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Less severe depression\"/>
    </mc:Choice>
  </mc:AlternateContent>
  <bookViews>
    <workbookView xWindow="0" yWindow="0" windowWidth="15825" windowHeight="11730" tabRatio="668" activeTab="1"/>
  </bookViews>
  <sheets>
    <sheet name="WinBUGS output" sheetId="15" r:id="rId1"/>
    <sheet name="Intervention and Class Codes" sheetId="13" r:id="rId2"/>
    <sheet name="# of studies per comparison" sheetId="12" r:id="rId3"/>
    <sheet name="Network plots" sheetId="5" r:id="rId4"/>
    <sheet name="Data" sheetId="11" r:id="rId5"/>
    <sheet name="Model fit" sheetId="4" r:id="rId6"/>
    <sheet name="lor relative to pill placebo" sheetId="16" r:id="rId7"/>
    <sheet name="or relative to pill placebo" sheetId="17" r:id="rId8"/>
    <sheet name="Direct lors" sheetId="18" r:id="rId9"/>
    <sheet name="Ranks" sheetId="19" r:id="rId10"/>
    <sheet name="Bias Adjustment" sheetId="2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6" l="1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4" i="16"/>
  <c r="H5" i="17"/>
  <c r="I5" i="17"/>
  <c r="H6" i="17"/>
  <c r="I6" i="17"/>
  <c r="H7" i="17"/>
  <c r="I7" i="17"/>
  <c r="H8" i="17"/>
  <c r="I8" i="17"/>
  <c r="H9" i="17"/>
  <c r="I9" i="17"/>
  <c r="H10" i="17"/>
  <c r="I10" i="17"/>
  <c r="H11" i="17"/>
  <c r="I11" i="17"/>
  <c r="H12" i="17"/>
  <c r="I12" i="17"/>
  <c r="H13" i="17"/>
  <c r="I13" i="17"/>
  <c r="H14" i="17"/>
  <c r="I14" i="17"/>
  <c r="H15" i="17"/>
  <c r="I15" i="17"/>
  <c r="H16" i="17"/>
  <c r="I16" i="17"/>
  <c r="H17" i="17"/>
  <c r="I17" i="17"/>
  <c r="H18" i="17"/>
  <c r="I18" i="17"/>
  <c r="H19" i="17"/>
  <c r="I19" i="17"/>
  <c r="H20" i="17"/>
  <c r="I20" i="17"/>
  <c r="H21" i="17"/>
  <c r="I21" i="17"/>
  <c r="H22" i="17"/>
  <c r="I22" i="17"/>
  <c r="H23" i="17"/>
  <c r="I23" i="17"/>
  <c r="H24" i="17"/>
  <c r="I24" i="17"/>
  <c r="H25" i="17"/>
  <c r="I25" i="17"/>
  <c r="H26" i="17"/>
  <c r="I26" i="17"/>
  <c r="H27" i="17"/>
  <c r="I27" i="17"/>
  <c r="H28" i="17"/>
  <c r="I28" i="17"/>
  <c r="H29" i="17"/>
  <c r="I29" i="17"/>
  <c r="I4" i="17"/>
  <c r="H4" i="17"/>
  <c r="M27" i="20" l="1"/>
  <c r="N27" i="20"/>
  <c r="O27" i="20"/>
  <c r="M28" i="20"/>
  <c r="N28" i="20"/>
  <c r="O28" i="20"/>
  <c r="N4" i="20"/>
  <c r="O4" i="20"/>
  <c r="N5" i="20"/>
  <c r="O5" i="20"/>
  <c r="N6" i="20"/>
  <c r="O6" i="20"/>
  <c r="N7" i="20"/>
  <c r="O7" i="20"/>
  <c r="N8" i="20"/>
  <c r="O8" i="20"/>
  <c r="N9" i="20"/>
  <c r="O9" i="20"/>
  <c r="N10" i="20"/>
  <c r="O10" i="20"/>
  <c r="N11" i="20"/>
  <c r="O11" i="20"/>
  <c r="N12" i="20"/>
  <c r="O12" i="20"/>
  <c r="N13" i="20"/>
  <c r="O13" i="20"/>
  <c r="N14" i="20"/>
  <c r="O14" i="20"/>
  <c r="N15" i="20"/>
  <c r="O15" i="20"/>
  <c r="N16" i="20"/>
  <c r="O16" i="20"/>
  <c r="N17" i="20"/>
  <c r="O17" i="20"/>
  <c r="N18" i="20"/>
  <c r="O18" i="20"/>
  <c r="N19" i="20"/>
  <c r="O19" i="20"/>
  <c r="N20" i="20"/>
  <c r="O20" i="20"/>
  <c r="N21" i="20"/>
  <c r="O21" i="20"/>
  <c r="N22" i="20"/>
  <c r="O22" i="20"/>
  <c r="N23" i="20"/>
  <c r="O23" i="20"/>
  <c r="N24" i="20"/>
  <c r="O24" i="20"/>
  <c r="N25" i="20"/>
  <c r="O25" i="20"/>
  <c r="N26" i="20"/>
  <c r="O26" i="20"/>
  <c r="O3" i="20"/>
  <c r="N3" i="20"/>
  <c r="M4" i="20"/>
  <c r="M5" i="20"/>
  <c r="M6" i="20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3" i="20"/>
  <c r="X5" i="20"/>
  <c r="Y5" i="20"/>
  <c r="X22" i="20"/>
  <c r="Y22" i="20"/>
  <c r="X13" i="20"/>
  <c r="Y13" i="20"/>
  <c r="X16" i="20"/>
  <c r="Y16" i="20"/>
  <c r="X24" i="20"/>
  <c r="Y24" i="20"/>
  <c r="X17" i="20"/>
  <c r="Y17" i="20"/>
  <c r="X4" i="20"/>
  <c r="Y4" i="20"/>
  <c r="X18" i="20"/>
  <c r="Y18" i="20"/>
  <c r="X25" i="20"/>
  <c r="Y25" i="20"/>
  <c r="X23" i="20"/>
  <c r="Y23" i="20"/>
  <c r="X6" i="20"/>
  <c r="Y6" i="20"/>
  <c r="X9" i="20"/>
  <c r="Y9" i="20"/>
  <c r="X15" i="20"/>
  <c r="Y15" i="20"/>
  <c r="X10" i="20"/>
  <c r="Y10" i="20"/>
  <c r="X7" i="20"/>
  <c r="Y7" i="20"/>
  <c r="X11" i="20"/>
  <c r="Y11" i="20"/>
  <c r="X12" i="20"/>
  <c r="Y12" i="20"/>
  <c r="X20" i="20"/>
  <c r="Y20" i="20"/>
  <c r="X27" i="20"/>
  <c r="Y27" i="20"/>
  <c r="X3" i="20"/>
  <c r="Y3" i="20"/>
  <c r="X19" i="20"/>
  <c r="Y19" i="20"/>
  <c r="X14" i="20"/>
  <c r="Y14" i="20"/>
  <c r="X26" i="20"/>
  <c r="Y26" i="20"/>
  <c r="X8" i="20"/>
  <c r="Y8" i="20"/>
  <c r="Y21" i="20"/>
  <c r="X21" i="20"/>
  <c r="W5" i="20"/>
  <c r="W22" i="20"/>
  <c r="W13" i="20"/>
  <c r="W16" i="20"/>
  <c r="W24" i="20"/>
  <c r="W17" i="20"/>
  <c r="W4" i="20"/>
  <c r="W18" i="20"/>
  <c r="W25" i="20"/>
  <c r="W23" i="20"/>
  <c r="W6" i="20"/>
  <c r="W9" i="20"/>
  <c r="W15" i="20"/>
  <c r="W10" i="20"/>
  <c r="W7" i="20"/>
  <c r="W11" i="20"/>
  <c r="W12" i="20"/>
  <c r="W20" i="20"/>
  <c r="W27" i="20"/>
  <c r="W3" i="20"/>
  <c r="W19" i="20"/>
  <c r="W14" i="20"/>
  <c r="W26" i="20"/>
  <c r="W8" i="20"/>
  <c r="R7" i="20"/>
  <c r="R40" i="20"/>
  <c r="R17" i="20"/>
  <c r="R31" i="20"/>
  <c r="R48" i="20"/>
  <c r="R58" i="20"/>
  <c r="R32" i="20"/>
  <c r="R33" i="20"/>
  <c r="R29" i="20"/>
  <c r="R35" i="20"/>
  <c r="R5" i="20"/>
  <c r="R39" i="20"/>
  <c r="R36" i="20"/>
  <c r="R60" i="20"/>
  <c r="R55" i="20"/>
  <c r="R59" i="20"/>
  <c r="R56" i="20"/>
  <c r="R63" i="20"/>
  <c r="R57" i="20"/>
  <c r="R52" i="20"/>
  <c r="R45" i="20"/>
  <c r="R51" i="20"/>
  <c r="R50" i="20"/>
  <c r="R53" i="20"/>
  <c r="R54" i="20"/>
  <c r="R47" i="20"/>
  <c r="R46" i="20"/>
  <c r="R8" i="20"/>
  <c r="R6" i="20"/>
  <c r="R26" i="20"/>
  <c r="R19" i="20"/>
  <c r="R23" i="20"/>
  <c r="R38" i="20"/>
  <c r="R28" i="20"/>
  <c r="R25" i="20"/>
  <c r="R18" i="20"/>
  <c r="R14" i="20"/>
  <c r="R4" i="20"/>
  <c r="R15" i="20"/>
  <c r="R9" i="20"/>
  <c r="R20" i="20"/>
  <c r="R16" i="20"/>
  <c r="R13" i="20"/>
  <c r="R11" i="20"/>
  <c r="R34" i="20"/>
  <c r="R22" i="20"/>
  <c r="R27" i="20"/>
  <c r="R10" i="20"/>
  <c r="R37" i="20"/>
  <c r="R49" i="20"/>
  <c r="R42" i="20"/>
  <c r="R41" i="20"/>
  <c r="R64" i="20"/>
  <c r="R3" i="20"/>
  <c r="R43" i="20"/>
  <c r="R30" i="20"/>
  <c r="R24" i="20"/>
  <c r="R62" i="20"/>
  <c r="R61" i="20"/>
  <c r="R12" i="20"/>
  <c r="R21" i="20"/>
  <c r="R44" i="20"/>
  <c r="W21" i="20"/>
  <c r="S7" i="20"/>
  <c r="T7" i="20"/>
  <c r="S40" i="20"/>
  <c r="T40" i="20"/>
  <c r="S17" i="20"/>
  <c r="T17" i="20"/>
  <c r="S31" i="20"/>
  <c r="T31" i="20"/>
  <c r="S48" i="20"/>
  <c r="T48" i="20"/>
  <c r="S58" i="20"/>
  <c r="T58" i="20"/>
  <c r="S32" i="20"/>
  <c r="T32" i="20"/>
  <c r="S33" i="20"/>
  <c r="T33" i="20"/>
  <c r="S29" i="20"/>
  <c r="T29" i="20"/>
  <c r="S35" i="20"/>
  <c r="T35" i="20"/>
  <c r="S5" i="20"/>
  <c r="T5" i="20"/>
  <c r="S39" i="20"/>
  <c r="T39" i="20"/>
  <c r="S36" i="20"/>
  <c r="T36" i="20"/>
  <c r="S60" i="20"/>
  <c r="T60" i="20"/>
  <c r="S55" i="20"/>
  <c r="T55" i="20"/>
  <c r="S59" i="20"/>
  <c r="T59" i="20"/>
  <c r="S56" i="20"/>
  <c r="T56" i="20"/>
  <c r="S63" i="20"/>
  <c r="T63" i="20"/>
  <c r="S57" i="20"/>
  <c r="T57" i="20"/>
  <c r="S52" i="20"/>
  <c r="T52" i="20"/>
  <c r="S45" i="20"/>
  <c r="T45" i="20"/>
  <c r="S51" i="20"/>
  <c r="T51" i="20"/>
  <c r="S50" i="20"/>
  <c r="T50" i="20"/>
  <c r="S53" i="20"/>
  <c r="T53" i="20"/>
  <c r="S54" i="20"/>
  <c r="T54" i="20"/>
  <c r="S47" i="20"/>
  <c r="T47" i="20"/>
  <c r="S46" i="20"/>
  <c r="T46" i="20"/>
  <c r="S8" i="20"/>
  <c r="T8" i="20"/>
  <c r="S6" i="20"/>
  <c r="T6" i="20"/>
  <c r="S26" i="20"/>
  <c r="T26" i="20"/>
  <c r="S19" i="20"/>
  <c r="T19" i="20"/>
  <c r="S23" i="20"/>
  <c r="T23" i="20"/>
  <c r="S38" i="20"/>
  <c r="T38" i="20"/>
  <c r="S28" i="20"/>
  <c r="T28" i="20"/>
  <c r="S25" i="20"/>
  <c r="T25" i="20"/>
  <c r="S18" i="20"/>
  <c r="T18" i="20"/>
  <c r="S14" i="20"/>
  <c r="T14" i="20"/>
  <c r="S4" i="20"/>
  <c r="T4" i="20"/>
  <c r="S15" i="20"/>
  <c r="T15" i="20"/>
  <c r="S9" i="20"/>
  <c r="T9" i="20"/>
  <c r="S20" i="20"/>
  <c r="T20" i="20"/>
  <c r="S16" i="20"/>
  <c r="T16" i="20"/>
  <c r="S13" i="20"/>
  <c r="T13" i="20"/>
  <c r="S11" i="20"/>
  <c r="T11" i="20"/>
  <c r="S34" i="20"/>
  <c r="T34" i="20"/>
  <c r="S22" i="20"/>
  <c r="T22" i="20"/>
  <c r="S27" i="20"/>
  <c r="T27" i="20"/>
  <c r="S10" i="20"/>
  <c r="T10" i="20"/>
  <c r="S37" i="20"/>
  <c r="T37" i="20"/>
  <c r="S49" i="20"/>
  <c r="T49" i="20"/>
  <c r="S42" i="20"/>
  <c r="T42" i="20"/>
  <c r="S41" i="20"/>
  <c r="T41" i="20"/>
  <c r="S64" i="20"/>
  <c r="T64" i="20"/>
  <c r="S3" i="20"/>
  <c r="T3" i="20"/>
  <c r="S43" i="20"/>
  <c r="T43" i="20"/>
  <c r="S30" i="20"/>
  <c r="T30" i="20"/>
  <c r="S24" i="20"/>
  <c r="T24" i="20"/>
  <c r="S62" i="20"/>
  <c r="T62" i="20"/>
  <c r="S61" i="20"/>
  <c r="T61" i="20"/>
  <c r="S12" i="20"/>
  <c r="T12" i="20"/>
  <c r="S21" i="20"/>
  <c r="T21" i="20"/>
  <c r="T44" i="20"/>
  <c r="S44" i="20"/>
  <c r="H85" i="20"/>
  <c r="I85" i="20"/>
  <c r="J85" i="20"/>
  <c r="H86" i="20"/>
  <c r="I86" i="20"/>
  <c r="J86" i="20"/>
  <c r="H87" i="20"/>
  <c r="I87" i="20"/>
  <c r="J87" i="20"/>
  <c r="H88" i="20"/>
  <c r="I88" i="20"/>
  <c r="J88" i="20"/>
  <c r="H89" i="20"/>
  <c r="I89" i="20"/>
  <c r="J89" i="20"/>
  <c r="H90" i="20"/>
  <c r="I90" i="20"/>
  <c r="J90" i="20"/>
  <c r="H91" i="20"/>
  <c r="I91" i="20"/>
  <c r="J91" i="20"/>
  <c r="H92" i="20"/>
  <c r="I92" i="20"/>
  <c r="J92" i="20"/>
  <c r="H93" i="20"/>
  <c r="I93" i="20"/>
  <c r="J93" i="20"/>
  <c r="H35" i="20"/>
  <c r="I35" i="20"/>
  <c r="J35" i="20"/>
  <c r="H36" i="20"/>
  <c r="I36" i="20"/>
  <c r="J36" i="20"/>
  <c r="H37" i="20"/>
  <c r="I37" i="20"/>
  <c r="J37" i="20"/>
  <c r="H38" i="20"/>
  <c r="I38" i="20"/>
  <c r="J38" i="20"/>
  <c r="H39" i="20"/>
  <c r="I39" i="20"/>
  <c r="J39" i="20"/>
  <c r="H40" i="20"/>
  <c r="I40" i="20"/>
  <c r="J40" i="20"/>
  <c r="H41" i="20"/>
  <c r="I41" i="20"/>
  <c r="J41" i="20"/>
  <c r="H42" i="20"/>
  <c r="I42" i="20"/>
  <c r="J42" i="20"/>
  <c r="H43" i="20"/>
  <c r="I43" i="20"/>
  <c r="J43" i="20"/>
  <c r="H44" i="20"/>
  <c r="I44" i="20"/>
  <c r="J44" i="20"/>
  <c r="H45" i="20"/>
  <c r="I45" i="20"/>
  <c r="J45" i="20"/>
  <c r="H46" i="20"/>
  <c r="I46" i="20"/>
  <c r="J46" i="20"/>
  <c r="H47" i="20"/>
  <c r="I47" i="20"/>
  <c r="J47" i="20"/>
  <c r="H48" i="20"/>
  <c r="I48" i="20"/>
  <c r="J48" i="20"/>
  <c r="H49" i="20"/>
  <c r="I49" i="20"/>
  <c r="J49" i="20"/>
  <c r="H50" i="20"/>
  <c r="I50" i="20"/>
  <c r="J50" i="20"/>
  <c r="H51" i="20"/>
  <c r="I51" i="20"/>
  <c r="J51" i="20"/>
  <c r="H52" i="20"/>
  <c r="I52" i="20"/>
  <c r="J52" i="20"/>
  <c r="H53" i="20"/>
  <c r="I53" i="20"/>
  <c r="J53" i="20"/>
  <c r="H54" i="20"/>
  <c r="I54" i="20"/>
  <c r="J54" i="20"/>
  <c r="H55" i="20"/>
  <c r="I55" i="20"/>
  <c r="J55" i="20"/>
  <c r="H56" i="20"/>
  <c r="I56" i="20"/>
  <c r="J56" i="20"/>
  <c r="H57" i="20"/>
  <c r="I57" i="20"/>
  <c r="J57" i="20"/>
  <c r="H58" i="20"/>
  <c r="I58" i="20"/>
  <c r="J58" i="20"/>
  <c r="H59" i="20"/>
  <c r="I59" i="20"/>
  <c r="J59" i="20"/>
  <c r="H60" i="20"/>
  <c r="I60" i="20"/>
  <c r="J60" i="20"/>
  <c r="H61" i="20"/>
  <c r="I61" i="20"/>
  <c r="J61" i="20"/>
  <c r="H62" i="20"/>
  <c r="I62" i="20"/>
  <c r="J62" i="20"/>
  <c r="H63" i="20"/>
  <c r="I63" i="20"/>
  <c r="J63" i="20"/>
  <c r="H64" i="20"/>
  <c r="I64" i="20"/>
  <c r="J64" i="20"/>
  <c r="H65" i="20"/>
  <c r="I65" i="20"/>
  <c r="J65" i="20"/>
  <c r="H66" i="20"/>
  <c r="I66" i="20"/>
  <c r="J66" i="20"/>
  <c r="H67" i="20"/>
  <c r="I67" i="20"/>
  <c r="J67" i="20"/>
  <c r="H68" i="20"/>
  <c r="I68" i="20"/>
  <c r="J68" i="20"/>
  <c r="H69" i="20"/>
  <c r="I69" i="20"/>
  <c r="J69" i="20"/>
  <c r="H70" i="20"/>
  <c r="I70" i="20"/>
  <c r="J70" i="20"/>
  <c r="H71" i="20"/>
  <c r="I71" i="20"/>
  <c r="J71" i="20"/>
  <c r="H72" i="20"/>
  <c r="I72" i="20"/>
  <c r="J72" i="20"/>
  <c r="H73" i="20"/>
  <c r="I73" i="20"/>
  <c r="J73" i="20"/>
  <c r="H74" i="20"/>
  <c r="I74" i="20"/>
  <c r="J74" i="20"/>
  <c r="H75" i="20"/>
  <c r="I75" i="20"/>
  <c r="J75" i="20"/>
  <c r="H76" i="20"/>
  <c r="I76" i="20"/>
  <c r="J76" i="20"/>
  <c r="H77" i="20"/>
  <c r="I77" i="20"/>
  <c r="J77" i="20"/>
  <c r="H78" i="20"/>
  <c r="I78" i="20"/>
  <c r="J78" i="20"/>
  <c r="H79" i="20"/>
  <c r="I79" i="20"/>
  <c r="J79" i="20"/>
  <c r="H80" i="20"/>
  <c r="I80" i="20"/>
  <c r="J80" i="20"/>
  <c r="H81" i="20"/>
  <c r="I81" i="20"/>
  <c r="J81" i="20"/>
  <c r="H82" i="20"/>
  <c r="I82" i="20"/>
  <c r="J82" i="20"/>
  <c r="H83" i="20"/>
  <c r="I83" i="20"/>
  <c r="J83" i="20"/>
  <c r="H84" i="20"/>
  <c r="I84" i="20"/>
  <c r="J84" i="20"/>
  <c r="H4" i="20"/>
  <c r="I4" i="20"/>
  <c r="J4" i="20"/>
  <c r="H5" i="20"/>
  <c r="I5" i="20"/>
  <c r="J5" i="20"/>
  <c r="H6" i="20"/>
  <c r="I6" i="20"/>
  <c r="J6" i="20"/>
  <c r="H7" i="20"/>
  <c r="I7" i="20"/>
  <c r="J7" i="20"/>
  <c r="H8" i="20"/>
  <c r="I8" i="20"/>
  <c r="J8" i="20"/>
  <c r="H9" i="20"/>
  <c r="I9" i="20"/>
  <c r="J9" i="20"/>
  <c r="H10" i="20"/>
  <c r="I10" i="20"/>
  <c r="J10" i="20"/>
  <c r="H11" i="20"/>
  <c r="I11" i="20"/>
  <c r="J11" i="20"/>
  <c r="H12" i="20"/>
  <c r="I12" i="20"/>
  <c r="J12" i="20"/>
  <c r="H13" i="20"/>
  <c r="I13" i="20"/>
  <c r="J13" i="20"/>
  <c r="H14" i="20"/>
  <c r="I14" i="20"/>
  <c r="J14" i="20"/>
  <c r="H15" i="20"/>
  <c r="I15" i="20"/>
  <c r="J15" i="20"/>
  <c r="H16" i="20"/>
  <c r="I16" i="20"/>
  <c r="J16" i="20"/>
  <c r="H17" i="20"/>
  <c r="I17" i="20"/>
  <c r="J17" i="20"/>
  <c r="H18" i="20"/>
  <c r="I18" i="20"/>
  <c r="J18" i="20"/>
  <c r="H19" i="20"/>
  <c r="I19" i="20"/>
  <c r="J19" i="20"/>
  <c r="H20" i="20"/>
  <c r="I20" i="20"/>
  <c r="J20" i="20"/>
  <c r="H21" i="20"/>
  <c r="I21" i="20"/>
  <c r="J21" i="20"/>
  <c r="H22" i="20"/>
  <c r="I22" i="20"/>
  <c r="J22" i="20"/>
  <c r="H23" i="20"/>
  <c r="I23" i="20"/>
  <c r="J23" i="20"/>
  <c r="H24" i="20"/>
  <c r="I24" i="20"/>
  <c r="J24" i="20"/>
  <c r="H25" i="20"/>
  <c r="I25" i="20"/>
  <c r="J25" i="20"/>
  <c r="H26" i="20"/>
  <c r="I26" i="20"/>
  <c r="J26" i="20"/>
  <c r="H27" i="20"/>
  <c r="I27" i="20"/>
  <c r="J27" i="20"/>
  <c r="H28" i="20"/>
  <c r="I28" i="20"/>
  <c r="J28" i="20"/>
  <c r="H29" i="20"/>
  <c r="I29" i="20"/>
  <c r="J29" i="20"/>
  <c r="H30" i="20"/>
  <c r="I30" i="20"/>
  <c r="J30" i="20"/>
  <c r="H31" i="20"/>
  <c r="I31" i="20"/>
  <c r="J31" i="20"/>
  <c r="H32" i="20"/>
  <c r="I32" i="20"/>
  <c r="J32" i="20"/>
  <c r="H33" i="20"/>
  <c r="I33" i="20"/>
  <c r="J33" i="20"/>
  <c r="H34" i="20"/>
  <c r="I34" i="20"/>
  <c r="J34" i="20"/>
  <c r="J3" i="20"/>
  <c r="I3" i="20"/>
  <c r="H3" i="20"/>
  <c r="AH5" i="18" l="1"/>
  <c r="AI5" i="18"/>
  <c r="AJ5" i="18"/>
  <c r="AH6" i="18"/>
  <c r="AI6" i="18"/>
  <c r="AJ6" i="18"/>
  <c r="AH7" i="18"/>
  <c r="AI7" i="18"/>
  <c r="AJ7" i="18"/>
  <c r="AH8" i="18"/>
  <c r="AI8" i="18"/>
  <c r="AJ8" i="18"/>
  <c r="AH9" i="18"/>
  <c r="AI9" i="18"/>
  <c r="AJ9" i="18"/>
  <c r="AH10" i="18"/>
  <c r="AI10" i="18"/>
  <c r="AJ10" i="18"/>
  <c r="AH11" i="18"/>
  <c r="AI11" i="18"/>
  <c r="AJ11" i="18"/>
  <c r="AG12" i="18"/>
  <c r="AH12" i="18"/>
  <c r="AI12" i="18"/>
  <c r="AJ12" i="18"/>
  <c r="AH13" i="18"/>
  <c r="AI13" i="18"/>
  <c r="AJ13" i="18"/>
  <c r="AG14" i="18"/>
  <c r="AH14" i="18"/>
  <c r="AI14" i="18"/>
  <c r="AJ14" i="18"/>
  <c r="AH15" i="18"/>
  <c r="AI15" i="18"/>
  <c r="AJ15" i="18"/>
  <c r="AH16" i="18"/>
  <c r="AI16" i="18"/>
  <c r="AJ16" i="18"/>
  <c r="AH17" i="18"/>
  <c r="AI17" i="18"/>
  <c r="AJ17" i="18"/>
  <c r="AH18" i="18"/>
  <c r="AI18" i="18"/>
  <c r="AJ18" i="18"/>
  <c r="AH19" i="18"/>
  <c r="AI19" i="18"/>
  <c r="AJ19" i="18"/>
  <c r="AH20" i="18"/>
  <c r="AI20" i="18"/>
  <c r="AJ20" i="18"/>
  <c r="AH21" i="18"/>
  <c r="AI21" i="18"/>
  <c r="AJ21" i="18"/>
  <c r="AH22" i="18"/>
  <c r="AI22" i="18"/>
  <c r="AJ22" i="18"/>
  <c r="AH23" i="18"/>
  <c r="AI23" i="18"/>
  <c r="AJ23" i="18"/>
  <c r="AH24" i="18"/>
  <c r="AI24" i="18"/>
  <c r="AJ24" i="18"/>
  <c r="AH25" i="18"/>
  <c r="AI25" i="18"/>
  <c r="AJ25" i="18"/>
  <c r="AH26" i="18"/>
  <c r="AI26" i="18"/>
  <c r="AJ26" i="18"/>
  <c r="AH27" i="18"/>
  <c r="AI27" i="18"/>
  <c r="AJ27" i="18"/>
  <c r="AH28" i="18"/>
  <c r="AI28" i="18"/>
  <c r="AJ28" i="18"/>
  <c r="AH29" i="18"/>
  <c r="AI29" i="18"/>
  <c r="AJ29" i="18"/>
  <c r="AH30" i="18"/>
  <c r="AI30" i="18"/>
  <c r="AJ30" i="18"/>
  <c r="AH31" i="18"/>
  <c r="AI31" i="18"/>
  <c r="AJ31" i="18"/>
  <c r="AH32" i="18"/>
  <c r="AI32" i="18"/>
  <c r="AJ32" i="18"/>
  <c r="AH33" i="18"/>
  <c r="AI33" i="18"/>
  <c r="AJ33" i="18"/>
  <c r="AH34" i="18"/>
  <c r="AI34" i="18"/>
  <c r="AJ34" i="18"/>
  <c r="AH35" i="18"/>
  <c r="AI35" i="18"/>
  <c r="AJ35" i="18"/>
  <c r="AH36" i="18"/>
  <c r="AI36" i="18"/>
  <c r="AJ36" i="18"/>
  <c r="AH37" i="18"/>
  <c r="AI37" i="18"/>
  <c r="AJ37" i="18"/>
  <c r="AH38" i="18"/>
  <c r="AI38" i="18"/>
  <c r="AJ38" i="18"/>
  <c r="AH39" i="18"/>
  <c r="AI39" i="18"/>
  <c r="AJ39" i="18"/>
  <c r="AH40" i="18"/>
  <c r="AI40" i="18"/>
  <c r="AJ40" i="18"/>
  <c r="AH41" i="18"/>
  <c r="AI41" i="18"/>
  <c r="AJ41" i="18"/>
  <c r="AH42" i="18"/>
  <c r="AI42" i="18"/>
  <c r="AJ42" i="18"/>
  <c r="AH43" i="18"/>
  <c r="AI43" i="18"/>
  <c r="AJ43" i="18"/>
  <c r="AH44" i="18"/>
  <c r="AI44" i="18"/>
  <c r="AJ44" i="18"/>
  <c r="AH45" i="18"/>
  <c r="AI45" i="18"/>
  <c r="AJ45" i="18"/>
  <c r="AH46" i="18"/>
  <c r="AI46" i="18"/>
  <c r="AJ46" i="18"/>
  <c r="AH47" i="18"/>
  <c r="AI47" i="18"/>
  <c r="AJ47" i="18"/>
  <c r="AH48" i="18"/>
  <c r="AI48" i="18"/>
  <c r="AJ48" i="18"/>
  <c r="AH49" i="18"/>
  <c r="AI49" i="18"/>
  <c r="AJ49" i="18"/>
  <c r="AH50" i="18"/>
  <c r="AI50" i="18"/>
  <c r="AJ50" i="18"/>
  <c r="AH51" i="18"/>
  <c r="AI51" i="18"/>
  <c r="AJ51" i="18"/>
  <c r="AH52" i="18"/>
  <c r="AI52" i="18"/>
  <c r="AJ52" i="18"/>
  <c r="AH53" i="18"/>
  <c r="AI53" i="18"/>
  <c r="AJ53" i="18"/>
  <c r="AH54" i="18"/>
  <c r="AI54" i="18"/>
  <c r="AJ54" i="18"/>
  <c r="AH55" i="18"/>
  <c r="AI55" i="18"/>
  <c r="AJ55" i="18"/>
  <c r="AH56" i="18"/>
  <c r="AI56" i="18"/>
  <c r="AJ56" i="18"/>
  <c r="AH57" i="18"/>
  <c r="AI57" i="18"/>
  <c r="AJ57" i="18"/>
  <c r="AH58" i="18"/>
  <c r="AI58" i="18"/>
  <c r="AJ58" i="18"/>
  <c r="AH59" i="18"/>
  <c r="AI59" i="18"/>
  <c r="AJ59" i="18"/>
  <c r="AH60" i="18"/>
  <c r="AI60" i="18"/>
  <c r="AJ60" i="18"/>
  <c r="AH61" i="18"/>
  <c r="AI61" i="18"/>
  <c r="AJ61" i="18"/>
  <c r="AH62" i="18"/>
  <c r="AI62" i="18"/>
  <c r="AJ62" i="18"/>
  <c r="AH63" i="18"/>
  <c r="AI63" i="18"/>
  <c r="AJ63" i="18"/>
  <c r="AH64" i="18"/>
  <c r="AI64" i="18"/>
  <c r="AJ64" i="18"/>
  <c r="AH65" i="18"/>
  <c r="AI65" i="18"/>
  <c r="AJ65" i="18"/>
  <c r="AH66" i="18"/>
  <c r="AI66" i="18"/>
  <c r="AJ66" i="18"/>
  <c r="AH67" i="18"/>
  <c r="AI67" i="18"/>
  <c r="AJ67" i="18"/>
  <c r="AH68" i="18"/>
  <c r="AI68" i="18"/>
  <c r="AJ68" i="18"/>
  <c r="AH69" i="18"/>
  <c r="AI69" i="18"/>
  <c r="AJ69" i="18"/>
  <c r="AH70" i="18"/>
  <c r="AI70" i="18"/>
  <c r="AJ70" i="18"/>
  <c r="AH71" i="18"/>
  <c r="AI71" i="18"/>
  <c r="AJ71" i="18"/>
  <c r="AH72" i="18"/>
  <c r="AI72" i="18"/>
  <c r="AJ72" i="18"/>
  <c r="AH73" i="18"/>
  <c r="AI73" i="18"/>
  <c r="AJ73" i="18"/>
  <c r="AH74" i="18"/>
  <c r="AI74" i="18"/>
  <c r="AJ74" i="18"/>
  <c r="AH75" i="18"/>
  <c r="AI75" i="18"/>
  <c r="AJ75" i="18"/>
  <c r="AH76" i="18"/>
  <c r="AI76" i="18"/>
  <c r="AJ76" i="18"/>
  <c r="AH77" i="18"/>
  <c r="AI77" i="18"/>
  <c r="AJ77" i="18"/>
  <c r="AH78" i="18"/>
  <c r="AI78" i="18"/>
  <c r="AJ78" i="18"/>
  <c r="AH79" i="18"/>
  <c r="AI79" i="18"/>
  <c r="AJ79" i="18"/>
  <c r="AH80" i="18"/>
  <c r="AI80" i="18"/>
  <c r="AJ80" i="18"/>
  <c r="AH81" i="18"/>
  <c r="AI81" i="18"/>
  <c r="AJ81" i="18"/>
  <c r="AH82" i="18"/>
  <c r="AI82" i="18"/>
  <c r="AJ82" i="18"/>
  <c r="AH83" i="18"/>
  <c r="AI83" i="18"/>
  <c r="AJ83" i="18"/>
  <c r="AH84" i="18"/>
  <c r="AI84" i="18"/>
  <c r="AJ84" i="18"/>
  <c r="AH85" i="18"/>
  <c r="AI85" i="18"/>
  <c r="AJ85" i="18"/>
  <c r="AH86" i="18"/>
  <c r="AI86" i="18"/>
  <c r="AJ86" i="18"/>
  <c r="AH87" i="18"/>
  <c r="AI87" i="18"/>
  <c r="AJ87" i="18"/>
  <c r="AH88" i="18"/>
  <c r="AI88" i="18"/>
  <c r="AJ88" i="18"/>
  <c r="AH89" i="18"/>
  <c r="AI89" i="18"/>
  <c r="AJ89" i="18"/>
  <c r="AH90" i="18"/>
  <c r="AI90" i="18"/>
  <c r="AJ90" i="18"/>
  <c r="AH91" i="18"/>
  <c r="AI91" i="18"/>
  <c r="AJ91" i="18"/>
  <c r="AH92" i="18"/>
  <c r="AI92" i="18"/>
  <c r="AJ92" i="18"/>
  <c r="AH93" i="18"/>
  <c r="AI93" i="18"/>
  <c r="AJ93" i="18"/>
  <c r="AH94" i="18"/>
  <c r="AI94" i="18"/>
  <c r="AJ94" i="18"/>
  <c r="AH95" i="18"/>
  <c r="AI95" i="18"/>
  <c r="AJ95" i="18"/>
  <c r="AH96" i="18"/>
  <c r="AI96" i="18"/>
  <c r="AJ96" i="18"/>
  <c r="AH97" i="18"/>
  <c r="AI97" i="18"/>
  <c r="AJ97" i="18"/>
  <c r="AH98" i="18"/>
  <c r="AI98" i="18"/>
  <c r="AJ98" i="18"/>
  <c r="AH99" i="18"/>
  <c r="AI99" i="18"/>
  <c r="AJ99" i="18"/>
  <c r="AH100" i="18"/>
  <c r="AI100" i="18"/>
  <c r="AJ100" i="18"/>
  <c r="AH101" i="18"/>
  <c r="AI101" i="18"/>
  <c r="AJ101" i="18"/>
  <c r="AH102" i="18"/>
  <c r="AI102" i="18"/>
  <c r="AJ102" i="18"/>
  <c r="AH103" i="18"/>
  <c r="AI103" i="18"/>
  <c r="AJ103" i="18"/>
  <c r="AH104" i="18"/>
  <c r="AI104" i="18"/>
  <c r="AJ104" i="18"/>
  <c r="AH105" i="18"/>
  <c r="AI105" i="18"/>
  <c r="AJ105" i="18"/>
  <c r="AH106" i="18"/>
  <c r="AI106" i="18"/>
  <c r="AJ106" i="18"/>
  <c r="AH107" i="18"/>
  <c r="AI107" i="18"/>
  <c r="AJ107" i="18"/>
  <c r="AH108" i="18"/>
  <c r="AI108" i="18"/>
  <c r="AJ108" i="18"/>
  <c r="AH109" i="18"/>
  <c r="AI109" i="18"/>
  <c r="AJ109" i="18"/>
  <c r="AH110" i="18"/>
  <c r="AI110" i="18"/>
  <c r="AJ110" i="18"/>
  <c r="AH111" i="18"/>
  <c r="AI111" i="18"/>
  <c r="AJ111" i="18"/>
  <c r="AH112" i="18"/>
  <c r="AI112" i="18"/>
  <c r="AJ112" i="18"/>
  <c r="AH113" i="18"/>
  <c r="AI113" i="18"/>
  <c r="AJ113" i="18"/>
  <c r="AH114" i="18"/>
  <c r="AI114" i="18"/>
  <c r="AJ114" i="18"/>
  <c r="AH115" i="18"/>
  <c r="AI115" i="18"/>
  <c r="AJ115" i="18"/>
  <c r="AH116" i="18"/>
  <c r="AI116" i="18"/>
  <c r="AJ116" i="18"/>
  <c r="AH117" i="18"/>
  <c r="AI117" i="18"/>
  <c r="AJ117" i="18"/>
  <c r="AH118" i="18"/>
  <c r="AI118" i="18"/>
  <c r="AJ118" i="18"/>
  <c r="AH119" i="18"/>
  <c r="AI119" i="18"/>
  <c r="AJ119" i="18"/>
  <c r="AH120" i="18"/>
  <c r="AI120" i="18"/>
  <c r="AJ120" i="18"/>
  <c r="AH121" i="18"/>
  <c r="AI121" i="18"/>
  <c r="AJ121" i="18"/>
  <c r="AH122" i="18"/>
  <c r="AI122" i="18"/>
  <c r="AJ122" i="18"/>
  <c r="AH123" i="18"/>
  <c r="AI123" i="18"/>
  <c r="AJ123" i="18"/>
  <c r="AH124" i="18"/>
  <c r="AI124" i="18"/>
  <c r="AJ124" i="18"/>
  <c r="AH125" i="18"/>
  <c r="AI125" i="18"/>
  <c r="AJ125" i="18"/>
  <c r="AH126" i="18"/>
  <c r="AI126" i="18"/>
  <c r="AJ126" i="18"/>
  <c r="AH127" i="18"/>
  <c r="AI127" i="18"/>
  <c r="AJ127" i="18"/>
  <c r="AH128" i="18"/>
  <c r="AI128" i="18"/>
  <c r="AJ128" i="18"/>
  <c r="AH129" i="18"/>
  <c r="AI129" i="18"/>
  <c r="AJ129" i="18"/>
  <c r="AH130" i="18"/>
  <c r="AI130" i="18"/>
  <c r="AJ130" i="18"/>
  <c r="AH131" i="18"/>
  <c r="AI131" i="18"/>
  <c r="AJ131" i="18"/>
  <c r="AH132" i="18"/>
  <c r="AI132" i="18"/>
  <c r="AJ132" i="18"/>
  <c r="AH133" i="18"/>
  <c r="AI133" i="18"/>
  <c r="AJ133" i="18"/>
  <c r="AH134" i="18"/>
  <c r="AI134" i="18"/>
  <c r="AJ134" i="18"/>
  <c r="AH135" i="18"/>
  <c r="AI135" i="18"/>
  <c r="AJ135" i="18"/>
  <c r="AH136" i="18"/>
  <c r="AI136" i="18"/>
  <c r="AJ136" i="18"/>
  <c r="AH137" i="18"/>
  <c r="AI137" i="18"/>
  <c r="AJ137" i="18"/>
  <c r="AH138" i="18"/>
  <c r="AI138" i="18"/>
  <c r="AJ138" i="18"/>
  <c r="AH139" i="18"/>
  <c r="AI139" i="18"/>
  <c r="AJ139" i="18"/>
  <c r="AH140" i="18"/>
  <c r="AI140" i="18"/>
  <c r="AJ140" i="18"/>
  <c r="AH141" i="18"/>
  <c r="AI141" i="18"/>
  <c r="AJ141" i="18"/>
  <c r="AH142" i="18"/>
  <c r="AI142" i="18"/>
  <c r="AJ142" i="18"/>
  <c r="AH143" i="18"/>
  <c r="AI143" i="18"/>
  <c r="AJ143" i="18"/>
  <c r="AH144" i="18"/>
  <c r="AI144" i="18"/>
  <c r="AJ144" i="18"/>
  <c r="AH145" i="18"/>
  <c r="AI145" i="18"/>
  <c r="AJ145" i="18"/>
  <c r="AH146" i="18"/>
  <c r="AI146" i="18"/>
  <c r="AJ146" i="18"/>
  <c r="AH147" i="18"/>
  <c r="AI147" i="18"/>
  <c r="AJ147" i="18"/>
  <c r="AH148" i="18"/>
  <c r="AI148" i="18"/>
  <c r="AJ148" i="18"/>
  <c r="AH149" i="18"/>
  <c r="AI149" i="18"/>
  <c r="AJ149" i="18"/>
  <c r="AH150" i="18"/>
  <c r="AI150" i="18"/>
  <c r="AJ150" i="18"/>
  <c r="AH151" i="18"/>
  <c r="AI151" i="18"/>
  <c r="AJ151" i="18"/>
  <c r="AH152" i="18"/>
  <c r="AI152" i="18"/>
  <c r="AJ152" i="18"/>
  <c r="AH153" i="18"/>
  <c r="AI153" i="18"/>
  <c r="AJ153" i="18"/>
  <c r="AH154" i="18"/>
  <c r="AI154" i="18"/>
  <c r="AJ154" i="18"/>
  <c r="AH155" i="18"/>
  <c r="AI155" i="18"/>
  <c r="AJ155" i="18"/>
  <c r="AH156" i="18"/>
  <c r="AI156" i="18"/>
  <c r="AJ156" i="18"/>
  <c r="AH157" i="18"/>
  <c r="AI157" i="18"/>
  <c r="AJ157" i="18"/>
  <c r="AH158" i="18"/>
  <c r="AI158" i="18"/>
  <c r="AJ158" i="18"/>
  <c r="AH159" i="18"/>
  <c r="AI159" i="18"/>
  <c r="AJ159" i="18"/>
  <c r="AH160" i="18"/>
  <c r="AI160" i="18"/>
  <c r="AJ160" i="18"/>
  <c r="AH161" i="18"/>
  <c r="AI161" i="18"/>
  <c r="AJ161" i="18"/>
  <c r="AH162" i="18"/>
  <c r="AI162" i="18"/>
  <c r="AJ162" i="18"/>
  <c r="AH163" i="18"/>
  <c r="AI163" i="18"/>
  <c r="AJ163" i="18"/>
  <c r="AH164" i="18"/>
  <c r="AI164" i="18"/>
  <c r="AJ164" i="18"/>
  <c r="AH165" i="18"/>
  <c r="AI165" i="18"/>
  <c r="AJ165" i="18"/>
  <c r="AH166" i="18"/>
  <c r="AI166" i="18"/>
  <c r="AJ166" i="18"/>
  <c r="AH167" i="18"/>
  <c r="AI167" i="18"/>
  <c r="AJ167" i="18"/>
  <c r="AH168" i="18"/>
  <c r="AI168" i="18"/>
  <c r="AJ168" i="18"/>
  <c r="AH169" i="18"/>
  <c r="AI169" i="18"/>
  <c r="AJ169" i="18"/>
  <c r="AH170" i="18"/>
  <c r="AI170" i="18"/>
  <c r="AJ170" i="18"/>
  <c r="AH171" i="18"/>
  <c r="AI171" i="18"/>
  <c r="AJ171" i="18"/>
  <c r="AH172" i="18"/>
  <c r="AI172" i="18"/>
  <c r="AJ172" i="18"/>
  <c r="AH173" i="18"/>
  <c r="AI173" i="18"/>
  <c r="AJ173" i="18"/>
  <c r="AH174" i="18"/>
  <c r="AI174" i="18"/>
  <c r="AJ174" i="18"/>
  <c r="AH175" i="18"/>
  <c r="AI175" i="18"/>
  <c r="AJ175" i="18"/>
  <c r="AH176" i="18"/>
  <c r="AI176" i="18"/>
  <c r="AJ176" i="18"/>
  <c r="AH177" i="18"/>
  <c r="AI177" i="18"/>
  <c r="AJ177" i="18"/>
  <c r="AH178" i="18"/>
  <c r="AI178" i="18"/>
  <c r="AJ178" i="18"/>
  <c r="AH179" i="18"/>
  <c r="AI179" i="18"/>
  <c r="AJ179" i="18"/>
  <c r="AH180" i="18"/>
  <c r="AI180" i="18"/>
  <c r="AJ180" i="18"/>
  <c r="AH181" i="18"/>
  <c r="AI181" i="18"/>
  <c r="AJ181" i="18"/>
  <c r="AH182" i="18"/>
  <c r="AI182" i="18"/>
  <c r="AJ182" i="18"/>
  <c r="AH183" i="18"/>
  <c r="AI183" i="18"/>
  <c r="AJ183" i="18"/>
  <c r="AH184" i="18"/>
  <c r="AI184" i="18"/>
  <c r="AJ184" i="18"/>
  <c r="AH185" i="18"/>
  <c r="AI185" i="18"/>
  <c r="AJ185" i="18"/>
  <c r="AH186" i="18"/>
  <c r="AI186" i="18"/>
  <c r="AJ186" i="18"/>
  <c r="AH187" i="18"/>
  <c r="AI187" i="18"/>
  <c r="AJ187" i="18"/>
  <c r="AH188" i="18"/>
  <c r="AI188" i="18"/>
  <c r="AJ188" i="18"/>
  <c r="AH189" i="18"/>
  <c r="AI189" i="18"/>
  <c r="AJ189" i="18"/>
  <c r="AH190" i="18"/>
  <c r="AI190" i="18"/>
  <c r="AJ190" i="18"/>
  <c r="AH191" i="18"/>
  <c r="AI191" i="18"/>
  <c r="AJ191" i="18"/>
  <c r="AH192" i="18"/>
  <c r="AI192" i="18"/>
  <c r="AJ192" i="18"/>
  <c r="AH193" i="18"/>
  <c r="AI193" i="18"/>
  <c r="AJ193" i="18"/>
  <c r="AH194" i="18"/>
  <c r="AI194" i="18"/>
  <c r="AJ194" i="18"/>
  <c r="AH195" i="18"/>
  <c r="AI195" i="18"/>
  <c r="AJ195" i="18"/>
  <c r="AH196" i="18"/>
  <c r="AI196" i="18"/>
  <c r="AJ196" i="18"/>
  <c r="AH197" i="18"/>
  <c r="AI197" i="18"/>
  <c r="AJ197" i="18"/>
  <c r="AH198" i="18"/>
  <c r="AI198" i="18"/>
  <c r="AJ198" i="18"/>
  <c r="AH199" i="18"/>
  <c r="AI199" i="18"/>
  <c r="AJ199" i="18"/>
  <c r="AH200" i="18"/>
  <c r="AI200" i="18"/>
  <c r="AJ200" i="18"/>
  <c r="AH201" i="18"/>
  <c r="AI201" i="18"/>
  <c r="AJ201" i="18"/>
  <c r="AH202" i="18"/>
  <c r="AI202" i="18"/>
  <c r="AJ202" i="18"/>
  <c r="AH203" i="18"/>
  <c r="AI203" i="18"/>
  <c r="AJ203" i="18"/>
  <c r="AH204" i="18"/>
  <c r="AI204" i="18"/>
  <c r="AJ204" i="18"/>
  <c r="AH205" i="18"/>
  <c r="AI205" i="18"/>
  <c r="AJ205" i="18"/>
  <c r="AH206" i="18"/>
  <c r="AI206" i="18"/>
  <c r="AJ206" i="18"/>
  <c r="AH207" i="18"/>
  <c r="AI207" i="18"/>
  <c r="AJ207" i="18"/>
  <c r="AH208" i="18"/>
  <c r="AI208" i="18"/>
  <c r="AJ208" i="18"/>
  <c r="AH209" i="18"/>
  <c r="AI209" i="18"/>
  <c r="AJ209" i="18"/>
  <c r="AH210" i="18"/>
  <c r="AI210" i="18"/>
  <c r="AJ210" i="18"/>
  <c r="AH211" i="18"/>
  <c r="AI211" i="18"/>
  <c r="AJ211" i="18"/>
  <c r="AH212" i="18"/>
  <c r="AI212" i="18"/>
  <c r="AJ212" i="18"/>
  <c r="AH213" i="18"/>
  <c r="AI213" i="18"/>
  <c r="AJ213" i="18"/>
  <c r="AH214" i="18"/>
  <c r="AI214" i="18"/>
  <c r="AJ214" i="18"/>
  <c r="AH215" i="18"/>
  <c r="AI215" i="18"/>
  <c r="AJ215" i="18"/>
  <c r="AH216" i="18"/>
  <c r="AI216" i="18"/>
  <c r="AJ216" i="18"/>
  <c r="AH217" i="18"/>
  <c r="AI217" i="18"/>
  <c r="AJ217" i="18"/>
  <c r="AH218" i="18"/>
  <c r="AI218" i="18"/>
  <c r="AJ218" i="18"/>
  <c r="AH219" i="18"/>
  <c r="AI219" i="18"/>
  <c r="AJ219" i="18"/>
  <c r="AH220" i="18"/>
  <c r="AI220" i="18"/>
  <c r="AJ220" i="18"/>
  <c r="AH221" i="18"/>
  <c r="AI221" i="18"/>
  <c r="AJ221" i="18"/>
  <c r="AH222" i="18"/>
  <c r="AI222" i="18"/>
  <c r="AJ222" i="18"/>
  <c r="AH223" i="18"/>
  <c r="AI223" i="18"/>
  <c r="AJ223" i="18"/>
  <c r="AH224" i="18"/>
  <c r="AI224" i="18"/>
  <c r="AJ224" i="18"/>
  <c r="AH225" i="18"/>
  <c r="AI225" i="18"/>
  <c r="AJ225" i="18"/>
  <c r="AH226" i="18"/>
  <c r="AI226" i="18"/>
  <c r="AJ226" i="18"/>
  <c r="AH227" i="18"/>
  <c r="AI227" i="18"/>
  <c r="AJ227" i="18"/>
  <c r="AH228" i="18"/>
  <c r="AI228" i="18"/>
  <c r="AJ228" i="18"/>
  <c r="AH229" i="18"/>
  <c r="AI229" i="18"/>
  <c r="AJ229" i="18"/>
  <c r="AH230" i="18"/>
  <c r="AI230" i="18"/>
  <c r="AJ230" i="18"/>
  <c r="AH231" i="18"/>
  <c r="AI231" i="18"/>
  <c r="AJ231" i="18"/>
  <c r="AH232" i="18"/>
  <c r="AI232" i="18"/>
  <c r="AJ232" i="18"/>
  <c r="AH233" i="18"/>
  <c r="AI233" i="18"/>
  <c r="AJ233" i="18"/>
  <c r="AH234" i="18"/>
  <c r="AI234" i="18"/>
  <c r="AJ234" i="18"/>
  <c r="AH235" i="18"/>
  <c r="AI235" i="18"/>
  <c r="AJ235" i="18"/>
  <c r="AH236" i="18"/>
  <c r="AI236" i="18"/>
  <c r="AJ236" i="18"/>
  <c r="AH237" i="18"/>
  <c r="AI237" i="18"/>
  <c r="AJ237" i="18"/>
  <c r="AH238" i="18"/>
  <c r="AI238" i="18"/>
  <c r="AJ238" i="18"/>
  <c r="AH239" i="18"/>
  <c r="AI239" i="18"/>
  <c r="AJ239" i="18"/>
  <c r="AH240" i="18"/>
  <c r="AI240" i="18"/>
  <c r="AJ240" i="18"/>
  <c r="AH241" i="18"/>
  <c r="AI241" i="18"/>
  <c r="AJ241" i="18"/>
  <c r="AH242" i="18"/>
  <c r="AI242" i="18"/>
  <c r="AJ242" i="18"/>
  <c r="AH243" i="18"/>
  <c r="AI243" i="18"/>
  <c r="AJ243" i="18"/>
  <c r="AH244" i="18"/>
  <c r="AI244" i="18"/>
  <c r="AJ244" i="18"/>
  <c r="AH245" i="18"/>
  <c r="AI245" i="18"/>
  <c r="AJ245" i="18"/>
  <c r="AH246" i="18"/>
  <c r="AI246" i="18"/>
  <c r="AJ246" i="18"/>
  <c r="AH247" i="18"/>
  <c r="AI247" i="18"/>
  <c r="AJ247" i="18"/>
  <c r="AH248" i="18"/>
  <c r="AI248" i="18"/>
  <c r="AJ248" i="18"/>
  <c r="AH249" i="18"/>
  <c r="AI249" i="18"/>
  <c r="AJ249" i="18"/>
  <c r="AH250" i="18"/>
  <c r="AI250" i="18"/>
  <c r="AJ250" i="18"/>
  <c r="AH251" i="18"/>
  <c r="AI251" i="18"/>
  <c r="AJ251" i="18"/>
  <c r="AH252" i="18"/>
  <c r="AI252" i="18"/>
  <c r="AJ252" i="18"/>
  <c r="AH253" i="18"/>
  <c r="AI253" i="18"/>
  <c r="AJ253" i="18"/>
  <c r="AH254" i="18"/>
  <c r="AI254" i="18"/>
  <c r="AJ254" i="18"/>
  <c r="AH255" i="18"/>
  <c r="AI255" i="18"/>
  <c r="AJ255" i="18"/>
  <c r="AH256" i="18"/>
  <c r="AI256" i="18"/>
  <c r="AJ256" i="18"/>
  <c r="AH257" i="18"/>
  <c r="AI257" i="18"/>
  <c r="AJ257" i="18"/>
  <c r="AH258" i="18"/>
  <c r="AI258" i="18"/>
  <c r="AJ258" i="18"/>
  <c r="AH259" i="18"/>
  <c r="AI259" i="18"/>
  <c r="AJ259" i="18"/>
  <c r="AH260" i="18"/>
  <c r="AI260" i="18"/>
  <c r="AJ260" i="18"/>
  <c r="AH261" i="18"/>
  <c r="AI261" i="18"/>
  <c r="AJ261" i="18"/>
  <c r="AH262" i="18"/>
  <c r="AI262" i="18"/>
  <c r="AJ262" i="18"/>
  <c r="AH263" i="18"/>
  <c r="AI263" i="18"/>
  <c r="AJ263" i="18"/>
  <c r="AH264" i="18"/>
  <c r="AI264" i="18"/>
  <c r="AJ264" i="18"/>
  <c r="AH265" i="18"/>
  <c r="AI265" i="18"/>
  <c r="AJ265" i="18"/>
  <c r="AH266" i="18"/>
  <c r="AI266" i="18"/>
  <c r="AJ266" i="18"/>
  <c r="AH267" i="18"/>
  <c r="AI267" i="18"/>
  <c r="AJ267" i="18"/>
  <c r="AH268" i="18"/>
  <c r="AI268" i="18"/>
  <c r="AJ268" i="18"/>
  <c r="AH269" i="18"/>
  <c r="AI269" i="18"/>
  <c r="AJ269" i="18"/>
  <c r="AH270" i="18"/>
  <c r="AI270" i="18"/>
  <c r="AJ270" i="18"/>
  <c r="AH271" i="18"/>
  <c r="AI271" i="18"/>
  <c r="AJ271" i="18"/>
  <c r="AH272" i="18"/>
  <c r="AI272" i="18"/>
  <c r="AJ272" i="18"/>
  <c r="AH273" i="18"/>
  <c r="AI273" i="18"/>
  <c r="AJ273" i="18"/>
  <c r="AH274" i="18"/>
  <c r="AI274" i="18"/>
  <c r="AJ274" i="18"/>
  <c r="AH275" i="18"/>
  <c r="AI275" i="18"/>
  <c r="AJ275" i="18"/>
  <c r="AH276" i="18"/>
  <c r="AI276" i="18"/>
  <c r="AJ276" i="18"/>
  <c r="AH277" i="18"/>
  <c r="AI277" i="18"/>
  <c r="AJ277" i="18"/>
  <c r="AH278" i="18"/>
  <c r="AI278" i="18"/>
  <c r="AJ278" i="18"/>
  <c r="AH279" i="18"/>
  <c r="AI279" i="18"/>
  <c r="AJ279" i="18"/>
  <c r="AH280" i="18"/>
  <c r="AI280" i="18"/>
  <c r="AJ280" i="18"/>
  <c r="AH281" i="18"/>
  <c r="AI281" i="18"/>
  <c r="AJ281" i="18"/>
  <c r="AH282" i="18"/>
  <c r="AI282" i="18"/>
  <c r="AJ282" i="18"/>
  <c r="AH283" i="18"/>
  <c r="AI283" i="18"/>
  <c r="AJ283" i="18"/>
  <c r="AH284" i="18"/>
  <c r="AI284" i="18"/>
  <c r="AJ284" i="18"/>
  <c r="AH285" i="18"/>
  <c r="AI285" i="18"/>
  <c r="AJ285" i="18"/>
  <c r="AH286" i="18"/>
  <c r="AI286" i="18"/>
  <c r="AJ286" i="18"/>
  <c r="AH287" i="18"/>
  <c r="AI287" i="18"/>
  <c r="AJ287" i="18"/>
  <c r="AH288" i="18"/>
  <c r="AI288" i="18"/>
  <c r="AJ288" i="18"/>
  <c r="AH289" i="18"/>
  <c r="AI289" i="18"/>
  <c r="AJ289" i="18"/>
  <c r="AH290" i="18"/>
  <c r="AI290" i="18"/>
  <c r="AJ290" i="18"/>
  <c r="AH291" i="18"/>
  <c r="AI291" i="18"/>
  <c r="AJ291" i="18"/>
  <c r="AH292" i="18"/>
  <c r="AI292" i="18"/>
  <c r="AJ292" i="18"/>
  <c r="AH293" i="18"/>
  <c r="AI293" i="18"/>
  <c r="AJ293" i="18"/>
  <c r="AH294" i="18"/>
  <c r="AI294" i="18"/>
  <c r="AJ294" i="18"/>
  <c r="AH295" i="18"/>
  <c r="AI295" i="18"/>
  <c r="AJ295" i="18"/>
  <c r="AH296" i="18"/>
  <c r="AI296" i="18"/>
  <c r="AJ296" i="18"/>
  <c r="AH297" i="18"/>
  <c r="AI297" i="18"/>
  <c r="AJ297" i="18"/>
  <c r="AH298" i="18"/>
  <c r="AI298" i="18"/>
  <c r="AJ298" i="18"/>
  <c r="AH299" i="18"/>
  <c r="AI299" i="18"/>
  <c r="AJ299" i="18"/>
  <c r="AH300" i="18"/>
  <c r="AI300" i="18"/>
  <c r="AJ300" i="18"/>
  <c r="AH301" i="18"/>
  <c r="AI301" i="18"/>
  <c r="AJ301" i="18"/>
  <c r="AH302" i="18"/>
  <c r="AI302" i="18"/>
  <c r="AJ302" i="18"/>
  <c r="AH303" i="18"/>
  <c r="AI303" i="18"/>
  <c r="AJ303" i="18"/>
  <c r="AH304" i="18"/>
  <c r="AI304" i="18"/>
  <c r="AJ304" i="18"/>
  <c r="AH305" i="18"/>
  <c r="AI305" i="18"/>
  <c r="AJ305" i="18"/>
  <c r="AH306" i="18"/>
  <c r="AI306" i="18"/>
  <c r="AJ306" i="18"/>
  <c r="AH307" i="18"/>
  <c r="AI307" i="18"/>
  <c r="AJ307" i="18"/>
  <c r="AH308" i="18"/>
  <c r="AI308" i="18"/>
  <c r="AJ308" i="18"/>
  <c r="AH309" i="18"/>
  <c r="AI309" i="18"/>
  <c r="AJ309" i="18"/>
  <c r="AH310" i="18"/>
  <c r="AI310" i="18"/>
  <c r="AJ310" i="18"/>
  <c r="AH311" i="18"/>
  <c r="AI311" i="18"/>
  <c r="AJ311" i="18"/>
  <c r="AH312" i="18"/>
  <c r="AI312" i="18"/>
  <c r="AJ312" i="18"/>
  <c r="AH313" i="18"/>
  <c r="AI313" i="18"/>
  <c r="AJ313" i="18"/>
  <c r="AH314" i="18"/>
  <c r="AI314" i="18"/>
  <c r="AJ314" i="18"/>
  <c r="AH315" i="18"/>
  <c r="AI315" i="18"/>
  <c r="AJ315" i="18"/>
  <c r="AH316" i="18"/>
  <c r="AI316" i="18"/>
  <c r="AJ316" i="18"/>
  <c r="AH317" i="18"/>
  <c r="AI317" i="18"/>
  <c r="AJ317" i="18"/>
  <c r="AH318" i="18"/>
  <c r="AI318" i="18"/>
  <c r="AJ318" i="18"/>
  <c r="AH319" i="18"/>
  <c r="AI319" i="18"/>
  <c r="AJ319" i="18"/>
  <c r="AH320" i="18"/>
  <c r="AI320" i="18"/>
  <c r="AJ320" i="18"/>
  <c r="AH321" i="18"/>
  <c r="AI321" i="18"/>
  <c r="AJ321" i="18"/>
  <c r="AH322" i="18"/>
  <c r="AI322" i="18"/>
  <c r="AJ322" i="18"/>
  <c r="AH323" i="18"/>
  <c r="AI323" i="18"/>
  <c r="AJ323" i="18"/>
  <c r="AH324" i="18"/>
  <c r="AI324" i="18"/>
  <c r="AJ324" i="18"/>
  <c r="AH325" i="18"/>
  <c r="AI325" i="18"/>
  <c r="AJ325" i="18"/>
  <c r="AH326" i="18"/>
  <c r="AI326" i="18"/>
  <c r="AJ326" i="18"/>
  <c r="AH327" i="18"/>
  <c r="AI327" i="18"/>
  <c r="AJ327" i="18"/>
  <c r="AH328" i="18"/>
  <c r="AI328" i="18"/>
  <c r="AJ328" i="18"/>
  <c r="AH329" i="18"/>
  <c r="AI329" i="18"/>
  <c r="AJ329" i="18"/>
  <c r="AH330" i="18"/>
  <c r="AI330" i="18"/>
  <c r="AJ330" i="18"/>
  <c r="AH331" i="18"/>
  <c r="AI331" i="18"/>
  <c r="AJ331" i="18"/>
  <c r="AH332" i="18"/>
  <c r="AI332" i="18"/>
  <c r="AJ332" i="18"/>
  <c r="AH333" i="18"/>
  <c r="AI333" i="18"/>
  <c r="AJ333" i="18"/>
  <c r="AH334" i="18"/>
  <c r="AI334" i="18"/>
  <c r="AJ334" i="18"/>
  <c r="AH335" i="18"/>
  <c r="AI335" i="18"/>
  <c r="AJ335" i="18"/>
  <c r="AH336" i="18"/>
  <c r="AI336" i="18"/>
  <c r="AJ336" i="18"/>
  <c r="AH337" i="18"/>
  <c r="AI337" i="18"/>
  <c r="AJ337" i="18"/>
  <c r="AH338" i="18"/>
  <c r="AI338" i="18"/>
  <c r="AJ338" i="18"/>
  <c r="AH339" i="18"/>
  <c r="AI339" i="18"/>
  <c r="AJ339" i="18"/>
  <c r="AH340" i="18"/>
  <c r="AI340" i="18"/>
  <c r="AJ340" i="18"/>
  <c r="AH341" i="18"/>
  <c r="AI341" i="18"/>
  <c r="AJ341" i="18"/>
  <c r="AH342" i="18"/>
  <c r="AI342" i="18"/>
  <c r="AJ342" i="18"/>
  <c r="AH343" i="18"/>
  <c r="AI343" i="18"/>
  <c r="AJ343" i="18"/>
  <c r="AH344" i="18"/>
  <c r="AI344" i="18"/>
  <c r="AJ344" i="18"/>
  <c r="AH345" i="18"/>
  <c r="AI345" i="18"/>
  <c r="AJ345" i="18"/>
  <c r="AH346" i="18"/>
  <c r="AI346" i="18"/>
  <c r="AJ346" i="18"/>
  <c r="AH347" i="18"/>
  <c r="AI347" i="18"/>
  <c r="AJ347" i="18"/>
  <c r="AH348" i="18"/>
  <c r="AI348" i="18"/>
  <c r="AJ348" i="18"/>
  <c r="AH349" i="18"/>
  <c r="AI349" i="18"/>
  <c r="AJ349" i="18"/>
  <c r="AH350" i="18"/>
  <c r="AI350" i="18"/>
  <c r="AJ350" i="18"/>
  <c r="AH351" i="18"/>
  <c r="AI351" i="18"/>
  <c r="AJ351" i="18"/>
  <c r="AH352" i="18"/>
  <c r="AI352" i="18"/>
  <c r="AJ352" i="18"/>
  <c r="AH353" i="18"/>
  <c r="AI353" i="18"/>
  <c r="AJ353" i="18"/>
  <c r="AH354" i="18"/>
  <c r="AI354" i="18"/>
  <c r="AJ354" i="18"/>
  <c r="Z5" i="18"/>
  <c r="AA5" i="18"/>
  <c r="AB5" i="18"/>
  <c r="Z6" i="18"/>
  <c r="AA6" i="18"/>
  <c r="AB6" i="18"/>
  <c r="Z7" i="18"/>
  <c r="AA7" i="18"/>
  <c r="AB7" i="18"/>
  <c r="Z8" i="18"/>
  <c r="AA8" i="18"/>
  <c r="AB8" i="18"/>
  <c r="Z9" i="18"/>
  <c r="AA9" i="18"/>
  <c r="AB9" i="18"/>
  <c r="Z10" i="18"/>
  <c r="AA10" i="18"/>
  <c r="AB10" i="18"/>
  <c r="Z11" i="18"/>
  <c r="AA11" i="18"/>
  <c r="AB11" i="18"/>
  <c r="Z12" i="18"/>
  <c r="AA12" i="18"/>
  <c r="AB12" i="18"/>
  <c r="Z13" i="18"/>
  <c r="AA13" i="18"/>
  <c r="AB13" i="18"/>
  <c r="Z14" i="18"/>
  <c r="AA14" i="18"/>
  <c r="AB14" i="18"/>
  <c r="Z15" i="18"/>
  <c r="AA15" i="18"/>
  <c r="AB15" i="18"/>
  <c r="Z16" i="18"/>
  <c r="AA16" i="18"/>
  <c r="AB16" i="18"/>
  <c r="Z17" i="18"/>
  <c r="AA17" i="18"/>
  <c r="AB17" i="18"/>
  <c r="Z18" i="18"/>
  <c r="AA18" i="18"/>
  <c r="AB18" i="18"/>
  <c r="Z19" i="18"/>
  <c r="AA19" i="18"/>
  <c r="AB19" i="18"/>
  <c r="Z20" i="18"/>
  <c r="AA20" i="18"/>
  <c r="AB20" i="18"/>
  <c r="Z21" i="18"/>
  <c r="AA21" i="18"/>
  <c r="AB21" i="18"/>
  <c r="Z22" i="18"/>
  <c r="AA22" i="18"/>
  <c r="AB22" i="18"/>
  <c r="Z23" i="18"/>
  <c r="AA23" i="18"/>
  <c r="AB23" i="18"/>
  <c r="Z24" i="18"/>
  <c r="AA24" i="18"/>
  <c r="AB24" i="18"/>
  <c r="Z25" i="18"/>
  <c r="AA25" i="18"/>
  <c r="AB25" i="18"/>
  <c r="Z26" i="18"/>
  <c r="AA26" i="18"/>
  <c r="AB26" i="18"/>
  <c r="Z27" i="18"/>
  <c r="AA27" i="18"/>
  <c r="AB27" i="18"/>
  <c r="Z28" i="18"/>
  <c r="AA28" i="18"/>
  <c r="AB28" i="18"/>
  <c r="Z29" i="18"/>
  <c r="AA29" i="18"/>
  <c r="AB29" i="18"/>
  <c r="Z30" i="18"/>
  <c r="AA30" i="18"/>
  <c r="AB30" i="18"/>
  <c r="Z31" i="18"/>
  <c r="AA31" i="18"/>
  <c r="AB31" i="18"/>
  <c r="Z32" i="18"/>
  <c r="AA32" i="18"/>
  <c r="AB32" i="18"/>
  <c r="Z33" i="18"/>
  <c r="AA33" i="18"/>
  <c r="AB33" i="18"/>
  <c r="Z34" i="18"/>
  <c r="AA34" i="18"/>
  <c r="AB34" i="18"/>
  <c r="Z35" i="18"/>
  <c r="AA35" i="18"/>
  <c r="AB35" i="18"/>
  <c r="Z36" i="18"/>
  <c r="AA36" i="18"/>
  <c r="AB36" i="18"/>
  <c r="Z37" i="18"/>
  <c r="AA37" i="18"/>
  <c r="AB37" i="18"/>
  <c r="Z38" i="18"/>
  <c r="AA38" i="18"/>
  <c r="AB38" i="18"/>
  <c r="Z39" i="18"/>
  <c r="AA39" i="18"/>
  <c r="AB39" i="18"/>
  <c r="Z40" i="18"/>
  <c r="AA40" i="18"/>
  <c r="AB40" i="18"/>
  <c r="Z41" i="18"/>
  <c r="AA41" i="18"/>
  <c r="AB41" i="18"/>
  <c r="Z42" i="18"/>
  <c r="AA42" i="18"/>
  <c r="AB42" i="18"/>
  <c r="Z43" i="18"/>
  <c r="AA43" i="18"/>
  <c r="AB43" i="18"/>
  <c r="Z44" i="18"/>
  <c r="AA44" i="18"/>
  <c r="AB44" i="18"/>
  <c r="Z45" i="18"/>
  <c r="AA45" i="18"/>
  <c r="AB45" i="18"/>
  <c r="Z46" i="18"/>
  <c r="AA46" i="18"/>
  <c r="AB46" i="18"/>
  <c r="Z47" i="18"/>
  <c r="AA47" i="18"/>
  <c r="AB47" i="18"/>
  <c r="Z48" i="18"/>
  <c r="AA48" i="18"/>
  <c r="AB48" i="18"/>
  <c r="Z49" i="18"/>
  <c r="AA49" i="18"/>
  <c r="AB49" i="18"/>
  <c r="Z50" i="18"/>
  <c r="AA50" i="18"/>
  <c r="AB50" i="18"/>
  <c r="Z51" i="18"/>
  <c r="AA51" i="18"/>
  <c r="AB51" i="18"/>
  <c r="Z52" i="18"/>
  <c r="AA52" i="18"/>
  <c r="AB52" i="18"/>
  <c r="Z53" i="18"/>
  <c r="AA53" i="18"/>
  <c r="AB53" i="18"/>
  <c r="Z54" i="18"/>
  <c r="AA54" i="18"/>
  <c r="AB54" i="18"/>
  <c r="Z55" i="18"/>
  <c r="AA55" i="18"/>
  <c r="AB55" i="18"/>
  <c r="Z56" i="18"/>
  <c r="AA56" i="18"/>
  <c r="AB56" i="18"/>
  <c r="Z57" i="18"/>
  <c r="AA57" i="18"/>
  <c r="AB57" i="18"/>
  <c r="Z58" i="18"/>
  <c r="AA58" i="18"/>
  <c r="AB58" i="18"/>
  <c r="Z59" i="18"/>
  <c r="AA59" i="18"/>
  <c r="AB59" i="18"/>
  <c r="Z60" i="18"/>
  <c r="AA60" i="18"/>
  <c r="AB60" i="18"/>
  <c r="Z61" i="18"/>
  <c r="AA61" i="18"/>
  <c r="AB61" i="18"/>
  <c r="Z62" i="18"/>
  <c r="AA62" i="18"/>
  <c r="AB62" i="18"/>
  <c r="Z63" i="18"/>
  <c r="AA63" i="18"/>
  <c r="AB63" i="18"/>
  <c r="Z64" i="18"/>
  <c r="AA64" i="18"/>
  <c r="AB64" i="18"/>
  <c r="Z65" i="18"/>
  <c r="AA65" i="18"/>
  <c r="AB65" i="18"/>
  <c r="Z66" i="18"/>
  <c r="AA66" i="18"/>
  <c r="AB66" i="18"/>
  <c r="Z67" i="18"/>
  <c r="AA67" i="18"/>
  <c r="AB67" i="18"/>
  <c r="Z68" i="18"/>
  <c r="AA68" i="18"/>
  <c r="AB68" i="18"/>
  <c r="Z69" i="18"/>
  <c r="AA69" i="18"/>
  <c r="AB69" i="18"/>
  <c r="Z70" i="18"/>
  <c r="AA70" i="18"/>
  <c r="AB70" i="18"/>
  <c r="Z71" i="18"/>
  <c r="AA71" i="18"/>
  <c r="AB71" i="18"/>
  <c r="Z72" i="18"/>
  <c r="AA72" i="18"/>
  <c r="AB72" i="18"/>
  <c r="Z73" i="18"/>
  <c r="AA73" i="18"/>
  <c r="AB73" i="18"/>
  <c r="Z74" i="18"/>
  <c r="AA74" i="18"/>
  <c r="AB74" i="18"/>
  <c r="Z75" i="18"/>
  <c r="AA75" i="18"/>
  <c r="AB75" i="18"/>
  <c r="Z76" i="18"/>
  <c r="AA76" i="18"/>
  <c r="AB76" i="18"/>
  <c r="Z77" i="18"/>
  <c r="AA77" i="18"/>
  <c r="AB77" i="18"/>
  <c r="Z78" i="18"/>
  <c r="AA78" i="18"/>
  <c r="AB78" i="18"/>
  <c r="Z79" i="18"/>
  <c r="AA79" i="18"/>
  <c r="AB79" i="18"/>
  <c r="Z80" i="18"/>
  <c r="AA80" i="18"/>
  <c r="AB80" i="18"/>
  <c r="Z81" i="18"/>
  <c r="AA81" i="18"/>
  <c r="AB81" i="18"/>
  <c r="Z82" i="18"/>
  <c r="AA82" i="18"/>
  <c r="AB82" i="18"/>
  <c r="Z83" i="18"/>
  <c r="AA83" i="18"/>
  <c r="AB83" i="18"/>
  <c r="Z84" i="18"/>
  <c r="AA84" i="18"/>
  <c r="AB84" i="18"/>
  <c r="Z85" i="18"/>
  <c r="AA85" i="18"/>
  <c r="AB85" i="18"/>
  <c r="Z86" i="18"/>
  <c r="AA86" i="18"/>
  <c r="AB86" i="18"/>
  <c r="Z87" i="18"/>
  <c r="AA87" i="18"/>
  <c r="AB87" i="18"/>
  <c r="Z88" i="18"/>
  <c r="AA88" i="18"/>
  <c r="AB88" i="18"/>
  <c r="Z89" i="18"/>
  <c r="AA89" i="18"/>
  <c r="AB89" i="18"/>
  <c r="Z90" i="18"/>
  <c r="AA90" i="18"/>
  <c r="AB90" i="18"/>
  <c r="Z91" i="18"/>
  <c r="AA91" i="18"/>
  <c r="AB91" i="18"/>
  <c r="Z92" i="18"/>
  <c r="AA92" i="18"/>
  <c r="AB92" i="18"/>
  <c r="Z93" i="18"/>
  <c r="AA93" i="18"/>
  <c r="AB93" i="18"/>
  <c r="Z94" i="18"/>
  <c r="AA94" i="18"/>
  <c r="AB94" i="18"/>
  <c r="Z95" i="18"/>
  <c r="AA95" i="18"/>
  <c r="AB95" i="18"/>
  <c r="Z96" i="18"/>
  <c r="AA96" i="18"/>
  <c r="AB96" i="18"/>
  <c r="Z97" i="18"/>
  <c r="AA97" i="18"/>
  <c r="AB97" i="18"/>
  <c r="Z98" i="18"/>
  <c r="AA98" i="18"/>
  <c r="AB98" i="18"/>
  <c r="Z99" i="18"/>
  <c r="AA99" i="18"/>
  <c r="AB99" i="18"/>
  <c r="Z100" i="18"/>
  <c r="AA100" i="18"/>
  <c r="AB100" i="18"/>
  <c r="Z101" i="18"/>
  <c r="AA101" i="18"/>
  <c r="AB101" i="18"/>
  <c r="Z102" i="18"/>
  <c r="AA102" i="18"/>
  <c r="AB102" i="18"/>
  <c r="Z103" i="18"/>
  <c r="AA103" i="18"/>
  <c r="AB103" i="18"/>
  <c r="Z104" i="18"/>
  <c r="AA104" i="18"/>
  <c r="AB104" i="18"/>
  <c r="Z105" i="18"/>
  <c r="AA105" i="18"/>
  <c r="AB105" i="18"/>
  <c r="Z106" i="18"/>
  <c r="AA106" i="18"/>
  <c r="AB106" i="18"/>
  <c r="Z107" i="18"/>
  <c r="AA107" i="18"/>
  <c r="AB107" i="18"/>
  <c r="Z108" i="18"/>
  <c r="AA108" i="18"/>
  <c r="AB108" i="18"/>
  <c r="Z109" i="18"/>
  <c r="AA109" i="18"/>
  <c r="AB109" i="18"/>
  <c r="Z110" i="18"/>
  <c r="AA110" i="18"/>
  <c r="AB110" i="18"/>
  <c r="Z111" i="18"/>
  <c r="AA111" i="18"/>
  <c r="AB111" i="18"/>
  <c r="Z112" i="18"/>
  <c r="AA112" i="18"/>
  <c r="AB112" i="18"/>
  <c r="Z113" i="18"/>
  <c r="AA113" i="18"/>
  <c r="AB113" i="18"/>
  <c r="Z114" i="18"/>
  <c r="AA114" i="18"/>
  <c r="AB114" i="18"/>
  <c r="Z115" i="18"/>
  <c r="AA115" i="18"/>
  <c r="AB115" i="18"/>
  <c r="Z116" i="18"/>
  <c r="AA116" i="18"/>
  <c r="AB116" i="18"/>
  <c r="Z117" i="18"/>
  <c r="AA117" i="18"/>
  <c r="AB117" i="18"/>
  <c r="Z118" i="18"/>
  <c r="AA118" i="18"/>
  <c r="AB118" i="18"/>
  <c r="Z119" i="18"/>
  <c r="AA119" i="18"/>
  <c r="AB119" i="18"/>
  <c r="Z120" i="18"/>
  <c r="AA120" i="18"/>
  <c r="AB120" i="18"/>
  <c r="Z121" i="18"/>
  <c r="AA121" i="18"/>
  <c r="AB121" i="18"/>
  <c r="Z122" i="18"/>
  <c r="AA122" i="18"/>
  <c r="AB122" i="18"/>
  <c r="Z123" i="18"/>
  <c r="AA123" i="18"/>
  <c r="AB123" i="18"/>
  <c r="Z124" i="18"/>
  <c r="AA124" i="18"/>
  <c r="AB124" i="18"/>
  <c r="Z125" i="18"/>
  <c r="AA125" i="18"/>
  <c r="AB125" i="18"/>
  <c r="Z126" i="18"/>
  <c r="AA126" i="18"/>
  <c r="AB126" i="18"/>
  <c r="Z127" i="18"/>
  <c r="AA127" i="18"/>
  <c r="AB127" i="18"/>
  <c r="Z128" i="18"/>
  <c r="AA128" i="18"/>
  <c r="AB128" i="18"/>
  <c r="Z129" i="18"/>
  <c r="AA129" i="18"/>
  <c r="AB129" i="18"/>
  <c r="Z130" i="18"/>
  <c r="AA130" i="18"/>
  <c r="AB130" i="18"/>
  <c r="Z131" i="18"/>
  <c r="AA131" i="18"/>
  <c r="AB131" i="18"/>
  <c r="Z132" i="18"/>
  <c r="AA132" i="18"/>
  <c r="AB132" i="18"/>
  <c r="Z133" i="18"/>
  <c r="AA133" i="18"/>
  <c r="AB133" i="18"/>
  <c r="Z134" i="18"/>
  <c r="AA134" i="18"/>
  <c r="AB134" i="18"/>
  <c r="Z135" i="18"/>
  <c r="AA135" i="18"/>
  <c r="AB135" i="18"/>
  <c r="Z136" i="18"/>
  <c r="AA136" i="18"/>
  <c r="AB136" i="18"/>
  <c r="Z137" i="18"/>
  <c r="AA137" i="18"/>
  <c r="AB137" i="18"/>
  <c r="Z138" i="18"/>
  <c r="AA138" i="18"/>
  <c r="AB138" i="18"/>
  <c r="Z139" i="18"/>
  <c r="AA139" i="18"/>
  <c r="AB139" i="18"/>
  <c r="Z140" i="18"/>
  <c r="AA140" i="18"/>
  <c r="AB140" i="18"/>
  <c r="Z141" i="18"/>
  <c r="AA141" i="18"/>
  <c r="AB141" i="18"/>
  <c r="Z142" i="18"/>
  <c r="AA142" i="18"/>
  <c r="AB142" i="18"/>
  <c r="Z143" i="18"/>
  <c r="AA143" i="18"/>
  <c r="AB143" i="18"/>
  <c r="Z144" i="18"/>
  <c r="AA144" i="18"/>
  <c r="AB144" i="18"/>
  <c r="Z145" i="18"/>
  <c r="AA145" i="18"/>
  <c r="AB145" i="18"/>
  <c r="Z146" i="18"/>
  <c r="AA146" i="18"/>
  <c r="AB146" i="18"/>
  <c r="Z147" i="18"/>
  <c r="AA147" i="18"/>
  <c r="AB147" i="18"/>
  <c r="Z148" i="18"/>
  <c r="AA148" i="18"/>
  <c r="AB148" i="18"/>
  <c r="Z149" i="18"/>
  <c r="AA149" i="18"/>
  <c r="AB149" i="18"/>
  <c r="Z150" i="18"/>
  <c r="AA150" i="18"/>
  <c r="AB150" i="18"/>
  <c r="Z151" i="18"/>
  <c r="AA151" i="18"/>
  <c r="AB151" i="18"/>
  <c r="Z152" i="18"/>
  <c r="AA152" i="18"/>
  <c r="AB152" i="18"/>
  <c r="Z153" i="18"/>
  <c r="AA153" i="18"/>
  <c r="AB153" i="18"/>
  <c r="Z154" i="18"/>
  <c r="AA154" i="18"/>
  <c r="AB154" i="18"/>
  <c r="Z155" i="18"/>
  <c r="AA155" i="18"/>
  <c r="AB155" i="18"/>
  <c r="Z156" i="18"/>
  <c r="AA156" i="18"/>
  <c r="AB156" i="18"/>
  <c r="Z157" i="18"/>
  <c r="AA157" i="18"/>
  <c r="AB157" i="18"/>
  <c r="Z158" i="18"/>
  <c r="AA158" i="18"/>
  <c r="AB158" i="18"/>
  <c r="Z159" i="18"/>
  <c r="AA159" i="18"/>
  <c r="AB159" i="18"/>
  <c r="Z160" i="18"/>
  <c r="AA160" i="18"/>
  <c r="AB160" i="18"/>
  <c r="Z161" i="18"/>
  <c r="AA161" i="18"/>
  <c r="AB161" i="18"/>
  <c r="Z162" i="18"/>
  <c r="AA162" i="18"/>
  <c r="AB162" i="18"/>
  <c r="Z163" i="18"/>
  <c r="AA163" i="18"/>
  <c r="AB163" i="18"/>
  <c r="Z164" i="18"/>
  <c r="AA164" i="18"/>
  <c r="AB164" i="18"/>
  <c r="Z165" i="18"/>
  <c r="AA165" i="18"/>
  <c r="AB165" i="18"/>
  <c r="Z166" i="18"/>
  <c r="AA166" i="18"/>
  <c r="AB166" i="18"/>
  <c r="Z167" i="18"/>
  <c r="AA167" i="18"/>
  <c r="AB167" i="18"/>
  <c r="Z168" i="18"/>
  <c r="AA168" i="18"/>
  <c r="AB168" i="18"/>
  <c r="Z169" i="18"/>
  <c r="AA169" i="18"/>
  <c r="AB169" i="18"/>
  <c r="Z170" i="18"/>
  <c r="AA170" i="18"/>
  <c r="AB170" i="18"/>
  <c r="Z171" i="18"/>
  <c r="AA171" i="18"/>
  <c r="AB171" i="18"/>
  <c r="Z172" i="18"/>
  <c r="AA172" i="18"/>
  <c r="AB172" i="18"/>
  <c r="Z173" i="18"/>
  <c r="AA173" i="18"/>
  <c r="AB173" i="18"/>
  <c r="Z174" i="18"/>
  <c r="AA174" i="18"/>
  <c r="AB174" i="18"/>
  <c r="Z175" i="18"/>
  <c r="AA175" i="18"/>
  <c r="AB175" i="18"/>
  <c r="Z176" i="18"/>
  <c r="AA176" i="18"/>
  <c r="AB176" i="18"/>
  <c r="Z177" i="18"/>
  <c r="AA177" i="18"/>
  <c r="AB177" i="18"/>
  <c r="Z178" i="18"/>
  <c r="AA178" i="18"/>
  <c r="AB178" i="18"/>
  <c r="Z179" i="18"/>
  <c r="AA179" i="18"/>
  <c r="AB179" i="18"/>
  <c r="Z180" i="18"/>
  <c r="AA180" i="18"/>
  <c r="AB180" i="18"/>
  <c r="Z181" i="18"/>
  <c r="AA181" i="18"/>
  <c r="AB181" i="18"/>
  <c r="Z182" i="18"/>
  <c r="AA182" i="18"/>
  <c r="AB182" i="18"/>
  <c r="Z183" i="18"/>
  <c r="AA183" i="18"/>
  <c r="AB183" i="18"/>
  <c r="Z184" i="18"/>
  <c r="AA184" i="18"/>
  <c r="AB184" i="18"/>
  <c r="Z185" i="18"/>
  <c r="AA185" i="18"/>
  <c r="AB185" i="18"/>
  <c r="Z186" i="18"/>
  <c r="AA186" i="18"/>
  <c r="AB186" i="18"/>
  <c r="Z187" i="18"/>
  <c r="AA187" i="18"/>
  <c r="AB187" i="18"/>
  <c r="Z188" i="18"/>
  <c r="AA188" i="18"/>
  <c r="AB188" i="18"/>
  <c r="Z189" i="18"/>
  <c r="AA189" i="18"/>
  <c r="AB189" i="18"/>
  <c r="Z190" i="18"/>
  <c r="AA190" i="18"/>
  <c r="AB190" i="18"/>
  <c r="Z191" i="18"/>
  <c r="AA191" i="18"/>
  <c r="AB191" i="18"/>
  <c r="Z192" i="18"/>
  <c r="AA192" i="18"/>
  <c r="AB192" i="18"/>
  <c r="Z193" i="18"/>
  <c r="AA193" i="18"/>
  <c r="AB193" i="18"/>
  <c r="Z194" i="18"/>
  <c r="AA194" i="18"/>
  <c r="AB194" i="18"/>
  <c r="Z195" i="18"/>
  <c r="AA195" i="18"/>
  <c r="AB195" i="18"/>
  <c r="Z196" i="18"/>
  <c r="AA196" i="18"/>
  <c r="AB196" i="18"/>
  <c r="Z197" i="18"/>
  <c r="AA197" i="18"/>
  <c r="AB197" i="18"/>
  <c r="Z198" i="18"/>
  <c r="AA198" i="18"/>
  <c r="AB198" i="18"/>
  <c r="Z199" i="18"/>
  <c r="AA199" i="18"/>
  <c r="AB199" i="18"/>
  <c r="Z200" i="18"/>
  <c r="AA200" i="18"/>
  <c r="AB200" i="18"/>
  <c r="Z201" i="18"/>
  <c r="AA201" i="18"/>
  <c r="AB201" i="18"/>
  <c r="Z202" i="18"/>
  <c r="AA202" i="18"/>
  <c r="AB202" i="18"/>
  <c r="Z203" i="18"/>
  <c r="AA203" i="18"/>
  <c r="AB203" i="18"/>
  <c r="Z204" i="18"/>
  <c r="AA204" i="18"/>
  <c r="AB204" i="18"/>
  <c r="Z205" i="18"/>
  <c r="AA205" i="18"/>
  <c r="AB205" i="18"/>
  <c r="Z206" i="18"/>
  <c r="AA206" i="18"/>
  <c r="AB206" i="18"/>
  <c r="Z207" i="18"/>
  <c r="AA207" i="18"/>
  <c r="AB207" i="18"/>
  <c r="Z208" i="18"/>
  <c r="AA208" i="18"/>
  <c r="AB208" i="18"/>
  <c r="Z209" i="18"/>
  <c r="AA209" i="18"/>
  <c r="AB209" i="18"/>
  <c r="Z210" i="18"/>
  <c r="AA210" i="18"/>
  <c r="AB210" i="18"/>
  <c r="Z211" i="18"/>
  <c r="AA211" i="18"/>
  <c r="AB211" i="18"/>
  <c r="Z212" i="18"/>
  <c r="AA212" i="18"/>
  <c r="AB212" i="18"/>
  <c r="Z213" i="18"/>
  <c r="AA213" i="18"/>
  <c r="AB213" i="18"/>
  <c r="Z214" i="18"/>
  <c r="AA214" i="18"/>
  <c r="AB214" i="18"/>
  <c r="Z215" i="18"/>
  <c r="AA215" i="18"/>
  <c r="AB215" i="18"/>
  <c r="Z216" i="18"/>
  <c r="AA216" i="18"/>
  <c r="AB216" i="18"/>
  <c r="Z217" i="18"/>
  <c r="AA217" i="18"/>
  <c r="AB217" i="18"/>
  <c r="Z218" i="18"/>
  <c r="AA218" i="18"/>
  <c r="AB218" i="18"/>
  <c r="Z219" i="18"/>
  <c r="AA219" i="18"/>
  <c r="AB219" i="18"/>
  <c r="Z220" i="18"/>
  <c r="AA220" i="18"/>
  <c r="AB220" i="18"/>
  <c r="Z221" i="18"/>
  <c r="AA221" i="18"/>
  <c r="AB221" i="18"/>
  <c r="Z222" i="18"/>
  <c r="AA222" i="18"/>
  <c r="AB222" i="18"/>
  <c r="Z223" i="18"/>
  <c r="AA223" i="18"/>
  <c r="AB223" i="18"/>
  <c r="Z224" i="18"/>
  <c r="AA224" i="18"/>
  <c r="AB224" i="18"/>
  <c r="Z225" i="18"/>
  <c r="AA225" i="18"/>
  <c r="AB225" i="18"/>
  <c r="Z226" i="18"/>
  <c r="AA226" i="18"/>
  <c r="AB226" i="18"/>
  <c r="Z227" i="18"/>
  <c r="AA227" i="18"/>
  <c r="AB227" i="18"/>
  <c r="Z228" i="18"/>
  <c r="AA228" i="18"/>
  <c r="AB228" i="18"/>
  <c r="Z229" i="18"/>
  <c r="AA229" i="18"/>
  <c r="AB229" i="18"/>
  <c r="Z230" i="18"/>
  <c r="AA230" i="18"/>
  <c r="AB230" i="18"/>
  <c r="Z231" i="18"/>
  <c r="AA231" i="18"/>
  <c r="AB231" i="18"/>
  <c r="Z232" i="18"/>
  <c r="AA232" i="18"/>
  <c r="AB232" i="18"/>
  <c r="Z233" i="18"/>
  <c r="AA233" i="18"/>
  <c r="AB233" i="18"/>
  <c r="Z234" i="18"/>
  <c r="AA234" i="18"/>
  <c r="AB234" i="18"/>
  <c r="Z235" i="18"/>
  <c r="AA235" i="18"/>
  <c r="AB235" i="18"/>
  <c r="Z236" i="18"/>
  <c r="AA236" i="18"/>
  <c r="AB236" i="18"/>
  <c r="Z237" i="18"/>
  <c r="AA237" i="18"/>
  <c r="AB237" i="18"/>
  <c r="Z238" i="18"/>
  <c r="AA238" i="18"/>
  <c r="AB238" i="18"/>
  <c r="Z239" i="18"/>
  <c r="AA239" i="18"/>
  <c r="AB239" i="18"/>
  <c r="Z240" i="18"/>
  <c r="AA240" i="18"/>
  <c r="AB240" i="18"/>
  <c r="Z241" i="18"/>
  <c r="AA241" i="18"/>
  <c r="AB241" i="18"/>
  <c r="Z242" i="18"/>
  <c r="AA242" i="18"/>
  <c r="AB242" i="18"/>
  <c r="Z243" i="18"/>
  <c r="AA243" i="18"/>
  <c r="AB243" i="18"/>
  <c r="Z244" i="18"/>
  <c r="AA244" i="18"/>
  <c r="AB244" i="18"/>
  <c r="Z245" i="18"/>
  <c r="AA245" i="18"/>
  <c r="AB245" i="18"/>
  <c r="Z246" i="18"/>
  <c r="AA246" i="18"/>
  <c r="AB246" i="18"/>
  <c r="Z247" i="18"/>
  <c r="AA247" i="18"/>
  <c r="AB247" i="18"/>
  <c r="Z248" i="18"/>
  <c r="AA248" i="18"/>
  <c r="AB248" i="18"/>
  <c r="Z249" i="18"/>
  <c r="AA249" i="18"/>
  <c r="AB249" i="18"/>
  <c r="Z250" i="18"/>
  <c r="AA250" i="18"/>
  <c r="AB250" i="18"/>
  <c r="Z251" i="18"/>
  <c r="AA251" i="18"/>
  <c r="AB251" i="18"/>
  <c r="Z252" i="18"/>
  <c r="AA252" i="18"/>
  <c r="AB252" i="18"/>
  <c r="Z253" i="18"/>
  <c r="AA253" i="18"/>
  <c r="AB253" i="18"/>
  <c r="Z254" i="18"/>
  <c r="AA254" i="18"/>
  <c r="AB254" i="18"/>
  <c r="Z255" i="18"/>
  <c r="AA255" i="18"/>
  <c r="AB255" i="18"/>
  <c r="Z256" i="18"/>
  <c r="AA256" i="18"/>
  <c r="AB256" i="18"/>
  <c r="Z257" i="18"/>
  <c r="AA257" i="18"/>
  <c r="AB257" i="18"/>
  <c r="Z258" i="18"/>
  <c r="AA258" i="18"/>
  <c r="AB258" i="18"/>
  <c r="Z259" i="18"/>
  <c r="AA259" i="18"/>
  <c r="AB259" i="18"/>
  <c r="Z260" i="18"/>
  <c r="AA260" i="18"/>
  <c r="AB260" i="18"/>
  <c r="Z261" i="18"/>
  <c r="AA261" i="18"/>
  <c r="AB261" i="18"/>
  <c r="Z262" i="18"/>
  <c r="AA262" i="18"/>
  <c r="AB262" i="18"/>
  <c r="Z263" i="18"/>
  <c r="AA263" i="18"/>
  <c r="AB263" i="18"/>
  <c r="Z264" i="18"/>
  <c r="AA264" i="18"/>
  <c r="AB264" i="18"/>
  <c r="Z265" i="18"/>
  <c r="AA265" i="18"/>
  <c r="AB265" i="18"/>
  <c r="Z266" i="18"/>
  <c r="AA266" i="18"/>
  <c r="AB266" i="18"/>
  <c r="Z267" i="18"/>
  <c r="AA267" i="18"/>
  <c r="AB267" i="18"/>
  <c r="Z268" i="18"/>
  <c r="AA268" i="18"/>
  <c r="AB268" i="18"/>
  <c r="Z269" i="18"/>
  <c r="AA269" i="18"/>
  <c r="AB269" i="18"/>
  <c r="Z270" i="18"/>
  <c r="AA270" i="18"/>
  <c r="AB270" i="18"/>
  <c r="Z271" i="18"/>
  <c r="AA271" i="18"/>
  <c r="AB271" i="18"/>
  <c r="Z272" i="18"/>
  <c r="AA272" i="18"/>
  <c r="AB272" i="18"/>
  <c r="Z273" i="18"/>
  <c r="AA273" i="18"/>
  <c r="AB273" i="18"/>
  <c r="Z274" i="18"/>
  <c r="AA274" i="18"/>
  <c r="AB274" i="18"/>
  <c r="Z275" i="18"/>
  <c r="AA275" i="18"/>
  <c r="AB275" i="18"/>
  <c r="Z276" i="18"/>
  <c r="AA276" i="18"/>
  <c r="AB276" i="18"/>
  <c r="Z277" i="18"/>
  <c r="AA277" i="18"/>
  <c r="AB277" i="18"/>
  <c r="Z278" i="18"/>
  <c r="AA278" i="18"/>
  <c r="AB278" i="18"/>
  <c r="Z279" i="18"/>
  <c r="AA279" i="18"/>
  <c r="AB279" i="18"/>
  <c r="Z280" i="18"/>
  <c r="AA280" i="18"/>
  <c r="AB280" i="18"/>
  <c r="Z281" i="18"/>
  <c r="AA281" i="18"/>
  <c r="AB281" i="18"/>
  <c r="Z282" i="18"/>
  <c r="AA282" i="18"/>
  <c r="AB282" i="18"/>
  <c r="Z283" i="18"/>
  <c r="AA283" i="18"/>
  <c r="AB283" i="18"/>
  <c r="Z284" i="18"/>
  <c r="AA284" i="18"/>
  <c r="AB284" i="18"/>
  <c r="Z285" i="18"/>
  <c r="AA285" i="18"/>
  <c r="AB285" i="18"/>
  <c r="Z286" i="18"/>
  <c r="AA286" i="18"/>
  <c r="AB286" i="18"/>
  <c r="Z287" i="18"/>
  <c r="AA287" i="18"/>
  <c r="AB287" i="18"/>
  <c r="Z288" i="18"/>
  <c r="AA288" i="18"/>
  <c r="AB288" i="18"/>
  <c r="Z289" i="18"/>
  <c r="AA289" i="18"/>
  <c r="AB289" i="18"/>
  <c r="Z290" i="18"/>
  <c r="AA290" i="18"/>
  <c r="AB290" i="18"/>
  <c r="Z291" i="18"/>
  <c r="AA291" i="18"/>
  <c r="AB291" i="18"/>
  <c r="Z292" i="18"/>
  <c r="AA292" i="18"/>
  <c r="AB292" i="18"/>
  <c r="Z293" i="18"/>
  <c r="AA293" i="18"/>
  <c r="AB293" i="18"/>
  <c r="Z294" i="18"/>
  <c r="AA294" i="18"/>
  <c r="AB294" i="18"/>
  <c r="Z295" i="18"/>
  <c r="AA295" i="18"/>
  <c r="AB295" i="18"/>
  <c r="Z296" i="18"/>
  <c r="AA296" i="18"/>
  <c r="AB296" i="18"/>
  <c r="Z297" i="18"/>
  <c r="AA297" i="18"/>
  <c r="AB297" i="18"/>
  <c r="Z298" i="18"/>
  <c r="AA298" i="18"/>
  <c r="AB298" i="18"/>
  <c r="Z299" i="18"/>
  <c r="AA299" i="18"/>
  <c r="AB299" i="18"/>
  <c r="Z300" i="18"/>
  <c r="AA300" i="18"/>
  <c r="AB300" i="18"/>
  <c r="Z301" i="18"/>
  <c r="AA301" i="18"/>
  <c r="AB301" i="18"/>
  <c r="Y302" i="18"/>
  <c r="Z302" i="18"/>
  <c r="AA302" i="18"/>
  <c r="AB302" i="18"/>
  <c r="Z303" i="18"/>
  <c r="AA303" i="18"/>
  <c r="AB303" i="18"/>
  <c r="Z304" i="18"/>
  <c r="AA304" i="18"/>
  <c r="AB304" i="18"/>
  <c r="Z305" i="18"/>
  <c r="AA305" i="18"/>
  <c r="AB305" i="18"/>
  <c r="Z306" i="18"/>
  <c r="AA306" i="18"/>
  <c r="AB306" i="18"/>
  <c r="Z307" i="18"/>
  <c r="AA307" i="18"/>
  <c r="AB307" i="18"/>
  <c r="Z308" i="18"/>
  <c r="AA308" i="18"/>
  <c r="AB308" i="18"/>
  <c r="Z309" i="18"/>
  <c r="AA309" i="18"/>
  <c r="AB309" i="18"/>
  <c r="Z310" i="18"/>
  <c r="AA310" i="18"/>
  <c r="AB310" i="18"/>
  <c r="Z311" i="18"/>
  <c r="AA311" i="18"/>
  <c r="AB311" i="18"/>
  <c r="Z312" i="18"/>
  <c r="AA312" i="18"/>
  <c r="AB312" i="18"/>
  <c r="Z313" i="18"/>
  <c r="AA313" i="18"/>
  <c r="AB313" i="18"/>
  <c r="Z314" i="18"/>
  <c r="AA314" i="18"/>
  <c r="AB314" i="18"/>
  <c r="Z315" i="18"/>
  <c r="AA315" i="18"/>
  <c r="AB315" i="18"/>
  <c r="Z316" i="18"/>
  <c r="AA316" i="18"/>
  <c r="AB316" i="18"/>
  <c r="Z317" i="18"/>
  <c r="AA317" i="18"/>
  <c r="AB317" i="18"/>
  <c r="Y318" i="18"/>
  <c r="Z318" i="18"/>
  <c r="AA318" i="18"/>
  <c r="AB318" i="18"/>
  <c r="Z319" i="18"/>
  <c r="AA319" i="18"/>
  <c r="AB319" i="18"/>
  <c r="Z320" i="18"/>
  <c r="AA320" i="18"/>
  <c r="AB320" i="18"/>
  <c r="Z321" i="18"/>
  <c r="AA321" i="18"/>
  <c r="AB321" i="18"/>
  <c r="Z322" i="18"/>
  <c r="AA322" i="18"/>
  <c r="AB322" i="18"/>
  <c r="Z323" i="18"/>
  <c r="AA323" i="18"/>
  <c r="AB323" i="18"/>
  <c r="Z324" i="18"/>
  <c r="AA324" i="18"/>
  <c r="AB324" i="18"/>
  <c r="Z325" i="18"/>
  <c r="AA325" i="18"/>
  <c r="AB325" i="18"/>
  <c r="Z326" i="18"/>
  <c r="AA326" i="18"/>
  <c r="AB326" i="18"/>
  <c r="Z327" i="18"/>
  <c r="AA327" i="18"/>
  <c r="AB327" i="18"/>
  <c r="Z328" i="18"/>
  <c r="AA328" i="18"/>
  <c r="AB328" i="18"/>
  <c r="Z329" i="18"/>
  <c r="AA329" i="18"/>
  <c r="AB329" i="18"/>
  <c r="Z330" i="18"/>
  <c r="AA330" i="18"/>
  <c r="AB330" i="18"/>
  <c r="Z331" i="18"/>
  <c r="AA331" i="18"/>
  <c r="AB331" i="18"/>
  <c r="Z332" i="18"/>
  <c r="AA332" i="18"/>
  <c r="AB332" i="18"/>
  <c r="Z333" i="18"/>
  <c r="AA333" i="18"/>
  <c r="AB333" i="18"/>
  <c r="Z334" i="18"/>
  <c r="AA334" i="18"/>
  <c r="AB334" i="18"/>
  <c r="Z335" i="18"/>
  <c r="AA335" i="18"/>
  <c r="AB335" i="18"/>
  <c r="Z336" i="18"/>
  <c r="AA336" i="18"/>
  <c r="AB336" i="18"/>
  <c r="Z337" i="18"/>
  <c r="AA337" i="18"/>
  <c r="AB337" i="18"/>
  <c r="Z338" i="18"/>
  <c r="AA338" i="18"/>
  <c r="AB338" i="18"/>
  <c r="Z339" i="18"/>
  <c r="AA339" i="18"/>
  <c r="AB339" i="18"/>
  <c r="Z340" i="18"/>
  <c r="AA340" i="18"/>
  <c r="AB340" i="18"/>
  <c r="Z341" i="18"/>
  <c r="AA341" i="18"/>
  <c r="AB341" i="18"/>
  <c r="Z342" i="18"/>
  <c r="AA342" i="18"/>
  <c r="AB342" i="18"/>
  <c r="Z343" i="18"/>
  <c r="AA343" i="18"/>
  <c r="AB343" i="18"/>
  <c r="Z344" i="18"/>
  <c r="AA344" i="18"/>
  <c r="AB344" i="18"/>
  <c r="Z345" i="18"/>
  <c r="AA345" i="18"/>
  <c r="AB345" i="18"/>
  <c r="Z346" i="18"/>
  <c r="AA346" i="18"/>
  <c r="AB346" i="18"/>
  <c r="Z347" i="18"/>
  <c r="AA347" i="18"/>
  <c r="AB347" i="18"/>
  <c r="Z348" i="18"/>
  <c r="AA348" i="18"/>
  <c r="AB348" i="18"/>
  <c r="Z349" i="18"/>
  <c r="AA349" i="18"/>
  <c r="AB349" i="18"/>
  <c r="Z350" i="18"/>
  <c r="AA350" i="18"/>
  <c r="AB350" i="18"/>
  <c r="Z351" i="18"/>
  <c r="AA351" i="18"/>
  <c r="AB351" i="18"/>
  <c r="Z352" i="18"/>
  <c r="AA352" i="18"/>
  <c r="AB352" i="18"/>
  <c r="Z353" i="18"/>
  <c r="AA353" i="18"/>
  <c r="AB353" i="18"/>
  <c r="Z354" i="18"/>
  <c r="AA354" i="18"/>
  <c r="AB354" i="18"/>
  <c r="Z355" i="18"/>
  <c r="AA355" i="18"/>
  <c r="AB355" i="18"/>
  <c r="Z356" i="18"/>
  <c r="AA356" i="18"/>
  <c r="AB356" i="18"/>
  <c r="Z357" i="18"/>
  <c r="AA357" i="18"/>
  <c r="AB357" i="18"/>
  <c r="Z358" i="18"/>
  <c r="AA358" i="18"/>
  <c r="AB358" i="18"/>
  <c r="Z359" i="18"/>
  <c r="AA359" i="18"/>
  <c r="AB359" i="18"/>
  <c r="Z360" i="18"/>
  <c r="AA360" i="18"/>
  <c r="AB360" i="18"/>
  <c r="Z361" i="18"/>
  <c r="AA361" i="18"/>
  <c r="AB361" i="18"/>
  <c r="Z362" i="18"/>
  <c r="AA362" i="18"/>
  <c r="AB362" i="18"/>
  <c r="Z363" i="18"/>
  <c r="AA363" i="18"/>
  <c r="AB363" i="18"/>
  <c r="Z364" i="18"/>
  <c r="AA364" i="18"/>
  <c r="AB364" i="18"/>
  <c r="Z365" i="18"/>
  <c r="AA365" i="18"/>
  <c r="AB365" i="18"/>
  <c r="Z366" i="18"/>
  <c r="AA366" i="18"/>
  <c r="AB366" i="18"/>
  <c r="Z367" i="18"/>
  <c r="AA367" i="18"/>
  <c r="AB367" i="18"/>
  <c r="Z368" i="18"/>
  <c r="AA368" i="18"/>
  <c r="AB368" i="18"/>
  <c r="Z369" i="18"/>
  <c r="AA369" i="18"/>
  <c r="AB369" i="18"/>
  <c r="Z370" i="18"/>
  <c r="AA370" i="18"/>
  <c r="AB370" i="18"/>
  <c r="Z371" i="18"/>
  <c r="AA371" i="18"/>
  <c r="AB371" i="18"/>
  <c r="Z372" i="18"/>
  <c r="AA372" i="18"/>
  <c r="AB372" i="18"/>
  <c r="Z373" i="18"/>
  <c r="AA373" i="18"/>
  <c r="AB373" i="18"/>
  <c r="Z374" i="18"/>
  <c r="AA374" i="18"/>
  <c r="AB374" i="18"/>
  <c r="Z375" i="18"/>
  <c r="AA375" i="18"/>
  <c r="AB375" i="18"/>
  <c r="Z376" i="18"/>
  <c r="AA376" i="18"/>
  <c r="AB376" i="18"/>
  <c r="Z377" i="18"/>
  <c r="AA377" i="18"/>
  <c r="AB377" i="18"/>
  <c r="Z378" i="18"/>
  <c r="AA378" i="18"/>
  <c r="AB378" i="18"/>
  <c r="Z379" i="18"/>
  <c r="AA379" i="18"/>
  <c r="AB379" i="18"/>
  <c r="Z380" i="18"/>
  <c r="AA380" i="18"/>
  <c r="AB380" i="18"/>
  <c r="Z381" i="18"/>
  <c r="AA381" i="18"/>
  <c r="AB381" i="18"/>
  <c r="Z382" i="18"/>
  <c r="AA382" i="18"/>
  <c r="AB382" i="18"/>
  <c r="Z383" i="18"/>
  <c r="AA383" i="18"/>
  <c r="AB383" i="18"/>
  <c r="Z384" i="18"/>
  <c r="AA384" i="18"/>
  <c r="AB384" i="18"/>
  <c r="Z385" i="18"/>
  <c r="AA385" i="18"/>
  <c r="AB385" i="18"/>
  <c r="Z386" i="18"/>
  <c r="AA386" i="18"/>
  <c r="AB386" i="18"/>
  <c r="Z387" i="18"/>
  <c r="AA387" i="18"/>
  <c r="AB387" i="18"/>
  <c r="Z388" i="18"/>
  <c r="AA388" i="18"/>
  <c r="AB388" i="18"/>
  <c r="Z389" i="18"/>
  <c r="AA389" i="18"/>
  <c r="AB389" i="18"/>
  <c r="Z390" i="18"/>
  <c r="AA390" i="18"/>
  <c r="AB390" i="18"/>
  <c r="Z391" i="18"/>
  <c r="AA391" i="18"/>
  <c r="AB391" i="18"/>
  <c r="Z392" i="18"/>
  <c r="AA392" i="18"/>
  <c r="AB392" i="18"/>
  <c r="Z393" i="18"/>
  <c r="AA393" i="18"/>
  <c r="AB393" i="18"/>
  <c r="Z394" i="18"/>
  <c r="AA394" i="18"/>
  <c r="AB394" i="18"/>
  <c r="Z395" i="18"/>
  <c r="AA395" i="18"/>
  <c r="AB395" i="18"/>
  <c r="Z396" i="18"/>
  <c r="AA396" i="18"/>
  <c r="AB396" i="18"/>
  <c r="Z397" i="18"/>
  <c r="AA397" i="18"/>
  <c r="AB397" i="18"/>
  <c r="Z398" i="18"/>
  <c r="AA398" i="18"/>
  <c r="AB398" i="18"/>
  <c r="Z399" i="18"/>
  <c r="AA399" i="18"/>
  <c r="AB399" i="18"/>
  <c r="Z400" i="18"/>
  <c r="AA400" i="18"/>
  <c r="AB400" i="18"/>
  <c r="Z401" i="18"/>
  <c r="AA401" i="18"/>
  <c r="AB401" i="18"/>
  <c r="Z402" i="18"/>
  <c r="AA402" i="18"/>
  <c r="AB402" i="18"/>
  <c r="Z403" i="18"/>
  <c r="AA403" i="18"/>
  <c r="AB403" i="18"/>
  <c r="Z404" i="18"/>
  <c r="AA404" i="18"/>
  <c r="AB404" i="18"/>
  <c r="Z405" i="18"/>
  <c r="AA405" i="18"/>
  <c r="AB405" i="18"/>
  <c r="Z406" i="18"/>
  <c r="AA406" i="18"/>
  <c r="AB406" i="18"/>
  <c r="Z407" i="18"/>
  <c r="AA407" i="18"/>
  <c r="AB407" i="18"/>
  <c r="Z408" i="18"/>
  <c r="AA408" i="18"/>
  <c r="AB408" i="18"/>
  <c r="Z409" i="18"/>
  <c r="AA409" i="18"/>
  <c r="AB409" i="18"/>
  <c r="Z410" i="18"/>
  <c r="AA410" i="18"/>
  <c r="AB410" i="18"/>
  <c r="Z411" i="18"/>
  <c r="AA411" i="18"/>
  <c r="AB411" i="18"/>
  <c r="Z412" i="18"/>
  <c r="AA412" i="18"/>
  <c r="AB412" i="18"/>
  <c r="Z413" i="18"/>
  <c r="AA413" i="18"/>
  <c r="AB413" i="18"/>
  <c r="Z414" i="18"/>
  <c r="AA414" i="18"/>
  <c r="AB414" i="18"/>
  <c r="Z415" i="18"/>
  <c r="AA415" i="18"/>
  <c r="AB415" i="18"/>
  <c r="Z416" i="18"/>
  <c r="AA416" i="18"/>
  <c r="AB416" i="18"/>
  <c r="Z417" i="18"/>
  <c r="AA417" i="18"/>
  <c r="AB417" i="18"/>
  <c r="Z418" i="18"/>
  <c r="AA418" i="18"/>
  <c r="AB418" i="18"/>
  <c r="Z419" i="18"/>
  <c r="AA419" i="18"/>
  <c r="AB419" i="18"/>
  <c r="Z420" i="18"/>
  <c r="AA420" i="18"/>
  <c r="AB420" i="18"/>
  <c r="Z421" i="18"/>
  <c r="AA421" i="18"/>
  <c r="AB421" i="18"/>
  <c r="Z422" i="18"/>
  <c r="AA422" i="18"/>
  <c r="AB422" i="18"/>
  <c r="Z423" i="18"/>
  <c r="AA423" i="18"/>
  <c r="AB423" i="18"/>
  <c r="Z424" i="18"/>
  <c r="AA424" i="18"/>
  <c r="AB424" i="18"/>
  <c r="Z425" i="18"/>
  <c r="AA425" i="18"/>
  <c r="AB425" i="18"/>
  <c r="Z426" i="18"/>
  <c r="AA426" i="18"/>
  <c r="AB426" i="18"/>
  <c r="Z427" i="18"/>
  <c r="AA427" i="18"/>
  <c r="AB427" i="18"/>
  <c r="Z428" i="18"/>
  <c r="AA428" i="18"/>
  <c r="AB428" i="18"/>
  <c r="Z429" i="18"/>
  <c r="AA429" i="18"/>
  <c r="AB429" i="18"/>
  <c r="Z430" i="18"/>
  <c r="AA430" i="18"/>
  <c r="AB430" i="18"/>
  <c r="Z431" i="18"/>
  <c r="AA431" i="18"/>
  <c r="AB431" i="18"/>
  <c r="Z432" i="18"/>
  <c r="AA432" i="18"/>
  <c r="AB432" i="18"/>
  <c r="Z433" i="18"/>
  <c r="AA433" i="18"/>
  <c r="AB433" i="18"/>
  <c r="Z434" i="18"/>
  <c r="AA434" i="18"/>
  <c r="AB434" i="18"/>
  <c r="Z435" i="18"/>
  <c r="AA435" i="18"/>
  <c r="AB435" i="18"/>
  <c r="Z436" i="18"/>
  <c r="AA436" i="18"/>
  <c r="AB436" i="18"/>
  <c r="Z437" i="18"/>
  <c r="AA437" i="18"/>
  <c r="AB437" i="18"/>
  <c r="Z438" i="18"/>
  <c r="AA438" i="18"/>
  <c r="AB438" i="18"/>
  <c r="Z439" i="18"/>
  <c r="AA439" i="18"/>
  <c r="AB439" i="18"/>
  <c r="Z440" i="18"/>
  <c r="AA440" i="18"/>
  <c r="AB440" i="18"/>
  <c r="Z441" i="18"/>
  <c r="AA441" i="18"/>
  <c r="AB441" i="18"/>
  <c r="Z442" i="18"/>
  <c r="AA442" i="18"/>
  <c r="AB442" i="18"/>
  <c r="Z443" i="18"/>
  <c r="AA443" i="18"/>
  <c r="AB443" i="18"/>
  <c r="Z444" i="18"/>
  <c r="AA444" i="18"/>
  <c r="AB444" i="18"/>
  <c r="Z445" i="18"/>
  <c r="AA445" i="18"/>
  <c r="AB445" i="18"/>
  <c r="Z446" i="18"/>
  <c r="AA446" i="18"/>
  <c r="AB446" i="18"/>
  <c r="Z447" i="18"/>
  <c r="AA447" i="18"/>
  <c r="AB447" i="18"/>
  <c r="Z448" i="18"/>
  <c r="AA448" i="18"/>
  <c r="AB448" i="18"/>
  <c r="Z449" i="18"/>
  <c r="AA449" i="18"/>
  <c r="AB449" i="18"/>
  <c r="Z450" i="18"/>
  <c r="AA450" i="18"/>
  <c r="AB450" i="18"/>
  <c r="Z451" i="18"/>
  <c r="AA451" i="18"/>
  <c r="AB451" i="18"/>
  <c r="Z452" i="18"/>
  <c r="AA452" i="18"/>
  <c r="AB452" i="18"/>
  <c r="Z453" i="18"/>
  <c r="AA453" i="18"/>
  <c r="AB453" i="18"/>
  <c r="Z454" i="18"/>
  <c r="AA454" i="18"/>
  <c r="AB454" i="18"/>
  <c r="Z455" i="18"/>
  <c r="AA455" i="18"/>
  <c r="AB455" i="18"/>
  <c r="Z456" i="18"/>
  <c r="AA456" i="18"/>
  <c r="AB456" i="18"/>
  <c r="Z457" i="18"/>
  <c r="AA457" i="18"/>
  <c r="AB457" i="18"/>
  <c r="Z458" i="18"/>
  <c r="AA458" i="18"/>
  <c r="AB458" i="18"/>
  <c r="Z459" i="18"/>
  <c r="AA459" i="18"/>
  <c r="AB459" i="18"/>
  <c r="Z460" i="18"/>
  <c r="AA460" i="18"/>
  <c r="AB460" i="18"/>
  <c r="Z461" i="18"/>
  <c r="AA461" i="18"/>
  <c r="AB461" i="18"/>
  <c r="Z462" i="18"/>
  <c r="AA462" i="18"/>
  <c r="AB462" i="18"/>
  <c r="Z463" i="18"/>
  <c r="AA463" i="18"/>
  <c r="AB463" i="18"/>
  <c r="Z464" i="18"/>
  <c r="AA464" i="18"/>
  <c r="AB464" i="18"/>
  <c r="Z465" i="18"/>
  <c r="AA465" i="18"/>
  <c r="AB465" i="18"/>
  <c r="Z466" i="18"/>
  <c r="AA466" i="18"/>
  <c r="AB466" i="18"/>
  <c r="Z467" i="18"/>
  <c r="AA467" i="18"/>
  <c r="AB467" i="18"/>
  <c r="Z468" i="18"/>
  <c r="AA468" i="18"/>
  <c r="AB468" i="18"/>
  <c r="Z469" i="18"/>
  <c r="AA469" i="18"/>
  <c r="AB469" i="18"/>
  <c r="Z470" i="18"/>
  <c r="AA470" i="18"/>
  <c r="AB470" i="18"/>
  <c r="Z471" i="18"/>
  <c r="AA471" i="18"/>
  <c r="AB471" i="18"/>
  <c r="Z472" i="18"/>
  <c r="AA472" i="18"/>
  <c r="AB472" i="18"/>
  <c r="Z473" i="18"/>
  <c r="AA473" i="18"/>
  <c r="AB473" i="18"/>
  <c r="Z474" i="18"/>
  <c r="AA474" i="18"/>
  <c r="AB474" i="18"/>
  <c r="Z475" i="18"/>
  <c r="AA475" i="18"/>
  <c r="AB475" i="18"/>
  <c r="Z476" i="18"/>
  <c r="AA476" i="18"/>
  <c r="AB476" i="18"/>
  <c r="Z477" i="18"/>
  <c r="AA477" i="18"/>
  <c r="AB477" i="18"/>
  <c r="Z478" i="18"/>
  <c r="AA478" i="18"/>
  <c r="AB478" i="18"/>
  <c r="Z479" i="18"/>
  <c r="AA479" i="18"/>
  <c r="AB479" i="18"/>
  <c r="X480" i="18"/>
  <c r="Z480" i="18"/>
  <c r="AA480" i="18"/>
  <c r="AB480" i="18"/>
  <c r="Z481" i="18"/>
  <c r="AA481" i="18"/>
  <c r="AB481" i="18"/>
  <c r="Z482" i="18"/>
  <c r="AA482" i="18"/>
  <c r="AB482" i="18"/>
  <c r="Z483" i="18"/>
  <c r="AA483" i="18"/>
  <c r="AB483" i="18"/>
  <c r="Z484" i="18"/>
  <c r="AA484" i="18"/>
  <c r="AB484" i="18"/>
  <c r="Z485" i="18"/>
  <c r="AA485" i="18"/>
  <c r="AB485" i="18"/>
  <c r="Z486" i="18"/>
  <c r="AA486" i="18"/>
  <c r="AB486" i="18"/>
  <c r="Z487" i="18"/>
  <c r="AA487" i="18"/>
  <c r="AB487" i="18"/>
  <c r="Z488" i="18"/>
  <c r="AA488" i="18"/>
  <c r="AB488" i="18"/>
  <c r="Z489" i="18"/>
  <c r="AA489" i="18"/>
  <c r="AB489" i="18"/>
  <c r="Z490" i="18"/>
  <c r="AA490" i="18"/>
  <c r="AB490" i="18"/>
  <c r="Z491" i="18"/>
  <c r="AA491" i="18"/>
  <c r="AB491" i="18"/>
  <c r="Z492" i="18"/>
  <c r="AA492" i="18"/>
  <c r="AB492" i="18"/>
  <c r="Z493" i="18"/>
  <c r="AA493" i="18"/>
  <c r="AB493" i="18"/>
  <c r="Z494" i="18"/>
  <c r="AA494" i="18"/>
  <c r="AB494" i="18"/>
  <c r="Z495" i="18"/>
  <c r="AA495" i="18"/>
  <c r="AB495" i="18"/>
  <c r="Z496" i="18"/>
  <c r="AA496" i="18"/>
  <c r="AB496" i="18"/>
  <c r="Z497" i="18"/>
  <c r="AA497" i="18"/>
  <c r="AB497" i="18"/>
  <c r="Z498" i="18"/>
  <c r="AA498" i="18"/>
  <c r="AB498" i="18"/>
  <c r="Z499" i="18"/>
  <c r="AA499" i="18"/>
  <c r="AB499" i="18"/>
  <c r="Z500" i="18"/>
  <c r="AA500" i="18"/>
  <c r="AB500" i="18"/>
  <c r="Z501" i="18"/>
  <c r="AA501" i="18"/>
  <c r="AB501" i="18"/>
  <c r="Z502" i="18"/>
  <c r="AA502" i="18"/>
  <c r="AB502" i="18"/>
  <c r="Z503" i="18"/>
  <c r="AA503" i="18"/>
  <c r="AB503" i="18"/>
  <c r="Z504" i="18"/>
  <c r="AA504" i="18"/>
  <c r="AB504" i="18"/>
  <c r="Z505" i="18"/>
  <c r="AA505" i="18"/>
  <c r="AB505" i="18"/>
  <c r="Z506" i="18"/>
  <c r="AA506" i="18"/>
  <c r="AB506" i="18"/>
  <c r="Z507" i="18"/>
  <c r="AA507" i="18"/>
  <c r="AB507" i="18"/>
  <c r="Z508" i="18"/>
  <c r="AA508" i="18"/>
  <c r="AB508" i="18"/>
  <c r="Z509" i="18"/>
  <c r="AA509" i="18"/>
  <c r="AB509" i="18"/>
  <c r="Z510" i="18"/>
  <c r="AA510" i="18"/>
  <c r="AB510" i="18"/>
  <c r="Z511" i="18"/>
  <c r="AA511" i="18"/>
  <c r="AB511" i="18"/>
  <c r="Z512" i="18"/>
  <c r="AA512" i="18"/>
  <c r="AB512" i="18"/>
  <c r="Z513" i="18"/>
  <c r="AA513" i="18"/>
  <c r="AB513" i="18"/>
  <c r="Z514" i="18"/>
  <c r="AA514" i="18"/>
  <c r="AB514" i="18"/>
  <c r="Z515" i="18"/>
  <c r="AA515" i="18"/>
  <c r="AB515" i="18"/>
  <c r="Z516" i="18"/>
  <c r="AA516" i="18"/>
  <c r="AB516" i="18"/>
  <c r="Z517" i="18"/>
  <c r="AA517" i="18"/>
  <c r="AB517" i="18"/>
  <c r="Z518" i="18"/>
  <c r="AA518" i="18"/>
  <c r="AB518" i="18"/>
  <c r="Z519" i="18"/>
  <c r="AA519" i="18"/>
  <c r="AB519" i="18"/>
  <c r="Z520" i="18"/>
  <c r="AA520" i="18"/>
  <c r="AB520" i="18"/>
  <c r="Z521" i="18"/>
  <c r="AA521" i="18"/>
  <c r="AB521" i="18"/>
  <c r="Z522" i="18"/>
  <c r="AA522" i="18"/>
  <c r="AB522" i="18"/>
  <c r="Z523" i="18"/>
  <c r="AA523" i="18"/>
  <c r="AB523" i="18"/>
  <c r="Z524" i="18"/>
  <c r="AA524" i="18"/>
  <c r="AB524" i="18"/>
  <c r="Z525" i="18"/>
  <c r="AA525" i="18"/>
  <c r="AB525" i="18"/>
  <c r="Z526" i="18"/>
  <c r="AA526" i="18"/>
  <c r="AB526" i="18"/>
  <c r="Z527" i="18"/>
  <c r="AA527" i="18"/>
  <c r="AB527" i="18"/>
  <c r="Z528" i="18"/>
  <c r="AA528" i="18"/>
  <c r="AB528" i="18"/>
  <c r="Z529" i="18"/>
  <c r="AA529" i="18"/>
  <c r="AB529" i="18"/>
  <c r="Z530" i="18"/>
  <c r="AA530" i="18"/>
  <c r="AB530" i="18"/>
  <c r="Z531" i="18"/>
  <c r="AA531" i="18"/>
  <c r="AB531" i="18"/>
  <c r="Z532" i="18"/>
  <c r="AA532" i="18"/>
  <c r="AB532" i="18"/>
  <c r="Z533" i="18"/>
  <c r="AA533" i="18"/>
  <c r="AB533" i="18"/>
  <c r="Z534" i="18"/>
  <c r="AA534" i="18"/>
  <c r="AB534" i="18"/>
  <c r="Z535" i="18"/>
  <c r="AA535" i="18"/>
  <c r="AB535" i="18"/>
  <c r="Z536" i="18"/>
  <c r="AA536" i="18"/>
  <c r="AB536" i="18"/>
  <c r="Z537" i="18"/>
  <c r="AA537" i="18"/>
  <c r="AB537" i="18"/>
  <c r="Z538" i="18"/>
  <c r="AA538" i="18"/>
  <c r="AB538" i="18"/>
  <c r="Z539" i="18"/>
  <c r="AA539" i="18"/>
  <c r="AB539" i="18"/>
  <c r="Z540" i="18"/>
  <c r="AA540" i="18"/>
  <c r="AB540" i="18"/>
  <c r="Z541" i="18"/>
  <c r="AA541" i="18"/>
  <c r="AB541" i="18"/>
  <c r="Z542" i="18"/>
  <c r="AA542" i="18"/>
  <c r="AB542" i="18"/>
  <c r="Z543" i="18"/>
  <c r="AA543" i="18"/>
  <c r="AB543" i="18"/>
  <c r="Z544" i="18"/>
  <c r="AA544" i="18"/>
  <c r="AB544" i="18"/>
  <c r="Z545" i="18"/>
  <c r="AA545" i="18"/>
  <c r="AB545" i="18"/>
  <c r="Z546" i="18"/>
  <c r="AA546" i="18"/>
  <c r="AB546" i="18"/>
  <c r="Z547" i="18"/>
  <c r="AA547" i="18"/>
  <c r="AB547" i="18"/>
  <c r="Z548" i="18"/>
  <c r="AA548" i="18"/>
  <c r="AB548" i="18"/>
  <c r="Z549" i="18"/>
  <c r="AA549" i="18"/>
  <c r="AB549" i="18"/>
  <c r="Z550" i="18"/>
  <c r="AA550" i="18"/>
  <c r="AB550" i="18"/>
  <c r="Z551" i="18"/>
  <c r="AA551" i="18"/>
  <c r="AB551" i="18"/>
  <c r="Z552" i="18"/>
  <c r="AA552" i="18"/>
  <c r="AB552" i="18"/>
  <c r="Z553" i="18"/>
  <c r="AA553" i="18"/>
  <c r="AB553" i="18"/>
  <c r="Z554" i="18"/>
  <c r="AA554" i="18"/>
  <c r="AB554" i="18"/>
  <c r="Z555" i="18"/>
  <c r="AA555" i="18"/>
  <c r="AB555" i="18"/>
  <c r="Z556" i="18"/>
  <c r="AA556" i="18"/>
  <c r="AB556" i="18"/>
  <c r="Z557" i="18"/>
  <c r="AA557" i="18"/>
  <c r="AB557" i="18"/>
  <c r="Z558" i="18"/>
  <c r="AA558" i="18"/>
  <c r="AB558" i="18"/>
  <c r="Z559" i="18"/>
  <c r="AA559" i="18"/>
  <c r="AB559" i="18"/>
  <c r="Z560" i="18"/>
  <c r="AA560" i="18"/>
  <c r="AB560" i="18"/>
  <c r="Z561" i="18"/>
  <c r="AA561" i="18"/>
  <c r="AB561" i="18"/>
  <c r="Z562" i="18"/>
  <c r="AA562" i="18"/>
  <c r="AB562" i="18"/>
  <c r="Z563" i="18"/>
  <c r="AA563" i="18"/>
  <c r="AB563" i="18"/>
  <c r="Z564" i="18"/>
  <c r="AA564" i="18"/>
  <c r="AB564" i="18"/>
  <c r="Z565" i="18"/>
  <c r="AA565" i="18"/>
  <c r="AB565" i="18"/>
  <c r="Z566" i="18"/>
  <c r="AA566" i="18"/>
  <c r="AB566" i="18"/>
  <c r="Z567" i="18"/>
  <c r="AA567" i="18"/>
  <c r="AB567" i="18"/>
  <c r="Z568" i="18"/>
  <c r="AA568" i="18"/>
  <c r="AB568" i="18"/>
  <c r="Z569" i="18"/>
  <c r="AA569" i="18"/>
  <c r="AB569" i="18"/>
  <c r="Z570" i="18"/>
  <c r="AA570" i="18"/>
  <c r="AB570" i="18"/>
  <c r="Z571" i="18"/>
  <c r="AA571" i="18"/>
  <c r="AB571" i="18"/>
  <c r="Z572" i="18"/>
  <c r="AA572" i="18"/>
  <c r="AB572" i="18"/>
  <c r="Z573" i="18"/>
  <c r="AA573" i="18"/>
  <c r="AB573" i="18"/>
  <c r="Z574" i="18"/>
  <c r="AA574" i="18"/>
  <c r="AB574" i="18"/>
  <c r="Z575" i="18"/>
  <c r="AA575" i="18"/>
  <c r="AB575" i="18"/>
  <c r="Z576" i="18"/>
  <c r="AA576" i="18"/>
  <c r="AB576" i="18"/>
  <c r="Z577" i="18"/>
  <c r="AA577" i="18"/>
  <c r="AB577" i="18"/>
  <c r="Z578" i="18"/>
  <c r="AA578" i="18"/>
  <c r="AB578" i="18"/>
  <c r="Z579" i="18"/>
  <c r="AA579" i="18"/>
  <c r="AB579" i="18"/>
  <c r="Z580" i="18"/>
  <c r="AA580" i="18"/>
  <c r="AB580" i="18"/>
  <c r="Z581" i="18"/>
  <c r="AA581" i="18"/>
  <c r="AB581" i="18"/>
  <c r="Z582" i="18"/>
  <c r="AA582" i="18"/>
  <c r="AB582" i="18"/>
  <c r="Z583" i="18"/>
  <c r="AA583" i="18"/>
  <c r="AB583" i="18"/>
  <c r="Z584" i="18"/>
  <c r="AA584" i="18"/>
  <c r="AB584" i="18"/>
  <c r="Z585" i="18"/>
  <c r="AA585" i="18"/>
  <c r="AB585" i="18"/>
  <c r="Z586" i="18"/>
  <c r="AA586" i="18"/>
  <c r="AB586" i="18"/>
  <c r="Z587" i="18"/>
  <c r="AA587" i="18"/>
  <c r="AB587" i="18"/>
  <c r="Z588" i="18"/>
  <c r="AA588" i="18"/>
  <c r="AB588" i="18"/>
  <c r="Z589" i="18"/>
  <c r="AA589" i="18"/>
  <c r="AB589" i="18"/>
  <c r="Z590" i="18"/>
  <c r="AA590" i="18"/>
  <c r="AB590" i="18"/>
  <c r="Z591" i="18"/>
  <c r="AA591" i="18"/>
  <c r="AB591" i="18"/>
  <c r="Z592" i="18"/>
  <c r="AA592" i="18"/>
  <c r="AB592" i="18"/>
  <c r="Z593" i="18"/>
  <c r="AA593" i="18"/>
  <c r="AB593" i="18"/>
  <c r="Z594" i="18"/>
  <c r="AA594" i="18"/>
  <c r="AB594" i="18"/>
  <c r="Z595" i="18"/>
  <c r="AA595" i="18"/>
  <c r="AB595" i="18"/>
  <c r="Z596" i="18"/>
  <c r="AA596" i="18"/>
  <c r="AB596" i="18"/>
  <c r="Z597" i="18"/>
  <c r="AA597" i="18"/>
  <c r="AB597" i="18"/>
  <c r="Z598" i="18"/>
  <c r="AA598" i="18"/>
  <c r="AB598" i="18"/>
  <c r="Z599" i="18"/>
  <c r="AA599" i="18"/>
  <c r="AB599" i="18"/>
  <c r="Z600" i="18"/>
  <c r="AA600" i="18"/>
  <c r="AB600" i="18"/>
  <c r="Z601" i="18"/>
  <c r="AA601" i="18"/>
  <c r="AB601" i="18"/>
  <c r="Z602" i="18"/>
  <c r="AA602" i="18"/>
  <c r="AB602" i="18"/>
  <c r="Z603" i="18"/>
  <c r="AA603" i="18"/>
  <c r="AB603" i="18"/>
  <c r="Z604" i="18"/>
  <c r="AA604" i="18"/>
  <c r="AB604" i="18"/>
  <c r="Z605" i="18"/>
  <c r="AA605" i="18"/>
  <c r="AB605" i="18"/>
  <c r="Z606" i="18"/>
  <c r="AA606" i="18"/>
  <c r="AB606" i="18"/>
  <c r="Z607" i="18"/>
  <c r="AA607" i="18"/>
  <c r="AB607" i="18"/>
  <c r="Z608" i="18"/>
  <c r="AA608" i="18"/>
  <c r="AB608" i="18"/>
  <c r="Z609" i="18"/>
  <c r="AA609" i="18"/>
  <c r="AB609" i="18"/>
  <c r="Z610" i="18"/>
  <c r="AA610" i="18"/>
  <c r="AB610" i="18"/>
  <c r="Z611" i="18"/>
  <c r="AA611" i="18"/>
  <c r="AB611" i="18"/>
  <c r="Z612" i="18"/>
  <c r="AA612" i="18"/>
  <c r="AB612" i="18"/>
  <c r="Z613" i="18"/>
  <c r="AA613" i="18"/>
  <c r="AB613" i="18"/>
  <c r="Z614" i="18"/>
  <c r="AA614" i="18"/>
  <c r="AB614" i="18"/>
  <c r="Z615" i="18"/>
  <c r="AA615" i="18"/>
  <c r="AB615" i="18"/>
  <c r="Z616" i="18"/>
  <c r="AA616" i="18"/>
  <c r="AB616" i="18"/>
  <c r="Z617" i="18"/>
  <c r="AA617" i="18"/>
  <c r="AB617" i="18"/>
  <c r="Z618" i="18"/>
  <c r="AA618" i="18"/>
  <c r="AB618" i="18"/>
  <c r="Z619" i="18"/>
  <c r="AA619" i="18"/>
  <c r="AB619" i="18"/>
  <c r="Z620" i="18"/>
  <c r="AA620" i="18"/>
  <c r="AB620" i="18"/>
  <c r="Z621" i="18"/>
  <c r="AA621" i="18"/>
  <c r="AB621" i="18"/>
  <c r="Z622" i="18"/>
  <c r="AA622" i="18"/>
  <c r="AB622" i="18"/>
  <c r="Z623" i="18"/>
  <c r="AA623" i="18"/>
  <c r="AB623" i="18"/>
  <c r="Z624" i="18"/>
  <c r="AA624" i="18"/>
  <c r="AB624" i="18"/>
  <c r="Z625" i="18"/>
  <c r="AA625" i="18"/>
  <c r="AB625" i="18"/>
  <c r="Z626" i="18"/>
  <c r="AA626" i="18"/>
  <c r="AB626" i="18"/>
  <c r="Z627" i="18"/>
  <c r="AA627" i="18"/>
  <c r="AB627" i="18"/>
  <c r="Z628" i="18"/>
  <c r="AA628" i="18"/>
  <c r="AB628" i="18"/>
  <c r="Z629" i="18"/>
  <c r="AA629" i="18"/>
  <c r="AB629" i="18"/>
  <c r="Z630" i="18"/>
  <c r="AA630" i="18"/>
  <c r="AB630" i="18"/>
  <c r="Z631" i="18"/>
  <c r="AA631" i="18"/>
  <c r="AB631" i="18"/>
  <c r="Z632" i="18"/>
  <c r="AA632" i="18"/>
  <c r="AB632" i="18"/>
  <c r="Z633" i="18"/>
  <c r="AA633" i="18"/>
  <c r="AB633" i="18"/>
  <c r="Z634" i="18"/>
  <c r="AA634" i="18"/>
  <c r="AB634" i="18"/>
  <c r="Z635" i="18"/>
  <c r="AA635" i="18"/>
  <c r="AB635" i="18"/>
  <c r="Z636" i="18"/>
  <c r="AA636" i="18"/>
  <c r="AB636" i="18"/>
  <c r="Z637" i="18"/>
  <c r="AA637" i="18"/>
  <c r="AB637" i="18"/>
  <c r="Z638" i="18"/>
  <c r="AA638" i="18"/>
  <c r="AB638" i="18"/>
  <c r="Z639" i="18"/>
  <c r="AA639" i="18"/>
  <c r="AB639" i="18"/>
  <c r="Z640" i="18"/>
  <c r="AA640" i="18"/>
  <c r="AB640" i="18"/>
  <c r="Z641" i="18"/>
  <c r="AA641" i="18"/>
  <c r="AB641" i="18"/>
  <c r="Z642" i="18"/>
  <c r="AA642" i="18"/>
  <c r="AB642" i="18"/>
  <c r="Z643" i="18"/>
  <c r="AA643" i="18"/>
  <c r="AB643" i="18"/>
  <c r="Z644" i="18"/>
  <c r="AA644" i="18"/>
  <c r="AB644" i="18"/>
  <c r="Z645" i="18"/>
  <c r="AA645" i="18"/>
  <c r="AB645" i="18"/>
  <c r="Z646" i="18"/>
  <c r="AA646" i="18"/>
  <c r="AB646" i="18"/>
  <c r="Z647" i="18"/>
  <c r="AA647" i="18"/>
  <c r="AB647" i="18"/>
  <c r="Z648" i="18"/>
  <c r="AA648" i="18"/>
  <c r="AB648" i="18"/>
  <c r="Z649" i="18"/>
  <c r="AA649" i="18"/>
  <c r="AB649" i="18"/>
  <c r="Z650" i="18"/>
  <c r="AA650" i="18"/>
  <c r="AB650" i="18"/>
  <c r="Z651" i="18"/>
  <c r="AA651" i="18"/>
  <c r="AB651" i="18"/>
  <c r="Z652" i="18"/>
  <c r="AA652" i="18"/>
  <c r="AB652" i="18"/>
  <c r="Z653" i="18"/>
  <c r="AA653" i="18"/>
  <c r="AB653" i="18"/>
  <c r="Z654" i="18"/>
  <c r="AA654" i="18"/>
  <c r="AB654" i="18"/>
  <c r="Z655" i="18"/>
  <c r="AA655" i="18"/>
  <c r="AB655" i="18"/>
  <c r="Z656" i="18"/>
  <c r="AA656" i="18"/>
  <c r="AB656" i="18"/>
  <c r="Z657" i="18"/>
  <c r="AA657" i="18"/>
  <c r="AB657" i="18"/>
  <c r="Z658" i="18"/>
  <c r="AA658" i="18"/>
  <c r="AB658" i="18"/>
  <c r="Z659" i="18"/>
  <c r="AA659" i="18"/>
  <c r="AB659" i="18"/>
  <c r="Z660" i="18"/>
  <c r="AA660" i="18"/>
  <c r="AB660" i="18"/>
  <c r="Z661" i="18"/>
  <c r="AA661" i="18"/>
  <c r="AB661" i="18"/>
  <c r="Z662" i="18"/>
  <c r="AA662" i="18"/>
  <c r="AB662" i="18"/>
  <c r="Z663" i="18"/>
  <c r="AA663" i="18"/>
  <c r="AB663" i="18"/>
  <c r="Z664" i="18"/>
  <c r="AA664" i="18"/>
  <c r="AB664" i="18"/>
  <c r="Z665" i="18"/>
  <c r="AA665" i="18"/>
  <c r="AB665" i="18"/>
  <c r="Z666" i="18"/>
  <c r="AA666" i="18"/>
  <c r="AB666" i="18"/>
  <c r="Z667" i="18"/>
  <c r="AA667" i="18"/>
  <c r="AB667" i="18"/>
  <c r="Z668" i="18"/>
  <c r="AA668" i="18"/>
  <c r="AB668" i="18"/>
  <c r="Z669" i="18"/>
  <c r="AA669" i="18"/>
  <c r="AB669" i="18"/>
  <c r="Z670" i="18"/>
  <c r="AA670" i="18"/>
  <c r="AB670" i="18"/>
  <c r="Z671" i="18"/>
  <c r="AA671" i="18"/>
  <c r="AB671" i="18"/>
  <c r="Z672" i="18"/>
  <c r="AA672" i="18"/>
  <c r="AB672" i="18"/>
  <c r="Z673" i="18"/>
  <c r="AA673" i="18"/>
  <c r="AB673" i="18"/>
  <c r="Z674" i="18"/>
  <c r="AA674" i="18"/>
  <c r="AB674" i="18"/>
  <c r="Z675" i="18"/>
  <c r="AA675" i="18"/>
  <c r="AB675" i="18"/>
  <c r="Z676" i="18"/>
  <c r="AA676" i="18"/>
  <c r="AB676" i="18"/>
  <c r="Z677" i="18"/>
  <c r="AA677" i="18"/>
  <c r="AB677" i="18"/>
  <c r="Z678" i="18"/>
  <c r="AA678" i="18"/>
  <c r="AB678" i="18"/>
  <c r="Z679" i="18"/>
  <c r="AA679" i="18"/>
  <c r="AB679" i="18"/>
  <c r="Z680" i="18"/>
  <c r="AA680" i="18"/>
  <c r="AB680" i="18"/>
  <c r="Z681" i="18"/>
  <c r="AA681" i="18"/>
  <c r="AB681" i="18"/>
  <c r="Z682" i="18"/>
  <c r="AA682" i="18"/>
  <c r="AB682" i="18"/>
  <c r="Z683" i="18"/>
  <c r="AA683" i="18"/>
  <c r="AB683" i="18"/>
  <c r="Z684" i="18"/>
  <c r="AA684" i="18"/>
  <c r="AB684" i="18"/>
  <c r="Z685" i="18"/>
  <c r="AA685" i="18"/>
  <c r="AB685" i="18"/>
  <c r="Z686" i="18"/>
  <c r="AA686" i="18"/>
  <c r="AB686" i="18"/>
  <c r="Z687" i="18"/>
  <c r="AA687" i="18"/>
  <c r="AB687" i="18"/>
  <c r="Z688" i="18"/>
  <c r="AA688" i="18"/>
  <c r="AB688" i="18"/>
  <c r="Z689" i="18"/>
  <c r="AA689" i="18"/>
  <c r="AB689" i="18"/>
  <c r="Z690" i="18"/>
  <c r="AA690" i="18"/>
  <c r="AB690" i="18"/>
  <c r="Z691" i="18"/>
  <c r="AA691" i="18"/>
  <c r="AB691" i="18"/>
  <c r="Z692" i="18"/>
  <c r="AA692" i="18"/>
  <c r="AB692" i="18"/>
  <c r="Z693" i="18"/>
  <c r="AA693" i="18"/>
  <c r="AB693" i="18"/>
  <c r="Z694" i="18"/>
  <c r="AA694" i="18"/>
  <c r="AB694" i="18"/>
  <c r="Z695" i="18"/>
  <c r="AA695" i="18"/>
  <c r="AB695" i="18"/>
  <c r="Z696" i="18"/>
  <c r="AA696" i="18"/>
  <c r="AB696" i="18"/>
  <c r="Z697" i="18"/>
  <c r="AA697" i="18"/>
  <c r="AB697" i="18"/>
  <c r="Z698" i="18"/>
  <c r="AA698" i="18"/>
  <c r="AB698" i="18"/>
  <c r="Z699" i="18"/>
  <c r="AA699" i="18"/>
  <c r="AB699" i="18"/>
  <c r="Z700" i="18"/>
  <c r="AA700" i="18"/>
  <c r="AB700" i="18"/>
  <c r="Z701" i="18"/>
  <c r="AA701" i="18"/>
  <c r="AB701" i="18"/>
  <c r="Z702" i="18"/>
  <c r="AA702" i="18"/>
  <c r="AB702" i="18"/>
  <c r="Z703" i="18"/>
  <c r="AA703" i="18"/>
  <c r="AB703" i="18"/>
  <c r="Z704" i="18"/>
  <c r="AA704" i="18"/>
  <c r="AB704" i="18"/>
  <c r="Z705" i="18"/>
  <c r="AA705" i="18"/>
  <c r="AB705" i="18"/>
  <c r="Z706" i="18"/>
  <c r="AA706" i="18"/>
  <c r="AB706" i="18"/>
  <c r="Z707" i="18"/>
  <c r="AA707" i="18"/>
  <c r="AB707" i="18"/>
  <c r="Z708" i="18"/>
  <c r="AA708" i="18"/>
  <c r="AB708" i="18"/>
  <c r="Z709" i="18"/>
  <c r="AA709" i="18"/>
  <c r="AB709" i="18"/>
  <c r="Z710" i="18"/>
  <c r="AA710" i="18"/>
  <c r="AB710" i="18"/>
  <c r="Z711" i="18"/>
  <c r="AA711" i="18"/>
  <c r="AB711" i="18"/>
  <c r="Z712" i="18"/>
  <c r="AA712" i="18"/>
  <c r="AB712" i="18"/>
  <c r="Z713" i="18"/>
  <c r="AA713" i="18"/>
  <c r="AB713" i="18"/>
  <c r="Z714" i="18"/>
  <c r="AA714" i="18"/>
  <c r="AB714" i="18"/>
  <c r="Z715" i="18"/>
  <c r="AA715" i="18"/>
  <c r="AB715" i="18"/>
  <c r="Z716" i="18"/>
  <c r="AA716" i="18"/>
  <c r="AB716" i="18"/>
  <c r="Z717" i="18"/>
  <c r="AA717" i="18"/>
  <c r="AB717" i="18"/>
  <c r="Z718" i="18"/>
  <c r="AA718" i="18"/>
  <c r="AB718" i="18"/>
  <c r="Z719" i="18"/>
  <c r="AA719" i="18"/>
  <c r="AB719" i="18"/>
  <c r="Z720" i="18"/>
  <c r="AA720" i="18"/>
  <c r="AB720" i="18"/>
  <c r="Z721" i="18"/>
  <c r="AA721" i="18"/>
  <c r="AB721" i="18"/>
  <c r="Z722" i="18"/>
  <c r="AA722" i="18"/>
  <c r="AB722" i="18"/>
  <c r="Z723" i="18"/>
  <c r="AA723" i="18"/>
  <c r="AB723" i="18"/>
  <c r="Z724" i="18"/>
  <c r="AA724" i="18"/>
  <c r="AB724" i="18"/>
  <c r="Z725" i="18"/>
  <c r="AA725" i="18"/>
  <c r="AB725" i="18"/>
  <c r="Z726" i="18"/>
  <c r="AA726" i="18"/>
  <c r="AB726" i="18"/>
  <c r="Z727" i="18"/>
  <c r="AA727" i="18"/>
  <c r="AB727" i="18"/>
  <c r="Z728" i="18"/>
  <c r="AA728" i="18"/>
  <c r="AB728" i="18"/>
  <c r="Z729" i="18"/>
  <c r="AA729" i="18"/>
  <c r="AB729" i="18"/>
  <c r="Z730" i="18"/>
  <c r="AA730" i="18"/>
  <c r="AB730" i="18"/>
  <c r="Z731" i="18"/>
  <c r="AA731" i="18"/>
  <c r="AB731" i="18"/>
  <c r="Z732" i="18"/>
  <c r="AA732" i="18"/>
  <c r="AB732" i="18"/>
  <c r="Z733" i="18"/>
  <c r="AA733" i="18"/>
  <c r="AB733" i="18"/>
  <c r="Z734" i="18"/>
  <c r="AA734" i="18"/>
  <c r="AB734" i="18"/>
  <c r="Z735" i="18"/>
  <c r="AA735" i="18"/>
  <c r="AB735" i="18"/>
  <c r="Z736" i="18"/>
  <c r="AA736" i="18"/>
  <c r="AB736" i="18"/>
  <c r="Z737" i="18"/>
  <c r="AA737" i="18"/>
  <c r="AB737" i="18"/>
  <c r="Z738" i="18"/>
  <c r="AA738" i="18"/>
  <c r="AB738" i="18"/>
  <c r="Z739" i="18"/>
  <c r="AA739" i="18"/>
  <c r="AB739" i="18"/>
  <c r="Z740" i="18"/>
  <c r="AA740" i="18"/>
  <c r="AB740" i="18"/>
  <c r="Z741" i="18"/>
  <c r="AA741" i="18"/>
  <c r="AB741" i="18"/>
  <c r="Z742" i="18"/>
  <c r="AA742" i="18"/>
  <c r="AB742" i="18"/>
  <c r="Z743" i="18"/>
  <c r="AA743" i="18"/>
  <c r="AB743" i="18"/>
  <c r="Z744" i="18"/>
  <c r="AA744" i="18"/>
  <c r="AB744" i="18"/>
  <c r="Z745" i="18"/>
  <c r="AA745" i="18"/>
  <c r="AB745" i="18"/>
  <c r="Z746" i="18"/>
  <c r="AA746" i="18"/>
  <c r="AB746" i="18"/>
  <c r="Z747" i="18"/>
  <c r="AA747" i="18"/>
  <c r="AB747" i="18"/>
  <c r="Z748" i="18"/>
  <c r="AA748" i="18"/>
  <c r="AB748" i="18"/>
  <c r="Z749" i="18"/>
  <c r="AA749" i="18"/>
  <c r="AB749" i="18"/>
  <c r="Z750" i="18"/>
  <c r="AA750" i="18"/>
  <c r="AB750" i="18"/>
  <c r="Z751" i="18"/>
  <c r="AA751" i="18"/>
  <c r="AB751" i="18"/>
  <c r="Z752" i="18"/>
  <c r="AA752" i="18"/>
  <c r="AB752" i="18"/>
  <c r="Z753" i="18"/>
  <c r="AA753" i="18"/>
  <c r="AB753" i="18"/>
  <c r="Z754" i="18"/>
  <c r="AA754" i="18"/>
  <c r="AB754" i="18"/>
  <c r="Z755" i="18"/>
  <c r="AA755" i="18"/>
  <c r="AB755" i="18"/>
  <c r="Z756" i="18"/>
  <c r="AA756" i="18"/>
  <c r="AB756" i="18"/>
  <c r="Z757" i="18"/>
  <c r="AA757" i="18"/>
  <c r="AB757" i="18"/>
  <c r="Z758" i="18"/>
  <c r="AA758" i="18"/>
  <c r="AB758" i="18"/>
  <c r="Z759" i="18"/>
  <c r="AA759" i="18"/>
  <c r="AB759" i="18"/>
  <c r="Z760" i="18"/>
  <c r="AA760" i="18"/>
  <c r="AB760" i="18"/>
  <c r="Z761" i="18"/>
  <c r="AA761" i="18"/>
  <c r="AB761" i="18"/>
  <c r="Z762" i="18"/>
  <c r="AA762" i="18"/>
  <c r="AB762" i="18"/>
  <c r="Z763" i="18"/>
  <c r="AA763" i="18"/>
  <c r="AB763" i="18"/>
  <c r="Z764" i="18"/>
  <c r="AA764" i="18"/>
  <c r="AB764" i="18"/>
  <c r="Z765" i="18"/>
  <c r="AA765" i="18"/>
  <c r="AB765" i="18"/>
  <c r="Z766" i="18"/>
  <c r="AA766" i="18"/>
  <c r="AB766" i="18"/>
  <c r="Z767" i="18"/>
  <c r="AA767" i="18"/>
  <c r="AB767" i="18"/>
  <c r="Z768" i="18"/>
  <c r="AA768" i="18"/>
  <c r="AB768" i="18"/>
  <c r="Z769" i="18"/>
  <c r="AA769" i="18"/>
  <c r="AB769" i="18"/>
  <c r="Z770" i="18"/>
  <c r="AA770" i="18"/>
  <c r="AB770" i="18"/>
  <c r="Z771" i="18"/>
  <c r="AA771" i="18"/>
  <c r="AB771" i="18"/>
  <c r="Z772" i="18"/>
  <c r="AA772" i="18"/>
  <c r="AB772" i="18"/>
  <c r="Z773" i="18"/>
  <c r="AA773" i="18"/>
  <c r="AB773" i="18"/>
  <c r="Z774" i="18"/>
  <c r="AA774" i="18"/>
  <c r="AB774" i="18"/>
  <c r="Z775" i="18"/>
  <c r="AA775" i="18"/>
  <c r="AB775" i="18"/>
  <c r="Z776" i="18"/>
  <c r="AA776" i="18"/>
  <c r="AB776" i="18"/>
  <c r="Z777" i="18"/>
  <c r="AA777" i="18"/>
  <c r="AB777" i="18"/>
  <c r="Z778" i="18"/>
  <c r="AA778" i="18"/>
  <c r="AB778" i="18"/>
  <c r="Z779" i="18"/>
  <c r="AA779" i="18"/>
  <c r="AB779" i="18"/>
  <c r="Z780" i="18"/>
  <c r="AA780" i="18"/>
  <c r="AB780" i="18"/>
  <c r="Z781" i="18"/>
  <c r="AA781" i="18"/>
  <c r="AB781" i="18"/>
  <c r="Z782" i="18"/>
  <c r="AA782" i="18"/>
  <c r="AB782" i="18"/>
  <c r="Z783" i="18"/>
  <c r="AA783" i="18"/>
  <c r="AB783" i="18"/>
  <c r="Z784" i="18"/>
  <c r="AA784" i="18"/>
  <c r="AB784" i="18"/>
  <c r="Z785" i="18"/>
  <c r="AA785" i="18"/>
  <c r="AB785" i="18"/>
  <c r="Z786" i="18"/>
  <c r="AA786" i="18"/>
  <c r="AB786" i="18"/>
  <c r="Z787" i="18"/>
  <c r="AA787" i="18"/>
  <c r="AB787" i="18"/>
  <c r="Z788" i="18"/>
  <c r="AA788" i="18"/>
  <c r="AB788" i="18"/>
  <c r="Z789" i="18"/>
  <c r="AA789" i="18"/>
  <c r="AB789" i="18"/>
  <c r="Z790" i="18"/>
  <c r="AA790" i="18"/>
  <c r="AB790" i="18"/>
  <c r="Z791" i="18"/>
  <c r="AA791" i="18"/>
  <c r="AB791" i="18"/>
  <c r="Z792" i="18"/>
  <c r="AA792" i="18"/>
  <c r="AB792" i="18"/>
  <c r="Z793" i="18"/>
  <c r="AA793" i="18"/>
  <c r="AB793" i="18"/>
  <c r="Z794" i="18"/>
  <c r="AA794" i="18"/>
  <c r="AB794" i="18"/>
  <c r="Z795" i="18"/>
  <c r="AA795" i="18"/>
  <c r="AB795" i="18"/>
  <c r="Z796" i="18"/>
  <c r="AA796" i="18"/>
  <c r="AB796" i="18"/>
  <c r="Z797" i="18"/>
  <c r="AA797" i="18"/>
  <c r="AB797" i="18"/>
  <c r="Z798" i="18"/>
  <c r="AA798" i="18"/>
  <c r="AB798" i="18"/>
  <c r="Z799" i="18"/>
  <c r="AA799" i="18"/>
  <c r="AB799" i="18"/>
  <c r="Z800" i="18"/>
  <c r="AA800" i="18"/>
  <c r="AB800" i="18"/>
  <c r="Z801" i="18"/>
  <c r="AA801" i="18"/>
  <c r="AB801" i="18"/>
  <c r="Z802" i="18"/>
  <c r="AA802" i="18"/>
  <c r="AB802" i="18"/>
  <c r="Z803" i="18"/>
  <c r="AA803" i="18"/>
  <c r="AB803" i="18"/>
  <c r="Z804" i="18"/>
  <c r="AA804" i="18"/>
  <c r="AB804" i="18"/>
  <c r="Z805" i="18"/>
  <c r="AA805" i="18"/>
  <c r="AB805" i="18"/>
  <c r="Z806" i="18"/>
  <c r="AA806" i="18"/>
  <c r="AB806" i="18"/>
  <c r="Z807" i="18"/>
  <c r="AA807" i="18"/>
  <c r="AB807" i="18"/>
  <c r="Z808" i="18"/>
  <c r="AA808" i="18"/>
  <c r="AB808" i="18"/>
  <c r="Z809" i="18"/>
  <c r="AA809" i="18"/>
  <c r="AB809" i="18"/>
  <c r="Z810" i="18"/>
  <c r="AA810" i="18"/>
  <c r="AB810" i="18"/>
  <c r="Z811" i="18"/>
  <c r="AA811" i="18"/>
  <c r="AB811" i="18"/>
  <c r="Z812" i="18"/>
  <c r="AA812" i="18"/>
  <c r="AB812" i="18"/>
  <c r="Z813" i="18"/>
  <c r="AA813" i="18"/>
  <c r="AB813" i="18"/>
  <c r="Z814" i="18"/>
  <c r="AA814" i="18"/>
  <c r="AB814" i="18"/>
  <c r="Z815" i="18"/>
  <c r="AA815" i="18"/>
  <c r="AB815" i="18"/>
  <c r="Z816" i="18"/>
  <c r="AA816" i="18"/>
  <c r="AB816" i="18"/>
  <c r="Z817" i="18"/>
  <c r="AA817" i="18"/>
  <c r="AB817" i="18"/>
  <c r="Z818" i="18"/>
  <c r="AA818" i="18"/>
  <c r="AB818" i="18"/>
  <c r="Z819" i="18"/>
  <c r="AA819" i="18"/>
  <c r="AB819" i="18"/>
  <c r="Z820" i="18"/>
  <c r="AA820" i="18"/>
  <c r="AB820" i="18"/>
  <c r="Z821" i="18"/>
  <c r="AA821" i="18"/>
  <c r="AB821" i="18"/>
  <c r="Z822" i="18"/>
  <c r="AA822" i="18"/>
  <c r="AB822" i="18"/>
  <c r="Z823" i="18"/>
  <c r="AA823" i="18"/>
  <c r="AB823" i="18"/>
  <c r="Z824" i="18"/>
  <c r="AA824" i="18"/>
  <c r="AB824" i="18"/>
  <c r="Z825" i="18"/>
  <c r="AA825" i="18"/>
  <c r="AB825" i="18"/>
  <c r="Z826" i="18"/>
  <c r="AA826" i="18"/>
  <c r="AB826" i="18"/>
  <c r="Z827" i="18"/>
  <c r="AA827" i="18"/>
  <c r="AB827" i="18"/>
  <c r="Z828" i="18"/>
  <c r="AA828" i="18"/>
  <c r="AB828" i="18"/>
  <c r="Z829" i="18"/>
  <c r="AA829" i="18"/>
  <c r="AB829" i="18"/>
  <c r="Z830" i="18"/>
  <c r="AA830" i="18"/>
  <c r="AB830" i="18"/>
  <c r="Z831" i="18"/>
  <c r="AA831" i="18"/>
  <c r="AB831" i="18"/>
  <c r="Z832" i="18"/>
  <c r="AA832" i="18"/>
  <c r="AB832" i="18"/>
  <c r="Z833" i="18"/>
  <c r="AA833" i="18"/>
  <c r="AB833" i="18"/>
  <c r="Z834" i="18"/>
  <c r="AA834" i="18"/>
  <c r="AB834" i="18"/>
  <c r="Z835" i="18"/>
  <c r="AA835" i="18"/>
  <c r="AB835" i="18"/>
  <c r="Z836" i="18"/>
  <c r="AA836" i="18"/>
  <c r="AB836" i="18"/>
  <c r="Z837" i="18"/>
  <c r="AA837" i="18"/>
  <c r="AB837" i="18"/>
  <c r="Z838" i="18"/>
  <c r="AA838" i="18"/>
  <c r="AB838" i="18"/>
  <c r="Z839" i="18"/>
  <c r="AA839" i="18"/>
  <c r="AB839" i="18"/>
  <c r="Z840" i="18"/>
  <c r="AA840" i="18"/>
  <c r="AB840" i="18"/>
  <c r="Z841" i="18"/>
  <c r="AA841" i="18"/>
  <c r="AB841" i="18"/>
  <c r="Z842" i="18"/>
  <c r="AA842" i="18"/>
  <c r="AB842" i="18"/>
  <c r="Z843" i="18"/>
  <c r="AA843" i="18"/>
  <c r="AB843" i="18"/>
  <c r="Z844" i="18"/>
  <c r="AA844" i="18"/>
  <c r="AB844" i="18"/>
  <c r="Z845" i="18"/>
  <c r="AA845" i="18"/>
  <c r="AB845" i="18"/>
  <c r="Z846" i="18"/>
  <c r="AA846" i="18"/>
  <c r="AB846" i="18"/>
  <c r="Z847" i="18"/>
  <c r="AA847" i="18"/>
  <c r="AB847" i="18"/>
  <c r="Z848" i="18"/>
  <c r="AA848" i="18"/>
  <c r="AB848" i="18"/>
  <c r="Z849" i="18"/>
  <c r="AA849" i="18"/>
  <c r="AB849" i="18"/>
  <c r="Z850" i="18"/>
  <c r="AA850" i="18"/>
  <c r="AB850" i="18"/>
  <c r="Z851" i="18"/>
  <c r="AA851" i="18"/>
  <c r="AB851" i="18"/>
  <c r="Z852" i="18"/>
  <c r="AA852" i="18"/>
  <c r="AB852" i="18"/>
  <c r="Z853" i="18"/>
  <c r="AA853" i="18"/>
  <c r="AB853" i="18"/>
  <c r="Z854" i="18"/>
  <c r="AA854" i="18"/>
  <c r="AB854" i="18"/>
  <c r="Z855" i="18"/>
  <c r="AA855" i="18"/>
  <c r="AB855" i="18"/>
  <c r="Z856" i="18"/>
  <c r="AA856" i="18"/>
  <c r="AB856" i="18"/>
  <c r="Z857" i="18"/>
  <c r="AA857" i="18"/>
  <c r="AB857" i="18"/>
  <c r="Z858" i="18"/>
  <c r="AA858" i="18"/>
  <c r="AB858" i="18"/>
  <c r="Z859" i="18"/>
  <c r="AA859" i="18"/>
  <c r="AB859" i="18"/>
  <c r="Z860" i="18"/>
  <c r="AA860" i="18"/>
  <c r="AB860" i="18"/>
  <c r="Z861" i="18"/>
  <c r="AA861" i="18"/>
  <c r="AB861" i="18"/>
  <c r="Z862" i="18"/>
  <c r="AA862" i="18"/>
  <c r="AB862" i="18"/>
  <c r="Z863" i="18"/>
  <c r="AA863" i="18"/>
  <c r="AB863" i="18"/>
  <c r="Z864" i="18"/>
  <c r="AA864" i="18"/>
  <c r="AB864" i="18"/>
  <c r="Z865" i="18"/>
  <c r="AA865" i="18"/>
  <c r="AB865" i="18"/>
  <c r="Z866" i="18"/>
  <c r="AA866" i="18"/>
  <c r="AB866" i="18"/>
  <c r="Z867" i="18"/>
  <c r="AA867" i="18"/>
  <c r="AB867" i="18"/>
  <c r="Z868" i="18"/>
  <c r="AA868" i="18"/>
  <c r="AB868" i="18"/>
  <c r="Z869" i="18"/>
  <c r="AA869" i="18"/>
  <c r="AB869" i="18"/>
  <c r="Z870" i="18"/>
  <c r="AA870" i="18"/>
  <c r="AB870" i="18"/>
  <c r="Z871" i="18"/>
  <c r="AA871" i="18"/>
  <c r="AB871" i="18"/>
  <c r="Z872" i="18"/>
  <c r="AA872" i="18"/>
  <c r="AB872" i="18"/>
  <c r="Z873" i="18"/>
  <c r="AA873" i="18"/>
  <c r="AB873" i="18"/>
  <c r="Z874" i="18"/>
  <c r="AA874" i="18"/>
  <c r="AB874" i="18"/>
  <c r="Z875" i="18"/>
  <c r="AA875" i="18"/>
  <c r="AB875" i="18"/>
  <c r="Z876" i="18"/>
  <c r="AA876" i="18"/>
  <c r="AB876" i="18"/>
  <c r="Z877" i="18"/>
  <c r="AA877" i="18"/>
  <c r="AB877" i="18"/>
  <c r="Z878" i="18"/>
  <c r="AA878" i="18"/>
  <c r="AB878" i="18"/>
  <c r="Z879" i="18"/>
  <c r="AA879" i="18"/>
  <c r="AB879" i="18"/>
  <c r="Z880" i="18"/>
  <c r="AA880" i="18"/>
  <c r="AB880" i="18"/>
  <c r="Z881" i="18"/>
  <c r="AA881" i="18"/>
  <c r="AB881" i="18"/>
  <c r="Z882" i="18"/>
  <c r="AA882" i="18"/>
  <c r="AB882" i="18"/>
  <c r="Z883" i="18"/>
  <c r="AA883" i="18"/>
  <c r="AB883" i="18"/>
  <c r="Z884" i="18"/>
  <c r="AA884" i="18"/>
  <c r="AB884" i="18"/>
  <c r="Z885" i="18"/>
  <c r="AA885" i="18"/>
  <c r="AB885" i="18"/>
  <c r="Z886" i="18"/>
  <c r="AA886" i="18"/>
  <c r="AB886" i="18"/>
  <c r="Z887" i="18"/>
  <c r="AA887" i="18"/>
  <c r="AB887" i="18"/>
  <c r="Z888" i="18"/>
  <c r="AA888" i="18"/>
  <c r="AB888" i="18"/>
  <c r="Z889" i="18"/>
  <c r="AA889" i="18"/>
  <c r="AB889" i="18"/>
  <c r="Z890" i="18"/>
  <c r="AA890" i="18"/>
  <c r="AB890" i="18"/>
  <c r="Z891" i="18"/>
  <c r="AA891" i="18"/>
  <c r="AB891" i="18"/>
  <c r="Z892" i="18"/>
  <c r="AA892" i="18"/>
  <c r="AB892" i="18"/>
  <c r="Z893" i="18"/>
  <c r="AA893" i="18"/>
  <c r="AB893" i="18"/>
  <c r="Z894" i="18"/>
  <c r="AA894" i="18"/>
  <c r="AB894" i="18"/>
  <c r="Z895" i="18"/>
  <c r="AA895" i="18"/>
  <c r="AB895" i="18"/>
  <c r="Z896" i="18"/>
  <c r="AA896" i="18"/>
  <c r="AB896" i="18"/>
  <c r="Z897" i="18"/>
  <c r="AA897" i="18"/>
  <c r="AB897" i="18"/>
  <c r="Z898" i="18"/>
  <c r="AA898" i="18"/>
  <c r="AB898" i="18"/>
  <c r="Z899" i="18"/>
  <c r="AA899" i="18"/>
  <c r="AB899" i="18"/>
  <c r="Z900" i="18"/>
  <c r="AA900" i="18"/>
  <c r="AB900" i="18"/>
  <c r="Z901" i="18"/>
  <c r="AA901" i="18"/>
  <c r="AB901" i="18"/>
  <c r="Z902" i="18"/>
  <c r="AA902" i="18"/>
  <c r="AB902" i="18"/>
  <c r="Z903" i="18"/>
  <c r="AA903" i="18"/>
  <c r="AB903" i="18"/>
  <c r="Z904" i="18"/>
  <c r="AA904" i="18"/>
  <c r="AB904" i="18"/>
  <c r="Z905" i="18"/>
  <c r="AA905" i="18"/>
  <c r="AB905" i="18"/>
  <c r="Z906" i="18"/>
  <c r="AA906" i="18"/>
  <c r="AB906" i="18"/>
  <c r="Z907" i="18"/>
  <c r="AA907" i="18"/>
  <c r="AB907" i="18"/>
  <c r="Z908" i="18"/>
  <c r="AA908" i="18"/>
  <c r="AB908" i="18"/>
  <c r="Z909" i="18"/>
  <c r="AA909" i="18"/>
  <c r="AB909" i="18"/>
  <c r="Z910" i="18"/>
  <c r="AA910" i="18"/>
  <c r="AB910" i="18"/>
  <c r="Z911" i="18"/>
  <c r="AA911" i="18"/>
  <c r="AB911" i="18"/>
  <c r="Z912" i="18"/>
  <c r="AA912" i="18"/>
  <c r="AB912" i="18"/>
  <c r="Z913" i="18"/>
  <c r="AA913" i="18"/>
  <c r="AB913" i="18"/>
  <c r="Z914" i="18"/>
  <c r="AA914" i="18"/>
  <c r="AB914" i="18"/>
  <c r="Z915" i="18"/>
  <c r="AA915" i="18"/>
  <c r="AB915" i="18"/>
  <c r="Z916" i="18"/>
  <c r="AA916" i="18"/>
  <c r="AB916" i="18"/>
  <c r="Z917" i="18"/>
  <c r="AA917" i="18"/>
  <c r="AB917" i="18"/>
  <c r="Z918" i="18"/>
  <c r="AA918" i="18"/>
  <c r="AB918" i="18"/>
  <c r="Z919" i="18"/>
  <c r="AA919" i="18"/>
  <c r="AB919" i="18"/>
  <c r="Z920" i="18"/>
  <c r="AA920" i="18"/>
  <c r="AB920" i="18"/>
  <c r="Z921" i="18"/>
  <c r="AA921" i="18"/>
  <c r="AB921" i="18"/>
  <c r="Z922" i="18"/>
  <c r="AA922" i="18"/>
  <c r="AB922" i="18"/>
  <c r="Z923" i="18"/>
  <c r="AA923" i="18"/>
  <c r="AB923" i="18"/>
  <c r="Z924" i="18"/>
  <c r="AA924" i="18"/>
  <c r="AB924" i="18"/>
  <c r="Z925" i="18"/>
  <c r="AA925" i="18"/>
  <c r="AB925" i="18"/>
  <c r="Z926" i="18"/>
  <c r="AA926" i="18"/>
  <c r="AB926" i="18"/>
  <c r="Z927" i="18"/>
  <c r="AA927" i="18"/>
  <c r="AB927" i="18"/>
  <c r="Z928" i="18"/>
  <c r="AA928" i="18"/>
  <c r="AB928" i="18"/>
  <c r="Z929" i="18"/>
  <c r="AA929" i="18"/>
  <c r="AB929" i="18"/>
  <c r="Z930" i="18"/>
  <c r="AA930" i="18"/>
  <c r="AB930" i="18"/>
  <c r="Z931" i="18"/>
  <c r="AA931" i="18"/>
  <c r="AB931" i="18"/>
  <c r="Z932" i="18"/>
  <c r="AA932" i="18"/>
  <c r="AB932" i="18"/>
  <c r="Z933" i="18"/>
  <c r="AA933" i="18"/>
  <c r="AB933" i="18"/>
  <c r="Z934" i="18"/>
  <c r="AA934" i="18"/>
  <c r="AB934" i="18"/>
  <c r="Z935" i="18"/>
  <c r="AA935" i="18"/>
  <c r="AB935" i="18"/>
  <c r="Z936" i="18"/>
  <c r="AA936" i="18"/>
  <c r="AB936" i="18"/>
  <c r="Z937" i="18"/>
  <c r="AA937" i="18"/>
  <c r="AB937" i="18"/>
  <c r="Z938" i="18"/>
  <c r="AA938" i="18"/>
  <c r="AB938" i="18"/>
  <c r="Z939" i="18"/>
  <c r="AA939" i="18"/>
  <c r="AB939" i="18"/>
  <c r="Z940" i="18"/>
  <c r="AA940" i="18"/>
  <c r="AB940" i="18"/>
  <c r="Z941" i="18"/>
  <c r="AA941" i="18"/>
  <c r="AB941" i="18"/>
  <c r="Z942" i="18"/>
  <c r="AA942" i="18"/>
  <c r="AB942" i="18"/>
  <c r="Z943" i="18"/>
  <c r="AA943" i="18"/>
  <c r="AB943" i="18"/>
  <c r="Z944" i="18"/>
  <c r="AA944" i="18"/>
  <c r="AB944" i="18"/>
  <c r="Z945" i="18"/>
  <c r="AA945" i="18"/>
  <c r="AB945" i="18"/>
  <c r="Z946" i="18"/>
  <c r="AA946" i="18"/>
  <c r="AB946" i="18"/>
  <c r="Z947" i="18"/>
  <c r="AA947" i="18"/>
  <c r="AB947" i="18"/>
  <c r="Z948" i="18"/>
  <c r="AA948" i="18"/>
  <c r="AB948" i="18"/>
  <c r="Z949" i="18"/>
  <c r="AA949" i="18"/>
  <c r="AB949" i="18"/>
  <c r="Z950" i="18"/>
  <c r="AA950" i="18"/>
  <c r="AB950" i="18"/>
  <c r="Z951" i="18"/>
  <c r="AA951" i="18"/>
  <c r="AB951" i="18"/>
  <c r="Z952" i="18"/>
  <c r="AA952" i="18"/>
  <c r="AB952" i="18"/>
  <c r="Z953" i="18"/>
  <c r="AA953" i="18"/>
  <c r="AB953" i="18"/>
  <c r="Z954" i="18"/>
  <c r="AA954" i="18"/>
  <c r="AB954" i="18"/>
  <c r="Z955" i="18"/>
  <c r="AA955" i="18"/>
  <c r="AB955" i="18"/>
  <c r="Z956" i="18"/>
  <c r="AA956" i="18"/>
  <c r="AB956" i="18"/>
  <c r="Z957" i="18"/>
  <c r="AA957" i="18"/>
  <c r="AB957" i="18"/>
  <c r="Z958" i="18"/>
  <c r="AA958" i="18"/>
  <c r="AB958" i="18"/>
  <c r="Z959" i="18"/>
  <c r="AA959" i="18"/>
  <c r="AB959" i="18"/>
  <c r="Z960" i="18"/>
  <c r="AA960" i="18"/>
  <c r="AB960" i="18"/>
  <c r="Z961" i="18"/>
  <c r="AA961" i="18"/>
  <c r="AB961" i="18"/>
  <c r="Z962" i="18"/>
  <c r="AA962" i="18"/>
  <c r="AB962" i="18"/>
  <c r="Z963" i="18"/>
  <c r="AA963" i="18"/>
  <c r="AB963" i="18"/>
  <c r="Z964" i="18"/>
  <c r="AA964" i="18"/>
  <c r="AB964" i="18"/>
  <c r="Z965" i="18"/>
  <c r="AA965" i="18"/>
  <c r="AB965" i="18"/>
  <c r="Z966" i="18"/>
  <c r="AA966" i="18"/>
  <c r="AB966" i="18"/>
  <c r="Z967" i="18"/>
  <c r="AA967" i="18"/>
  <c r="AB967" i="18"/>
  <c r="Z968" i="18"/>
  <c r="AA968" i="18"/>
  <c r="AB968" i="18"/>
  <c r="Z969" i="18"/>
  <c r="AA969" i="18"/>
  <c r="AB969" i="18"/>
  <c r="Z970" i="18"/>
  <c r="AA970" i="18"/>
  <c r="AB970" i="18"/>
  <c r="Z971" i="18"/>
  <c r="AA971" i="18"/>
  <c r="AB971" i="18"/>
  <c r="Z972" i="18"/>
  <c r="AA972" i="18"/>
  <c r="AB972" i="18"/>
  <c r="Z973" i="18"/>
  <c r="AA973" i="18"/>
  <c r="AB973" i="18"/>
  <c r="Z974" i="18"/>
  <c r="AA974" i="18"/>
  <c r="AB974" i="18"/>
  <c r="Z975" i="18"/>
  <c r="AA975" i="18"/>
  <c r="AB975" i="18"/>
  <c r="Z976" i="18"/>
  <c r="AA976" i="18"/>
  <c r="AB976" i="18"/>
  <c r="Z977" i="18"/>
  <c r="AA977" i="18"/>
  <c r="AB977" i="18"/>
  <c r="Z978" i="18"/>
  <c r="AA978" i="18"/>
  <c r="AB978" i="18"/>
  <c r="Z979" i="18"/>
  <c r="AA979" i="18"/>
  <c r="AB979" i="18"/>
  <c r="Z980" i="18"/>
  <c r="AA980" i="18"/>
  <c r="AB980" i="18"/>
  <c r="Z981" i="18"/>
  <c r="AA981" i="18"/>
  <c r="AB981" i="18"/>
  <c r="Z982" i="18"/>
  <c r="AA982" i="18"/>
  <c r="AB982" i="18"/>
  <c r="X983" i="18"/>
  <c r="Z983" i="18"/>
  <c r="AA983" i="18"/>
  <c r="AB983" i="18"/>
  <c r="Z984" i="18"/>
  <c r="AA984" i="18"/>
  <c r="AB984" i="18"/>
  <c r="Z985" i="18"/>
  <c r="AA985" i="18"/>
  <c r="AB985" i="18"/>
  <c r="Z986" i="18"/>
  <c r="AA986" i="18"/>
  <c r="AB986" i="18"/>
  <c r="Z987" i="18"/>
  <c r="AA987" i="18"/>
  <c r="AB987" i="18"/>
  <c r="Z988" i="18"/>
  <c r="AA988" i="18"/>
  <c r="AB988" i="18"/>
  <c r="Z989" i="18"/>
  <c r="AA989" i="18"/>
  <c r="AB989" i="18"/>
  <c r="Z990" i="18"/>
  <c r="AA990" i="18"/>
  <c r="AB990" i="18"/>
  <c r="Z991" i="18"/>
  <c r="AA991" i="18"/>
  <c r="AB991" i="18"/>
  <c r="Z992" i="18"/>
  <c r="AA992" i="18"/>
  <c r="AB992" i="18"/>
  <c r="Z993" i="18"/>
  <c r="AA993" i="18"/>
  <c r="AB993" i="18"/>
  <c r="Z994" i="18"/>
  <c r="AA994" i="18"/>
  <c r="AB994" i="18"/>
  <c r="Z995" i="18"/>
  <c r="AA995" i="18"/>
  <c r="AB995" i="18"/>
  <c r="Z996" i="18"/>
  <c r="AA996" i="18"/>
  <c r="AB996" i="18"/>
  <c r="Z997" i="18"/>
  <c r="AA997" i="18"/>
  <c r="AB997" i="18"/>
  <c r="Z998" i="18"/>
  <c r="AA998" i="18"/>
  <c r="AB998" i="18"/>
  <c r="Z999" i="18"/>
  <c r="AA999" i="18"/>
  <c r="AB999" i="18"/>
  <c r="Z1000" i="18"/>
  <c r="AA1000" i="18"/>
  <c r="AB1000" i="18"/>
  <c r="Z1001" i="18"/>
  <c r="AA1001" i="18"/>
  <c r="AB1001" i="18"/>
  <c r="Z1002" i="18"/>
  <c r="AA1002" i="18"/>
  <c r="AB1002" i="18"/>
  <c r="Z1003" i="18"/>
  <c r="AA1003" i="18"/>
  <c r="AB1003" i="18"/>
  <c r="Z1004" i="18"/>
  <c r="AA1004" i="18"/>
  <c r="AB1004" i="18"/>
  <c r="Z1005" i="18"/>
  <c r="AA1005" i="18"/>
  <c r="AB1005" i="18"/>
  <c r="Z1006" i="18"/>
  <c r="AA1006" i="18"/>
  <c r="AB1006" i="18"/>
  <c r="Z1007" i="18"/>
  <c r="AA1007" i="18"/>
  <c r="AB1007" i="18"/>
  <c r="Z1008" i="18"/>
  <c r="AA1008" i="18"/>
  <c r="AB1008" i="18"/>
  <c r="Z1009" i="18"/>
  <c r="AA1009" i="18"/>
  <c r="AB1009" i="18"/>
  <c r="Z1010" i="18"/>
  <c r="AA1010" i="18"/>
  <c r="AB1010" i="18"/>
  <c r="Z1011" i="18"/>
  <c r="AA1011" i="18"/>
  <c r="AB1011" i="18"/>
  <c r="Z1012" i="18"/>
  <c r="AA1012" i="18"/>
  <c r="AB1012" i="18"/>
  <c r="Z1013" i="18"/>
  <c r="AA1013" i="18"/>
  <c r="AB1013" i="18"/>
  <c r="Z1014" i="18"/>
  <c r="AA1014" i="18"/>
  <c r="AB1014" i="18"/>
  <c r="Z1015" i="18"/>
  <c r="AA1015" i="18"/>
  <c r="AB1015" i="18"/>
  <c r="Z1016" i="18"/>
  <c r="AA1016" i="18"/>
  <c r="AB1016" i="18"/>
  <c r="Z1017" i="18"/>
  <c r="AA1017" i="18"/>
  <c r="AB1017" i="18"/>
  <c r="Y1018" i="18"/>
  <c r="Z1018" i="18"/>
  <c r="AA1018" i="18"/>
  <c r="AB1018" i="18"/>
  <c r="Z1019" i="18"/>
  <c r="AA1019" i="18"/>
  <c r="AB1019" i="18"/>
  <c r="Z1020" i="18"/>
  <c r="AA1020" i="18"/>
  <c r="AB1020" i="18"/>
  <c r="Z1021" i="18"/>
  <c r="AA1021" i="18"/>
  <c r="AB1021" i="18"/>
  <c r="Z1022" i="18"/>
  <c r="AA1022" i="18"/>
  <c r="AB1022" i="18"/>
  <c r="X1023" i="18"/>
  <c r="Z1023" i="18"/>
  <c r="AA1023" i="18"/>
  <c r="AB1023" i="18"/>
  <c r="Z1024" i="18"/>
  <c r="AA1024" i="18"/>
  <c r="AB1024" i="18"/>
  <c r="Z1025" i="18"/>
  <c r="AA1025" i="18"/>
  <c r="AB1025" i="18"/>
  <c r="Z1026" i="18"/>
  <c r="AA1026" i="18"/>
  <c r="AB1026" i="18"/>
  <c r="Z1027" i="18"/>
  <c r="AA1027" i="18"/>
  <c r="AB1027" i="18"/>
  <c r="Z1028" i="18"/>
  <c r="AA1028" i="18"/>
  <c r="AB1028" i="18"/>
  <c r="Z1029" i="18"/>
  <c r="AA1029" i="18"/>
  <c r="AB1029" i="18"/>
  <c r="Z1030" i="18"/>
  <c r="AA1030" i="18"/>
  <c r="AB1030" i="18"/>
  <c r="Z1031" i="18"/>
  <c r="AA1031" i="18"/>
  <c r="AB1031" i="18"/>
  <c r="Z1032" i="18"/>
  <c r="AA1032" i="18"/>
  <c r="AB1032" i="18"/>
  <c r="Z1033" i="18"/>
  <c r="AA1033" i="18"/>
  <c r="AB1033" i="18"/>
  <c r="Z1034" i="18"/>
  <c r="AA1034" i="18"/>
  <c r="AB1034" i="18"/>
  <c r="Z1035" i="18"/>
  <c r="AA1035" i="18"/>
  <c r="AB1035" i="18"/>
  <c r="Z1036" i="18"/>
  <c r="AA1036" i="18"/>
  <c r="AB1036" i="18"/>
  <c r="Z1037" i="18"/>
  <c r="AA1037" i="18"/>
  <c r="AB1037" i="18"/>
  <c r="Z1038" i="18"/>
  <c r="AA1038" i="18"/>
  <c r="AB1038" i="18"/>
  <c r="Z1039" i="18"/>
  <c r="AA1039" i="18"/>
  <c r="AB1039" i="18"/>
  <c r="Z1040" i="18"/>
  <c r="AA1040" i="18"/>
  <c r="AB1040" i="18"/>
  <c r="Z1041" i="18"/>
  <c r="AA1041" i="18"/>
  <c r="AB1041" i="18"/>
  <c r="Z1042" i="18"/>
  <c r="AA1042" i="18"/>
  <c r="AB1042" i="18"/>
  <c r="Z1043" i="18"/>
  <c r="AA1043" i="18"/>
  <c r="AB1043" i="18"/>
  <c r="Z1044" i="18"/>
  <c r="AA1044" i="18"/>
  <c r="AB1044" i="18"/>
  <c r="Z1045" i="18"/>
  <c r="AA1045" i="18"/>
  <c r="AB1045" i="18"/>
  <c r="Z1046" i="18"/>
  <c r="AA1046" i="18"/>
  <c r="AB1046" i="18"/>
  <c r="Z1047" i="18"/>
  <c r="AA1047" i="18"/>
  <c r="AB1047" i="18"/>
  <c r="Z1048" i="18"/>
  <c r="AA1048" i="18"/>
  <c r="AB1048" i="18"/>
  <c r="Z1049" i="18"/>
  <c r="AA1049" i="18"/>
  <c r="AB1049" i="18"/>
  <c r="Z1050" i="18"/>
  <c r="AA1050" i="18"/>
  <c r="AB1050" i="18"/>
  <c r="Z1051" i="18"/>
  <c r="AA1051" i="18"/>
  <c r="AB1051" i="18"/>
  <c r="Z1052" i="18"/>
  <c r="AA1052" i="18"/>
  <c r="AB1052" i="18"/>
  <c r="Z1053" i="18"/>
  <c r="AA1053" i="18"/>
  <c r="AB1053" i="18"/>
  <c r="Z1054" i="18"/>
  <c r="AA1054" i="18"/>
  <c r="AB1054" i="18"/>
  <c r="Z1055" i="18"/>
  <c r="AA1055" i="18"/>
  <c r="AB1055" i="18"/>
  <c r="Z1056" i="18"/>
  <c r="AA1056" i="18"/>
  <c r="AB1056" i="18"/>
  <c r="Z1057" i="18"/>
  <c r="AA1057" i="18"/>
  <c r="AB1057" i="18"/>
  <c r="Z1058" i="18"/>
  <c r="AA1058" i="18"/>
  <c r="AB1058" i="18"/>
  <c r="Z1059" i="18"/>
  <c r="AA1059" i="18"/>
  <c r="AB1059" i="18"/>
  <c r="Z1060" i="18"/>
  <c r="AA1060" i="18"/>
  <c r="AB1060" i="18"/>
  <c r="Z1061" i="18"/>
  <c r="AA1061" i="18"/>
  <c r="AB1061" i="18"/>
  <c r="Z1062" i="18"/>
  <c r="AA1062" i="18"/>
  <c r="AB1062" i="18"/>
  <c r="Z1063" i="18"/>
  <c r="AA1063" i="18"/>
  <c r="AB1063" i="18"/>
  <c r="Z1064" i="18"/>
  <c r="AA1064" i="18"/>
  <c r="AB1064" i="18"/>
  <c r="Z1065" i="18"/>
  <c r="AA1065" i="18"/>
  <c r="AB1065" i="18"/>
  <c r="Z1066" i="18"/>
  <c r="AA1066" i="18"/>
  <c r="AB1066" i="18"/>
  <c r="Z1067" i="18"/>
  <c r="AA1067" i="18"/>
  <c r="AB1067" i="18"/>
  <c r="Z1068" i="18"/>
  <c r="AA1068" i="18"/>
  <c r="AB1068" i="18"/>
  <c r="Z1069" i="18"/>
  <c r="AA1069" i="18"/>
  <c r="AB1069" i="18"/>
  <c r="Z1070" i="18"/>
  <c r="AA1070" i="18"/>
  <c r="AB1070" i="18"/>
  <c r="Z1071" i="18"/>
  <c r="AA1071" i="18"/>
  <c r="AB1071" i="18"/>
  <c r="Z1072" i="18"/>
  <c r="AA1072" i="18"/>
  <c r="AB1072" i="18"/>
  <c r="Z1073" i="18"/>
  <c r="AA1073" i="18"/>
  <c r="AB1073" i="18"/>
  <c r="Z1074" i="18"/>
  <c r="AA1074" i="18"/>
  <c r="AB1074" i="18"/>
  <c r="Z1075" i="18"/>
  <c r="AA1075" i="18"/>
  <c r="AB1075" i="18"/>
  <c r="Z1076" i="18"/>
  <c r="AA1076" i="18"/>
  <c r="AB1076" i="18"/>
  <c r="Z1077" i="18"/>
  <c r="AA1077" i="18"/>
  <c r="AB1077" i="18"/>
  <c r="Z1078" i="18"/>
  <c r="AA1078" i="18"/>
  <c r="AB1078" i="18"/>
  <c r="Z1079" i="18"/>
  <c r="AA1079" i="18"/>
  <c r="AB1079" i="18"/>
  <c r="Z1080" i="18"/>
  <c r="AA1080" i="18"/>
  <c r="AB1080" i="18"/>
  <c r="Z1081" i="18"/>
  <c r="AA1081" i="18"/>
  <c r="AB1081" i="18"/>
  <c r="Z1082" i="18"/>
  <c r="AA1082" i="18"/>
  <c r="AB1082" i="18"/>
  <c r="Z1083" i="18"/>
  <c r="AA1083" i="18"/>
  <c r="AB1083" i="18"/>
  <c r="Z1084" i="18"/>
  <c r="AA1084" i="18"/>
  <c r="AB1084" i="18"/>
  <c r="Z1085" i="18"/>
  <c r="AA1085" i="18"/>
  <c r="AB1085" i="18"/>
  <c r="Z1086" i="18"/>
  <c r="AA1086" i="18"/>
  <c r="AB1086" i="18"/>
  <c r="Z1087" i="18"/>
  <c r="AA1087" i="18"/>
  <c r="AB1087" i="18"/>
  <c r="X1088" i="18"/>
  <c r="Z1088" i="18"/>
  <c r="AA1088" i="18"/>
  <c r="AB1088" i="18"/>
  <c r="Z1089" i="18"/>
  <c r="AA1089" i="18"/>
  <c r="AB1089" i="18"/>
  <c r="Z1090" i="18"/>
  <c r="AA1090" i="18"/>
  <c r="AB1090" i="18"/>
  <c r="Z1091" i="18"/>
  <c r="AA1091" i="18"/>
  <c r="AB1091" i="18"/>
  <c r="Z1092" i="18"/>
  <c r="AA1092" i="18"/>
  <c r="AB1092" i="18"/>
  <c r="Z1093" i="18"/>
  <c r="AA1093" i="18"/>
  <c r="AB1093" i="18"/>
  <c r="Z1094" i="18"/>
  <c r="AA1094" i="18"/>
  <c r="AB1094" i="18"/>
  <c r="Z1095" i="18"/>
  <c r="AA1095" i="18"/>
  <c r="AB1095" i="18"/>
  <c r="Z1096" i="18"/>
  <c r="AA1096" i="18"/>
  <c r="AB1096" i="18"/>
  <c r="Z1097" i="18"/>
  <c r="AA1097" i="18"/>
  <c r="AB1097" i="18"/>
  <c r="Z1098" i="18"/>
  <c r="AA1098" i="18"/>
  <c r="AB1098" i="18"/>
  <c r="Z1099" i="18"/>
  <c r="AA1099" i="18"/>
  <c r="AB1099" i="18"/>
  <c r="Z1100" i="18"/>
  <c r="AA1100" i="18"/>
  <c r="AB1100" i="18"/>
  <c r="Z1101" i="18"/>
  <c r="AA1101" i="18"/>
  <c r="AB1101" i="18"/>
  <c r="Z1102" i="18"/>
  <c r="AA1102" i="18"/>
  <c r="AB1102" i="18"/>
  <c r="Z1103" i="18"/>
  <c r="AA1103" i="18"/>
  <c r="AB1103" i="18"/>
  <c r="Z1104" i="18"/>
  <c r="AA1104" i="18"/>
  <c r="AB1104" i="18"/>
  <c r="Z1105" i="18"/>
  <c r="AA1105" i="18"/>
  <c r="AB1105" i="18"/>
  <c r="Z1106" i="18"/>
  <c r="AA1106" i="18"/>
  <c r="AB1106" i="18"/>
  <c r="Z1107" i="18"/>
  <c r="AA1107" i="18"/>
  <c r="AB1107" i="18"/>
  <c r="Z1108" i="18"/>
  <c r="AA1108" i="18"/>
  <c r="AB1108" i="18"/>
  <c r="Z1109" i="18"/>
  <c r="AA1109" i="18"/>
  <c r="AB1109" i="18"/>
  <c r="Z1110" i="18"/>
  <c r="AA1110" i="18"/>
  <c r="AB1110" i="18"/>
  <c r="Z1111" i="18"/>
  <c r="AA1111" i="18"/>
  <c r="AB1111" i="18"/>
  <c r="Z1112" i="18"/>
  <c r="AA1112" i="18"/>
  <c r="AB1112" i="18"/>
  <c r="Z1113" i="18"/>
  <c r="AA1113" i="18"/>
  <c r="AB1113" i="18"/>
  <c r="Z1114" i="18"/>
  <c r="AA1114" i="18"/>
  <c r="AB1114" i="18"/>
  <c r="Z1115" i="18"/>
  <c r="AA1115" i="18"/>
  <c r="AB1115" i="18"/>
  <c r="Z1116" i="18"/>
  <c r="AA1116" i="18"/>
  <c r="AB1116" i="18"/>
  <c r="Z1117" i="18"/>
  <c r="AA1117" i="18"/>
  <c r="AB1117" i="18"/>
  <c r="Z1118" i="18"/>
  <c r="AA1118" i="18"/>
  <c r="AB1118" i="18"/>
  <c r="Z1119" i="18"/>
  <c r="AA1119" i="18"/>
  <c r="AB1119" i="18"/>
  <c r="Z1120" i="18"/>
  <c r="AA1120" i="18"/>
  <c r="AB1120" i="18"/>
  <c r="Z1121" i="18"/>
  <c r="AA1121" i="18"/>
  <c r="AB1121" i="18"/>
  <c r="Z1122" i="18"/>
  <c r="AA1122" i="18"/>
  <c r="AB1122" i="18"/>
  <c r="Z1123" i="18"/>
  <c r="AA1123" i="18"/>
  <c r="AB1123" i="18"/>
  <c r="Z1124" i="18"/>
  <c r="AA1124" i="18"/>
  <c r="AB1124" i="18"/>
  <c r="Z1125" i="18"/>
  <c r="AA1125" i="18"/>
  <c r="AB1125" i="18"/>
  <c r="Z1126" i="18"/>
  <c r="AA1126" i="18"/>
  <c r="AB1126" i="18"/>
  <c r="Z1127" i="18"/>
  <c r="AA1127" i="18"/>
  <c r="AB1127" i="18"/>
  <c r="Z1128" i="18"/>
  <c r="AA1128" i="18"/>
  <c r="AB1128" i="18"/>
  <c r="Z1129" i="18"/>
  <c r="AA1129" i="18"/>
  <c r="AB1129" i="18"/>
  <c r="Z1130" i="18"/>
  <c r="AA1130" i="18"/>
  <c r="AB1130" i="18"/>
  <c r="Z1131" i="18"/>
  <c r="AA1131" i="18"/>
  <c r="AB1131" i="18"/>
  <c r="Z1132" i="18"/>
  <c r="AA1132" i="18"/>
  <c r="AB1132" i="18"/>
  <c r="Z1133" i="18"/>
  <c r="AA1133" i="18"/>
  <c r="AB1133" i="18"/>
  <c r="Z1134" i="18"/>
  <c r="AA1134" i="18"/>
  <c r="AB1134" i="18"/>
  <c r="Z1135" i="18"/>
  <c r="AA1135" i="18"/>
  <c r="AB1135" i="18"/>
  <c r="Z1136" i="18"/>
  <c r="AA1136" i="18"/>
  <c r="AB1136" i="18"/>
  <c r="Z1137" i="18"/>
  <c r="AA1137" i="18"/>
  <c r="AB1137" i="18"/>
  <c r="Z1138" i="18"/>
  <c r="AA1138" i="18"/>
  <c r="AB1138" i="18"/>
  <c r="Z1139" i="18"/>
  <c r="AA1139" i="18"/>
  <c r="AB1139" i="18"/>
  <c r="Z1140" i="18"/>
  <c r="AA1140" i="18"/>
  <c r="AB1140" i="18"/>
  <c r="Z1141" i="18"/>
  <c r="AA1141" i="18"/>
  <c r="AB1141" i="18"/>
  <c r="Z1142" i="18"/>
  <c r="AA1142" i="18"/>
  <c r="AB1142" i="18"/>
  <c r="Z1143" i="18"/>
  <c r="AA1143" i="18"/>
  <c r="AB1143" i="18"/>
  <c r="X1144" i="18"/>
  <c r="Z1144" i="18"/>
  <c r="AA1144" i="18"/>
  <c r="AB1144" i="18"/>
  <c r="Z1145" i="18"/>
  <c r="AA1145" i="18"/>
  <c r="AB1145" i="18"/>
  <c r="Z1146" i="18"/>
  <c r="AA1146" i="18"/>
  <c r="AB1146" i="18"/>
  <c r="Z1147" i="18"/>
  <c r="AA1147" i="18"/>
  <c r="AB1147" i="18"/>
  <c r="Z1148" i="18"/>
  <c r="AA1148" i="18"/>
  <c r="AB1148" i="18"/>
  <c r="Z1149" i="18"/>
  <c r="AA1149" i="18"/>
  <c r="AB1149" i="18"/>
  <c r="Z1150" i="18"/>
  <c r="AA1150" i="18"/>
  <c r="AB1150" i="18"/>
  <c r="Z1151" i="18"/>
  <c r="AA1151" i="18"/>
  <c r="AB1151" i="18"/>
  <c r="Z1152" i="18"/>
  <c r="AA1152" i="18"/>
  <c r="AB1152" i="18"/>
  <c r="Z1153" i="18"/>
  <c r="AA1153" i="18"/>
  <c r="AB1153" i="18"/>
  <c r="Z1154" i="18"/>
  <c r="AA1154" i="18"/>
  <c r="AB1154" i="18"/>
  <c r="Z1155" i="18"/>
  <c r="AA1155" i="18"/>
  <c r="AB1155" i="18"/>
  <c r="Z1156" i="18"/>
  <c r="AA1156" i="18"/>
  <c r="AB1156" i="18"/>
  <c r="Z1157" i="18"/>
  <c r="AA1157" i="18"/>
  <c r="AB1157" i="18"/>
  <c r="Z1158" i="18"/>
  <c r="AA1158" i="18"/>
  <c r="AB1158" i="18"/>
  <c r="Z1159" i="18"/>
  <c r="AA1159" i="18"/>
  <c r="AB1159" i="18"/>
  <c r="Z1160" i="18"/>
  <c r="AA1160" i="18"/>
  <c r="AB1160" i="18"/>
  <c r="Z1161" i="18"/>
  <c r="AA1161" i="18"/>
  <c r="AB1161" i="18"/>
  <c r="Z1162" i="18"/>
  <c r="AA1162" i="18"/>
  <c r="AB1162" i="18"/>
  <c r="Z1163" i="18"/>
  <c r="AA1163" i="18"/>
  <c r="AB1163" i="18"/>
  <c r="Z1164" i="18"/>
  <c r="AA1164" i="18"/>
  <c r="AB1164" i="18"/>
  <c r="Z1165" i="18"/>
  <c r="AA1165" i="18"/>
  <c r="AB1165" i="18"/>
  <c r="X1166" i="18"/>
  <c r="Z1166" i="18"/>
  <c r="AA1166" i="18"/>
  <c r="AB1166" i="18"/>
  <c r="Z1167" i="18"/>
  <c r="AA1167" i="18"/>
  <c r="AB1167" i="18"/>
  <c r="Z1168" i="18"/>
  <c r="AA1168" i="18"/>
  <c r="AB1168" i="18"/>
  <c r="Z1169" i="18"/>
  <c r="AA1169" i="18"/>
  <c r="AB1169" i="18"/>
  <c r="Z1170" i="18"/>
  <c r="AA1170" i="18"/>
  <c r="AB1170" i="18"/>
  <c r="Z1171" i="18"/>
  <c r="AA1171" i="18"/>
  <c r="AB1171" i="18"/>
  <c r="Z1172" i="18"/>
  <c r="AA1172" i="18"/>
  <c r="AB1172" i="18"/>
  <c r="Z1173" i="18"/>
  <c r="AA1173" i="18"/>
  <c r="AB1173" i="18"/>
  <c r="Z1174" i="18"/>
  <c r="AA1174" i="18"/>
  <c r="AB1174" i="18"/>
  <c r="Z1175" i="18"/>
  <c r="AA1175" i="18"/>
  <c r="AB1175" i="18"/>
  <c r="Z1176" i="18"/>
  <c r="AA1176" i="18"/>
  <c r="AB1176" i="18"/>
  <c r="Z1177" i="18"/>
  <c r="AA1177" i="18"/>
  <c r="AB1177" i="18"/>
  <c r="Z1178" i="18"/>
  <c r="AA1178" i="18"/>
  <c r="AB1178" i="18"/>
  <c r="Z1179" i="18"/>
  <c r="AA1179" i="18"/>
  <c r="AB1179" i="18"/>
  <c r="Z1180" i="18"/>
  <c r="AA1180" i="18"/>
  <c r="AB1180" i="18"/>
  <c r="Z1181" i="18"/>
  <c r="AA1181" i="18"/>
  <c r="AB1181" i="18"/>
  <c r="Z1182" i="18"/>
  <c r="AA1182" i="18"/>
  <c r="AB1182" i="18"/>
  <c r="Z1183" i="18"/>
  <c r="AA1183" i="18"/>
  <c r="AB1183" i="18"/>
  <c r="Z1184" i="18"/>
  <c r="AA1184" i="18"/>
  <c r="AB1184" i="18"/>
  <c r="Z1185" i="18"/>
  <c r="AA1185" i="18"/>
  <c r="AB1185" i="18"/>
  <c r="Z1186" i="18"/>
  <c r="AA1186" i="18"/>
  <c r="AB1186" i="18"/>
  <c r="Z1187" i="18"/>
  <c r="AA1187" i="18"/>
  <c r="AB1187" i="18"/>
  <c r="Z1188" i="18"/>
  <c r="AA1188" i="18"/>
  <c r="AB1188" i="18"/>
  <c r="Z1189" i="18"/>
  <c r="AA1189" i="18"/>
  <c r="AB1189" i="18"/>
  <c r="Z1190" i="18"/>
  <c r="AA1190" i="18"/>
  <c r="AB1190" i="18"/>
  <c r="Z1191" i="18"/>
  <c r="AA1191" i="18"/>
  <c r="AB1191" i="18"/>
  <c r="Z1192" i="18"/>
  <c r="AA1192" i="18"/>
  <c r="AB1192" i="18"/>
  <c r="Z1193" i="18"/>
  <c r="AA1193" i="18"/>
  <c r="AB1193" i="18"/>
  <c r="Z1194" i="18"/>
  <c r="AA1194" i="18"/>
  <c r="AB1194" i="18"/>
  <c r="Y1195" i="18"/>
  <c r="Z1195" i="18"/>
  <c r="AA1195" i="18"/>
  <c r="AB1195" i="18"/>
  <c r="Z1196" i="18"/>
  <c r="AA1196" i="18"/>
  <c r="AB1196" i="18"/>
  <c r="Z1197" i="18"/>
  <c r="AA1197" i="18"/>
  <c r="AB1197" i="18"/>
  <c r="Z1198" i="18"/>
  <c r="AA1198" i="18"/>
  <c r="AB1198" i="18"/>
  <c r="Z1199" i="18"/>
  <c r="AA1199" i="18"/>
  <c r="AB1199" i="18"/>
  <c r="Z1200" i="18"/>
  <c r="AA1200" i="18"/>
  <c r="AB1200" i="18"/>
  <c r="Z1201" i="18"/>
  <c r="AA1201" i="18"/>
  <c r="AB1201" i="18"/>
  <c r="Z1202" i="18"/>
  <c r="AA1202" i="18"/>
  <c r="AB1202" i="18"/>
  <c r="Z1203" i="18"/>
  <c r="AA1203" i="18"/>
  <c r="AB1203" i="18"/>
  <c r="Z1204" i="18"/>
  <c r="AA1204" i="18"/>
  <c r="AB1204" i="18"/>
  <c r="Z1205" i="18"/>
  <c r="AA1205" i="18"/>
  <c r="AB1205" i="18"/>
  <c r="Z1206" i="18"/>
  <c r="AA1206" i="18"/>
  <c r="AB1206" i="18"/>
  <c r="Z1207" i="18"/>
  <c r="AA1207" i="18"/>
  <c r="AB1207" i="18"/>
  <c r="Z1208" i="18"/>
  <c r="AA1208" i="18"/>
  <c r="AB1208" i="18"/>
  <c r="Z1209" i="18"/>
  <c r="AA1209" i="18"/>
  <c r="AB1209" i="18"/>
  <c r="Z1210" i="18"/>
  <c r="AA1210" i="18"/>
  <c r="AB1210" i="18"/>
  <c r="Z1211" i="18"/>
  <c r="AA1211" i="18"/>
  <c r="AB1211" i="18"/>
  <c r="Z1212" i="18"/>
  <c r="AA1212" i="18"/>
  <c r="AB1212" i="18"/>
  <c r="Z1213" i="18"/>
  <c r="AA1213" i="18"/>
  <c r="AB1213" i="18"/>
  <c r="Z1214" i="18"/>
  <c r="AA1214" i="18"/>
  <c r="AB1214" i="18"/>
  <c r="Z1215" i="18"/>
  <c r="AA1215" i="18"/>
  <c r="AB1215" i="18"/>
  <c r="Z1216" i="18"/>
  <c r="AA1216" i="18"/>
  <c r="AB1216" i="18"/>
  <c r="Z1217" i="18"/>
  <c r="AA1217" i="18"/>
  <c r="AB1217" i="18"/>
  <c r="Z1218" i="18"/>
  <c r="AA1218" i="18"/>
  <c r="AB1218" i="18"/>
  <c r="Z1219" i="18"/>
  <c r="AA1219" i="18"/>
  <c r="AB1219" i="18"/>
  <c r="Z1220" i="18"/>
  <c r="AA1220" i="18"/>
  <c r="AB1220" i="18"/>
  <c r="Z1221" i="18"/>
  <c r="AA1221" i="18"/>
  <c r="AB1221" i="18"/>
  <c r="Z1222" i="18"/>
  <c r="AA1222" i="18"/>
  <c r="AB1222" i="18"/>
  <c r="Z1223" i="18"/>
  <c r="AA1223" i="18"/>
  <c r="AB1223" i="18"/>
  <c r="Z1224" i="18"/>
  <c r="AA1224" i="18"/>
  <c r="AB1224" i="18"/>
  <c r="Z1225" i="18"/>
  <c r="AA1225" i="18"/>
  <c r="AB1225" i="18"/>
  <c r="Z1226" i="18"/>
  <c r="AA1226" i="18"/>
  <c r="AB1226" i="18"/>
  <c r="Z1227" i="18"/>
  <c r="AA1227" i="18"/>
  <c r="AB1227" i="18"/>
  <c r="Z1228" i="18"/>
  <c r="AA1228" i="18"/>
  <c r="AB1228" i="18"/>
  <c r="Z1229" i="18"/>
  <c r="AA1229" i="18"/>
  <c r="AB1229" i="18"/>
  <c r="Z1230" i="18"/>
  <c r="AA1230" i="18"/>
  <c r="AB1230" i="18"/>
  <c r="Z1231" i="18"/>
  <c r="AA1231" i="18"/>
  <c r="AB1231" i="18"/>
  <c r="Z1232" i="18"/>
  <c r="AA1232" i="18"/>
  <c r="AB1232" i="18"/>
  <c r="Z1233" i="18"/>
  <c r="AA1233" i="18"/>
  <c r="AB1233" i="18"/>
  <c r="Z1234" i="18"/>
  <c r="AA1234" i="18"/>
  <c r="AB1234" i="18"/>
  <c r="Z1235" i="18"/>
  <c r="AA1235" i="18"/>
  <c r="AB1235" i="18"/>
  <c r="Z1236" i="18"/>
  <c r="AA1236" i="18"/>
  <c r="AB1236" i="18"/>
  <c r="Z1237" i="18"/>
  <c r="AA1237" i="18"/>
  <c r="AB1237" i="18"/>
  <c r="X1238" i="18"/>
  <c r="Z1238" i="18"/>
  <c r="AA1238" i="18"/>
  <c r="AB1238" i="18"/>
  <c r="Z1239" i="18"/>
  <c r="AA1239" i="18"/>
  <c r="AB1239" i="18"/>
  <c r="Z1240" i="18"/>
  <c r="AA1240" i="18"/>
  <c r="AB1240" i="18"/>
  <c r="Z1241" i="18"/>
  <c r="AA1241" i="18"/>
  <c r="AB1241" i="18"/>
  <c r="Z1242" i="18"/>
  <c r="AA1242" i="18"/>
  <c r="AB1242" i="18"/>
  <c r="Z1243" i="18"/>
  <c r="AA1243" i="18"/>
  <c r="AB1243" i="18"/>
  <c r="Z1244" i="18"/>
  <c r="AA1244" i="18"/>
  <c r="AB1244" i="18"/>
  <c r="Z1245" i="18"/>
  <c r="AA1245" i="18"/>
  <c r="AB1245" i="18"/>
  <c r="Z1246" i="18"/>
  <c r="AA1246" i="18"/>
  <c r="AB1246" i="18"/>
  <c r="Z1247" i="18"/>
  <c r="AA1247" i="18"/>
  <c r="AB1247" i="18"/>
  <c r="Z1248" i="18"/>
  <c r="AA1248" i="18"/>
  <c r="AB1248" i="18"/>
  <c r="Z1249" i="18"/>
  <c r="AA1249" i="18"/>
  <c r="AB1249" i="18"/>
  <c r="Z1250" i="18"/>
  <c r="AA1250" i="18"/>
  <c r="AB1250" i="18"/>
  <c r="Z1251" i="18"/>
  <c r="AA1251" i="18"/>
  <c r="AB1251" i="18"/>
  <c r="Z1252" i="18"/>
  <c r="AA1252" i="18"/>
  <c r="AB1252" i="18"/>
  <c r="Z1253" i="18"/>
  <c r="AA1253" i="18"/>
  <c r="AB1253" i="18"/>
  <c r="Z1254" i="18"/>
  <c r="AA1254" i="18"/>
  <c r="AB1254" i="18"/>
  <c r="Z1255" i="18"/>
  <c r="AA1255" i="18"/>
  <c r="AB1255" i="18"/>
  <c r="Z1256" i="18"/>
  <c r="AA1256" i="18"/>
  <c r="AB1256" i="18"/>
  <c r="Z1257" i="18"/>
  <c r="AA1257" i="18"/>
  <c r="AB1257" i="18"/>
  <c r="Z1258" i="18"/>
  <c r="AA1258" i="18"/>
  <c r="AB1258" i="18"/>
  <c r="Z1259" i="18"/>
  <c r="AA1259" i="18"/>
  <c r="AB1259" i="18"/>
  <c r="Z1260" i="18"/>
  <c r="AA1260" i="18"/>
  <c r="AB1260" i="18"/>
  <c r="Z1261" i="18"/>
  <c r="AA1261" i="18"/>
  <c r="AB1261" i="18"/>
  <c r="Y1262" i="18"/>
  <c r="Z1262" i="18"/>
  <c r="AA1262" i="18"/>
  <c r="AB1262" i="18"/>
  <c r="Z1263" i="18"/>
  <c r="AA1263" i="18"/>
  <c r="AB1263" i="18"/>
  <c r="Z1264" i="18"/>
  <c r="AA1264" i="18"/>
  <c r="AB1264" i="18"/>
  <c r="Z1265" i="18"/>
  <c r="AA1265" i="18"/>
  <c r="AB1265" i="18"/>
  <c r="Z1266" i="18"/>
  <c r="AA1266" i="18"/>
  <c r="AB1266" i="18"/>
  <c r="Z1267" i="18"/>
  <c r="AA1267" i="18"/>
  <c r="AB1267" i="18"/>
  <c r="Z1268" i="18"/>
  <c r="AA1268" i="18"/>
  <c r="AB1268" i="18"/>
  <c r="Z1269" i="18"/>
  <c r="AA1269" i="18"/>
  <c r="AB1269" i="18"/>
  <c r="X1270" i="18"/>
  <c r="Z1270" i="18"/>
  <c r="AA1270" i="18"/>
  <c r="AB1270" i="18"/>
  <c r="Z1271" i="18"/>
  <c r="AA1271" i="18"/>
  <c r="AB1271" i="18"/>
  <c r="Z1272" i="18"/>
  <c r="AA1272" i="18"/>
  <c r="AB1272" i="18"/>
  <c r="Z1273" i="18"/>
  <c r="AA1273" i="18"/>
  <c r="AB1273" i="18"/>
  <c r="Z1274" i="18"/>
  <c r="AA1274" i="18"/>
  <c r="AB1274" i="18"/>
  <c r="Z1275" i="18"/>
  <c r="AA1275" i="18"/>
  <c r="AB1275" i="18"/>
  <c r="Z1276" i="18"/>
  <c r="AA1276" i="18"/>
  <c r="AB1276" i="18"/>
  <c r="Z1277" i="18"/>
  <c r="AA1277" i="18"/>
  <c r="AB1277" i="18"/>
  <c r="Z1278" i="18"/>
  <c r="AA1278" i="18"/>
  <c r="AB1278" i="18"/>
  <c r="Z1279" i="18"/>
  <c r="AA1279" i="18"/>
  <c r="AB1279" i="18"/>
  <c r="Z1280" i="18"/>
  <c r="AA1280" i="18"/>
  <c r="AB1280" i="18"/>
  <c r="Z1281" i="18"/>
  <c r="AA1281" i="18"/>
  <c r="AB1281" i="18"/>
  <c r="Z1282" i="18"/>
  <c r="AA1282" i="18"/>
  <c r="AB1282" i="18"/>
  <c r="Z1283" i="18"/>
  <c r="AA1283" i="18"/>
  <c r="AB1283" i="18"/>
  <c r="Z1284" i="18"/>
  <c r="AA1284" i="18"/>
  <c r="AB1284" i="18"/>
  <c r="Z1285" i="18"/>
  <c r="AA1285" i="18"/>
  <c r="AB1285" i="18"/>
  <c r="Z1286" i="18"/>
  <c r="AA1286" i="18"/>
  <c r="AB1286" i="18"/>
  <c r="Z1287" i="18"/>
  <c r="AA1287" i="18"/>
  <c r="AB1287" i="18"/>
  <c r="Z1288" i="18"/>
  <c r="AA1288" i="18"/>
  <c r="AB1288" i="18"/>
  <c r="Z1289" i="18"/>
  <c r="AA1289" i="18"/>
  <c r="AB1289" i="18"/>
  <c r="Z1290" i="18"/>
  <c r="AA1290" i="18"/>
  <c r="AB1290" i="18"/>
  <c r="Z1291" i="18"/>
  <c r="AA1291" i="18"/>
  <c r="AB1291" i="18"/>
  <c r="Z1292" i="18"/>
  <c r="AA1292" i="18"/>
  <c r="AB1292" i="18"/>
  <c r="Z1293" i="18"/>
  <c r="AA1293" i="18"/>
  <c r="AB1293" i="18"/>
  <c r="Z1294" i="18"/>
  <c r="AA1294" i="18"/>
  <c r="AB1294" i="18"/>
  <c r="Z1295" i="18"/>
  <c r="AA1295" i="18"/>
  <c r="AB1295" i="18"/>
  <c r="Z1296" i="18"/>
  <c r="AA1296" i="18"/>
  <c r="AB1296" i="18"/>
  <c r="Z1297" i="18"/>
  <c r="AA1297" i="18"/>
  <c r="AB1297" i="18"/>
  <c r="Z1298" i="18"/>
  <c r="AA1298" i="18"/>
  <c r="AB1298" i="18"/>
  <c r="Z1299" i="18"/>
  <c r="AA1299" i="18"/>
  <c r="AB1299" i="18"/>
  <c r="Z1300" i="18"/>
  <c r="AA1300" i="18"/>
  <c r="AB1300" i="18"/>
  <c r="Z1301" i="18"/>
  <c r="AA1301" i="18"/>
  <c r="AB1301" i="18"/>
  <c r="X1302" i="18"/>
  <c r="Z1302" i="18"/>
  <c r="AA1302" i="18"/>
  <c r="AB1302" i="18"/>
  <c r="Z1303" i="18"/>
  <c r="AA1303" i="18"/>
  <c r="AB1303" i="18"/>
  <c r="Z1304" i="18"/>
  <c r="AA1304" i="18"/>
  <c r="AB1304" i="18"/>
  <c r="Z1305" i="18"/>
  <c r="AA1305" i="18"/>
  <c r="AB1305" i="18"/>
  <c r="Z1306" i="18"/>
  <c r="AA1306" i="18"/>
  <c r="AB1306" i="18"/>
  <c r="Z1307" i="18"/>
  <c r="AA1307" i="18"/>
  <c r="AB1307" i="18"/>
  <c r="Z1308" i="18"/>
  <c r="AA1308" i="18"/>
  <c r="AB1308" i="18"/>
  <c r="Z1309" i="18"/>
  <c r="AA1309" i="18"/>
  <c r="AB1309" i="18"/>
  <c r="Z1310" i="18"/>
  <c r="AA1310" i="18"/>
  <c r="AB1310" i="18"/>
  <c r="Z1311" i="18"/>
  <c r="AA1311" i="18"/>
  <c r="AB1311" i="18"/>
  <c r="Z1312" i="18"/>
  <c r="AA1312" i="18"/>
  <c r="AB1312" i="18"/>
  <c r="Z1313" i="18"/>
  <c r="AA1313" i="18"/>
  <c r="AB1313" i="18"/>
  <c r="Z1314" i="18"/>
  <c r="AA1314" i="18"/>
  <c r="AB1314" i="18"/>
  <c r="Z1315" i="18"/>
  <c r="AA1315" i="18"/>
  <c r="AB1315" i="18"/>
  <c r="Z1316" i="18"/>
  <c r="AA1316" i="18"/>
  <c r="AB1316" i="18"/>
  <c r="Z1317" i="18"/>
  <c r="AA1317" i="18"/>
  <c r="AB1317" i="18"/>
  <c r="Z1318" i="18"/>
  <c r="AA1318" i="18"/>
  <c r="AB1318" i="18"/>
  <c r="Z1319" i="18"/>
  <c r="AA1319" i="18"/>
  <c r="AB1319" i="18"/>
  <c r="Z1320" i="18"/>
  <c r="AA1320" i="18"/>
  <c r="AB1320" i="18"/>
  <c r="Z1321" i="18"/>
  <c r="AA1321" i="18"/>
  <c r="AB1321" i="18"/>
  <c r="Z1322" i="18"/>
  <c r="AA1322" i="18"/>
  <c r="AB1322" i="18"/>
  <c r="Z1323" i="18"/>
  <c r="AA1323" i="18"/>
  <c r="AB1323" i="18"/>
  <c r="Z1324" i="18"/>
  <c r="AA1324" i="18"/>
  <c r="AB1324" i="18"/>
  <c r="Z1325" i="18"/>
  <c r="AA1325" i="18"/>
  <c r="AB1325" i="18"/>
  <c r="Y1326" i="18"/>
  <c r="Z1326" i="18"/>
  <c r="AA1326" i="18"/>
  <c r="AB1326" i="18"/>
  <c r="Z1327" i="18"/>
  <c r="AA1327" i="18"/>
  <c r="AB1327" i="18"/>
  <c r="Z1328" i="18"/>
  <c r="AA1328" i="18"/>
  <c r="AB1328" i="18"/>
  <c r="Z1329" i="18"/>
  <c r="AA1329" i="18"/>
  <c r="AB1329" i="18"/>
  <c r="Z1330" i="18"/>
  <c r="AA1330" i="18"/>
  <c r="AB1330" i="18"/>
  <c r="Z1331" i="18"/>
  <c r="AA1331" i="18"/>
  <c r="AB1331" i="18"/>
  <c r="Z1332" i="18"/>
  <c r="AA1332" i="18"/>
  <c r="AB1332" i="18"/>
  <c r="Z1333" i="18"/>
  <c r="AA1333" i="18"/>
  <c r="AB1333" i="18"/>
  <c r="X1334" i="18"/>
  <c r="Z1334" i="18"/>
  <c r="AA1334" i="18"/>
  <c r="AB1334" i="18"/>
  <c r="Z1335" i="18"/>
  <c r="AA1335" i="18"/>
  <c r="AB1335" i="18"/>
  <c r="Z1336" i="18"/>
  <c r="AA1336" i="18"/>
  <c r="AB1336" i="18"/>
  <c r="Z1337" i="18"/>
  <c r="AA1337" i="18"/>
  <c r="AB1337" i="18"/>
  <c r="Z1338" i="18"/>
  <c r="AA1338" i="18"/>
  <c r="AB1338" i="18"/>
  <c r="Z1339" i="18"/>
  <c r="AA1339" i="18"/>
  <c r="AB1339" i="18"/>
  <c r="Z1340" i="18"/>
  <c r="AA1340" i="18"/>
  <c r="AB1340" i="18"/>
  <c r="Z1341" i="18"/>
  <c r="AA1341" i="18"/>
  <c r="AB1341" i="18"/>
  <c r="Z1342" i="18"/>
  <c r="AA1342" i="18"/>
  <c r="AB1342" i="18"/>
  <c r="Z1343" i="18"/>
  <c r="AA1343" i="18"/>
  <c r="AB1343" i="18"/>
  <c r="Z1344" i="18"/>
  <c r="AA1344" i="18"/>
  <c r="AB1344" i="18"/>
  <c r="Z1345" i="18"/>
  <c r="AA1345" i="18"/>
  <c r="AB1345" i="18"/>
  <c r="Z1346" i="18"/>
  <c r="AA1346" i="18"/>
  <c r="AB1346" i="18"/>
  <c r="Z1347" i="18"/>
  <c r="AA1347" i="18"/>
  <c r="AB1347" i="18"/>
  <c r="Z1348" i="18"/>
  <c r="AA1348" i="18"/>
  <c r="AB1348" i="18"/>
  <c r="Z1349" i="18"/>
  <c r="AA1349" i="18"/>
  <c r="AB1349" i="18"/>
  <c r="Z1350" i="18"/>
  <c r="AA1350" i="18"/>
  <c r="AB1350" i="18"/>
  <c r="Z1351" i="18"/>
  <c r="AA1351" i="18"/>
  <c r="AB1351" i="18"/>
  <c r="Z1352" i="18"/>
  <c r="AA1352" i="18"/>
  <c r="AB1352" i="18"/>
  <c r="Z1353" i="18"/>
  <c r="AA1353" i="18"/>
  <c r="AB1353" i="18"/>
  <c r="Z1354" i="18"/>
  <c r="AA1354" i="18"/>
  <c r="AB1354" i="18"/>
  <c r="Z1355" i="18"/>
  <c r="AA1355" i="18"/>
  <c r="AB1355" i="18"/>
  <c r="Z1356" i="18"/>
  <c r="AA1356" i="18"/>
  <c r="AB1356" i="18"/>
  <c r="Z1357" i="18"/>
  <c r="AA1357" i="18"/>
  <c r="AB1357" i="18"/>
  <c r="Z1358" i="18"/>
  <c r="AA1358" i="18"/>
  <c r="AB1358" i="18"/>
  <c r="Z1359" i="18"/>
  <c r="AA1359" i="18"/>
  <c r="AB1359" i="18"/>
  <c r="Z1360" i="18"/>
  <c r="AA1360" i="18"/>
  <c r="AB1360" i="18"/>
  <c r="Z1361" i="18"/>
  <c r="AA1361" i="18"/>
  <c r="AB1361" i="18"/>
  <c r="Z1362" i="18"/>
  <c r="AA1362" i="18"/>
  <c r="AB1362" i="18"/>
  <c r="Z1363" i="18"/>
  <c r="AA1363" i="18"/>
  <c r="AB1363" i="18"/>
  <c r="Z1364" i="18"/>
  <c r="AA1364" i="18"/>
  <c r="AB1364" i="18"/>
  <c r="Z1365" i="18"/>
  <c r="AA1365" i="18"/>
  <c r="AB1365" i="18"/>
  <c r="X1366" i="18"/>
  <c r="Z1366" i="18"/>
  <c r="AA1366" i="18"/>
  <c r="AB1366" i="18"/>
  <c r="Z1367" i="18"/>
  <c r="AA1367" i="18"/>
  <c r="AB1367" i="18"/>
  <c r="Z1368" i="18"/>
  <c r="AA1368" i="18"/>
  <c r="AB1368" i="18"/>
  <c r="Z1369" i="18"/>
  <c r="AA1369" i="18"/>
  <c r="AB1369" i="18"/>
  <c r="Z1370" i="18"/>
  <c r="AA1370" i="18"/>
  <c r="AB1370" i="18"/>
  <c r="Z1371" i="18"/>
  <c r="AA1371" i="18"/>
  <c r="AB1371" i="18"/>
  <c r="Z1372" i="18"/>
  <c r="AA1372" i="18"/>
  <c r="AB1372" i="18"/>
  <c r="Z1373" i="18"/>
  <c r="AA1373" i="18"/>
  <c r="AB1373" i="18"/>
  <c r="Z1374" i="18"/>
  <c r="AA1374" i="18"/>
  <c r="AB1374" i="18"/>
  <c r="Z1375" i="18"/>
  <c r="AA1375" i="18"/>
  <c r="AB1375" i="18"/>
  <c r="Z1376" i="18"/>
  <c r="AA1376" i="18"/>
  <c r="AB1376" i="18"/>
  <c r="Z1377" i="18"/>
  <c r="AA1377" i="18"/>
  <c r="AB1377" i="18"/>
  <c r="Z1378" i="18"/>
  <c r="AA1378" i="18"/>
  <c r="AB1378" i="18"/>
  <c r="Z1379" i="18"/>
  <c r="AA1379" i="18"/>
  <c r="AB1379" i="18"/>
  <c r="Z1380" i="18"/>
  <c r="AA1380" i="18"/>
  <c r="AB1380" i="18"/>
  <c r="Z1381" i="18"/>
  <c r="AA1381" i="18"/>
  <c r="AB1381" i="18"/>
  <c r="Z1382" i="18"/>
  <c r="AA1382" i="18"/>
  <c r="AB1382" i="18"/>
  <c r="Z1383" i="18"/>
  <c r="AA1383" i="18"/>
  <c r="AB1383" i="18"/>
  <c r="Z1384" i="18"/>
  <c r="AA1384" i="18"/>
  <c r="AB1384" i="18"/>
  <c r="Z1385" i="18"/>
  <c r="AA1385" i="18"/>
  <c r="AB1385" i="18"/>
  <c r="Z1386" i="18"/>
  <c r="AA1386" i="18"/>
  <c r="AB1386" i="18"/>
  <c r="Z1387" i="18"/>
  <c r="AA1387" i="18"/>
  <c r="AB1387" i="18"/>
  <c r="Z1388" i="18"/>
  <c r="AA1388" i="18"/>
  <c r="AB1388" i="18"/>
  <c r="Z1389" i="18"/>
  <c r="AA1389" i="18"/>
  <c r="AB1389" i="18"/>
  <c r="Y1390" i="18"/>
  <c r="Z1390" i="18"/>
  <c r="AA1390" i="18"/>
  <c r="AB1390" i="18"/>
  <c r="Z1391" i="18"/>
  <c r="AA1391" i="18"/>
  <c r="AB1391" i="18"/>
  <c r="Z1392" i="18"/>
  <c r="AA1392" i="18"/>
  <c r="AB1392" i="18"/>
  <c r="Z1393" i="18"/>
  <c r="AA1393" i="18"/>
  <c r="AB1393" i="18"/>
  <c r="Z1394" i="18"/>
  <c r="AA1394" i="18"/>
  <c r="AB1394" i="18"/>
  <c r="Z1395" i="18"/>
  <c r="AA1395" i="18"/>
  <c r="AB1395" i="18"/>
  <c r="Z1396" i="18"/>
  <c r="AA1396" i="18"/>
  <c r="AB1396" i="18"/>
  <c r="Z1397" i="18"/>
  <c r="AA1397" i="18"/>
  <c r="AB1397" i="18"/>
  <c r="X1398" i="18"/>
  <c r="Z1398" i="18"/>
  <c r="AA1398" i="18"/>
  <c r="AB1398" i="18"/>
  <c r="Z1399" i="18"/>
  <c r="AA1399" i="18"/>
  <c r="AB1399" i="18"/>
  <c r="Z1400" i="18"/>
  <c r="AA1400" i="18"/>
  <c r="AB1400" i="18"/>
  <c r="Z1401" i="18"/>
  <c r="AA1401" i="18"/>
  <c r="AB1401" i="18"/>
  <c r="Z1402" i="18"/>
  <c r="AA1402" i="18"/>
  <c r="AB1402" i="18"/>
  <c r="Z1403" i="18"/>
  <c r="AA1403" i="18"/>
  <c r="AB1403" i="18"/>
  <c r="Z1404" i="18"/>
  <c r="AA1404" i="18"/>
  <c r="AB1404" i="18"/>
  <c r="Z1405" i="18"/>
  <c r="AA1405" i="18"/>
  <c r="AB1405" i="18"/>
  <c r="Z1406" i="18"/>
  <c r="AA1406" i="18"/>
  <c r="AB1406" i="18"/>
  <c r="Z1407" i="18"/>
  <c r="AA1407" i="18"/>
  <c r="AB1407" i="18"/>
  <c r="Z1408" i="18"/>
  <c r="AA1408" i="18"/>
  <c r="AB1408" i="18"/>
  <c r="Z1409" i="18"/>
  <c r="AA1409" i="18"/>
  <c r="AB1409" i="18"/>
  <c r="Z1410" i="18"/>
  <c r="AA1410" i="18"/>
  <c r="AB1410" i="18"/>
  <c r="Z1411" i="18"/>
  <c r="AA1411" i="18"/>
  <c r="AB1411" i="18"/>
  <c r="Z1412" i="18"/>
  <c r="AA1412" i="18"/>
  <c r="AB1412" i="18"/>
  <c r="Z1413" i="18"/>
  <c r="AA1413" i="18"/>
  <c r="AB1413" i="18"/>
  <c r="Z1414" i="18"/>
  <c r="AA1414" i="18"/>
  <c r="AB1414" i="18"/>
  <c r="Z1415" i="18"/>
  <c r="AA1415" i="18"/>
  <c r="AB1415" i="18"/>
  <c r="Z1416" i="18"/>
  <c r="AA1416" i="18"/>
  <c r="AB1416" i="18"/>
  <c r="Z1417" i="18"/>
  <c r="AA1417" i="18"/>
  <c r="AB1417" i="18"/>
  <c r="Z1418" i="18"/>
  <c r="AA1418" i="18"/>
  <c r="AB1418" i="18"/>
  <c r="Z1419" i="18"/>
  <c r="AA1419" i="18"/>
  <c r="AB1419" i="18"/>
  <c r="Z1420" i="18"/>
  <c r="AA1420" i="18"/>
  <c r="AB1420" i="18"/>
  <c r="Z1421" i="18"/>
  <c r="AA1421" i="18"/>
  <c r="AB1421" i="18"/>
  <c r="Z1422" i="18"/>
  <c r="AA1422" i="18"/>
  <c r="AB1422" i="18"/>
  <c r="Z1423" i="18"/>
  <c r="AA1423" i="18"/>
  <c r="AB1423" i="18"/>
  <c r="Z1424" i="18"/>
  <c r="AA1424" i="18"/>
  <c r="AB1424" i="18"/>
  <c r="Z1425" i="18"/>
  <c r="AA1425" i="18"/>
  <c r="AB1425" i="18"/>
  <c r="Z1426" i="18"/>
  <c r="AA1426" i="18"/>
  <c r="AB1426" i="18"/>
  <c r="Z1427" i="18"/>
  <c r="AA1427" i="18"/>
  <c r="AB1427" i="18"/>
  <c r="Z1428" i="18"/>
  <c r="AA1428" i="18"/>
  <c r="AB1428" i="18"/>
  <c r="Z1429" i="18"/>
  <c r="AA1429" i="18"/>
  <c r="AB1429" i="18"/>
  <c r="X1430" i="18"/>
  <c r="Z1430" i="18"/>
  <c r="AA1430" i="18"/>
  <c r="AB1430" i="18"/>
  <c r="Z1431" i="18"/>
  <c r="AA1431" i="18"/>
  <c r="AB1431" i="18"/>
  <c r="Z1432" i="18"/>
  <c r="AA1432" i="18"/>
  <c r="AB1432" i="18"/>
  <c r="Z1433" i="18"/>
  <c r="AA1433" i="18"/>
  <c r="AB1433" i="18"/>
  <c r="Z1434" i="18"/>
  <c r="AA1434" i="18"/>
  <c r="AB1434" i="18"/>
  <c r="Z1435" i="18"/>
  <c r="AA1435" i="18"/>
  <c r="AB1435" i="18"/>
  <c r="Z1436" i="18"/>
  <c r="AA1436" i="18"/>
  <c r="AB1436" i="18"/>
  <c r="Z1437" i="18"/>
  <c r="AA1437" i="18"/>
  <c r="AB1437" i="18"/>
  <c r="Z1438" i="18"/>
  <c r="AA1438" i="18"/>
  <c r="AB1438" i="18"/>
  <c r="Z1439" i="18"/>
  <c r="AA1439" i="18"/>
  <c r="AB1439" i="18"/>
  <c r="Z1440" i="18"/>
  <c r="AA1440" i="18"/>
  <c r="AB1440" i="18"/>
  <c r="Z1441" i="18"/>
  <c r="AA1441" i="18"/>
  <c r="AB1441" i="18"/>
  <c r="Z1442" i="18"/>
  <c r="AA1442" i="18"/>
  <c r="AB1442" i="18"/>
  <c r="Z1443" i="18"/>
  <c r="AA1443" i="18"/>
  <c r="AB1443" i="18"/>
  <c r="Z1444" i="18"/>
  <c r="AA1444" i="18"/>
  <c r="AB1444" i="18"/>
  <c r="Z1445" i="18"/>
  <c r="AA1445" i="18"/>
  <c r="AB1445" i="18"/>
  <c r="Z1446" i="18"/>
  <c r="AA1446" i="18"/>
  <c r="AB1446" i="18"/>
  <c r="Z1447" i="18"/>
  <c r="AA1447" i="18"/>
  <c r="AB1447" i="18"/>
  <c r="Z1448" i="18"/>
  <c r="AA1448" i="18"/>
  <c r="AB1448" i="18"/>
  <c r="Z1449" i="18"/>
  <c r="AA1449" i="18"/>
  <c r="AB1449" i="18"/>
  <c r="Z1450" i="18"/>
  <c r="AA1450" i="18"/>
  <c r="AB1450" i="18"/>
  <c r="Z1451" i="18"/>
  <c r="AA1451" i="18"/>
  <c r="AB1451" i="18"/>
  <c r="Z1452" i="18"/>
  <c r="AA1452" i="18"/>
  <c r="AB1452" i="18"/>
  <c r="Z1453" i="18"/>
  <c r="AA1453" i="18"/>
  <c r="AB1453" i="18"/>
  <c r="Y1454" i="18"/>
  <c r="Z1454" i="18"/>
  <c r="AA1454" i="18"/>
  <c r="AB1454" i="18"/>
  <c r="Z1455" i="18"/>
  <c r="AA1455" i="18"/>
  <c r="AB1455" i="18"/>
  <c r="Z1456" i="18"/>
  <c r="AA1456" i="18"/>
  <c r="AB1456" i="18"/>
  <c r="Z1457" i="18"/>
  <c r="AA1457" i="18"/>
  <c r="AB1457" i="18"/>
  <c r="Z1458" i="18"/>
  <c r="AA1458" i="18"/>
  <c r="AB1458" i="18"/>
  <c r="Z1459" i="18"/>
  <c r="AA1459" i="18"/>
  <c r="AB1459" i="18"/>
  <c r="Z1460" i="18"/>
  <c r="AA1460" i="18"/>
  <c r="AB1460" i="18"/>
  <c r="Z1461" i="18"/>
  <c r="AA1461" i="18"/>
  <c r="AB1461" i="18"/>
  <c r="X1462" i="18"/>
  <c r="Z1462" i="18"/>
  <c r="AA1462" i="18"/>
  <c r="AB1462" i="18"/>
  <c r="Z1463" i="18"/>
  <c r="AA1463" i="18"/>
  <c r="AB1463" i="18"/>
  <c r="Z1464" i="18"/>
  <c r="AA1464" i="18"/>
  <c r="AB1464" i="18"/>
  <c r="Z1465" i="18"/>
  <c r="AA1465" i="18"/>
  <c r="AB1465" i="18"/>
  <c r="Z1466" i="18"/>
  <c r="AA1466" i="18"/>
  <c r="AB1466" i="18"/>
  <c r="Z1467" i="18"/>
  <c r="AA1467" i="18"/>
  <c r="AB1467" i="18"/>
  <c r="Z1468" i="18"/>
  <c r="AA1468" i="18"/>
  <c r="AB1468" i="18"/>
  <c r="Z1469" i="18"/>
  <c r="AA1469" i="18"/>
  <c r="AB1469" i="18"/>
  <c r="Z1470" i="18"/>
  <c r="AA1470" i="18"/>
  <c r="AB1470" i="18"/>
  <c r="Z1471" i="18"/>
  <c r="AA1471" i="18"/>
  <c r="AB1471" i="18"/>
  <c r="Z1472" i="18"/>
  <c r="AA1472" i="18"/>
  <c r="AB1472" i="18"/>
  <c r="Z1473" i="18"/>
  <c r="AA1473" i="18"/>
  <c r="AB1473" i="18"/>
  <c r="Z1474" i="18"/>
  <c r="AA1474" i="18"/>
  <c r="AB1474" i="18"/>
  <c r="Z1475" i="18"/>
  <c r="AA1475" i="18"/>
  <c r="AB1475" i="18"/>
  <c r="Z1476" i="18"/>
  <c r="AA1476" i="18"/>
  <c r="AB1476" i="18"/>
  <c r="Z1477" i="18"/>
  <c r="AA1477" i="18"/>
  <c r="AB1477" i="18"/>
  <c r="Z1478" i="18"/>
  <c r="AA1478" i="18"/>
  <c r="AB1478" i="18"/>
  <c r="Z1479" i="18"/>
  <c r="AA1479" i="18"/>
  <c r="AB1479" i="18"/>
  <c r="Z1480" i="18"/>
  <c r="AA1480" i="18"/>
  <c r="AB1480" i="18"/>
  <c r="Z1481" i="18"/>
  <c r="AA1481" i="18"/>
  <c r="AB1481" i="18"/>
  <c r="Z1482" i="18"/>
  <c r="AA1482" i="18"/>
  <c r="AB1482" i="18"/>
  <c r="Z1483" i="18"/>
  <c r="AA1483" i="18"/>
  <c r="AB1483" i="18"/>
  <c r="Z1484" i="18"/>
  <c r="AA1484" i="18"/>
  <c r="AB1484" i="18"/>
  <c r="Z1485" i="18"/>
  <c r="AA1485" i="18"/>
  <c r="AB1485" i="18"/>
  <c r="Z1486" i="18"/>
  <c r="AA1486" i="18"/>
  <c r="AB1486" i="18"/>
  <c r="Z1487" i="18"/>
  <c r="AA1487" i="18"/>
  <c r="AB1487" i="18"/>
  <c r="Z1488" i="18"/>
  <c r="AA1488" i="18"/>
  <c r="AB1488" i="18"/>
  <c r="Z1489" i="18"/>
  <c r="AA1489" i="18"/>
  <c r="AB1489" i="18"/>
  <c r="Z1490" i="18"/>
  <c r="AA1490" i="18"/>
  <c r="AB1490" i="18"/>
  <c r="Z1491" i="18"/>
  <c r="AA1491" i="18"/>
  <c r="AB1491" i="18"/>
  <c r="Z1492" i="18"/>
  <c r="AA1492" i="18"/>
  <c r="AB1492" i="18"/>
  <c r="Z1493" i="18"/>
  <c r="AA1493" i="18"/>
  <c r="AB1493" i="18"/>
  <c r="X1494" i="18"/>
  <c r="Z1494" i="18"/>
  <c r="AA1494" i="18"/>
  <c r="AB1494" i="18"/>
  <c r="Z1495" i="18"/>
  <c r="AA1495" i="18"/>
  <c r="AB1495" i="18"/>
  <c r="Z1496" i="18"/>
  <c r="AA1496" i="18"/>
  <c r="AB1496" i="18"/>
  <c r="Z1497" i="18"/>
  <c r="AA1497" i="18"/>
  <c r="AB1497" i="18"/>
  <c r="Z1498" i="18"/>
  <c r="AA1498" i="18"/>
  <c r="AB1498" i="18"/>
  <c r="Z1499" i="18"/>
  <c r="AA1499" i="18"/>
  <c r="AB1499" i="18"/>
  <c r="Z1500" i="18"/>
  <c r="AA1500" i="18"/>
  <c r="AB1500" i="18"/>
  <c r="Z1501" i="18"/>
  <c r="AA1501" i="18"/>
  <c r="AB1501" i="18"/>
  <c r="Z1502" i="18"/>
  <c r="AA1502" i="18"/>
  <c r="AB1502" i="18"/>
  <c r="Z1503" i="18"/>
  <c r="AA1503" i="18"/>
  <c r="AB1503" i="18"/>
  <c r="Z1504" i="18"/>
  <c r="AA1504" i="18"/>
  <c r="AB1504" i="18"/>
  <c r="Z1505" i="18"/>
  <c r="AA1505" i="18"/>
  <c r="AB1505" i="18"/>
  <c r="Z1506" i="18"/>
  <c r="AA1506" i="18"/>
  <c r="AB1506" i="18"/>
  <c r="Z1507" i="18"/>
  <c r="AA1507" i="18"/>
  <c r="AB1507" i="18"/>
  <c r="Z1508" i="18"/>
  <c r="AA1508" i="18"/>
  <c r="AB1508" i="18"/>
  <c r="Z1509" i="18"/>
  <c r="AA1509" i="18"/>
  <c r="AB1509" i="18"/>
  <c r="Z1510" i="18"/>
  <c r="AA1510" i="18"/>
  <c r="AB1510" i="18"/>
  <c r="Z1511" i="18"/>
  <c r="AA1511" i="18"/>
  <c r="AB1511" i="18"/>
  <c r="Z1512" i="18"/>
  <c r="AA1512" i="18"/>
  <c r="AB1512" i="18"/>
  <c r="Z1513" i="18"/>
  <c r="AA1513" i="18"/>
  <c r="AB1513" i="18"/>
  <c r="Z1514" i="18"/>
  <c r="AA1514" i="18"/>
  <c r="AB1514" i="18"/>
  <c r="Z1515" i="18"/>
  <c r="AA1515" i="18"/>
  <c r="AB1515" i="18"/>
  <c r="Z1516" i="18"/>
  <c r="AA1516" i="18"/>
  <c r="AB1516" i="18"/>
  <c r="Z1517" i="18"/>
  <c r="AA1517" i="18"/>
  <c r="AB1517" i="18"/>
  <c r="Y1518" i="18"/>
  <c r="Z1518" i="18"/>
  <c r="AA1518" i="18"/>
  <c r="AB1518" i="18"/>
  <c r="Z1519" i="18"/>
  <c r="AA1519" i="18"/>
  <c r="AB1519" i="18"/>
  <c r="Z1520" i="18"/>
  <c r="AA1520" i="18"/>
  <c r="AB1520" i="18"/>
  <c r="Z1521" i="18"/>
  <c r="AA1521" i="18"/>
  <c r="AB1521" i="18"/>
  <c r="Z1522" i="18"/>
  <c r="AA1522" i="18"/>
  <c r="AB1522" i="18"/>
  <c r="Z1523" i="18"/>
  <c r="AA1523" i="18"/>
  <c r="AB1523" i="18"/>
  <c r="Z1524" i="18"/>
  <c r="AA1524" i="18"/>
  <c r="AB1524" i="18"/>
  <c r="Z1525" i="18"/>
  <c r="AA1525" i="18"/>
  <c r="AB1525" i="18"/>
  <c r="X1526" i="18"/>
  <c r="Z1526" i="18"/>
  <c r="AA1526" i="18"/>
  <c r="AB1526" i="18"/>
  <c r="Z1527" i="18"/>
  <c r="AA1527" i="18"/>
  <c r="AB1527" i="18"/>
  <c r="Z1528" i="18"/>
  <c r="AA1528" i="18"/>
  <c r="AB1528" i="18"/>
  <c r="Z1529" i="18"/>
  <c r="AA1529" i="18"/>
  <c r="AB1529" i="18"/>
  <c r="Z1530" i="18"/>
  <c r="AA1530" i="18"/>
  <c r="AB1530" i="18"/>
  <c r="Z1531" i="18"/>
  <c r="AA1531" i="18"/>
  <c r="AB1531" i="18"/>
  <c r="Z1532" i="18"/>
  <c r="AA1532" i="18"/>
  <c r="AB1532" i="18"/>
  <c r="Z1533" i="18"/>
  <c r="AA1533" i="18"/>
  <c r="AB1533" i="18"/>
  <c r="Z1534" i="18"/>
  <c r="AA1534" i="18"/>
  <c r="AB1534" i="18"/>
  <c r="Z1535" i="18"/>
  <c r="AA1535" i="18"/>
  <c r="AB1535" i="18"/>
  <c r="Z1536" i="18"/>
  <c r="AA1536" i="18"/>
  <c r="AB1536" i="18"/>
  <c r="Z1537" i="18"/>
  <c r="AA1537" i="18"/>
  <c r="AB1537" i="18"/>
  <c r="Z1538" i="18"/>
  <c r="AA1538" i="18"/>
  <c r="AB1538" i="18"/>
  <c r="Z1539" i="18"/>
  <c r="AA1539" i="18"/>
  <c r="AB1539" i="18"/>
  <c r="Z1540" i="18"/>
  <c r="AA1540" i="18"/>
  <c r="AB1540" i="18"/>
  <c r="Z1541" i="18"/>
  <c r="AA1541" i="18"/>
  <c r="AB1541" i="18"/>
  <c r="Z1542" i="18"/>
  <c r="AA1542" i="18"/>
  <c r="AB1542" i="18"/>
  <c r="Z1543" i="18"/>
  <c r="AA1543" i="18"/>
  <c r="AB1543" i="18"/>
  <c r="Z1544" i="18"/>
  <c r="AA1544" i="18"/>
  <c r="AB1544" i="18"/>
  <c r="Z1545" i="18"/>
  <c r="AA1545" i="18"/>
  <c r="AB1545" i="18"/>
  <c r="Z1546" i="18"/>
  <c r="AA1546" i="18"/>
  <c r="AB1546" i="18"/>
  <c r="Z1547" i="18"/>
  <c r="AA1547" i="18"/>
  <c r="AB1547" i="18"/>
  <c r="Z1548" i="18"/>
  <c r="AA1548" i="18"/>
  <c r="AB1548" i="18"/>
  <c r="Z1549" i="18"/>
  <c r="AA1549" i="18"/>
  <c r="AB1549" i="18"/>
  <c r="Z1550" i="18"/>
  <c r="AA1550" i="18"/>
  <c r="AB1550" i="18"/>
  <c r="Z1551" i="18"/>
  <c r="AA1551" i="18"/>
  <c r="AB1551" i="18"/>
  <c r="Z1552" i="18"/>
  <c r="AA1552" i="18"/>
  <c r="AB1552" i="18"/>
  <c r="Z1553" i="18"/>
  <c r="AA1553" i="18"/>
  <c r="AB1553" i="18"/>
  <c r="Z1554" i="18"/>
  <c r="AA1554" i="18"/>
  <c r="AB1554" i="18"/>
  <c r="Z1555" i="18"/>
  <c r="AA1555" i="18"/>
  <c r="AB1555" i="18"/>
  <c r="Z1556" i="18"/>
  <c r="AA1556" i="18"/>
  <c r="AB1556" i="18"/>
  <c r="Z1557" i="18"/>
  <c r="AA1557" i="18"/>
  <c r="AB1557" i="18"/>
  <c r="X1558" i="18"/>
  <c r="Z1558" i="18"/>
  <c r="AA1558" i="18"/>
  <c r="AB1558" i="18"/>
  <c r="Z1559" i="18"/>
  <c r="AA1559" i="18"/>
  <c r="AB1559" i="18"/>
  <c r="Z1560" i="18"/>
  <c r="AA1560" i="18"/>
  <c r="AB1560" i="18"/>
  <c r="Z1561" i="18"/>
  <c r="AA1561" i="18"/>
  <c r="AB1561" i="18"/>
  <c r="Z1562" i="18"/>
  <c r="AA1562" i="18"/>
  <c r="AB1562" i="18"/>
  <c r="Z1563" i="18"/>
  <c r="AA1563" i="18"/>
  <c r="AB1563" i="18"/>
  <c r="Z1564" i="18"/>
  <c r="AA1564" i="18"/>
  <c r="AB1564" i="18"/>
  <c r="Z1565" i="18"/>
  <c r="AA1565" i="18"/>
  <c r="AB1565" i="18"/>
  <c r="Z1566" i="18"/>
  <c r="AA1566" i="18"/>
  <c r="AB1566" i="18"/>
  <c r="Z1567" i="18"/>
  <c r="AA1567" i="18"/>
  <c r="AB1567" i="18"/>
  <c r="Z1568" i="18"/>
  <c r="AA1568" i="18"/>
  <c r="AB1568" i="18"/>
  <c r="Z1569" i="18"/>
  <c r="AA1569" i="18"/>
  <c r="AB1569" i="18"/>
  <c r="Z1570" i="18"/>
  <c r="AA1570" i="18"/>
  <c r="AB1570" i="18"/>
  <c r="Z1571" i="18"/>
  <c r="AA1571" i="18"/>
  <c r="AB1571" i="18"/>
  <c r="Z1572" i="18"/>
  <c r="AA1572" i="18"/>
  <c r="AB1572" i="18"/>
  <c r="Z1573" i="18"/>
  <c r="AA1573" i="18"/>
  <c r="AB1573" i="18"/>
  <c r="Z1574" i="18"/>
  <c r="AA1574" i="18"/>
  <c r="AB1574" i="18"/>
  <c r="Z1575" i="18"/>
  <c r="AA1575" i="18"/>
  <c r="AB1575" i="18"/>
  <c r="Z1576" i="18"/>
  <c r="AA1576" i="18"/>
  <c r="AB1576" i="18"/>
  <c r="Z1577" i="18"/>
  <c r="AA1577" i="18"/>
  <c r="AB1577" i="18"/>
  <c r="Z1578" i="18"/>
  <c r="AA1578" i="18"/>
  <c r="AB1578" i="18"/>
  <c r="Z1579" i="18"/>
  <c r="AA1579" i="18"/>
  <c r="AB1579" i="18"/>
  <c r="Z1580" i="18"/>
  <c r="AA1580" i="18"/>
  <c r="AB1580" i="18"/>
  <c r="Z1581" i="18"/>
  <c r="AA1581" i="18"/>
  <c r="AB1581" i="18"/>
  <c r="Y1582" i="18"/>
  <c r="Z1582" i="18"/>
  <c r="AA1582" i="18"/>
  <c r="AB1582" i="18"/>
  <c r="Z1583" i="18"/>
  <c r="AA1583" i="18"/>
  <c r="AB1583" i="18"/>
  <c r="Z1584" i="18"/>
  <c r="AA1584" i="18"/>
  <c r="AB1584" i="18"/>
  <c r="Z1585" i="18"/>
  <c r="AA1585" i="18"/>
  <c r="AB1585" i="18"/>
  <c r="Z1586" i="18"/>
  <c r="AA1586" i="18"/>
  <c r="AB1586" i="18"/>
  <c r="Z1587" i="18"/>
  <c r="AA1587" i="18"/>
  <c r="AB1587" i="18"/>
  <c r="Z1588" i="18"/>
  <c r="AA1588" i="18"/>
  <c r="AB1588" i="18"/>
  <c r="Z1589" i="18"/>
  <c r="AA1589" i="18"/>
  <c r="AB1589" i="18"/>
  <c r="X1590" i="18"/>
  <c r="Z1590" i="18"/>
  <c r="AA1590" i="18"/>
  <c r="AB1590" i="18"/>
  <c r="Z1591" i="18"/>
  <c r="AA1591" i="18"/>
  <c r="AB1591" i="18"/>
  <c r="Z1592" i="18"/>
  <c r="AA1592" i="18"/>
  <c r="AB1592" i="18"/>
  <c r="Z1593" i="18"/>
  <c r="AA1593" i="18"/>
  <c r="AB1593" i="18"/>
  <c r="Z1594" i="18"/>
  <c r="AA1594" i="18"/>
  <c r="AB1594" i="18"/>
  <c r="Z1595" i="18"/>
  <c r="AA1595" i="18"/>
  <c r="AB1595" i="18"/>
  <c r="Z1596" i="18"/>
  <c r="AA1596" i="18"/>
  <c r="AB1596" i="18"/>
  <c r="Z1597" i="18"/>
  <c r="AA1597" i="18"/>
  <c r="AB1597" i="18"/>
  <c r="Z1598" i="18"/>
  <c r="AA1598" i="18"/>
  <c r="AB1598" i="18"/>
  <c r="Z1599" i="18"/>
  <c r="AA1599" i="18"/>
  <c r="AB1599" i="18"/>
  <c r="Z1600" i="18"/>
  <c r="AA1600" i="18"/>
  <c r="AB1600" i="18"/>
  <c r="Z1601" i="18"/>
  <c r="AA1601" i="18"/>
  <c r="AB1601" i="18"/>
  <c r="Z1602" i="18"/>
  <c r="AA1602" i="18"/>
  <c r="AB1602" i="18"/>
  <c r="Z1603" i="18"/>
  <c r="AA1603" i="18"/>
  <c r="AB1603" i="18"/>
  <c r="Z1604" i="18"/>
  <c r="AA1604" i="18"/>
  <c r="AB1604" i="18"/>
  <c r="Z1605" i="18"/>
  <c r="AA1605" i="18"/>
  <c r="AB1605" i="18"/>
  <c r="Z1606" i="18"/>
  <c r="AA1606" i="18"/>
  <c r="AB1606" i="18"/>
  <c r="Z1607" i="18"/>
  <c r="AA1607" i="18"/>
  <c r="AB1607" i="18"/>
  <c r="Z1608" i="18"/>
  <c r="AA1608" i="18"/>
  <c r="AB1608" i="18"/>
  <c r="Z1609" i="18"/>
  <c r="AA1609" i="18"/>
  <c r="AB1609" i="18"/>
  <c r="Z1610" i="18"/>
  <c r="AA1610" i="18"/>
  <c r="AB1610" i="18"/>
  <c r="Z1611" i="18"/>
  <c r="AA1611" i="18"/>
  <c r="AB1611" i="18"/>
  <c r="Z1612" i="18"/>
  <c r="AA1612" i="18"/>
  <c r="AB1612" i="18"/>
  <c r="Z1613" i="18"/>
  <c r="AA1613" i="18"/>
  <c r="AB1613" i="18"/>
  <c r="Z1614" i="18"/>
  <c r="AA1614" i="18"/>
  <c r="AB1614" i="18"/>
  <c r="Z1615" i="18"/>
  <c r="AA1615" i="18"/>
  <c r="AB1615" i="18"/>
  <c r="Z1616" i="18"/>
  <c r="AA1616" i="18"/>
  <c r="AB1616" i="18"/>
  <c r="Z1617" i="18"/>
  <c r="AA1617" i="18"/>
  <c r="AB1617" i="18"/>
  <c r="Z1618" i="18"/>
  <c r="AA1618" i="18"/>
  <c r="AB1618" i="18"/>
  <c r="Z1619" i="18"/>
  <c r="AA1619" i="18"/>
  <c r="AB1619" i="18"/>
  <c r="Z1620" i="18"/>
  <c r="AA1620" i="18"/>
  <c r="AB1620" i="18"/>
  <c r="Z1621" i="18"/>
  <c r="AA1621" i="18"/>
  <c r="AB1621" i="18"/>
  <c r="X1622" i="18"/>
  <c r="Z1622" i="18"/>
  <c r="AA1622" i="18"/>
  <c r="AB1622" i="18"/>
  <c r="Z1623" i="18"/>
  <c r="AA1623" i="18"/>
  <c r="AB1623" i="18"/>
  <c r="Z1624" i="18"/>
  <c r="AA1624" i="18"/>
  <c r="AB1624" i="18"/>
  <c r="Z1625" i="18"/>
  <c r="AA1625" i="18"/>
  <c r="AB1625" i="18"/>
  <c r="Z1626" i="18"/>
  <c r="AA1626" i="18"/>
  <c r="AB1626" i="18"/>
  <c r="Z1627" i="18"/>
  <c r="AA1627" i="18"/>
  <c r="AB1627" i="18"/>
  <c r="Z1628" i="18"/>
  <c r="AA1628" i="18"/>
  <c r="AB1628" i="18"/>
  <c r="Z1629" i="18"/>
  <c r="AA1629" i="18"/>
  <c r="AB1629" i="18"/>
  <c r="Z1630" i="18"/>
  <c r="AA1630" i="18"/>
  <c r="AB1630" i="18"/>
  <c r="Z1631" i="18"/>
  <c r="AA1631" i="18"/>
  <c r="AB1631" i="18"/>
  <c r="Z1632" i="18"/>
  <c r="AA1632" i="18"/>
  <c r="AB1632" i="18"/>
  <c r="Z1633" i="18"/>
  <c r="AA1633" i="18"/>
  <c r="AB1633" i="18"/>
  <c r="Z1634" i="18"/>
  <c r="AA1634" i="18"/>
  <c r="AB1634" i="18"/>
  <c r="Z1635" i="18"/>
  <c r="AA1635" i="18"/>
  <c r="AB1635" i="18"/>
  <c r="Z1636" i="18"/>
  <c r="AA1636" i="18"/>
  <c r="AB1636" i="18"/>
  <c r="Z1637" i="18"/>
  <c r="AA1637" i="18"/>
  <c r="AB1637" i="18"/>
  <c r="Z1638" i="18"/>
  <c r="AA1638" i="18"/>
  <c r="AB1638" i="18"/>
  <c r="Z1639" i="18"/>
  <c r="AA1639" i="18"/>
  <c r="AB1639" i="18"/>
  <c r="Z1640" i="18"/>
  <c r="AA1640" i="18"/>
  <c r="AB1640" i="18"/>
  <c r="Z1641" i="18"/>
  <c r="AA1641" i="18"/>
  <c r="AB1641" i="18"/>
  <c r="Z1642" i="18"/>
  <c r="AA1642" i="18"/>
  <c r="AB1642" i="18"/>
  <c r="Z1643" i="18"/>
  <c r="AA1643" i="18"/>
  <c r="AB1643" i="18"/>
  <c r="Z1644" i="18"/>
  <c r="AA1644" i="18"/>
  <c r="AB1644" i="18"/>
  <c r="Z1645" i="18"/>
  <c r="AA1645" i="18"/>
  <c r="AB1645" i="18"/>
  <c r="Y1646" i="18"/>
  <c r="Z1646" i="18"/>
  <c r="AA1646" i="18"/>
  <c r="AB1646" i="18"/>
  <c r="Z1647" i="18"/>
  <c r="AA1647" i="18"/>
  <c r="AB1647" i="18"/>
  <c r="Z1648" i="18"/>
  <c r="AA1648" i="18"/>
  <c r="AB1648" i="18"/>
  <c r="Z1649" i="18"/>
  <c r="AA1649" i="18"/>
  <c r="AB1649" i="18"/>
  <c r="Z1650" i="18"/>
  <c r="AA1650" i="18"/>
  <c r="AB1650" i="18"/>
  <c r="Z1651" i="18"/>
  <c r="AA1651" i="18"/>
  <c r="AB1651" i="18"/>
  <c r="Z1652" i="18"/>
  <c r="AA1652" i="18"/>
  <c r="AB1652" i="18"/>
  <c r="Z1653" i="18"/>
  <c r="AA1653" i="18"/>
  <c r="AB1653" i="18"/>
  <c r="X1654" i="18"/>
  <c r="Z1654" i="18"/>
  <c r="AA1654" i="18"/>
  <c r="AB1654" i="18"/>
  <c r="Z1655" i="18"/>
  <c r="AA1655" i="18"/>
  <c r="AB1655" i="18"/>
  <c r="Z1656" i="18"/>
  <c r="AA1656" i="18"/>
  <c r="AB1656" i="18"/>
  <c r="Z1657" i="18"/>
  <c r="AA1657" i="18"/>
  <c r="AB1657" i="18"/>
  <c r="Z1658" i="18"/>
  <c r="AA1658" i="18"/>
  <c r="AB1658" i="18"/>
  <c r="Z1659" i="18"/>
  <c r="AA1659" i="18"/>
  <c r="AB1659" i="18"/>
  <c r="Z1660" i="18"/>
  <c r="AA1660" i="18"/>
  <c r="AB1660" i="18"/>
  <c r="Z1661" i="18"/>
  <c r="AA1661" i="18"/>
  <c r="AB1661" i="18"/>
  <c r="Z1662" i="18"/>
  <c r="AA1662" i="18"/>
  <c r="AB1662" i="18"/>
  <c r="Z1663" i="18"/>
  <c r="AA1663" i="18"/>
  <c r="AB1663" i="18"/>
  <c r="Z1664" i="18"/>
  <c r="AA1664" i="18"/>
  <c r="AB1664" i="18"/>
  <c r="Z1665" i="18"/>
  <c r="AA1665" i="18"/>
  <c r="AB1665" i="18"/>
  <c r="Z1666" i="18"/>
  <c r="AA1666" i="18"/>
  <c r="AB1666" i="18"/>
  <c r="Z1667" i="18"/>
  <c r="AA1667" i="18"/>
  <c r="AB1667" i="18"/>
  <c r="Z1668" i="18"/>
  <c r="AA1668" i="18"/>
  <c r="AB1668" i="18"/>
  <c r="Z1669" i="18"/>
  <c r="AA1669" i="18"/>
  <c r="AB1669" i="18"/>
  <c r="Z1670" i="18"/>
  <c r="AA1670" i="18"/>
  <c r="AB1670" i="18"/>
  <c r="Z1671" i="18"/>
  <c r="AA1671" i="18"/>
  <c r="AB1671" i="18"/>
  <c r="Z1672" i="18"/>
  <c r="AA1672" i="18"/>
  <c r="AB1672" i="18"/>
  <c r="Z1673" i="18"/>
  <c r="AA1673" i="18"/>
  <c r="AB1673" i="18"/>
  <c r="Z1674" i="18"/>
  <c r="AA1674" i="18"/>
  <c r="AB1674" i="18"/>
  <c r="Z1675" i="18"/>
  <c r="AA1675" i="18"/>
  <c r="AB1675" i="18"/>
  <c r="Z1676" i="18"/>
  <c r="AA1676" i="18"/>
  <c r="AB1676" i="18"/>
  <c r="Z1677" i="18"/>
  <c r="AA1677" i="18"/>
  <c r="AB1677" i="18"/>
  <c r="Z1678" i="18"/>
  <c r="AA1678" i="18"/>
  <c r="AB1678" i="18"/>
  <c r="Z1679" i="18"/>
  <c r="AA1679" i="18"/>
  <c r="AB1679" i="18"/>
  <c r="Z1680" i="18"/>
  <c r="AA1680" i="18"/>
  <c r="AB1680" i="18"/>
  <c r="Z1681" i="18"/>
  <c r="AA1681" i="18"/>
  <c r="AB1681" i="18"/>
  <c r="Z1682" i="18"/>
  <c r="AA1682" i="18"/>
  <c r="AB1682" i="18"/>
  <c r="Z1683" i="18"/>
  <c r="AA1683" i="18"/>
  <c r="AB1683" i="18"/>
  <c r="Z1684" i="18"/>
  <c r="AA1684" i="18"/>
  <c r="AB1684" i="18"/>
  <c r="Z1685" i="18"/>
  <c r="AA1685" i="18"/>
  <c r="AB1685" i="18"/>
  <c r="X1686" i="18"/>
  <c r="Z1686" i="18"/>
  <c r="AA1686" i="18"/>
  <c r="AB1686" i="18"/>
  <c r="Z1687" i="18"/>
  <c r="AA1687" i="18"/>
  <c r="AB1687" i="18"/>
  <c r="Z1688" i="18"/>
  <c r="AA1688" i="18"/>
  <c r="AB1688" i="18"/>
  <c r="Z1689" i="18"/>
  <c r="AA1689" i="18"/>
  <c r="AB1689" i="18"/>
  <c r="Z1690" i="18"/>
  <c r="AA1690" i="18"/>
  <c r="AB1690" i="18"/>
  <c r="Z1691" i="18"/>
  <c r="AA1691" i="18"/>
  <c r="AB1691" i="18"/>
  <c r="Z1692" i="18"/>
  <c r="AA1692" i="18"/>
  <c r="AB1692" i="18"/>
  <c r="Z1693" i="18"/>
  <c r="AA1693" i="18"/>
  <c r="AB1693" i="18"/>
  <c r="Z1694" i="18"/>
  <c r="AA1694" i="18"/>
  <c r="AB1694" i="18"/>
  <c r="Z1695" i="18"/>
  <c r="AA1695" i="18"/>
  <c r="AB1695" i="18"/>
  <c r="Z1696" i="18"/>
  <c r="AA1696" i="18"/>
  <c r="AB1696" i="18"/>
  <c r="Z1697" i="18"/>
  <c r="AA1697" i="18"/>
  <c r="AB1697" i="18"/>
  <c r="Z1698" i="18"/>
  <c r="AA1698" i="18"/>
  <c r="AB1698" i="18"/>
  <c r="Z1699" i="18"/>
  <c r="AA1699" i="18"/>
  <c r="AB1699" i="18"/>
  <c r="Z1700" i="18"/>
  <c r="AA1700" i="18"/>
  <c r="AB1700" i="18"/>
  <c r="Z1701" i="18"/>
  <c r="AA1701" i="18"/>
  <c r="AB1701" i="18"/>
  <c r="Z1702" i="18"/>
  <c r="AA1702" i="18"/>
  <c r="AB1702" i="18"/>
  <c r="Z1703" i="18"/>
  <c r="AA1703" i="18"/>
  <c r="AB1703" i="18"/>
  <c r="Z1704" i="18"/>
  <c r="AA1704" i="18"/>
  <c r="AB1704" i="18"/>
  <c r="Z1705" i="18"/>
  <c r="AA1705" i="18"/>
  <c r="AB1705" i="18"/>
  <c r="Z1706" i="18"/>
  <c r="AA1706" i="18"/>
  <c r="AB1706" i="18"/>
  <c r="Z1707" i="18"/>
  <c r="AA1707" i="18"/>
  <c r="AB1707" i="18"/>
  <c r="Z1708" i="18"/>
  <c r="AA1708" i="18"/>
  <c r="AB1708" i="18"/>
  <c r="Z1709" i="18"/>
  <c r="AA1709" i="18"/>
  <c r="AB1709" i="18"/>
  <c r="Y1710" i="18"/>
  <c r="Z1710" i="18"/>
  <c r="AA1710" i="18"/>
  <c r="AB1710" i="18"/>
  <c r="Z1711" i="18"/>
  <c r="AA1711" i="18"/>
  <c r="AB1711" i="18"/>
  <c r="Z1712" i="18"/>
  <c r="AA1712" i="18"/>
  <c r="AB1712" i="18"/>
  <c r="Z1713" i="18"/>
  <c r="AA1713" i="18"/>
  <c r="AB1713" i="18"/>
  <c r="Z1714" i="18"/>
  <c r="AA1714" i="18"/>
  <c r="AB1714" i="18"/>
  <c r="Z1715" i="18"/>
  <c r="AA1715" i="18"/>
  <c r="AB1715" i="18"/>
  <c r="Z1716" i="18"/>
  <c r="AA1716" i="18"/>
  <c r="AB1716" i="18"/>
  <c r="Z1717" i="18"/>
  <c r="AA1717" i="18"/>
  <c r="AB1717" i="18"/>
  <c r="X1718" i="18"/>
  <c r="Z1718" i="18"/>
  <c r="AA1718" i="18"/>
  <c r="AB1718" i="18"/>
  <c r="Z1719" i="18"/>
  <c r="AA1719" i="18"/>
  <c r="AB1719" i="18"/>
  <c r="Z1720" i="18"/>
  <c r="AA1720" i="18"/>
  <c r="AB1720" i="18"/>
  <c r="Z1721" i="18"/>
  <c r="AA1721" i="18"/>
  <c r="AB1721" i="18"/>
  <c r="Z1722" i="18"/>
  <c r="AA1722" i="18"/>
  <c r="AB1722" i="18"/>
  <c r="Z1723" i="18"/>
  <c r="AA1723" i="18"/>
  <c r="AB1723" i="18"/>
  <c r="Z1724" i="18"/>
  <c r="AA1724" i="18"/>
  <c r="AB1724" i="18"/>
  <c r="Z1725" i="18"/>
  <c r="AA1725" i="18"/>
  <c r="AB1725" i="18"/>
  <c r="Z1726" i="18"/>
  <c r="AA1726" i="18"/>
  <c r="AB1726" i="18"/>
  <c r="Z1727" i="18"/>
  <c r="AA1727" i="18"/>
  <c r="AB1727" i="18"/>
  <c r="Z1728" i="18"/>
  <c r="AA1728" i="18"/>
  <c r="AB1728" i="18"/>
  <c r="Z1729" i="18"/>
  <c r="AA1729" i="18"/>
  <c r="AB1729" i="18"/>
  <c r="Z1730" i="18"/>
  <c r="AA1730" i="18"/>
  <c r="AB1730" i="18"/>
  <c r="Z1731" i="18"/>
  <c r="AA1731" i="18"/>
  <c r="AB1731" i="18"/>
  <c r="Z1732" i="18"/>
  <c r="AA1732" i="18"/>
  <c r="AB1732" i="18"/>
  <c r="Z1733" i="18"/>
  <c r="AA1733" i="18"/>
  <c r="AB1733" i="18"/>
  <c r="Z1734" i="18"/>
  <c r="AA1734" i="18"/>
  <c r="AB1734" i="18"/>
  <c r="Z1735" i="18"/>
  <c r="AA1735" i="18"/>
  <c r="AB1735" i="18"/>
  <c r="Z1736" i="18"/>
  <c r="AA1736" i="18"/>
  <c r="AB1736" i="18"/>
  <c r="Z1737" i="18"/>
  <c r="AA1737" i="18"/>
  <c r="AB1737" i="18"/>
  <c r="Z1738" i="18"/>
  <c r="AA1738" i="18"/>
  <c r="AB1738" i="18"/>
  <c r="Z1739" i="18"/>
  <c r="AA1739" i="18"/>
  <c r="AB1739" i="18"/>
  <c r="Z1740" i="18"/>
  <c r="AA1740" i="18"/>
  <c r="AB1740" i="18"/>
  <c r="Z1741" i="18"/>
  <c r="AA1741" i="18"/>
  <c r="AB1741" i="18"/>
  <c r="Z1742" i="18"/>
  <c r="AA1742" i="18"/>
  <c r="AB1742" i="18"/>
  <c r="Z1743" i="18"/>
  <c r="AA1743" i="18"/>
  <c r="AB1743" i="18"/>
  <c r="Z1744" i="18"/>
  <c r="AA1744" i="18"/>
  <c r="AB1744" i="18"/>
  <c r="Z1745" i="18"/>
  <c r="AA1745" i="18"/>
  <c r="AB1745" i="18"/>
  <c r="Z1746" i="18"/>
  <c r="AA1746" i="18"/>
  <c r="AB1746" i="18"/>
  <c r="Z1747" i="18"/>
  <c r="AA1747" i="18"/>
  <c r="AB1747" i="18"/>
  <c r="Z1748" i="18"/>
  <c r="AA1748" i="18"/>
  <c r="AB1748" i="18"/>
  <c r="Z1749" i="18"/>
  <c r="AA1749" i="18"/>
  <c r="AB1749" i="18"/>
  <c r="X1750" i="18"/>
  <c r="Z1750" i="18"/>
  <c r="AA1750" i="18"/>
  <c r="AB1750" i="18"/>
  <c r="Z1751" i="18"/>
  <c r="AA1751" i="18"/>
  <c r="AB1751" i="18"/>
  <c r="Z1752" i="18"/>
  <c r="AA1752" i="18"/>
  <c r="AB1752" i="18"/>
  <c r="Z1753" i="18"/>
  <c r="AA1753" i="18"/>
  <c r="AB1753" i="18"/>
  <c r="Z1754" i="18"/>
  <c r="AA1754" i="18"/>
  <c r="AB1754" i="18"/>
  <c r="Z1755" i="18"/>
  <c r="AA1755" i="18"/>
  <c r="AB1755" i="18"/>
  <c r="Z1756" i="18"/>
  <c r="AA1756" i="18"/>
  <c r="AB1756" i="18"/>
  <c r="Z1757" i="18"/>
  <c r="AA1757" i="18"/>
  <c r="AB1757" i="18"/>
  <c r="Z1758" i="18"/>
  <c r="AA1758" i="18"/>
  <c r="AB1758" i="18"/>
  <c r="Z1759" i="18"/>
  <c r="AA1759" i="18"/>
  <c r="AB1759" i="18"/>
  <c r="Z1760" i="18"/>
  <c r="AA1760" i="18"/>
  <c r="AB1760" i="18"/>
  <c r="Z1761" i="18"/>
  <c r="AA1761" i="18"/>
  <c r="AB1761" i="18"/>
  <c r="Z1762" i="18"/>
  <c r="AA1762" i="18"/>
  <c r="AB1762" i="18"/>
  <c r="Z1763" i="18"/>
  <c r="AA1763" i="18"/>
  <c r="AB1763" i="18"/>
  <c r="Z1764" i="18"/>
  <c r="AA1764" i="18"/>
  <c r="AB1764" i="18"/>
  <c r="Z1765" i="18"/>
  <c r="AA1765" i="18"/>
  <c r="AB1765" i="18"/>
  <c r="Z1766" i="18"/>
  <c r="AA1766" i="18"/>
  <c r="AB1766" i="18"/>
  <c r="Z1767" i="18"/>
  <c r="AA1767" i="18"/>
  <c r="AB1767" i="18"/>
  <c r="Z1768" i="18"/>
  <c r="AA1768" i="18"/>
  <c r="AB1768" i="18"/>
  <c r="Z1769" i="18"/>
  <c r="AA1769" i="18"/>
  <c r="AB1769" i="18"/>
  <c r="Z1770" i="18"/>
  <c r="AA1770" i="18"/>
  <c r="AB1770" i="18"/>
  <c r="Z1771" i="18"/>
  <c r="AA1771" i="18"/>
  <c r="AB1771" i="18"/>
  <c r="Z1772" i="18"/>
  <c r="AA1772" i="18"/>
  <c r="AB1772" i="18"/>
  <c r="Z1773" i="18"/>
  <c r="AA1773" i="18"/>
  <c r="AB1773" i="18"/>
  <c r="Y1774" i="18"/>
  <c r="Z1774" i="18"/>
  <c r="AA1774" i="18"/>
  <c r="AB1774" i="18"/>
  <c r="Z1775" i="18"/>
  <c r="AA1775" i="18"/>
  <c r="AB1775" i="18"/>
  <c r="Z1776" i="18"/>
  <c r="AA1776" i="18"/>
  <c r="AB1776" i="18"/>
  <c r="Z1777" i="18"/>
  <c r="AA1777" i="18"/>
  <c r="AB1777" i="18"/>
  <c r="Z1778" i="18"/>
  <c r="AA1778" i="18"/>
  <c r="AB1778" i="18"/>
  <c r="Z1779" i="18"/>
  <c r="AA1779" i="18"/>
  <c r="AB1779" i="18"/>
  <c r="Z1780" i="18"/>
  <c r="AA1780" i="18"/>
  <c r="AB1780" i="18"/>
  <c r="Z1781" i="18"/>
  <c r="AA1781" i="18"/>
  <c r="AB1781" i="18"/>
  <c r="Z1782" i="18"/>
  <c r="AA1782" i="18"/>
  <c r="AB1782" i="18"/>
  <c r="Z1783" i="18"/>
  <c r="AA1783" i="18"/>
  <c r="AB1783" i="18"/>
  <c r="Z1784" i="18"/>
  <c r="AA1784" i="18"/>
  <c r="AB1784" i="18"/>
  <c r="Z1785" i="18"/>
  <c r="AA1785" i="18"/>
  <c r="AB1785" i="18"/>
  <c r="Z1786" i="18"/>
  <c r="AA1786" i="18"/>
  <c r="AB1786" i="18"/>
  <c r="Y1787" i="18"/>
  <c r="Z1787" i="18"/>
  <c r="AA1787" i="18"/>
  <c r="AB1787" i="18"/>
  <c r="Z1788" i="18"/>
  <c r="AA1788" i="18"/>
  <c r="AB1788" i="18"/>
  <c r="Z1789" i="18"/>
  <c r="AA1789" i="18"/>
  <c r="AB1789" i="18"/>
  <c r="Z1790" i="18"/>
  <c r="AA1790" i="18"/>
  <c r="AB1790" i="18"/>
  <c r="Z1791" i="18"/>
  <c r="AA1791" i="18"/>
  <c r="AB1791" i="18"/>
  <c r="Y1792" i="18"/>
  <c r="Z1792" i="18"/>
  <c r="AA1792" i="18"/>
  <c r="AB1792" i="18"/>
  <c r="Z1793" i="18"/>
  <c r="AA1793" i="18"/>
  <c r="AB1793" i="18"/>
  <c r="Z1794" i="18"/>
  <c r="AA1794" i="18"/>
  <c r="AB1794" i="18"/>
  <c r="Z1795" i="18"/>
  <c r="AA1795" i="18"/>
  <c r="AB1795" i="18"/>
  <c r="Z1796" i="18"/>
  <c r="AA1796" i="18"/>
  <c r="AB1796" i="18"/>
  <c r="Z1797" i="18"/>
  <c r="AA1797" i="18"/>
  <c r="AB1797" i="18"/>
  <c r="Z1798" i="18"/>
  <c r="AA1798" i="18"/>
  <c r="AB1798" i="18"/>
  <c r="Z1799" i="18"/>
  <c r="AA1799" i="18"/>
  <c r="AB1799" i="18"/>
  <c r="Z1800" i="18"/>
  <c r="AA1800" i="18"/>
  <c r="AB1800" i="18"/>
  <c r="Z1801" i="18"/>
  <c r="AA1801" i="18"/>
  <c r="AB1801" i="18"/>
  <c r="Z1802" i="18"/>
  <c r="AA1802" i="18"/>
  <c r="AB1802" i="18"/>
  <c r="Z1803" i="18"/>
  <c r="AA1803" i="18"/>
  <c r="AB1803" i="18"/>
  <c r="Z1804" i="18"/>
  <c r="AA1804" i="18"/>
  <c r="AB1804" i="18"/>
  <c r="Z1805" i="18"/>
  <c r="AA1805" i="18"/>
  <c r="AB1805" i="18"/>
  <c r="X1806" i="18"/>
  <c r="Z1806" i="18"/>
  <c r="AA1806" i="18"/>
  <c r="AB1806" i="18"/>
  <c r="Z1807" i="18"/>
  <c r="AA1807" i="18"/>
  <c r="AB1807" i="18"/>
  <c r="Z1808" i="18"/>
  <c r="AA1808" i="18"/>
  <c r="AB1808" i="18"/>
  <c r="Z1809" i="18"/>
  <c r="AA1809" i="18"/>
  <c r="AB1809" i="18"/>
  <c r="Z1810" i="18"/>
  <c r="AA1810" i="18"/>
  <c r="AB1810" i="18"/>
  <c r="Z1811" i="18"/>
  <c r="AA1811" i="18"/>
  <c r="AB1811" i="18"/>
  <c r="Z1812" i="18"/>
  <c r="AA1812" i="18"/>
  <c r="AB1812" i="18"/>
  <c r="X1813" i="18"/>
  <c r="Z1813" i="18"/>
  <c r="AA1813" i="18"/>
  <c r="AB1813" i="18"/>
  <c r="Z1814" i="18"/>
  <c r="AA1814" i="18"/>
  <c r="AB1814" i="18"/>
  <c r="Z1815" i="18"/>
  <c r="AA1815" i="18"/>
  <c r="AB1815" i="18"/>
  <c r="Z1816" i="18"/>
  <c r="AA1816" i="18"/>
  <c r="AB1816" i="18"/>
  <c r="Z1817" i="18"/>
  <c r="AA1817" i="18"/>
  <c r="AB1817" i="18"/>
  <c r="Z1818" i="18"/>
  <c r="AA1818" i="18"/>
  <c r="AB1818" i="18"/>
  <c r="Y1819" i="18"/>
  <c r="Z1819" i="18"/>
  <c r="AA1819" i="18"/>
  <c r="AB1819" i="18"/>
  <c r="Z1820" i="18"/>
  <c r="AA1820" i="18"/>
  <c r="AB1820" i="18"/>
  <c r="Z1821" i="18"/>
  <c r="AA1821" i="18"/>
  <c r="AB1821" i="18"/>
  <c r="Z1822" i="18"/>
  <c r="AA1822" i="18"/>
  <c r="AB1822" i="18"/>
  <c r="Z1823" i="18"/>
  <c r="AA1823" i="18"/>
  <c r="AB1823" i="18"/>
  <c r="Z1824" i="18"/>
  <c r="AA1824" i="18"/>
  <c r="AB1824" i="18"/>
  <c r="Z1825" i="18"/>
  <c r="AA1825" i="18"/>
  <c r="AB1825" i="18"/>
  <c r="Z1826" i="18"/>
  <c r="AA1826" i="18"/>
  <c r="AB1826" i="18"/>
  <c r="Z1827" i="18"/>
  <c r="AA1827" i="18"/>
  <c r="AB1827" i="18"/>
  <c r="Z1828" i="18"/>
  <c r="AA1828" i="18"/>
  <c r="AB1828" i="18"/>
  <c r="Z1829" i="18"/>
  <c r="AA1829" i="18"/>
  <c r="AB1829" i="18"/>
  <c r="Z1830" i="18"/>
  <c r="AA1830" i="18"/>
  <c r="AB1830" i="18"/>
  <c r="Z1831" i="18"/>
  <c r="AA1831" i="18"/>
  <c r="AB1831" i="18"/>
  <c r="Z1832" i="18"/>
  <c r="AA1832" i="18"/>
  <c r="AB1832" i="18"/>
  <c r="Z1833" i="18"/>
  <c r="AA1833" i="18"/>
  <c r="AB1833" i="18"/>
  <c r="Z1834" i="18"/>
  <c r="AA1834" i="18"/>
  <c r="AB1834" i="18"/>
  <c r="Z1835" i="18"/>
  <c r="AA1835" i="18"/>
  <c r="AB1835" i="18"/>
  <c r="Z1836" i="18"/>
  <c r="AA1836" i="18"/>
  <c r="AB1836" i="18"/>
  <c r="Z1837" i="18"/>
  <c r="AA1837" i="18"/>
  <c r="AB1837" i="18"/>
  <c r="X1838" i="18"/>
  <c r="Z1838" i="18"/>
  <c r="AA1838" i="18"/>
  <c r="AB1838" i="18"/>
  <c r="Z1839" i="18"/>
  <c r="AA1839" i="18"/>
  <c r="AB1839" i="18"/>
  <c r="Z1840" i="18"/>
  <c r="AA1840" i="18"/>
  <c r="AB1840" i="18"/>
  <c r="Z1841" i="18"/>
  <c r="AA1841" i="18"/>
  <c r="AB1841" i="18"/>
  <c r="Z1842" i="18"/>
  <c r="AA1842" i="18"/>
  <c r="AB1842" i="18"/>
  <c r="Z1843" i="18"/>
  <c r="AA1843" i="18"/>
  <c r="AB1843" i="18"/>
  <c r="Z1844" i="18"/>
  <c r="AA1844" i="18"/>
  <c r="AB1844" i="18"/>
  <c r="Z1845" i="18"/>
  <c r="AA1845" i="18"/>
  <c r="AB1845" i="18"/>
  <c r="Z1846" i="18"/>
  <c r="AA1846" i="18"/>
  <c r="AB1846" i="18"/>
  <c r="Z1847" i="18"/>
  <c r="AA1847" i="18"/>
  <c r="AB1847" i="18"/>
  <c r="Z1848" i="18"/>
  <c r="AA1848" i="18"/>
  <c r="AB1848" i="18"/>
  <c r="Z1849" i="18"/>
  <c r="AA1849" i="18"/>
  <c r="AB1849" i="18"/>
  <c r="Z1850" i="18"/>
  <c r="AA1850" i="18"/>
  <c r="AB1850" i="18"/>
  <c r="Y1851" i="18"/>
  <c r="Z1851" i="18"/>
  <c r="AA1851" i="18"/>
  <c r="AB1851" i="18"/>
  <c r="Z1852" i="18"/>
  <c r="AA1852" i="18"/>
  <c r="AB1852" i="18"/>
  <c r="Z1853" i="18"/>
  <c r="AA1853" i="18"/>
  <c r="AB1853" i="18"/>
  <c r="Z1854" i="18"/>
  <c r="AA1854" i="18"/>
  <c r="AB1854" i="18"/>
  <c r="Z1855" i="18"/>
  <c r="AA1855" i="18"/>
  <c r="AB1855" i="18"/>
  <c r="Y1856" i="18"/>
  <c r="Z1856" i="18"/>
  <c r="AA1856" i="18"/>
  <c r="AB1856" i="18"/>
  <c r="Z1857" i="18"/>
  <c r="AA1857" i="18"/>
  <c r="AB1857" i="18"/>
  <c r="Z1858" i="18"/>
  <c r="AA1858" i="18"/>
  <c r="AB1858" i="18"/>
  <c r="Z1859" i="18"/>
  <c r="AA1859" i="18"/>
  <c r="AB1859" i="18"/>
  <c r="Z1860" i="18"/>
  <c r="AA1860" i="18"/>
  <c r="AB1860" i="18"/>
  <c r="Z1861" i="18"/>
  <c r="AA1861" i="18"/>
  <c r="AB1861" i="18"/>
  <c r="Z1862" i="18"/>
  <c r="AA1862" i="18"/>
  <c r="AB1862" i="18"/>
  <c r="Z1863" i="18"/>
  <c r="AA1863" i="18"/>
  <c r="AB1863" i="18"/>
  <c r="Z1864" i="18"/>
  <c r="AA1864" i="18"/>
  <c r="AB1864" i="18"/>
  <c r="Z1865" i="18"/>
  <c r="AA1865" i="18"/>
  <c r="AB1865" i="18"/>
  <c r="Z1866" i="18"/>
  <c r="AA1866" i="18"/>
  <c r="AB1866" i="18"/>
  <c r="Z1867" i="18"/>
  <c r="AA1867" i="18"/>
  <c r="AB1867" i="18"/>
  <c r="Z1868" i="18"/>
  <c r="AA1868" i="18"/>
  <c r="AB1868" i="18"/>
  <c r="Z1869" i="18"/>
  <c r="AA1869" i="18"/>
  <c r="AB1869" i="18"/>
  <c r="X1870" i="18"/>
  <c r="Z1870" i="18"/>
  <c r="AA1870" i="18"/>
  <c r="AB1870" i="18"/>
  <c r="Z1871" i="18"/>
  <c r="AA1871" i="18"/>
  <c r="AB1871" i="18"/>
  <c r="Z1872" i="18"/>
  <c r="AA1872" i="18"/>
  <c r="AB1872" i="18"/>
  <c r="Z1873" i="18"/>
  <c r="AA1873" i="18"/>
  <c r="AB1873" i="18"/>
  <c r="Z1874" i="18"/>
  <c r="AA1874" i="18"/>
  <c r="AB1874" i="18"/>
  <c r="Z1875" i="18"/>
  <c r="AA1875" i="18"/>
  <c r="AB1875" i="18"/>
  <c r="Z1876" i="18"/>
  <c r="AA1876" i="18"/>
  <c r="AB1876" i="18"/>
  <c r="X1877" i="18"/>
  <c r="Z1877" i="18"/>
  <c r="AA1877" i="18"/>
  <c r="AB1877" i="18"/>
  <c r="Z1878" i="18"/>
  <c r="AA1878" i="18"/>
  <c r="AB1878" i="18"/>
  <c r="Z1879" i="18"/>
  <c r="AA1879" i="18"/>
  <c r="AB1879" i="18"/>
  <c r="Z1880" i="18"/>
  <c r="AA1880" i="18"/>
  <c r="AB1880" i="18"/>
  <c r="Z1881" i="18"/>
  <c r="AA1881" i="18"/>
  <c r="AB1881" i="18"/>
  <c r="Z1882" i="18"/>
  <c r="AA1882" i="18"/>
  <c r="AB1882" i="18"/>
  <c r="Y1883" i="18"/>
  <c r="Z1883" i="18"/>
  <c r="AA1883" i="18"/>
  <c r="AB1883" i="18"/>
  <c r="Z1884" i="18"/>
  <c r="AA1884" i="18"/>
  <c r="AB1884" i="18"/>
  <c r="Z1885" i="18"/>
  <c r="AA1885" i="18"/>
  <c r="AB1885" i="18"/>
  <c r="Z1886" i="18"/>
  <c r="AA1886" i="18"/>
  <c r="AB1886" i="18"/>
  <c r="Z1887" i="18"/>
  <c r="AA1887" i="18"/>
  <c r="AB1887" i="18"/>
  <c r="Z1888" i="18"/>
  <c r="AA1888" i="18"/>
  <c r="AB1888" i="18"/>
  <c r="Z1889" i="18"/>
  <c r="AA1889" i="18"/>
  <c r="AB1889" i="18"/>
  <c r="Z1890" i="18"/>
  <c r="AA1890" i="18"/>
  <c r="AB1890" i="18"/>
  <c r="Z1891" i="18"/>
  <c r="AA1891" i="18"/>
  <c r="AB1891" i="18"/>
  <c r="Z1892" i="18"/>
  <c r="AA1892" i="18"/>
  <c r="AB1892" i="18"/>
  <c r="Z1893" i="18"/>
  <c r="AA1893" i="18"/>
  <c r="AB1893" i="18"/>
  <c r="Z1894" i="18"/>
  <c r="AA1894" i="18"/>
  <c r="AB1894" i="18"/>
  <c r="Z1895" i="18"/>
  <c r="AA1895" i="18"/>
  <c r="AB1895" i="18"/>
  <c r="Z1896" i="18"/>
  <c r="AA1896" i="18"/>
  <c r="AB1896" i="18"/>
  <c r="Z1897" i="18"/>
  <c r="AA1897" i="18"/>
  <c r="AB1897" i="18"/>
  <c r="Z1898" i="18"/>
  <c r="AA1898" i="18"/>
  <c r="AB1898" i="18"/>
  <c r="Z1899" i="18"/>
  <c r="AA1899" i="18"/>
  <c r="AB1899" i="18"/>
  <c r="Z1900" i="18"/>
  <c r="AA1900" i="18"/>
  <c r="AB1900" i="18"/>
  <c r="Z1901" i="18"/>
  <c r="AA1901" i="18"/>
  <c r="AB1901" i="18"/>
  <c r="X1902" i="18"/>
  <c r="Z1902" i="18"/>
  <c r="AA1902" i="18"/>
  <c r="AB1902" i="18"/>
  <c r="Z1903" i="18"/>
  <c r="AA1903" i="18"/>
  <c r="AB1903" i="18"/>
  <c r="Z1904" i="18"/>
  <c r="AA1904" i="18"/>
  <c r="AB1904" i="18"/>
  <c r="Z1905" i="18"/>
  <c r="AA1905" i="18"/>
  <c r="AB1905" i="18"/>
  <c r="Z1906" i="18"/>
  <c r="AA1906" i="18"/>
  <c r="AB1906" i="18"/>
  <c r="Z1907" i="18"/>
  <c r="AA1907" i="18"/>
  <c r="AB1907" i="18"/>
  <c r="Z1908" i="18"/>
  <c r="AA1908" i="18"/>
  <c r="AB1908" i="18"/>
  <c r="Z1909" i="18"/>
  <c r="AA1909" i="18"/>
  <c r="AB1909" i="18"/>
  <c r="Z1910" i="18"/>
  <c r="AA1910" i="18"/>
  <c r="AB1910" i="18"/>
  <c r="Z1911" i="18"/>
  <c r="AA1911" i="18"/>
  <c r="AB1911" i="18"/>
  <c r="Z1912" i="18"/>
  <c r="AA1912" i="18"/>
  <c r="AB1912" i="18"/>
  <c r="Z1913" i="18"/>
  <c r="AA1913" i="18"/>
  <c r="AB1913" i="18"/>
  <c r="Z1914" i="18"/>
  <c r="AA1914" i="18"/>
  <c r="AB1914" i="18"/>
  <c r="Y1915" i="18"/>
  <c r="Z1915" i="18"/>
  <c r="AA1915" i="18"/>
  <c r="AB1915" i="18"/>
  <c r="Z1916" i="18"/>
  <c r="AA1916" i="18"/>
  <c r="AB1916" i="18"/>
  <c r="Z1917" i="18"/>
  <c r="AA1917" i="18"/>
  <c r="AB1917" i="18"/>
  <c r="Z1918" i="18"/>
  <c r="AA1918" i="18"/>
  <c r="AB1918" i="18"/>
  <c r="Z1919" i="18"/>
  <c r="AA1919" i="18"/>
  <c r="AB1919" i="18"/>
  <c r="Y1920" i="18"/>
  <c r="Z1920" i="18"/>
  <c r="AA1920" i="18"/>
  <c r="AB1920" i="18"/>
  <c r="Z1921" i="18"/>
  <c r="AA1921" i="18"/>
  <c r="AB1921" i="18"/>
  <c r="Z1922" i="18"/>
  <c r="AA1922" i="18"/>
  <c r="AB1922" i="18"/>
  <c r="Z1923" i="18"/>
  <c r="AA1923" i="18"/>
  <c r="AB1923" i="18"/>
  <c r="Z1924" i="18"/>
  <c r="AA1924" i="18"/>
  <c r="AB1924" i="18"/>
  <c r="Z1925" i="18"/>
  <c r="AA1925" i="18"/>
  <c r="AB1925" i="18"/>
  <c r="Z1926" i="18"/>
  <c r="AA1926" i="18"/>
  <c r="AB1926" i="18"/>
  <c r="Z1927" i="18"/>
  <c r="AA1927" i="18"/>
  <c r="AB1927" i="18"/>
  <c r="Z1928" i="18"/>
  <c r="AA1928" i="18"/>
  <c r="AB1928" i="18"/>
  <c r="Z1929" i="18"/>
  <c r="AA1929" i="18"/>
  <c r="AB1929" i="18"/>
  <c r="Z1930" i="18"/>
  <c r="AA1930" i="18"/>
  <c r="AB1930" i="18"/>
  <c r="Z1931" i="18"/>
  <c r="AA1931" i="18"/>
  <c r="AB1931" i="18"/>
  <c r="Z1932" i="18"/>
  <c r="AA1932" i="18"/>
  <c r="AB1932" i="18"/>
  <c r="Z1933" i="18"/>
  <c r="AA1933" i="18"/>
  <c r="AB1933" i="18"/>
  <c r="X1934" i="18"/>
  <c r="Z1934" i="18"/>
  <c r="AA1934" i="18"/>
  <c r="AB1934" i="18"/>
  <c r="Z1935" i="18"/>
  <c r="AA1935" i="18"/>
  <c r="AB1935" i="18"/>
  <c r="Z1936" i="18"/>
  <c r="AA1936" i="18"/>
  <c r="AB1936" i="18"/>
  <c r="Z1937" i="18"/>
  <c r="AA1937" i="18"/>
  <c r="AB1937" i="18"/>
  <c r="Z1938" i="18"/>
  <c r="AA1938" i="18"/>
  <c r="AB1938" i="18"/>
  <c r="Z1939" i="18"/>
  <c r="AA1939" i="18"/>
  <c r="AB1939" i="18"/>
  <c r="Z1940" i="18"/>
  <c r="AA1940" i="18"/>
  <c r="AB1940" i="18"/>
  <c r="X1941" i="18"/>
  <c r="Z1941" i="18"/>
  <c r="AA1941" i="18"/>
  <c r="AB1941" i="18"/>
  <c r="Z1942" i="18"/>
  <c r="AA1942" i="18"/>
  <c r="AB1942" i="18"/>
  <c r="Z1943" i="18"/>
  <c r="AA1943" i="18"/>
  <c r="AB1943" i="18"/>
  <c r="Z1944" i="18"/>
  <c r="AA1944" i="18"/>
  <c r="AB1944" i="18"/>
  <c r="Z1945" i="18"/>
  <c r="AA1945" i="18"/>
  <c r="AB1945" i="18"/>
  <c r="Z1946" i="18"/>
  <c r="AA1946" i="18"/>
  <c r="AB1946" i="18"/>
  <c r="Y1947" i="18"/>
  <c r="Z1947" i="18"/>
  <c r="AA1947" i="18"/>
  <c r="AB1947" i="18"/>
  <c r="Z1948" i="18"/>
  <c r="AA1948" i="18"/>
  <c r="AB1948" i="18"/>
  <c r="Z1949" i="18"/>
  <c r="AA1949" i="18"/>
  <c r="AB1949" i="18"/>
  <c r="Z1950" i="18"/>
  <c r="AA1950" i="18"/>
  <c r="AB1950" i="18"/>
  <c r="Z1951" i="18"/>
  <c r="AA1951" i="18"/>
  <c r="AB1951" i="18"/>
  <c r="Z1952" i="18"/>
  <c r="AA1952" i="18"/>
  <c r="AB1952" i="18"/>
  <c r="Z1953" i="18"/>
  <c r="AA1953" i="18"/>
  <c r="AB1953" i="18"/>
  <c r="Z1954" i="18"/>
  <c r="AA1954" i="18"/>
  <c r="AB1954" i="18"/>
  <c r="Z1955" i="18"/>
  <c r="AA1955" i="18"/>
  <c r="AB1955" i="18"/>
  <c r="Z1956" i="18"/>
  <c r="AA1956" i="18"/>
  <c r="AB1956" i="18"/>
  <c r="Z1957" i="18"/>
  <c r="AA1957" i="18"/>
  <c r="AB1957" i="18"/>
  <c r="Z1958" i="18"/>
  <c r="AA1958" i="18"/>
  <c r="AB1958" i="18"/>
  <c r="Z1959" i="18"/>
  <c r="AA1959" i="18"/>
  <c r="AB1959" i="18"/>
  <c r="Z1960" i="18"/>
  <c r="AA1960" i="18"/>
  <c r="AB1960" i="18"/>
  <c r="Z1961" i="18"/>
  <c r="AA1961" i="18"/>
  <c r="AB1961" i="18"/>
  <c r="Z1962" i="18"/>
  <c r="AA1962" i="18"/>
  <c r="AB1962" i="18"/>
  <c r="Z1963" i="18"/>
  <c r="AA1963" i="18"/>
  <c r="AB1963" i="18"/>
  <c r="Z1964" i="18"/>
  <c r="AA1964" i="18"/>
  <c r="AB1964" i="18"/>
  <c r="Z1965" i="18"/>
  <c r="AA1965" i="18"/>
  <c r="AB1965" i="18"/>
  <c r="X1966" i="18"/>
  <c r="Z1966" i="18"/>
  <c r="AA1966" i="18"/>
  <c r="AB1966" i="18"/>
  <c r="Z1967" i="18"/>
  <c r="AA1967" i="18"/>
  <c r="AB1967" i="18"/>
  <c r="Z1968" i="18"/>
  <c r="AA1968" i="18"/>
  <c r="AB1968" i="18"/>
  <c r="Z1969" i="18"/>
  <c r="AA1969" i="18"/>
  <c r="AB1969" i="18"/>
  <c r="Z1970" i="18"/>
  <c r="AA1970" i="18"/>
  <c r="AB1970" i="18"/>
  <c r="Z1971" i="18"/>
  <c r="AA1971" i="18"/>
  <c r="AB1971" i="18"/>
  <c r="Z1972" i="18"/>
  <c r="AA1972" i="18"/>
  <c r="AB1972" i="18"/>
  <c r="Z1973" i="18"/>
  <c r="AA1973" i="18"/>
  <c r="AB1973" i="18"/>
  <c r="Z1974" i="18"/>
  <c r="AA1974" i="18"/>
  <c r="AB1974" i="18"/>
  <c r="Z1975" i="18"/>
  <c r="AA1975" i="18"/>
  <c r="AB1975" i="18"/>
  <c r="Z1976" i="18"/>
  <c r="AA1976" i="18"/>
  <c r="AB1976" i="18"/>
  <c r="Z1977" i="18"/>
  <c r="AA1977" i="18"/>
  <c r="AB1977" i="18"/>
  <c r="Z1978" i="18"/>
  <c r="AA1978" i="18"/>
  <c r="AB1978" i="18"/>
  <c r="Y1979" i="18"/>
  <c r="Z1979" i="18"/>
  <c r="AA1979" i="18"/>
  <c r="AB1979" i="18"/>
  <c r="Z1980" i="18"/>
  <c r="AA1980" i="18"/>
  <c r="AB1980" i="18"/>
  <c r="Z1981" i="18"/>
  <c r="AA1981" i="18"/>
  <c r="AB1981" i="18"/>
  <c r="Z1982" i="18"/>
  <c r="AA1982" i="18"/>
  <c r="AB1982" i="18"/>
  <c r="Z1983" i="18"/>
  <c r="AA1983" i="18"/>
  <c r="AB1983" i="18"/>
  <c r="Y1984" i="18"/>
  <c r="Z1984" i="18"/>
  <c r="AA1984" i="18"/>
  <c r="AB1984" i="18"/>
  <c r="Z1985" i="18"/>
  <c r="AA1985" i="18"/>
  <c r="AB1985" i="18"/>
  <c r="Z1986" i="18"/>
  <c r="AA1986" i="18"/>
  <c r="AB1986" i="18"/>
  <c r="Z1987" i="18"/>
  <c r="AA1987" i="18"/>
  <c r="AB1987" i="18"/>
  <c r="Z1988" i="18"/>
  <c r="AA1988" i="18"/>
  <c r="AB1988" i="18"/>
  <c r="Z1989" i="18"/>
  <c r="AA1989" i="18"/>
  <c r="AB1989" i="18"/>
  <c r="Z1990" i="18"/>
  <c r="AA1990" i="18"/>
  <c r="AB1990" i="18"/>
  <c r="Z1991" i="18"/>
  <c r="AA1991" i="18"/>
  <c r="AB1991" i="18"/>
  <c r="Z1992" i="18"/>
  <c r="AA1992" i="18"/>
  <c r="AB1992" i="18"/>
  <c r="Z1993" i="18"/>
  <c r="AA1993" i="18"/>
  <c r="AB1993" i="18"/>
  <c r="Z1994" i="18"/>
  <c r="AA1994" i="18"/>
  <c r="AB1994" i="18"/>
  <c r="Z1995" i="18"/>
  <c r="AA1995" i="18"/>
  <c r="AB1995" i="18"/>
  <c r="Z1996" i="18"/>
  <c r="AA1996" i="18"/>
  <c r="AB1996" i="18"/>
  <c r="Z1997" i="18"/>
  <c r="AA1997" i="18"/>
  <c r="AB1997" i="18"/>
  <c r="X1998" i="18"/>
  <c r="Z1998" i="18"/>
  <c r="AA1998" i="18"/>
  <c r="AB1998" i="18"/>
  <c r="Z1999" i="18"/>
  <c r="AA1999" i="18"/>
  <c r="AB1999" i="18"/>
  <c r="Z2000" i="18"/>
  <c r="AA2000" i="18"/>
  <c r="AB2000" i="18"/>
  <c r="Z2001" i="18"/>
  <c r="AA2001" i="18"/>
  <c r="AB2001" i="18"/>
  <c r="Z2002" i="18"/>
  <c r="AA2002" i="18"/>
  <c r="AB2002" i="18"/>
  <c r="Z2003" i="18"/>
  <c r="AA2003" i="18"/>
  <c r="AB2003" i="18"/>
  <c r="Z2004" i="18"/>
  <c r="AA2004" i="18"/>
  <c r="AB2004" i="18"/>
  <c r="Z2005" i="18"/>
  <c r="AA2005" i="18"/>
  <c r="AB2005" i="18"/>
  <c r="X2006" i="18"/>
  <c r="Z2006" i="18"/>
  <c r="AA2006" i="18"/>
  <c r="AB2006" i="18"/>
  <c r="Z2007" i="18"/>
  <c r="AA2007" i="18"/>
  <c r="AB2007" i="18"/>
  <c r="X2008" i="18"/>
  <c r="Y2008" i="18"/>
  <c r="Z2008" i="18"/>
  <c r="AA2008" i="18"/>
  <c r="AB2008" i="18"/>
  <c r="Z2009" i="18"/>
  <c r="AA2009" i="18"/>
  <c r="AB2009" i="18"/>
  <c r="Z2010" i="18"/>
  <c r="AA2010" i="18"/>
  <c r="AB2010" i="18"/>
  <c r="Z2011" i="18"/>
  <c r="AA2011" i="18"/>
  <c r="AB2011" i="18"/>
  <c r="Z2012" i="18"/>
  <c r="AA2012" i="18"/>
  <c r="AB2012" i="18"/>
  <c r="Z2013" i="18"/>
  <c r="AA2013" i="18"/>
  <c r="AB2013" i="18"/>
  <c r="Z2014" i="18"/>
  <c r="AA2014" i="18"/>
  <c r="AB2014" i="18"/>
  <c r="Z2015" i="18"/>
  <c r="AA2015" i="18"/>
  <c r="AB2015" i="18"/>
  <c r="Z2016" i="18"/>
  <c r="AA2016" i="18"/>
  <c r="AB2016" i="18"/>
  <c r="Z2017" i="18"/>
  <c r="AA2017" i="18"/>
  <c r="AB2017" i="18"/>
  <c r="Z2018" i="18"/>
  <c r="AA2018" i="18"/>
  <c r="AB2018" i="18"/>
  <c r="Z2019" i="18"/>
  <c r="AA2019" i="18"/>
  <c r="AB2019" i="18"/>
  <c r="Z2020" i="18"/>
  <c r="AA2020" i="18"/>
  <c r="AB2020" i="18"/>
  <c r="Z2021" i="18"/>
  <c r="AA2021" i="18"/>
  <c r="AB2021" i="18"/>
  <c r="Z2022" i="18"/>
  <c r="AA2022" i="18"/>
  <c r="AB2022" i="18"/>
  <c r="Z2023" i="18"/>
  <c r="AA2023" i="18"/>
  <c r="AB2023" i="18"/>
  <c r="Z2024" i="18"/>
  <c r="AA2024" i="18"/>
  <c r="AB2024" i="18"/>
  <c r="Z2025" i="18"/>
  <c r="AA2025" i="18"/>
  <c r="AB2025" i="18"/>
  <c r="Z2026" i="18"/>
  <c r="AA2026" i="18"/>
  <c r="AB2026" i="18"/>
  <c r="Z2027" i="18"/>
  <c r="AA2027" i="18"/>
  <c r="AB2027" i="18"/>
  <c r="Z2028" i="18"/>
  <c r="AA2028" i="18"/>
  <c r="AB2028" i="18"/>
  <c r="Z2029" i="18"/>
  <c r="AA2029" i="18"/>
  <c r="AB2029" i="18"/>
  <c r="X2030" i="18"/>
  <c r="Z2030" i="18"/>
  <c r="AA2030" i="18"/>
  <c r="AB2030" i="18"/>
  <c r="Z2031" i="18"/>
  <c r="AA2031" i="18"/>
  <c r="AB2031" i="18"/>
  <c r="X2032" i="18"/>
  <c r="Z2032" i="18"/>
  <c r="AA2032" i="18"/>
  <c r="AB2032" i="18"/>
  <c r="Z2033" i="18"/>
  <c r="AA2033" i="18"/>
  <c r="AB2033" i="18"/>
  <c r="Z2034" i="18"/>
  <c r="AA2034" i="18"/>
  <c r="AB2034" i="18"/>
  <c r="Z2035" i="18"/>
  <c r="AA2035" i="18"/>
  <c r="AB2035" i="18"/>
  <c r="Z2036" i="18"/>
  <c r="AA2036" i="18"/>
  <c r="AB2036" i="18"/>
  <c r="Z2037" i="18"/>
  <c r="AA2037" i="18"/>
  <c r="AB2037" i="18"/>
  <c r="X2038" i="18"/>
  <c r="Z2038" i="18"/>
  <c r="AA2038" i="18"/>
  <c r="AB2038" i="18"/>
  <c r="Z2039" i="18"/>
  <c r="AA2039" i="18"/>
  <c r="AB2039" i="18"/>
  <c r="Z2040" i="18"/>
  <c r="AA2040" i="18"/>
  <c r="AB2040" i="18"/>
  <c r="Z2041" i="18"/>
  <c r="AA2041" i="18"/>
  <c r="AB2041" i="18"/>
  <c r="Z2042" i="18"/>
  <c r="AA2042" i="18"/>
  <c r="AB2042" i="18"/>
  <c r="Z2043" i="18"/>
  <c r="AA2043" i="18"/>
  <c r="AB2043" i="18"/>
  <c r="Z2044" i="18"/>
  <c r="AA2044" i="18"/>
  <c r="AB2044" i="18"/>
  <c r="Z2045" i="18"/>
  <c r="AA2045" i="18"/>
  <c r="AB2045" i="18"/>
  <c r="Z2046" i="18"/>
  <c r="AA2046" i="18"/>
  <c r="AB2046" i="18"/>
  <c r="Z2047" i="18"/>
  <c r="AA2047" i="18"/>
  <c r="AB2047" i="18"/>
  <c r="Z2048" i="18"/>
  <c r="AA2048" i="18"/>
  <c r="AB2048" i="18"/>
  <c r="Z2049" i="18"/>
  <c r="AA2049" i="18"/>
  <c r="AB2049" i="18"/>
  <c r="Z2050" i="18"/>
  <c r="AA2050" i="18"/>
  <c r="AB2050" i="18"/>
  <c r="Y2051" i="18"/>
  <c r="Z2051" i="18"/>
  <c r="AA2051" i="18"/>
  <c r="AB2051" i="18"/>
  <c r="Z2052" i="18"/>
  <c r="AA2052" i="18"/>
  <c r="AB2052" i="18"/>
  <c r="Z2053" i="18"/>
  <c r="AA2053" i="18"/>
  <c r="AB2053" i="18"/>
  <c r="Z2054" i="18"/>
  <c r="AA2054" i="18"/>
  <c r="AB2054" i="18"/>
  <c r="Z2055" i="18"/>
  <c r="AA2055" i="18"/>
  <c r="AB2055" i="18"/>
  <c r="Z2056" i="18"/>
  <c r="AA2056" i="18"/>
  <c r="AB2056" i="18"/>
  <c r="Z2057" i="18"/>
  <c r="AA2057" i="18"/>
  <c r="AB2057" i="18"/>
  <c r="Z2058" i="18"/>
  <c r="AA2058" i="18"/>
  <c r="AB2058" i="18"/>
  <c r="Z2059" i="18"/>
  <c r="AA2059" i="18"/>
  <c r="AB2059" i="18"/>
  <c r="Z2060" i="18"/>
  <c r="AA2060" i="18"/>
  <c r="AB2060" i="18"/>
  <c r="Z2061" i="18"/>
  <c r="AA2061" i="18"/>
  <c r="AB2061" i="18"/>
  <c r="X2062" i="18"/>
  <c r="Z2062" i="18"/>
  <c r="AA2062" i="18"/>
  <c r="AB2062" i="18"/>
  <c r="Z2063" i="18"/>
  <c r="AA2063" i="18"/>
  <c r="AB2063" i="18"/>
  <c r="Z2064" i="18"/>
  <c r="AA2064" i="18"/>
  <c r="AB2064" i="18"/>
  <c r="Z2065" i="18"/>
  <c r="AA2065" i="18"/>
  <c r="AB2065" i="18"/>
  <c r="Z2066" i="18"/>
  <c r="AA2066" i="18"/>
  <c r="AB2066" i="18"/>
  <c r="Z2067" i="18"/>
  <c r="AA2067" i="18"/>
  <c r="AB2067" i="18"/>
  <c r="Z2068" i="18"/>
  <c r="AA2068" i="18"/>
  <c r="AB2068" i="18"/>
  <c r="Z2069" i="18"/>
  <c r="AA2069" i="18"/>
  <c r="AB2069" i="18"/>
  <c r="Z2070" i="18"/>
  <c r="AA2070" i="18"/>
  <c r="AB2070" i="18"/>
  <c r="Z2071" i="18"/>
  <c r="AA2071" i="18"/>
  <c r="AB2071" i="18"/>
  <c r="X2072" i="18"/>
  <c r="Z2072" i="18"/>
  <c r="AA2072" i="18"/>
  <c r="AB2072" i="18"/>
  <c r="Z2073" i="18"/>
  <c r="AA2073" i="18"/>
  <c r="AB2073" i="18"/>
  <c r="Z2074" i="18"/>
  <c r="AA2074" i="18"/>
  <c r="AB2074" i="18"/>
  <c r="Y2075" i="18"/>
  <c r="Z2075" i="18"/>
  <c r="AA2075" i="18"/>
  <c r="AB2075" i="18"/>
  <c r="Z2076" i="18"/>
  <c r="AA2076" i="18"/>
  <c r="AB2076" i="18"/>
  <c r="Z2077" i="18"/>
  <c r="AA2077" i="18"/>
  <c r="AB2077" i="18"/>
  <c r="Z2078" i="18"/>
  <c r="AA2078" i="18"/>
  <c r="AB2078" i="18"/>
  <c r="Z2079" i="18"/>
  <c r="AA2079" i="18"/>
  <c r="AB2079" i="18"/>
  <c r="Z2080" i="18"/>
  <c r="AA2080" i="18"/>
  <c r="AB2080" i="18"/>
  <c r="Z2081" i="18"/>
  <c r="AA2081" i="18"/>
  <c r="AB2081" i="18"/>
  <c r="Z2082" i="18"/>
  <c r="AA2082" i="18"/>
  <c r="AB2082" i="18"/>
  <c r="Z2083" i="18"/>
  <c r="AA2083" i="18"/>
  <c r="AB2083" i="18"/>
  <c r="Z2084" i="18"/>
  <c r="AA2084" i="18"/>
  <c r="AB2084" i="18"/>
  <c r="X2085" i="18"/>
  <c r="Z2085" i="18"/>
  <c r="AA2085" i="18"/>
  <c r="AB2085" i="18"/>
  <c r="Z2086" i="18"/>
  <c r="AA2086" i="18"/>
  <c r="AB2086" i="18"/>
  <c r="Z2087" i="18"/>
  <c r="AA2087" i="18"/>
  <c r="AB2087" i="18"/>
  <c r="Z2088" i="18"/>
  <c r="AA2088" i="18"/>
  <c r="AB2088" i="18"/>
  <c r="Z2089" i="18"/>
  <c r="AA2089" i="18"/>
  <c r="AB2089" i="18"/>
  <c r="Z2090" i="18"/>
  <c r="AA2090" i="18"/>
  <c r="AB2090" i="18"/>
  <c r="Z2091" i="18"/>
  <c r="AA2091" i="18"/>
  <c r="AB2091" i="18"/>
  <c r="Z2092" i="18"/>
  <c r="AA2092" i="18"/>
  <c r="AB2092" i="18"/>
  <c r="Z2093" i="18"/>
  <c r="AA2093" i="18"/>
  <c r="AB2093" i="18"/>
  <c r="Z2094" i="18"/>
  <c r="AA2094" i="18"/>
  <c r="AB2094" i="18"/>
  <c r="Z2095" i="18"/>
  <c r="AA2095" i="18"/>
  <c r="AB2095" i="18"/>
  <c r="X2096" i="18"/>
  <c r="Z2096" i="18"/>
  <c r="AA2096" i="18"/>
  <c r="AB2096" i="18"/>
  <c r="Z2097" i="18"/>
  <c r="AA2097" i="18"/>
  <c r="AB2097" i="18"/>
  <c r="Z2098" i="18"/>
  <c r="AA2098" i="18"/>
  <c r="AB2098" i="18"/>
  <c r="Z2099" i="18"/>
  <c r="AA2099" i="18"/>
  <c r="AB2099" i="18"/>
  <c r="Z2100" i="18"/>
  <c r="AA2100" i="18"/>
  <c r="AB2100" i="18"/>
  <c r="Z2101" i="18"/>
  <c r="AA2101" i="18"/>
  <c r="AB2101" i="18"/>
  <c r="X2102" i="18"/>
  <c r="Z2102" i="18"/>
  <c r="AA2102" i="18"/>
  <c r="AB2102" i="18"/>
  <c r="Z2103" i="18"/>
  <c r="AA2103" i="18"/>
  <c r="AB2103" i="18"/>
  <c r="Z2104" i="18"/>
  <c r="AA2104" i="18"/>
  <c r="AB2104" i="18"/>
  <c r="Z2105" i="18"/>
  <c r="AA2105" i="18"/>
  <c r="AB2105" i="18"/>
  <c r="Z2106" i="18"/>
  <c r="AA2106" i="18"/>
  <c r="AB2106" i="18"/>
  <c r="Z2107" i="18"/>
  <c r="AA2107" i="18"/>
  <c r="AB2107" i="18"/>
  <c r="Z2108" i="18"/>
  <c r="AA2108" i="18"/>
  <c r="AB2108" i="18"/>
  <c r="X2109" i="18"/>
  <c r="Z2109" i="18"/>
  <c r="AA2109" i="18"/>
  <c r="AB2109" i="18"/>
  <c r="Z2110" i="18"/>
  <c r="AA2110" i="18"/>
  <c r="AB2110" i="18"/>
  <c r="Z2111" i="18"/>
  <c r="AA2111" i="18"/>
  <c r="AB2111" i="18"/>
  <c r="Z2112" i="18"/>
  <c r="AA2112" i="18"/>
  <c r="AB2112" i="18"/>
  <c r="Z2113" i="18"/>
  <c r="AA2113" i="18"/>
  <c r="AB2113" i="18"/>
  <c r="Z2114" i="18"/>
  <c r="AA2114" i="18"/>
  <c r="AB2114" i="18"/>
  <c r="Z2115" i="18"/>
  <c r="AA2115" i="18"/>
  <c r="AB2115" i="18"/>
  <c r="Z2116" i="18"/>
  <c r="AA2116" i="18"/>
  <c r="AB2116" i="18"/>
  <c r="Z2117" i="18"/>
  <c r="AA2117" i="18"/>
  <c r="AB2117" i="18"/>
  <c r="Z2118" i="18"/>
  <c r="AA2118" i="18"/>
  <c r="AB2118" i="18"/>
  <c r="Z2119" i="18"/>
  <c r="AA2119" i="18"/>
  <c r="AB2119" i="18"/>
  <c r="Z2120" i="18"/>
  <c r="AA2120" i="18"/>
  <c r="AB2120" i="18"/>
  <c r="Z2121" i="18"/>
  <c r="AA2121" i="18"/>
  <c r="AB2121" i="18"/>
  <c r="Z2122" i="18"/>
  <c r="AA2122" i="18"/>
  <c r="AB2122" i="18"/>
  <c r="Z2123" i="18"/>
  <c r="AA2123" i="18"/>
  <c r="AB2123" i="18"/>
  <c r="Z2124" i="18"/>
  <c r="AA2124" i="18"/>
  <c r="AB2124" i="18"/>
  <c r="Z2125" i="18"/>
  <c r="AA2125" i="18"/>
  <c r="AB2125" i="18"/>
  <c r="X2126" i="18"/>
  <c r="Z2126" i="18"/>
  <c r="AA2126" i="18"/>
  <c r="AB2126" i="18"/>
  <c r="Z2127" i="18"/>
  <c r="AA2127" i="18"/>
  <c r="AB2127" i="18"/>
  <c r="Z2128" i="18"/>
  <c r="AA2128" i="18"/>
  <c r="AB2128" i="18"/>
  <c r="Z2129" i="18"/>
  <c r="AA2129" i="18"/>
  <c r="AB2129" i="18"/>
  <c r="Z2130" i="18"/>
  <c r="AA2130" i="18"/>
  <c r="AB2130" i="18"/>
  <c r="Z2131" i="18"/>
  <c r="AA2131" i="18"/>
  <c r="AB2131" i="18"/>
  <c r="Z2132" i="18"/>
  <c r="AA2132" i="18"/>
  <c r="AB2132" i="18"/>
  <c r="Z2133" i="18"/>
  <c r="AA2133" i="18"/>
  <c r="AB2133" i="18"/>
  <c r="X2134" i="18"/>
  <c r="Z2134" i="18"/>
  <c r="AA2134" i="18"/>
  <c r="AB2134" i="18"/>
  <c r="Z2135" i="18"/>
  <c r="AA2135" i="18"/>
  <c r="AB2135" i="18"/>
  <c r="X2136" i="18"/>
  <c r="Y2136" i="18"/>
  <c r="Z2136" i="18"/>
  <c r="AA2136" i="18"/>
  <c r="AB2136" i="18"/>
  <c r="Z2137" i="18"/>
  <c r="AA2137" i="18"/>
  <c r="AB2137" i="18"/>
  <c r="Z2138" i="18"/>
  <c r="AA2138" i="18"/>
  <c r="AB2138" i="18"/>
  <c r="Z2139" i="18"/>
  <c r="AA2139" i="18"/>
  <c r="AB2139" i="18"/>
  <c r="Z2140" i="18"/>
  <c r="AA2140" i="18"/>
  <c r="AB2140" i="18"/>
  <c r="Z2141" i="18"/>
  <c r="AA2141" i="18"/>
  <c r="AB2141" i="18"/>
  <c r="Z2142" i="18"/>
  <c r="AA2142" i="18"/>
  <c r="AB2142" i="18"/>
  <c r="Z2143" i="18"/>
  <c r="AA2143" i="18"/>
  <c r="AB2143" i="18"/>
  <c r="Z2144" i="18"/>
  <c r="AA2144" i="18"/>
  <c r="AB2144" i="18"/>
  <c r="Z2145" i="18"/>
  <c r="AA2145" i="18"/>
  <c r="AB2145" i="18"/>
  <c r="Y2146" i="18"/>
  <c r="Z2146" i="18"/>
  <c r="AA2146" i="18"/>
  <c r="AB2146" i="18"/>
  <c r="Z2147" i="18"/>
  <c r="AA2147" i="18"/>
  <c r="AB2147" i="18"/>
  <c r="Z2148" i="18"/>
  <c r="AA2148" i="18"/>
  <c r="AB2148" i="18"/>
  <c r="Z2149" i="18"/>
  <c r="AA2149" i="18"/>
  <c r="AB2149" i="18"/>
  <c r="Z2150" i="18"/>
  <c r="AA2150" i="18"/>
  <c r="AB2150" i="18"/>
  <c r="Z2151" i="18"/>
  <c r="AA2151" i="18"/>
  <c r="AB2151" i="18"/>
  <c r="Z2152" i="18"/>
  <c r="AA2152" i="18"/>
  <c r="AB2152" i="18"/>
  <c r="Y2153" i="18"/>
  <c r="Z2153" i="18"/>
  <c r="AA2153" i="18"/>
  <c r="AB2153" i="18"/>
  <c r="Z2154" i="18"/>
  <c r="AA2154" i="18"/>
  <c r="AB2154" i="18"/>
  <c r="X2155" i="18"/>
  <c r="Y2155" i="18"/>
  <c r="Z2155" i="18"/>
  <c r="AA2155" i="18"/>
  <c r="AB2155" i="18"/>
  <c r="Z2156" i="18"/>
  <c r="AA2156" i="18"/>
  <c r="AB2156" i="18"/>
  <c r="Z2157" i="18"/>
  <c r="AA2157" i="18"/>
  <c r="AB2157" i="18"/>
  <c r="Z2158" i="18"/>
  <c r="AA2158" i="18"/>
  <c r="AB2158" i="18"/>
  <c r="Z2159" i="18"/>
  <c r="AA2159" i="18"/>
  <c r="AB2159" i="18"/>
  <c r="Z2160" i="18"/>
  <c r="AA2160" i="18"/>
  <c r="AB2160" i="18"/>
  <c r="Y2161" i="18"/>
  <c r="Z2161" i="18"/>
  <c r="AA2161" i="18"/>
  <c r="AB2161" i="18"/>
  <c r="Z2162" i="18"/>
  <c r="AA2162" i="18"/>
  <c r="AB2162" i="18"/>
  <c r="X2163" i="18"/>
  <c r="Z2163" i="18"/>
  <c r="AA2163" i="18"/>
  <c r="AB2163" i="18"/>
  <c r="Z2164" i="18"/>
  <c r="AA2164" i="18"/>
  <c r="AB2164" i="18"/>
  <c r="Z2165" i="18"/>
  <c r="AA2165" i="18"/>
  <c r="AB2165" i="18"/>
  <c r="Z2166" i="18"/>
  <c r="AA2166" i="18"/>
  <c r="AB2166" i="18"/>
  <c r="Z2167" i="18"/>
  <c r="AA2167" i="18"/>
  <c r="AB2167" i="18"/>
  <c r="Y2168" i="18"/>
  <c r="Z2168" i="18"/>
  <c r="AA2168" i="18"/>
  <c r="AB2168" i="18"/>
  <c r="Z2169" i="18"/>
  <c r="AA2169" i="18"/>
  <c r="AB2169" i="18"/>
  <c r="Y2170" i="18"/>
  <c r="Z2170" i="18"/>
  <c r="AA2170" i="18"/>
  <c r="AB2170" i="18"/>
  <c r="Y2171" i="18"/>
  <c r="Z2171" i="18"/>
  <c r="AA2171" i="18"/>
  <c r="AB2171" i="18"/>
  <c r="Z2172" i="18"/>
  <c r="AA2172" i="18"/>
  <c r="AB2172" i="18"/>
  <c r="Z2173" i="18"/>
  <c r="AA2173" i="18"/>
  <c r="AB2173" i="18"/>
  <c r="Z2174" i="18"/>
  <c r="AA2174" i="18"/>
  <c r="AB2174" i="18"/>
  <c r="Z2175" i="18"/>
  <c r="AA2175" i="18"/>
  <c r="AB2175" i="18"/>
  <c r="Z2176" i="18"/>
  <c r="AA2176" i="18"/>
  <c r="AB2176" i="18"/>
  <c r="Z2177" i="18"/>
  <c r="AA2177" i="18"/>
  <c r="AB2177" i="18"/>
  <c r="Y2178" i="18"/>
  <c r="Z2178" i="18"/>
  <c r="AA2178" i="18"/>
  <c r="AB2178" i="18"/>
  <c r="Z2179" i="18"/>
  <c r="AA2179" i="18"/>
  <c r="AB2179" i="18"/>
  <c r="Z2180" i="18"/>
  <c r="AA2180" i="18"/>
  <c r="AB2180" i="18"/>
  <c r="Z2181" i="18"/>
  <c r="AA2181" i="18"/>
  <c r="AB2181" i="18"/>
  <c r="X2182" i="18"/>
  <c r="Z2182" i="18"/>
  <c r="AA2182" i="18"/>
  <c r="AB2182" i="18"/>
  <c r="Z2183" i="18"/>
  <c r="AA2183" i="18"/>
  <c r="AB2183" i="18"/>
  <c r="Z2184" i="18"/>
  <c r="AA2184" i="18"/>
  <c r="AB2184" i="18"/>
  <c r="Y2185" i="18"/>
  <c r="Z2185" i="18"/>
  <c r="AA2185" i="18"/>
  <c r="AB2185" i="18"/>
  <c r="Z2186" i="18"/>
  <c r="AA2186" i="18"/>
  <c r="AB2186" i="18"/>
  <c r="Y2187" i="18"/>
  <c r="Z2187" i="18"/>
  <c r="AA2187" i="18"/>
  <c r="AB2187" i="18"/>
  <c r="Z2188" i="18"/>
  <c r="AA2188" i="18"/>
  <c r="AB2188" i="18"/>
  <c r="Z2189" i="18"/>
  <c r="AA2189" i="18"/>
  <c r="AB2189" i="18"/>
  <c r="Z2190" i="18"/>
  <c r="AA2190" i="18"/>
  <c r="AB2190" i="18"/>
  <c r="Z2191" i="18"/>
  <c r="AA2191" i="18"/>
  <c r="AB2191" i="18"/>
  <c r="Z2192" i="18"/>
  <c r="AA2192" i="18"/>
  <c r="AB2192" i="18"/>
  <c r="Y2193" i="18"/>
  <c r="Z2193" i="18"/>
  <c r="AA2193" i="18"/>
  <c r="AB2193" i="18"/>
  <c r="Z2194" i="18"/>
  <c r="AA2194" i="18"/>
  <c r="AB2194" i="18"/>
  <c r="Z2195" i="18"/>
  <c r="AA2195" i="18"/>
  <c r="AB2195" i="18"/>
  <c r="Z2196" i="18"/>
  <c r="AA2196" i="18"/>
  <c r="AB2196" i="18"/>
  <c r="Z2197" i="18"/>
  <c r="AA2197" i="18"/>
  <c r="AB2197" i="18"/>
  <c r="X2198" i="18"/>
  <c r="Z2198" i="18"/>
  <c r="AA2198" i="18"/>
  <c r="AB2198" i="18"/>
  <c r="Z2199" i="18"/>
  <c r="AA2199" i="18"/>
  <c r="AB2199" i="18"/>
  <c r="Z2200" i="18"/>
  <c r="AA2200" i="18"/>
  <c r="AB2200" i="18"/>
  <c r="Z2201" i="18"/>
  <c r="AA2201" i="18"/>
  <c r="AB2201" i="18"/>
  <c r="Z2202" i="18"/>
  <c r="AA2202" i="18"/>
  <c r="AB2202" i="18"/>
  <c r="Y2203" i="18"/>
  <c r="Z2203" i="18"/>
  <c r="AA2203" i="18"/>
  <c r="AB2203" i="18"/>
  <c r="Z2204" i="18"/>
  <c r="AA2204" i="18"/>
  <c r="AB2204" i="18"/>
  <c r="Z2205" i="18"/>
  <c r="AA2205" i="18"/>
  <c r="AB2205" i="18"/>
  <c r="Z2206" i="18"/>
  <c r="AA2206" i="18"/>
  <c r="AB2206" i="18"/>
  <c r="Z2207" i="18"/>
  <c r="AA2207" i="18"/>
  <c r="AB2207" i="18"/>
  <c r="Z2208" i="18"/>
  <c r="AA2208" i="18"/>
  <c r="AB2208" i="18"/>
  <c r="Z2209" i="18"/>
  <c r="AA2209" i="18"/>
  <c r="AB2209" i="18"/>
  <c r="Z2210" i="18"/>
  <c r="AA2210" i="18"/>
  <c r="AB2210" i="18"/>
  <c r="Z2211" i="18"/>
  <c r="AA2211" i="18"/>
  <c r="AB2211" i="18"/>
  <c r="Z2212" i="18"/>
  <c r="AA2212" i="18"/>
  <c r="AB2212" i="18"/>
  <c r="Z2213" i="18"/>
  <c r="AA2213" i="18"/>
  <c r="AB2213" i="18"/>
  <c r="X2214" i="18"/>
  <c r="Z2214" i="18"/>
  <c r="AA2214" i="18"/>
  <c r="AB2214" i="18"/>
  <c r="Z2215" i="18"/>
  <c r="AA2215" i="18"/>
  <c r="AB2215" i="18"/>
  <c r="Z2216" i="18"/>
  <c r="AA2216" i="18"/>
  <c r="AB2216" i="18"/>
  <c r="Z2217" i="18"/>
  <c r="AA2217" i="18"/>
  <c r="AB2217" i="18"/>
  <c r="Z2218" i="18"/>
  <c r="AA2218" i="18"/>
  <c r="AB2218" i="18"/>
  <c r="X2219" i="18"/>
  <c r="Z2219" i="18"/>
  <c r="AA2219" i="18"/>
  <c r="AB2219" i="18"/>
  <c r="Z2220" i="18"/>
  <c r="AA2220" i="18"/>
  <c r="AB2220" i="18"/>
  <c r="X2221" i="18"/>
  <c r="Z2221" i="18"/>
  <c r="AA2221" i="18"/>
  <c r="AB2221" i="18"/>
  <c r="Z2222" i="18"/>
  <c r="AA2222" i="18"/>
  <c r="AB2222" i="18"/>
  <c r="Z2223" i="18"/>
  <c r="AA2223" i="18"/>
  <c r="AB2223" i="18"/>
  <c r="Z2224" i="18"/>
  <c r="AA2224" i="18"/>
  <c r="AB2224" i="18"/>
  <c r="Z2225" i="18"/>
  <c r="AA2225" i="18"/>
  <c r="AB2225" i="18"/>
  <c r="Z2226" i="18"/>
  <c r="AA2226" i="18"/>
  <c r="AB2226" i="18"/>
  <c r="Z2227" i="18"/>
  <c r="AA2227" i="18"/>
  <c r="AB2227" i="18"/>
  <c r="Z2228" i="18"/>
  <c r="AA2228" i="18"/>
  <c r="AB2228" i="18"/>
  <c r="Z2229" i="18"/>
  <c r="AA2229" i="18"/>
  <c r="AB2229" i="18"/>
  <c r="Y2230" i="18"/>
  <c r="Z2230" i="18"/>
  <c r="AA2230" i="18"/>
  <c r="AB2230" i="18"/>
  <c r="Y2231" i="18"/>
  <c r="Z2231" i="18"/>
  <c r="AA2231" i="18"/>
  <c r="AB2231" i="18"/>
  <c r="X2232" i="18"/>
  <c r="Z2232" i="18"/>
  <c r="AA2232" i="18"/>
  <c r="AB2232" i="18"/>
  <c r="Z2233" i="18"/>
  <c r="AA2233" i="18"/>
  <c r="AB2233" i="18"/>
  <c r="Z2234" i="18"/>
  <c r="AA2234" i="18"/>
  <c r="AB2234" i="18"/>
  <c r="Z2235" i="18"/>
  <c r="AA2235" i="18"/>
  <c r="AB2235" i="18"/>
  <c r="Z2236" i="18"/>
  <c r="AA2236" i="18"/>
  <c r="AB2236" i="18"/>
  <c r="Z2237" i="18"/>
  <c r="AA2237" i="18"/>
  <c r="AB2237" i="18"/>
  <c r="Z2238" i="18"/>
  <c r="AA2238" i="18"/>
  <c r="AB2238" i="18"/>
  <c r="Z2239" i="18"/>
  <c r="AA2239" i="18"/>
  <c r="AB2239" i="18"/>
  <c r="Z2240" i="18"/>
  <c r="AA2240" i="18"/>
  <c r="AB2240" i="18"/>
  <c r="Z2241" i="18"/>
  <c r="AA2241" i="18"/>
  <c r="AB2241" i="18"/>
  <c r="Y2242" i="18"/>
  <c r="Z2242" i="18"/>
  <c r="AA2242" i="18"/>
  <c r="AB2242" i="18"/>
  <c r="Y2243" i="18"/>
  <c r="Z2243" i="18"/>
  <c r="AA2243" i="18"/>
  <c r="AB2243" i="18"/>
  <c r="Z2244" i="18"/>
  <c r="AA2244" i="18"/>
  <c r="AB2244" i="18"/>
  <c r="Z2245" i="18"/>
  <c r="AA2245" i="18"/>
  <c r="AB2245" i="18"/>
  <c r="Z2246" i="18"/>
  <c r="AA2246" i="18"/>
  <c r="AB2246" i="18"/>
  <c r="Z2247" i="18"/>
  <c r="AA2247" i="18"/>
  <c r="AB2247" i="18"/>
  <c r="Z2248" i="18"/>
  <c r="AA2248" i="18"/>
  <c r="AB2248" i="18"/>
  <c r="Z2249" i="18"/>
  <c r="AA2249" i="18"/>
  <c r="AB2249" i="18"/>
  <c r="Z2250" i="18"/>
  <c r="AA2250" i="18"/>
  <c r="AB2250" i="18"/>
  <c r="Z2251" i="18"/>
  <c r="AA2251" i="18"/>
  <c r="AB2251" i="18"/>
  <c r="Z2252" i="18"/>
  <c r="AA2252" i="18"/>
  <c r="AB2252" i="18"/>
  <c r="Z2253" i="18"/>
  <c r="AA2253" i="18"/>
  <c r="AB2253" i="18"/>
  <c r="Z2254" i="18"/>
  <c r="AA2254" i="18"/>
  <c r="AB2254" i="18"/>
  <c r="Z2255" i="18"/>
  <c r="AA2255" i="18"/>
  <c r="AB2255" i="18"/>
  <c r="Z2256" i="18"/>
  <c r="AA2256" i="18"/>
  <c r="AB2256" i="18"/>
  <c r="Z2257" i="18"/>
  <c r="AA2257" i="18"/>
  <c r="AB2257" i="18"/>
  <c r="Y2258" i="18"/>
  <c r="Z2258" i="18"/>
  <c r="AA2258" i="18"/>
  <c r="AB2258" i="18"/>
  <c r="Z2259" i="18"/>
  <c r="AA2259" i="18"/>
  <c r="AB2259" i="18"/>
  <c r="Z2260" i="18"/>
  <c r="AA2260" i="18"/>
  <c r="AB2260" i="18"/>
  <c r="Z2261" i="18"/>
  <c r="AA2261" i="18"/>
  <c r="AB2261" i="18"/>
  <c r="Y2262" i="18"/>
  <c r="Z2262" i="18"/>
  <c r="AA2262" i="18"/>
  <c r="AB2262" i="18"/>
  <c r="Z2263" i="18"/>
  <c r="AA2263" i="18"/>
  <c r="AB2263" i="18"/>
  <c r="X2264" i="18"/>
  <c r="Z2264" i="18"/>
  <c r="AA2264" i="18"/>
  <c r="AB2264" i="18"/>
  <c r="Z2265" i="18"/>
  <c r="AA2265" i="18"/>
  <c r="AB2265" i="18"/>
  <c r="Z2266" i="18"/>
  <c r="AA2266" i="18"/>
  <c r="AB2266" i="18"/>
  <c r="Y2267" i="18"/>
  <c r="Z2267" i="18"/>
  <c r="AA2267" i="18"/>
  <c r="AB2267" i="18"/>
  <c r="Z2268" i="18"/>
  <c r="AA2268" i="18"/>
  <c r="AB2268" i="18"/>
  <c r="Z2269" i="18"/>
  <c r="AA2269" i="18"/>
  <c r="AB2269" i="18"/>
  <c r="Z2270" i="18"/>
  <c r="AA2270" i="18"/>
  <c r="AB2270" i="18"/>
  <c r="Z2271" i="18"/>
  <c r="AA2271" i="18"/>
  <c r="AB2271" i="18"/>
  <c r="Z2272" i="18"/>
  <c r="AA2272" i="18"/>
  <c r="AB2272" i="18"/>
  <c r="Y2273" i="18"/>
  <c r="Z2273" i="18"/>
  <c r="AA2273" i="18"/>
  <c r="AB2273" i="18"/>
  <c r="Z2274" i="18"/>
  <c r="AA2274" i="18"/>
  <c r="AB2274" i="18"/>
  <c r="X2275" i="18"/>
  <c r="Y2275" i="18"/>
  <c r="Z2275" i="18"/>
  <c r="AA2275" i="18"/>
  <c r="AB2275" i="18"/>
  <c r="Z2276" i="18"/>
  <c r="AA2276" i="18"/>
  <c r="AB2276" i="18"/>
  <c r="Z2277" i="18"/>
  <c r="AA2277" i="18"/>
  <c r="AB2277" i="18"/>
  <c r="Z2278" i="18"/>
  <c r="AA2278" i="18"/>
  <c r="AB2278" i="18"/>
  <c r="Z2279" i="18"/>
  <c r="AA2279" i="18"/>
  <c r="AB2279" i="18"/>
  <c r="Z2280" i="18"/>
  <c r="AA2280" i="18"/>
  <c r="AB2280" i="18"/>
  <c r="Z2281" i="18"/>
  <c r="AA2281" i="18"/>
  <c r="AB2281" i="18"/>
  <c r="Z2282" i="18"/>
  <c r="AA2282" i="18"/>
  <c r="AB2282" i="18"/>
  <c r="Z2283" i="18"/>
  <c r="AA2283" i="18"/>
  <c r="AB2283" i="18"/>
  <c r="Z2284" i="18"/>
  <c r="AA2284" i="18"/>
  <c r="AB2284" i="18"/>
  <c r="Z2285" i="18"/>
  <c r="AA2285" i="18"/>
  <c r="AB2285" i="18"/>
  <c r="Z2286" i="18"/>
  <c r="AA2286" i="18"/>
  <c r="AB2286" i="18"/>
  <c r="X2287" i="18"/>
  <c r="Z2287" i="18"/>
  <c r="AA2287" i="18"/>
  <c r="AB2287" i="18"/>
  <c r="Z2288" i="18"/>
  <c r="AA2288" i="18"/>
  <c r="AB2288" i="18"/>
  <c r="Y2289" i="18"/>
  <c r="Z2289" i="18"/>
  <c r="AA2289" i="18"/>
  <c r="AB2289" i="18"/>
  <c r="Z2290" i="18"/>
  <c r="AA2290" i="18"/>
  <c r="AB2290" i="18"/>
  <c r="X2291" i="18"/>
  <c r="Z2291" i="18"/>
  <c r="AA2291" i="18"/>
  <c r="AB2291" i="18"/>
  <c r="Z2292" i="18"/>
  <c r="AA2292" i="18"/>
  <c r="AB2292" i="18"/>
  <c r="Z2293" i="18"/>
  <c r="AA2293" i="18"/>
  <c r="AB2293" i="18"/>
  <c r="Z2294" i="18"/>
  <c r="AA2294" i="18"/>
  <c r="AB2294" i="18"/>
  <c r="Z2295" i="18"/>
  <c r="AA2295" i="18"/>
  <c r="AB2295" i="18"/>
  <c r="Z2296" i="18"/>
  <c r="AA2296" i="18"/>
  <c r="AB2296" i="18"/>
  <c r="Z2297" i="18"/>
  <c r="AA2297" i="18"/>
  <c r="AB2297" i="18"/>
  <c r="Z2298" i="18"/>
  <c r="AA2298" i="18"/>
  <c r="AB2298" i="18"/>
  <c r="Z2299" i="18"/>
  <c r="AA2299" i="18"/>
  <c r="AB2299" i="18"/>
  <c r="Z2300" i="18"/>
  <c r="AA2300" i="18"/>
  <c r="AB2300" i="18"/>
  <c r="Z2301" i="18"/>
  <c r="AA2301" i="18"/>
  <c r="AB2301" i="18"/>
  <c r="Y2302" i="18"/>
  <c r="Z2302" i="18"/>
  <c r="AA2302" i="18"/>
  <c r="AB2302" i="18"/>
  <c r="Z2303" i="18"/>
  <c r="AA2303" i="18"/>
  <c r="AB2303" i="18"/>
  <c r="Z2304" i="18"/>
  <c r="AA2304" i="18"/>
  <c r="AB2304" i="18"/>
  <c r="Z2305" i="18"/>
  <c r="AA2305" i="18"/>
  <c r="AB2305" i="18"/>
  <c r="Z2306" i="18"/>
  <c r="AA2306" i="18"/>
  <c r="AB2306" i="18"/>
  <c r="Z2307" i="18"/>
  <c r="AA2307" i="18"/>
  <c r="AB2307" i="18"/>
  <c r="Z2308" i="18"/>
  <c r="AA2308" i="18"/>
  <c r="AB2308" i="18"/>
  <c r="Z2309" i="18"/>
  <c r="AA2309" i="18"/>
  <c r="AB2309" i="18"/>
  <c r="Z2310" i="18"/>
  <c r="AA2310" i="18"/>
  <c r="AB2310" i="18"/>
  <c r="Z2311" i="18"/>
  <c r="AA2311" i="18"/>
  <c r="AB2311" i="18"/>
  <c r="Z2312" i="18"/>
  <c r="AA2312" i="18"/>
  <c r="AB2312" i="18"/>
  <c r="Z2313" i="18"/>
  <c r="AA2313" i="18"/>
  <c r="AB2313" i="18"/>
  <c r="Z2314" i="18"/>
  <c r="AA2314" i="18"/>
  <c r="AB2314" i="18"/>
  <c r="Z2315" i="18"/>
  <c r="AA2315" i="18"/>
  <c r="AB2315" i="18"/>
  <c r="Z2316" i="18"/>
  <c r="AA2316" i="18"/>
  <c r="AB2316" i="18"/>
  <c r="Z2317" i="18"/>
  <c r="AA2317" i="18"/>
  <c r="AB2317" i="18"/>
  <c r="Z2318" i="18"/>
  <c r="AA2318" i="18"/>
  <c r="AB2318" i="18"/>
  <c r="Z2319" i="18"/>
  <c r="AA2319" i="18"/>
  <c r="AB2319" i="18"/>
  <c r="Z2320" i="18"/>
  <c r="AA2320" i="18"/>
  <c r="AB2320" i="18"/>
  <c r="Z2321" i="18"/>
  <c r="AA2321" i="18"/>
  <c r="AB2321" i="18"/>
  <c r="Z2322" i="18"/>
  <c r="AA2322" i="18"/>
  <c r="AB2322" i="18"/>
  <c r="Z2323" i="18"/>
  <c r="AA2323" i="18"/>
  <c r="AB2323" i="18"/>
  <c r="X2324" i="18"/>
  <c r="Z2324" i="18"/>
  <c r="AA2324" i="18"/>
  <c r="AB2324" i="18"/>
  <c r="Z2325" i="18"/>
  <c r="AA2325" i="18"/>
  <c r="AB2325" i="18"/>
  <c r="Y2326" i="18"/>
  <c r="Z2326" i="18"/>
  <c r="AA2326" i="18"/>
  <c r="AB2326" i="18"/>
  <c r="Z2327" i="18"/>
  <c r="AA2327" i="18"/>
  <c r="AB2327" i="18"/>
  <c r="X2328" i="18"/>
  <c r="Z2328" i="18"/>
  <c r="AA2328" i="18"/>
  <c r="AB2328" i="18"/>
  <c r="Z2329" i="18"/>
  <c r="AA2329" i="18"/>
  <c r="AB2329" i="18"/>
  <c r="Z2330" i="18"/>
  <c r="AA2330" i="18"/>
  <c r="AB2330" i="18"/>
  <c r="Z2331" i="18"/>
  <c r="AA2331" i="18"/>
  <c r="AB2331" i="18"/>
  <c r="Z2332" i="18"/>
  <c r="AA2332" i="18"/>
  <c r="AB2332" i="18"/>
  <c r="Z2333" i="18"/>
  <c r="AA2333" i="18"/>
  <c r="AB2333" i="18"/>
  <c r="Y2334" i="18"/>
  <c r="Z2334" i="18"/>
  <c r="AA2334" i="18"/>
  <c r="AB2334" i="18"/>
  <c r="Z2335" i="18"/>
  <c r="AA2335" i="18"/>
  <c r="AB2335" i="18"/>
  <c r="Z2336" i="18"/>
  <c r="AA2336" i="18"/>
  <c r="AB2336" i="18"/>
  <c r="Y2337" i="18"/>
  <c r="Z2337" i="18"/>
  <c r="AA2337" i="18"/>
  <c r="AB2337" i="18"/>
  <c r="Z2338" i="18"/>
  <c r="AA2338" i="18"/>
  <c r="AB2338" i="18"/>
  <c r="Y2339" i="18"/>
  <c r="Z2339" i="18"/>
  <c r="AA2339" i="18"/>
  <c r="AB2339" i="18"/>
  <c r="Z2340" i="18"/>
  <c r="AA2340" i="18"/>
  <c r="AB2340" i="18"/>
  <c r="Z2341" i="18"/>
  <c r="AA2341" i="18"/>
  <c r="AB2341" i="18"/>
  <c r="Z2342" i="18"/>
  <c r="AA2342" i="18"/>
  <c r="AB2342" i="18"/>
  <c r="X2343" i="18"/>
  <c r="Z2343" i="18"/>
  <c r="AA2343" i="18"/>
  <c r="AB2343" i="18"/>
  <c r="Z2344" i="18"/>
  <c r="AA2344" i="18"/>
  <c r="AB2344" i="18"/>
  <c r="Z2345" i="18"/>
  <c r="AA2345" i="18"/>
  <c r="AB2345" i="18"/>
  <c r="Z2346" i="18"/>
  <c r="AA2346" i="18"/>
  <c r="AB2346" i="18"/>
  <c r="Z2347" i="18"/>
  <c r="AA2347" i="18"/>
  <c r="AB2347" i="18"/>
  <c r="Z2348" i="18"/>
  <c r="AA2348" i="18"/>
  <c r="AB2348" i="18"/>
  <c r="X2349" i="18"/>
  <c r="Z2349" i="18"/>
  <c r="AA2349" i="18"/>
  <c r="AB2349" i="18"/>
  <c r="Z2350" i="18"/>
  <c r="AA2350" i="18"/>
  <c r="AB2350" i="18"/>
  <c r="X2351" i="18"/>
  <c r="Z2351" i="18"/>
  <c r="AA2351" i="18"/>
  <c r="AB2351" i="18"/>
  <c r="Z2352" i="18"/>
  <c r="AA2352" i="18"/>
  <c r="AB2352" i="18"/>
  <c r="Y2353" i="18"/>
  <c r="Z2353" i="18"/>
  <c r="AA2353" i="18"/>
  <c r="AB2353" i="18"/>
  <c r="Z2354" i="18"/>
  <c r="AA2354" i="18"/>
  <c r="AB2354" i="18"/>
  <c r="Z2355" i="18"/>
  <c r="AA2355" i="18"/>
  <c r="AB2355" i="18"/>
  <c r="Z2356" i="18"/>
  <c r="AA2356" i="18"/>
  <c r="AB2356" i="18"/>
  <c r="Z2357" i="18"/>
  <c r="AA2357" i="18"/>
  <c r="AB2357" i="18"/>
  <c r="Y2358" i="18"/>
  <c r="Z2358" i="18"/>
  <c r="AA2358" i="18"/>
  <c r="AB2358" i="18"/>
  <c r="Z2359" i="18"/>
  <c r="AA2359" i="18"/>
  <c r="AB2359" i="18"/>
  <c r="X2360" i="18"/>
  <c r="Z2360" i="18"/>
  <c r="AA2360" i="18"/>
  <c r="AB2360" i="18"/>
  <c r="Z2361" i="18"/>
  <c r="AA2361" i="18"/>
  <c r="AB2361" i="18"/>
  <c r="Z2362" i="18"/>
  <c r="AA2362" i="18"/>
  <c r="AB2362" i="18"/>
  <c r="Z2363" i="18"/>
  <c r="AA2363" i="18"/>
  <c r="AB2363" i="18"/>
  <c r="Z2364" i="18"/>
  <c r="AA2364" i="18"/>
  <c r="AB2364" i="18"/>
  <c r="Z2365" i="18"/>
  <c r="AA2365" i="18"/>
  <c r="AB2365" i="18"/>
  <c r="X2366" i="18"/>
  <c r="Z2366" i="18"/>
  <c r="AA2366" i="18"/>
  <c r="AB2366" i="18"/>
  <c r="Z2367" i="18"/>
  <c r="AA2367" i="18"/>
  <c r="AB2367" i="18"/>
  <c r="Z2368" i="18"/>
  <c r="AA2368" i="18"/>
  <c r="AB2368" i="18"/>
  <c r="Y2369" i="18"/>
  <c r="Z2369" i="18"/>
  <c r="AA2369" i="18"/>
  <c r="AB2369" i="18"/>
  <c r="Z2370" i="18"/>
  <c r="AA2370" i="18"/>
  <c r="AB2370" i="18"/>
  <c r="Z2371" i="18"/>
  <c r="AA2371" i="18"/>
  <c r="AB2371" i="18"/>
  <c r="Z2372" i="18"/>
  <c r="AA2372" i="18"/>
  <c r="AB2372" i="18"/>
  <c r="Z2373" i="18"/>
  <c r="AA2373" i="18"/>
  <c r="AB2373" i="18"/>
  <c r="Z2374" i="18"/>
  <c r="AA2374" i="18"/>
  <c r="AB2374" i="18"/>
  <c r="Z2375" i="18"/>
  <c r="AA2375" i="18"/>
  <c r="AB2375" i="18"/>
  <c r="Y2376" i="18"/>
  <c r="Z2376" i="18"/>
  <c r="AA2376" i="18"/>
  <c r="AB2376" i="18"/>
  <c r="Y2377" i="18"/>
  <c r="Z2377" i="18"/>
  <c r="AA2377" i="18"/>
  <c r="AB2377" i="18"/>
  <c r="Z2378" i="18"/>
  <c r="AA2378" i="18"/>
  <c r="AB2378" i="18"/>
  <c r="Z2379" i="18"/>
  <c r="AA2379" i="18"/>
  <c r="AB2379" i="18"/>
  <c r="Z2380" i="18"/>
  <c r="AA2380" i="18"/>
  <c r="AB2380" i="18"/>
  <c r="Z2381" i="18"/>
  <c r="AA2381" i="18"/>
  <c r="AB2381" i="18"/>
  <c r="X2382" i="18"/>
  <c r="Z2382" i="18"/>
  <c r="AA2382" i="18"/>
  <c r="AB2382" i="18"/>
  <c r="Z2383" i="18"/>
  <c r="AA2383" i="18"/>
  <c r="AB2383" i="18"/>
  <c r="Z2384" i="18"/>
  <c r="AA2384" i="18"/>
  <c r="AB2384" i="18"/>
  <c r="Y2385" i="18"/>
  <c r="Z2385" i="18"/>
  <c r="AA2385" i="18"/>
  <c r="AB2385" i="18"/>
  <c r="Z2386" i="18"/>
  <c r="AA2386" i="18"/>
  <c r="AB2386" i="18"/>
  <c r="Z2387" i="18"/>
  <c r="AA2387" i="18"/>
  <c r="AB2387" i="18"/>
  <c r="Z2388" i="18"/>
  <c r="AA2388" i="18"/>
  <c r="AB2388" i="18"/>
  <c r="Z2389" i="18"/>
  <c r="AA2389" i="18"/>
  <c r="AB2389" i="18"/>
  <c r="Z2390" i="18"/>
  <c r="AA2390" i="18"/>
  <c r="AB2390" i="18"/>
  <c r="Z2391" i="18"/>
  <c r="AA2391" i="18"/>
  <c r="AB2391" i="18"/>
  <c r="Y2392" i="18"/>
  <c r="Z2392" i="18"/>
  <c r="AA2392" i="18"/>
  <c r="AB2392" i="18"/>
  <c r="Y2393" i="18"/>
  <c r="Z2393" i="18"/>
  <c r="AA2393" i="18"/>
  <c r="AB2393" i="18"/>
  <c r="Z2394" i="18"/>
  <c r="AA2394" i="18"/>
  <c r="AB2394" i="18"/>
  <c r="Z2395" i="18"/>
  <c r="AA2395" i="18"/>
  <c r="AB2395" i="18"/>
  <c r="Z2396" i="18"/>
  <c r="AA2396" i="18"/>
  <c r="AB2396" i="18"/>
  <c r="Z2397" i="18"/>
  <c r="AA2397" i="18"/>
  <c r="AB2397" i="18"/>
  <c r="X2398" i="18"/>
  <c r="Z2398" i="18"/>
  <c r="AA2398" i="18"/>
  <c r="AB2398" i="18"/>
  <c r="Z2399" i="18"/>
  <c r="AA2399" i="18"/>
  <c r="AB2399" i="18"/>
  <c r="Z2400" i="18"/>
  <c r="AA2400" i="18"/>
  <c r="AB2400" i="18"/>
  <c r="Y2401" i="18"/>
  <c r="Z2401" i="18"/>
  <c r="AA2401" i="18"/>
  <c r="AB2401" i="18"/>
  <c r="Z2402" i="18"/>
  <c r="AA2402" i="18"/>
  <c r="AB2402" i="18"/>
  <c r="Z2403" i="18"/>
  <c r="AA2403" i="18"/>
  <c r="AB2403" i="18"/>
  <c r="Z2404" i="18"/>
  <c r="AA2404" i="18"/>
  <c r="AB2404" i="18"/>
  <c r="Z2405" i="18"/>
  <c r="AA2405" i="18"/>
  <c r="AB2405" i="18"/>
  <c r="Z2406" i="18"/>
  <c r="AA2406" i="18"/>
  <c r="AB2406" i="18"/>
  <c r="Z2407" i="18"/>
  <c r="AA2407" i="18"/>
  <c r="AB2407" i="18"/>
  <c r="Y2408" i="18"/>
  <c r="Z2408" i="18"/>
  <c r="AA2408" i="18"/>
  <c r="AB2408" i="18"/>
  <c r="Y2409" i="18"/>
  <c r="Z2409" i="18"/>
  <c r="AA2409" i="18"/>
  <c r="AB2409" i="18"/>
  <c r="Z2410" i="18"/>
  <c r="AA2410" i="18"/>
  <c r="AB2410" i="18"/>
  <c r="Z2411" i="18"/>
  <c r="AA2411" i="18"/>
  <c r="AB2411" i="18"/>
  <c r="Z2412" i="18"/>
  <c r="AA2412" i="18"/>
  <c r="AB2412" i="18"/>
  <c r="Z2413" i="18"/>
  <c r="AA2413" i="18"/>
  <c r="AB2413" i="18"/>
  <c r="X2414" i="18"/>
  <c r="Z2414" i="18"/>
  <c r="AA2414" i="18"/>
  <c r="AB2414" i="18"/>
  <c r="Z2415" i="18"/>
  <c r="AA2415" i="18"/>
  <c r="AB2415" i="18"/>
  <c r="Z2416" i="18"/>
  <c r="AA2416" i="18"/>
  <c r="AB2416" i="18"/>
  <c r="Y2417" i="18"/>
  <c r="Z2417" i="18"/>
  <c r="AA2417" i="18"/>
  <c r="AB2417" i="18"/>
  <c r="Z2418" i="18"/>
  <c r="AA2418" i="18"/>
  <c r="AB2418" i="18"/>
  <c r="Z2419" i="18"/>
  <c r="AA2419" i="18"/>
  <c r="AB2419" i="18"/>
  <c r="Z2420" i="18"/>
  <c r="AA2420" i="18"/>
  <c r="AB2420" i="18"/>
  <c r="Z2421" i="18"/>
  <c r="AA2421" i="18"/>
  <c r="AB2421" i="18"/>
  <c r="Z2422" i="18"/>
  <c r="AA2422" i="18"/>
  <c r="AB2422" i="18"/>
  <c r="Z2423" i="18"/>
  <c r="AA2423" i="18"/>
  <c r="AB2423" i="18"/>
  <c r="Y2424" i="18"/>
  <c r="Z2424" i="18"/>
  <c r="AA2424" i="18"/>
  <c r="AB2424" i="18"/>
  <c r="Y2425" i="18"/>
  <c r="Z2425" i="18"/>
  <c r="AA2425" i="18"/>
  <c r="AB2425" i="18"/>
  <c r="Z2426" i="18"/>
  <c r="AA2426" i="18"/>
  <c r="AB2426" i="18"/>
  <c r="Z2427" i="18"/>
  <c r="AA2427" i="18"/>
  <c r="AB2427" i="18"/>
  <c r="Z2428" i="18"/>
  <c r="AA2428" i="18"/>
  <c r="AB2428" i="18"/>
  <c r="Z2429" i="18"/>
  <c r="AA2429" i="18"/>
  <c r="AB2429" i="18"/>
  <c r="X2430" i="18"/>
  <c r="Z2430" i="18"/>
  <c r="AA2430" i="18"/>
  <c r="AB2430" i="18"/>
  <c r="Z2431" i="18"/>
  <c r="AA2431" i="18"/>
  <c r="AB2431" i="18"/>
  <c r="Z2432" i="18"/>
  <c r="AA2432" i="18"/>
  <c r="AB2432" i="18"/>
  <c r="Y2433" i="18"/>
  <c r="Z2433" i="18"/>
  <c r="AA2433" i="18"/>
  <c r="AB2433" i="18"/>
  <c r="Z2434" i="18"/>
  <c r="AA2434" i="18"/>
  <c r="AB2434" i="18"/>
  <c r="Z2435" i="18"/>
  <c r="AA2435" i="18"/>
  <c r="AB2435" i="18"/>
  <c r="Z2436" i="18"/>
  <c r="AA2436" i="18"/>
  <c r="AB2436" i="18"/>
  <c r="Z2437" i="18"/>
  <c r="AA2437" i="18"/>
  <c r="AB2437" i="18"/>
  <c r="Z2438" i="18"/>
  <c r="AA2438" i="18"/>
  <c r="AB2438" i="18"/>
  <c r="Z2439" i="18"/>
  <c r="AA2439" i="18"/>
  <c r="AB2439" i="18"/>
  <c r="Y2440" i="18"/>
  <c r="Z2440" i="18"/>
  <c r="AA2440" i="18"/>
  <c r="AB2440" i="18"/>
  <c r="Y2441" i="18"/>
  <c r="Z2441" i="18"/>
  <c r="AA2441" i="18"/>
  <c r="AB2441" i="18"/>
  <c r="Z2442" i="18"/>
  <c r="AA2442" i="18"/>
  <c r="AB2442" i="18"/>
  <c r="Z2443" i="18"/>
  <c r="AA2443" i="18"/>
  <c r="AB2443" i="18"/>
  <c r="Z2444" i="18"/>
  <c r="AA2444" i="18"/>
  <c r="AB2444" i="18"/>
  <c r="Z2445" i="18"/>
  <c r="AA2445" i="18"/>
  <c r="AB2445" i="18"/>
  <c r="X2446" i="18"/>
  <c r="Z2446" i="18"/>
  <c r="AA2446" i="18"/>
  <c r="AB2446" i="18"/>
  <c r="Z2447" i="18"/>
  <c r="AA2447" i="18"/>
  <c r="AB2447" i="18"/>
  <c r="Z2448" i="18"/>
  <c r="AA2448" i="18"/>
  <c r="AB2448" i="18"/>
  <c r="Y2449" i="18"/>
  <c r="Z2449" i="18"/>
  <c r="AA2449" i="18"/>
  <c r="AB2449" i="18"/>
  <c r="Z2450" i="18"/>
  <c r="AA2450" i="18"/>
  <c r="AB2450" i="18"/>
  <c r="Z2451" i="18"/>
  <c r="AA2451" i="18"/>
  <c r="AB2451" i="18"/>
  <c r="Z2452" i="18"/>
  <c r="AA2452" i="18"/>
  <c r="AB2452" i="18"/>
  <c r="Z2453" i="18"/>
  <c r="AA2453" i="18"/>
  <c r="AB2453" i="18"/>
  <c r="Z2454" i="18"/>
  <c r="AA2454" i="18"/>
  <c r="AB2454" i="18"/>
  <c r="Z2455" i="18"/>
  <c r="AA2455" i="18"/>
  <c r="AB2455" i="18"/>
  <c r="Y2456" i="18"/>
  <c r="Z2456" i="18"/>
  <c r="AA2456" i="18"/>
  <c r="AB2456" i="18"/>
  <c r="Y2457" i="18"/>
  <c r="Z2457" i="18"/>
  <c r="AA2457" i="18"/>
  <c r="AB2457" i="18"/>
  <c r="Z2458" i="18"/>
  <c r="AA2458" i="18"/>
  <c r="AB2458" i="18"/>
  <c r="Z2459" i="18"/>
  <c r="AA2459" i="18"/>
  <c r="AB2459" i="18"/>
  <c r="Z2460" i="18"/>
  <c r="AA2460" i="18"/>
  <c r="AB2460" i="18"/>
  <c r="Z2461" i="18"/>
  <c r="AA2461" i="18"/>
  <c r="AB2461" i="18"/>
  <c r="X2462" i="18"/>
  <c r="Z2462" i="18"/>
  <c r="AA2462" i="18"/>
  <c r="AB2462" i="18"/>
  <c r="Z2463" i="18"/>
  <c r="AA2463" i="18"/>
  <c r="AB2463" i="18"/>
  <c r="Z2464" i="18"/>
  <c r="AA2464" i="18"/>
  <c r="AB2464" i="18"/>
  <c r="Y2465" i="18"/>
  <c r="Z2465" i="18"/>
  <c r="AA2465" i="18"/>
  <c r="AB2465" i="18"/>
  <c r="Z2466" i="18"/>
  <c r="AA2466" i="18"/>
  <c r="AB2466" i="18"/>
  <c r="Z2467" i="18"/>
  <c r="AA2467" i="18"/>
  <c r="AB2467" i="18"/>
  <c r="Z2468" i="18"/>
  <c r="AA2468" i="18"/>
  <c r="AB2468" i="18"/>
  <c r="Z2469" i="18"/>
  <c r="AA2469" i="18"/>
  <c r="AB2469" i="18"/>
  <c r="Z2470" i="18"/>
  <c r="AA2470" i="18"/>
  <c r="AB2470" i="18"/>
  <c r="Z2471" i="18"/>
  <c r="AA2471" i="18"/>
  <c r="AB2471" i="18"/>
  <c r="Y2472" i="18"/>
  <c r="Z2472" i="18"/>
  <c r="AA2472" i="18"/>
  <c r="AB2472" i="18"/>
  <c r="Y2473" i="18"/>
  <c r="Z2473" i="18"/>
  <c r="AA2473" i="18"/>
  <c r="AB2473" i="18"/>
  <c r="Z2474" i="18"/>
  <c r="AA2474" i="18"/>
  <c r="AB2474" i="18"/>
  <c r="Z2475" i="18"/>
  <c r="AA2475" i="18"/>
  <c r="AB2475" i="18"/>
  <c r="Z2476" i="18"/>
  <c r="AA2476" i="18"/>
  <c r="AB2476" i="18"/>
  <c r="Z2477" i="18"/>
  <c r="AA2477" i="18"/>
  <c r="AB2477" i="18"/>
  <c r="X2478" i="18"/>
  <c r="Z2478" i="18"/>
  <c r="AA2478" i="18"/>
  <c r="AB2478" i="18"/>
  <c r="Z2479" i="18"/>
  <c r="AA2479" i="18"/>
  <c r="AB2479" i="18"/>
  <c r="Z2480" i="18"/>
  <c r="AA2480" i="18"/>
  <c r="AB2480" i="18"/>
  <c r="Y2481" i="18"/>
  <c r="Z2481" i="18"/>
  <c r="AA2481" i="18"/>
  <c r="AB2481" i="18"/>
  <c r="Z2482" i="18"/>
  <c r="AA2482" i="18"/>
  <c r="AB2482" i="18"/>
  <c r="Z2483" i="18"/>
  <c r="AA2483" i="18"/>
  <c r="AB2483" i="18"/>
  <c r="Z2484" i="18"/>
  <c r="AA2484" i="18"/>
  <c r="AB2484" i="18"/>
  <c r="Z2485" i="18"/>
  <c r="AA2485" i="18"/>
  <c r="AB2485" i="18"/>
  <c r="Z2486" i="18"/>
  <c r="AA2486" i="18"/>
  <c r="AB2486" i="18"/>
  <c r="Z2487" i="18"/>
  <c r="AA2487" i="18"/>
  <c r="AB2487" i="18"/>
  <c r="Y2488" i="18"/>
  <c r="Z2488" i="18"/>
  <c r="AA2488" i="18"/>
  <c r="AB2488" i="18"/>
  <c r="Y2489" i="18"/>
  <c r="Z2489" i="18"/>
  <c r="AA2489" i="18"/>
  <c r="AB2489" i="18"/>
  <c r="Z2490" i="18"/>
  <c r="AA2490" i="18"/>
  <c r="AB2490" i="18"/>
  <c r="Z2491" i="18"/>
  <c r="AA2491" i="18"/>
  <c r="AB2491" i="18"/>
  <c r="Z2492" i="18"/>
  <c r="AA2492" i="18"/>
  <c r="AB2492" i="18"/>
  <c r="Z2493" i="18"/>
  <c r="AA2493" i="18"/>
  <c r="AB2493" i="18"/>
  <c r="X2494" i="18"/>
  <c r="Z2494" i="18"/>
  <c r="AA2494" i="18"/>
  <c r="AB2494" i="18"/>
  <c r="Z2495" i="18"/>
  <c r="AA2495" i="18"/>
  <c r="AB2495" i="18"/>
  <c r="Z2496" i="18"/>
  <c r="AA2496" i="18"/>
  <c r="AB2496" i="18"/>
  <c r="Y2497" i="18"/>
  <c r="Z2497" i="18"/>
  <c r="AA2497" i="18"/>
  <c r="AB2497" i="18"/>
  <c r="Z2498" i="18"/>
  <c r="AA2498" i="18"/>
  <c r="AB2498" i="18"/>
  <c r="Z2499" i="18"/>
  <c r="AA2499" i="18"/>
  <c r="AB2499" i="18"/>
  <c r="Z2500" i="18"/>
  <c r="AA2500" i="18"/>
  <c r="AB2500" i="18"/>
  <c r="Z2501" i="18"/>
  <c r="AA2501" i="18"/>
  <c r="AB2501" i="18"/>
  <c r="Z2502" i="18"/>
  <c r="AA2502" i="18"/>
  <c r="AB2502" i="18"/>
  <c r="Z2503" i="18"/>
  <c r="AA2503" i="18"/>
  <c r="AB2503" i="18"/>
  <c r="Y2504" i="18"/>
  <c r="Z2504" i="18"/>
  <c r="AA2504" i="18"/>
  <c r="AB2504" i="18"/>
  <c r="Y2505" i="18"/>
  <c r="Z2505" i="18"/>
  <c r="AA2505" i="18"/>
  <c r="AB2505" i="18"/>
  <c r="Z2506" i="18"/>
  <c r="AA2506" i="18"/>
  <c r="AB2506" i="18"/>
  <c r="Z2507" i="18"/>
  <c r="AA2507" i="18"/>
  <c r="AB2507" i="18"/>
  <c r="Z2508" i="18"/>
  <c r="AA2508" i="18"/>
  <c r="AB2508" i="18"/>
  <c r="Z2509" i="18"/>
  <c r="AA2509" i="18"/>
  <c r="AB2509" i="18"/>
  <c r="X2510" i="18"/>
  <c r="Z2510" i="18"/>
  <c r="AA2510" i="18"/>
  <c r="AB2510" i="18"/>
  <c r="Z2511" i="18"/>
  <c r="AA2511" i="18"/>
  <c r="AB2511" i="18"/>
  <c r="Z2512" i="18"/>
  <c r="AA2512" i="18"/>
  <c r="AB2512" i="18"/>
  <c r="Y2513" i="18"/>
  <c r="Z2513" i="18"/>
  <c r="AA2513" i="18"/>
  <c r="AB2513" i="18"/>
  <c r="Z2514" i="18"/>
  <c r="AA2514" i="18"/>
  <c r="AB2514" i="18"/>
  <c r="Z2515" i="18"/>
  <c r="AA2515" i="18"/>
  <c r="AB2515" i="18"/>
  <c r="Z2516" i="18"/>
  <c r="AA2516" i="18"/>
  <c r="AB2516" i="18"/>
  <c r="Z2517" i="18"/>
  <c r="AA2517" i="18"/>
  <c r="AB2517" i="18"/>
  <c r="Z2518" i="18"/>
  <c r="AA2518" i="18"/>
  <c r="AB2518" i="18"/>
  <c r="Z2519" i="18"/>
  <c r="AA2519" i="18"/>
  <c r="AB2519" i="18"/>
  <c r="Y2520" i="18"/>
  <c r="Z2520" i="18"/>
  <c r="AA2520" i="18"/>
  <c r="AB2520" i="18"/>
  <c r="Y2521" i="18"/>
  <c r="Z2521" i="18"/>
  <c r="AA2521" i="18"/>
  <c r="AB2521" i="18"/>
  <c r="Z2522" i="18"/>
  <c r="AA2522" i="18"/>
  <c r="AB2522" i="18"/>
  <c r="Z2523" i="18"/>
  <c r="AA2523" i="18"/>
  <c r="AB2523" i="18"/>
  <c r="Z2524" i="18"/>
  <c r="AA2524" i="18"/>
  <c r="AB2524" i="18"/>
  <c r="Z2525" i="18"/>
  <c r="AA2525" i="18"/>
  <c r="AB2525" i="18"/>
  <c r="X2526" i="18"/>
  <c r="Z2526" i="18"/>
  <c r="AA2526" i="18"/>
  <c r="AB2526" i="18"/>
  <c r="Z2527" i="18"/>
  <c r="AA2527" i="18"/>
  <c r="AB2527" i="18"/>
  <c r="Z2528" i="18"/>
  <c r="AA2528" i="18"/>
  <c r="AB2528" i="18"/>
  <c r="Y2529" i="18"/>
  <c r="Z2529" i="18"/>
  <c r="AA2529" i="18"/>
  <c r="AB2529" i="18"/>
  <c r="Z2530" i="18"/>
  <c r="AA2530" i="18"/>
  <c r="AB2530" i="18"/>
  <c r="Z2531" i="18"/>
  <c r="AA2531" i="18"/>
  <c r="AB2531" i="18"/>
  <c r="Z2532" i="18"/>
  <c r="AA2532" i="18"/>
  <c r="AB2532" i="18"/>
  <c r="Z2533" i="18"/>
  <c r="AA2533" i="18"/>
  <c r="AB2533" i="18"/>
  <c r="Z2534" i="18"/>
  <c r="AA2534" i="18"/>
  <c r="AB2534" i="18"/>
  <c r="Z2535" i="18"/>
  <c r="AA2535" i="18"/>
  <c r="AB2535" i="18"/>
  <c r="Y2536" i="18"/>
  <c r="Z2536" i="18"/>
  <c r="AA2536" i="18"/>
  <c r="AB2536" i="18"/>
  <c r="Y2537" i="18"/>
  <c r="Z2537" i="18"/>
  <c r="AA2537" i="18"/>
  <c r="AB2537" i="18"/>
  <c r="Z2538" i="18"/>
  <c r="AA2538" i="18"/>
  <c r="AB2538" i="18"/>
  <c r="Z2539" i="18"/>
  <c r="AA2539" i="18"/>
  <c r="AB2539" i="18"/>
  <c r="Z2540" i="18"/>
  <c r="AA2540" i="18"/>
  <c r="AB2540" i="18"/>
  <c r="Z2541" i="18"/>
  <c r="AA2541" i="18"/>
  <c r="AB2541" i="18"/>
  <c r="X2542" i="18"/>
  <c r="Z2542" i="18"/>
  <c r="AA2542" i="18"/>
  <c r="AB2542" i="18"/>
  <c r="Z2543" i="18"/>
  <c r="AA2543" i="18"/>
  <c r="AB2543" i="18"/>
  <c r="Z2544" i="18"/>
  <c r="AA2544" i="18"/>
  <c r="AB2544" i="18"/>
  <c r="Y2545" i="18"/>
  <c r="Z2545" i="18"/>
  <c r="AA2545" i="18"/>
  <c r="AB2545" i="18"/>
  <c r="Z2546" i="18"/>
  <c r="AA2546" i="18"/>
  <c r="AB2546" i="18"/>
  <c r="Z2547" i="18"/>
  <c r="AA2547" i="18"/>
  <c r="AB2547" i="18"/>
  <c r="Z2548" i="18"/>
  <c r="AA2548" i="18"/>
  <c r="AB2548" i="18"/>
  <c r="Z2549" i="18"/>
  <c r="AA2549" i="18"/>
  <c r="AB2549" i="18"/>
  <c r="Z2550" i="18"/>
  <c r="AA2550" i="18"/>
  <c r="AB2550" i="18"/>
  <c r="Z2551" i="18"/>
  <c r="AA2551" i="18"/>
  <c r="AB2551" i="18"/>
  <c r="Y2552" i="18"/>
  <c r="Z2552" i="18"/>
  <c r="AA2552" i="18"/>
  <c r="AB2552" i="18"/>
  <c r="Y2553" i="18"/>
  <c r="Z2553" i="18"/>
  <c r="AA2553" i="18"/>
  <c r="AB2553" i="18"/>
  <c r="Z2554" i="18"/>
  <c r="AA2554" i="18"/>
  <c r="AB2554" i="18"/>
  <c r="Z2555" i="18"/>
  <c r="AA2555" i="18"/>
  <c r="AB2555" i="18"/>
  <c r="Z2556" i="18"/>
  <c r="AA2556" i="18"/>
  <c r="AB2556" i="18"/>
  <c r="Z2557" i="18"/>
  <c r="AA2557" i="18"/>
  <c r="AB2557" i="18"/>
  <c r="X2558" i="18"/>
  <c r="Z2558" i="18"/>
  <c r="AA2558" i="18"/>
  <c r="AB2558" i="18"/>
  <c r="Z2559" i="18"/>
  <c r="AA2559" i="18"/>
  <c r="AB2559" i="18"/>
  <c r="Z2560" i="18"/>
  <c r="AA2560" i="18"/>
  <c r="AB2560" i="18"/>
  <c r="Y2561" i="18"/>
  <c r="Z2561" i="18"/>
  <c r="AA2561" i="18"/>
  <c r="AB2561" i="18"/>
  <c r="Z2562" i="18"/>
  <c r="AA2562" i="18"/>
  <c r="AB2562" i="18"/>
  <c r="Z2563" i="18"/>
  <c r="AA2563" i="18"/>
  <c r="AB2563" i="18"/>
  <c r="Z2564" i="18"/>
  <c r="AA2564" i="18"/>
  <c r="AB2564" i="18"/>
  <c r="Z2565" i="18"/>
  <c r="AA2565" i="18"/>
  <c r="AB2565" i="18"/>
  <c r="Z2566" i="18"/>
  <c r="AA2566" i="18"/>
  <c r="AB2566" i="18"/>
  <c r="Z2567" i="18"/>
  <c r="AA2567" i="18"/>
  <c r="AB2567" i="18"/>
  <c r="Y2568" i="18"/>
  <c r="Z2568" i="18"/>
  <c r="AA2568" i="18"/>
  <c r="AB2568" i="18"/>
  <c r="Y2569" i="18"/>
  <c r="Z2569" i="18"/>
  <c r="AA2569" i="18"/>
  <c r="AB2569" i="18"/>
  <c r="Z2570" i="18"/>
  <c r="AA2570" i="18"/>
  <c r="AB2570" i="18"/>
  <c r="Z2571" i="18"/>
  <c r="AA2571" i="18"/>
  <c r="AB2571" i="18"/>
  <c r="Z2572" i="18"/>
  <c r="AA2572" i="18"/>
  <c r="AB2572" i="18"/>
  <c r="Z2573" i="18"/>
  <c r="AA2573" i="18"/>
  <c r="AB2573" i="18"/>
  <c r="X2574" i="18"/>
  <c r="Z2574" i="18"/>
  <c r="AA2574" i="18"/>
  <c r="AB2574" i="18"/>
  <c r="Z2575" i="18"/>
  <c r="AA2575" i="18"/>
  <c r="AB2575" i="18"/>
  <c r="Z2576" i="18"/>
  <c r="AA2576" i="18"/>
  <c r="AB2576" i="18"/>
  <c r="Y2577" i="18"/>
  <c r="Z2577" i="18"/>
  <c r="AA2577" i="18"/>
  <c r="AB2577" i="18"/>
  <c r="Z2578" i="18"/>
  <c r="AA2578" i="18"/>
  <c r="AB2578" i="18"/>
  <c r="Z2579" i="18"/>
  <c r="AA2579" i="18"/>
  <c r="AB2579" i="18"/>
  <c r="Z2580" i="18"/>
  <c r="AA2580" i="18"/>
  <c r="AB2580" i="18"/>
  <c r="Z2581" i="18"/>
  <c r="AA2581" i="18"/>
  <c r="AB2581" i="18"/>
  <c r="Z2582" i="18"/>
  <c r="AA2582" i="18"/>
  <c r="AB2582" i="18"/>
  <c r="Z2583" i="18"/>
  <c r="AA2583" i="18"/>
  <c r="AB2583" i="18"/>
  <c r="Y2584" i="18"/>
  <c r="Z2584" i="18"/>
  <c r="AA2584" i="18"/>
  <c r="AB2584" i="18"/>
  <c r="Y2585" i="18"/>
  <c r="Z2585" i="18"/>
  <c r="AA2585" i="18"/>
  <c r="AB2585" i="18"/>
  <c r="Z2586" i="18"/>
  <c r="AA2586" i="18"/>
  <c r="AB2586" i="18"/>
  <c r="Z2587" i="18"/>
  <c r="AA2587" i="18"/>
  <c r="AB2587" i="18"/>
  <c r="Z2588" i="18"/>
  <c r="AA2588" i="18"/>
  <c r="AB2588" i="18"/>
  <c r="Z2589" i="18"/>
  <c r="AA2589" i="18"/>
  <c r="AB2589" i="18"/>
  <c r="X2590" i="18"/>
  <c r="Z2590" i="18"/>
  <c r="AA2590" i="18"/>
  <c r="AB2590" i="18"/>
  <c r="Z2591" i="18"/>
  <c r="AA2591" i="18"/>
  <c r="AB2591" i="18"/>
  <c r="Z2592" i="18"/>
  <c r="AA2592" i="18"/>
  <c r="AB2592" i="18"/>
  <c r="Y2593" i="18"/>
  <c r="Z2593" i="18"/>
  <c r="AA2593" i="18"/>
  <c r="AB2593" i="18"/>
  <c r="Z2594" i="18"/>
  <c r="AA2594" i="18"/>
  <c r="AB2594" i="18"/>
  <c r="Z2595" i="18"/>
  <c r="AA2595" i="18"/>
  <c r="AB2595" i="18"/>
  <c r="Z2596" i="18"/>
  <c r="AA2596" i="18"/>
  <c r="AB2596" i="18"/>
  <c r="Z2597" i="18"/>
  <c r="AA2597" i="18"/>
  <c r="AB2597" i="18"/>
  <c r="Z2598" i="18"/>
  <c r="AA2598" i="18"/>
  <c r="AB2598" i="18"/>
  <c r="Z2599" i="18"/>
  <c r="AA2599" i="18"/>
  <c r="AB2599" i="18"/>
  <c r="Y2600" i="18"/>
  <c r="Z2600" i="18"/>
  <c r="AA2600" i="18"/>
  <c r="AB2600" i="18"/>
  <c r="Y2601" i="18"/>
  <c r="Z2601" i="18"/>
  <c r="AA2601" i="18"/>
  <c r="AB2601" i="18"/>
  <c r="Z2602" i="18"/>
  <c r="AA2602" i="18"/>
  <c r="AB2602" i="18"/>
  <c r="Z2603" i="18"/>
  <c r="AA2603" i="18"/>
  <c r="AB2603" i="18"/>
  <c r="Z2604" i="18"/>
  <c r="AA2604" i="18"/>
  <c r="AB2604" i="18"/>
  <c r="Z2605" i="18"/>
  <c r="AA2605" i="18"/>
  <c r="AB2605" i="18"/>
  <c r="X2606" i="18"/>
  <c r="Z2606" i="18"/>
  <c r="AA2606" i="18"/>
  <c r="AB2606" i="18"/>
  <c r="Z2607" i="18"/>
  <c r="AA2607" i="18"/>
  <c r="AB2607" i="18"/>
  <c r="Z2608" i="18"/>
  <c r="AA2608" i="18"/>
  <c r="AB2608" i="18"/>
  <c r="Y2609" i="18"/>
  <c r="Z2609" i="18"/>
  <c r="AA2609" i="18"/>
  <c r="AB2609" i="18"/>
  <c r="Z2610" i="18"/>
  <c r="AA2610" i="18"/>
  <c r="AB2610" i="18"/>
  <c r="Z2611" i="18"/>
  <c r="AA2611" i="18"/>
  <c r="AB2611" i="18"/>
  <c r="Z2612" i="18"/>
  <c r="AA2612" i="18"/>
  <c r="AB2612" i="18"/>
  <c r="Z2613" i="18"/>
  <c r="AA2613" i="18"/>
  <c r="AB2613" i="18"/>
  <c r="Z2614" i="18"/>
  <c r="AA2614" i="18"/>
  <c r="AB2614" i="18"/>
  <c r="Z2615" i="18"/>
  <c r="AA2615" i="18"/>
  <c r="AB2615" i="18"/>
  <c r="Y2616" i="18"/>
  <c r="Z2616" i="18"/>
  <c r="AA2616" i="18"/>
  <c r="AB2616" i="18"/>
  <c r="Y2617" i="18"/>
  <c r="Z2617" i="18"/>
  <c r="AA2617" i="18"/>
  <c r="AB2617" i="18"/>
  <c r="Z2618" i="18"/>
  <c r="AA2618" i="18"/>
  <c r="AB2618" i="18"/>
  <c r="Z2619" i="18"/>
  <c r="AA2619" i="18"/>
  <c r="AB2619" i="18"/>
  <c r="Z2620" i="18"/>
  <c r="AA2620" i="18"/>
  <c r="AB2620" i="18"/>
  <c r="Z2621" i="18"/>
  <c r="AA2621" i="18"/>
  <c r="AB2621" i="18"/>
  <c r="X2622" i="18"/>
  <c r="Z2622" i="18"/>
  <c r="AA2622" i="18"/>
  <c r="AB2622" i="18"/>
  <c r="Z2623" i="18"/>
  <c r="AA2623" i="18"/>
  <c r="AB2623" i="18"/>
  <c r="Z2624" i="18"/>
  <c r="AA2624" i="18"/>
  <c r="AB2624" i="18"/>
  <c r="Y2625" i="18"/>
  <c r="Z2625" i="18"/>
  <c r="AA2625" i="18"/>
  <c r="AB2625" i="18"/>
  <c r="Z2626" i="18"/>
  <c r="AA2626" i="18"/>
  <c r="AB2626" i="18"/>
  <c r="Z2627" i="18"/>
  <c r="AA2627" i="18"/>
  <c r="AB2627" i="18"/>
  <c r="Z2628" i="18"/>
  <c r="AA2628" i="18"/>
  <c r="AB2628" i="18"/>
  <c r="Z2629" i="18"/>
  <c r="AA2629" i="18"/>
  <c r="AB2629" i="18"/>
  <c r="Z2630" i="18"/>
  <c r="AA2630" i="18"/>
  <c r="AB2630" i="18"/>
  <c r="Z2631" i="18"/>
  <c r="AA2631" i="18"/>
  <c r="AB2631" i="18"/>
  <c r="Y2632" i="18"/>
  <c r="Z2632" i="18"/>
  <c r="AA2632" i="18"/>
  <c r="AB2632" i="18"/>
  <c r="Y2633" i="18"/>
  <c r="Z2633" i="18"/>
  <c r="AA2633" i="18"/>
  <c r="AB2633" i="18"/>
  <c r="Z2634" i="18"/>
  <c r="AA2634" i="18"/>
  <c r="AB2634" i="18"/>
  <c r="Z2635" i="18"/>
  <c r="AA2635" i="18"/>
  <c r="AB2635" i="18"/>
  <c r="Z2636" i="18"/>
  <c r="AA2636" i="18"/>
  <c r="AB2636" i="18"/>
  <c r="Z2637" i="18"/>
  <c r="AA2637" i="18"/>
  <c r="AB2637" i="18"/>
  <c r="X2638" i="18"/>
  <c r="Z2638" i="18"/>
  <c r="AA2638" i="18"/>
  <c r="AB2638" i="18"/>
  <c r="Z2639" i="18"/>
  <c r="AA2639" i="18"/>
  <c r="AB2639" i="18"/>
  <c r="Z2640" i="18"/>
  <c r="AA2640" i="18"/>
  <c r="AB2640" i="18"/>
  <c r="Y2641" i="18"/>
  <c r="Z2641" i="18"/>
  <c r="AA2641" i="18"/>
  <c r="AB2641" i="18"/>
  <c r="Z2642" i="18"/>
  <c r="AA2642" i="18"/>
  <c r="AB2642" i="18"/>
  <c r="Z2643" i="18"/>
  <c r="AA2643" i="18"/>
  <c r="AB2643" i="18"/>
  <c r="Z2644" i="18"/>
  <c r="AA2644" i="18"/>
  <c r="AB2644" i="18"/>
  <c r="Z2645" i="18"/>
  <c r="AA2645" i="18"/>
  <c r="AB2645" i="18"/>
  <c r="Z2646" i="18"/>
  <c r="AA2646" i="18"/>
  <c r="AB2646" i="18"/>
  <c r="Z2647" i="18"/>
  <c r="AA2647" i="18"/>
  <c r="AB2647" i="18"/>
  <c r="Y2648" i="18"/>
  <c r="Z2648" i="18"/>
  <c r="AA2648" i="18"/>
  <c r="AB2648" i="18"/>
  <c r="Y2649" i="18"/>
  <c r="Z2649" i="18"/>
  <c r="AA2649" i="18"/>
  <c r="AB2649" i="18"/>
  <c r="Z2650" i="18"/>
  <c r="AA2650" i="18"/>
  <c r="AB2650" i="18"/>
  <c r="Z2651" i="18"/>
  <c r="AA2651" i="18"/>
  <c r="AB2651" i="18"/>
  <c r="Z2652" i="18"/>
  <c r="AA2652" i="18"/>
  <c r="AB2652" i="18"/>
  <c r="Z2653" i="18"/>
  <c r="AA2653" i="18"/>
  <c r="AB2653" i="18"/>
  <c r="X2654" i="18"/>
  <c r="Z2654" i="18"/>
  <c r="AA2654" i="18"/>
  <c r="AB2654" i="18"/>
  <c r="Z2655" i="18"/>
  <c r="AA2655" i="18"/>
  <c r="AB2655" i="18"/>
  <c r="Z2656" i="18"/>
  <c r="AA2656" i="18"/>
  <c r="AB2656" i="18"/>
  <c r="Y2657" i="18"/>
  <c r="Z2657" i="18"/>
  <c r="AA2657" i="18"/>
  <c r="AB2657" i="18"/>
  <c r="Z2658" i="18"/>
  <c r="AA2658" i="18"/>
  <c r="AB2658" i="18"/>
  <c r="Z2659" i="18"/>
  <c r="AA2659" i="18"/>
  <c r="AB2659" i="18"/>
  <c r="Z2660" i="18"/>
  <c r="AA2660" i="18"/>
  <c r="AB2660" i="18"/>
  <c r="Z2661" i="18"/>
  <c r="AA2661" i="18"/>
  <c r="AB2661" i="18"/>
  <c r="Z2662" i="18"/>
  <c r="AA2662" i="18"/>
  <c r="AB2662" i="18"/>
  <c r="Z2663" i="18"/>
  <c r="AA2663" i="18"/>
  <c r="AB2663" i="18"/>
  <c r="Y2664" i="18"/>
  <c r="Z2664" i="18"/>
  <c r="AA2664" i="18"/>
  <c r="AB2664" i="18"/>
  <c r="Y2665" i="18"/>
  <c r="Z2665" i="18"/>
  <c r="AA2665" i="18"/>
  <c r="AB2665" i="18"/>
  <c r="Z2666" i="18"/>
  <c r="AA2666" i="18"/>
  <c r="AB2666" i="18"/>
  <c r="Z2667" i="18"/>
  <c r="AA2667" i="18"/>
  <c r="AB2667" i="18"/>
  <c r="Z2668" i="18"/>
  <c r="AA2668" i="18"/>
  <c r="AB2668" i="18"/>
  <c r="Z2669" i="18"/>
  <c r="AA2669" i="18"/>
  <c r="AB2669" i="18"/>
  <c r="X2670" i="18"/>
  <c r="Z2670" i="18"/>
  <c r="AA2670" i="18"/>
  <c r="AB2670" i="18"/>
  <c r="Z2671" i="18"/>
  <c r="AA2671" i="18"/>
  <c r="AB2671" i="18"/>
  <c r="Z2672" i="18"/>
  <c r="AA2672" i="18"/>
  <c r="AB2672" i="18"/>
  <c r="Y2673" i="18"/>
  <c r="Z2673" i="18"/>
  <c r="AA2673" i="18"/>
  <c r="AB2673" i="18"/>
  <c r="Z2674" i="18"/>
  <c r="AA2674" i="18"/>
  <c r="AB2674" i="18"/>
  <c r="Z2675" i="18"/>
  <c r="AA2675" i="18"/>
  <c r="AB2675" i="18"/>
  <c r="Z2676" i="18"/>
  <c r="AA2676" i="18"/>
  <c r="AB2676" i="18"/>
  <c r="Z2677" i="18"/>
  <c r="AA2677" i="18"/>
  <c r="AB2677" i="18"/>
  <c r="Z2678" i="18"/>
  <c r="AA2678" i="18"/>
  <c r="AB2678" i="18"/>
  <c r="Z2679" i="18"/>
  <c r="AA2679" i="18"/>
  <c r="AB2679" i="18"/>
  <c r="Y2680" i="18"/>
  <c r="Z2680" i="18"/>
  <c r="AA2680" i="18"/>
  <c r="AB2680" i="18"/>
  <c r="Y2681" i="18"/>
  <c r="Z2681" i="18"/>
  <c r="AA2681" i="18"/>
  <c r="AB2681" i="18"/>
  <c r="Z2682" i="18"/>
  <c r="AA2682" i="18"/>
  <c r="AB2682" i="18"/>
  <c r="Z2683" i="18"/>
  <c r="AA2683" i="18"/>
  <c r="AB2683" i="18"/>
  <c r="Z2684" i="18"/>
  <c r="AA2684" i="18"/>
  <c r="AB2684" i="18"/>
  <c r="Z2685" i="18"/>
  <c r="AA2685" i="18"/>
  <c r="AB2685" i="18"/>
  <c r="X2686" i="18"/>
  <c r="Z2686" i="18"/>
  <c r="AA2686" i="18"/>
  <c r="AB2686" i="18"/>
  <c r="Z2687" i="18"/>
  <c r="AA2687" i="18"/>
  <c r="AB2687" i="18"/>
  <c r="Z2688" i="18"/>
  <c r="AA2688" i="18"/>
  <c r="AB2688" i="18"/>
  <c r="Y2689" i="18"/>
  <c r="Z2689" i="18"/>
  <c r="AA2689" i="18"/>
  <c r="AB2689" i="18"/>
  <c r="Z2690" i="18"/>
  <c r="AA2690" i="18"/>
  <c r="AB2690" i="18"/>
  <c r="Z2691" i="18"/>
  <c r="AA2691" i="18"/>
  <c r="AB2691" i="18"/>
  <c r="Z2692" i="18"/>
  <c r="AA2692" i="18"/>
  <c r="AB2692" i="18"/>
  <c r="Z2693" i="18"/>
  <c r="AA2693" i="18"/>
  <c r="AB2693" i="18"/>
  <c r="Z2694" i="18"/>
  <c r="AA2694" i="18"/>
  <c r="AB2694" i="18"/>
  <c r="Z2695" i="18"/>
  <c r="AA2695" i="18"/>
  <c r="AB2695" i="18"/>
  <c r="Y2696" i="18"/>
  <c r="Z2696" i="18"/>
  <c r="AA2696" i="18"/>
  <c r="AB2696" i="18"/>
  <c r="Y2697" i="18"/>
  <c r="Z2697" i="18"/>
  <c r="AA2697" i="18"/>
  <c r="AB2697" i="18"/>
  <c r="Z2698" i="18"/>
  <c r="AA2698" i="18"/>
  <c r="AB2698" i="18"/>
  <c r="Z2699" i="18"/>
  <c r="AA2699" i="18"/>
  <c r="AB2699" i="18"/>
  <c r="Z2700" i="18"/>
  <c r="AA2700" i="18"/>
  <c r="AB2700" i="18"/>
  <c r="Z2701" i="18"/>
  <c r="AA2701" i="18"/>
  <c r="AB2701" i="18"/>
  <c r="X2702" i="18"/>
  <c r="Z2702" i="18"/>
  <c r="AA2702" i="18"/>
  <c r="AB2702" i="18"/>
  <c r="Z2703" i="18"/>
  <c r="AA2703" i="18"/>
  <c r="AB2703" i="18"/>
  <c r="Z2704" i="18"/>
  <c r="AA2704" i="18"/>
  <c r="AB2704" i="18"/>
  <c r="Y2705" i="18"/>
  <c r="Z2705" i="18"/>
  <c r="AA2705" i="18"/>
  <c r="AB2705" i="18"/>
  <c r="Z2706" i="18"/>
  <c r="AA2706" i="18"/>
  <c r="AB2706" i="18"/>
  <c r="Z2707" i="18"/>
  <c r="AA2707" i="18"/>
  <c r="AB2707" i="18"/>
  <c r="Z2708" i="18"/>
  <c r="AA2708" i="18"/>
  <c r="AB2708" i="18"/>
  <c r="Z2709" i="18"/>
  <c r="AA2709" i="18"/>
  <c r="AB2709" i="18"/>
  <c r="Z2710" i="18"/>
  <c r="AA2710" i="18"/>
  <c r="AB2710" i="18"/>
  <c r="Z2711" i="18"/>
  <c r="AA2711" i="18"/>
  <c r="AB2711" i="18"/>
  <c r="Y2712" i="18"/>
  <c r="Z2712" i="18"/>
  <c r="AA2712" i="18"/>
  <c r="AB2712" i="18"/>
  <c r="Y2713" i="18"/>
  <c r="Z2713" i="18"/>
  <c r="AA2713" i="18"/>
  <c r="AB2713" i="18"/>
  <c r="Z2714" i="18"/>
  <c r="AA2714" i="18"/>
  <c r="AB2714" i="18"/>
  <c r="Z2715" i="18"/>
  <c r="AA2715" i="18"/>
  <c r="AB2715" i="18"/>
  <c r="Z2716" i="18"/>
  <c r="AA2716" i="18"/>
  <c r="AB2716" i="18"/>
  <c r="Z2717" i="18"/>
  <c r="AA2717" i="18"/>
  <c r="AB2717" i="18"/>
  <c r="X2718" i="18"/>
  <c r="Z2718" i="18"/>
  <c r="AA2718" i="18"/>
  <c r="AB2718" i="18"/>
  <c r="Z2719" i="18"/>
  <c r="AA2719" i="18"/>
  <c r="AB2719" i="18"/>
  <c r="Z2720" i="18"/>
  <c r="AA2720" i="18"/>
  <c r="AB2720" i="18"/>
  <c r="Y2721" i="18"/>
  <c r="Z2721" i="18"/>
  <c r="AA2721" i="18"/>
  <c r="AB2721" i="18"/>
  <c r="Z2722" i="18"/>
  <c r="AA2722" i="18"/>
  <c r="AB2722" i="18"/>
  <c r="Z2723" i="18"/>
  <c r="AA2723" i="18"/>
  <c r="AB2723" i="18"/>
  <c r="Z2724" i="18"/>
  <c r="AA2724" i="18"/>
  <c r="AB2724" i="18"/>
  <c r="Z2725" i="18"/>
  <c r="AA2725" i="18"/>
  <c r="AB2725" i="18"/>
  <c r="Z2726" i="18"/>
  <c r="AA2726" i="18"/>
  <c r="AB2726" i="18"/>
  <c r="Z2727" i="18"/>
  <c r="AA2727" i="18"/>
  <c r="AB2727" i="18"/>
  <c r="Y2728" i="18"/>
  <c r="Z2728" i="18"/>
  <c r="AA2728" i="18"/>
  <c r="AB2728" i="18"/>
  <c r="Y2729" i="18"/>
  <c r="Z2729" i="18"/>
  <c r="AA2729" i="18"/>
  <c r="AB2729" i="18"/>
  <c r="Z2730" i="18"/>
  <c r="AA2730" i="18"/>
  <c r="AB2730" i="18"/>
  <c r="Z2731" i="18"/>
  <c r="AA2731" i="18"/>
  <c r="AB2731" i="18"/>
  <c r="Z2732" i="18"/>
  <c r="AA2732" i="18"/>
  <c r="AB2732" i="18"/>
  <c r="Z2733" i="18"/>
  <c r="AA2733" i="18"/>
  <c r="AB2733" i="18"/>
  <c r="X2734" i="18"/>
  <c r="Z2734" i="18"/>
  <c r="AA2734" i="18"/>
  <c r="AB2734" i="18"/>
  <c r="Z2735" i="18"/>
  <c r="AA2735" i="18"/>
  <c r="AB2735" i="18"/>
  <c r="Z2736" i="18"/>
  <c r="AA2736" i="18"/>
  <c r="AB2736" i="18"/>
  <c r="Y2737" i="18"/>
  <c r="Z2737" i="18"/>
  <c r="AA2737" i="18"/>
  <c r="AB2737" i="18"/>
  <c r="Z2738" i="18"/>
  <c r="AA2738" i="18"/>
  <c r="AB2738" i="18"/>
  <c r="Z2739" i="18"/>
  <c r="AA2739" i="18"/>
  <c r="AB2739" i="18"/>
  <c r="Z2740" i="18"/>
  <c r="AA2740" i="18"/>
  <c r="AB2740" i="18"/>
  <c r="Z2741" i="18"/>
  <c r="AA2741" i="18"/>
  <c r="AB2741" i="18"/>
  <c r="Z2742" i="18"/>
  <c r="AA2742" i="18"/>
  <c r="AB2742" i="18"/>
  <c r="Z2743" i="18"/>
  <c r="AA2743" i="18"/>
  <c r="AB2743" i="18"/>
  <c r="Y2744" i="18"/>
  <c r="Z2744" i="18"/>
  <c r="AA2744" i="18"/>
  <c r="AB2744" i="18"/>
  <c r="Y2745" i="18"/>
  <c r="Z2745" i="18"/>
  <c r="AA2745" i="18"/>
  <c r="AB2745" i="18"/>
  <c r="Z2746" i="18"/>
  <c r="AA2746" i="18"/>
  <c r="AB2746" i="18"/>
  <c r="Z2747" i="18"/>
  <c r="AA2747" i="18"/>
  <c r="AB2747" i="18"/>
  <c r="Z2748" i="18"/>
  <c r="AA2748" i="18"/>
  <c r="AB2748" i="18"/>
  <c r="Z2749" i="18"/>
  <c r="AA2749" i="18"/>
  <c r="AB2749" i="18"/>
  <c r="X2750" i="18"/>
  <c r="Z2750" i="18"/>
  <c r="AA2750" i="18"/>
  <c r="AB2750" i="18"/>
  <c r="Z2751" i="18"/>
  <c r="AA2751" i="18"/>
  <c r="AB2751" i="18"/>
  <c r="Z2752" i="18"/>
  <c r="AA2752" i="18"/>
  <c r="AB2752" i="18"/>
  <c r="Y2753" i="18"/>
  <c r="Z2753" i="18"/>
  <c r="AA2753" i="18"/>
  <c r="AB2753" i="18"/>
  <c r="Z2754" i="18"/>
  <c r="AA2754" i="18"/>
  <c r="AB2754" i="18"/>
  <c r="Z2755" i="18"/>
  <c r="AA2755" i="18"/>
  <c r="AB2755" i="18"/>
  <c r="Z2756" i="18"/>
  <c r="AA2756" i="18"/>
  <c r="AB2756" i="18"/>
  <c r="Z2757" i="18"/>
  <c r="AA2757" i="18"/>
  <c r="AB2757" i="18"/>
  <c r="Z2758" i="18"/>
  <c r="AA2758" i="18"/>
  <c r="AB2758" i="18"/>
  <c r="Z2759" i="18"/>
  <c r="AA2759" i="18"/>
  <c r="AB2759" i="18"/>
  <c r="Y2760" i="18"/>
  <c r="Z2760" i="18"/>
  <c r="AA2760" i="18"/>
  <c r="AB2760" i="18"/>
  <c r="Y2761" i="18"/>
  <c r="Z2761" i="18"/>
  <c r="AA2761" i="18"/>
  <c r="AB2761" i="18"/>
  <c r="Z2762" i="18"/>
  <c r="AA2762" i="18"/>
  <c r="AB2762" i="18"/>
  <c r="Z2763" i="18"/>
  <c r="AA2763" i="18"/>
  <c r="AB2763" i="18"/>
  <c r="Z2764" i="18"/>
  <c r="AA2764" i="18"/>
  <c r="AB2764" i="18"/>
  <c r="Z2765" i="18"/>
  <c r="AA2765" i="18"/>
  <c r="AB2765" i="18"/>
  <c r="X2766" i="18"/>
  <c r="Z2766" i="18"/>
  <c r="AA2766" i="18"/>
  <c r="AB2766" i="18"/>
  <c r="Z2767" i="18"/>
  <c r="AA2767" i="18"/>
  <c r="AB2767" i="18"/>
  <c r="Z2768" i="18"/>
  <c r="AA2768" i="18"/>
  <c r="AB2768" i="18"/>
  <c r="Y2769" i="18"/>
  <c r="Z2769" i="18"/>
  <c r="AA2769" i="18"/>
  <c r="AB2769" i="18"/>
  <c r="Z2770" i="18"/>
  <c r="AA2770" i="18"/>
  <c r="AB2770" i="18"/>
  <c r="Z2771" i="18"/>
  <c r="AA2771" i="18"/>
  <c r="AB2771" i="18"/>
  <c r="Z2772" i="18"/>
  <c r="AA2772" i="18"/>
  <c r="AB2772" i="18"/>
  <c r="Z2773" i="18"/>
  <c r="AA2773" i="18"/>
  <c r="AB2773" i="18"/>
  <c r="Z2774" i="18"/>
  <c r="AA2774" i="18"/>
  <c r="AB2774" i="18"/>
  <c r="Z2775" i="18"/>
  <c r="AA2775" i="18"/>
  <c r="AB2775" i="18"/>
  <c r="Y2776" i="18"/>
  <c r="Z2776" i="18"/>
  <c r="AA2776" i="18"/>
  <c r="AB2776" i="18"/>
  <c r="Y2777" i="18"/>
  <c r="Z2777" i="18"/>
  <c r="AA2777" i="18"/>
  <c r="AB2777" i="18"/>
  <c r="Z2778" i="18"/>
  <c r="AA2778" i="18"/>
  <c r="AB2778" i="18"/>
  <c r="Z2779" i="18"/>
  <c r="AA2779" i="18"/>
  <c r="AB2779" i="18"/>
  <c r="Z2780" i="18"/>
  <c r="AA2780" i="18"/>
  <c r="AB2780" i="18"/>
  <c r="Z2781" i="18"/>
  <c r="AA2781" i="18"/>
  <c r="AB2781" i="18"/>
  <c r="X2782" i="18"/>
  <c r="Z2782" i="18"/>
  <c r="AA2782" i="18"/>
  <c r="AB2782" i="18"/>
  <c r="Z2783" i="18"/>
  <c r="AA2783" i="18"/>
  <c r="AB2783" i="18"/>
  <c r="Z2784" i="18"/>
  <c r="AA2784" i="18"/>
  <c r="AB2784" i="18"/>
  <c r="Y2785" i="18"/>
  <c r="Z2785" i="18"/>
  <c r="AA2785" i="18"/>
  <c r="AB2785" i="18"/>
  <c r="Z2786" i="18"/>
  <c r="AA2786" i="18"/>
  <c r="AB2786" i="18"/>
  <c r="Z2787" i="18"/>
  <c r="AA2787" i="18"/>
  <c r="AB2787" i="18"/>
  <c r="Z2788" i="18"/>
  <c r="AA2788" i="18"/>
  <c r="AB2788" i="18"/>
  <c r="Z2789" i="18"/>
  <c r="AA2789" i="18"/>
  <c r="AB2789" i="18"/>
  <c r="Z2790" i="18"/>
  <c r="AA2790" i="18"/>
  <c r="AB2790" i="18"/>
  <c r="Z2791" i="18"/>
  <c r="AA2791" i="18"/>
  <c r="AB2791" i="18"/>
  <c r="Y2792" i="18"/>
  <c r="Z2792" i="18"/>
  <c r="AA2792" i="18"/>
  <c r="AB2792" i="18"/>
  <c r="Y2793" i="18"/>
  <c r="Z2793" i="18"/>
  <c r="AA2793" i="18"/>
  <c r="AB2793" i="18"/>
  <c r="Z2794" i="18"/>
  <c r="AA2794" i="18"/>
  <c r="AB2794" i="18"/>
  <c r="Z2795" i="18"/>
  <c r="AA2795" i="18"/>
  <c r="AB2795" i="18"/>
  <c r="Z2796" i="18"/>
  <c r="AA2796" i="18"/>
  <c r="AB2796" i="18"/>
  <c r="Z2797" i="18"/>
  <c r="AA2797" i="18"/>
  <c r="AB2797" i="18"/>
  <c r="X2798" i="18"/>
  <c r="Z2798" i="18"/>
  <c r="AA2798" i="18"/>
  <c r="AB2798" i="18"/>
  <c r="Z2799" i="18"/>
  <c r="AA2799" i="18"/>
  <c r="AB2799" i="18"/>
  <c r="Z2800" i="18"/>
  <c r="AA2800" i="18"/>
  <c r="AB2800" i="18"/>
  <c r="Y2801" i="18"/>
  <c r="Z2801" i="18"/>
  <c r="AA2801" i="18"/>
  <c r="AB2801" i="18"/>
  <c r="Z2802" i="18"/>
  <c r="AA2802" i="18"/>
  <c r="AB2802" i="18"/>
  <c r="Z2803" i="18"/>
  <c r="AA2803" i="18"/>
  <c r="AB2803" i="18"/>
  <c r="Z2804" i="18"/>
  <c r="AA2804" i="18"/>
  <c r="AB2804" i="18"/>
  <c r="Z2805" i="18"/>
  <c r="AA2805" i="18"/>
  <c r="AB2805" i="18"/>
  <c r="Z2806" i="18"/>
  <c r="AA2806" i="18"/>
  <c r="AB2806" i="18"/>
  <c r="Z2807" i="18"/>
  <c r="AA2807" i="18"/>
  <c r="AB2807" i="18"/>
  <c r="Y2808" i="18"/>
  <c r="Z2808" i="18"/>
  <c r="AA2808" i="18"/>
  <c r="AB2808" i="18"/>
  <c r="Y2809" i="18"/>
  <c r="Z2809" i="18"/>
  <c r="AA2809" i="18"/>
  <c r="AB2809" i="18"/>
  <c r="Z2810" i="18"/>
  <c r="AA2810" i="18"/>
  <c r="AB2810" i="18"/>
  <c r="Z2811" i="18"/>
  <c r="AA2811" i="18"/>
  <c r="AB2811" i="18"/>
  <c r="Z2812" i="18"/>
  <c r="AA2812" i="18"/>
  <c r="AB2812" i="18"/>
  <c r="Z2813" i="18"/>
  <c r="AA2813" i="18"/>
  <c r="AB2813" i="18"/>
  <c r="X2814" i="18"/>
  <c r="Z2814" i="18"/>
  <c r="AA2814" i="18"/>
  <c r="AB2814" i="18"/>
  <c r="Z2815" i="18"/>
  <c r="AA2815" i="18"/>
  <c r="AB2815" i="18"/>
  <c r="Z2816" i="18"/>
  <c r="AA2816" i="18"/>
  <c r="AB2816" i="18"/>
  <c r="Y2817" i="18"/>
  <c r="Z2817" i="18"/>
  <c r="AA2817" i="18"/>
  <c r="AB2817" i="18"/>
  <c r="Z2818" i="18"/>
  <c r="AA2818" i="18"/>
  <c r="AB2818" i="18"/>
  <c r="Z2819" i="18"/>
  <c r="AA2819" i="18"/>
  <c r="AB2819" i="18"/>
  <c r="Z2820" i="18"/>
  <c r="AA2820" i="18"/>
  <c r="AB2820" i="18"/>
  <c r="Z2821" i="18"/>
  <c r="AA2821" i="18"/>
  <c r="AB2821" i="18"/>
  <c r="Z2822" i="18"/>
  <c r="AA2822" i="18"/>
  <c r="AB2822" i="18"/>
  <c r="Z2823" i="18"/>
  <c r="AA2823" i="18"/>
  <c r="AB2823" i="18"/>
  <c r="Y2824" i="18"/>
  <c r="Z2824" i="18"/>
  <c r="AA2824" i="18"/>
  <c r="AB2824" i="18"/>
  <c r="Y2825" i="18"/>
  <c r="Z2825" i="18"/>
  <c r="AA2825" i="18"/>
  <c r="AB2825" i="18"/>
  <c r="Z2826" i="18"/>
  <c r="AA2826" i="18"/>
  <c r="AB2826" i="18"/>
  <c r="Z2827" i="18"/>
  <c r="AA2827" i="18"/>
  <c r="AB2827" i="18"/>
  <c r="Z2828" i="18"/>
  <c r="AA2828" i="18"/>
  <c r="AB2828" i="18"/>
  <c r="Z2829" i="18"/>
  <c r="AA2829" i="18"/>
  <c r="AB2829" i="18"/>
  <c r="X2830" i="18"/>
  <c r="Z2830" i="18"/>
  <c r="AA2830" i="18"/>
  <c r="AB2830" i="18"/>
  <c r="Z2831" i="18"/>
  <c r="AA2831" i="18"/>
  <c r="AB2831" i="18"/>
  <c r="Z2832" i="18"/>
  <c r="AA2832" i="18"/>
  <c r="AB2832" i="18"/>
  <c r="Y2833" i="18"/>
  <c r="Z2833" i="18"/>
  <c r="AA2833" i="18"/>
  <c r="AB2833" i="18"/>
  <c r="Z2834" i="18"/>
  <c r="AA2834" i="18"/>
  <c r="AB2834" i="18"/>
  <c r="Z2835" i="18"/>
  <c r="AA2835" i="18"/>
  <c r="AB2835" i="18"/>
  <c r="Z2836" i="18"/>
  <c r="AA2836" i="18"/>
  <c r="AB2836" i="18"/>
  <c r="Z2837" i="18"/>
  <c r="AA2837" i="18"/>
  <c r="AB2837" i="18"/>
  <c r="Z2838" i="18"/>
  <c r="AA2838" i="18"/>
  <c r="AB2838" i="18"/>
  <c r="Z2839" i="18"/>
  <c r="AA2839" i="18"/>
  <c r="AB2839" i="18"/>
  <c r="Y2840" i="18"/>
  <c r="Z2840" i="18"/>
  <c r="AA2840" i="18"/>
  <c r="AB2840" i="18"/>
  <c r="Y2841" i="18"/>
  <c r="Z2841" i="18"/>
  <c r="AA2841" i="18"/>
  <c r="AB2841" i="18"/>
  <c r="Z2842" i="18"/>
  <c r="AA2842" i="18"/>
  <c r="AB2842" i="18"/>
  <c r="Z2843" i="18"/>
  <c r="AA2843" i="18"/>
  <c r="AB2843" i="18"/>
  <c r="Z2844" i="18"/>
  <c r="AA2844" i="18"/>
  <c r="AB2844" i="18"/>
  <c r="Z2845" i="18"/>
  <c r="AA2845" i="18"/>
  <c r="AB2845" i="18"/>
  <c r="X2846" i="18"/>
  <c r="Z2846" i="18"/>
  <c r="AA2846" i="18"/>
  <c r="AB2846" i="18"/>
  <c r="Z2847" i="18"/>
  <c r="AA2847" i="18"/>
  <c r="AB2847" i="18"/>
  <c r="Z2848" i="18"/>
  <c r="AA2848" i="18"/>
  <c r="AB2848" i="18"/>
  <c r="Y2849" i="18"/>
  <c r="Z2849" i="18"/>
  <c r="AA2849" i="18"/>
  <c r="AB2849" i="18"/>
  <c r="Z2850" i="18"/>
  <c r="AA2850" i="18"/>
  <c r="AB2850" i="18"/>
  <c r="Z2851" i="18"/>
  <c r="AA2851" i="18"/>
  <c r="AB2851" i="18"/>
  <c r="Z2852" i="18"/>
  <c r="AA2852" i="18"/>
  <c r="AB2852" i="18"/>
  <c r="Z2853" i="18"/>
  <c r="AA2853" i="18"/>
  <c r="AB2853" i="18"/>
  <c r="Z2854" i="18"/>
  <c r="AA2854" i="18"/>
  <c r="AB2854" i="18"/>
  <c r="Z2855" i="18"/>
  <c r="AA2855" i="18"/>
  <c r="AB2855" i="18"/>
  <c r="Y2856" i="18"/>
  <c r="Z2856" i="18"/>
  <c r="AA2856" i="18"/>
  <c r="AB2856" i="18"/>
  <c r="Y2857" i="18"/>
  <c r="Z2857" i="18"/>
  <c r="AA2857" i="18"/>
  <c r="AB2857" i="18"/>
  <c r="Z2858" i="18"/>
  <c r="AA2858" i="18"/>
  <c r="AB2858" i="18"/>
  <c r="Z2859" i="18"/>
  <c r="AA2859" i="18"/>
  <c r="AB2859" i="18"/>
  <c r="Z2860" i="18"/>
  <c r="AA2860" i="18"/>
  <c r="AB2860" i="18"/>
  <c r="Z2861" i="18"/>
  <c r="AA2861" i="18"/>
  <c r="AB2861" i="18"/>
  <c r="X2862" i="18"/>
  <c r="Z2862" i="18"/>
  <c r="AA2862" i="18"/>
  <c r="AB2862" i="18"/>
  <c r="Z2863" i="18"/>
  <c r="AA2863" i="18"/>
  <c r="AB2863" i="18"/>
  <c r="Z2864" i="18"/>
  <c r="AA2864" i="18"/>
  <c r="AB2864" i="18"/>
  <c r="Y2865" i="18"/>
  <c r="Z2865" i="18"/>
  <c r="AA2865" i="18"/>
  <c r="AB2865" i="18"/>
  <c r="Z2866" i="18"/>
  <c r="AA2866" i="18"/>
  <c r="AB2866" i="18"/>
  <c r="Z2867" i="18"/>
  <c r="AA2867" i="18"/>
  <c r="AB2867" i="18"/>
  <c r="Z2868" i="18"/>
  <c r="AA2868" i="18"/>
  <c r="AB2868" i="18"/>
  <c r="Z2869" i="18"/>
  <c r="AA2869" i="18"/>
  <c r="AB2869" i="18"/>
  <c r="Z2870" i="18"/>
  <c r="AA2870" i="18"/>
  <c r="AB2870" i="18"/>
  <c r="Z2871" i="18"/>
  <c r="AA2871" i="18"/>
  <c r="AB2871" i="18"/>
  <c r="Y2872" i="18"/>
  <c r="Z2872" i="18"/>
  <c r="AA2872" i="18"/>
  <c r="AB2872" i="18"/>
  <c r="Y2873" i="18"/>
  <c r="Z2873" i="18"/>
  <c r="AA2873" i="18"/>
  <c r="AB2873" i="18"/>
  <c r="Z2874" i="18"/>
  <c r="AA2874" i="18"/>
  <c r="AB2874" i="18"/>
  <c r="Z2875" i="18"/>
  <c r="AA2875" i="18"/>
  <c r="AB2875" i="18"/>
  <c r="Z2876" i="18"/>
  <c r="AA2876" i="18"/>
  <c r="AB2876" i="18"/>
  <c r="Z2877" i="18"/>
  <c r="AA2877" i="18"/>
  <c r="AB2877" i="18"/>
  <c r="X2878" i="18"/>
  <c r="Z2878" i="18"/>
  <c r="AA2878" i="18"/>
  <c r="AB2878" i="18"/>
  <c r="Z2879" i="18"/>
  <c r="AA2879" i="18"/>
  <c r="AB2879" i="18"/>
  <c r="Z2880" i="18"/>
  <c r="AA2880" i="18"/>
  <c r="AB2880" i="18"/>
  <c r="Y2881" i="18"/>
  <c r="Z2881" i="18"/>
  <c r="AA2881" i="18"/>
  <c r="AB2881" i="18"/>
  <c r="Z2882" i="18"/>
  <c r="AA2882" i="18"/>
  <c r="AB2882" i="18"/>
  <c r="Z2883" i="18"/>
  <c r="AA2883" i="18"/>
  <c r="AB2883" i="18"/>
  <c r="Z2884" i="18"/>
  <c r="AA2884" i="18"/>
  <c r="AB2884" i="18"/>
  <c r="Z2885" i="18"/>
  <c r="AA2885" i="18"/>
  <c r="AB2885" i="18"/>
  <c r="Z2886" i="18"/>
  <c r="AA2886" i="18"/>
  <c r="AB2886" i="18"/>
  <c r="Z2887" i="18"/>
  <c r="AA2887" i="18"/>
  <c r="AB2887" i="18"/>
  <c r="Y2888" i="18"/>
  <c r="Z2888" i="18"/>
  <c r="AA2888" i="18"/>
  <c r="AB2888" i="18"/>
  <c r="Y2889" i="18"/>
  <c r="Z2889" i="18"/>
  <c r="AA2889" i="18"/>
  <c r="AB2889" i="18"/>
  <c r="Z2890" i="18"/>
  <c r="AA2890" i="18"/>
  <c r="AB2890" i="18"/>
  <c r="Z2891" i="18"/>
  <c r="AA2891" i="18"/>
  <c r="AB2891" i="18"/>
  <c r="Z2892" i="18"/>
  <c r="AA2892" i="18"/>
  <c r="AB2892" i="18"/>
  <c r="Z2893" i="18"/>
  <c r="AA2893" i="18"/>
  <c r="AB2893" i="18"/>
  <c r="X2894" i="18"/>
  <c r="Z2894" i="18"/>
  <c r="AA2894" i="18"/>
  <c r="AB2894" i="18"/>
  <c r="Z2895" i="18"/>
  <c r="AA2895" i="18"/>
  <c r="AB2895" i="18"/>
  <c r="Z2896" i="18"/>
  <c r="AA2896" i="18"/>
  <c r="AB2896" i="18"/>
  <c r="Y2897" i="18"/>
  <c r="Z2897" i="18"/>
  <c r="AA2897" i="18"/>
  <c r="AB2897" i="18"/>
  <c r="Z2898" i="18"/>
  <c r="AA2898" i="18"/>
  <c r="AB2898" i="18"/>
  <c r="Z2899" i="18"/>
  <c r="AA2899" i="18"/>
  <c r="AB2899" i="18"/>
  <c r="Z2900" i="18"/>
  <c r="AA2900" i="18"/>
  <c r="AB2900" i="18"/>
  <c r="Z2901" i="18"/>
  <c r="AA2901" i="18"/>
  <c r="AB2901" i="18"/>
  <c r="Z2902" i="18"/>
  <c r="AA2902" i="18"/>
  <c r="AB2902" i="18"/>
  <c r="Z2903" i="18"/>
  <c r="AA2903" i="18"/>
  <c r="AB2903" i="18"/>
  <c r="Y2904" i="18"/>
  <c r="Z2904" i="18"/>
  <c r="AA2904" i="18"/>
  <c r="AB2904" i="18"/>
  <c r="Y2905" i="18"/>
  <c r="Z2905" i="18"/>
  <c r="AA2905" i="18"/>
  <c r="AB2905" i="18"/>
  <c r="Z2906" i="18"/>
  <c r="AA2906" i="18"/>
  <c r="AB2906" i="18"/>
  <c r="Z2907" i="18"/>
  <c r="AA2907" i="18"/>
  <c r="AB2907" i="18"/>
  <c r="Z2908" i="18"/>
  <c r="AA2908" i="18"/>
  <c r="AB2908" i="18"/>
  <c r="Z2909" i="18"/>
  <c r="AA2909" i="18"/>
  <c r="AB2909" i="18"/>
  <c r="X2910" i="18"/>
  <c r="Z2910" i="18"/>
  <c r="AA2910" i="18"/>
  <c r="AB2910" i="18"/>
  <c r="Z2911" i="18"/>
  <c r="AA2911" i="18"/>
  <c r="AB2911" i="18"/>
  <c r="Z2912" i="18"/>
  <c r="AA2912" i="18"/>
  <c r="AB2912" i="18"/>
  <c r="Y2913" i="18"/>
  <c r="Z2913" i="18"/>
  <c r="AA2913" i="18"/>
  <c r="AB2913" i="18"/>
  <c r="Z2914" i="18"/>
  <c r="AA2914" i="18"/>
  <c r="AB2914" i="18"/>
  <c r="Z2915" i="18"/>
  <c r="AA2915" i="18"/>
  <c r="AB2915" i="18"/>
  <c r="Z2916" i="18"/>
  <c r="AA2916" i="18"/>
  <c r="AB2916" i="18"/>
  <c r="Z2917" i="18"/>
  <c r="AA2917" i="18"/>
  <c r="AB2917" i="18"/>
  <c r="Z2918" i="18"/>
  <c r="AA2918" i="18"/>
  <c r="AB2918" i="18"/>
  <c r="Z2919" i="18"/>
  <c r="AA2919" i="18"/>
  <c r="AB2919" i="18"/>
  <c r="Y2920" i="18"/>
  <c r="Z2920" i="18"/>
  <c r="AA2920" i="18"/>
  <c r="AB2920" i="18"/>
  <c r="Y2921" i="18"/>
  <c r="Z2921" i="18"/>
  <c r="AA2921" i="18"/>
  <c r="AB2921" i="18"/>
  <c r="Z2922" i="18"/>
  <c r="AA2922" i="18"/>
  <c r="AB2922" i="18"/>
  <c r="Z2923" i="18"/>
  <c r="AA2923" i="18"/>
  <c r="AB2923" i="18"/>
  <c r="Z2924" i="18"/>
  <c r="AA2924" i="18"/>
  <c r="AB2924" i="18"/>
  <c r="Z2925" i="18"/>
  <c r="AA2925" i="18"/>
  <c r="AB2925" i="18"/>
  <c r="X2926" i="18"/>
  <c r="Z2926" i="18"/>
  <c r="AA2926" i="18"/>
  <c r="AB2926" i="18"/>
  <c r="Z2927" i="18"/>
  <c r="AA2927" i="18"/>
  <c r="AB2927" i="18"/>
  <c r="Z2928" i="18"/>
  <c r="AA2928" i="18"/>
  <c r="AB2928" i="18"/>
  <c r="Y2929" i="18"/>
  <c r="Z2929" i="18"/>
  <c r="AA2929" i="18"/>
  <c r="AB2929" i="18"/>
  <c r="Z2930" i="18"/>
  <c r="AA2930" i="18"/>
  <c r="AB2930" i="18"/>
  <c r="Z2931" i="18"/>
  <c r="AA2931" i="18"/>
  <c r="AB2931" i="18"/>
  <c r="Z2932" i="18"/>
  <c r="AA2932" i="18"/>
  <c r="AB2932" i="18"/>
  <c r="Z2933" i="18"/>
  <c r="AA2933" i="18"/>
  <c r="AB2933" i="18"/>
  <c r="Z2934" i="18"/>
  <c r="AA2934" i="18"/>
  <c r="AB2934" i="18"/>
  <c r="Z2935" i="18"/>
  <c r="AA2935" i="18"/>
  <c r="AB2935" i="18"/>
  <c r="Y2936" i="18"/>
  <c r="Z2936" i="18"/>
  <c r="AA2936" i="18"/>
  <c r="AB2936" i="18"/>
  <c r="Y2937" i="18"/>
  <c r="Z2937" i="18"/>
  <c r="AA2937" i="18"/>
  <c r="AB2937" i="18"/>
  <c r="Z2938" i="18"/>
  <c r="AA2938" i="18"/>
  <c r="AB2938" i="18"/>
  <c r="Z2939" i="18"/>
  <c r="AA2939" i="18"/>
  <c r="AB2939" i="18"/>
  <c r="Z2940" i="18"/>
  <c r="AA2940" i="18"/>
  <c r="AB2940" i="18"/>
  <c r="Z2941" i="18"/>
  <c r="AA2941" i="18"/>
  <c r="AB2941" i="18"/>
  <c r="X2942" i="18"/>
  <c r="Z2942" i="18"/>
  <c r="AA2942" i="18"/>
  <c r="AB2942" i="18"/>
  <c r="Z2943" i="18"/>
  <c r="AA2943" i="18"/>
  <c r="AB2943" i="18"/>
  <c r="Z2944" i="18"/>
  <c r="AA2944" i="18"/>
  <c r="AB2944" i="18"/>
  <c r="Y2945" i="18"/>
  <c r="Z2945" i="18"/>
  <c r="AA2945" i="18"/>
  <c r="AB2945" i="18"/>
  <c r="Z2946" i="18"/>
  <c r="AA2946" i="18"/>
  <c r="AB2946" i="18"/>
  <c r="Z2947" i="18"/>
  <c r="AA2947" i="18"/>
  <c r="AB2947" i="18"/>
  <c r="Z2948" i="18"/>
  <c r="AA2948" i="18"/>
  <c r="AB2948" i="18"/>
  <c r="Z2949" i="18"/>
  <c r="AA2949" i="18"/>
  <c r="AB2949" i="18"/>
  <c r="Z2950" i="18"/>
  <c r="AA2950" i="18"/>
  <c r="AB2950" i="18"/>
  <c r="Z2951" i="18"/>
  <c r="AA2951" i="18"/>
  <c r="AB2951" i="18"/>
  <c r="Y2952" i="18"/>
  <c r="Z2952" i="18"/>
  <c r="AA2952" i="18"/>
  <c r="AB2952" i="18"/>
  <c r="Y2953" i="18"/>
  <c r="Z2953" i="18"/>
  <c r="AA2953" i="18"/>
  <c r="AB2953" i="18"/>
  <c r="Z2954" i="18"/>
  <c r="AA2954" i="18"/>
  <c r="AB2954" i="18"/>
  <c r="Z2955" i="18"/>
  <c r="AA2955" i="18"/>
  <c r="AB2955" i="18"/>
  <c r="Z2956" i="18"/>
  <c r="AA2956" i="18"/>
  <c r="AB2956" i="18"/>
  <c r="Z2957" i="18"/>
  <c r="AA2957" i="18"/>
  <c r="AB2957" i="18"/>
  <c r="X2958" i="18"/>
  <c r="Z2958" i="18"/>
  <c r="AA2958" i="18"/>
  <c r="AB2958" i="18"/>
  <c r="Z2959" i="18"/>
  <c r="AA2959" i="18"/>
  <c r="AB2959" i="18"/>
  <c r="Z2960" i="18"/>
  <c r="AA2960" i="18"/>
  <c r="AB2960" i="18"/>
  <c r="Y2961" i="18"/>
  <c r="Z2961" i="18"/>
  <c r="AA2961" i="18"/>
  <c r="AB2961" i="18"/>
  <c r="Z2962" i="18"/>
  <c r="AA2962" i="18"/>
  <c r="AB2962" i="18"/>
  <c r="Z2963" i="18"/>
  <c r="AA2963" i="18"/>
  <c r="AB2963" i="18"/>
  <c r="Z2964" i="18"/>
  <c r="AA2964" i="18"/>
  <c r="AB2964" i="18"/>
  <c r="Z2965" i="18"/>
  <c r="AA2965" i="18"/>
  <c r="AB2965" i="18"/>
  <c r="Z2966" i="18"/>
  <c r="AA2966" i="18"/>
  <c r="AB2966" i="18"/>
  <c r="Z2967" i="18"/>
  <c r="AA2967" i="18"/>
  <c r="AB2967" i="18"/>
  <c r="Y2968" i="18"/>
  <c r="Z2968" i="18"/>
  <c r="AA2968" i="18"/>
  <c r="AB2968" i="18"/>
  <c r="Y2969" i="18"/>
  <c r="Z2969" i="18"/>
  <c r="AA2969" i="18"/>
  <c r="AB2969" i="18"/>
  <c r="Z2970" i="18"/>
  <c r="AA2970" i="18"/>
  <c r="AB2970" i="18"/>
  <c r="Z2971" i="18"/>
  <c r="AA2971" i="18"/>
  <c r="AB2971" i="18"/>
  <c r="Z2972" i="18"/>
  <c r="AA2972" i="18"/>
  <c r="AB2972" i="18"/>
  <c r="Z2973" i="18"/>
  <c r="AA2973" i="18"/>
  <c r="AB2973" i="18"/>
  <c r="X2974" i="18"/>
  <c r="Z2974" i="18"/>
  <c r="AA2974" i="18"/>
  <c r="AB2974" i="18"/>
  <c r="Z2975" i="18"/>
  <c r="AA2975" i="18"/>
  <c r="AB2975" i="18"/>
  <c r="Z2976" i="18"/>
  <c r="AA2976" i="18"/>
  <c r="AB2976" i="18"/>
  <c r="Y2977" i="18"/>
  <c r="Z2977" i="18"/>
  <c r="AA2977" i="18"/>
  <c r="AB2977" i="18"/>
  <c r="Z2978" i="18"/>
  <c r="AA2978" i="18"/>
  <c r="AB2978" i="18"/>
  <c r="Z2979" i="18"/>
  <c r="AA2979" i="18"/>
  <c r="AB2979" i="18"/>
  <c r="Z2980" i="18"/>
  <c r="AA2980" i="18"/>
  <c r="AB2980" i="18"/>
  <c r="Z2981" i="18"/>
  <c r="AA2981" i="18"/>
  <c r="AB2981" i="18"/>
  <c r="Z2982" i="18"/>
  <c r="AA2982" i="18"/>
  <c r="AB2982" i="18"/>
  <c r="Z2983" i="18"/>
  <c r="AA2983" i="18"/>
  <c r="AB2983" i="18"/>
  <c r="Y2984" i="18"/>
  <c r="Z2984" i="18"/>
  <c r="AA2984" i="18"/>
  <c r="AB2984" i="18"/>
  <c r="Y2985" i="18"/>
  <c r="Z2985" i="18"/>
  <c r="AA2985" i="18"/>
  <c r="AB2985" i="18"/>
  <c r="Z2986" i="18"/>
  <c r="AA2986" i="18"/>
  <c r="AB2986" i="18"/>
  <c r="Z2987" i="18"/>
  <c r="AA2987" i="18"/>
  <c r="AB2987" i="18"/>
  <c r="Z2988" i="18"/>
  <c r="AA2988" i="18"/>
  <c r="AB2988" i="18"/>
  <c r="Z2989" i="18"/>
  <c r="AA2989" i="18"/>
  <c r="AB2989" i="18"/>
  <c r="X2990" i="18"/>
  <c r="Z2990" i="18"/>
  <c r="AA2990" i="18"/>
  <c r="AB2990" i="18"/>
  <c r="Z2991" i="18"/>
  <c r="AA2991" i="18"/>
  <c r="AB2991" i="18"/>
  <c r="Z2992" i="18"/>
  <c r="AA2992" i="18"/>
  <c r="AB2992" i="18"/>
  <c r="Y2993" i="18"/>
  <c r="Z2993" i="18"/>
  <c r="AA2993" i="18"/>
  <c r="AB2993" i="18"/>
  <c r="Z2994" i="18"/>
  <c r="AA2994" i="18"/>
  <c r="AB2994" i="18"/>
  <c r="Z2995" i="18"/>
  <c r="AA2995" i="18"/>
  <c r="AB2995" i="18"/>
  <c r="Z2996" i="18"/>
  <c r="AA2996" i="18"/>
  <c r="AB2996" i="18"/>
  <c r="Z2997" i="18"/>
  <c r="AA2997" i="18"/>
  <c r="AB2997" i="18"/>
  <c r="Z2998" i="18"/>
  <c r="AA2998" i="18"/>
  <c r="AB2998" i="18"/>
  <c r="Z2999" i="18"/>
  <c r="AA2999" i="18"/>
  <c r="AB2999" i="18"/>
  <c r="Y3000" i="18"/>
  <c r="Z3000" i="18"/>
  <c r="AA3000" i="18"/>
  <c r="AB3000" i="18"/>
  <c r="Y3001" i="18"/>
  <c r="Z3001" i="18"/>
  <c r="AA3001" i="18"/>
  <c r="AB3001" i="18"/>
  <c r="Z3002" i="18"/>
  <c r="AA3002" i="18"/>
  <c r="AB3002" i="18"/>
  <c r="Z3003" i="18"/>
  <c r="AA3003" i="18"/>
  <c r="AB3003" i="18"/>
  <c r="Z3004" i="18"/>
  <c r="AA3004" i="18"/>
  <c r="AB3004" i="18"/>
  <c r="Z3005" i="18"/>
  <c r="AA3005" i="18"/>
  <c r="AB3005" i="18"/>
  <c r="X3006" i="18"/>
  <c r="Z3006" i="18"/>
  <c r="AA3006" i="18"/>
  <c r="AB3006" i="18"/>
  <c r="Z3007" i="18"/>
  <c r="AA3007" i="18"/>
  <c r="AB3007" i="18"/>
  <c r="Z3008" i="18"/>
  <c r="AA3008" i="18"/>
  <c r="AB3008" i="18"/>
  <c r="Y3009" i="18"/>
  <c r="Z3009" i="18"/>
  <c r="AA3009" i="18"/>
  <c r="AB3009" i="18"/>
  <c r="Z3010" i="18"/>
  <c r="AA3010" i="18"/>
  <c r="AB3010" i="18"/>
  <c r="Z3011" i="18"/>
  <c r="AA3011" i="18"/>
  <c r="AB3011" i="18"/>
  <c r="Z3012" i="18"/>
  <c r="AA3012" i="18"/>
  <c r="AB3012" i="18"/>
  <c r="Z3013" i="18"/>
  <c r="AA3013" i="18"/>
  <c r="AB3013" i="18"/>
  <c r="Z3014" i="18"/>
  <c r="AA3014" i="18"/>
  <c r="AB3014" i="18"/>
  <c r="Z3015" i="18"/>
  <c r="AA3015" i="18"/>
  <c r="AB3015" i="18"/>
  <c r="Y3016" i="18"/>
  <c r="Z3016" i="18"/>
  <c r="AA3016" i="18"/>
  <c r="AB3016" i="18"/>
  <c r="Y3017" i="18"/>
  <c r="Z3017" i="18"/>
  <c r="AA3017" i="18"/>
  <c r="AB3017" i="18"/>
  <c r="Z3018" i="18"/>
  <c r="AA3018" i="18"/>
  <c r="AB3018" i="18"/>
  <c r="Z3019" i="18"/>
  <c r="AA3019" i="18"/>
  <c r="AB3019" i="18"/>
  <c r="Z3020" i="18"/>
  <c r="AA3020" i="18"/>
  <c r="AB3020" i="18"/>
  <c r="Z3021" i="18"/>
  <c r="AA3021" i="18"/>
  <c r="AB3021" i="18"/>
  <c r="X3022" i="18"/>
  <c r="Z3022" i="18"/>
  <c r="AA3022" i="18"/>
  <c r="AB3022" i="18"/>
  <c r="Z3023" i="18"/>
  <c r="AA3023" i="18"/>
  <c r="AB3023" i="18"/>
  <c r="Z3024" i="18"/>
  <c r="AA3024" i="18"/>
  <c r="AB3024" i="18"/>
  <c r="Y3025" i="18"/>
  <c r="Z3025" i="18"/>
  <c r="AA3025" i="18"/>
  <c r="AB3025" i="18"/>
  <c r="Z3026" i="18"/>
  <c r="AA3026" i="18"/>
  <c r="AB3026" i="18"/>
  <c r="Z3027" i="18"/>
  <c r="AA3027" i="18"/>
  <c r="AB3027" i="18"/>
  <c r="Z3028" i="18"/>
  <c r="AA3028" i="18"/>
  <c r="AB3028" i="18"/>
  <c r="Z3029" i="18"/>
  <c r="AA3029" i="18"/>
  <c r="AB3029" i="18"/>
  <c r="Z3030" i="18"/>
  <c r="AA3030" i="18"/>
  <c r="AB3030" i="18"/>
  <c r="Z3031" i="18"/>
  <c r="AA3031" i="18"/>
  <c r="AB3031" i="18"/>
  <c r="Y3032" i="18"/>
  <c r="Z3032" i="18"/>
  <c r="AA3032" i="18"/>
  <c r="AB3032" i="18"/>
  <c r="Y3033" i="18"/>
  <c r="Z3033" i="18"/>
  <c r="AA3033" i="18"/>
  <c r="AB3033" i="18"/>
  <c r="Z3034" i="18"/>
  <c r="AA3034" i="18"/>
  <c r="AB3034" i="18"/>
  <c r="Z3035" i="18"/>
  <c r="AA3035" i="18"/>
  <c r="AB3035" i="18"/>
  <c r="Z3036" i="18"/>
  <c r="AA3036" i="18"/>
  <c r="AB3036" i="18"/>
  <c r="Z3037" i="18"/>
  <c r="AA3037" i="18"/>
  <c r="AB3037" i="18"/>
  <c r="X3038" i="18"/>
  <c r="Z3038" i="18"/>
  <c r="AA3038" i="18"/>
  <c r="AB3038" i="18"/>
  <c r="Z3039" i="18"/>
  <c r="AA3039" i="18"/>
  <c r="AB3039" i="18"/>
  <c r="Z3040" i="18"/>
  <c r="AA3040" i="18"/>
  <c r="AB3040" i="18"/>
  <c r="Y3041" i="18"/>
  <c r="Z3041" i="18"/>
  <c r="AA3041" i="18"/>
  <c r="AB3041" i="18"/>
  <c r="Z3042" i="18"/>
  <c r="AA3042" i="18"/>
  <c r="AB3042" i="18"/>
  <c r="Z3043" i="18"/>
  <c r="AA3043" i="18"/>
  <c r="AB3043" i="18"/>
  <c r="Z3044" i="18"/>
  <c r="AA3044" i="18"/>
  <c r="AB3044" i="18"/>
  <c r="Z3045" i="18"/>
  <c r="AA3045" i="18"/>
  <c r="AB3045" i="18"/>
  <c r="Z3046" i="18"/>
  <c r="AA3046" i="18"/>
  <c r="AB3046" i="18"/>
  <c r="Z3047" i="18"/>
  <c r="AA3047" i="18"/>
  <c r="AB3047" i="18"/>
  <c r="Y3048" i="18"/>
  <c r="Z3048" i="18"/>
  <c r="AA3048" i="18"/>
  <c r="AB3048" i="18"/>
  <c r="Y3049" i="18"/>
  <c r="Z3049" i="18"/>
  <c r="AA3049" i="18"/>
  <c r="AB3049" i="18"/>
  <c r="Z3050" i="18"/>
  <c r="AA3050" i="18"/>
  <c r="AB3050" i="18"/>
  <c r="Z3051" i="18"/>
  <c r="AA3051" i="18"/>
  <c r="AB3051" i="18"/>
  <c r="Z3052" i="18"/>
  <c r="AA3052" i="18"/>
  <c r="AB3052" i="18"/>
  <c r="Z3053" i="18"/>
  <c r="AA3053" i="18"/>
  <c r="AB3053" i="18"/>
  <c r="X3054" i="18"/>
  <c r="Z3054" i="18"/>
  <c r="AA3054" i="18"/>
  <c r="AB3054" i="18"/>
  <c r="Z3055" i="18"/>
  <c r="AA3055" i="18"/>
  <c r="AB3055" i="18"/>
  <c r="Z3056" i="18"/>
  <c r="AA3056" i="18"/>
  <c r="AB3056" i="18"/>
  <c r="Y3057" i="18"/>
  <c r="Z3057" i="18"/>
  <c r="AA3057" i="18"/>
  <c r="AB3057" i="18"/>
  <c r="Z3058" i="18"/>
  <c r="AA3058" i="18"/>
  <c r="AB3058" i="18"/>
  <c r="Z3059" i="18"/>
  <c r="AA3059" i="18"/>
  <c r="AB3059" i="18"/>
  <c r="Z3060" i="18"/>
  <c r="AA3060" i="18"/>
  <c r="AB3060" i="18"/>
  <c r="Z3061" i="18"/>
  <c r="AA3061" i="18"/>
  <c r="AB3061" i="18"/>
  <c r="Z3062" i="18"/>
  <c r="AA3062" i="18"/>
  <c r="AB3062" i="18"/>
  <c r="Z3063" i="18"/>
  <c r="AA3063" i="18"/>
  <c r="AB3063" i="18"/>
  <c r="Y3064" i="18"/>
  <c r="Z3064" i="18"/>
  <c r="AA3064" i="18"/>
  <c r="AB3064" i="18"/>
  <c r="Y3065" i="18"/>
  <c r="Z3065" i="18"/>
  <c r="AA3065" i="18"/>
  <c r="AB3065" i="18"/>
  <c r="Z3066" i="18"/>
  <c r="AA3066" i="18"/>
  <c r="AB3066" i="18"/>
  <c r="Z3067" i="18"/>
  <c r="AA3067" i="18"/>
  <c r="AB3067" i="18"/>
  <c r="Z3068" i="18"/>
  <c r="AA3068" i="18"/>
  <c r="AB3068" i="18"/>
  <c r="Z3069" i="18"/>
  <c r="AA3069" i="18"/>
  <c r="AB3069" i="18"/>
  <c r="X3070" i="18"/>
  <c r="Z3070" i="18"/>
  <c r="AA3070" i="18"/>
  <c r="AB3070" i="18"/>
  <c r="Z3071" i="18"/>
  <c r="AA3071" i="18"/>
  <c r="AB3071" i="18"/>
  <c r="Z3072" i="18"/>
  <c r="AA3072" i="18"/>
  <c r="AB3072" i="18"/>
  <c r="Y3073" i="18"/>
  <c r="Z3073" i="18"/>
  <c r="AA3073" i="18"/>
  <c r="AB3073" i="18"/>
  <c r="Z3074" i="18"/>
  <c r="AA3074" i="18"/>
  <c r="AB3074" i="18"/>
  <c r="Z3075" i="18"/>
  <c r="AA3075" i="18"/>
  <c r="AB3075" i="18"/>
  <c r="Z3076" i="18"/>
  <c r="AA3076" i="18"/>
  <c r="AB3076" i="18"/>
  <c r="Z3077" i="18"/>
  <c r="AA3077" i="18"/>
  <c r="AB3077" i="18"/>
  <c r="Z3078" i="18"/>
  <c r="AA3078" i="18"/>
  <c r="AB3078" i="18"/>
  <c r="Z3079" i="18"/>
  <c r="AA3079" i="18"/>
  <c r="AB3079" i="18"/>
  <c r="Y3080" i="18"/>
  <c r="Z3080" i="18"/>
  <c r="AA3080" i="18"/>
  <c r="AB3080" i="18"/>
  <c r="Y3081" i="18"/>
  <c r="Z3081" i="18"/>
  <c r="AA3081" i="18"/>
  <c r="AB3081" i="18"/>
  <c r="Z3082" i="18"/>
  <c r="AA3082" i="18"/>
  <c r="AB3082" i="18"/>
  <c r="Z3083" i="18"/>
  <c r="AA3083" i="18"/>
  <c r="AB3083" i="18"/>
  <c r="Z3084" i="18"/>
  <c r="AA3084" i="18"/>
  <c r="AB3084" i="18"/>
  <c r="Z3085" i="18"/>
  <c r="AA3085" i="18"/>
  <c r="AB3085" i="18"/>
  <c r="X3086" i="18"/>
  <c r="Z3086" i="18"/>
  <c r="AA3086" i="18"/>
  <c r="AB3086" i="18"/>
  <c r="Z3087" i="18"/>
  <c r="AA3087" i="18"/>
  <c r="AB3087" i="18"/>
  <c r="Z3088" i="18"/>
  <c r="AA3088" i="18"/>
  <c r="AB3088" i="18"/>
  <c r="Y3089" i="18"/>
  <c r="Z3089" i="18"/>
  <c r="AA3089" i="18"/>
  <c r="AB3089" i="18"/>
  <c r="Z3090" i="18"/>
  <c r="AA3090" i="18"/>
  <c r="AB3090" i="18"/>
  <c r="Z3091" i="18"/>
  <c r="AA3091" i="18"/>
  <c r="AB3091" i="18"/>
  <c r="Z3092" i="18"/>
  <c r="AA3092" i="18"/>
  <c r="AB3092" i="18"/>
  <c r="Z3093" i="18"/>
  <c r="AA3093" i="18"/>
  <c r="AB3093" i="18"/>
  <c r="Z3094" i="18"/>
  <c r="AA3094" i="18"/>
  <c r="AB3094" i="18"/>
  <c r="Z3095" i="18"/>
  <c r="AA3095" i="18"/>
  <c r="AB3095" i="18"/>
  <c r="Y3096" i="18"/>
  <c r="Z3096" i="18"/>
  <c r="AA3096" i="18"/>
  <c r="AB3096" i="18"/>
  <c r="Y3097" i="18"/>
  <c r="Z3097" i="18"/>
  <c r="AA3097" i="18"/>
  <c r="AB3097" i="18"/>
  <c r="Z3098" i="18"/>
  <c r="AA3098" i="18"/>
  <c r="AB3098" i="18"/>
  <c r="Z3099" i="18"/>
  <c r="AA3099" i="18"/>
  <c r="AB3099" i="18"/>
  <c r="Z3100" i="18"/>
  <c r="AA3100" i="18"/>
  <c r="AB3100" i="18"/>
  <c r="Z3101" i="18"/>
  <c r="AA3101" i="18"/>
  <c r="AB3101" i="18"/>
  <c r="X3102" i="18"/>
  <c r="Z3102" i="18"/>
  <c r="AA3102" i="18"/>
  <c r="AB3102" i="18"/>
  <c r="Z3103" i="18"/>
  <c r="AA3103" i="18"/>
  <c r="AB3103" i="18"/>
  <c r="Z3104" i="18"/>
  <c r="AA3104" i="18"/>
  <c r="AB3104" i="18"/>
  <c r="Y3105" i="18"/>
  <c r="Z3105" i="18"/>
  <c r="AA3105" i="18"/>
  <c r="AB3105" i="18"/>
  <c r="Z3106" i="18"/>
  <c r="AA3106" i="18"/>
  <c r="AB3106" i="18"/>
  <c r="Z3107" i="18"/>
  <c r="AA3107" i="18"/>
  <c r="AB3107" i="18"/>
  <c r="Z3108" i="18"/>
  <c r="AA3108" i="18"/>
  <c r="AB3108" i="18"/>
  <c r="Z3109" i="18"/>
  <c r="AA3109" i="18"/>
  <c r="AB3109" i="18"/>
  <c r="Z3110" i="18"/>
  <c r="AA3110" i="18"/>
  <c r="AB3110" i="18"/>
  <c r="Z3111" i="18"/>
  <c r="AA3111" i="18"/>
  <c r="AB3111" i="18"/>
  <c r="Y3112" i="18"/>
  <c r="Z3112" i="18"/>
  <c r="AA3112" i="18"/>
  <c r="AB3112" i="18"/>
  <c r="Y3113" i="18"/>
  <c r="Z3113" i="18"/>
  <c r="AA3113" i="18"/>
  <c r="AB3113" i="18"/>
  <c r="Z3114" i="18"/>
  <c r="AA3114" i="18"/>
  <c r="AB3114" i="18"/>
  <c r="Z3115" i="18"/>
  <c r="AA3115" i="18"/>
  <c r="AB3115" i="18"/>
  <c r="Z3116" i="18"/>
  <c r="AA3116" i="18"/>
  <c r="AB3116" i="18"/>
  <c r="Z3117" i="18"/>
  <c r="AA3117" i="18"/>
  <c r="AB3117" i="18"/>
  <c r="X3118" i="18"/>
  <c r="Z3118" i="18"/>
  <c r="AA3118" i="18"/>
  <c r="AB3118" i="18"/>
  <c r="Z3119" i="18"/>
  <c r="AA3119" i="18"/>
  <c r="AB3119" i="18"/>
  <c r="Z3120" i="18"/>
  <c r="AA3120" i="18"/>
  <c r="AB3120" i="18"/>
  <c r="Y3121" i="18"/>
  <c r="Z3121" i="18"/>
  <c r="AA3121" i="18"/>
  <c r="AB3121" i="18"/>
  <c r="Z3122" i="18"/>
  <c r="AA3122" i="18"/>
  <c r="AB3122" i="18"/>
  <c r="Z3123" i="18"/>
  <c r="AA3123" i="18"/>
  <c r="AB3123" i="18"/>
  <c r="Z3124" i="18"/>
  <c r="AA3124" i="18"/>
  <c r="AB3124" i="18"/>
  <c r="Z3125" i="18"/>
  <c r="AA3125" i="18"/>
  <c r="AB3125" i="18"/>
  <c r="Z3126" i="18"/>
  <c r="AA3126" i="18"/>
  <c r="AB3126" i="18"/>
  <c r="Z3127" i="18"/>
  <c r="AA3127" i="18"/>
  <c r="AB3127" i="18"/>
  <c r="Y3128" i="18"/>
  <c r="Z3128" i="18"/>
  <c r="AA3128" i="18"/>
  <c r="AB3128" i="18"/>
  <c r="Y3129" i="18"/>
  <c r="Z3129" i="18"/>
  <c r="AA3129" i="18"/>
  <c r="AB3129" i="18"/>
  <c r="Z3130" i="18"/>
  <c r="AA3130" i="18"/>
  <c r="AB3130" i="18"/>
  <c r="Z3131" i="18"/>
  <c r="AA3131" i="18"/>
  <c r="AB3131" i="18"/>
  <c r="Z3132" i="18"/>
  <c r="AA3132" i="18"/>
  <c r="AB3132" i="18"/>
  <c r="Z3133" i="18"/>
  <c r="AA3133" i="18"/>
  <c r="AB3133" i="18"/>
  <c r="X3134" i="18"/>
  <c r="Z3134" i="18"/>
  <c r="AA3134" i="18"/>
  <c r="AB3134" i="18"/>
  <c r="Z3135" i="18"/>
  <c r="AA3135" i="18"/>
  <c r="AB3135" i="18"/>
  <c r="Z3136" i="18"/>
  <c r="AA3136" i="18"/>
  <c r="AB3136" i="18"/>
  <c r="Y3137" i="18"/>
  <c r="Z3137" i="18"/>
  <c r="AA3137" i="18"/>
  <c r="AB3137" i="18"/>
  <c r="Z3138" i="18"/>
  <c r="AA3138" i="18"/>
  <c r="AB3138" i="18"/>
  <c r="Z3139" i="18"/>
  <c r="AA3139" i="18"/>
  <c r="AB3139" i="18"/>
  <c r="Z3140" i="18"/>
  <c r="AA3140" i="18"/>
  <c r="AB3140" i="18"/>
  <c r="Z3141" i="18"/>
  <c r="AA3141" i="18"/>
  <c r="AB3141" i="18"/>
  <c r="Z3142" i="18"/>
  <c r="AA3142" i="18"/>
  <c r="AB3142" i="18"/>
  <c r="Z3143" i="18"/>
  <c r="AA3143" i="18"/>
  <c r="AB3143" i="18"/>
  <c r="Y3144" i="18"/>
  <c r="Z3144" i="18"/>
  <c r="AA3144" i="18"/>
  <c r="AB3144" i="18"/>
  <c r="Y3145" i="18"/>
  <c r="Z3145" i="18"/>
  <c r="AA3145" i="18"/>
  <c r="AB3145" i="18"/>
  <c r="Z3146" i="18"/>
  <c r="AA3146" i="18"/>
  <c r="AB3146" i="18"/>
  <c r="Z3147" i="18"/>
  <c r="AA3147" i="18"/>
  <c r="AB3147" i="18"/>
  <c r="Z3148" i="18"/>
  <c r="AA3148" i="18"/>
  <c r="AB3148" i="18"/>
  <c r="Z3149" i="18"/>
  <c r="AA3149" i="18"/>
  <c r="AB3149" i="18"/>
  <c r="X3150" i="18"/>
  <c r="Z3150" i="18"/>
  <c r="AA3150" i="18"/>
  <c r="AB3150" i="18"/>
  <c r="Z3151" i="18"/>
  <c r="AA3151" i="18"/>
  <c r="AB3151" i="18"/>
  <c r="Z3152" i="18"/>
  <c r="AA3152" i="18"/>
  <c r="AB3152" i="18"/>
  <c r="Y3153" i="18"/>
  <c r="Z3153" i="18"/>
  <c r="AA3153" i="18"/>
  <c r="AB3153" i="18"/>
  <c r="Z3154" i="18"/>
  <c r="AA3154" i="18"/>
  <c r="AB3154" i="18"/>
  <c r="Z3155" i="18"/>
  <c r="AA3155" i="18"/>
  <c r="AB3155" i="18"/>
  <c r="Z3156" i="18"/>
  <c r="AA3156" i="18"/>
  <c r="AB3156" i="18"/>
  <c r="Z3157" i="18"/>
  <c r="AA3157" i="18"/>
  <c r="AB3157" i="18"/>
  <c r="Z3158" i="18"/>
  <c r="AA3158" i="18"/>
  <c r="AB3158" i="18"/>
  <c r="Z3159" i="18"/>
  <c r="AA3159" i="18"/>
  <c r="AB3159" i="18"/>
  <c r="Y3160" i="18"/>
  <c r="Z3160" i="18"/>
  <c r="AA3160" i="18"/>
  <c r="AB3160" i="18"/>
  <c r="Y3161" i="18"/>
  <c r="Z3161" i="18"/>
  <c r="AA3161" i="18"/>
  <c r="AB3161" i="18"/>
  <c r="Z3162" i="18"/>
  <c r="AA3162" i="18"/>
  <c r="AB3162" i="18"/>
  <c r="Z3163" i="18"/>
  <c r="AA3163" i="18"/>
  <c r="AB3163" i="18"/>
  <c r="Z3164" i="18"/>
  <c r="AA3164" i="18"/>
  <c r="AB3164" i="18"/>
  <c r="Z3165" i="18"/>
  <c r="AA3165" i="18"/>
  <c r="AB3165" i="18"/>
  <c r="X3166" i="18"/>
  <c r="Z3166" i="18"/>
  <c r="AA3166" i="18"/>
  <c r="AB3166" i="18"/>
  <c r="Z3167" i="18"/>
  <c r="AA3167" i="18"/>
  <c r="AB3167" i="18"/>
  <c r="Z3168" i="18"/>
  <c r="AA3168" i="18"/>
  <c r="AB3168" i="18"/>
  <c r="Y3169" i="18"/>
  <c r="Z3169" i="18"/>
  <c r="AA3169" i="18"/>
  <c r="AB3169" i="18"/>
  <c r="Z3170" i="18"/>
  <c r="AA3170" i="18"/>
  <c r="AB3170" i="18"/>
  <c r="Z3171" i="18"/>
  <c r="AA3171" i="18"/>
  <c r="AB3171" i="18"/>
  <c r="Z3172" i="18"/>
  <c r="AA3172" i="18"/>
  <c r="AB3172" i="18"/>
  <c r="Z3173" i="18"/>
  <c r="AA3173" i="18"/>
  <c r="AB3173" i="18"/>
  <c r="Z3174" i="18"/>
  <c r="AA3174" i="18"/>
  <c r="AB3174" i="18"/>
  <c r="Z3175" i="18"/>
  <c r="AA3175" i="18"/>
  <c r="AB3175" i="18"/>
  <c r="Y3176" i="18"/>
  <c r="Z3176" i="18"/>
  <c r="AA3176" i="18"/>
  <c r="AB3176" i="18"/>
  <c r="Y3177" i="18"/>
  <c r="Z3177" i="18"/>
  <c r="AA3177" i="18"/>
  <c r="AB3177" i="18"/>
  <c r="Z3178" i="18"/>
  <c r="AA3178" i="18"/>
  <c r="AB3178" i="18"/>
  <c r="Z3179" i="18"/>
  <c r="AA3179" i="18"/>
  <c r="AB3179" i="18"/>
  <c r="Z3180" i="18"/>
  <c r="AA3180" i="18"/>
  <c r="AB3180" i="18"/>
  <c r="Z3181" i="18"/>
  <c r="AA3181" i="18"/>
  <c r="AB3181" i="18"/>
  <c r="X3182" i="18"/>
  <c r="Z3182" i="18"/>
  <c r="AA3182" i="18"/>
  <c r="AB3182" i="18"/>
  <c r="Z3183" i="18"/>
  <c r="AA3183" i="18"/>
  <c r="AB3183" i="18"/>
  <c r="Z3184" i="18"/>
  <c r="AA3184" i="18"/>
  <c r="AB3184" i="18"/>
  <c r="Y3185" i="18"/>
  <c r="Z3185" i="18"/>
  <c r="AA3185" i="18"/>
  <c r="AB3185" i="18"/>
  <c r="Z3186" i="18"/>
  <c r="AA3186" i="18"/>
  <c r="AB3186" i="18"/>
  <c r="Z3187" i="18"/>
  <c r="AA3187" i="18"/>
  <c r="AB3187" i="18"/>
  <c r="Z3188" i="18"/>
  <c r="AA3188" i="18"/>
  <c r="AB3188" i="18"/>
  <c r="Z3189" i="18"/>
  <c r="AA3189" i="18"/>
  <c r="AB3189" i="18"/>
  <c r="Z3190" i="18"/>
  <c r="AA3190" i="18"/>
  <c r="AB3190" i="18"/>
  <c r="Z3191" i="18"/>
  <c r="AA3191" i="18"/>
  <c r="AB3191" i="18"/>
  <c r="Y3192" i="18"/>
  <c r="Z3192" i="18"/>
  <c r="AA3192" i="18"/>
  <c r="AB3192" i="18"/>
  <c r="Y3193" i="18"/>
  <c r="Z3193" i="18"/>
  <c r="AA3193" i="18"/>
  <c r="AB3193" i="18"/>
  <c r="Z3194" i="18"/>
  <c r="AA3194" i="18"/>
  <c r="AB3194" i="18"/>
  <c r="Z3195" i="18"/>
  <c r="AA3195" i="18"/>
  <c r="AB3195" i="18"/>
  <c r="Z3196" i="18"/>
  <c r="AA3196" i="18"/>
  <c r="AB3196" i="18"/>
  <c r="Z3197" i="18"/>
  <c r="AA3197" i="18"/>
  <c r="AB3197" i="18"/>
  <c r="X3198" i="18"/>
  <c r="Z3198" i="18"/>
  <c r="AA3198" i="18"/>
  <c r="AB3198" i="18"/>
  <c r="Z3199" i="18"/>
  <c r="AA3199" i="18"/>
  <c r="AB3199" i="18"/>
  <c r="Z3200" i="18"/>
  <c r="AA3200" i="18"/>
  <c r="AB3200" i="18"/>
  <c r="Y3201" i="18"/>
  <c r="Z3201" i="18"/>
  <c r="AA3201" i="18"/>
  <c r="AB3201" i="18"/>
  <c r="Z3202" i="18"/>
  <c r="AA3202" i="18"/>
  <c r="AB3202" i="18"/>
  <c r="Z3203" i="18"/>
  <c r="AA3203" i="18"/>
  <c r="AB3203" i="18"/>
  <c r="Z3204" i="18"/>
  <c r="AA3204" i="18"/>
  <c r="AB3204" i="18"/>
  <c r="Z3205" i="18"/>
  <c r="AA3205" i="18"/>
  <c r="AB3205" i="18"/>
  <c r="Z3206" i="18"/>
  <c r="AA3206" i="18"/>
  <c r="AB3206" i="18"/>
  <c r="Z3207" i="18"/>
  <c r="AA3207" i="18"/>
  <c r="AB3207" i="18"/>
  <c r="Y3208" i="18"/>
  <c r="Z3208" i="18"/>
  <c r="AA3208" i="18"/>
  <c r="AB3208" i="18"/>
  <c r="Y3209" i="18"/>
  <c r="Z3209" i="18"/>
  <c r="AA3209" i="18"/>
  <c r="AB3209" i="18"/>
  <c r="Z3210" i="18"/>
  <c r="AA3210" i="18"/>
  <c r="AB3210" i="18"/>
  <c r="Z3211" i="18"/>
  <c r="AA3211" i="18"/>
  <c r="AB3211" i="18"/>
  <c r="Z3212" i="18"/>
  <c r="AA3212" i="18"/>
  <c r="AB3212" i="18"/>
  <c r="Z3213" i="18"/>
  <c r="AA3213" i="18"/>
  <c r="AB3213" i="18"/>
  <c r="X3214" i="18"/>
  <c r="Z3214" i="18"/>
  <c r="AA3214" i="18"/>
  <c r="AB3214" i="18"/>
  <c r="Z3215" i="18"/>
  <c r="AA3215" i="18"/>
  <c r="AB3215" i="18"/>
  <c r="Z3216" i="18"/>
  <c r="AA3216" i="18"/>
  <c r="AB3216" i="18"/>
  <c r="Y3217" i="18"/>
  <c r="Z3217" i="18"/>
  <c r="AA3217" i="18"/>
  <c r="AB3217" i="18"/>
  <c r="Z3218" i="18"/>
  <c r="AA3218" i="18"/>
  <c r="AB3218" i="18"/>
  <c r="Z3219" i="18"/>
  <c r="AA3219" i="18"/>
  <c r="AB3219" i="18"/>
  <c r="Z3220" i="18"/>
  <c r="AA3220" i="18"/>
  <c r="AB3220" i="18"/>
  <c r="Z3221" i="18"/>
  <c r="AA3221" i="18"/>
  <c r="AB3221" i="18"/>
  <c r="Z3222" i="18"/>
  <c r="AA3222" i="18"/>
  <c r="AB3222" i="18"/>
  <c r="Z3223" i="18"/>
  <c r="AA3223" i="18"/>
  <c r="AB3223" i="18"/>
  <c r="Y3224" i="18"/>
  <c r="Z3224" i="18"/>
  <c r="AA3224" i="18"/>
  <c r="AB3224" i="18"/>
  <c r="Y3225" i="18"/>
  <c r="Z3225" i="18"/>
  <c r="AA3225" i="18"/>
  <c r="AB3225" i="18"/>
  <c r="Z3226" i="18"/>
  <c r="AA3226" i="18"/>
  <c r="AB3226" i="18"/>
  <c r="Z3227" i="18"/>
  <c r="AA3227" i="18"/>
  <c r="AB3227" i="18"/>
  <c r="Z3228" i="18"/>
  <c r="AA3228" i="18"/>
  <c r="AB3228" i="18"/>
  <c r="Z3229" i="18"/>
  <c r="AA3229" i="18"/>
  <c r="AB3229" i="18"/>
  <c r="X3230" i="18"/>
  <c r="Z3230" i="18"/>
  <c r="AA3230" i="18"/>
  <c r="AB3230" i="18"/>
  <c r="Z3231" i="18"/>
  <c r="AA3231" i="18"/>
  <c r="AB3231" i="18"/>
  <c r="X3232" i="18"/>
  <c r="Z3232" i="18"/>
  <c r="AA3232" i="18"/>
  <c r="AB3232" i="18"/>
  <c r="Z3233" i="18"/>
  <c r="AA3233" i="18"/>
  <c r="AB3233" i="18"/>
  <c r="Z3234" i="18"/>
  <c r="AA3234" i="18"/>
  <c r="AB3234" i="18"/>
  <c r="X3235" i="18"/>
  <c r="Z3235" i="18"/>
  <c r="AA3235" i="18"/>
  <c r="AB3235" i="18"/>
  <c r="Z3236" i="18"/>
  <c r="AA3236" i="18"/>
  <c r="AB3236" i="18"/>
  <c r="Z3237" i="18"/>
  <c r="AA3237" i="18"/>
  <c r="AB3237" i="18"/>
  <c r="Y3238" i="18"/>
  <c r="Z3238" i="18"/>
  <c r="AA3238" i="18"/>
  <c r="AB3238" i="18"/>
  <c r="Z3239" i="18"/>
  <c r="AA3239" i="18"/>
  <c r="AB3239" i="18"/>
  <c r="X3240" i="18"/>
  <c r="Z3240" i="18"/>
  <c r="AA3240" i="18"/>
  <c r="AB3240" i="18"/>
  <c r="Z3241" i="18"/>
  <c r="AA3241" i="18"/>
  <c r="AB3241" i="18"/>
  <c r="Z3242" i="18"/>
  <c r="AA3242" i="18"/>
  <c r="AB3242" i="18"/>
  <c r="X3243" i="18"/>
  <c r="Z3243" i="18"/>
  <c r="AA3243" i="18"/>
  <c r="AB3243" i="18"/>
  <c r="Z3244" i="18"/>
  <c r="AA3244" i="18"/>
  <c r="AB3244" i="18"/>
  <c r="Z3245" i="18"/>
  <c r="AA3245" i="18"/>
  <c r="AB3245" i="18"/>
  <c r="Y3246" i="18"/>
  <c r="Z3246" i="18"/>
  <c r="AA3246" i="18"/>
  <c r="AB3246" i="18"/>
  <c r="Z3247" i="18"/>
  <c r="AA3247" i="18"/>
  <c r="AB3247" i="18"/>
  <c r="X3248" i="18"/>
  <c r="Z3248" i="18"/>
  <c r="AA3248" i="18"/>
  <c r="AB3248" i="18"/>
  <c r="Z3249" i="18"/>
  <c r="AA3249" i="18"/>
  <c r="AB3249" i="18"/>
  <c r="Z3250" i="18"/>
  <c r="AA3250" i="18"/>
  <c r="AB3250" i="18"/>
  <c r="X3251" i="18"/>
  <c r="Z3251" i="18"/>
  <c r="AA3251" i="18"/>
  <c r="AB3251" i="18"/>
  <c r="Z3252" i="18"/>
  <c r="AA3252" i="18"/>
  <c r="AB3252" i="18"/>
  <c r="Z3253" i="18"/>
  <c r="AA3253" i="18"/>
  <c r="AB3253" i="18"/>
  <c r="Y3254" i="18"/>
  <c r="Z3254" i="18"/>
  <c r="AA3254" i="18"/>
  <c r="AB3254" i="18"/>
  <c r="Z3255" i="18"/>
  <c r="AA3255" i="18"/>
  <c r="AB3255" i="18"/>
  <c r="X3256" i="18"/>
  <c r="Z3256" i="18"/>
  <c r="AA3256" i="18"/>
  <c r="AB3256" i="18"/>
  <c r="Z3257" i="18"/>
  <c r="AA3257" i="18"/>
  <c r="AB3257" i="18"/>
  <c r="Z3258" i="18"/>
  <c r="AA3258" i="18"/>
  <c r="AB3258" i="18"/>
  <c r="X3259" i="18"/>
  <c r="Z3259" i="18"/>
  <c r="AA3259" i="18"/>
  <c r="AB3259" i="18"/>
  <c r="Z3260" i="18"/>
  <c r="AA3260" i="18"/>
  <c r="AB3260" i="18"/>
  <c r="Z3261" i="18"/>
  <c r="AA3261" i="18"/>
  <c r="AB3261" i="18"/>
  <c r="Y3262" i="18"/>
  <c r="Z3262" i="18"/>
  <c r="AA3262" i="18"/>
  <c r="AB3262" i="18"/>
  <c r="Z3263" i="18"/>
  <c r="AA3263" i="18"/>
  <c r="AB3263" i="18"/>
  <c r="X3264" i="18"/>
  <c r="Z3264" i="18"/>
  <c r="AA3264" i="18"/>
  <c r="AB3264" i="18"/>
  <c r="Z3265" i="18"/>
  <c r="AA3265" i="18"/>
  <c r="AB3265" i="18"/>
  <c r="Z3266" i="18"/>
  <c r="AA3266" i="18"/>
  <c r="AB3266" i="18"/>
  <c r="X3267" i="18"/>
  <c r="Z3267" i="18"/>
  <c r="AA3267" i="18"/>
  <c r="AB3267" i="18"/>
  <c r="Z3268" i="18"/>
  <c r="AA3268" i="18"/>
  <c r="AB3268" i="18"/>
  <c r="Z3269" i="18"/>
  <c r="AA3269" i="18"/>
  <c r="AB3269" i="18"/>
  <c r="Y3270" i="18"/>
  <c r="Z3270" i="18"/>
  <c r="AA3270" i="18"/>
  <c r="AB3270" i="18"/>
  <c r="Z3271" i="18"/>
  <c r="AA3271" i="18"/>
  <c r="AB3271" i="18"/>
  <c r="X3272" i="18"/>
  <c r="Z3272" i="18"/>
  <c r="AA3272" i="18"/>
  <c r="AB3272" i="18"/>
  <c r="Z3273" i="18"/>
  <c r="AA3273" i="18"/>
  <c r="AB3273" i="18"/>
  <c r="Z3274" i="18"/>
  <c r="AA3274" i="18"/>
  <c r="AB3274" i="18"/>
  <c r="X3275" i="18"/>
  <c r="Z3275" i="18"/>
  <c r="AA3275" i="18"/>
  <c r="AB3275" i="18"/>
  <c r="Z3276" i="18"/>
  <c r="AA3276" i="18"/>
  <c r="AB3276" i="18"/>
  <c r="Z3277" i="18"/>
  <c r="AA3277" i="18"/>
  <c r="AB3277" i="18"/>
  <c r="Y3278" i="18"/>
  <c r="Z3278" i="18"/>
  <c r="AA3278" i="18"/>
  <c r="AB3278" i="18"/>
  <c r="Z3279" i="18"/>
  <c r="AA3279" i="18"/>
  <c r="AB3279" i="18"/>
  <c r="X3280" i="18"/>
  <c r="Z3280" i="18"/>
  <c r="AA3280" i="18"/>
  <c r="AB3280" i="18"/>
  <c r="Z3281" i="18"/>
  <c r="AA3281" i="18"/>
  <c r="AB3281" i="18"/>
  <c r="Z3282" i="18"/>
  <c r="AA3282" i="18"/>
  <c r="AB3282" i="18"/>
  <c r="X3283" i="18"/>
  <c r="Z3283" i="18"/>
  <c r="AA3283" i="18"/>
  <c r="AB3283" i="18"/>
  <c r="Z3284" i="18"/>
  <c r="AA3284" i="18"/>
  <c r="AB3284" i="18"/>
  <c r="Z3285" i="18"/>
  <c r="AA3285" i="18"/>
  <c r="AB3285" i="18"/>
  <c r="Y3286" i="18"/>
  <c r="Z3286" i="18"/>
  <c r="AA3286" i="18"/>
  <c r="AB3286" i="18"/>
  <c r="Z3287" i="18"/>
  <c r="AA3287" i="18"/>
  <c r="AB3287" i="18"/>
  <c r="X3288" i="18"/>
  <c r="Z3288" i="18"/>
  <c r="AA3288" i="18"/>
  <c r="AB3288" i="18"/>
  <c r="Z3289" i="18"/>
  <c r="AA3289" i="18"/>
  <c r="AB3289" i="18"/>
  <c r="Z3290" i="18"/>
  <c r="AA3290" i="18"/>
  <c r="AB3290" i="18"/>
  <c r="X3291" i="18"/>
  <c r="Z3291" i="18"/>
  <c r="AA3291" i="18"/>
  <c r="AB3291" i="18"/>
  <c r="Z3292" i="18"/>
  <c r="AA3292" i="18"/>
  <c r="AB3292" i="18"/>
  <c r="Z3293" i="18"/>
  <c r="AA3293" i="18"/>
  <c r="AB3293" i="18"/>
  <c r="Y3294" i="18"/>
  <c r="Z3294" i="18"/>
  <c r="AA3294" i="18"/>
  <c r="AB3294" i="18"/>
  <c r="Z3295" i="18"/>
  <c r="AA3295" i="18"/>
  <c r="AB3295" i="18"/>
  <c r="X3296" i="18"/>
  <c r="Z3296" i="18"/>
  <c r="AA3296" i="18"/>
  <c r="AB3296" i="18"/>
  <c r="Z3297" i="18"/>
  <c r="AA3297" i="18"/>
  <c r="AB3297" i="18"/>
  <c r="Z3298" i="18"/>
  <c r="AA3298" i="18"/>
  <c r="AB3298" i="18"/>
  <c r="X3299" i="18"/>
  <c r="Z3299" i="18"/>
  <c r="AA3299" i="18"/>
  <c r="AB3299" i="18"/>
  <c r="Z3300" i="18"/>
  <c r="AA3300" i="18"/>
  <c r="AB3300" i="18"/>
  <c r="Z3301" i="18"/>
  <c r="AA3301" i="18"/>
  <c r="AB3301" i="18"/>
  <c r="Y3302" i="18"/>
  <c r="Z3302" i="18"/>
  <c r="AA3302" i="18"/>
  <c r="AB3302" i="18"/>
  <c r="Z3303" i="18"/>
  <c r="AA3303" i="18"/>
  <c r="AB3303" i="18"/>
  <c r="X3304" i="18"/>
  <c r="Z3304" i="18"/>
  <c r="AA3304" i="18"/>
  <c r="AB3304" i="18"/>
  <c r="Z3305" i="18"/>
  <c r="AA3305" i="18"/>
  <c r="AB3305" i="18"/>
  <c r="Z3306" i="18"/>
  <c r="AA3306" i="18"/>
  <c r="AB3306" i="18"/>
  <c r="X3307" i="18"/>
  <c r="Z3307" i="18"/>
  <c r="AA3307" i="18"/>
  <c r="AB3307" i="18"/>
  <c r="Z3308" i="18"/>
  <c r="AA3308" i="18"/>
  <c r="AB3308" i="18"/>
  <c r="Z3309" i="18"/>
  <c r="AA3309" i="18"/>
  <c r="AB3309" i="18"/>
  <c r="Y3310" i="18"/>
  <c r="Z3310" i="18"/>
  <c r="AA3310" i="18"/>
  <c r="AB3310" i="18"/>
  <c r="Z3311" i="18"/>
  <c r="AA3311" i="18"/>
  <c r="AB3311" i="18"/>
  <c r="X3312" i="18"/>
  <c r="Z3312" i="18"/>
  <c r="AA3312" i="18"/>
  <c r="AB3312" i="18"/>
  <c r="Z3313" i="18"/>
  <c r="AA3313" i="18"/>
  <c r="AB3313" i="18"/>
  <c r="Z3314" i="18"/>
  <c r="AA3314" i="18"/>
  <c r="AB3314" i="18"/>
  <c r="X3315" i="18"/>
  <c r="Z3315" i="18"/>
  <c r="AA3315" i="18"/>
  <c r="AB3315" i="18"/>
  <c r="Z3316" i="18"/>
  <c r="AA3316" i="18"/>
  <c r="AB3316" i="18"/>
  <c r="Z3317" i="18"/>
  <c r="AA3317" i="18"/>
  <c r="AB3317" i="18"/>
  <c r="Y3318" i="18"/>
  <c r="Z3318" i="18"/>
  <c r="AA3318" i="18"/>
  <c r="AB3318" i="18"/>
  <c r="Z3319" i="18"/>
  <c r="AA3319" i="18"/>
  <c r="AB3319" i="18"/>
  <c r="X3320" i="18"/>
  <c r="Z3320" i="18"/>
  <c r="AA3320" i="18"/>
  <c r="AB3320" i="18"/>
  <c r="Z3321" i="18"/>
  <c r="AA3321" i="18"/>
  <c r="AB3321" i="18"/>
  <c r="Z3322" i="18"/>
  <c r="AA3322" i="18"/>
  <c r="AB3322" i="18"/>
  <c r="X3323" i="18"/>
  <c r="Z3323" i="18"/>
  <c r="AA3323" i="18"/>
  <c r="AB3323" i="18"/>
  <c r="Z3324" i="18"/>
  <c r="AA3324" i="18"/>
  <c r="AB3324" i="18"/>
  <c r="Z3325" i="18"/>
  <c r="AA3325" i="18"/>
  <c r="AB3325" i="18"/>
  <c r="Y3326" i="18"/>
  <c r="Z3326" i="18"/>
  <c r="AA3326" i="18"/>
  <c r="AB3326" i="18"/>
  <c r="Z3327" i="18"/>
  <c r="AA3327" i="18"/>
  <c r="AB3327" i="18"/>
  <c r="X3328" i="18"/>
  <c r="Z3328" i="18"/>
  <c r="AA3328" i="18"/>
  <c r="AB3328" i="18"/>
  <c r="Z3329" i="18"/>
  <c r="AA3329" i="18"/>
  <c r="AB3329" i="18"/>
  <c r="Z3330" i="18"/>
  <c r="AA3330" i="18"/>
  <c r="AB3330" i="18"/>
  <c r="X3331" i="18"/>
  <c r="Z3331" i="18"/>
  <c r="AA3331" i="18"/>
  <c r="AB3331" i="18"/>
  <c r="Z3332" i="18"/>
  <c r="AA3332" i="18"/>
  <c r="AB3332" i="18"/>
  <c r="Z3333" i="18"/>
  <c r="AA3333" i="18"/>
  <c r="AB3333" i="18"/>
  <c r="Y3334" i="18"/>
  <c r="Z3334" i="18"/>
  <c r="AA3334" i="18"/>
  <c r="AB3334" i="18"/>
  <c r="Z3335" i="18"/>
  <c r="AA3335" i="18"/>
  <c r="AB3335" i="18"/>
  <c r="X3336" i="18"/>
  <c r="Z3336" i="18"/>
  <c r="AA3336" i="18"/>
  <c r="AB3336" i="18"/>
  <c r="Z3337" i="18"/>
  <c r="AA3337" i="18"/>
  <c r="AB3337" i="18"/>
  <c r="Z3338" i="18"/>
  <c r="AA3338" i="18"/>
  <c r="AB3338" i="18"/>
  <c r="X3339" i="18"/>
  <c r="Z3339" i="18"/>
  <c r="AA3339" i="18"/>
  <c r="AB3339" i="18"/>
  <c r="Z3340" i="18"/>
  <c r="AA3340" i="18"/>
  <c r="AB3340" i="18"/>
  <c r="Z3341" i="18"/>
  <c r="AA3341" i="18"/>
  <c r="AB3341" i="18"/>
  <c r="Y3342" i="18"/>
  <c r="Z3342" i="18"/>
  <c r="AA3342" i="18"/>
  <c r="AB3342" i="18"/>
  <c r="Z3343" i="18"/>
  <c r="AA3343" i="18"/>
  <c r="AB3343" i="18"/>
  <c r="X3344" i="18"/>
  <c r="Z3344" i="18"/>
  <c r="AA3344" i="18"/>
  <c r="AB3344" i="18"/>
  <c r="Z3345" i="18"/>
  <c r="AA3345" i="18"/>
  <c r="AB3345" i="18"/>
  <c r="Z3346" i="18"/>
  <c r="AA3346" i="18"/>
  <c r="AB3346" i="18"/>
  <c r="X3347" i="18"/>
  <c r="Z3347" i="18"/>
  <c r="AA3347" i="18"/>
  <c r="AB3347" i="18"/>
  <c r="Z3348" i="18"/>
  <c r="AA3348" i="18"/>
  <c r="AB3348" i="18"/>
  <c r="Z3349" i="18"/>
  <c r="AA3349" i="18"/>
  <c r="AB3349" i="18"/>
  <c r="Y3350" i="18"/>
  <c r="Z3350" i="18"/>
  <c r="AA3350" i="18"/>
  <c r="AB3350" i="18"/>
  <c r="Z3351" i="18"/>
  <c r="AA3351" i="18"/>
  <c r="AB3351" i="18"/>
  <c r="X3352" i="18"/>
  <c r="Z3352" i="18"/>
  <c r="AA3352" i="18"/>
  <c r="AB3352" i="18"/>
  <c r="Z3353" i="18"/>
  <c r="AA3353" i="18"/>
  <c r="AB3353" i="18"/>
  <c r="Z3354" i="18"/>
  <c r="AA3354" i="18"/>
  <c r="AB3354" i="18"/>
  <c r="X3355" i="18"/>
  <c r="Z3355" i="18"/>
  <c r="AA3355" i="18"/>
  <c r="AB3355" i="18"/>
  <c r="Z3356" i="18"/>
  <c r="AA3356" i="18"/>
  <c r="AB3356" i="18"/>
  <c r="Z3357" i="18"/>
  <c r="AA3357" i="18"/>
  <c r="AB3357" i="18"/>
  <c r="Y3358" i="18"/>
  <c r="Z3358" i="18"/>
  <c r="AA3358" i="18"/>
  <c r="AB3358" i="18"/>
  <c r="Z3359" i="18"/>
  <c r="AA3359" i="18"/>
  <c r="AB3359" i="18"/>
  <c r="X3360" i="18"/>
  <c r="Z3360" i="18"/>
  <c r="AA3360" i="18"/>
  <c r="AB3360" i="18"/>
  <c r="Z3361" i="18"/>
  <c r="AA3361" i="18"/>
  <c r="AB3361" i="18"/>
  <c r="Z3362" i="18"/>
  <c r="AA3362" i="18"/>
  <c r="AB3362" i="18"/>
  <c r="X3363" i="18"/>
  <c r="Z3363" i="18"/>
  <c r="AA3363" i="18"/>
  <c r="AB3363" i="18"/>
  <c r="Z3364" i="18"/>
  <c r="AA3364" i="18"/>
  <c r="AB3364" i="18"/>
  <c r="Z3365" i="18"/>
  <c r="AA3365" i="18"/>
  <c r="AB3365" i="18"/>
  <c r="Y3366" i="18"/>
  <c r="Z3366" i="18"/>
  <c r="AA3366" i="18"/>
  <c r="AB3366" i="18"/>
  <c r="Z3367" i="18"/>
  <c r="AA3367" i="18"/>
  <c r="AB3367" i="18"/>
  <c r="X3368" i="18"/>
  <c r="Z3368" i="18"/>
  <c r="AA3368" i="18"/>
  <c r="AB3368" i="18"/>
  <c r="Z3369" i="18"/>
  <c r="AA3369" i="18"/>
  <c r="AB3369" i="18"/>
  <c r="Z3370" i="18"/>
  <c r="AA3370" i="18"/>
  <c r="AB3370" i="18"/>
  <c r="X3371" i="18"/>
  <c r="Z3371" i="18"/>
  <c r="AA3371" i="18"/>
  <c r="AB3371" i="18"/>
  <c r="Z3372" i="18"/>
  <c r="AA3372" i="18"/>
  <c r="AB3372" i="18"/>
  <c r="Z3373" i="18"/>
  <c r="AA3373" i="18"/>
  <c r="AB3373" i="18"/>
  <c r="Y3374" i="18"/>
  <c r="Z3374" i="18"/>
  <c r="AA3374" i="18"/>
  <c r="AB3374" i="18"/>
  <c r="Z3375" i="18"/>
  <c r="AA3375" i="18"/>
  <c r="AB3375" i="18"/>
  <c r="X3376" i="18"/>
  <c r="Z3376" i="18"/>
  <c r="AA3376" i="18"/>
  <c r="AB3376" i="18"/>
  <c r="Z3377" i="18"/>
  <c r="AA3377" i="18"/>
  <c r="AB3377" i="18"/>
  <c r="Z3378" i="18"/>
  <c r="AA3378" i="18"/>
  <c r="AB3378" i="18"/>
  <c r="X3379" i="18"/>
  <c r="Z3379" i="18"/>
  <c r="AA3379" i="18"/>
  <c r="AB3379" i="18"/>
  <c r="Z3380" i="18"/>
  <c r="AA3380" i="18"/>
  <c r="AB3380" i="18"/>
  <c r="Z3381" i="18"/>
  <c r="AA3381" i="18"/>
  <c r="AB3381" i="18"/>
  <c r="Y3382" i="18"/>
  <c r="Z3382" i="18"/>
  <c r="AA3382" i="18"/>
  <c r="AB3382" i="18"/>
  <c r="Z3383" i="18"/>
  <c r="AA3383" i="18"/>
  <c r="AB3383" i="18"/>
  <c r="X3384" i="18"/>
  <c r="Z3384" i="18"/>
  <c r="AA3384" i="18"/>
  <c r="AB3384" i="18"/>
  <c r="Z3385" i="18"/>
  <c r="AA3385" i="18"/>
  <c r="AB3385" i="18"/>
  <c r="Z3386" i="18"/>
  <c r="AA3386" i="18"/>
  <c r="AB3386" i="18"/>
  <c r="X3387" i="18"/>
  <c r="Z3387" i="18"/>
  <c r="AA3387" i="18"/>
  <c r="AB3387" i="18"/>
  <c r="Z3388" i="18"/>
  <c r="AA3388" i="18"/>
  <c r="AB3388" i="18"/>
  <c r="Z3389" i="18"/>
  <c r="AA3389" i="18"/>
  <c r="AB3389" i="18"/>
  <c r="Y3390" i="18"/>
  <c r="Z3390" i="18"/>
  <c r="AA3390" i="18"/>
  <c r="AB3390" i="18"/>
  <c r="Z3391" i="18"/>
  <c r="AA3391" i="18"/>
  <c r="AB3391" i="18"/>
  <c r="X3392" i="18"/>
  <c r="Z3392" i="18"/>
  <c r="AA3392" i="18"/>
  <c r="AB3392" i="18"/>
  <c r="Z3393" i="18"/>
  <c r="AA3393" i="18"/>
  <c r="AB3393" i="18"/>
  <c r="Z3394" i="18"/>
  <c r="AA3394" i="18"/>
  <c r="AB3394" i="18"/>
  <c r="X3395" i="18"/>
  <c r="Z3395" i="18"/>
  <c r="AA3395" i="18"/>
  <c r="AB3395" i="18"/>
  <c r="Z3396" i="18"/>
  <c r="AA3396" i="18"/>
  <c r="AB3396" i="18"/>
  <c r="Z3397" i="18"/>
  <c r="AA3397" i="18"/>
  <c r="AB3397" i="18"/>
  <c r="Y3398" i="18"/>
  <c r="Z3398" i="18"/>
  <c r="AA3398" i="18"/>
  <c r="AB3398" i="18"/>
  <c r="Z3399" i="18"/>
  <c r="AA3399" i="18"/>
  <c r="AB3399" i="18"/>
  <c r="X3400" i="18"/>
  <c r="Z3400" i="18"/>
  <c r="AA3400" i="18"/>
  <c r="AB3400" i="18"/>
  <c r="Z3401" i="18"/>
  <c r="AA3401" i="18"/>
  <c r="AB3401" i="18"/>
  <c r="Z3402" i="18"/>
  <c r="AA3402" i="18"/>
  <c r="AB3402" i="18"/>
  <c r="X3403" i="18"/>
  <c r="Z3403" i="18"/>
  <c r="AA3403" i="18"/>
  <c r="AB3403" i="18"/>
  <c r="Z3404" i="18"/>
  <c r="AA3404" i="18"/>
  <c r="AB3404" i="18"/>
  <c r="Z3405" i="18"/>
  <c r="AA3405" i="18"/>
  <c r="AB3405" i="18"/>
  <c r="Y3406" i="18"/>
  <c r="Z3406" i="18"/>
  <c r="AA3406" i="18"/>
  <c r="AB3406" i="18"/>
  <c r="Z3407" i="18"/>
  <c r="AA3407" i="18"/>
  <c r="AB3407" i="18"/>
  <c r="X3408" i="18"/>
  <c r="Z3408" i="18"/>
  <c r="AA3408" i="18"/>
  <c r="AB3408" i="18"/>
  <c r="Z3409" i="18"/>
  <c r="AA3409" i="18"/>
  <c r="AB3409" i="18"/>
  <c r="Z3410" i="18"/>
  <c r="AA3410" i="18"/>
  <c r="AB3410" i="18"/>
  <c r="X3411" i="18"/>
  <c r="Z3411" i="18"/>
  <c r="AA3411" i="18"/>
  <c r="AB3411" i="18"/>
  <c r="Z3412" i="18"/>
  <c r="AA3412" i="18"/>
  <c r="AB3412" i="18"/>
  <c r="Z3413" i="18"/>
  <c r="AA3413" i="18"/>
  <c r="AB3413" i="18"/>
  <c r="Y3414" i="18"/>
  <c r="Z3414" i="18"/>
  <c r="AA3414" i="18"/>
  <c r="AB3414" i="18"/>
  <c r="Z3415" i="18"/>
  <c r="AA3415" i="18"/>
  <c r="AB3415" i="18"/>
  <c r="X3416" i="18"/>
  <c r="Z3416" i="18"/>
  <c r="AA3416" i="18"/>
  <c r="AB3416" i="18"/>
  <c r="Z3417" i="18"/>
  <c r="AA3417" i="18"/>
  <c r="AB3417" i="18"/>
  <c r="Z3418" i="18"/>
  <c r="AA3418" i="18"/>
  <c r="AB3418" i="18"/>
  <c r="X3419" i="18"/>
  <c r="Z3419" i="18"/>
  <c r="AA3419" i="18"/>
  <c r="AB3419" i="18"/>
  <c r="Z3420" i="18"/>
  <c r="AA3420" i="18"/>
  <c r="AB3420" i="18"/>
  <c r="Z3421" i="18"/>
  <c r="AA3421" i="18"/>
  <c r="AB3421" i="18"/>
  <c r="Y3422" i="18"/>
  <c r="Z3422" i="18"/>
  <c r="AA3422" i="18"/>
  <c r="AB3422" i="18"/>
  <c r="Z3423" i="18"/>
  <c r="AA3423" i="18"/>
  <c r="AB3423" i="18"/>
  <c r="X3424" i="18"/>
  <c r="Z3424" i="18"/>
  <c r="AA3424" i="18"/>
  <c r="AB3424" i="18"/>
  <c r="Z3425" i="18"/>
  <c r="AA3425" i="18"/>
  <c r="AB3425" i="18"/>
  <c r="Z3426" i="18"/>
  <c r="AA3426" i="18"/>
  <c r="AB3426" i="18"/>
  <c r="X3427" i="18"/>
  <c r="Z3427" i="18"/>
  <c r="AA3427" i="18"/>
  <c r="AB3427" i="18"/>
  <c r="Z3428" i="18"/>
  <c r="AA3428" i="18"/>
  <c r="AB3428" i="18"/>
  <c r="Z3429" i="18"/>
  <c r="AA3429" i="18"/>
  <c r="AB3429" i="18"/>
  <c r="Y3430" i="18"/>
  <c r="Z3430" i="18"/>
  <c r="AA3430" i="18"/>
  <c r="AB3430" i="18"/>
  <c r="Z3431" i="18"/>
  <c r="AA3431" i="18"/>
  <c r="AB3431" i="18"/>
  <c r="X3432" i="18"/>
  <c r="Z3432" i="18"/>
  <c r="AA3432" i="18"/>
  <c r="AB3432" i="18"/>
  <c r="Z3433" i="18"/>
  <c r="AA3433" i="18"/>
  <c r="AB3433" i="18"/>
  <c r="Z3434" i="18"/>
  <c r="AA3434" i="18"/>
  <c r="AB3434" i="18"/>
  <c r="X3435" i="18"/>
  <c r="Z3435" i="18"/>
  <c r="AA3435" i="18"/>
  <c r="AB3435" i="18"/>
  <c r="Z3436" i="18"/>
  <c r="AA3436" i="18"/>
  <c r="AB3436" i="18"/>
  <c r="Z3437" i="18"/>
  <c r="AA3437" i="18"/>
  <c r="AB3437" i="18"/>
  <c r="Y3438" i="18"/>
  <c r="Z3438" i="18"/>
  <c r="AA3438" i="18"/>
  <c r="AB3438" i="18"/>
  <c r="Z3439" i="18"/>
  <c r="AA3439" i="18"/>
  <c r="AB3439" i="18"/>
  <c r="X3440" i="18"/>
  <c r="Z3440" i="18"/>
  <c r="AA3440" i="18"/>
  <c r="AB3440" i="18"/>
  <c r="Z3441" i="18"/>
  <c r="AA3441" i="18"/>
  <c r="AB3441" i="18"/>
  <c r="Z3442" i="18"/>
  <c r="AA3442" i="18"/>
  <c r="AB3442" i="18"/>
  <c r="X3443" i="18"/>
  <c r="Z3443" i="18"/>
  <c r="AA3443" i="18"/>
  <c r="AB3443" i="18"/>
  <c r="Z3444" i="18"/>
  <c r="AA3444" i="18"/>
  <c r="AB3444" i="18"/>
  <c r="Z3445" i="18"/>
  <c r="AA3445" i="18"/>
  <c r="AB3445" i="18"/>
  <c r="Y3446" i="18"/>
  <c r="Z3446" i="18"/>
  <c r="AA3446" i="18"/>
  <c r="AB3446" i="18"/>
  <c r="Z3447" i="18"/>
  <c r="AA3447" i="18"/>
  <c r="AB3447" i="18"/>
  <c r="X3448" i="18"/>
  <c r="Z3448" i="18"/>
  <c r="AA3448" i="18"/>
  <c r="AB3448" i="18"/>
  <c r="Z3449" i="18"/>
  <c r="AA3449" i="18"/>
  <c r="AB3449" i="18"/>
  <c r="Z3450" i="18"/>
  <c r="AA3450" i="18"/>
  <c r="AB3450" i="18"/>
  <c r="X3451" i="18"/>
  <c r="Z3451" i="18"/>
  <c r="AA3451" i="18"/>
  <c r="AB3451" i="18"/>
  <c r="Z3452" i="18"/>
  <c r="AA3452" i="18"/>
  <c r="AB3452" i="18"/>
  <c r="Z3453" i="18"/>
  <c r="AA3453" i="18"/>
  <c r="AB3453" i="18"/>
  <c r="Y3454" i="18"/>
  <c r="Z3454" i="18"/>
  <c r="AA3454" i="18"/>
  <c r="AB3454" i="18"/>
  <c r="Z3455" i="18"/>
  <c r="AA3455" i="18"/>
  <c r="AB3455" i="18"/>
  <c r="X3456" i="18"/>
  <c r="Z3456" i="18"/>
  <c r="AA3456" i="18"/>
  <c r="AB3456" i="18"/>
  <c r="Z3457" i="18"/>
  <c r="AA3457" i="18"/>
  <c r="AB3457" i="18"/>
  <c r="Z3458" i="18"/>
  <c r="AA3458" i="18"/>
  <c r="AB3458" i="18"/>
  <c r="X3459" i="18"/>
  <c r="Z3459" i="18"/>
  <c r="AA3459" i="18"/>
  <c r="AB3459" i="18"/>
  <c r="Z3460" i="18"/>
  <c r="AA3460" i="18"/>
  <c r="AB3460" i="18"/>
  <c r="Z3461" i="18"/>
  <c r="AA3461" i="18"/>
  <c r="AB3461" i="18"/>
  <c r="Y3462" i="18"/>
  <c r="Z3462" i="18"/>
  <c r="AA3462" i="18"/>
  <c r="AB3462" i="18"/>
  <c r="Z3463" i="18"/>
  <c r="AA3463" i="18"/>
  <c r="AB3463" i="18"/>
  <c r="X3464" i="18"/>
  <c r="Z3464" i="18"/>
  <c r="AA3464" i="18"/>
  <c r="AB3464" i="18"/>
  <c r="Z3465" i="18"/>
  <c r="AA3465" i="18"/>
  <c r="AB3465" i="18"/>
  <c r="Z3466" i="18"/>
  <c r="AA3466" i="18"/>
  <c r="AB3466" i="18"/>
  <c r="X3467" i="18"/>
  <c r="Z3467" i="18"/>
  <c r="AA3467" i="18"/>
  <c r="AB3467" i="18"/>
  <c r="Z3468" i="18"/>
  <c r="AA3468" i="18"/>
  <c r="AB3468" i="18"/>
  <c r="Z3469" i="18"/>
  <c r="AA3469" i="18"/>
  <c r="AB3469" i="18"/>
  <c r="Y3470" i="18"/>
  <c r="Z3470" i="18"/>
  <c r="AA3470" i="18"/>
  <c r="AB3470" i="18"/>
  <c r="Z3471" i="18"/>
  <c r="AA3471" i="18"/>
  <c r="AB3471" i="18"/>
  <c r="X3472" i="18"/>
  <c r="Z3472" i="18"/>
  <c r="AA3472" i="18"/>
  <c r="AB3472" i="18"/>
  <c r="Z3473" i="18"/>
  <c r="AA3473" i="18"/>
  <c r="AB3473" i="18"/>
  <c r="Z3474" i="18"/>
  <c r="AA3474" i="18"/>
  <c r="AB3474" i="18"/>
  <c r="X3475" i="18"/>
  <c r="Z3475" i="18"/>
  <c r="AA3475" i="18"/>
  <c r="AB3475" i="18"/>
  <c r="Z3476" i="18"/>
  <c r="AA3476" i="18"/>
  <c r="AB3476" i="18"/>
  <c r="Z3477" i="18"/>
  <c r="AA3477" i="18"/>
  <c r="AB3477" i="18"/>
  <c r="Y3478" i="18"/>
  <c r="Z3478" i="18"/>
  <c r="AA3478" i="18"/>
  <c r="AB3478" i="18"/>
  <c r="Z3479" i="18"/>
  <c r="AA3479" i="18"/>
  <c r="AB3479" i="18"/>
  <c r="X3480" i="18"/>
  <c r="Z3480" i="18"/>
  <c r="AA3480" i="18"/>
  <c r="AB3480" i="18"/>
  <c r="Z3481" i="18"/>
  <c r="AA3481" i="18"/>
  <c r="AB3481" i="18"/>
  <c r="Z3482" i="18"/>
  <c r="AA3482" i="18"/>
  <c r="AB3482" i="18"/>
  <c r="X3483" i="18"/>
  <c r="Z3483" i="18"/>
  <c r="AA3483" i="18"/>
  <c r="AB3483" i="18"/>
  <c r="Z3484" i="18"/>
  <c r="AA3484" i="18"/>
  <c r="AB3484" i="18"/>
  <c r="Z3485" i="18"/>
  <c r="AA3485" i="18"/>
  <c r="AB3485" i="18"/>
  <c r="Y3486" i="18"/>
  <c r="Z3486" i="18"/>
  <c r="AA3486" i="18"/>
  <c r="AB3486" i="18"/>
  <c r="Z3487" i="18"/>
  <c r="AA3487" i="18"/>
  <c r="AB3487" i="18"/>
  <c r="X3488" i="18"/>
  <c r="Z3488" i="18"/>
  <c r="AA3488" i="18"/>
  <c r="AB3488" i="18"/>
  <c r="Z3489" i="18"/>
  <c r="AA3489" i="18"/>
  <c r="AB3489" i="18"/>
  <c r="Z3490" i="18"/>
  <c r="AA3490" i="18"/>
  <c r="AB3490" i="18"/>
  <c r="X3491" i="18"/>
  <c r="Z3491" i="18"/>
  <c r="AA3491" i="18"/>
  <c r="AB3491" i="18"/>
  <c r="Z3492" i="18"/>
  <c r="AA3492" i="18"/>
  <c r="AB3492" i="18"/>
  <c r="Z3493" i="18"/>
  <c r="AA3493" i="18"/>
  <c r="AB3493" i="18"/>
  <c r="Y3494" i="18"/>
  <c r="Z3494" i="18"/>
  <c r="AA3494" i="18"/>
  <c r="AB3494" i="18"/>
  <c r="Z3495" i="18"/>
  <c r="AA3495" i="18"/>
  <c r="AB3495" i="18"/>
  <c r="X3496" i="18"/>
  <c r="Z3496" i="18"/>
  <c r="AA3496" i="18"/>
  <c r="AB3496" i="18"/>
  <c r="Z3497" i="18"/>
  <c r="AA3497" i="18"/>
  <c r="AB3497" i="18"/>
  <c r="Z3498" i="18"/>
  <c r="AA3498" i="18"/>
  <c r="AB3498" i="18"/>
  <c r="X3499" i="18"/>
  <c r="Z3499" i="18"/>
  <c r="AA3499" i="18"/>
  <c r="AB3499" i="18"/>
  <c r="Z3500" i="18"/>
  <c r="AA3500" i="18"/>
  <c r="AB3500" i="18"/>
  <c r="Z3501" i="18"/>
  <c r="AA3501" i="18"/>
  <c r="AB3501" i="18"/>
  <c r="Y3502" i="18"/>
  <c r="Z3502" i="18"/>
  <c r="AA3502" i="18"/>
  <c r="AB3502" i="18"/>
  <c r="Z3503" i="18"/>
  <c r="AA3503" i="18"/>
  <c r="AB3503" i="18"/>
  <c r="X3504" i="18"/>
  <c r="Z3504" i="18"/>
  <c r="AA3504" i="18"/>
  <c r="AB3504" i="18"/>
  <c r="Z3505" i="18"/>
  <c r="AA3505" i="18"/>
  <c r="AB3505" i="18"/>
  <c r="Z3506" i="18"/>
  <c r="AA3506" i="18"/>
  <c r="AB3506" i="18"/>
  <c r="X3507" i="18"/>
  <c r="Z3507" i="18"/>
  <c r="AA3507" i="18"/>
  <c r="AB3507" i="18"/>
  <c r="Z3508" i="18"/>
  <c r="AA3508" i="18"/>
  <c r="AB3508" i="18"/>
  <c r="Z3509" i="18"/>
  <c r="AA3509" i="18"/>
  <c r="AB3509" i="18"/>
  <c r="Y3510" i="18"/>
  <c r="Z3510" i="18"/>
  <c r="AA3510" i="18"/>
  <c r="AB3510" i="18"/>
  <c r="Z3511" i="18"/>
  <c r="AA3511" i="18"/>
  <c r="AB3511" i="18"/>
  <c r="X3512" i="18"/>
  <c r="Z3512" i="18"/>
  <c r="AA3512" i="18"/>
  <c r="AB3512" i="18"/>
  <c r="Z3513" i="18"/>
  <c r="AA3513" i="18"/>
  <c r="AB3513" i="18"/>
  <c r="Z3514" i="18"/>
  <c r="AA3514" i="18"/>
  <c r="AB3514" i="18"/>
  <c r="X3515" i="18"/>
  <c r="Z3515" i="18"/>
  <c r="AA3515" i="18"/>
  <c r="AB3515" i="18"/>
  <c r="Z3516" i="18"/>
  <c r="AA3516" i="18"/>
  <c r="AB3516" i="18"/>
  <c r="Z3517" i="18"/>
  <c r="AA3517" i="18"/>
  <c r="AB3517" i="18"/>
  <c r="Y3518" i="18"/>
  <c r="Z3518" i="18"/>
  <c r="AA3518" i="18"/>
  <c r="AB3518" i="18"/>
  <c r="Z3519" i="18"/>
  <c r="AA3519" i="18"/>
  <c r="AB3519" i="18"/>
  <c r="X3520" i="18"/>
  <c r="Z3520" i="18"/>
  <c r="AA3520" i="18"/>
  <c r="AB3520" i="18"/>
  <c r="Z3521" i="18"/>
  <c r="AA3521" i="18"/>
  <c r="AB3521" i="18"/>
  <c r="Z3522" i="18"/>
  <c r="AA3522" i="18"/>
  <c r="AB3522" i="18"/>
  <c r="X3523" i="18"/>
  <c r="Z3523" i="18"/>
  <c r="AA3523" i="18"/>
  <c r="AB3523" i="18"/>
  <c r="Z3524" i="18"/>
  <c r="AA3524" i="18"/>
  <c r="AB3524" i="18"/>
  <c r="Z3525" i="18"/>
  <c r="AA3525" i="18"/>
  <c r="AB3525" i="18"/>
  <c r="Y3526" i="18"/>
  <c r="Z3526" i="18"/>
  <c r="AA3526" i="18"/>
  <c r="AB3526" i="18"/>
  <c r="Z3527" i="18"/>
  <c r="AA3527" i="18"/>
  <c r="AB3527" i="18"/>
  <c r="X3528" i="18"/>
  <c r="Z3528" i="18"/>
  <c r="AA3528" i="18"/>
  <c r="AB3528" i="18"/>
  <c r="Z3529" i="18"/>
  <c r="AA3529" i="18"/>
  <c r="AB3529" i="18"/>
  <c r="Z3530" i="18"/>
  <c r="AA3530" i="18"/>
  <c r="AB3530" i="18"/>
  <c r="X3531" i="18"/>
  <c r="Z3531" i="18"/>
  <c r="AA3531" i="18"/>
  <c r="AB3531" i="18"/>
  <c r="Z3532" i="18"/>
  <c r="AA3532" i="18"/>
  <c r="AB3532" i="18"/>
  <c r="Z3533" i="18"/>
  <c r="AA3533" i="18"/>
  <c r="AB3533" i="18"/>
  <c r="Y3534" i="18"/>
  <c r="Z3534" i="18"/>
  <c r="AA3534" i="18"/>
  <c r="AB3534" i="18"/>
  <c r="Z3535" i="18"/>
  <c r="AA3535" i="18"/>
  <c r="AB3535" i="18"/>
  <c r="X3536" i="18"/>
  <c r="Z3536" i="18"/>
  <c r="AA3536" i="18"/>
  <c r="AB3536" i="18"/>
  <c r="Z3537" i="18"/>
  <c r="AA3537" i="18"/>
  <c r="AB3537" i="18"/>
  <c r="Z3538" i="18"/>
  <c r="AA3538" i="18"/>
  <c r="AB3538" i="18"/>
  <c r="X3539" i="18"/>
  <c r="Z3539" i="18"/>
  <c r="AA3539" i="18"/>
  <c r="AB3539" i="18"/>
  <c r="Z3540" i="18"/>
  <c r="AA3540" i="18"/>
  <c r="AB3540" i="18"/>
  <c r="Z3541" i="18"/>
  <c r="AA3541" i="18"/>
  <c r="AB3541" i="18"/>
  <c r="Y3542" i="18"/>
  <c r="Z3542" i="18"/>
  <c r="AA3542" i="18"/>
  <c r="AB3542" i="18"/>
  <c r="Z3543" i="18"/>
  <c r="AA3543" i="18"/>
  <c r="AB3543" i="18"/>
  <c r="X3544" i="18"/>
  <c r="Z3544" i="18"/>
  <c r="AA3544" i="18"/>
  <c r="AB3544" i="18"/>
  <c r="Z3545" i="18"/>
  <c r="AA3545" i="18"/>
  <c r="AB3545" i="18"/>
  <c r="Z3546" i="18"/>
  <c r="AA3546" i="18"/>
  <c r="AB3546" i="18"/>
  <c r="X3547" i="18"/>
  <c r="Z3547" i="18"/>
  <c r="AA3547" i="18"/>
  <c r="AB3547" i="18"/>
  <c r="Z3548" i="18"/>
  <c r="AA3548" i="18"/>
  <c r="AB3548" i="18"/>
  <c r="Z3549" i="18"/>
  <c r="AA3549" i="18"/>
  <c r="AB3549" i="18"/>
  <c r="Y3550" i="18"/>
  <c r="Z3550" i="18"/>
  <c r="AA3550" i="18"/>
  <c r="AB3550" i="18"/>
  <c r="Z3551" i="18"/>
  <c r="AA3551" i="18"/>
  <c r="AB3551" i="18"/>
  <c r="X3552" i="18"/>
  <c r="Z3552" i="18"/>
  <c r="AA3552" i="18"/>
  <c r="AB3552" i="18"/>
  <c r="Z3553" i="18"/>
  <c r="AA3553" i="18"/>
  <c r="AB3553" i="18"/>
  <c r="Z3554" i="18"/>
  <c r="AA3554" i="18"/>
  <c r="AB3554" i="18"/>
  <c r="X3555" i="18"/>
  <c r="Z3555" i="18"/>
  <c r="AA3555" i="18"/>
  <c r="AB3555" i="18"/>
  <c r="Z3556" i="18"/>
  <c r="AA3556" i="18"/>
  <c r="AB3556" i="18"/>
  <c r="Z3557" i="18"/>
  <c r="AA3557" i="18"/>
  <c r="AB3557" i="18"/>
  <c r="Y3558" i="18"/>
  <c r="Z3558" i="18"/>
  <c r="AA3558" i="18"/>
  <c r="AB3558" i="18"/>
  <c r="Z3559" i="18"/>
  <c r="AA3559" i="18"/>
  <c r="AB3559" i="18"/>
  <c r="X3560" i="18"/>
  <c r="Z3560" i="18"/>
  <c r="AA3560" i="18"/>
  <c r="AB3560" i="18"/>
  <c r="Z3561" i="18"/>
  <c r="AA3561" i="18"/>
  <c r="AB3561" i="18"/>
  <c r="Z3562" i="18"/>
  <c r="AA3562" i="18"/>
  <c r="AB3562" i="18"/>
  <c r="X3563" i="18"/>
  <c r="Z3563" i="18"/>
  <c r="AA3563" i="18"/>
  <c r="AB3563" i="18"/>
  <c r="Z3564" i="18"/>
  <c r="AA3564" i="18"/>
  <c r="AB3564" i="18"/>
  <c r="Z3565" i="18"/>
  <c r="AA3565" i="18"/>
  <c r="AB3565" i="18"/>
  <c r="Y3566" i="18"/>
  <c r="Z3566" i="18"/>
  <c r="AA3566" i="18"/>
  <c r="AB3566" i="18"/>
  <c r="Z3567" i="18"/>
  <c r="AA3567" i="18"/>
  <c r="AB3567" i="18"/>
  <c r="X3568" i="18"/>
  <c r="Z3568" i="18"/>
  <c r="AA3568" i="18"/>
  <c r="AB3568" i="18"/>
  <c r="Z3569" i="18"/>
  <c r="AA3569" i="18"/>
  <c r="AB3569" i="18"/>
  <c r="Z3570" i="18"/>
  <c r="AA3570" i="18"/>
  <c r="AB3570" i="18"/>
  <c r="X3571" i="18"/>
  <c r="Z3571" i="18"/>
  <c r="AA3571" i="18"/>
  <c r="AB3571" i="18"/>
  <c r="Z3572" i="18"/>
  <c r="AA3572" i="18"/>
  <c r="AB3572" i="18"/>
  <c r="Z3573" i="18"/>
  <c r="AA3573" i="18"/>
  <c r="AB3573" i="18"/>
  <c r="Y3574" i="18"/>
  <c r="Z3574" i="18"/>
  <c r="AA3574" i="18"/>
  <c r="AB3574" i="18"/>
  <c r="Z3575" i="18"/>
  <c r="AA3575" i="18"/>
  <c r="AB3575" i="18"/>
  <c r="X3576" i="18"/>
  <c r="Z3576" i="18"/>
  <c r="AA3576" i="18"/>
  <c r="AB3576" i="18"/>
  <c r="Z3577" i="18"/>
  <c r="AA3577" i="18"/>
  <c r="AB3577" i="18"/>
  <c r="Z3578" i="18"/>
  <c r="AA3578" i="18"/>
  <c r="AB3578" i="18"/>
  <c r="X3579" i="18"/>
  <c r="Z3579" i="18"/>
  <c r="AA3579" i="18"/>
  <c r="AB3579" i="18"/>
  <c r="Z3580" i="18"/>
  <c r="AA3580" i="18"/>
  <c r="AB3580" i="18"/>
  <c r="Z3581" i="18"/>
  <c r="AA3581" i="18"/>
  <c r="AB3581" i="18"/>
  <c r="Y3582" i="18"/>
  <c r="Z3582" i="18"/>
  <c r="AA3582" i="18"/>
  <c r="AB3582" i="18"/>
  <c r="Z3583" i="18"/>
  <c r="AA3583" i="18"/>
  <c r="AB3583" i="18"/>
  <c r="X3584" i="18"/>
  <c r="Z3584" i="18"/>
  <c r="AA3584" i="18"/>
  <c r="AB3584" i="18"/>
  <c r="Z3585" i="18"/>
  <c r="AA3585" i="18"/>
  <c r="AB3585" i="18"/>
  <c r="Z3586" i="18"/>
  <c r="AA3586" i="18"/>
  <c r="AB3586" i="18"/>
  <c r="X3587" i="18"/>
  <c r="Z3587" i="18"/>
  <c r="AA3587" i="18"/>
  <c r="AB3587" i="18"/>
  <c r="Z3588" i="18"/>
  <c r="AA3588" i="18"/>
  <c r="AB3588" i="18"/>
  <c r="Z3589" i="18"/>
  <c r="AA3589" i="18"/>
  <c r="AB3589" i="18"/>
  <c r="Y3590" i="18"/>
  <c r="Z3590" i="18"/>
  <c r="AA3590" i="18"/>
  <c r="AB3590" i="18"/>
  <c r="Z3591" i="18"/>
  <c r="AA3591" i="18"/>
  <c r="AB3591" i="18"/>
  <c r="X3592" i="18"/>
  <c r="Z3592" i="18"/>
  <c r="AA3592" i="18"/>
  <c r="AB3592" i="18"/>
  <c r="Z3593" i="18"/>
  <c r="AA3593" i="18"/>
  <c r="AB3593" i="18"/>
  <c r="Z3594" i="18"/>
  <c r="AA3594" i="18"/>
  <c r="AB3594" i="18"/>
  <c r="X3595" i="18"/>
  <c r="Z3595" i="18"/>
  <c r="AA3595" i="18"/>
  <c r="AB3595" i="18"/>
  <c r="Z3596" i="18"/>
  <c r="AA3596" i="18"/>
  <c r="AB3596" i="18"/>
  <c r="Z3597" i="18"/>
  <c r="AA3597" i="18"/>
  <c r="AB3597" i="18"/>
  <c r="Y3598" i="18"/>
  <c r="Z3598" i="18"/>
  <c r="AA3598" i="18"/>
  <c r="AB3598" i="18"/>
  <c r="Z3599" i="18"/>
  <c r="AA3599" i="18"/>
  <c r="AB3599" i="18"/>
  <c r="X3600" i="18"/>
  <c r="Z3600" i="18"/>
  <c r="AA3600" i="18"/>
  <c r="AB3600" i="18"/>
  <c r="Z3601" i="18"/>
  <c r="AA3601" i="18"/>
  <c r="AB3601" i="18"/>
  <c r="Z3602" i="18"/>
  <c r="AA3602" i="18"/>
  <c r="AB3602" i="18"/>
  <c r="X3603" i="18"/>
  <c r="Z3603" i="18"/>
  <c r="AA3603" i="18"/>
  <c r="AB3603" i="18"/>
  <c r="Z3604" i="18"/>
  <c r="AA3604" i="18"/>
  <c r="AB3604" i="18"/>
  <c r="Z3605" i="18"/>
  <c r="AA3605" i="18"/>
  <c r="AB3605" i="18"/>
  <c r="Y3606" i="18"/>
  <c r="Z3606" i="18"/>
  <c r="AA3606" i="18"/>
  <c r="AB3606" i="18"/>
  <c r="Z3607" i="18"/>
  <c r="AA3607" i="18"/>
  <c r="AB3607" i="18"/>
  <c r="X3608" i="18"/>
  <c r="Z3608" i="18"/>
  <c r="AA3608" i="18"/>
  <c r="AB3608" i="18"/>
  <c r="Z3609" i="18"/>
  <c r="AA3609" i="18"/>
  <c r="AB3609" i="18"/>
  <c r="Z3610" i="18"/>
  <c r="AA3610" i="18"/>
  <c r="AB3610" i="18"/>
  <c r="X3611" i="18"/>
  <c r="Z3611" i="18"/>
  <c r="AA3611" i="18"/>
  <c r="AB3611" i="18"/>
  <c r="Z3612" i="18"/>
  <c r="AA3612" i="18"/>
  <c r="AB3612" i="18"/>
  <c r="Z3613" i="18"/>
  <c r="AA3613" i="18"/>
  <c r="AB3613" i="18"/>
  <c r="Y3614" i="18"/>
  <c r="Z3614" i="18"/>
  <c r="AA3614" i="18"/>
  <c r="AB3614" i="18"/>
  <c r="Z3615" i="18"/>
  <c r="AA3615" i="18"/>
  <c r="AB3615" i="18"/>
  <c r="X3616" i="18"/>
  <c r="Z3616" i="18"/>
  <c r="AA3616" i="18"/>
  <c r="AB3616" i="18"/>
  <c r="Z3617" i="18"/>
  <c r="AA3617" i="18"/>
  <c r="AB3617" i="18"/>
  <c r="Z3618" i="18"/>
  <c r="AA3618" i="18"/>
  <c r="AB3618" i="18"/>
  <c r="X3619" i="18"/>
  <c r="Z3619" i="18"/>
  <c r="AA3619" i="18"/>
  <c r="AB3619" i="18"/>
  <c r="Z3620" i="18"/>
  <c r="AA3620" i="18"/>
  <c r="AB3620" i="18"/>
  <c r="Z3621" i="18"/>
  <c r="AA3621" i="18"/>
  <c r="AB3621" i="18"/>
  <c r="Y3622" i="18"/>
  <c r="Z3622" i="18"/>
  <c r="AA3622" i="18"/>
  <c r="AB3622" i="18"/>
  <c r="Z3623" i="18"/>
  <c r="AA3623" i="18"/>
  <c r="AB3623" i="18"/>
  <c r="X3624" i="18"/>
  <c r="Z3624" i="18"/>
  <c r="AA3624" i="18"/>
  <c r="AB3624" i="18"/>
  <c r="Z3625" i="18"/>
  <c r="AA3625" i="18"/>
  <c r="AB3625" i="18"/>
  <c r="Z3626" i="18"/>
  <c r="AA3626" i="18"/>
  <c r="AB3626" i="18"/>
  <c r="X3627" i="18"/>
  <c r="Z3627" i="18"/>
  <c r="AA3627" i="18"/>
  <c r="AB3627" i="18"/>
  <c r="Z3628" i="18"/>
  <c r="AA3628" i="18"/>
  <c r="AB3628" i="18"/>
  <c r="Z3629" i="18"/>
  <c r="AA3629" i="18"/>
  <c r="AB3629" i="18"/>
  <c r="Y3630" i="18"/>
  <c r="Z3630" i="18"/>
  <c r="AA3630" i="18"/>
  <c r="AB3630" i="18"/>
  <c r="Z3631" i="18"/>
  <c r="AA3631" i="18"/>
  <c r="AB3631" i="18"/>
  <c r="X3632" i="18"/>
  <c r="Z3632" i="18"/>
  <c r="AA3632" i="18"/>
  <c r="AB3632" i="18"/>
  <c r="Z3633" i="18"/>
  <c r="AA3633" i="18"/>
  <c r="AB3633" i="18"/>
  <c r="Z3634" i="18"/>
  <c r="AA3634" i="18"/>
  <c r="AB3634" i="18"/>
  <c r="X3635" i="18"/>
  <c r="Z3635" i="18"/>
  <c r="AA3635" i="18"/>
  <c r="AB3635" i="18"/>
  <c r="Z3636" i="18"/>
  <c r="AA3636" i="18"/>
  <c r="AB3636" i="18"/>
  <c r="Z3637" i="18"/>
  <c r="AA3637" i="18"/>
  <c r="AB3637" i="18"/>
  <c r="Y3638" i="18"/>
  <c r="Z3638" i="18"/>
  <c r="AA3638" i="18"/>
  <c r="AB3638" i="18"/>
  <c r="Z3639" i="18"/>
  <c r="AA3639" i="18"/>
  <c r="AB3639" i="18"/>
  <c r="X3640" i="18"/>
  <c r="Z3640" i="18"/>
  <c r="AA3640" i="18"/>
  <c r="AB3640" i="18"/>
  <c r="Z3641" i="18"/>
  <c r="AA3641" i="18"/>
  <c r="AB3641" i="18"/>
  <c r="Z3642" i="18"/>
  <c r="AA3642" i="18"/>
  <c r="AB3642" i="18"/>
  <c r="X3643" i="18"/>
  <c r="Z3643" i="18"/>
  <c r="AA3643" i="18"/>
  <c r="AB3643" i="18"/>
  <c r="Z3644" i="18"/>
  <c r="AA3644" i="18"/>
  <c r="AB3644" i="18"/>
  <c r="Z3645" i="18"/>
  <c r="AA3645" i="18"/>
  <c r="AB3645" i="18"/>
  <c r="Y3646" i="18"/>
  <c r="Z3646" i="18"/>
  <c r="AA3646" i="18"/>
  <c r="AB3646" i="18"/>
  <c r="Z3647" i="18"/>
  <c r="AA3647" i="18"/>
  <c r="AB3647" i="18"/>
  <c r="X3648" i="18"/>
  <c r="Z3648" i="18"/>
  <c r="AA3648" i="18"/>
  <c r="AB3648" i="18"/>
  <c r="Z3649" i="18"/>
  <c r="AA3649" i="18"/>
  <c r="AB3649" i="18"/>
  <c r="Z3650" i="18"/>
  <c r="AA3650" i="18"/>
  <c r="AB3650" i="18"/>
  <c r="X3651" i="18"/>
  <c r="Z3651" i="18"/>
  <c r="AA3651" i="18"/>
  <c r="AB3651" i="18"/>
  <c r="Z3652" i="18"/>
  <c r="AA3652" i="18"/>
  <c r="AB3652" i="18"/>
  <c r="Z3653" i="18"/>
  <c r="AA3653" i="18"/>
  <c r="AB3653" i="18"/>
  <c r="Y3654" i="18"/>
  <c r="Z3654" i="18"/>
  <c r="AA3654" i="18"/>
  <c r="AB3654" i="18"/>
  <c r="Z3655" i="18"/>
  <c r="AA3655" i="18"/>
  <c r="AB3655" i="18"/>
  <c r="X3656" i="18"/>
  <c r="Z3656" i="18"/>
  <c r="AA3656" i="18"/>
  <c r="AB3656" i="18"/>
  <c r="Z3657" i="18"/>
  <c r="AA3657" i="18"/>
  <c r="AB3657" i="18"/>
  <c r="Z3658" i="18"/>
  <c r="AA3658" i="18"/>
  <c r="AB3658" i="18"/>
  <c r="X3659" i="18"/>
  <c r="Z3659" i="18"/>
  <c r="AA3659" i="18"/>
  <c r="AB3659" i="18"/>
  <c r="Z3660" i="18"/>
  <c r="AA3660" i="18"/>
  <c r="AB3660" i="18"/>
  <c r="Z3661" i="18"/>
  <c r="AA3661" i="18"/>
  <c r="AB3661" i="18"/>
  <c r="Y3662" i="18"/>
  <c r="Z3662" i="18"/>
  <c r="AA3662" i="18"/>
  <c r="AB3662" i="18"/>
  <c r="Z3663" i="18"/>
  <c r="AA3663" i="18"/>
  <c r="AB3663" i="18"/>
  <c r="X3664" i="18"/>
  <c r="Z3664" i="18"/>
  <c r="AA3664" i="18"/>
  <c r="AB3664" i="18"/>
  <c r="Z3665" i="18"/>
  <c r="AA3665" i="18"/>
  <c r="AB3665" i="18"/>
  <c r="Z3666" i="18"/>
  <c r="AA3666" i="18"/>
  <c r="AB3666" i="18"/>
  <c r="X3667" i="18"/>
  <c r="Z3667" i="18"/>
  <c r="AA3667" i="18"/>
  <c r="AB3667" i="18"/>
  <c r="Z3668" i="18"/>
  <c r="AA3668" i="18"/>
  <c r="AB3668" i="18"/>
  <c r="Z3669" i="18"/>
  <c r="AA3669" i="18"/>
  <c r="AB3669" i="18"/>
  <c r="Y3670" i="18"/>
  <c r="Z3670" i="18"/>
  <c r="AA3670" i="18"/>
  <c r="AB3670" i="18"/>
  <c r="Z3671" i="18"/>
  <c r="AA3671" i="18"/>
  <c r="AB3671" i="18"/>
  <c r="X3672" i="18"/>
  <c r="Z3672" i="18"/>
  <c r="AA3672" i="18"/>
  <c r="AB3672" i="18"/>
  <c r="Z3673" i="18"/>
  <c r="AA3673" i="18"/>
  <c r="AB3673" i="18"/>
  <c r="Z3674" i="18"/>
  <c r="AA3674" i="18"/>
  <c r="AB3674" i="18"/>
  <c r="X3675" i="18"/>
  <c r="Z3675" i="18"/>
  <c r="AA3675" i="18"/>
  <c r="AB3675" i="18"/>
  <c r="Z3676" i="18"/>
  <c r="AA3676" i="18"/>
  <c r="AB3676" i="18"/>
  <c r="Z3677" i="18"/>
  <c r="AA3677" i="18"/>
  <c r="AB3677" i="18"/>
  <c r="Y3678" i="18"/>
  <c r="Z3678" i="18"/>
  <c r="AA3678" i="18"/>
  <c r="AB3678" i="18"/>
  <c r="Z3679" i="18"/>
  <c r="AA3679" i="18"/>
  <c r="AB3679" i="18"/>
  <c r="X3680" i="18"/>
  <c r="Z3680" i="18"/>
  <c r="AA3680" i="18"/>
  <c r="AB3680" i="18"/>
  <c r="Z3681" i="18"/>
  <c r="AA3681" i="18"/>
  <c r="AB3681" i="18"/>
  <c r="Z3682" i="18"/>
  <c r="AA3682" i="18"/>
  <c r="AB3682" i="18"/>
  <c r="X3683" i="18"/>
  <c r="Z3683" i="18"/>
  <c r="AA3683" i="18"/>
  <c r="AB3683" i="18"/>
  <c r="Z3684" i="18"/>
  <c r="AA3684" i="18"/>
  <c r="AB3684" i="18"/>
  <c r="Z3685" i="18"/>
  <c r="AA3685" i="18"/>
  <c r="AB3685" i="18"/>
  <c r="Y3686" i="18"/>
  <c r="Z3686" i="18"/>
  <c r="AA3686" i="18"/>
  <c r="AB3686" i="18"/>
  <c r="Z3687" i="18"/>
  <c r="AA3687" i="18"/>
  <c r="AB3687" i="18"/>
  <c r="X3688" i="18"/>
  <c r="Z3688" i="18"/>
  <c r="AA3688" i="18"/>
  <c r="AB3688" i="18"/>
  <c r="Z3689" i="18"/>
  <c r="AA3689" i="18"/>
  <c r="AB3689" i="18"/>
  <c r="Z3690" i="18"/>
  <c r="AA3690" i="18"/>
  <c r="AB3690" i="18"/>
  <c r="X3691" i="18"/>
  <c r="Z3691" i="18"/>
  <c r="AA3691" i="18"/>
  <c r="AB3691" i="18"/>
  <c r="Z3692" i="18"/>
  <c r="AA3692" i="18"/>
  <c r="AB3692" i="18"/>
  <c r="Z3693" i="18"/>
  <c r="AA3693" i="18"/>
  <c r="AB3693" i="18"/>
  <c r="Y3694" i="18"/>
  <c r="Z3694" i="18"/>
  <c r="AA3694" i="18"/>
  <c r="AB3694" i="18"/>
  <c r="Z3695" i="18"/>
  <c r="AA3695" i="18"/>
  <c r="AB3695" i="18"/>
  <c r="X3696" i="18"/>
  <c r="Z3696" i="18"/>
  <c r="AA3696" i="18"/>
  <c r="AB3696" i="18"/>
  <c r="Z3697" i="18"/>
  <c r="AA3697" i="18"/>
  <c r="AB3697" i="18"/>
  <c r="Z3698" i="18"/>
  <c r="AA3698" i="18"/>
  <c r="AB3698" i="18"/>
  <c r="X3699" i="18"/>
  <c r="Z3699" i="18"/>
  <c r="AA3699" i="18"/>
  <c r="AB3699" i="18"/>
  <c r="Z3700" i="18"/>
  <c r="AA3700" i="18"/>
  <c r="AB3700" i="18"/>
  <c r="Z3701" i="18"/>
  <c r="AA3701" i="18"/>
  <c r="AB3701" i="18"/>
  <c r="Y3702" i="18"/>
  <c r="Z3702" i="18"/>
  <c r="AA3702" i="18"/>
  <c r="AB3702" i="18"/>
  <c r="Z3703" i="18"/>
  <c r="AA3703" i="18"/>
  <c r="AB3703" i="18"/>
  <c r="X3704" i="18"/>
  <c r="Z3704" i="18"/>
  <c r="AA3704" i="18"/>
  <c r="AB3704" i="18"/>
  <c r="Z3705" i="18"/>
  <c r="AA3705" i="18"/>
  <c r="AB3705" i="18"/>
  <c r="Z3706" i="18"/>
  <c r="AA3706" i="18"/>
  <c r="AB3706" i="18"/>
  <c r="X3707" i="18"/>
  <c r="Z3707" i="18"/>
  <c r="AA3707" i="18"/>
  <c r="AB3707" i="18"/>
  <c r="Z3708" i="18"/>
  <c r="AA3708" i="18"/>
  <c r="AB3708" i="18"/>
  <c r="Z3709" i="18"/>
  <c r="AA3709" i="18"/>
  <c r="AB3709" i="18"/>
  <c r="Y3710" i="18"/>
  <c r="Z3710" i="18"/>
  <c r="AA3710" i="18"/>
  <c r="AB3710" i="18"/>
  <c r="Z3711" i="18"/>
  <c r="AA3711" i="18"/>
  <c r="AB3711" i="18"/>
  <c r="X3712" i="18"/>
  <c r="Z3712" i="18"/>
  <c r="AA3712" i="18"/>
  <c r="AB3712" i="18"/>
  <c r="Z3713" i="18"/>
  <c r="AA3713" i="18"/>
  <c r="AB3713" i="18"/>
  <c r="Z3714" i="18"/>
  <c r="AA3714" i="18"/>
  <c r="AB3714" i="18"/>
  <c r="X3715" i="18"/>
  <c r="Z3715" i="18"/>
  <c r="AA3715" i="18"/>
  <c r="AB3715" i="18"/>
  <c r="Z3716" i="18"/>
  <c r="AA3716" i="18"/>
  <c r="AB3716" i="18"/>
  <c r="Z3717" i="18"/>
  <c r="AA3717" i="18"/>
  <c r="AB3717" i="18"/>
  <c r="Y3718" i="18"/>
  <c r="Z3718" i="18"/>
  <c r="AA3718" i="18"/>
  <c r="AB3718" i="18"/>
  <c r="Z3719" i="18"/>
  <c r="AA3719" i="18"/>
  <c r="AB3719" i="18"/>
  <c r="X3720" i="18"/>
  <c r="Z3720" i="18"/>
  <c r="AA3720" i="18"/>
  <c r="AB3720" i="18"/>
  <c r="Z3721" i="18"/>
  <c r="AA3721" i="18"/>
  <c r="AB3721" i="18"/>
  <c r="Z3722" i="18"/>
  <c r="AA3722" i="18"/>
  <c r="AB3722" i="18"/>
  <c r="X3723" i="18"/>
  <c r="Z3723" i="18"/>
  <c r="AA3723" i="18"/>
  <c r="AB3723" i="18"/>
  <c r="Z3724" i="18"/>
  <c r="AA3724" i="18"/>
  <c r="AB3724" i="18"/>
  <c r="Z3725" i="18"/>
  <c r="AA3725" i="18"/>
  <c r="AB3725" i="18"/>
  <c r="Y3726" i="18"/>
  <c r="Z3726" i="18"/>
  <c r="AA3726" i="18"/>
  <c r="AB3726" i="18"/>
  <c r="Z3727" i="18"/>
  <c r="AA3727" i="18"/>
  <c r="AB3727" i="18"/>
  <c r="X3728" i="18"/>
  <c r="Z3728" i="18"/>
  <c r="AA3728" i="18"/>
  <c r="AB3728" i="18"/>
  <c r="Z3729" i="18"/>
  <c r="AA3729" i="18"/>
  <c r="AB3729" i="18"/>
  <c r="Z3730" i="18"/>
  <c r="AA3730" i="18"/>
  <c r="AB3730" i="18"/>
  <c r="X3731" i="18"/>
  <c r="Z3731" i="18"/>
  <c r="AA3731" i="18"/>
  <c r="AB3731" i="18"/>
  <c r="Z3732" i="18"/>
  <c r="AA3732" i="18"/>
  <c r="AB3732" i="18"/>
  <c r="Z3733" i="18"/>
  <c r="AA3733" i="18"/>
  <c r="AB3733" i="18"/>
  <c r="Y3734" i="18"/>
  <c r="Z3734" i="18"/>
  <c r="AA3734" i="18"/>
  <c r="AB3734" i="18"/>
  <c r="Z3735" i="18"/>
  <c r="AA3735" i="18"/>
  <c r="AB3735" i="18"/>
  <c r="X3736" i="18"/>
  <c r="Z3736" i="18"/>
  <c r="AA3736" i="18"/>
  <c r="AB3736" i="18"/>
  <c r="Z3737" i="18"/>
  <c r="AA3737" i="18"/>
  <c r="AB3737" i="18"/>
  <c r="Z3738" i="18"/>
  <c r="AA3738" i="18"/>
  <c r="AB3738" i="18"/>
  <c r="X3739" i="18"/>
  <c r="Z3739" i="18"/>
  <c r="AA3739" i="18"/>
  <c r="AB3739" i="18"/>
  <c r="Z3740" i="18"/>
  <c r="AA3740" i="18"/>
  <c r="AB3740" i="18"/>
  <c r="Z3741" i="18"/>
  <c r="AA3741" i="18"/>
  <c r="AB3741" i="18"/>
  <c r="Y3742" i="18"/>
  <c r="Z3742" i="18"/>
  <c r="AA3742" i="18"/>
  <c r="AB3742" i="18"/>
  <c r="Z3743" i="18"/>
  <c r="AA3743" i="18"/>
  <c r="AB3743" i="18"/>
  <c r="X3744" i="18"/>
  <c r="Z3744" i="18"/>
  <c r="AA3744" i="18"/>
  <c r="AB3744" i="18"/>
  <c r="Z3745" i="18"/>
  <c r="AA3745" i="18"/>
  <c r="AB3745" i="18"/>
  <c r="Z3746" i="18"/>
  <c r="AA3746" i="18"/>
  <c r="AB3746" i="18"/>
  <c r="X3747" i="18"/>
  <c r="Z3747" i="18"/>
  <c r="AA3747" i="18"/>
  <c r="AB3747" i="18"/>
  <c r="Z3748" i="18"/>
  <c r="AA3748" i="18"/>
  <c r="AB3748" i="18"/>
  <c r="Z3749" i="18"/>
  <c r="AA3749" i="18"/>
  <c r="AB3749" i="18"/>
  <c r="Y3750" i="18"/>
  <c r="Z3750" i="18"/>
  <c r="AA3750" i="18"/>
  <c r="AB3750" i="18"/>
  <c r="Z3751" i="18"/>
  <c r="AA3751" i="18"/>
  <c r="AB3751" i="18"/>
  <c r="X3752" i="18"/>
  <c r="Z3752" i="18"/>
  <c r="AA3752" i="18"/>
  <c r="AB3752" i="18"/>
  <c r="Z3753" i="18"/>
  <c r="AA3753" i="18"/>
  <c r="AB3753" i="18"/>
  <c r="Z3754" i="18"/>
  <c r="AA3754" i="18"/>
  <c r="AB3754" i="18"/>
  <c r="X3755" i="18"/>
  <c r="Z3755" i="18"/>
  <c r="AA3755" i="18"/>
  <c r="AB3755" i="18"/>
  <c r="Z3756" i="18"/>
  <c r="AA3756" i="18"/>
  <c r="AB3756" i="18"/>
  <c r="Z3757" i="18"/>
  <c r="AA3757" i="18"/>
  <c r="AB3757" i="18"/>
  <c r="Y3758" i="18"/>
  <c r="Z3758" i="18"/>
  <c r="AA3758" i="18"/>
  <c r="AB3758" i="18"/>
  <c r="Z3759" i="18"/>
  <c r="AA3759" i="18"/>
  <c r="AB3759" i="18"/>
  <c r="X3760" i="18"/>
  <c r="Z3760" i="18"/>
  <c r="AA3760" i="18"/>
  <c r="AB3760" i="18"/>
  <c r="Z3761" i="18"/>
  <c r="AA3761" i="18"/>
  <c r="AB3761" i="18"/>
  <c r="Z3762" i="18"/>
  <c r="AA3762" i="18"/>
  <c r="AB3762" i="18"/>
  <c r="X3763" i="18"/>
  <c r="Z3763" i="18"/>
  <c r="AA3763" i="18"/>
  <c r="AB3763" i="18"/>
  <c r="Z3764" i="18"/>
  <c r="AA3764" i="18"/>
  <c r="AB3764" i="18"/>
  <c r="Z3765" i="18"/>
  <c r="AA3765" i="18"/>
  <c r="AB3765" i="18"/>
  <c r="Y3766" i="18"/>
  <c r="Z3766" i="18"/>
  <c r="AA3766" i="18"/>
  <c r="AB3766" i="18"/>
  <c r="Z3767" i="18"/>
  <c r="AA3767" i="18"/>
  <c r="AB3767" i="18"/>
  <c r="X3768" i="18"/>
  <c r="Z3768" i="18"/>
  <c r="AA3768" i="18"/>
  <c r="AB3768" i="18"/>
  <c r="Z3769" i="18"/>
  <c r="AA3769" i="18"/>
  <c r="AB3769" i="18"/>
  <c r="Z3770" i="18"/>
  <c r="AA3770" i="18"/>
  <c r="AB3770" i="18"/>
  <c r="X3771" i="18"/>
  <c r="Z3771" i="18"/>
  <c r="AA3771" i="18"/>
  <c r="AB3771" i="18"/>
  <c r="Z3772" i="18"/>
  <c r="AA3772" i="18"/>
  <c r="AB3772" i="18"/>
  <c r="Z3773" i="18"/>
  <c r="AA3773" i="18"/>
  <c r="AB3773" i="18"/>
  <c r="Y3774" i="18"/>
  <c r="Z3774" i="18"/>
  <c r="AA3774" i="18"/>
  <c r="AB3774" i="18"/>
  <c r="Z3775" i="18"/>
  <c r="AA3775" i="18"/>
  <c r="AB3775" i="18"/>
  <c r="X3776" i="18"/>
  <c r="Z3776" i="18"/>
  <c r="AA3776" i="18"/>
  <c r="AB3776" i="18"/>
  <c r="Z3777" i="18"/>
  <c r="AA3777" i="18"/>
  <c r="AB3777" i="18"/>
  <c r="Z3778" i="18"/>
  <c r="AA3778" i="18"/>
  <c r="AB3778" i="18"/>
  <c r="X3779" i="18"/>
  <c r="Z3779" i="18"/>
  <c r="AA3779" i="18"/>
  <c r="AB3779" i="18"/>
  <c r="Z3780" i="18"/>
  <c r="AA3780" i="18"/>
  <c r="AB3780" i="18"/>
  <c r="Z3781" i="18"/>
  <c r="AA3781" i="18"/>
  <c r="AB3781" i="18"/>
  <c r="Y3782" i="18"/>
  <c r="Z3782" i="18"/>
  <c r="AA3782" i="18"/>
  <c r="AB3782" i="18"/>
  <c r="Z3783" i="18"/>
  <c r="AA3783" i="18"/>
  <c r="AB3783" i="18"/>
  <c r="X3784" i="18"/>
  <c r="Z3784" i="18"/>
  <c r="AA3784" i="18"/>
  <c r="AB3784" i="18"/>
  <c r="Z3785" i="18"/>
  <c r="AA3785" i="18"/>
  <c r="AB3785" i="18"/>
  <c r="Z3786" i="18"/>
  <c r="AA3786" i="18"/>
  <c r="AB3786" i="18"/>
  <c r="X3787" i="18"/>
  <c r="Z3787" i="18"/>
  <c r="AA3787" i="18"/>
  <c r="AB3787" i="18"/>
  <c r="Z3788" i="18"/>
  <c r="AA3788" i="18"/>
  <c r="AB3788" i="18"/>
  <c r="Z3789" i="18"/>
  <c r="AA3789" i="18"/>
  <c r="AB3789" i="18"/>
  <c r="Y3790" i="18"/>
  <c r="Z3790" i="18"/>
  <c r="AA3790" i="18"/>
  <c r="AB3790" i="18"/>
  <c r="Z3791" i="18"/>
  <c r="AA3791" i="18"/>
  <c r="AB3791" i="18"/>
  <c r="X3792" i="18"/>
  <c r="Z3792" i="18"/>
  <c r="AA3792" i="18"/>
  <c r="AB3792" i="18"/>
  <c r="Z3793" i="18"/>
  <c r="AA3793" i="18"/>
  <c r="AB3793" i="18"/>
  <c r="Z3794" i="18"/>
  <c r="AA3794" i="18"/>
  <c r="AB3794" i="18"/>
  <c r="X3795" i="18"/>
  <c r="Z3795" i="18"/>
  <c r="AA3795" i="18"/>
  <c r="AB3795" i="18"/>
  <c r="Z3796" i="18"/>
  <c r="AA3796" i="18"/>
  <c r="AB3796" i="18"/>
  <c r="Z3797" i="18"/>
  <c r="AA3797" i="18"/>
  <c r="AB3797" i="18"/>
  <c r="Y3798" i="18"/>
  <c r="Z3798" i="18"/>
  <c r="AA3798" i="18"/>
  <c r="AB3798" i="18"/>
  <c r="Z3799" i="18"/>
  <c r="AA3799" i="18"/>
  <c r="AB3799" i="18"/>
  <c r="X3800" i="18"/>
  <c r="Z3800" i="18"/>
  <c r="AA3800" i="18"/>
  <c r="AB3800" i="18"/>
  <c r="Z3801" i="18"/>
  <c r="AA3801" i="18"/>
  <c r="AB3801" i="18"/>
  <c r="Z3802" i="18"/>
  <c r="AA3802" i="18"/>
  <c r="AB3802" i="18"/>
  <c r="X3803" i="18"/>
  <c r="Z3803" i="18"/>
  <c r="AA3803" i="18"/>
  <c r="AB3803" i="18"/>
  <c r="Z3804" i="18"/>
  <c r="AA3804" i="18"/>
  <c r="AB3804" i="18"/>
  <c r="Z3805" i="18"/>
  <c r="AA3805" i="18"/>
  <c r="AB3805" i="18"/>
  <c r="Y3806" i="18"/>
  <c r="Z3806" i="18"/>
  <c r="AA3806" i="18"/>
  <c r="AB3806" i="18"/>
  <c r="Z3807" i="18"/>
  <c r="AA3807" i="18"/>
  <c r="AB3807" i="18"/>
  <c r="X3808" i="18"/>
  <c r="Z3808" i="18"/>
  <c r="AA3808" i="18"/>
  <c r="AB3808" i="18"/>
  <c r="Z3809" i="18"/>
  <c r="AA3809" i="18"/>
  <c r="AB3809" i="18"/>
  <c r="Z3810" i="18"/>
  <c r="AA3810" i="18"/>
  <c r="AB3810" i="18"/>
  <c r="X3811" i="18"/>
  <c r="Z3811" i="18"/>
  <c r="AA3811" i="18"/>
  <c r="AB3811" i="18"/>
  <c r="Z3812" i="18"/>
  <c r="AA3812" i="18"/>
  <c r="AB3812" i="18"/>
  <c r="Z3813" i="18"/>
  <c r="AA3813" i="18"/>
  <c r="AB3813" i="18"/>
  <c r="Y3814" i="18"/>
  <c r="Z3814" i="18"/>
  <c r="AA3814" i="18"/>
  <c r="AB3814" i="18"/>
  <c r="Z3815" i="18"/>
  <c r="AA3815" i="18"/>
  <c r="AB3815" i="18"/>
  <c r="X3816" i="18"/>
  <c r="Z3816" i="18"/>
  <c r="AA3816" i="18"/>
  <c r="AB3816" i="18"/>
  <c r="Z3817" i="18"/>
  <c r="AA3817" i="18"/>
  <c r="AB3817" i="18"/>
  <c r="Z3818" i="18"/>
  <c r="AA3818" i="18"/>
  <c r="AB3818" i="18"/>
  <c r="X3819" i="18"/>
  <c r="Z3819" i="18"/>
  <c r="AA3819" i="18"/>
  <c r="AB3819" i="18"/>
  <c r="Z3820" i="18"/>
  <c r="AA3820" i="18"/>
  <c r="AB3820" i="18"/>
  <c r="Z3821" i="18"/>
  <c r="AA3821" i="18"/>
  <c r="AB3821" i="18"/>
  <c r="Y3822" i="18"/>
  <c r="Z3822" i="18"/>
  <c r="AA3822" i="18"/>
  <c r="AB3822" i="18"/>
  <c r="Z3823" i="18"/>
  <c r="AA3823" i="18"/>
  <c r="AB3823" i="18"/>
  <c r="X3824" i="18"/>
  <c r="Z3824" i="18"/>
  <c r="AA3824" i="18"/>
  <c r="AB3824" i="18"/>
  <c r="Z3825" i="18"/>
  <c r="AA3825" i="18"/>
  <c r="AB3825" i="18"/>
  <c r="Z3826" i="18"/>
  <c r="AA3826" i="18"/>
  <c r="AB3826" i="18"/>
  <c r="X3827" i="18"/>
  <c r="Z3827" i="18"/>
  <c r="AA3827" i="18"/>
  <c r="AB3827" i="18"/>
  <c r="Z3828" i="18"/>
  <c r="AA3828" i="18"/>
  <c r="AB3828" i="18"/>
  <c r="Z3829" i="18"/>
  <c r="AA3829" i="18"/>
  <c r="AB3829" i="18"/>
  <c r="Z3830" i="18"/>
  <c r="AA3830" i="18"/>
  <c r="AB3830" i="18"/>
  <c r="Z3831" i="18"/>
  <c r="AA3831" i="18"/>
  <c r="AB3831" i="18"/>
  <c r="Z3832" i="18"/>
  <c r="AA3832" i="18"/>
  <c r="AB3832" i="18"/>
  <c r="Z3833" i="18"/>
  <c r="AA3833" i="18"/>
  <c r="AB3833" i="18"/>
  <c r="Z3834" i="18"/>
  <c r="AA3834" i="18"/>
  <c r="AB3834" i="18"/>
  <c r="Z3835" i="18"/>
  <c r="AA3835" i="18"/>
  <c r="AB3835" i="18"/>
  <c r="Z3836" i="18"/>
  <c r="AA3836" i="18"/>
  <c r="AB3836" i="18"/>
  <c r="Z3837" i="18"/>
  <c r="AA3837" i="18"/>
  <c r="AB3837" i="18"/>
  <c r="Y3838" i="18"/>
  <c r="Z3838" i="18"/>
  <c r="AA3838" i="18"/>
  <c r="AB3838" i="18"/>
  <c r="Z3839" i="18"/>
  <c r="AA3839" i="18"/>
  <c r="AB3839" i="18"/>
  <c r="X3840" i="18"/>
  <c r="Z3840" i="18"/>
  <c r="AA3840" i="18"/>
  <c r="AB3840" i="18"/>
  <c r="Z3841" i="18"/>
  <c r="AA3841" i="18"/>
  <c r="AB3841" i="18"/>
  <c r="X3842" i="18"/>
  <c r="Z3842" i="18"/>
  <c r="AA3842" i="18"/>
  <c r="AB3842" i="18"/>
  <c r="X3843" i="18"/>
  <c r="Y3843" i="18"/>
  <c r="Z3843" i="18"/>
  <c r="AA3843" i="18"/>
  <c r="AB3843" i="18"/>
  <c r="Z3844" i="18"/>
  <c r="AA3844" i="18"/>
  <c r="AB3844" i="18"/>
  <c r="Z3845" i="18"/>
  <c r="AA3845" i="18"/>
  <c r="AB3845" i="18"/>
  <c r="Z3846" i="18"/>
  <c r="AA3846" i="18"/>
  <c r="AB3846" i="18"/>
  <c r="Z3847" i="18"/>
  <c r="AA3847" i="18"/>
  <c r="AB3847" i="18"/>
  <c r="Z3848" i="18"/>
  <c r="AA3848" i="18"/>
  <c r="AB3848" i="18"/>
  <c r="Z3849" i="18"/>
  <c r="AA3849" i="18"/>
  <c r="AB3849" i="18"/>
  <c r="Z3850" i="18"/>
  <c r="AA3850" i="18"/>
  <c r="AB3850" i="18"/>
  <c r="Y3851" i="18"/>
  <c r="Z3851" i="18"/>
  <c r="AA3851" i="18"/>
  <c r="AB3851" i="18"/>
  <c r="Z3852" i="18"/>
  <c r="AA3852" i="18"/>
  <c r="AB3852" i="18"/>
  <c r="Y3853" i="18"/>
  <c r="Z3853" i="18"/>
  <c r="AA3853" i="18"/>
  <c r="AB3853" i="18"/>
  <c r="Y3854" i="18"/>
  <c r="Z3854" i="18"/>
  <c r="AA3854" i="18"/>
  <c r="AB3854" i="18"/>
  <c r="Y3855" i="18"/>
  <c r="Z3855" i="18"/>
  <c r="AA3855" i="18"/>
  <c r="AB3855" i="18"/>
  <c r="X3856" i="18"/>
  <c r="Z3856" i="18"/>
  <c r="AA3856" i="18"/>
  <c r="AB3856" i="18"/>
  <c r="Z3857" i="18"/>
  <c r="AA3857" i="18"/>
  <c r="AB3857" i="18"/>
  <c r="Z3858" i="18"/>
  <c r="AA3858" i="18"/>
  <c r="AB3858" i="18"/>
  <c r="X3859" i="18"/>
  <c r="Z3859" i="18"/>
  <c r="AA3859" i="18"/>
  <c r="AB3859" i="18"/>
  <c r="Z3860" i="18"/>
  <c r="AA3860" i="18"/>
  <c r="AB3860" i="18"/>
  <c r="Z3861" i="18"/>
  <c r="AA3861" i="18"/>
  <c r="AB3861" i="18"/>
  <c r="Z3862" i="18"/>
  <c r="AA3862" i="18"/>
  <c r="AB3862" i="18"/>
  <c r="Z3863" i="18"/>
  <c r="AA3863" i="18"/>
  <c r="AB3863" i="18"/>
  <c r="Z3864" i="18"/>
  <c r="AA3864" i="18"/>
  <c r="AB3864" i="18"/>
  <c r="Z3865" i="18"/>
  <c r="AA3865" i="18"/>
  <c r="AB3865" i="18"/>
  <c r="Z3866" i="18"/>
  <c r="AA3866" i="18"/>
  <c r="AB3866" i="18"/>
  <c r="Z3867" i="18"/>
  <c r="AA3867" i="18"/>
  <c r="AB3867" i="18"/>
  <c r="Z3868" i="18"/>
  <c r="AA3868" i="18"/>
  <c r="AB3868" i="18"/>
  <c r="Z3869" i="18"/>
  <c r="AA3869" i="18"/>
  <c r="AB3869" i="18"/>
  <c r="Y3870" i="18"/>
  <c r="Z3870" i="18"/>
  <c r="AA3870" i="18"/>
  <c r="AB3870" i="18"/>
  <c r="Z3871" i="18"/>
  <c r="AA3871" i="18"/>
  <c r="AB3871" i="18"/>
  <c r="X3872" i="18"/>
  <c r="Z3872" i="18"/>
  <c r="AA3872" i="18"/>
  <c r="AB3872" i="18"/>
  <c r="Z3873" i="18"/>
  <c r="AA3873" i="18"/>
  <c r="AB3873" i="18"/>
  <c r="X3874" i="18"/>
  <c r="Z3874" i="18"/>
  <c r="AA3874" i="18"/>
  <c r="AB3874" i="18"/>
  <c r="X3875" i="18"/>
  <c r="Y3875" i="18"/>
  <c r="Z3875" i="18"/>
  <c r="AA3875" i="18"/>
  <c r="AB3875" i="18"/>
  <c r="Z3876" i="18"/>
  <c r="AA3876" i="18"/>
  <c r="AB3876" i="18"/>
  <c r="Z3877" i="18"/>
  <c r="AA3877" i="18"/>
  <c r="AB3877" i="18"/>
  <c r="Z3878" i="18"/>
  <c r="AA3878" i="18"/>
  <c r="AB3878" i="18"/>
  <c r="Z3879" i="18"/>
  <c r="AA3879" i="18"/>
  <c r="AB3879" i="18"/>
  <c r="Z3880" i="18"/>
  <c r="AA3880" i="18"/>
  <c r="AB3880" i="18"/>
  <c r="Z3881" i="18"/>
  <c r="AA3881" i="18"/>
  <c r="AB3881" i="18"/>
  <c r="Z3882" i="18"/>
  <c r="AA3882" i="18"/>
  <c r="AB3882" i="18"/>
  <c r="Y3883" i="18"/>
  <c r="Z3883" i="18"/>
  <c r="AA3883" i="18"/>
  <c r="AB3883" i="18"/>
  <c r="Z3884" i="18"/>
  <c r="AA3884" i="18"/>
  <c r="AB3884" i="18"/>
  <c r="Y3885" i="18"/>
  <c r="Z3885" i="18"/>
  <c r="AA3885" i="18"/>
  <c r="AB3885" i="18"/>
  <c r="Y3886" i="18"/>
  <c r="Z3886" i="18"/>
  <c r="AA3886" i="18"/>
  <c r="AB3886" i="18"/>
  <c r="Y3887" i="18"/>
  <c r="Z3887" i="18"/>
  <c r="AA3887" i="18"/>
  <c r="AB3887" i="18"/>
  <c r="X3888" i="18"/>
  <c r="Z3888" i="18"/>
  <c r="AA3888" i="18"/>
  <c r="AB3888" i="18"/>
  <c r="Z3889" i="18"/>
  <c r="AA3889" i="18"/>
  <c r="AB3889" i="18"/>
  <c r="Z3890" i="18"/>
  <c r="AA3890" i="18"/>
  <c r="AB3890" i="18"/>
  <c r="X3891" i="18"/>
  <c r="Z3891" i="18"/>
  <c r="AA3891" i="18"/>
  <c r="AB3891" i="18"/>
  <c r="Z3892" i="18"/>
  <c r="AA3892" i="18"/>
  <c r="AB3892" i="18"/>
  <c r="Z3893" i="18"/>
  <c r="AA3893" i="18"/>
  <c r="AB3893" i="18"/>
  <c r="Z3894" i="18"/>
  <c r="AA3894" i="18"/>
  <c r="AB3894" i="18"/>
  <c r="Z3895" i="18"/>
  <c r="AA3895" i="18"/>
  <c r="AB3895" i="18"/>
  <c r="Z3896" i="18"/>
  <c r="AA3896" i="18"/>
  <c r="AB3896" i="18"/>
  <c r="Z3897" i="18"/>
  <c r="AA3897" i="18"/>
  <c r="AB3897" i="18"/>
  <c r="Z3898" i="18"/>
  <c r="AA3898" i="18"/>
  <c r="AB3898" i="18"/>
  <c r="Z3899" i="18"/>
  <c r="AA3899" i="18"/>
  <c r="AB3899" i="18"/>
  <c r="Z3900" i="18"/>
  <c r="AA3900" i="18"/>
  <c r="AB3900" i="18"/>
  <c r="Z3901" i="18"/>
  <c r="AA3901" i="18"/>
  <c r="AB3901" i="18"/>
  <c r="Y3902" i="18"/>
  <c r="Z3902" i="18"/>
  <c r="AA3902" i="18"/>
  <c r="AB3902" i="18"/>
  <c r="Z3903" i="18"/>
  <c r="AA3903" i="18"/>
  <c r="AB3903" i="18"/>
  <c r="X3904" i="18"/>
  <c r="Z3904" i="18"/>
  <c r="AA3904" i="18"/>
  <c r="AB3904" i="18"/>
  <c r="Z3905" i="18"/>
  <c r="AA3905" i="18"/>
  <c r="AB3905" i="18"/>
  <c r="X3906" i="18"/>
  <c r="Z3906" i="18"/>
  <c r="AA3906" i="18"/>
  <c r="AB3906" i="18"/>
  <c r="X3907" i="18"/>
  <c r="Y3907" i="18"/>
  <c r="Z3907" i="18"/>
  <c r="AA3907" i="18"/>
  <c r="AB3907" i="18"/>
  <c r="Z3908" i="18"/>
  <c r="AA3908" i="18"/>
  <c r="AB3908" i="18"/>
  <c r="Z3909" i="18"/>
  <c r="AA3909" i="18"/>
  <c r="AB3909" i="18"/>
  <c r="Z3910" i="18"/>
  <c r="AA3910" i="18"/>
  <c r="AB3910" i="18"/>
  <c r="Z3911" i="18"/>
  <c r="AA3911" i="18"/>
  <c r="AB3911" i="18"/>
  <c r="Z3912" i="18"/>
  <c r="AA3912" i="18"/>
  <c r="AB3912" i="18"/>
  <c r="Z3913" i="18"/>
  <c r="AA3913" i="18"/>
  <c r="AB3913" i="18"/>
  <c r="Z3914" i="18"/>
  <c r="AA3914" i="18"/>
  <c r="AB3914" i="18"/>
  <c r="Y3915" i="18"/>
  <c r="Z3915" i="18"/>
  <c r="AA3915" i="18"/>
  <c r="AB3915" i="18"/>
  <c r="Z3916" i="18"/>
  <c r="AA3916" i="18"/>
  <c r="AB3916" i="18"/>
  <c r="Y3917" i="18"/>
  <c r="Z3917" i="18"/>
  <c r="AA3917" i="18"/>
  <c r="AB3917" i="18"/>
  <c r="Y3918" i="18"/>
  <c r="Z3918" i="18"/>
  <c r="AA3918" i="18"/>
  <c r="AB3918" i="18"/>
  <c r="Y3919" i="18"/>
  <c r="Z3919" i="18"/>
  <c r="AA3919" i="18"/>
  <c r="AB3919" i="18"/>
  <c r="X3920" i="18"/>
  <c r="Z3920" i="18"/>
  <c r="AA3920" i="18"/>
  <c r="AB3920" i="18"/>
  <c r="Z3921" i="18"/>
  <c r="AA3921" i="18"/>
  <c r="AB3921" i="18"/>
  <c r="Z3922" i="18"/>
  <c r="AA3922" i="18"/>
  <c r="AB3922" i="18"/>
  <c r="X3923" i="18"/>
  <c r="Z3923" i="18"/>
  <c r="AA3923" i="18"/>
  <c r="AB3923" i="18"/>
  <c r="Z3924" i="18"/>
  <c r="AA3924" i="18"/>
  <c r="AB3924" i="18"/>
  <c r="Z3925" i="18"/>
  <c r="AA3925" i="18"/>
  <c r="AB3925" i="18"/>
  <c r="Z3926" i="18"/>
  <c r="AA3926" i="18"/>
  <c r="AB3926" i="18"/>
  <c r="Z3927" i="18"/>
  <c r="AA3927" i="18"/>
  <c r="AB3927" i="18"/>
  <c r="Z3928" i="18"/>
  <c r="AA3928" i="18"/>
  <c r="AB3928" i="18"/>
  <c r="Z3929" i="18"/>
  <c r="AA3929" i="18"/>
  <c r="AB3929" i="18"/>
  <c r="Z3930" i="18"/>
  <c r="AA3930" i="18"/>
  <c r="AB3930" i="18"/>
  <c r="Z3931" i="18"/>
  <c r="AA3931" i="18"/>
  <c r="AB3931" i="18"/>
  <c r="Z3932" i="18"/>
  <c r="AA3932" i="18"/>
  <c r="AB3932" i="18"/>
  <c r="Z3933" i="18"/>
  <c r="AA3933" i="18"/>
  <c r="AB3933" i="18"/>
  <c r="Y3934" i="18"/>
  <c r="Z3934" i="18"/>
  <c r="AA3934" i="18"/>
  <c r="AB3934" i="18"/>
  <c r="Z3935" i="18"/>
  <c r="AA3935" i="18"/>
  <c r="AB3935" i="18"/>
  <c r="X3936" i="18"/>
  <c r="Z3936" i="18"/>
  <c r="AA3936" i="18"/>
  <c r="AB3936" i="18"/>
  <c r="Z3937" i="18"/>
  <c r="AA3937" i="18"/>
  <c r="AB3937" i="18"/>
  <c r="X3938" i="18"/>
  <c r="Z3938" i="18"/>
  <c r="AA3938" i="18"/>
  <c r="AB3938" i="18"/>
  <c r="X3939" i="18"/>
  <c r="Y3939" i="18"/>
  <c r="Z3939" i="18"/>
  <c r="AA3939" i="18"/>
  <c r="AB3939" i="18"/>
  <c r="Z3940" i="18"/>
  <c r="AA3940" i="18"/>
  <c r="AB3940" i="18"/>
  <c r="Z3941" i="18"/>
  <c r="AA3941" i="18"/>
  <c r="AB3941" i="18"/>
  <c r="Z3942" i="18"/>
  <c r="AA3942" i="18"/>
  <c r="AB3942" i="18"/>
  <c r="Z3943" i="18"/>
  <c r="AA3943" i="18"/>
  <c r="AB3943" i="18"/>
  <c r="Z3944" i="18"/>
  <c r="AA3944" i="18"/>
  <c r="AB3944" i="18"/>
  <c r="Z3945" i="18"/>
  <c r="AA3945" i="18"/>
  <c r="AB3945" i="18"/>
  <c r="Z3946" i="18"/>
  <c r="AA3946" i="18"/>
  <c r="AB3946" i="18"/>
  <c r="Y3947" i="18"/>
  <c r="Z3947" i="18"/>
  <c r="AA3947" i="18"/>
  <c r="AB3947" i="18"/>
  <c r="Z3948" i="18"/>
  <c r="AA3948" i="18"/>
  <c r="AB3948" i="18"/>
  <c r="Y3949" i="18"/>
  <c r="Z3949" i="18"/>
  <c r="AA3949" i="18"/>
  <c r="AB3949" i="18"/>
  <c r="Y3950" i="18"/>
  <c r="Z3950" i="18"/>
  <c r="AA3950" i="18"/>
  <c r="AB3950" i="18"/>
  <c r="Y3951" i="18"/>
  <c r="Z3951" i="18"/>
  <c r="AA3951" i="18"/>
  <c r="AB3951" i="18"/>
  <c r="X3952" i="18"/>
  <c r="Z3952" i="18"/>
  <c r="AA3952" i="18"/>
  <c r="AB3952" i="18"/>
  <c r="Z3953" i="18"/>
  <c r="AA3953" i="18"/>
  <c r="AB3953" i="18"/>
  <c r="Z3954" i="18"/>
  <c r="AA3954" i="18"/>
  <c r="AB3954" i="18"/>
  <c r="X3955" i="18"/>
  <c r="Z3955" i="18"/>
  <c r="AA3955" i="18"/>
  <c r="AB3955" i="18"/>
  <c r="Z3956" i="18"/>
  <c r="AA3956" i="18"/>
  <c r="AB3956" i="18"/>
  <c r="Z3957" i="18"/>
  <c r="AA3957" i="18"/>
  <c r="AB3957" i="18"/>
  <c r="Z3958" i="18"/>
  <c r="AA3958" i="18"/>
  <c r="AB3958" i="18"/>
  <c r="Z3959" i="18"/>
  <c r="AA3959" i="18"/>
  <c r="AB3959" i="18"/>
  <c r="Z3960" i="18"/>
  <c r="AA3960" i="18"/>
  <c r="AB3960" i="18"/>
  <c r="Z3961" i="18"/>
  <c r="AA3961" i="18"/>
  <c r="AB3961" i="18"/>
  <c r="Z3962" i="18"/>
  <c r="AA3962" i="18"/>
  <c r="AB3962" i="18"/>
  <c r="Z3963" i="18"/>
  <c r="AA3963" i="18"/>
  <c r="AB3963" i="18"/>
  <c r="Z3964" i="18"/>
  <c r="AA3964" i="18"/>
  <c r="AB3964" i="18"/>
  <c r="Z3965" i="18"/>
  <c r="AA3965" i="18"/>
  <c r="AB3965" i="18"/>
  <c r="X3966" i="18"/>
  <c r="Z3966" i="18"/>
  <c r="AA3966" i="18"/>
  <c r="AB3966" i="18"/>
  <c r="Z3967" i="18"/>
  <c r="AA3967" i="18"/>
  <c r="AB3967" i="18"/>
  <c r="Z3968" i="18"/>
  <c r="AA3968" i="18"/>
  <c r="AB3968" i="18"/>
  <c r="Z3969" i="18"/>
  <c r="AA3969" i="18"/>
  <c r="AB3969" i="18"/>
  <c r="Z3970" i="18"/>
  <c r="AA3970" i="18"/>
  <c r="AB3970" i="18"/>
  <c r="Y3971" i="18"/>
  <c r="Z3971" i="18"/>
  <c r="AA3971" i="18"/>
  <c r="AB3971" i="18"/>
  <c r="Z3972" i="18"/>
  <c r="AA3972" i="18"/>
  <c r="AB3972" i="18"/>
  <c r="Y3973" i="18"/>
  <c r="Z3973" i="18"/>
  <c r="AA3973" i="18"/>
  <c r="AB3973" i="18"/>
  <c r="X3974" i="18"/>
  <c r="Y3974" i="18"/>
  <c r="Z3974" i="18"/>
  <c r="AA3974" i="18"/>
  <c r="AB3974" i="18"/>
  <c r="Z3975" i="18"/>
  <c r="AA3975" i="18"/>
  <c r="AB3975" i="18"/>
  <c r="X3976" i="18"/>
  <c r="Z3976" i="18"/>
  <c r="AA3976" i="18"/>
  <c r="AB3976" i="18"/>
  <c r="Z3977" i="18"/>
  <c r="AA3977" i="18"/>
  <c r="AB3977" i="18"/>
  <c r="Z3978" i="18"/>
  <c r="AA3978" i="18"/>
  <c r="AB3978" i="18"/>
  <c r="Z3979" i="18"/>
  <c r="AA3979" i="18"/>
  <c r="AB3979" i="18"/>
  <c r="Z3980" i="18"/>
  <c r="AA3980" i="18"/>
  <c r="AB3980" i="18"/>
  <c r="Z3981" i="18"/>
  <c r="AA3981" i="18"/>
  <c r="AB3981" i="18"/>
  <c r="X3982" i="18"/>
  <c r="Z3982" i="18"/>
  <c r="AA3982" i="18"/>
  <c r="AB3982" i="18"/>
  <c r="Z3983" i="18"/>
  <c r="AA3983" i="18"/>
  <c r="AB3983" i="18"/>
  <c r="Z3984" i="18"/>
  <c r="AA3984" i="18"/>
  <c r="AB3984" i="18"/>
  <c r="Z3985" i="18"/>
  <c r="AA3985" i="18"/>
  <c r="AB3985" i="18"/>
  <c r="Z3986" i="18"/>
  <c r="AA3986" i="18"/>
  <c r="AB3986" i="18"/>
  <c r="Y3987" i="18"/>
  <c r="Z3987" i="18"/>
  <c r="AA3987" i="18"/>
  <c r="AB3987" i="18"/>
  <c r="Z3988" i="18"/>
  <c r="AA3988" i="18"/>
  <c r="AB3988" i="18"/>
  <c r="Y3989" i="18"/>
  <c r="Z3989" i="18"/>
  <c r="AA3989" i="18"/>
  <c r="AB3989" i="18"/>
  <c r="X3990" i="18"/>
  <c r="Y3990" i="18"/>
  <c r="Z3990" i="18"/>
  <c r="AA3990" i="18"/>
  <c r="AB3990" i="18"/>
  <c r="Z3991" i="18"/>
  <c r="AA3991" i="18"/>
  <c r="AB3991" i="18"/>
  <c r="X3992" i="18"/>
  <c r="Z3992" i="18"/>
  <c r="AA3992" i="18"/>
  <c r="AB3992" i="18"/>
  <c r="Z3993" i="18"/>
  <c r="AA3993" i="18"/>
  <c r="AB3993" i="18"/>
  <c r="Z3994" i="18"/>
  <c r="AA3994" i="18"/>
  <c r="AB3994" i="18"/>
  <c r="Z3995" i="18"/>
  <c r="AA3995" i="18"/>
  <c r="AB3995" i="18"/>
  <c r="Z3996" i="18"/>
  <c r="AA3996" i="18"/>
  <c r="AB3996" i="18"/>
  <c r="Z3997" i="18"/>
  <c r="AA3997" i="18"/>
  <c r="AB3997" i="18"/>
  <c r="X3998" i="18"/>
  <c r="Z3998" i="18"/>
  <c r="AA3998" i="18"/>
  <c r="AB3998" i="18"/>
  <c r="Z3999" i="18"/>
  <c r="AA3999" i="18"/>
  <c r="AB3999" i="18"/>
  <c r="Z4000" i="18"/>
  <c r="AA4000" i="18"/>
  <c r="AB4000" i="18"/>
  <c r="Z4001" i="18"/>
  <c r="AA4001" i="18"/>
  <c r="AB4001" i="18"/>
  <c r="Z4002" i="18"/>
  <c r="AA4002" i="18"/>
  <c r="AB4002" i="18"/>
  <c r="Y4003" i="18"/>
  <c r="Z4003" i="18"/>
  <c r="AA4003" i="18"/>
  <c r="AB4003" i="18"/>
  <c r="Z4004" i="18"/>
  <c r="AA4004" i="18"/>
  <c r="AB4004" i="18"/>
  <c r="Y4005" i="18"/>
  <c r="Z4005" i="18"/>
  <c r="AA4005" i="18"/>
  <c r="AB4005" i="18"/>
  <c r="X4006" i="18"/>
  <c r="Y4006" i="18"/>
  <c r="Z4006" i="18"/>
  <c r="AA4006" i="18"/>
  <c r="AB4006" i="18"/>
  <c r="Z4007" i="18"/>
  <c r="AA4007" i="18"/>
  <c r="AB4007" i="18"/>
  <c r="X4008" i="18"/>
  <c r="Z4008" i="18"/>
  <c r="AA4008" i="18"/>
  <c r="AB4008" i="18"/>
  <c r="Z4009" i="18"/>
  <c r="AA4009" i="18"/>
  <c r="AB4009" i="18"/>
  <c r="Z4010" i="18"/>
  <c r="AA4010" i="18"/>
  <c r="AB4010" i="18"/>
  <c r="Z4011" i="18"/>
  <c r="AA4011" i="18"/>
  <c r="AB4011" i="18"/>
  <c r="Z4012" i="18"/>
  <c r="AA4012" i="18"/>
  <c r="AB4012" i="18"/>
  <c r="Z4013" i="18"/>
  <c r="AA4013" i="18"/>
  <c r="AB4013" i="18"/>
  <c r="X4014" i="18"/>
  <c r="Z4014" i="18"/>
  <c r="AA4014" i="18"/>
  <c r="AB4014" i="18"/>
  <c r="Z4015" i="18"/>
  <c r="AA4015" i="18"/>
  <c r="AB4015" i="18"/>
  <c r="Z4016" i="18"/>
  <c r="AA4016" i="18"/>
  <c r="AB4016" i="18"/>
  <c r="Z4017" i="18"/>
  <c r="AA4017" i="18"/>
  <c r="AB4017" i="18"/>
  <c r="Z4018" i="18"/>
  <c r="AA4018" i="18"/>
  <c r="AB4018" i="18"/>
  <c r="X4019" i="18"/>
  <c r="Y4019" i="18"/>
  <c r="Z4019" i="18"/>
  <c r="AA4019" i="18"/>
  <c r="AB4019" i="18"/>
  <c r="Z4020" i="18"/>
  <c r="AA4020" i="18"/>
  <c r="AB4020" i="18"/>
  <c r="Z4021" i="18"/>
  <c r="AA4021" i="18"/>
  <c r="AB4021" i="18"/>
  <c r="Y4022" i="18"/>
  <c r="Z4022" i="18"/>
  <c r="AA4022" i="18"/>
  <c r="AB4022" i="18"/>
  <c r="Z4023" i="18"/>
  <c r="AA4023" i="18"/>
  <c r="AB4023" i="18"/>
  <c r="X4024" i="18"/>
  <c r="Z4024" i="18"/>
  <c r="AA4024" i="18"/>
  <c r="AB4024" i="18"/>
  <c r="Z4025" i="18"/>
  <c r="AA4025" i="18"/>
  <c r="AB4025" i="18"/>
  <c r="Z4026" i="18"/>
  <c r="AA4026" i="18"/>
  <c r="AB4026" i="18"/>
  <c r="X4027" i="18"/>
  <c r="Y4027" i="18"/>
  <c r="Z4027" i="18"/>
  <c r="AA4027" i="18"/>
  <c r="AB4027" i="18"/>
  <c r="Z4028" i="18"/>
  <c r="AA4028" i="18"/>
  <c r="AB4028" i="18"/>
  <c r="Z4029" i="18"/>
  <c r="AA4029" i="18"/>
  <c r="AB4029" i="18"/>
  <c r="Y4030" i="18"/>
  <c r="Z4030" i="18"/>
  <c r="AA4030" i="18"/>
  <c r="AB4030" i="18"/>
  <c r="Z4031" i="18"/>
  <c r="AA4031" i="18"/>
  <c r="AB4031" i="18"/>
  <c r="X4032" i="18"/>
  <c r="Z4032" i="18"/>
  <c r="AA4032" i="18"/>
  <c r="AB4032" i="18"/>
  <c r="Z4033" i="18"/>
  <c r="AA4033" i="18"/>
  <c r="AB4033" i="18"/>
  <c r="Z4034" i="18"/>
  <c r="AA4034" i="18"/>
  <c r="AB4034" i="18"/>
  <c r="X4035" i="18"/>
  <c r="Y4035" i="18"/>
  <c r="Z4035" i="18"/>
  <c r="AA4035" i="18"/>
  <c r="AB4035" i="18"/>
  <c r="Z4036" i="18"/>
  <c r="AA4036" i="18"/>
  <c r="AB4036" i="18"/>
  <c r="Z4037" i="18"/>
  <c r="AA4037" i="18"/>
  <c r="AB4037" i="18"/>
  <c r="Y4038" i="18"/>
  <c r="Z4038" i="18"/>
  <c r="AA4038" i="18"/>
  <c r="AB4038" i="18"/>
  <c r="Z4039" i="18"/>
  <c r="AA4039" i="18"/>
  <c r="AB4039" i="18"/>
  <c r="X4040" i="18"/>
  <c r="Z4040" i="18"/>
  <c r="AA4040" i="18"/>
  <c r="AB4040" i="18"/>
  <c r="Z4041" i="18"/>
  <c r="AA4041" i="18"/>
  <c r="AB4041" i="18"/>
  <c r="Z4042" i="18"/>
  <c r="AA4042" i="18"/>
  <c r="AB4042" i="18"/>
  <c r="X4043" i="18"/>
  <c r="Y4043" i="18"/>
  <c r="Z4043" i="18"/>
  <c r="AA4043" i="18"/>
  <c r="AB4043" i="18"/>
  <c r="Z4044" i="18"/>
  <c r="AA4044" i="18"/>
  <c r="AB4044" i="18"/>
  <c r="Z4045" i="18"/>
  <c r="AA4045" i="18"/>
  <c r="AB4045" i="18"/>
  <c r="Y4046" i="18"/>
  <c r="Z4046" i="18"/>
  <c r="AA4046" i="18"/>
  <c r="AB4046" i="18"/>
  <c r="Z4047" i="18"/>
  <c r="AA4047" i="18"/>
  <c r="AB4047" i="18"/>
  <c r="X4048" i="18"/>
  <c r="Z4048" i="18"/>
  <c r="AA4048" i="18"/>
  <c r="AB4048" i="18"/>
  <c r="Z4049" i="18"/>
  <c r="AA4049" i="18"/>
  <c r="AB4049" i="18"/>
  <c r="Z4050" i="18"/>
  <c r="AA4050" i="18"/>
  <c r="AB4050" i="18"/>
  <c r="X4051" i="18"/>
  <c r="Y4051" i="18"/>
  <c r="Z4051" i="18"/>
  <c r="AA4051" i="18"/>
  <c r="AB4051" i="18"/>
  <c r="Z4052" i="18"/>
  <c r="AA4052" i="18"/>
  <c r="AB4052" i="18"/>
  <c r="Z4053" i="18"/>
  <c r="AA4053" i="18"/>
  <c r="AB4053" i="18"/>
  <c r="Y4054" i="18"/>
  <c r="Z4054" i="18"/>
  <c r="AA4054" i="18"/>
  <c r="AB4054" i="18"/>
  <c r="Z4055" i="18"/>
  <c r="AA4055" i="18"/>
  <c r="AB4055" i="18"/>
  <c r="X4056" i="18"/>
  <c r="Z4056" i="18"/>
  <c r="AA4056" i="18"/>
  <c r="AB4056" i="18"/>
  <c r="Z4057" i="18"/>
  <c r="AA4057" i="18"/>
  <c r="AB4057" i="18"/>
  <c r="Z4058" i="18"/>
  <c r="AA4058" i="18"/>
  <c r="AB4058" i="18"/>
  <c r="X4059" i="18"/>
  <c r="Y4059" i="18"/>
  <c r="Z4059" i="18"/>
  <c r="AA4059" i="18"/>
  <c r="AB4059" i="18"/>
  <c r="Z4060" i="18"/>
  <c r="AA4060" i="18"/>
  <c r="AB4060" i="18"/>
  <c r="Z4061" i="18"/>
  <c r="AA4061" i="18"/>
  <c r="AB4061" i="18"/>
  <c r="Y4062" i="18"/>
  <c r="Z4062" i="18"/>
  <c r="AA4062" i="18"/>
  <c r="AB4062" i="18"/>
  <c r="Z4063" i="18"/>
  <c r="AA4063" i="18"/>
  <c r="AB4063" i="18"/>
  <c r="X4064" i="18"/>
  <c r="Z4064" i="18"/>
  <c r="AA4064" i="18"/>
  <c r="AB4064" i="18"/>
  <c r="Z4065" i="18"/>
  <c r="AA4065" i="18"/>
  <c r="AB4065" i="18"/>
  <c r="Z4066" i="18"/>
  <c r="AA4066" i="18"/>
  <c r="AB4066" i="18"/>
  <c r="X4067" i="18"/>
  <c r="Y4067" i="18"/>
  <c r="Z4067" i="18"/>
  <c r="AA4067" i="18"/>
  <c r="AB4067" i="18"/>
  <c r="Z4068" i="18"/>
  <c r="AA4068" i="18"/>
  <c r="AB4068" i="18"/>
  <c r="Z4069" i="18"/>
  <c r="AA4069" i="18"/>
  <c r="AB4069" i="18"/>
  <c r="Y4070" i="18"/>
  <c r="Z4070" i="18"/>
  <c r="AA4070" i="18"/>
  <c r="AB4070" i="18"/>
  <c r="Z4071" i="18"/>
  <c r="AA4071" i="18"/>
  <c r="AB4071" i="18"/>
  <c r="X4072" i="18"/>
  <c r="Z4072" i="18"/>
  <c r="AA4072" i="18"/>
  <c r="AB4072" i="18"/>
  <c r="Z4073" i="18"/>
  <c r="AA4073" i="18"/>
  <c r="AB4073" i="18"/>
  <c r="Z4074" i="18"/>
  <c r="AA4074" i="18"/>
  <c r="AB4074" i="18"/>
  <c r="X4075" i="18"/>
  <c r="Y4075" i="18"/>
  <c r="Z4075" i="18"/>
  <c r="AA4075" i="18"/>
  <c r="AB4075" i="18"/>
  <c r="Z4076" i="18"/>
  <c r="AA4076" i="18"/>
  <c r="AB4076" i="18"/>
  <c r="Z4077" i="18"/>
  <c r="AA4077" i="18"/>
  <c r="AB4077" i="18"/>
  <c r="Y4078" i="18"/>
  <c r="Z4078" i="18"/>
  <c r="AA4078" i="18"/>
  <c r="AB4078" i="18"/>
  <c r="Z4079" i="18"/>
  <c r="AA4079" i="18"/>
  <c r="AB4079" i="18"/>
  <c r="X4080" i="18"/>
  <c r="Z4080" i="18"/>
  <c r="AA4080" i="18"/>
  <c r="AB4080" i="18"/>
  <c r="Z4081" i="18"/>
  <c r="AA4081" i="18"/>
  <c r="AB4081" i="18"/>
  <c r="Z4082" i="18"/>
  <c r="AA4082" i="18"/>
  <c r="AB4082" i="18"/>
  <c r="X4083" i="18"/>
  <c r="Y4083" i="18"/>
  <c r="Z4083" i="18"/>
  <c r="AA4083" i="18"/>
  <c r="AB4083" i="18"/>
  <c r="Z4084" i="18"/>
  <c r="AA4084" i="18"/>
  <c r="AB4084" i="18"/>
  <c r="Z4085" i="18"/>
  <c r="AA4085" i="18"/>
  <c r="AB4085" i="18"/>
  <c r="Y4086" i="18"/>
  <c r="Z4086" i="18"/>
  <c r="AA4086" i="18"/>
  <c r="AB4086" i="18"/>
  <c r="Z4087" i="18"/>
  <c r="AA4087" i="18"/>
  <c r="AB4087" i="18"/>
  <c r="X4088" i="18"/>
  <c r="Z4088" i="18"/>
  <c r="AA4088" i="18"/>
  <c r="AB4088" i="18"/>
  <c r="Z4089" i="18"/>
  <c r="AA4089" i="18"/>
  <c r="AB4089" i="18"/>
  <c r="Z4090" i="18"/>
  <c r="AA4090" i="18"/>
  <c r="AB4090" i="18"/>
  <c r="X4091" i="18"/>
  <c r="Y4091" i="18"/>
  <c r="Z4091" i="18"/>
  <c r="AA4091" i="18"/>
  <c r="AB4091" i="18"/>
  <c r="Z4092" i="18"/>
  <c r="AA4092" i="18"/>
  <c r="AB4092" i="18"/>
  <c r="Z4093" i="18"/>
  <c r="AA4093" i="18"/>
  <c r="AB4093" i="18"/>
  <c r="Y4094" i="18"/>
  <c r="Z4094" i="18"/>
  <c r="AA4094" i="18"/>
  <c r="AB4094" i="18"/>
  <c r="Z4095" i="18"/>
  <c r="AA4095" i="18"/>
  <c r="AB4095" i="18"/>
  <c r="X4096" i="18"/>
  <c r="Z4096" i="18"/>
  <c r="AA4096" i="18"/>
  <c r="AB4096" i="18"/>
  <c r="Z4097" i="18"/>
  <c r="AA4097" i="18"/>
  <c r="AB4097" i="18"/>
  <c r="Z4098" i="18"/>
  <c r="AA4098" i="18"/>
  <c r="AB4098" i="18"/>
  <c r="X4099" i="18"/>
  <c r="Y4099" i="18"/>
  <c r="Z4099" i="18"/>
  <c r="AA4099" i="18"/>
  <c r="AB4099" i="18"/>
  <c r="Z4100" i="18"/>
  <c r="AA4100" i="18"/>
  <c r="AB4100" i="18"/>
  <c r="Z4101" i="18"/>
  <c r="AA4101" i="18"/>
  <c r="AB4101" i="18"/>
  <c r="Y4102" i="18"/>
  <c r="Z4102" i="18"/>
  <c r="AA4102" i="18"/>
  <c r="AB4102" i="18"/>
  <c r="Z4103" i="18"/>
  <c r="AA4103" i="18"/>
  <c r="AB4103" i="18"/>
  <c r="X4104" i="18"/>
  <c r="Z4104" i="18"/>
  <c r="AA4104" i="18"/>
  <c r="AB4104" i="18"/>
  <c r="Z4105" i="18"/>
  <c r="AA4105" i="18"/>
  <c r="AB4105" i="18"/>
  <c r="Z4106" i="18"/>
  <c r="AA4106" i="18"/>
  <c r="AB4106" i="18"/>
  <c r="X4107" i="18"/>
  <c r="Y4107" i="18"/>
  <c r="Z4107" i="18"/>
  <c r="AA4107" i="18"/>
  <c r="AB4107" i="18"/>
  <c r="Z4108" i="18"/>
  <c r="AA4108" i="18"/>
  <c r="AB4108" i="18"/>
  <c r="Z4109" i="18"/>
  <c r="AA4109" i="18"/>
  <c r="AB4109" i="18"/>
  <c r="Y4110" i="18"/>
  <c r="Z4110" i="18"/>
  <c r="AA4110" i="18"/>
  <c r="AB4110" i="18"/>
  <c r="Z4111" i="18"/>
  <c r="AA4111" i="18"/>
  <c r="AB4111" i="18"/>
  <c r="X4112" i="18"/>
  <c r="Z4112" i="18"/>
  <c r="AA4112" i="18"/>
  <c r="AB4112" i="18"/>
  <c r="Z4113" i="18"/>
  <c r="AA4113" i="18"/>
  <c r="AB4113" i="18"/>
  <c r="Z4114" i="18"/>
  <c r="AA4114" i="18"/>
  <c r="AB4114" i="18"/>
  <c r="X4115" i="18"/>
  <c r="Y4115" i="18"/>
  <c r="Z4115" i="18"/>
  <c r="AA4115" i="18"/>
  <c r="AB4115" i="18"/>
  <c r="Z4116" i="18"/>
  <c r="AA4116" i="18"/>
  <c r="AB4116" i="18"/>
  <c r="Z4117" i="18"/>
  <c r="AA4117" i="18"/>
  <c r="AB4117" i="18"/>
  <c r="Y4118" i="18"/>
  <c r="Z4118" i="18"/>
  <c r="AA4118" i="18"/>
  <c r="AB4118" i="18"/>
  <c r="Z4119" i="18"/>
  <c r="AA4119" i="18"/>
  <c r="AB4119" i="18"/>
  <c r="X4120" i="18"/>
  <c r="Z4120" i="18"/>
  <c r="AA4120" i="18"/>
  <c r="AB4120" i="18"/>
  <c r="Z4121" i="18"/>
  <c r="AA4121" i="18"/>
  <c r="AB4121" i="18"/>
  <c r="Z4122" i="18"/>
  <c r="AA4122" i="18"/>
  <c r="AB4122" i="18"/>
  <c r="X4123" i="18"/>
  <c r="Y4123" i="18"/>
  <c r="Z4123" i="18"/>
  <c r="AA4123" i="18"/>
  <c r="AB4123" i="18"/>
  <c r="Z4124" i="18"/>
  <c r="AA4124" i="18"/>
  <c r="AB4124" i="18"/>
  <c r="Z4125" i="18"/>
  <c r="AA4125" i="18"/>
  <c r="AB4125" i="18"/>
  <c r="Y4126" i="18"/>
  <c r="Z4126" i="18"/>
  <c r="AA4126" i="18"/>
  <c r="AB4126" i="18"/>
  <c r="Z4127" i="18"/>
  <c r="AA4127" i="18"/>
  <c r="AB4127" i="18"/>
  <c r="X4128" i="18"/>
  <c r="Z4128" i="18"/>
  <c r="AA4128" i="18"/>
  <c r="AB4128" i="18"/>
  <c r="Z4129" i="18"/>
  <c r="AA4129" i="18"/>
  <c r="AB4129" i="18"/>
  <c r="Z4130" i="18"/>
  <c r="AA4130" i="18"/>
  <c r="AB4130" i="18"/>
  <c r="X4131" i="18"/>
  <c r="Y4131" i="18"/>
  <c r="Z4131" i="18"/>
  <c r="AA4131" i="18"/>
  <c r="AB4131" i="18"/>
  <c r="Z4132" i="18"/>
  <c r="AA4132" i="18"/>
  <c r="AB4132" i="18"/>
  <c r="Z4133" i="18"/>
  <c r="AA4133" i="18"/>
  <c r="AB4133" i="18"/>
  <c r="Y4134" i="18"/>
  <c r="Z4134" i="18"/>
  <c r="AA4134" i="18"/>
  <c r="AB4134" i="18"/>
  <c r="Z4135" i="18"/>
  <c r="AA4135" i="18"/>
  <c r="AB4135" i="18"/>
  <c r="X4136" i="18"/>
  <c r="Z4136" i="18"/>
  <c r="AA4136" i="18"/>
  <c r="AB4136" i="18"/>
  <c r="Z4137" i="18"/>
  <c r="AA4137" i="18"/>
  <c r="AB4137" i="18"/>
  <c r="Z4138" i="18"/>
  <c r="AA4138" i="18"/>
  <c r="AB4138" i="18"/>
  <c r="X4139" i="18"/>
  <c r="Y4139" i="18"/>
  <c r="Z4139" i="18"/>
  <c r="AA4139" i="18"/>
  <c r="AB4139" i="18"/>
  <c r="Z4140" i="18"/>
  <c r="AA4140" i="18"/>
  <c r="AB4140" i="18"/>
  <c r="Z4141" i="18"/>
  <c r="AA4141" i="18"/>
  <c r="AB4141" i="18"/>
  <c r="Y4142" i="18"/>
  <c r="Z4142" i="18"/>
  <c r="AA4142" i="18"/>
  <c r="AB4142" i="18"/>
  <c r="Z4143" i="18"/>
  <c r="AA4143" i="18"/>
  <c r="AB4143" i="18"/>
  <c r="X4144" i="18"/>
  <c r="Z4144" i="18"/>
  <c r="AA4144" i="18"/>
  <c r="AB4144" i="18"/>
  <c r="Z4145" i="18"/>
  <c r="AA4145" i="18"/>
  <c r="AB4145" i="18"/>
  <c r="Z4146" i="18"/>
  <c r="AA4146" i="18"/>
  <c r="AB4146" i="18"/>
  <c r="X4147" i="18"/>
  <c r="Y4147" i="18"/>
  <c r="Z4147" i="18"/>
  <c r="AA4147" i="18"/>
  <c r="AB4147" i="18"/>
  <c r="Z4148" i="18"/>
  <c r="AA4148" i="18"/>
  <c r="AB4148" i="18"/>
  <c r="Z4149" i="18"/>
  <c r="AA4149" i="18"/>
  <c r="AB4149" i="18"/>
  <c r="Y4150" i="18"/>
  <c r="Z4150" i="18"/>
  <c r="AA4150" i="18"/>
  <c r="AB4150" i="18"/>
  <c r="Z4151" i="18"/>
  <c r="AA4151" i="18"/>
  <c r="AB4151" i="18"/>
  <c r="X4152" i="18"/>
  <c r="Z4152" i="18"/>
  <c r="AA4152" i="18"/>
  <c r="AB4152" i="18"/>
  <c r="Z4153" i="18"/>
  <c r="AA4153" i="18"/>
  <c r="AB4153" i="18"/>
  <c r="Z4154" i="18"/>
  <c r="AA4154" i="18"/>
  <c r="AB4154" i="18"/>
  <c r="X4155" i="18"/>
  <c r="Y4155" i="18"/>
  <c r="Z4155" i="18"/>
  <c r="AA4155" i="18"/>
  <c r="AB4155" i="18"/>
  <c r="Z4156" i="18"/>
  <c r="AA4156" i="18"/>
  <c r="AB4156" i="18"/>
  <c r="Z4157" i="18"/>
  <c r="AA4157" i="18"/>
  <c r="AB4157" i="18"/>
  <c r="Y4158" i="18"/>
  <c r="Z4158" i="18"/>
  <c r="AA4158" i="18"/>
  <c r="AB4158" i="18"/>
  <c r="Z4159" i="18"/>
  <c r="AA4159" i="18"/>
  <c r="AB4159" i="18"/>
  <c r="X4160" i="18"/>
  <c r="Z4160" i="18"/>
  <c r="AA4160" i="18"/>
  <c r="AB4160" i="18"/>
  <c r="Z4161" i="18"/>
  <c r="AA4161" i="18"/>
  <c r="AB4161" i="18"/>
  <c r="Z4162" i="18"/>
  <c r="AA4162" i="18"/>
  <c r="AB4162" i="18"/>
  <c r="X4163" i="18"/>
  <c r="Y4163" i="18"/>
  <c r="Z4163" i="18"/>
  <c r="AA4163" i="18"/>
  <c r="AB4163" i="18"/>
  <c r="Z4164" i="18"/>
  <c r="AA4164" i="18"/>
  <c r="AB4164" i="18"/>
  <c r="Z4165" i="18"/>
  <c r="AA4165" i="18"/>
  <c r="AB4165" i="18"/>
  <c r="Y4166" i="18"/>
  <c r="Z4166" i="18"/>
  <c r="AA4166" i="18"/>
  <c r="AB4166" i="18"/>
  <c r="Z4167" i="18"/>
  <c r="AA4167" i="18"/>
  <c r="AB4167" i="18"/>
  <c r="X4168" i="18"/>
  <c r="Z4168" i="18"/>
  <c r="AA4168" i="18"/>
  <c r="AB4168" i="18"/>
  <c r="Z4169" i="18"/>
  <c r="AA4169" i="18"/>
  <c r="AB4169" i="18"/>
  <c r="Z4170" i="18"/>
  <c r="AA4170" i="18"/>
  <c r="AB4170" i="18"/>
  <c r="X4171" i="18"/>
  <c r="Y4171" i="18"/>
  <c r="Z4171" i="18"/>
  <c r="AA4171" i="18"/>
  <c r="AB4171" i="18"/>
  <c r="Z4172" i="18"/>
  <c r="AA4172" i="18"/>
  <c r="AB4172" i="18"/>
  <c r="Z4173" i="18"/>
  <c r="AA4173" i="18"/>
  <c r="AB4173" i="18"/>
  <c r="Y4174" i="18"/>
  <c r="Z4174" i="18"/>
  <c r="AA4174" i="18"/>
  <c r="AB4174" i="18"/>
  <c r="Z4175" i="18"/>
  <c r="AA4175" i="18"/>
  <c r="AB4175" i="18"/>
  <c r="X4176" i="18"/>
  <c r="Z4176" i="18"/>
  <c r="AA4176" i="18"/>
  <c r="AB4176" i="18"/>
  <c r="Z4177" i="18"/>
  <c r="AA4177" i="18"/>
  <c r="AB4177" i="18"/>
  <c r="Z4178" i="18"/>
  <c r="AA4178" i="18"/>
  <c r="AB4178" i="18"/>
  <c r="X4179" i="18"/>
  <c r="Y4179" i="18"/>
  <c r="Z4179" i="18"/>
  <c r="AA4179" i="18"/>
  <c r="AB4179" i="18"/>
  <c r="Z4180" i="18"/>
  <c r="AA4180" i="18"/>
  <c r="AB4180" i="18"/>
  <c r="Z4181" i="18"/>
  <c r="AA4181" i="18"/>
  <c r="AB4181" i="18"/>
  <c r="Y4182" i="18"/>
  <c r="Z4182" i="18"/>
  <c r="AA4182" i="18"/>
  <c r="AB4182" i="18"/>
  <c r="Z4183" i="18"/>
  <c r="AA4183" i="18"/>
  <c r="AB4183" i="18"/>
  <c r="X4184" i="18"/>
  <c r="Z4184" i="18"/>
  <c r="AA4184" i="18"/>
  <c r="AB4184" i="18"/>
  <c r="Z4185" i="18"/>
  <c r="AA4185" i="18"/>
  <c r="AB4185" i="18"/>
  <c r="Z4186" i="18"/>
  <c r="AA4186" i="18"/>
  <c r="AB4186" i="18"/>
  <c r="X4187" i="18"/>
  <c r="Y4187" i="18"/>
  <c r="Z4187" i="18"/>
  <c r="AA4187" i="18"/>
  <c r="AB4187" i="18"/>
  <c r="Z4188" i="18"/>
  <c r="AA4188" i="18"/>
  <c r="AB4188" i="18"/>
  <c r="Z4189" i="18"/>
  <c r="AA4189" i="18"/>
  <c r="AB4189" i="18"/>
  <c r="P5" i="18"/>
  <c r="AF5" i="18" s="1"/>
  <c r="Q5" i="18"/>
  <c r="AG5" i="18" s="1"/>
  <c r="R5" i="18"/>
  <c r="S5" i="18"/>
  <c r="T5" i="18"/>
  <c r="P6" i="18"/>
  <c r="AF6" i="18" s="1"/>
  <c r="Q6" i="18"/>
  <c r="AG6" i="18" s="1"/>
  <c r="R6" i="18"/>
  <c r="H6" i="16" s="1"/>
  <c r="S6" i="18"/>
  <c r="T6" i="18"/>
  <c r="P7" i="18"/>
  <c r="AF7" i="18" s="1"/>
  <c r="Q7" i="18"/>
  <c r="AG7" i="18" s="1"/>
  <c r="R7" i="18"/>
  <c r="H7" i="16" s="1"/>
  <c r="S7" i="18"/>
  <c r="T7" i="18"/>
  <c r="P8" i="18"/>
  <c r="AF8" i="18" s="1"/>
  <c r="Q8" i="18"/>
  <c r="AG8" i="18" s="1"/>
  <c r="R8" i="18"/>
  <c r="S8" i="18"/>
  <c r="T8" i="18"/>
  <c r="P9" i="18"/>
  <c r="AF9" i="18" s="1"/>
  <c r="Q9" i="18"/>
  <c r="AG9" i="18" s="1"/>
  <c r="R9" i="18"/>
  <c r="S9" i="18"/>
  <c r="T9" i="18"/>
  <c r="P10" i="18"/>
  <c r="AF10" i="18" s="1"/>
  <c r="Q10" i="18"/>
  <c r="AG10" i="18" s="1"/>
  <c r="R10" i="18"/>
  <c r="H10" i="16" s="1"/>
  <c r="S10" i="18"/>
  <c r="T10" i="18"/>
  <c r="P11" i="18"/>
  <c r="AF11" i="18" s="1"/>
  <c r="Q11" i="18"/>
  <c r="AG11" i="18" s="1"/>
  <c r="R11" i="18"/>
  <c r="S11" i="18"/>
  <c r="T11" i="18"/>
  <c r="P12" i="18"/>
  <c r="AF12" i="18" s="1"/>
  <c r="Q12" i="18"/>
  <c r="R12" i="18"/>
  <c r="S12" i="18"/>
  <c r="T12" i="18"/>
  <c r="P13" i="18"/>
  <c r="AF13" i="18" s="1"/>
  <c r="Q13" i="18"/>
  <c r="AG13" i="18" s="1"/>
  <c r="R13" i="18"/>
  <c r="H13" i="16" s="1"/>
  <c r="S13" i="18"/>
  <c r="T13" i="18"/>
  <c r="P14" i="18"/>
  <c r="AF14" i="18" s="1"/>
  <c r="Q14" i="18"/>
  <c r="R14" i="18"/>
  <c r="H14" i="16" s="1"/>
  <c r="S14" i="18"/>
  <c r="T14" i="18"/>
  <c r="P15" i="18"/>
  <c r="AF15" i="18" s="1"/>
  <c r="Q15" i="18"/>
  <c r="AG15" i="18" s="1"/>
  <c r="R15" i="18"/>
  <c r="H15" i="16" s="1"/>
  <c r="S15" i="18"/>
  <c r="T15" i="18"/>
  <c r="P16" i="18"/>
  <c r="AF16" i="18" s="1"/>
  <c r="Q16" i="18"/>
  <c r="AG16" i="18" s="1"/>
  <c r="R16" i="18"/>
  <c r="H16" i="16" s="1"/>
  <c r="S16" i="18"/>
  <c r="T16" i="18"/>
  <c r="P17" i="18"/>
  <c r="AF17" i="18" s="1"/>
  <c r="Q17" i="18"/>
  <c r="AG17" i="18" s="1"/>
  <c r="R17" i="18"/>
  <c r="S17" i="18"/>
  <c r="T17" i="18"/>
  <c r="P18" i="18"/>
  <c r="AF18" i="18" s="1"/>
  <c r="Q18" i="18"/>
  <c r="AG18" i="18" s="1"/>
  <c r="R18" i="18"/>
  <c r="H18" i="16" s="1"/>
  <c r="S18" i="18"/>
  <c r="T18" i="18"/>
  <c r="P19" i="18"/>
  <c r="AF19" i="18" s="1"/>
  <c r="Q19" i="18"/>
  <c r="AG19" i="18" s="1"/>
  <c r="R19" i="18"/>
  <c r="S19" i="18"/>
  <c r="T19" i="18"/>
  <c r="P20" i="18"/>
  <c r="AF20" i="18" s="1"/>
  <c r="Q20" i="18"/>
  <c r="AG20" i="18" s="1"/>
  <c r="R20" i="18"/>
  <c r="S20" i="18"/>
  <c r="T20" i="18"/>
  <c r="P21" i="18"/>
  <c r="AF21" i="18" s="1"/>
  <c r="Q21" i="18"/>
  <c r="AG21" i="18" s="1"/>
  <c r="R21" i="18"/>
  <c r="H21" i="16" s="1"/>
  <c r="S21" i="18"/>
  <c r="T21" i="18"/>
  <c r="P22" i="18"/>
  <c r="AF22" i="18" s="1"/>
  <c r="Q22" i="18"/>
  <c r="AG22" i="18" s="1"/>
  <c r="R22" i="18"/>
  <c r="H22" i="16" s="1"/>
  <c r="S22" i="18"/>
  <c r="T22" i="18"/>
  <c r="P23" i="18"/>
  <c r="AF23" i="18" s="1"/>
  <c r="Q23" i="18"/>
  <c r="AG23" i="18" s="1"/>
  <c r="R23" i="18"/>
  <c r="H23" i="16" s="1"/>
  <c r="S23" i="18"/>
  <c r="T23" i="18"/>
  <c r="P24" i="18"/>
  <c r="AF24" i="18" s="1"/>
  <c r="Q24" i="18"/>
  <c r="AG24" i="18" s="1"/>
  <c r="R24" i="18"/>
  <c r="S24" i="18"/>
  <c r="T24" i="18"/>
  <c r="P25" i="18"/>
  <c r="AF25" i="18" s="1"/>
  <c r="Q25" i="18"/>
  <c r="AG25" i="18" s="1"/>
  <c r="R25" i="18"/>
  <c r="S25" i="18"/>
  <c r="T25" i="18"/>
  <c r="P26" i="18"/>
  <c r="AF26" i="18" s="1"/>
  <c r="Q26" i="18"/>
  <c r="AG26" i="18" s="1"/>
  <c r="R26" i="18"/>
  <c r="H26" i="16" s="1"/>
  <c r="S26" i="18"/>
  <c r="T26" i="18"/>
  <c r="P27" i="18"/>
  <c r="AF27" i="18" s="1"/>
  <c r="Q27" i="18"/>
  <c r="AG27" i="18" s="1"/>
  <c r="R27" i="18"/>
  <c r="S27" i="18"/>
  <c r="T27" i="18"/>
  <c r="P28" i="18"/>
  <c r="AF28" i="18" s="1"/>
  <c r="Q28" i="18"/>
  <c r="AG28" i="18" s="1"/>
  <c r="R28" i="18"/>
  <c r="S28" i="18"/>
  <c r="T28" i="18"/>
  <c r="P29" i="18"/>
  <c r="AF29" i="18" s="1"/>
  <c r="Q29" i="18"/>
  <c r="AG29" i="18" s="1"/>
  <c r="R29" i="18"/>
  <c r="H29" i="16" s="1"/>
  <c r="S29" i="18"/>
  <c r="T29" i="18"/>
  <c r="P30" i="18"/>
  <c r="AF30" i="18" s="1"/>
  <c r="Q30" i="18"/>
  <c r="AG30" i="18" s="1"/>
  <c r="R30" i="18"/>
  <c r="S30" i="18"/>
  <c r="T30" i="18"/>
  <c r="P31" i="18"/>
  <c r="AF31" i="18" s="1"/>
  <c r="Q31" i="18"/>
  <c r="AG31" i="18" s="1"/>
  <c r="R31" i="18"/>
  <c r="S31" i="18"/>
  <c r="T31" i="18"/>
  <c r="P32" i="18"/>
  <c r="AF32" i="18" s="1"/>
  <c r="Q32" i="18"/>
  <c r="AG32" i="18" s="1"/>
  <c r="R32" i="18"/>
  <c r="S32" i="18"/>
  <c r="T32" i="18"/>
  <c r="P33" i="18"/>
  <c r="AF33" i="18" s="1"/>
  <c r="Q33" i="18"/>
  <c r="AG33" i="18" s="1"/>
  <c r="R33" i="18"/>
  <c r="S33" i="18"/>
  <c r="T33" i="18"/>
  <c r="P34" i="18"/>
  <c r="AF34" i="18" s="1"/>
  <c r="Q34" i="18"/>
  <c r="AG34" i="18" s="1"/>
  <c r="R34" i="18"/>
  <c r="S34" i="18"/>
  <c r="T34" i="18"/>
  <c r="P35" i="18"/>
  <c r="AF35" i="18" s="1"/>
  <c r="Q35" i="18"/>
  <c r="AG35" i="18" s="1"/>
  <c r="R35" i="18"/>
  <c r="S35" i="18"/>
  <c r="T35" i="18"/>
  <c r="P36" i="18"/>
  <c r="AF36" i="18" s="1"/>
  <c r="Q36" i="18"/>
  <c r="AG36" i="18" s="1"/>
  <c r="R36" i="18"/>
  <c r="S36" i="18"/>
  <c r="T36" i="18"/>
  <c r="P37" i="18"/>
  <c r="AF37" i="18" s="1"/>
  <c r="Q37" i="18"/>
  <c r="AG37" i="18" s="1"/>
  <c r="R37" i="18"/>
  <c r="S37" i="18"/>
  <c r="T37" i="18"/>
  <c r="P38" i="18"/>
  <c r="AF38" i="18" s="1"/>
  <c r="Q38" i="18"/>
  <c r="AG38" i="18" s="1"/>
  <c r="R38" i="18"/>
  <c r="S38" i="18"/>
  <c r="T38" i="18"/>
  <c r="P39" i="18"/>
  <c r="AF39" i="18" s="1"/>
  <c r="Q39" i="18"/>
  <c r="AG39" i="18" s="1"/>
  <c r="R39" i="18"/>
  <c r="S39" i="18"/>
  <c r="T39" i="18"/>
  <c r="P40" i="18"/>
  <c r="AF40" i="18" s="1"/>
  <c r="Q40" i="18"/>
  <c r="AG40" i="18" s="1"/>
  <c r="R40" i="18"/>
  <c r="S40" i="18"/>
  <c r="T40" i="18"/>
  <c r="P41" i="18"/>
  <c r="AF41" i="18" s="1"/>
  <c r="Q41" i="18"/>
  <c r="AG41" i="18" s="1"/>
  <c r="R41" i="18"/>
  <c r="S41" i="18"/>
  <c r="T41" i="18"/>
  <c r="P42" i="18"/>
  <c r="AF42" i="18" s="1"/>
  <c r="Q42" i="18"/>
  <c r="AG42" i="18" s="1"/>
  <c r="R42" i="18"/>
  <c r="S42" i="18"/>
  <c r="T42" i="18"/>
  <c r="P43" i="18"/>
  <c r="AF43" i="18" s="1"/>
  <c r="Q43" i="18"/>
  <c r="AG43" i="18" s="1"/>
  <c r="R43" i="18"/>
  <c r="S43" i="18"/>
  <c r="T43" i="18"/>
  <c r="P44" i="18"/>
  <c r="AF44" i="18" s="1"/>
  <c r="Q44" i="18"/>
  <c r="AG44" i="18" s="1"/>
  <c r="R44" i="18"/>
  <c r="S44" i="18"/>
  <c r="T44" i="18"/>
  <c r="P45" i="18"/>
  <c r="AF45" i="18" s="1"/>
  <c r="Q45" i="18"/>
  <c r="AG45" i="18" s="1"/>
  <c r="R45" i="18"/>
  <c r="S45" i="18"/>
  <c r="T45" i="18"/>
  <c r="P46" i="18"/>
  <c r="AF46" i="18" s="1"/>
  <c r="Q46" i="18"/>
  <c r="AG46" i="18" s="1"/>
  <c r="R46" i="18"/>
  <c r="S46" i="18"/>
  <c r="T46" i="18"/>
  <c r="P47" i="18"/>
  <c r="AF47" i="18" s="1"/>
  <c r="Q47" i="18"/>
  <c r="AG47" i="18" s="1"/>
  <c r="R47" i="18"/>
  <c r="S47" i="18"/>
  <c r="T47" i="18"/>
  <c r="P48" i="18"/>
  <c r="AF48" i="18" s="1"/>
  <c r="Q48" i="18"/>
  <c r="AG48" i="18" s="1"/>
  <c r="R48" i="18"/>
  <c r="S48" i="18"/>
  <c r="T48" i="18"/>
  <c r="P49" i="18"/>
  <c r="AF49" i="18" s="1"/>
  <c r="Q49" i="18"/>
  <c r="AG49" i="18" s="1"/>
  <c r="R49" i="18"/>
  <c r="S49" i="18"/>
  <c r="T49" i="18"/>
  <c r="P50" i="18"/>
  <c r="AF50" i="18" s="1"/>
  <c r="Q50" i="18"/>
  <c r="AG50" i="18" s="1"/>
  <c r="R50" i="18"/>
  <c r="S50" i="18"/>
  <c r="T50" i="18"/>
  <c r="P51" i="18"/>
  <c r="AF51" i="18" s="1"/>
  <c r="Q51" i="18"/>
  <c r="AG51" i="18" s="1"/>
  <c r="R51" i="18"/>
  <c r="S51" i="18"/>
  <c r="T51" i="18"/>
  <c r="P52" i="18"/>
  <c r="AF52" i="18" s="1"/>
  <c r="Q52" i="18"/>
  <c r="AG52" i="18" s="1"/>
  <c r="R52" i="18"/>
  <c r="S52" i="18"/>
  <c r="T52" i="18"/>
  <c r="P53" i="18"/>
  <c r="AF53" i="18" s="1"/>
  <c r="Q53" i="18"/>
  <c r="AG53" i="18" s="1"/>
  <c r="R53" i="18"/>
  <c r="S53" i="18"/>
  <c r="T53" i="18"/>
  <c r="P54" i="18"/>
  <c r="AF54" i="18" s="1"/>
  <c r="Q54" i="18"/>
  <c r="AG54" i="18" s="1"/>
  <c r="R54" i="18"/>
  <c r="S54" i="18"/>
  <c r="T54" i="18"/>
  <c r="P55" i="18"/>
  <c r="AF55" i="18" s="1"/>
  <c r="Q55" i="18"/>
  <c r="AG55" i="18" s="1"/>
  <c r="R55" i="18"/>
  <c r="S55" i="18"/>
  <c r="T55" i="18"/>
  <c r="P56" i="18"/>
  <c r="AF56" i="18" s="1"/>
  <c r="Q56" i="18"/>
  <c r="AG56" i="18" s="1"/>
  <c r="R56" i="18"/>
  <c r="S56" i="18"/>
  <c r="T56" i="18"/>
  <c r="P57" i="18"/>
  <c r="AF57" i="18" s="1"/>
  <c r="Q57" i="18"/>
  <c r="AG57" i="18" s="1"/>
  <c r="R57" i="18"/>
  <c r="S57" i="18"/>
  <c r="T57" i="18"/>
  <c r="P58" i="18"/>
  <c r="AF58" i="18" s="1"/>
  <c r="Q58" i="18"/>
  <c r="AG58" i="18" s="1"/>
  <c r="R58" i="18"/>
  <c r="S58" i="18"/>
  <c r="T58" i="18"/>
  <c r="P59" i="18"/>
  <c r="AF59" i="18" s="1"/>
  <c r="Q59" i="18"/>
  <c r="AG59" i="18" s="1"/>
  <c r="R59" i="18"/>
  <c r="S59" i="18"/>
  <c r="T59" i="18"/>
  <c r="P60" i="18"/>
  <c r="AF60" i="18" s="1"/>
  <c r="Q60" i="18"/>
  <c r="AG60" i="18" s="1"/>
  <c r="R60" i="18"/>
  <c r="S60" i="18"/>
  <c r="T60" i="18"/>
  <c r="P61" i="18"/>
  <c r="AF61" i="18" s="1"/>
  <c r="Q61" i="18"/>
  <c r="AG61" i="18" s="1"/>
  <c r="R61" i="18"/>
  <c r="S61" i="18"/>
  <c r="T61" i="18"/>
  <c r="P62" i="18"/>
  <c r="AF62" i="18" s="1"/>
  <c r="Q62" i="18"/>
  <c r="AG62" i="18" s="1"/>
  <c r="R62" i="18"/>
  <c r="S62" i="18"/>
  <c r="T62" i="18"/>
  <c r="P63" i="18"/>
  <c r="AF63" i="18" s="1"/>
  <c r="Q63" i="18"/>
  <c r="AG63" i="18" s="1"/>
  <c r="R63" i="18"/>
  <c r="S63" i="18"/>
  <c r="T63" i="18"/>
  <c r="P64" i="18"/>
  <c r="AF64" i="18" s="1"/>
  <c r="Q64" i="18"/>
  <c r="AG64" i="18" s="1"/>
  <c r="R64" i="18"/>
  <c r="S64" i="18"/>
  <c r="T64" i="18"/>
  <c r="P65" i="18"/>
  <c r="AF65" i="18" s="1"/>
  <c r="Q65" i="18"/>
  <c r="AG65" i="18" s="1"/>
  <c r="R65" i="18"/>
  <c r="S65" i="18"/>
  <c r="T65" i="18"/>
  <c r="P66" i="18"/>
  <c r="AF66" i="18" s="1"/>
  <c r="Q66" i="18"/>
  <c r="AG66" i="18" s="1"/>
  <c r="R66" i="18"/>
  <c r="S66" i="18"/>
  <c r="T66" i="18"/>
  <c r="P67" i="18"/>
  <c r="AF67" i="18" s="1"/>
  <c r="Q67" i="18"/>
  <c r="AG67" i="18" s="1"/>
  <c r="R67" i="18"/>
  <c r="S67" i="18"/>
  <c r="T67" i="18"/>
  <c r="P68" i="18"/>
  <c r="AF68" i="18" s="1"/>
  <c r="Q68" i="18"/>
  <c r="AG68" i="18" s="1"/>
  <c r="R68" i="18"/>
  <c r="S68" i="18"/>
  <c r="T68" i="18"/>
  <c r="P69" i="18"/>
  <c r="AF69" i="18" s="1"/>
  <c r="Q69" i="18"/>
  <c r="AG69" i="18" s="1"/>
  <c r="R69" i="18"/>
  <c r="S69" i="18"/>
  <c r="T69" i="18"/>
  <c r="P70" i="18"/>
  <c r="AF70" i="18" s="1"/>
  <c r="Q70" i="18"/>
  <c r="AG70" i="18" s="1"/>
  <c r="R70" i="18"/>
  <c r="S70" i="18"/>
  <c r="T70" i="18"/>
  <c r="P71" i="18"/>
  <c r="AF71" i="18" s="1"/>
  <c r="Q71" i="18"/>
  <c r="AG71" i="18" s="1"/>
  <c r="R71" i="18"/>
  <c r="S71" i="18"/>
  <c r="T71" i="18"/>
  <c r="P72" i="18"/>
  <c r="AF72" i="18" s="1"/>
  <c r="Q72" i="18"/>
  <c r="AG72" i="18" s="1"/>
  <c r="R72" i="18"/>
  <c r="S72" i="18"/>
  <c r="T72" i="18"/>
  <c r="P73" i="18"/>
  <c r="AF73" i="18" s="1"/>
  <c r="Q73" i="18"/>
  <c r="AG73" i="18" s="1"/>
  <c r="R73" i="18"/>
  <c r="S73" i="18"/>
  <c r="T73" i="18"/>
  <c r="P74" i="18"/>
  <c r="AF74" i="18" s="1"/>
  <c r="Q74" i="18"/>
  <c r="AG74" i="18" s="1"/>
  <c r="R74" i="18"/>
  <c r="S74" i="18"/>
  <c r="T74" i="18"/>
  <c r="P75" i="18"/>
  <c r="AF75" i="18" s="1"/>
  <c r="Q75" i="18"/>
  <c r="AG75" i="18" s="1"/>
  <c r="R75" i="18"/>
  <c r="S75" i="18"/>
  <c r="T75" i="18"/>
  <c r="P76" i="18"/>
  <c r="AF76" i="18" s="1"/>
  <c r="Q76" i="18"/>
  <c r="AG76" i="18" s="1"/>
  <c r="R76" i="18"/>
  <c r="S76" i="18"/>
  <c r="T76" i="18"/>
  <c r="P77" i="18"/>
  <c r="AF77" i="18" s="1"/>
  <c r="Q77" i="18"/>
  <c r="AG77" i="18" s="1"/>
  <c r="R77" i="18"/>
  <c r="S77" i="18"/>
  <c r="T77" i="18"/>
  <c r="P78" i="18"/>
  <c r="AF78" i="18" s="1"/>
  <c r="Q78" i="18"/>
  <c r="AG78" i="18" s="1"/>
  <c r="R78" i="18"/>
  <c r="S78" i="18"/>
  <c r="T78" i="18"/>
  <c r="P79" i="18"/>
  <c r="AF79" i="18" s="1"/>
  <c r="Q79" i="18"/>
  <c r="AG79" i="18" s="1"/>
  <c r="R79" i="18"/>
  <c r="S79" i="18"/>
  <c r="T79" i="18"/>
  <c r="P80" i="18"/>
  <c r="AF80" i="18" s="1"/>
  <c r="Q80" i="18"/>
  <c r="AG80" i="18" s="1"/>
  <c r="R80" i="18"/>
  <c r="S80" i="18"/>
  <c r="T80" i="18"/>
  <c r="P81" i="18"/>
  <c r="AF81" i="18" s="1"/>
  <c r="Q81" i="18"/>
  <c r="AG81" i="18" s="1"/>
  <c r="R81" i="18"/>
  <c r="S81" i="18"/>
  <c r="T81" i="18"/>
  <c r="P82" i="18"/>
  <c r="AF82" i="18" s="1"/>
  <c r="Q82" i="18"/>
  <c r="AG82" i="18" s="1"/>
  <c r="R82" i="18"/>
  <c r="S82" i="18"/>
  <c r="T82" i="18"/>
  <c r="P83" i="18"/>
  <c r="AF83" i="18" s="1"/>
  <c r="Q83" i="18"/>
  <c r="AG83" i="18" s="1"/>
  <c r="R83" i="18"/>
  <c r="S83" i="18"/>
  <c r="T83" i="18"/>
  <c r="P84" i="18"/>
  <c r="AF84" i="18" s="1"/>
  <c r="Q84" i="18"/>
  <c r="AG84" i="18" s="1"/>
  <c r="R84" i="18"/>
  <c r="S84" i="18"/>
  <c r="T84" i="18"/>
  <c r="P85" i="18"/>
  <c r="AF85" i="18" s="1"/>
  <c r="Q85" i="18"/>
  <c r="AG85" i="18" s="1"/>
  <c r="R85" i="18"/>
  <c r="S85" i="18"/>
  <c r="T85" i="18"/>
  <c r="P86" i="18"/>
  <c r="AF86" i="18" s="1"/>
  <c r="Q86" i="18"/>
  <c r="AG86" i="18" s="1"/>
  <c r="R86" i="18"/>
  <c r="S86" i="18"/>
  <c r="T86" i="18"/>
  <c r="P87" i="18"/>
  <c r="AF87" i="18" s="1"/>
  <c r="Q87" i="18"/>
  <c r="AG87" i="18" s="1"/>
  <c r="R87" i="18"/>
  <c r="S87" i="18"/>
  <c r="T87" i="18"/>
  <c r="P88" i="18"/>
  <c r="AF88" i="18" s="1"/>
  <c r="Q88" i="18"/>
  <c r="AG88" i="18" s="1"/>
  <c r="R88" i="18"/>
  <c r="S88" i="18"/>
  <c r="T88" i="18"/>
  <c r="P89" i="18"/>
  <c r="AF89" i="18" s="1"/>
  <c r="Q89" i="18"/>
  <c r="AG89" i="18" s="1"/>
  <c r="R89" i="18"/>
  <c r="S89" i="18"/>
  <c r="T89" i="18"/>
  <c r="P90" i="18"/>
  <c r="AF90" i="18" s="1"/>
  <c r="Q90" i="18"/>
  <c r="AG90" i="18" s="1"/>
  <c r="R90" i="18"/>
  <c r="S90" i="18"/>
  <c r="T90" i="18"/>
  <c r="P91" i="18"/>
  <c r="AF91" i="18" s="1"/>
  <c r="Q91" i="18"/>
  <c r="AG91" i="18" s="1"/>
  <c r="R91" i="18"/>
  <c r="S91" i="18"/>
  <c r="T91" i="18"/>
  <c r="P92" i="18"/>
  <c r="AF92" i="18" s="1"/>
  <c r="Q92" i="18"/>
  <c r="AG92" i="18" s="1"/>
  <c r="R92" i="18"/>
  <c r="S92" i="18"/>
  <c r="T92" i="18"/>
  <c r="P93" i="18"/>
  <c r="AF93" i="18" s="1"/>
  <c r="Q93" i="18"/>
  <c r="AG93" i="18" s="1"/>
  <c r="R93" i="18"/>
  <c r="S93" i="18"/>
  <c r="T93" i="18"/>
  <c r="P94" i="18"/>
  <c r="AF94" i="18" s="1"/>
  <c r="Q94" i="18"/>
  <c r="AG94" i="18" s="1"/>
  <c r="R94" i="18"/>
  <c r="S94" i="18"/>
  <c r="T94" i="18"/>
  <c r="P95" i="18"/>
  <c r="AF95" i="18" s="1"/>
  <c r="Q95" i="18"/>
  <c r="AG95" i="18" s="1"/>
  <c r="R95" i="18"/>
  <c r="S95" i="18"/>
  <c r="T95" i="18"/>
  <c r="P96" i="18"/>
  <c r="AF96" i="18" s="1"/>
  <c r="Q96" i="18"/>
  <c r="AG96" i="18" s="1"/>
  <c r="R96" i="18"/>
  <c r="S96" i="18"/>
  <c r="T96" i="18"/>
  <c r="P97" i="18"/>
  <c r="AF97" i="18" s="1"/>
  <c r="Q97" i="18"/>
  <c r="AG97" i="18" s="1"/>
  <c r="R97" i="18"/>
  <c r="S97" i="18"/>
  <c r="T97" i="18"/>
  <c r="P98" i="18"/>
  <c r="AF98" i="18" s="1"/>
  <c r="Q98" i="18"/>
  <c r="AG98" i="18" s="1"/>
  <c r="R98" i="18"/>
  <c r="S98" i="18"/>
  <c r="T98" i="18"/>
  <c r="P99" i="18"/>
  <c r="AF99" i="18" s="1"/>
  <c r="Q99" i="18"/>
  <c r="AG99" i="18" s="1"/>
  <c r="R99" i="18"/>
  <c r="S99" i="18"/>
  <c r="T99" i="18"/>
  <c r="P100" i="18"/>
  <c r="AF100" i="18" s="1"/>
  <c r="Q100" i="18"/>
  <c r="AG100" i="18" s="1"/>
  <c r="R100" i="18"/>
  <c r="S100" i="18"/>
  <c r="T100" i="18"/>
  <c r="P101" i="18"/>
  <c r="AF101" i="18" s="1"/>
  <c r="Q101" i="18"/>
  <c r="AG101" i="18" s="1"/>
  <c r="R101" i="18"/>
  <c r="S101" i="18"/>
  <c r="T101" i="18"/>
  <c r="P102" i="18"/>
  <c r="AF102" i="18" s="1"/>
  <c r="Q102" i="18"/>
  <c r="AG102" i="18" s="1"/>
  <c r="R102" i="18"/>
  <c r="S102" i="18"/>
  <c r="T102" i="18"/>
  <c r="P103" i="18"/>
  <c r="AF103" i="18" s="1"/>
  <c r="Q103" i="18"/>
  <c r="AG103" i="18" s="1"/>
  <c r="R103" i="18"/>
  <c r="S103" i="18"/>
  <c r="T103" i="18"/>
  <c r="P104" i="18"/>
  <c r="AF104" i="18" s="1"/>
  <c r="Q104" i="18"/>
  <c r="AG104" i="18" s="1"/>
  <c r="R104" i="18"/>
  <c r="S104" i="18"/>
  <c r="T104" i="18"/>
  <c r="P105" i="18"/>
  <c r="AF105" i="18" s="1"/>
  <c r="Q105" i="18"/>
  <c r="AG105" i="18" s="1"/>
  <c r="R105" i="18"/>
  <c r="S105" i="18"/>
  <c r="T105" i="18"/>
  <c r="P106" i="18"/>
  <c r="AF106" i="18" s="1"/>
  <c r="Q106" i="18"/>
  <c r="AG106" i="18" s="1"/>
  <c r="R106" i="18"/>
  <c r="S106" i="18"/>
  <c r="T106" i="18"/>
  <c r="P107" i="18"/>
  <c r="AF107" i="18" s="1"/>
  <c r="Q107" i="18"/>
  <c r="AG107" i="18" s="1"/>
  <c r="R107" i="18"/>
  <c r="S107" i="18"/>
  <c r="T107" i="18"/>
  <c r="P108" i="18"/>
  <c r="AF108" i="18" s="1"/>
  <c r="Q108" i="18"/>
  <c r="AG108" i="18" s="1"/>
  <c r="R108" i="18"/>
  <c r="S108" i="18"/>
  <c r="T108" i="18"/>
  <c r="P109" i="18"/>
  <c r="AF109" i="18" s="1"/>
  <c r="Q109" i="18"/>
  <c r="AG109" i="18" s="1"/>
  <c r="R109" i="18"/>
  <c r="S109" i="18"/>
  <c r="T109" i="18"/>
  <c r="P110" i="18"/>
  <c r="AF110" i="18" s="1"/>
  <c r="Q110" i="18"/>
  <c r="AG110" i="18" s="1"/>
  <c r="R110" i="18"/>
  <c r="S110" i="18"/>
  <c r="T110" i="18"/>
  <c r="P111" i="18"/>
  <c r="AF111" i="18" s="1"/>
  <c r="Q111" i="18"/>
  <c r="AG111" i="18" s="1"/>
  <c r="R111" i="18"/>
  <c r="S111" i="18"/>
  <c r="T111" i="18"/>
  <c r="P112" i="18"/>
  <c r="AF112" i="18" s="1"/>
  <c r="Q112" i="18"/>
  <c r="AG112" i="18" s="1"/>
  <c r="R112" i="18"/>
  <c r="S112" i="18"/>
  <c r="T112" i="18"/>
  <c r="P113" i="18"/>
  <c r="AF113" i="18" s="1"/>
  <c r="Q113" i="18"/>
  <c r="AG113" i="18" s="1"/>
  <c r="R113" i="18"/>
  <c r="S113" i="18"/>
  <c r="T113" i="18"/>
  <c r="P114" i="18"/>
  <c r="AF114" i="18" s="1"/>
  <c r="Q114" i="18"/>
  <c r="AG114" i="18" s="1"/>
  <c r="R114" i="18"/>
  <c r="S114" i="18"/>
  <c r="T114" i="18"/>
  <c r="P115" i="18"/>
  <c r="AF115" i="18" s="1"/>
  <c r="Q115" i="18"/>
  <c r="AG115" i="18" s="1"/>
  <c r="R115" i="18"/>
  <c r="S115" i="18"/>
  <c r="T115" i="18"/>
  <c r="P116" i="18"/>
  <c r="AF116" i="18" s="1"/>
  <c r="Q116" i="18"/>
  <c r="AG116" i="18" s="1"/>
  <c r="R116" i="18"/>
  <c r="S116" i="18"/>
  <c r="T116" i="18"/>
  <c r="P117" i="18"/>
  <c r="AF117" i="18" s="1"/>
  <c r="Q117" i="18"/>
  <c r="AG117" i="18" s="1"/>
  <c r="R117" i="18"/>
  <c r="S117" i="18"/>
  <c r="T117" i="18"/>
  <c r="P118" i="18"/>
  <c r="AF118" i="18" s="1"/>
  <c r="Q118" i="18"/>
  <c r="AG118" i="18" s="1"/>
  <c r="R118" i="18"/>
  <c r="S118" i="18"/>
  <c r="T118" i="18"/>
  <c r="P119" i="18"/>
  <c r="AF119" i="18" s="1"/>
  <c r="Q119" i="18"/>
  <c r="AG119" i="18" s="1"/>
  <c r="R119" i="18"/>
  <c r="S119" i="18"/>
  <c r="T119" i="18"/>
  <c r="P120" i="18"/>
  <c r="AF120" i="18" s="1"/>
  <c r="Q120" i="18"/>
  <c r="AG120" i="18" s="1"/>
  <c r="R120" i="18"/>
  <c r="S120" i="18"/>
  <c r="T120" i="18"/>
  <c r="P121" i="18"/>
  <c r="AF121" i="18" s="1"/>
  <c r="Q121" i="18"/>
  <c r="AG121" i="18" s="1"/>
  <c r="R121" i="18"/>
  <c r="S121" i="18"/>
  <c r="T121" i="18"/>
  <c r="P122" i="18"/>
  <c r="AF122" i="18" s="1"/>
  <c r="Q122" i="18"/>
  <c r="AG122" i="18" s="1"/>
  <c r="R122" i="18"/>
  <c r="S122" i="18"/>
  <c r="T122" i="18"/>
  <c r="P123" i="18"/>
  <c r="AF123" i="18" s="1"/>
  <c r="Q123" i="18"/>
  <c r="AG123" i="18" s="1"/>
  <c r="R123" i="18"/>
  <c r="S123" i="18"/>
  <c r="T123" i="18"/>
  <c r="P124" i="18"/>
  <c r="AF124" i="18" s="1"/>
  <c r="Q124" i="18"/>
  <c r="AG124" i="18" s="1"/>
  <c r="R124" i="18"/>
  <c r="S124" i="18"/>
  <c r="T124" i="18"/>
  <c r="P125" i="18"/>
  <c r="AF125" i="18" s="1"/>
  <c r="Q125" i="18"/>
  <c r="AG125" i="18" s="1"/>
  <c r="R125" i="18"/>
  <c r="S125" i="18"/>
  <c r="T125" i="18"/>
  <c r="P126" i="18"/>
  <c r="AF126" i="18" s="1"/>
  <c r="Q126" i="18"/>
  <c r="AG126" i="18" s="1"/>
  <c r="R126" i="18"/>
  <c r="S126" i="18"/>
  <c r="T126" i="18"/>
  <c r="P127" i="18"/>
  <c r="AF127" i="18" s="1"/>
  <c r="Q127" i="18"/>
  <c r="AG127" i="18" s="1"/>
  <c r="R127" i="18"/>
  <c r="S127" i="18"/>
  <c r="T127" i="18"/>
  <c r="P128" i="18"/>
  <c r="AF128" i="18" s="1"/>
  <c r="Q128" i="18"/>
  <c r="AG128" i="18" s="1"/>
  <c r="R128" i="18"/>
  <c r="S128" i="18"/>
  <c r="T128" i="18"/>
  <c r="P129" i="18"/>
  <c r="AF129" i="18" s="1"/>
  <c r="Q129" i="18"/>
  <c r="AG129" i="18" s="1"/>
  <c r="R129" i="18"/>
  <c r="S129" i="18"/>
  <c r="T129" i="18"/>
  <c r="P130" i="18"/>
  <c r="AF130" i="18" s="1"/>
  <c r="Q130" i="18"/>
  <c r="AG130" i="18" s="1"/>
  <c r="R130" i="18"/>
  <c r="S130" i="18"/>
  <c r="T130" i="18"/>
  <c r="P131" i="18"/>
  <c r="AF131" i="18" s="1"/>
  <c r="Q131" i="18"/>
  <c r="AG131" i="18" s="1"/>
  <c r="R131" i="18"/>
  <c r="S131" i="18"/>
  <c r="T131" i="18"/>
  <c r="P132" i="18"/>
  <c r="AF132" i="18" s="1"/>
  <c r="Q132" i="18"/>
  <c r="AG132" i="18" s="1"/>
  <c r="R132" i="18"/>
  <c r="S132" i="18"/>
  <c r="T132" i="18"/>
  <c r="P133" i="18"/>
  <c r="AF133" i="18" s="1"/>
  <c r="Q133" i="18"/>
  <c r="AG133" i="18" s="1"/>
  <c r="R133" i="18"/>
  <c r="S133" i="18"/>
  <c r="T133" i="18"/>
  <c r="P134" i="18"/>
  <c r="AF134" i="18" s="1"/>
  <c r="Q134" i="18"/>
  <c r="AG134" i="18" s="1"/>
  <c r="R134" i="18"/>
  <c r="S134" i="18"/>
  <c r="T134" i="18"/>
  <c r="P135" i="18"/>
  <c r="AF135" i="18" s="1"/>
  <c r="Q135" i="18"/>
  <c r="AG135" i="18" s="1"/>
  <c r="R135" i="18"/>
  <c r="S135" i="18"/>
  <c r="T135" i="18"/>
  <c r="P136" i="18"/>
  <c r="AF136" i="18" s="1"/>
  <c r="Q136" i="18"/>
  <c r="AG136" i="18" s="1"/>
  <c r="R136" i="18"/>
  <c r="S136" i="18"/>
  <c r="T136" i="18"/>
  <c r="P137" i="18"/>
  <c r="AF137" i="18" s="1"/>
  <c r="Q137" i="18"/>
  <c r="AG137" i="18" s="1"/>
  <c r="R137" i="18"/>
  <c r="S137" i="18"/>
  <c r="T137" i="18"/>
  <c r="P138" i="18"/>
  <c r="AF138" i="18" s="1"/>
  <c r="Q138" i="18"/>
  <c r="AG138" i="18" s="1"/>
  <c r="R138" i="18"/>
  <c r="S138" i="18"/>
  <c r="T138" i="18"/>
  <c r="P139" i="18"/>
  <c r="AF139" i="18" s="1"/>
  <c r="Q139" i="18"/>
  <c r="AG139" i="18" s="1"/>
  <c r="R139" i="18"/>
  <c r="S139" i="18"/>
  <c r="T139" i="18"/>
  <c r="P140" i="18"/>
  <c r="AF140" i="18" s="1"/>
  <c r="Q140" i="18"/>
  <c r="AG140" i="18" s="1"/>
  <c r="R140" i="18"/>
  <c r="S140" i="18"/>
  <c r="T140" i="18"/>
  <c r="P141" i="18"/>
  <c r="AF141" i="18" s="1"/>
  <c r="Q141" i="18"/>
  <c r="AG141" i="18" s="1"/>
  <c r="R141" i="18"/>
  <c r="S141" i="18"/>
  <c r="T141" i="18"/>
  <c r="P142" i="18"/>
  <c r="AF142" i="18" s="1"/>
  <c r="Q142" i="18"/>
  <c r="AG142" i="18" s="1"/>
  <c r="R142" i="18"/>
  <c r="S142" i="18"/>
  <c r="T142" i="18"/>
  <c r="P143" i="18"/>
  <c r="AF143" i="18" s="1"/>
  <c r="Q143" i="18"/>
  <c r="AG143" i="18" s="1"/>
  <c r="R143" i="18"/>
  <c r="S143" i="18"/>
  <c r="T143" i="18"/>
  <c r="P144" i="18"/>
  <c r="AF144" i="18" s="1"/>
  <c r="Q144" i="18"/>
  <c r="AG144" i="18" s="1"/>
  <c r="R144" i="18"/>
  <c r="S144" i="18"/>
  <c r="T144" i="18"/>
  <c r="P145" i="18"/>
  <c r="AF145" i="18" s="1"/>
  <c r="Q145" i="18"/>
  <c r="AG145" i="18" s="1"/>
  <c r="R145" i="18"/>
  <c r="S145" i="18"/>
  <c r="T145" i="18"/>
  <c r="P146" i="18"/>
  <c r="AF146" i="18" s="1"/>
  <c r="Q146" i="18"/>
  <c r="AG146" i="18" s="1"/>
  <c r="R146" i="18"/>
  <c r="S146" i="18"/>
  <c r="T146" i="18"/>
  <c r="P147" i="18"/>
  <c r="AF147" i="18" s="1"/>
  <c r="Q147" i="18"/>
  <c r="AG147" i="18" s="1"/>
  <c r="R147" i="18"/>
  <c r="S147" i="18"/>
  <c r="T147" i="18"/>
  <c r="P148" i="18"/>
  <c r="AF148" i="18" s="1"/>
  <c r="Q148" i="18"/>
  <c r="AG148" i="18" s="1"/>
  <c r="R148" i="18"/>
  <c r="S148" i="18"/>
  <c r="T148" i="18"/>
  <c r="P149" i="18"/>
  <c r="AF149" i="18" s="1"/>
  <c r="Q149" i="18"/>
  <c r="AG149" i="18" s="1"/>
  <c r="R149" i="18"/>
  <c r="S149" i="18"/>
  <c r="T149" i="18"/>
  <c r="P150" i="18"/>
  <c r="AF150" i="18" s="1"/>
  <c r="Q150" i="18"/>
  <c r="AG150" i="18" s="1"/>
  <c r="R150" i="18"/>
  <c r="S150" i="18"/>
  <c r="T150" i="18"/>
  <c r="P151" i="18"/>
  <c r="AF151" i="18" s="1"/>
  <c r="Q151" i="18"/>
  <c r="AG151" i="18" s="1"/>
  <c r="R151" i="18"/>
  <c r="S151" i="18"/>
  <c r="T151" i="18"/>
  <c r="P152" i="18"/>
  <c r="AF152" i="18" s="1"/>
  <c r="Q152" i="18"/>
  <c r="AG152" i="18" s="1"/>
  <c r="R152" i="18"/>
  <c r="S152" i="18"/>
  <c r="T152" i="18"/>
  <c r="P153" i="18"/>
  <c r="AF153" i="18" s="1"/>
  <c r="Q153" i="18"/>
  <c r="AG153" i="18" s="1"/>
  <c r="R153" i="18"/>
  <c r="S153" i="18"/>
  <c r="T153" i="18"/>
  <c r="P154" i="18"/>
  <c r="AF154" i="18" s="1"/>
  <c r="Q154" i="18"/>
  <c r="AG154" i="18" s="1"/>
  <c r="R154" i="18"/>
  <c r="S154" i="18"/>
  <c r="T154" i="18"/>
  <c r="P155" i="18"/>
  <c r="AF155" i="18" s="1"/>
  <c r="Q155" i="18"/>
  <c r="AG155" i="18" s="1"/>
  <c r="R155" i="18"/>
  <c r="S155" i="18"/>
  <c r="T155" i="18"/>
  <c r="P156" i="18"/>
  <c r="AF156" i="18" s="1"/>
  <c r="Q156" i="18"/>
  <c r="AG156" i="18" s="1"/>
  <c r="R156" i="18"/>
  <c r="S156" i="18"/>
  <c r="T156" i="18"/>
  <c r="P157" i="18"/>
  <c r="AF157" i="18" s="1"/>
  <c r="Q157" i="18"/>
  <c r="AG157" i="18" s="1"/>
  <c r="R157" i="18"/>
  <c r="S157" i="18"/>
  <c r="T157" i="18"/>
  <c r="P158" i="18"/>
  <c r="AF158" i="18" s="1"/>
  <c r="Q158" i="18"/>
  <c r="AG158" i="18" s="1"/>
  <c r="R158" i="18"/>
  <c r="S158" i="18"/>
  <c r="T158" i="18"/>
  <c r="P159" i="18"/>
  <c r="AF159" i="18" s="1"/>
  <c r="Q159" i="18"/>
  <c r="AG159" i="18" s="1"/>
  <c r="R159" i="18"/>
  <c r="S159" i="18"/>
  <c r="T159" i="18"/>
  <c r="P160" i="18"/>
  <c r="AF160" i="18" s="1"/>
  <c r="Q160" i="18"/>
  <c r="AG160" i="18" s="1"/>
  <c r="R160" i="18"/>
  <c r="S160" i="18"/>
  <c r="T160" i="18"/>
  <c r="P161" i="18"/>
  <c r="AF161" i="18" s="1"/>
  <c r="Q161" i="18"/>
  <c r="AG161" i="18" s="1"/>
  <c r="R161" i="18"/>
  <c r="S161" i="18"/>
  <c r="T161" i="18"/>
  <c r="P162" i="18"/>
  <c r="AF162" i="18" s="1"/>
  <c r="Q162" i="18"/>
  <c r="AG162" i="18" s="1"/>
  <c r="R162" i="18"/>
  <c r="S162" i="18"/>
  <c r="T162" i="18"/>
  <c r="P163" i="18"/>
  <c r="AF163" i="18" s="1"/>
  <c r="Q163" i="18"/>
  <c r="AG163" i="18" s="1"/>
  <c r="R163" i="18"/>
  <c r="S163" i="18"/>
  <c r="T163" i="18"/>
  <c r="P164" i="18"/>
  <c r="AF164" i="18" s="1"/>
  <c r="Q164" i="18"/>
  <c r="AG164" i="18" s="1"/>
  <c r="R164" i="18"/>
  <c r="S164" i="18"/>
  <c r="T164" i="18"/>
  <c r="P165" i="18"/>
  <c r="AF165" i="18" s="1"/>
  <c r="Q165" i="18"/>
  <c r="AG165" i="18" s="1"/>
  <c r="R165" i="18"/>
  <c r="S165" i="18"/>
  <c r="T165" i="18"/>
  <c r="P166" i="18"/>
  <c r="AF166" i="18" s="1"/>
  <c r="Q166" i="18"/>
  <c r="AG166" i="18" s="1"/>
  <c r="R166" i="18"/>
  <c r="S166" i="18"/>
  <c r="T166" i="18"/>
  <c r="P167" i="18"/>
  <c r="AF167" i="18" s="1"/>
  <c r="Q167" i="18"/>
  <c r="AG167" i="18" s="1"/>
  <c r="R167" i="18"/>
  <c r="S167" i="18"/>
  <c r="T167" i="18"/>
  <c r="P168" i="18"/>
  <c r="AF168" i="18" s="1"/>
  <c r="Q168" i="18"/>
  <c r="AG168" i="18" s="1"/>
  <c r="R168" i="18"/>
  <c r="S168" i="18"/>
  <c r="T168" i="18"/>
  <c r="P169" i="18"/>
  <c r="AF169" i="18" s="1"/>
  <c r="Q169" i="18"/>
  <c r="AG169" i="18" s="1"/>
  <c r="R169" i="18"/>
  <c r="S169" i="18"/>
  <c r="T169" i="18"/>
  <c r="P170" i="18"/>
  <c r="AF170" i="18" s="1"/>
  <c r="Q170" i="18"/>
  <c r="AG170" i="18" s="1"/>
  <c r="R170" i="18"/>
  <c r="S170" i="18"/>
  <c r="T170" i="18"/>
  <c r="P171" i="18"/>
  <c r="AF171" i="18" s="1"/>
  <c r="Q171" i="18"/>
  <c r="AG171" i="18" s="1"/>
  <c r="R171" i="18"/>
  <c r="S171" i="18"/>
  <c r="T171" i="18"/>
  <c r="P172" i="18"/>
  <c r="AF172" i="18" s="1"/>
  <c r="Q172" i="18"/>
  <c r="AG172" i="18" s="1"/>
  <c r="R172" i="18"/>
  <c r="S172" i="18"/>
  <c r="T172" i="18"/>
  <c r="P173" i="18"/>
  <c r="AF173" i="18" s="1"/>
  <c r="Q173" i="18"/>
  <c r="AG173" i="18" s="1"/>
  <c r="R173" i="18"/>
  <c r="S173" i="18"/>
  <c r="T173" i="18"/>
  <c r="P174" i="18"/>
  <c r="AF174" i="18" s="1"/>
  <c r="Q174" i="18"/>
  <c r="AG174" i="18" s="1"/>
  <c r="R174" i="18"/>
  <c r="S174" i="18"/>
  <c r="T174" i="18"/>
  <c r="P175" i="18"/>
  <c r="AF175" i="18" s="1"/>
  <c r="Q175" i="18"/>
  <c r="AG175" i="18" s="1"/>
  <c r="R175" i="18"/>
  <c r="S175" i="18"/>
  <c r="T175" i="18"/>
  <c r="P176" i="18"/>
  <c r="AF176" i="18" s="1"/>
  <c r="Q176" i="18"/>
  <c r="AG176" i="18" s="1"/>
  <c r="R176" i="18"/>
  <c r="S176" i="18"/>
  <c r="T176" i="18"/>
  <c r="P177" i="18"/>
  <c r="AF177" i="18" s="1"/>
  <c r="Q177" i="18"/>
  <c r="AG177" i="18" s="1"/>
  <c r="R177" i="18"/>
  <c r="S177" i="18"/>
  <c r="T177" i="18"/>
  <c r="P178" i="18"/>
  <c r="AF178" i="18" s="1"/>
  <c r="Q178" i="18"/>
  <c r="AG178" i="18" s="1"/>
  <c r="R178" i="18"/>
  <c r="S178" i="18"/>
  <c r="T178" i="18"/>
  <c r="P179" i="18"/>
  <c r="AF179" i="18" s="1"/>
  <c r="Q179" i="18"/>
  <c r="AG179" i="18" s="1"/>
  <c r="R179" i="18"/>
  <c r="S179" i="18"/>
  <c r="T179" i="18"/>
  <c r="P180" i="18"/>
  <c r="AF180" i="18" s="1"/>
  <c r="Q180" i="18"/>
  <c r="AG180" i="18" s="1"/>
  <c r="R180" i="18"/>
  <c r="S180" i="18"/>
  <c r="T180" i="18"/>
  <c r="P181" i="18"/>
  <c r="AF181" i="18" s="1"/>
  <c r="Q181" i="18"/>
  <c r="AG181" i="18" s="1"/>
  <c r="R181" i="18"/>
  <c r="S181" i="18"/>
  <c r="T181" i="18"/>
  <c r="P182" i="18"/>
  <c r="AF182" i="18" s="1"/>
  <c r="Q182" i="18"/>
  <c r="AG182" i="18" s="1"/>
  <c r="R182" i="18"/>
  <c r="S182" i="18"/>
  <c r="T182" i="18"/>
  <c r="P183" i="18"/>
  <c r="AF183" i="18" s="1"/>
  <c r="Q183" i="18"/>
  <c r="AG183" i="18" s="1"/>
  <c r="R183" i="18"/>
  <c r="S183" i="18"/>
  <c r="T183" i="18"/>
  <c r="P184" i="18"/>
  <c r="AF184" i="18" s="1"/>
  <c r="Q184" i="18"/>
  <c r="AG184" i="18" s="1"/>
  <c r="R184" i="18"/>
  <c r="S184" i="18"/>
  <c r="T184" i="18"/>
  <c r="P185" i="18"/>
  <c r="AF185" i="18" s="1"/>
  <c r="Q185" i="18"/>
  <c r="AG185" i="18" s="1"/>
  <c r="R185" i="18"/>
  <c r="S185" i="18"/>
  <c r="T185" i="18"/>
  <c r="P186" i="18"/>
  <c r="AF186" i="18" s="1"/>
  <c r="Q186" i="18"/>
  <c r="AG186" i="18" s="1"/>
  <c r="R186" i="18"/>
  <c r="S186" i="18"/>
  <c r="T186" i="18"/>
  <c r="P187" i="18"/>
  <c r="AF187" i="18" s="1"/>
  <c r="Q187" i="18"/>
  <c r="AG187" i="18" s="1"/>
  <c r="R187" i="18"/>
  <c r="S187" i="18"/>
  <c r="T187" i="18"/>
  <c r="P188" i="18"/>
  <c r="AF188" i="18" s="1"/>
  <c r="Q188" i="18"/>
  <c r="AG188" i="18" s="1"/>
  <c r="R188" i="18"/>
  <c r="S188" i="18"/>
  <c r="T188" i="18"/>
  <c r="P189" i="18"/>
  <c r="AF189" i="18" s="1"/>
  <c r="Q189" i="18"/>
  <c r="AG189" i="18" s="1"/>
  <c r="R189" i="18"/>
  <c r="S189" i="18"/>
  <c r="T189" i="18"/>
  <c r="P190" i="18"/>
  <c r="AF190" i="18" s="1"/>
  <c r="Q190" i="18"/>
  <c r="AG190" i="18" s="1"/>
  <c r="R190" i="18"/>
  <c r="S190" i="18"/>
  <c r="T190" i="18"/>
  <c r="P191" i="18"/>
  <c r="AF191" i="18" s="1"/>
  <c r="Q191" i="18"/>
  <c r="AG191" i="18" s="1"/>
  <c r="R191" i="18"/>
  <c r="S191" i="18"/>
  <c r="T191" i="18"/>
  <c r="P192" i="18"/>
  <c r="AF192" i="18" s="1"/>
  <c r="Q192" i="18"/>
  <c r="AG192" i="18" s="1"/>
  <c r="R192" i="18"/>
  <c r="S192" i="18"/>
  <c r="T192" i="18"/>
  <c r="P193" i="18"/>
  <c r="AF193" i="18" s="1"/>
  <c r="Q193" i="18"/>
  <c r="AG193" i="18" s="1"/>
  <c r="R193" i="18"/>
  <c r="S193" i="18"/>
  <c r="T193" i="18"/>
  <c r="P194" i="18"/>
  <c r="AF194" i="18" s="1"/>
  <c r="Q194" i="18"/>
  <c r="AG194" i="18" s="1"/>
  <c r="R194" i="18"/>
  <c r="S194" i="18"/>
  <c r="T194" i="18"/>
  <c r="P195" i="18"/>
  <c r="AF195" i="18" s="1"/>
  <c r="Q195" i="18"/>
  <c r="AG195" i="18" s="1"/>
  <c r="R195" i="18"/>
  <c r="S195" i="18"/>
  <c r="T195" i="18"/>
  <c r="P196" i="18"/>
  <c r="AF196" i="18" s="1"/>
  <c r="Q196" i="18"/>
  <c r="AG196" i="18" s="1"/>
  <c r="R196" i="18"/>
  <c r="S196" i="18"/>
  <c r="T196" i="18"/>
  <c r="P197" i="18"/>
  <c r="AF197" i="18" s="1"/>
  <c r="Q197" i="18"/>
  <c r="AG197" i="18" s="1"/>
  <c r="R197" i="18"/>
  <c r="S197" i="18"/>
  <c r="T197" i="18"/>
  <c r="P198" i="18"/>
  <c r="AF198" i="18" s="1"/>
  <c r="Q198" i="18"/>
  <c r="AG198" i="18" s="1"/>
  <c r="R198" i="18"/>
  <c r="S198" i="18"/>
  <c r="T198" i="18"/>
  <c r="P199" i="18"/>
  <c r="AF199" i="18" s="1"/>
  <c r="Q199" i="18"/>
  <c r="AG199" i="18" s="1"/>
  <c r="R199" i="18"/>
  <c r="S199" i="18"/>
  <c r="T199" i="18"/>
  <c r="P200" i="18"/>
  <c r="AF200" i="18" s="1"/>
  <c r="Q200" i="18"/>
  <c r="AG200" i="18" s="1"/>
  <c r="R200" i="18"/>
  <c r="S200" i="18"/>
  <c r="T200" i="18"/>
  <c r="P201" i="18"/>
  <c r="AF201" i="18" s="1"/>
  <c r="Q201" i="18"/>
  <c r="AG201" i="18" s="1"/>
  <c r="R201" i="18"/>
  <c r="S201" i="18"/>
  <c r="T201" i="18"/>
  <c r="P202" i="18"/>
  <c r="AF202" i="18" s="1"/>
  <c r="Q202" i="18"/>
  <c r="AG202" i="18" s="1"/>
  <c r="R202" i="18"/>
  <c r="S202" i="18"/>
  <c r="T202" i="18"/>
  <c r="P203" i="18"/>
  <c r="AF203" i="18" s="1"/>
  <c r="Q203" i="18"/>
  <c r="AG203" i="18" s="1"/>
  <c r="R203" i="18"/>
  <c r="S203" i="18"/>
  <c r="T203" i="18"/>
  <c r="P204" i="18"/>
  <c r="AF204" i="18" s="1"/>
  <c r="Q204" i="18"/>
  <c r="AG204" i="18" s="1"/>
  <c r="R204" i="18"/>
  <c r="S204" i="18"/>
  <c r="T204" i="18"/>
  <c r="P205" i="18"/>
  <c r="AF205" i="18" s="1"/>
  <c r="Q205" i="18"/>
  <c r="AG205" i="18" s="1"/>
  <c r="R205" i="18"/>
  <c r="S205" i="18"/>
  <c r="T205" i="18"/>
  <c r="P206" i="18"/>
  <c r="AF206" i="18" s="1"/>
  <c r="Q206" i="18"/>
  <c r="AG206" i="18" s="1"/>
  <c r="R206" i="18"/>
  <c r="S206" i="18"/>
  <c r="T206" i="18"/>
  <c r="P207" i="18"/>
  <c r="AF207" i="18" s="1"/>
  <c r="Q207" i="18"/>
  <c r="AG207" i="18" s="1"/>
  <c r="R207" i="18"/>
  <c r="S207" i="18"/>
  <c r="T207" i="18"/>
  <c r="P208" i="18"/>
  <c r="AF208" i="18" s="1"/>
  <c r="Q208" i="18"/>
  <c r="AG208" i="18" s="1"/>
  <c r="R208" i="18"/>
  <c r="S208" i="18"/>
  <c r="T208" i="18"/>
  <c r="P209" i="18"/>
  <c r="AF209" i="18" s="1"/>
  <c r="Q209" i="18"/>
  <c r="AG209" i="18" s="1"/>
  <c r="R209" i="18"/>
  <c r="S209" i="18"/>
  <c r="T209" i="18"/>
  <c r="P210" i="18"/>
  <c r="AF210" i="18" s="1"/>
  <c r="Q210" i="18"/>
  <c r="AG210" i="18" s="1"/>
  <c r="R210" i="18"/>
  <c r="S210" i="18"/>
  <c r="T210" i="18"/>
  <c r="P211" i="18"/>
  <c r="AF211" i="18" s="1"/>
  <c r="Q211" i="18"/>
  <c r="AG211" i="18" s="1"/>
  <c r="R211" i="18"/>
  <c r="S211" i="18"/>
  <c r="T211" i="18"/>
  <c r="P212" i="18"/>
  <c r="AF212" i="18" s="1"/>
  <c r="Q212" i="18"/>
  <c r="AG212" i="18" s="1"/>
  <c r="R212" i="18"/>
  <c r="S212" i="18"/>
  <c r="T212" i="18"/>
  <c r="P213" i="18"/>
  <c r="AF213" i="18" s="1"/>
  <c r="Q213" i="18"/>
  <c r="AG213" i="18" s="1"/>
  <c r="R213" i="18"/>
  <c r="S213" i="18"/>
  <c r="T213" i="18"/>
  <c r="P214" i="18"/>
  <c r="AF214" i="18" s="1"/>
  <c r="Q214" i="18"/>
  <c r="AG214" i="18" s="1"/>
  <c r="R214" i="18"/>
  <c r="S214" i="18"/>
  <c r="T214" i="18"/>
  <c r="P215" i="18"/>
  <c r="AF215" i="18" s="1"/>
  <c r="Q215" i="18"/>
  <c r="AG215" i="18" s="1"/>
  <c r="R215" i="18"/>
  <c r="S215" i="18"/>
  <c r="T215" i="18"/>
  <c r="P216" i="18"/>
  <c r="AF216" i="18" s="1"/>
  <c r="Q216" i="18"/>
  <c r="AG216" i="18" s="1"/>
  <c r="R216" i="18"/>
  <c r="S216" i="18"/>
  <c r="T216" i="18"/>
  <c r="P217" i="18"/>
  <c r="AF217" i="18" s="1"/>
  <c r="Q217" i="18"/>
  <c r="AG217" i="18" s="1"/>
  <c r="R217" i="18"/>
  <c r="S217" i="18"/>
  <c r="T217" i="18"/>
  <c r="P218" i="18"/>
  <c r="AF218" i="18" s="1"/>
  <c r="Q218" i="18"/>
  <c r="AG218" i="18" s="1"/>
  <c r="R218" i="18"/>
  <c r="S218" i="18"/>
  <c r="T218" i="18"/>
  <c r="P219" i="18"/>
  <c r="AF219" i="18" s="1"/>
  <c r="Q219" i="18"/>
  <c r="AG219" i="18" s="1"/>
  <c r="R219" i="18"/>
  <c r="S219" i="18"/>
  <c r="T219" i="18"/>
  <c r="P220" i="18"/>
  <c r="AF220" i="18" s="1"/>
  <c r="Q220" i="18"/>
  <c r="AG220" i="18" s="1"/>
  <c r="R220" i="18"/>
  <c r="S220" i="18"/>
  <c r="T220" i="18"/>
  <c r="P221" i="18"/>
  <c r="AF221" i="18" s="1"/>
  <c r="Q221" i="18"/>
  <c r="AG221" i="18" s="1"/>
  <c r="R221" i="18"/>
  <c r="S221" i="18"/>
  <c r="T221" i="18"/>
  <c r="P222" i="18"/>
  <c r="AF222" i="18" s="1"/>
  <c r="Q222" i="18"/>
  <c r="AG222" i="18" s="1"/>
  <c r="R222" i="18"/>
  <c r="S222" i="18"/>
  <c r="T222" i="18"/>
  <c r="P223" i="18"/>
  <c r="AF223" i="18" s="1"/>
  <c r="Q223" i="18"/>
  <c r="AG223" i="18" s="1"/>
  <c r="R223" i="18"/>
  <c r="S223" i="18"/>
  <c r="T223" i="18"/>
  <c r="P224" i="18"/>
  <c r="AF224" i="18" s="1"/>
  <c r="Q224" i="18"/>
  <c r="AG224" i="18" s="1"/>
  <c r="R224" i="18"/>
  <c r="S224" i="18"/>
  <c r="T224" i="18"/>
  <c r="P225" i="18"/>
  <c r="AF225" i="18" s="1"/>
  <c r="Q225" i="18"/>
  <c r="AG225" i="18" s="1"/>
  <c r="R225" i="18"/>
  <c r="S225" i="18"/>
  <c r="T225" i="18"/>
  <c r="P226" i="18"/>
  <c r="AF226" i="18" s="1"/>
  <c r="Q226" i="18"/>
  <c r="AG226" i="18" s="1"/>
  <c r="R226" i="18"/>
  <c r="S226" i="18"/>
  <c r="T226" i="18"/>
  <c r="P227" i="18"/>
  <c r="AF227" i="18" s="1"/>
  <c r="Q227" i="18"/>
  <c r="AG227" i="18" s="1"/>
  <c r="R227" i="18"/>
  <c r="S227" i="18"/>
  <c r="T227" i="18"/>
  <c r="P228" i="18"/>
  <c r="AF228" i="18" s="1"/>
  <c r="Q228" i="18"/>
  <c r="AG228" i="18" s="1"/>
  <c r="R228" i="18"/>
  <c r="S228" i="18"/>
  <c r="T228" i="18"/>
  <c r="P229" i="18"/>
  <c r="AF229" i="18" s="1"/>
  <c r="Q229" i="18"/>
  <c r="AG229" i="18" s="1"/>
  <c r="R229" i="18"/>
  <c r="S229" i="18"/>
  <c r="T229" i="18"/>
  <c r="P230" i="18"/>
  <c r="AF230" i="18" s="1"/>
  <c r="Q230" i="18"/>
  <c r="AG230" i="18" s="1"/>
  <c r="R230" i="18"/>
  <c r="S230" i="18"/>
  <c r="T230" i="18"/>
  <c r="P231" i="18"/>
  <c r="AF231" i="18" s="1"/>
  <c r="Q231" i="18"/>
  <c r="AG231" i="18" s="1"/>
  <c r="R231" i="18"/>
  <c r="S231" i="18"/>
  <c r="T231" i="18"/>
  <c r="P232" i="18"/>
  <c r="AF232" i="18" s="1"/>
  <c r="Q232" i="18"/>
  <c r="AG232" i="18" s="1"/>
  <c r="R232" i="18"/>
  <c r="S232" i="18"/>
  <c r="T232" i="18"/>
  <c r="P233" i="18"/>
  <c r="AF233" i="18" s="1"/>
  <c r="Q233" i="18"/>
  <c r="AG233" i="18" s="1"/>
  <c r="R233" i="18"/>
  <c r="S233" i="18"/>
  <c r="T233" i="18"/>
  <c r="P234" i="18"/>
  <c r="AF234" i="18" s="1"/>
  <c r="Q234" i="18"/>
  <c r="AG234" i="18" s="1"/>
  <c r="R234" i="18"/>
  <c r="S234" i="18"/>
  <c r="T234" i="18"/>
  <c r="P235" i="18"/>
  <c r="AF235" i="18" s="1"/>
  <c r="Q235" i="18"/>
  <c r="AG235" i="18" s="1"/>
  <c r="R235" i="18"/>
  <c r="S235" i="18"/>
  <c r="T235" i="18"/>
  <c r="P236" i="18"/>
  <c r="AF236" i="18" s="1"/>
  <c r="Q236" i="18"/>
  <c r="AG236" i="18" s="1"/>
  <c r="R236" i="18"/>
  <c r="S236" i="18"/>
  <c r="T236" i="18"/>
  <c r="P237" i="18"/>
  <c r="AF237" i="18" s="1"/>
  <c r="Q237" i="18"/>
  <c r="AG237" i="18" s="1"/>
  <c r="R237" i="18"/>
  <c r="S237" i="18"/>
  <c r="T237" i="18"/>
  <c r="P238" i="18"/>
  <c r="AF238" i="18" s="1"/>
  <c r="Q238" i="18"/>
  <c r="AG238" i="18" s="1"/>
  <c r="R238" i="18"/>
  <c r="S238" i="18"/>
  <c r="T238" i="18"/>
  <c r="P239" i="18"/>
  <c r="AF239" i="18" s="1"/>
  <c r="Q239" i="18"/>
  <c r="AG239" i="18" s="1"/>
  <c r="R239" i="18"/>
  <c r="S239" i="18"/>
  <c r="T239" i="18"/>
  <c r="P240" i="18"/>
  <c r="AF240" i="18" s="1"/>
  <c r="Q240" i="18"/>
  <c r="AG240" i="18" s="1"/>
  <c r="R240" i="18"/>
  <c r="S240" i="18"/>
  <c r="T240" i="18"/>
  <c r="P241" i="18"/>
  <c r="AF241" i="18" s="1"/>
  <c r="Q241" i="18"/>
  <c r="AG241" i="18" s="1"/>
  <c r="R241" i="18"/>
  <c r="S241" i="18"/>
  <c r="T241" i="18"/>
  <c r="P242" i="18"/>
  <c r="AF242" i="18" s="1"/>
  <c r="Q242" i="18"/>
  <c r="AG242" i="18" s="1"/>
  <c r="R242" i="18"/>
  <c r="S242" i="18"/>
  <c r="T242" i="18"/>
  <c r="P243" i="18"/>
  <c r="AF243" i="18" s="1"/>
  <c r="Q243" i="18"/>
  <c r="AG243" i="18" s="1"/>
  <c r="R243" i="18"/>
  <c r="S243" i="18"/>
  <c r="T243" i="18"/>
  <c r="P244" i="18"/>
  <c r="AF244" i="18" s="1"/>
  <c r="Q244" i="18"/>
  <c r="AG244" i="18" s="1"/>
  <c r="R244" i="18"/>
  <c r="S244" i="18"/>
  <c r="T244" i="18"/>
  <c r="P245" i="18"/>
  <c r="AF245" i="18" s="1"/>
  <c r="Q245" i="18"/>
  <c r="AG245" i="18" s="1"/>
  <c r="R245" i="18"/>
  <c r="S245" i="18"/>
  <c r="T245" i="18"/>
  <c r="P246" i="18"/>
  <c r="AF246" i="18" s="1"/>
  <c r="Q246" i="18"/>
  <c r="AG246" i="18" s="1"/>
  <c r="R246" i="18"/>
  <c r="S246" i="18"/>
  <c r="T246" i="18"/>
  <c r="P247" i="18"/>
  <c r="AF247" i="18" s="1"/>
  <c r="Q247" i="18"/>
  <c r="AG247" i="18" s="1"/>
  <c r="R247" i="18"/>
  <c r="S247" i="18"/>
  <c r="T247" i="18"/>
  <c r="P248" i="18"/>
  <c r="AF248" i="18" s="1"/>
  <c r="Q248" i="18"/>
  <c r="AG248" i="18" s="1"/>
  <c r="R248" i="18"/>
  <c r="S248" i="18"/>
  <c r="T248" i="18"/>
  <c r="P249" i="18"/>
  <c r="AF249" i="18" s="1"/>
  <c r="Q249" i="18"/>
  <c r="AG249" i="18" s="1"/>
  <c r="R249" i="18"/>
  <c r="S249" i="18"/>
  <c r="T249" i="18"/>
  <c r="P250" i="18"/>
  <c r="AF250" i="18" s="1"/>
  <c r="Q250" i="18"/>
  <c r="AG250" i="18" s="1"/>
  <c r="R250" i="18"/>
  <c r="S250" i="18"/>
  <c r="T250" i="18"/>
  <c r="P251" i="18"/>
  <c r="AF251" i="18" s="1"/>
  <c r="Q251" i="18"/>
  <c r="AG251" i="18" s="1"/>
  <c r="R251" i="18"/>
  <c r="S251" i="18"/>
  <c r="T251" i="18"/>
  <c r="P252" i="18"/>
  <c r="AF252" i="18" s="1"/>
  <c r="Q252" i="18"/>
  <c r="AG252" i="18" s="1"/>
  <c r="R252" i="18"/>
  <c r="S252" i="18"/>
  <c r="T252" i="18"/>
  <c r="P253" i="18"/>
  <c r="AF253" i="18" s="1"/>
  <c r="Q253" i="18"/>
  <c r="AG253" i="18" s="1"/>
  <c r="R253" i="18"/>
  <c r="S253" i="18"/>
  <c r="T253" i="18"/>
  <c r="P254" i="18"/>
  <c r="AF254" i="18" s="1"/>
  <c r="Q254" i="18"/>
  <c r="AG254" i="18" s="1"/>
  <c r="R254" i="18"/>
  <c r="S254" i="18"/>
  <c r="T254" i="18"/>
  <c r="P255" i="18"/>
  <c r="AF255" i="18" s="1"/>
  <c r="Q255" i="18"/>
  <c r="AG255" i="18" s="1"/>
  <c r="R255" i="18"/>
  <c r="S255" i="18"/>
  <c r="T255" i="18"/>
  <c r="P256" i="18"/>
  <c r="AF256" i="18" s="1"/>
  <c r="Q256" i="18"/>
  <c r="AG256" i="18" s="1"/>
  <c r="R256" i="18"/>
  <c r="S256" i="18"/>
  <c r="T256" i="18"/>
  <c r="P257" i="18"/>
  <c r="AF257" i="18" s="1"/>
  <c r="Q257" i="18"/>
  <c r="AG257" i="18" s="1"/>
  <c r="R257" i="18"/>
  <c r="S257" i="18"/>
  <c r="T257" i="18"/>
  <c r="P258" i="18"/>
  <c r="AF258" i="18" s="1"/>
  <c r="Q258" i="18"/>
  <c r="AG258" i="18" s="1"/>
  <c r="R258" i="18"/>
  <c r="S258" i="18"/>
  <c r="T258" i="18"/>
  <c r="P259" i="18"/>
  <c r="AF259" i="18" s="1"/>
  <c r="Q259" i="18"/>
  <c r="AG259" i="18" s="1"/>
  <c r="R259" i="18"/>
  <c r="S259" i="18"/>
  <c r="T259" i="18"/>
  <c r="P260" i="18"/>
  <c r="AF260" i="18" s="1"/>
  <c r="Q260" i="18"/>
  <c r="AG260" i="18" s="1"/>
  <c r="R260" i="18"/>
  <c r="S260" i="18"/>
  <c r="T260" i="18"/>
  <c r="P261" i="18"/>
  <c r="AF261" i="18" s="1"/>
  <c r="Q261" i="18"/>
  <c r="AG261" i="18" s="1"/>
  <c r="R261" i="18"/>
  <c r="S261" i="18"/>
  <c r="T261" i="18"/>
  <c r="P262" i="18"/>
  <c r="AF262" i="18" s="1"/>
  <c r="Q262" i="18"/>
  <c r="AG262" i="18" s="1"/>
  <c r="R262" i="18"/>
  <c r="S262" i="18"/>
  <c r="T262" i="18"/>
  <c r="P263" i="18"/>
  <c r="AF263" i="18" s="1"/>
  <c r="Q263" i="18"/>
  <c r="AG263" i="18" s="1"/>
  <c r="R263" i="18"/>
  <c r="S263" i="18"/>
  <c r="T263" i="18"/>
  <c r="P264" i="18"/>
  <c r="AF264" i="18" s="1"/>
  <c r="Q264" i="18"/>
  <c r="AG264" i="18" s="1"/>
  <c r="R264" i="18"/>
  <c r="S264" i="18"/>
  <c r="T264" i="18"/>
  <c r="P265" i="18"/>
  <c r="AF265" i="18" s="1"/>
  <c r="Q265" i="18"/>
  <c r="AG265" i="18" s="1"/>
  <c r="R265" i="18"/>
  <c r="S265" i="18"/>
  <c r="T265" i="18"/>
  <c r="P266" i="18"/>
  <c r="AF266" i="18" s="1"/>
  <c r="Q266" i="18"/>
  <c r="AG266" i="18" s="1"/>
  <c r="R266" i="18"/>
  <c r="S266" i="18"/>
  <c r="T266" i="18"/>
  <c r="P267" i="18"/>
  <c r="AF267" i="18" s="1"/>
  <c r="Q267" i="18"/>
  <c r="AG267" i="18" s="1"/>
  <c r="R267" i="18"/>
  <c r="S267" i="18"/>
  <c r="T267" i="18"/>
  <c r="P268" i="18"/>
  <c r="AF268" i="18" s="1"/>
  <c r="Q268" i="18"/>
  <c r="AG268" i="18" s="1"/>
  <c r="R268" i="18"/>
  <c r="S268" i="18"/>
  <c r="T268" i="18"/>
  <c r="P269" i="18"/>
  <c r="AF269" i="18" s="1"/>
  <c r="Q269" i="18"/>
  <c r="AG269" i="18" s="1"/>
  <c r="R269" i="18"/>
  <c r="S269" i="18"/>
  <c r="T269" i="18"/>
  <c r="P270" i="18"/>
  <c r="AF270" i="18" s="1"/>
  <c r="Q270" i="18"/>
  <c r="AG270" i="18" s="1"/>
  <c r="R270" i="18"/>
  <c r="S270" i="18"/>
  <c r="T270" i="18"/>
  <c r="P271" i="18"/>
  <c r="AF271" i="18" s="1"/>
  <c r="Q271" i="18"/>
  <c r="AG271" i="18" s="1"/>
  <c r="R271" i="18"/>
  <c r="S271" i="18"/>
  <c r="T271" i="18"/>
  <c r="P272" i="18"/>
  <c r="AF272" i="18" s="1"/>
  <c r="Q272" i="18"/>
  <c r="AG272" i="18" s="1"/>
  <c r="R272" i="18"/>
  <c r="S272" i="18"/>
  <c r="T272" i="18"/>
  <c r="P273" i="18"/>
  <c r="AF273" i="18" s="1"/>
  <c r="Q273" i="18"/>
  <c r="AG273" i="18" s="1"/>
  <c r="R273" i="18"/>
  <c r="S273" i="18"/>
  <c r="T273" i="18"/>
  <c r="P274" i="18"/>
  <c r="AF274" i="18" s="1"/>
  <c r="Q274" i="18"/>
  <c r="AG274" i="18" s="1"/>
  <c r="R274" i="18"/>
  <c r="S274" i="18"/>
  <c r="T274" i="18"/>
  <c r="P275" i="18"/>
  <c r="AF275" i="18" s="1"/>
  <c r="Q275" i="18"/>
  <c r="AG275" i="18" s="1"/>
  <c r="R275" i="18"/>
  <c r="S275" i="18"/>
  <c r="T275" i="18"/>
  <c r="P276" i="18"/>
  <c r="AF276" i="18" s="1"/>
  <c r="Q276" i="18"/>
  <c r="AG276" i="18" s="1"/>
  <c r="R276" i="18"/>
  <c r="S276" i="18"/>
  <c r="T276" i="18"/>
  <c r="P277" i="18"/>
  <c r="AF277" i="18" s="1"/>
  <c r="Q277" i="18"/>
  <c r="AG277" i="18" s="1"/>
  <c r="R277" i="18"/>
  <c r="S277" i="18"/>
  <c r="T277" i="18"/>
  <c r="P278" i="18"/>
  <c r="AF278" i="18" s="1"/>
  <c r="Q278" i="18"/>
  <c r="AG278" i="18" s="1"/>
  <c r="R278" i="18"/>
  <c r="S278" i="18"/>
  <c r="T278" i="18"/>
  <c r="P279" i="18"/>
  <c r="AF279" i="18" s="1"/>
  <c r="Q279" i="18"/>
  <c r="AG279" i="18" s="1"/>
  <c r="R279" i="18"/>
  <c r="S279" i="18"/>
  <c r="T279" i="18"/>
  <c r="P280" i="18"/>
  <c r="AF280" i="18" s="1"/>
  <c r="Q280" i="18"/>
  <c r="AG280" i="18" s="1"/>
  <c r="R280" i="18"/>
  <c r="S280" i="18"/>
  <c r="T280" i="18"/>
  <c r="P281" i="18"/>
  <c r="AF281" i="18" s="1"/>
  <c r="Q281" i="18"/>
  <c r="AG281" i="18" s="1"/>
  <c r="R281" i="18"/>
  <c r="S281" i="18"/>
  <c r="T281" i="18"/>
  <c r="P282" i="18"/>
  <c r="AF282" i="18" s="1"/>
  <c r="Q282" i="18"/>
  <c r="AG282" i="18" s="1"/>
  <c r="R282" i="18"/>
  <c r="S282" i="18"/>
  <c r="T282" i="18"/>
  <c r="P283" i="18"/>
  <c r="AF283" i="18" s="1"/>
  <c r="Q283" i="18"/>
  <c r="AG283" i="18" s="1"/>
  <c r="R283" i="18"/>
  <c r="S283" i="18"/>
  <c r="T283" i="18"/>
  <c r="P284" i="18"/>
  <c r="AF284" i="18" s="1"/>
  <c r="Q284" i="18"/>
  <c r="AG284" i="18" s="1"/>
  <c r="R284" i="18"/>
  <c r="S284" i="18"/>
  <c r="T284" i="18"/>
  <c r="P285" i="18"/>
  <c r="AF285" i="18" s="1"/>
  <c r="Q285" i="18"/>
  <c r="AG285" i="18" s="1"/>
  <c r="R285" i="18"/>
  <c r="S285" i="18"/>
  <c r="T285" i="18"/>
  <c r="P286" i="18"/>
  <c r="AF286" i="18" s="1"/>
  <c r="Q286" i="18"/>
  <c r="AG286" i="18" s="1"/>
  <c r="R286" i="18"/>
  <c r="S286" i="18"/>
  <c r="T286" i="18"/>
  <c r="P287" i="18"/>
  <c r="AF287" i="18" s="1"/>
  <c r="Q287" i="18"/>
  <c r="AG287" i="18" s="1"/>
  <c r="R287" i="18"/>
  <c r="S287" i="18"/>
  <c r="T287" i="18"/>
  <c r="P288" i="18"/>
  <c r="AF288" i="18" s="1"/>
  <c r="Q288" i="18"/>
  <c r="AG288" i="18" s="1"/>
  <c r="R288" i="18"/>
  <c r="S288" i="18"/>
  <c r="T288" i="18"/>
  <c r="P289" i="18"/>
  <c r="AF289" i="18" s="1"/>
  <c r="Q289" i="18"/>
  <c r="AG289" i="18" s="1"/>
  <c r="R289" i="18"/>
  <c r="S289" i="18"/>
  <c r="T289" i="18"/>
  <c r="P290" i="18"/>
  <c r="AF290" i="18" s="1"/>
  <c r="Q290" i="18"/>
  <c r="AG290" i="18" s="1"/>
  <c r="R290" i="18"/>
  <c r="S290" i="18"/>
  <c r="T290" i="18"/>
  <c r="P291" i="18"/>
  <c r="AF291" i="18" s="1"/>
  <c r="Q291" i="18"/>
  <c r="AG291" i="18" s="1"/>
  <c r="R291" i="18"/>
  <c r="S291" i="18"/>
  <c r="T291" i="18"/>
  <c r="P292" i="18"/>
  <c r="AF292" i="18" s="1"/>
  <c r="Q292" i="18"/>
  <c r="AG292" i="18" s="1"/>
  <c r="R292" i="18"/>
  <c r="S292" i="18"/>
  <c r="T292" i="18"/>
  <c r="P293" i="18"/>
  <c r="AF293" i="18" s="1"/>
  <c r="Q293" i="18"/>
  <c r="AG293" i="18" s="1"/>
  <c r="R293" i="18"/>
  <c r="S293" i="18"/>
  <c r="T293" i="18"/>
  <c r="P294" i="18"/>
  <c r="AF294" i="18" s="1"/>
  <c r="Q294" i="18"/>
  <c r="AG294" i="18" s="1"/>
  <c r="R294" i="18"/>
  <c r="S294" i="18"/>
  <c r="T294" i="18"/>
  <c r="P295" i="18"/>
  <c r="AF295" i="18" s="1"/>
  <c r="Q295" i="18"/>
  <c r="AG295" i="18" s="1"/>
  <c r="R295" i="18"/>
  <c r="S295" i="18"/>
  <c r="T295" i="18"/>
  <c r="P296" i="18"/>
  <c r="AF296" i="18" s="1"/>
  <c r="Q296" i="18"/>
  <c r="AG296" i="18" s="1"/>
  <c r="R296" i="18"/>
  <c r="S296" i="18"/>
  <c r="T296" i="18"/>
  <c r="P297" i="18"/>
  <c r="AF297" i="18" s="1"/>
  <c r="Q297" i="18"/>
  <c r="AG297" i="18" s="1"/>
  <c r="R297" i="18"/>
  <c r="S297" i="18"/>
  <c r="T297" i="18"/>
  <c r="P298" i="18"/>
  <c r="AF298" i="18" s="1"/>
  <c r="Q298" i="18"/>
  <c r="AG298" i="18" s="1"/>
  <c r="R298" i="18"/>
  <c r="S298" i="18"/>
  <c r="T298" i="18"/>
  <c r="P299" i="18"/>
  <c r="AF299" i="18" s="1"/>
  <c r="Q299" i="18"/>
  <c r="AG299" i="18" s="1"/>
  <c r="R299" i="18"/>
  <c r="S299" i="18"/>
  <c r="T299" i="18"/>
  <c r="P300" i="18"/>
  <c r="AF300" i="18" s="1"/>
  <c r="Q300" i="18"/>
  <c r="AG300" i="18" s="1"/>
  <c r="R300" i="18"/>
  <c r="S300" i="18"/>
  <c r="T300" i="18"/>
  <c r="P301" i="18"/>
  <c r="AF301" i="18" s="1"/>
  <c r="Q301" i="18"/>
  <c r="AG301" i="18" s="1"/>
  <c r="R301" i="18"/>
  <c r="S301" i="18"/>
  <c r="T301" i="18"/>
  <c r="P302" i="18"/>
  <c r="AF302" i="18" s="1"/>
  <c r="Q302" i="18"/>
  <c r="AG302" i="18" s="1"/>
  <c r="R302" i="18"/>
  <c r="S302" i="18"/>
  <c r="T302" i="18"/>
  <c r="P303" i="18"/>
  <c r="AF303" i="18" s="1"/>
  <c r="Q303" i="18"/>
  <c r="AG303" i="18" s="1"/>
  <c r="R303" i="18"/>
  <c r="S303" i="18"/>
  <c r="T303" i="18"/>
  <c r="P304" i="18"/>
  <c r="AF304" i="18" s="1"/>
  <c r="Q304" i="18"/>
  <c r="AG304" i="18" s="1"/>
  <c r="R304" i="18"/>
  <c r="S304" i="18"/>
  <c r="T304" i="18"/>
  <c r="P305" i="18"/>
  <c r="AF305" i="18" s="1"/>
  <c r="Q305" i="18"/>
  <c r="AG305" i="18" s="1"/>
  <c r="R305" i="18"/>
  <c r="S305" i="18"/>
  <c r="T305" i="18"/>
  <c r="P306" i="18"/>
  <c r="AF306" i="18" s="1"/>
  <c r="Q306" i="18"/>
  <c r="AG306" i="18" s="1"/>
  <c r="R306" i="18"/>
  <c r="S306" i="18"/>
  <c r="T306" i="18"/>
  <c r="P307" i="18"/>
  <c r="AF307" i="18" s="1"/>
  <c r="Q307" i="18"/>
  <c r="AG307" i="18" s="1"/>
  <c r="R307" i="18"/>
  <c r="S307" i="18"/>
  <c r="T307" i="18"/>
  <c r="P308" i="18"/>
  <c r="AF308" i="18" s="1"/>
  <c r="Q308" i="18"/>
  <c r="AG308" i="18" s="1"/>
  <c r="R308" i="18"/>
  <c r="S308" i="18"/>
  <c r="T308" i="18"/>
  <c r="P309" i="18"/>
  <c r="AF309" i="18" s="1"/>
  <c r="Q309" i="18"/>
  <c r="AG309" i="18" s="1"/>
  <c r="R309" i="18"/>
  <c r="S309" i="18"/>
  <c r="T309" i="18"/>
  <c r="P310" i="18"/>
  <c r="AF310" i="18" s="1"/>
  <c r="Q310" i="18"/>
  <c r="AG310" i="18" s="1"/>
  <c r="R310" i="18"/>
  <c r="S310" i="18"/>
  <c r="T310" i="18"/>
  <c r="P311" i="18"/>
  <c r="AF311" i="18" s="1"/>
  <c r="Q311" i="18"/>
  <c r="AG311" i="18" s="1"/>
  <c r="R311" i="18"/>
  <c r="S311" i="18"/>
  <c r="T311" i="18"/>
  <c r="P312" i="18"/>
  <c r="AF312" i="18" s="1"/>
  <c r="Q312" i="18"/>
  <c r="AG312" i="18" s="1"/>
  <c r="R312" i="18"/>
  <c r="S312" i="18"/>
  <c r="T312" i="18"/>
  <c r="P313" i="18"/>
  <c r="AF313" i="18" s="1"/>
  <c r="Q313" i="18"/>
  <c r="AG313" i="18" s="1"/>
  <c r="R313" i="18"/>
  <c r="S313" i="18"/>
  <c r="T313" i="18"/>
  <c r="P314" i="18"/>
  <c r="AF314" i="18" s="1"/>
  <c r="Q314" i="18"/>
  <c r="AG314" i="18" s="1"/>
  <c r="R314" i="18"/>
  <c r="S314" i="18"/>
  <c r="T314" i="18"/>
  <c r="P315" i="18"/>
  <c r="AF315" i="18" s="1"/>
  <c r="Q315" i="18"/>
  <c r="AG315" i="18" s="1"/>
  <c r="R315" i="18"/>
  <c r="S315" i="18"/>
  <c r="T315" i="18"/>
  <c r="P316" i="18"/>
  <c r="AF316" i="18" s="1"/>
  <c r="Q316" i="18"/>
  <c r="AG316" i="18" s="1"/>
  <c r="R316" i="18"/>
  <c r="S316" i="18"/>
  <c r="T316" i="18"/>
  <c r="P317" i="18"/>
  <c r="AF317" i="18" s="1"/>
  <c r="Q317" i="18"/>
  <c r="AG317" i="18" s="1"/>
  <c r="R317" i="18"/>
  <c r="S317" i="18"/>
  <c r="T317" i="18"/>
  <c r="P318" i="18"/>
  <c r="AF318" i="18" s="1"/>
  <c r="Q318" i="18"/>
  <c r="AG318" i="18" s="1"/>
  <c r="R318" i="18"/>
  <c r="S318" i="18"/>
  <c r="T318" i="18"/>
  <c r="P319" i="18"/>
  <c r="AF319" i="18" s="1"/>
  <c r="Q319" i="18"/>
  <c r="AG319" i="18" s="1"/>
  <c r="R319" i="18"/>
  <c r="S319" i="18"/>
  <c r="T319" i="18"/>
  <c r="P320" i="18"/>
  <c r="AF320" i="18" s="1"/>
  <c r="Q320" i="18"/>
  <c r="AG320" i="18" s="1"/>
  <c r="R320" i="18"/>
  <c r="S320" i="18"/>
  <c r="T320" i="18"/>
  <c r="P321" i="18"/>
  <c r="AF321" i="18" s="1"/>
  <c r="Q321" i="18"/>
  <c r="AG321" i="18" s="1"/>
  <c r="R321" i="18"/>
  <c r="S321" i="18"/>
  <c r="T321" i="18"/>
  <c r="P322" i="18"/>
  <c r="AF322" i="18" s="1"/>
  <c r="Q322" i="18"/>
  <c r="AG322" i="18" s="1"/>
  <c r="R322" i="18"/>
  <c r="S322" i="18"/>
  <c r="T322" i="18"/>
  <c r="P323" i="18"/>
  <c r="AF323" i="18" s="1"/>
  <c r="Q323" i="18"/>
  <c r="AG323" i="18" s="1"/>
  <c r="R323" i="18"/>
  <c r="S323" i="18"/>
  <c r="T323" i="18"/>
  <c r="P324" i="18"/>
  <c r="AF324" i="18" s="1"/>
  <c r="Q324" i="18"/>
  <c r="AG324" i="18" s="1"/>
  <c r="R324" i="18"/>
  <c r="S324" i="18"/>
  <c r="T324" i="18"/>
  <c r="P325" i="18"/>
  <c r="AF325" i="18" s="1"/>
  <c r="Q325" i="18"/>
  <c r="AG325" i="18" s="1"/>
  <c r="R325" i="18"/>
  <c r="S325" i="18"/>
  <c r="T325" i="18"/>
  <c r="P326" i="18"/>
  <c r="AF326" i="18" s="1"/>
  <c r="Q326" i="18"/>
  <c r="AG326" i="18" s="1"/>
  <c r="R326" i="18"/>
  <c r="S326" i="18"/>
  <c r="T326" i="18"/>
  <c r="P327" i="18"/>
  <c r="AF327" i="18" s="1"/>
  <c r="Q327" i="18"/>
  <c r="AG327" i="18" s="1"/>
  <c r="R327" i="18"/>
  <c r="S327" i="18"/>
  <c r="T327" i="18"/>
  <c r="P328" i="18"/>
  <c r="AF328" i="18" s="1"/>
  <c r="Q328" i="18"/>
  <c r="AG328" i="18" s="1"/>
  <c r="R328" i="18"/>
  <c r="S328" i="18"/>
  <c r="T328" i="18"/>
  <c r="P329" i="18"/>
  <c r="AF329" i="18" s="1"/>
  <c r="Q329" i="18"/>
  <c r="AG329" i="18" s="1"/>
  <c r="R329" i="18"/>
  <c r="S329" i="18"/>
  <c r="T329" i="18"/>
  <c r="P330" i="18"/>
  <c r="AF330" i="18" s="1"/>
  <c r="Q330" i="18"/>
  <c r="AG330" i="18" s="1"/>
  <c r="R330" i="18"/>
  <c r="S330" i="18"/>
  <c r="T330" i="18"/>
  <c r="P331" i="18"/>
  <c r="AF331" i="18" s="1"/>
  <c r="Q331" i="18"/>
  <c r="AG331" i="18" s="1"/>
  <c r="R331" i="18"/>
  <c r="S331" i="18"/>
  <c r="T331" i="18"/>
  <c r="P332" i="18"/>
  <c r="AF332" i="18" s="1"/>
  <c r="Q332" i="18"/>
  <c r="AG332" i="18" s="1"/>
  <c r="R332" i="18"/>
  <c r="S332" i="18"/>
  <c r="T332" i="18"/>
  <c r="P333" i="18"/>
  <c r="AF333" i="18" s="1"/>
  <c r="Q333" i="18"/>
  <c r="AG333" i="18" s="1"/>
  <c r="R333" i="18"/>
  <c r="S333" i="18"/>
  <c r="T333" i="18"/>
  <c r="P334" i="18"/>
  <c r="AF334" i="18" s="1"/>
  <c r="Q334" i="18"/>
  <c r="AG334" i="18" s="1"/>
  <c r="R334" i="18"/>
  <c r="S334" i="18"/>
  <c r="T334" i="18"/>
  <c r="P335" i="18"/>
  <c r="AF335" i="18" s="1"/>
  <c r="Q335" i="18"/>
  <c r="AG335" i="18" s="1"/>
  <c r="R335" i="18"/>
  <c r="S335" i="18"/>
  <c r="T335" i="18"/>
  <c r="P336" i="18"/>
  <c r="AF336" i="18" s="1"/>
  <c r="Q336" i="18"/>
  <c r="AG336" i="18" s="1"/>
  <c r="R336" i="18"/>
  <c r="S336" i="18"/>
  <c r="T336" i="18"/>
  <c r="P337" i="18"/>
  <c r="AF337" i="18" s="1"/>
  <c r="Q337" i="18"/>
  <c r="AG337" i="18" s="1"/>
  <c r="R337" i="18"/>
  <c r="S337" i="18"/>
  <c r="T337" i="18"/>
  <c r="P338" i="18"/>
  <c r="AF338" i="18" s="1"/>
  <c r="Q338" i="18"/>
  <c r="AG338" i="18" s="1"/>
  <c r="R338" i="18"/>
  <c r="S338" i="18"/>
  <c r="T338" i="18"/>
  <c r="P339" i="18"/>
  <c r="AF339" i="18" s="1"/>
  <c r="Q339" i="18"/>
  <c r="AG339" i="18" s="1"/>
  <c r="R339" i="18"/>
  <c r="S339" i="18"/>
  <c r="T339" i="18"/>
  <c r="P340" i="18"/>
  <c r="AF340" i="18" s="1"/>
  <c r="Q340" i="18"/>
  <c r="AG340" i="18" s="1"/>
  <c r="R340" i="18"/>
  <c r="S340" i="18"/>
  <c r="T340" i="18"/>
  <c r="P341" i="18"/>
  <c r="AF341" i="18" s="1"/>
  <c r="Q341" i="18"/>
  <c r="AG341" i="18" s="1"/>
  <c r="R341" i="18"/>
  <c r="S341" i="18"/>
  <c r="T341" i="18"/>
  <c r="P342" i="18"/>
  <c r="AF342" i="18" s="1"/>
  <c r="Q342" i="18"/>
  <c r="AG342" i="18" s="1"/>
  <c r="R342" i="18"/>
  <c r="S342" i="18"/>
  <c r="T342" i="18"/>
  <c r="P343" i="18"/>
  <c r="AF343" i="18" s="1"/>
  <c r="Q343" i="18"/>
  <c r="AG343" i="18" s="1"/>
  <c r="R343" i="18"/>
  <c r="S343" i="18"/>
  <c r="T343" i="18"/>
  <c r="P344" i="18"/>
  <c r="AF344" i="18" s="1"/>
  <c r="Q344" i="18"/>
  <c r="AG344" i="18" s="1"/>
  <c r="R344" i="18"/>
  <c r="S344" i="18"/>
  <c r="T344" i="18"/>
  <c r="P345" i="18"/>
  <c r="AF345" i="18" s="1"/>
  <c r="Q345" i="18"/>
  <c r="AG345" i="18" s="1"/>
  <c r="R345" i="18"/>
  <c r="S345" i="18"/>
  <c r="T345" i="18"/>
  <c r="P346" i="18"/>
  <c r="AF346" i="18" s="1"/>
  <c r="Q346" i="18"/>
  <c r="AG346" i="18" s="1"/>
  <c r="R346" i="18"/>
  <c r="S346" i="18"/>
  <c r="T346" i="18"/>
  <c r="P347" i="18"/>
  <c r="AF347" i="18" s="1"/>
  <c r="Q347" i="18"/>
  <c r="AG347" i="18" s="1"/>
  <c r="R347" i="18"/>
  <c r="S347" i="18"/>
  <c r="T347" i="18"/>
  <c r="P348" i="18"/>
  <c r="AF348" i="18" s="1"/>
  <c r="Q348" i="18"/>
  <c r="AG348" i="18" s="1"/>
  <c r="R348" i="18"/>
  <c r="S348" i="18"/>
  <c r="T348" i="18"/>
  <c r="P349" i="18"/>
  <c r="AF349" i="18" s="1"/>
  <c r="Q349" i="18"/>
  <c r="AG349" i="18" s="1"/>
  <c r="R349" i="18"/>
  <c r="S349" i="18"/>
  <c r="T349" i="18"/>
  <c r="P350" i="18"/>
  <c r="AF350" i="18" s="1"/>
  <c r="Q350" i="18"/>
  <c r="AG350" i="18" s="1"/>
  <c r="R350" i="18"/>
  <c r="S350" i="18"/>
  <c r="T350" i="18"/>
  <c r="P351" i="18"/>
  <c r="AF351" i="18" s="1"/>
  <c r="Q351" i="18"/>
  <c r="AG351" i="18" s="1"/>
  <c r="R351" i="18"/>
  <c r="S351" i="18"/>
  <c r="T351" i="18"/>
  <c r="P352" i="18"/>
  <c r="AF352" i="18" s="1"/>
  <c r="Q352" i="18"/>
  <c r="AG352" i="18" s="1"/>
  <c r="R352" i="18"/>
  <c r="S352" i="18"/>
  <c r="T352" i="18"/>
  <c r="P353" i="18"/>
  <c r="AF353" i="18" s="1"/>
  <c r="Q353" i="18"/>
  <c r="AG353" i="18" s="1"/>
  <c r="R353" i="18"/>
  <c r="S353" i="18"/>
  <c r="T353" i="18"/>
  <c r="P354" i="18"/>
  <c r="AF354" i="18" s="1"/>
  <c r="Q354" i="18"/>
  <c r="AG354" i="18" s="1"/>
  <c r="R354" i="18"/>
  <c r="S354" i="18"/>
  <c r="T354" i="18"/>
  <c r="C5" i="18"/>
  <c r="X5" i="18" s="1"/>
  <c r="D5" i="18"/>
  <c r="Y5" i="18" s="1"/>
  <c r="E5" i="18"/>
  <c r="C5" i="17" s="1"/>
  <c r="F5" i="18"/>
  <c r="G5" i="18"/>
  <c r="D5" i="16" s="1"/>
  <c r="C6" i="18"/>
  <c r="X6" i="18" s="1"/>
  <c r="D6" i="18"/>
  <c r="Y6" i="18" s="1"/>
  <c r="E6" i="18"/>
  <c r="C6" i="16" s="1"/>
  <c r="F6" i="18"/>
  <c r="D6" i="17" s="1"/>
  <c r="G6" i="18"/>
  <c r="C7" i="18"/>
  <c r="X7" i="18" s="1"/>
  <c r="D7" i="18"/>
  <c r="Y7" i="18" s="1"/>
  <c r="E7" i="18"/>
  <c r="C7" i="16" s="1"/>
  <c r="F7" i="18"/>
  <c r="G7" i="18"/>
  <c r="C8" i="18"/>
  <c r="X8" i="18" s="1"/>
  <c r="D8" i="18"/>
  <c r="Y8" i="18" s="1"/>
  <c r="E8" i="18"/>
  <c r="C8" i="17" s="1"/>
  <c r="F8" i="18"/>
  <c r="G8" i="18"/>
  <c r="D8" i="16" s="1"/>
  <c r="C9" i="18"/>
  <c r="X9" i="18" s="1"/>
  <c r="D9" i="18"/>
  <c r="Y9" i="18" s="1"/>
  <c r="E9" i="18"/>
  <c r="C9" i="17" s="1"/>
  <c r="F9" i="18"/>
  <c r="G9" i="18"/>
  <c r="D9" i="16" s="1"/>
  <c r="C10" i="18"/>
  <c r="X10" i="18" s="1"/>
  <c r="D10" i="18"/>
  <c r="Y10" i="18" s="1"/>
  <c r="E10" i="18"/>
  <c r="C10" i="17" s="1"/>
  <c r="F10" i="18"/>
  <c r="D10" i="17" s="1"/>
  <c r="G10" i="18"/>
  <c r="C11" i="18"/>
  <c r="X11" i="18" s="1"/>
  <c r="D11" i="18"/>
  <c r="Y11" i="18" s="1"/>
  <c r="E11" i="18"/>
  <c r="C11" i="16" s="1"/>
  <c r="F11" i="18"/>
  <c r="D11" i="16" s="1"/>
  <c r="G11" i="18"/>
  <c r="C12" i="18"/>
  <c r="X12" i="18" s="1"/>
  <c r="D12" i="18"/>
  <c r="Y12" i="18" s="1"/>
  <c r="E12" i="18"/>
  <c r="F12" i="18"/>
  <c r="D12" i="16" s="1"/>
  <c r="G12" i="18"/>
  <c r="C13" i="18"/>
  <c r="X13" i="18" s="1"/>
  <c r="D13" i="18"/>
  <c r="Y13" i="18" s="1"/>
  <c r="E13" i="18"/>
  <c r="C13" i="17" s="1"/>
  <c r="F13" i="18"/>
  <c r="G13" i="18"/>
  <c r="D13" i="16" s="1"/>
  <c r="C14" i="18"/>
  <c r="X14" i="18" s="1"/>
  <c r="D14" i="18"/>
  <c r="Y14" i="18" s="1"/>
  <c r="E14" i="18"/>
  <c r="C14" i="17" s="1"/>
  <c r="F14" i="18"/>
  <c r="D14" i="17" s="1"/>
  <c r="G14" i="18"/>
  <c r="C15" i="18"/>
  <c r="X15" i="18" s="1"/>
  <c r="D15" i="18"/>
  <c r="Y15" i="18" s="1"/>
  <c r="E15" i="18"/>
  <c r="C15" i="16" s="1"/>
  <c r="F15" i="18"/>
  <c r="G15" i="18"/>
  <c r="C16" i="18"/>
  <c r="X16" i="18" s="1"/>
  <c r="D16" i="18"/>
  <c r="Y16" i="18" s="1"/>
  <c r="E16" i="18"/>
  <c r="C16" i="17" s="1"/>
  <c r="F16" i="18"/>
  <c r="G16" i="18"/>
  <c r="D16" i="17" s="1"/>
  <c r="C17" i="18"/>
  <c r="X17" i="18" s="1"/>
  <c r="D17" i="18"/>
  <c r="Y17" i="18" s="1"/>
  <c r="E17" i="18"/>
  <c r="C17" i="17" s="1"/>
  <c r="F17" i="18"/>
  <c r="G17" i="18"/>
  <c r="C18" i="18"/>
  <c r="X18" i="18" s="1"/>
  <c r="D18" i="18"/>
  <c r="Y18" i="18" s="1"/>
  <c r="E18" i="18"/>
  <c r="C18" i="17" s="1"/>
  <c r="F18" i="18"/>
  <c r="D18" i="16" s="1"/>
  <c r="G18" i="18"/>
  <c r="C19" i="18"/>
  <c r="X19" i="18" s="1"/>
  <c r="D19" i="18"/>
  <c r="Y19" i="18" s="1"/>
  <c r="E19" i="18"/>
  <c r="C19" i="16" s="1"/>
  <c r="F19" i="18"/>
  <c r="D19" i="16" s="1"/>
  <c r="G19" i="18"/>
  <c r="C20" i="18"/>
  <c r="X20" i="18" s="1"/>
  <c r="D20" i="18"/>
  <c r="Y20" i="18" s="1"/>
  <c r="E20" i="18"/>
  <c r="F20" i="18"/>
  <c r="D20" i="16" s="1"/>
  <c r="G20" i="18"/>
  <c r="C21" i="18"/>
  <c r="X21" i="18" s="1"/>
  <c r="D21" i="18"/>
  <c r="Y21" i="18" s="1"/>
  <c r="E21" i="18"/>
  <c r="C21" i="17" s="1"/>
  <c r="F21" i="18"/>
  <c r="G21" i="18"/>
  <c r="D21" i="16" s="1"/>
  <c r="C22" i="18"/>
  <c r="X22" i="18" s="1"/>
  <c r="D22" i="18"/>
  <c r="Y22" i="18" s="1"/>
  <c r="E22" i="18"/>
  <c r="C22" i="17" s="1"/>
  <c r="F22" i="18"/>
  <c r="D22" i="16" s="1"/>
  <c r="G22" i="18"/>
  <c r="C23" i="18"/>
  <c r="X23" i="18" s="1"/>
  <c r="D23" i="18"/>
  <c r="Y23" i="18" s="1"/>
  <c r="E23" i="18"/>
  <c r="C23" i="16" s="1"/>
  <c r="F23" i="18"/>
  <c r="G23" i="18"/>
  <c r="C24" i="18"/>
  <c r="X24" i="18" s="1"/>
  <c r="D24" i="18"/>
  <c r="Y24" i="18" s="1"/>
  <c r="E24" i="18"/>
  <c r="C24" i="17" s="1"/>
  <c r="F24" i="18"/>
  <c r="G24" i="18"/>
  <c r="D24" i="17" s="1"/>
  <c r="C25" i="18"/>
  <c r="X25" i="18" s="1"/>
  <c r="D25" i="18"/>
  <c r="Y25" i="18" s="1"/>
  <c r="E25" i="18"/>
  <c r="C25" i="17" s="1"/>
  <c r="F25" i="18"/>
  <c r="G25" i="18"/>
  <c r="C26" i="18"/>
  <c r="X26" i="18" s="1"/>
  <c r="D26" i="18"/>
  <c r="Y26" i="18" s="1"/>
  <c r="E26" i="18"/>
  <c r="C26" i="17" s="1"/>
  <c r="F26" i="18"/>
  <c r="D26" i="17" s="1"/>
  <c r="G26" i="18"/>
  <c r="C27" i="18"/>
  <c r="X27" i="18" s="1"/>
  <c r="D27" i="18"/>
  <c r="Y27" i="18" s="1"/>
  <c r="E27" i="18"/>
  <c r="C27" i="16" s="1"/>
  <c r="F27" i="18"/>
  <c r="D27" i="16" s="1"/>
  <c r="G27" i="18"/>
  <c r="C28" i="18"/>
  <c r="X28" i="18" s="1"/>
  <c r="D28" i="18"/>
  <c r="Y28" i="18" s="1"/>
  <c r="E28" i="18"/>
  <c r="F28" i="18"/>
  <c r="D28" i="16" s="1"/>
  <c r="G28" i="18"/>
  <c r="C29" i="18"/>
  <c r="X29" i="18" s="1"/>
  <c r="D29" i="18"/>
  <c r="Y29" i="18" s="1"/>
  <c r="E29" i="18"/>
  <c r="C29" i="17" s="1"/>
  <c r="F29" i="18"/>
  <c r="G29" i="18"/>
  <c r="D29" i="16" s="1"/>
  <c r="C30" i="18"/>
  <c r="X30" i="18" s="1"/>
  <c r="D30" i="18"/>
  <c r="Y30" i="18" s="1"/>
  <c r="E30" i="18"/>
  <c r="C30" i="16" s="1"/>
  <c r="F30" i="18"/>
  <c r="D30" i="16" s="1"/>
  <c r="G30" i="18"/>
  <c r="C31" i="18"/>
  <c r="X31" i="18" s="1"/>
  <c r="D31" i="18"/>
  <c r="Y31" i="18" s="1"/>
  <c r="E31" i="18"/>
  <c r="C31" i="16" s="1"/>
  <c r="F31" i="18"/>
  <c r="G31" i="18"/>
  <c r="C32" i="18"/>
  <c r="X32" i="18" s="1"/>
  <c r="D32" i="18"/>
  <c r="Y32" i="18" s="1"/>
  <c r="E32" i="18"/>
  <c r="C32" i="17" s="1"/>
  <c r="F32" i="18"/>
  <c r="G32" i="18"/>
  <c r="D32" i="17" s="1"/>
  <c r="C33" i="18"/>
  <c r="X33" i="18" s="1"/>
  <c r="D33" i="18"/>
  <c r="Y33" i="18" s="1"/>
  <c r="E33" i="18"/>
  <c r="C33" i="17" s="1"/>
  <c r="F33" i="18"/>
  <c r="G33" i="18"/>
  <c r="D33" i="16" s="1"/>
  <c r="C34" i="18"/>
  <c r="X34" i="18" s="1"/>
  <c r="D34" i="18"/>
  <c r="Y34" i="18" s="1"/>
  <c r="E34" i="18"/>
  <c r="C34" i="17" s="1"/>
  <c r="F34" i="18"/>
  <c r="D34" i="16" s="1"/>
  <c r="G34" i="18"/>
  <c r="C35" i="18"/>
  <c r="X35" i="18" s="1"/>
  <c r="D35" i="18"/>
  <c r="Y35" i="18" s="1"/>
  <c r="E35" i="18"/>
  <c r="F35" i="18"/>
  <c r="G35" i="18"/>
  <c r="C36" i="18"/>
  <c r="X36" i="18" s="1"/>
  <c r="D36" i="18"/>
  <c r="Y36" i="18" s="1"/>
  <c r="E36" i="18"/>
  <c r="F36" i="18"/>
  <c r="D36" i="16" s="1"/>
  <c r="G36" i="18"/>
  <c r="C37" i="18"/>
  <c r="X37" i="18" s="1"/>
  <c r="D37" i="18"/>
  <c r="Y37" i="18" s="1"/>
  <c r="E37" i="18"/>
  <c r="C37" i="17" s="1"/>
  <c r="F37" i="18"/>
  <c r="G37" i="18"/>
  <c r="D37" i="16" s="1"/>
  <c r="C38" i="18"/>
  <c r="X38" i="18" s="1"/>
  <c r="D38" i="18"/>
  <c r="Y38" i="18" s="1"/>
  <c r="E38" i="18"/>
  <c r="C38" i="17" s="1"/>
  <c r="F38" i="18"/>
  <c r="D38" i="16" s="1"/>
  <c r="G38" i="18"/>
  <c r="C39" i="18"/>
  <c r="X39" i="18" s="1"/>
  <c r="D39" i="18"/>
  <c r="Y39" i="18" s="1"/>
  <c r="E39" i="18"/>
  <c r="C39" i="16" s="1"/>
  <c r="F39" i="18"/>
  <c r="G39" i="18"/>
  <c r="C40" i="18"/>
  <c r="X40" i="18" s="1"/>
  <c r="D40" i="18"/>
  <c r="Y40" i="18" s="1"/>
  <c r="E40" i="18"/>
  <c r="C40" i="17" s="1"/>
  <c r="F40" i="18"/>
  <c r="G40" i="18"/>
  <c r="D40" i="17" s="1"/>
  <c r="C41" i="18"/>
  <c r="X41" i="18" s="1"/>
  <c r="D41" i="18"/>
  <c r="Y41" i="18" s="1"/>
  <c r="E41" i="18"/>
  <c r="C41" i="17" s="1"/>
  <c r="F41" i="18"/>
  <c r="G41" i="18"/>
  <c r="D41" i="16" s="1"/>
  <c r="C42" i="18"/>
  <c r="X42" i="18" s="1"/>
  <c r="D42" i="18"/>
  <c r="Y42" i="18" s="1"/>
  <c r="E42" i="18"/>
  <c r="C42" i="17" s="1"/>
  <c r="F42" i="18"/>
  <c r="D42" i="17" s="1"/>
  <c r="G42" i="18"/>
  <c r="C43" i="18"/>
  <c r="X43" i="18" s="1"/>
  <c r="D43" i="18"/>
  <c r="Y43" i="18" s="1"/>
  <c r="E43" i="18"/>
  <c r="F43" i="18"/>
  <c r="D43" i="16" s="1"/>
  <c r="G43" i="18"/>
  <c r="C44" i="18"/>
  <c r="X44" i="18" s="1"/>
  <c r="D44" i="18"/>
  <c r="Y44" i="18" s="1"/>
  <c r="E44" i="18"/>
  <c r="F44" i="18"/>
  <c r="D44" i="16" s="1"/>
  <c r="G44" i="18"/>
  <c r="C45" i="18"/>
  <c r="X45" i="18" s="1"/>
  <c r="D45" i="18"/>
  <c r="Y45" i="18" s="1"/>
  <c r="E45" i="18"/>
  <c r="C45" i="17" s="1"/>
  <c r="F45" i="18"/>
  <c r="G45" i="18"/>
  <c r="D45" i="16" s="1"/>
  <c r="C46" i="18"/>
  <c r="X46" i="18" s="1"/>
  <c r="D46" i="18"/>
  <c r="Y46" i="18" s="1"/>
  <c r="E46" i="18"/>
  <c r="C46" i="17" s="1"/>
  <c r="F46" i="18"/>
  <c r="D46" i="17" s="1"/>
  <c r="G46" i="18"/>
  <c r="D46" i="16" s="1"/>
  <c r="C47" i="18"/>
  <c r="X47" i="18" s="1"/>
  <c r="D47" i="18"/>
  <c r="Y47" i="18" s="1"/>
  <c r="E47" i="18"/>
  <c r="C47" i="16" s="1"/>
  <c r="F47" i="18"/>
  <c r="G47" i="18"/>
  <c r="C48" i="18"/>
  <c r="X48" i="18" s="1"/>
  <c r="D48" i="18"/>
  <c r="Y48" i="18" s="1"/>
  <c r="E48" i="18"/>
  <c r="C48" i="17" s="1"/>
  <c r="F48" i="18"/>
  <c r="G48" i="18"/>
  <c r="D48" i="17" s="1"/>
  <c r="C49" i="18"/>
  <c r="X49" i="18" s="1"/>
  <c r="D49" i="18"/>
  <c r="Y49" i="18" s="1"/>
  <c r="E49" i="18"/>
  <c r="C49" i="17" s="1"/>
  <c r="F49" i="18"/>
  <c r="G49" i="18"/>
  <c r="D49" i="16" s="1"/>
  <c r="C50" i="18"/>
  <c r="X50" i="18" s="1"/>
  <c r="D50" i="18"/>
  <c r="Y50" i="18" s="1"/>
  <c r="E50" i="18"/>
  <c r="C50" i="17" s="1"/>
  <c r="F50" i="18"/>
  <c r="D50" i="16" s="1"/>
  <c r="G50" i="18"/>
  <c r="C51" i="18"/>
  <c r="X51" i="18" s="1"/>
  <c r="D51" i="18"/>
  <c r="Y51" i="18" s="1"/>
  <c r="E51" i="18"/>
  <c r="C51" i="16" s="1"/>
  <c r="F51" i="18"/>
  <c r="G51" i="18"/>
  <c r="C52" i="18"/>
  <c r="X52" i="18" s="1"/>
  <c r="D52" i="18"/>
  <c r="Y52" i="18" s="1"/>
  <c r="E52" i="18"/>
  <c r="F52" i="18"/>
  <c r="D52" i="16" s="1"/>
  <c r="G52" i="18"/>
  <c r="C53" i="18"/>
  <c r="X53" i="18" s="1"/>
  <c r="D53" i="18"/>
  <c r="Y53" i="18" s="1"/>
  <c r="E53" i="18"/>
  <c r="C53" i="17" s="1"/>
  <c r="F53" i="18"/>
  <c r="G53" i="18"/>
  <c r="D53" i="16" s="1"/>
  <c r="C54" i="18"/>
  <c r="X54" i="18" s="1"/>
  <c r="D54" i="18"/>
  <c r="Y54" i="18" s="1"/>
  <c r="E54" i="18"/>
  <c r="C54" i="17" s="1"/>
  <c r="F54" i="18"/>
  <c r="D54" i="17" s="1"/>
  <c r="G54" i="18"/>
  <c r="C55" i="18"/>
  <c r="X55" i="18" s="1"/>
  <c r="D55" i="18"/>
  <c r="Y55" i="18" s="1"/>
  <c r="E55" i="18"/>
  <c r="C55" i="16" s="1"/>
  <c r="F55" i="18"/>
  <c r="G55" i="18"/>
  <c r="C56" i="18"/>
  <c r="X56" i="18" s="1"/>
  <c r="D56" i="18"/>
  <c r="Y56" i="18" s="1"/>
  <c r="E56" i="18"/>
  <c r="C56" i="17" s="1"/>
  <c r="F56" i="18"/>
  <c r="G56" i="18"/>
  <c r="D56" i="16" s="1"/>
  <c r="C57" i="18"/>
  <c r="X57" i="18" s="1"/>
  <c r="D57" i="18"/>
  <c r="Y57" i="18" s="1"/>
  <c r="E57" i="18"/>
  <c r="C57" i="17" s="1"/>
  <c r="F57" i="18"/>
  <c r="G57" i="18"/>
  <c r="C58" i="18"/>
  <c r="X58" i="18" s="1"/>
  <c r="D58" i="18"/>
  <c r="Y58" i="18" s="1"/>
  <c r="E58" i="18"/>
  <c r="C58" i="17" s="1"/>
  <c r="F58" i="18"/>
  <c r="D58" i="16" s="1"/>
  <c r="G58" i="18"/>
  <c r="C59" i="18"/>
  <c r="X59" i="18" s="1"/>
  <c r="D59" i="18"/>
  <c r="Y59" i="18" s="1"/>
  <c r="E59" i="18"/>
  <c r="F59" i="18"/>
  <c r="G59" i="18"/>
  <c r="C60" i="18"/>
  <c r="X60" i="18" s="1"/>
  <c r="D60" i="18"/>
  <c r="Y60" i="18" s="1"/>
  <c r="E60" i="18"/>
  <c r="F60" i="18"/>
  <c r="D60" i="16" s="1"/>
  <c r="G60" i="18"/>
  <c r="C61" i="18"/>
  <c r="X61" i="18" s="1"/>
  <c r="D61" i="18"/>
  <c r="Y61" i="18" s="1"/>
  <c r="E61" i="18"/>
  <c r="C61" i="17" s="1"/>
  <c r="F61" i="18"/>
  <c r="G61" i="18"/>
  <c r="D61" i="16" s="1"/>
  <c r="C62" i="18"/>
  <c r="X62" i="18" s="1"/>
  <c r="D62" i="18"/>
  <c r="Y62" i="18" s="1"/>
  <c r="E62" i="18"/>
  <c r="C62" i="17" s="1"/>
  <c r="F62" i="18"/>
  <c r="D62" i="17" s="1"/>
  <c r="G62" i="18"/>
  <c r="C63" i="18"/>
  <c r="X63" i="18" s="1"/>
  <c r="D63" i="18"/>
  <c r="Y63" i="18" s="1"/>
  <c r="E63" i="18"/>
  <c r="C63" i="16" s="1"/>
  <c r="F63" i="18"/>
  <c r="G63" i="18"/>
  <c r="C64" i="18"/>
  <c r="X64" i="18" s="1"/>
  <c r="D64" i="18"/>
  <c r="Y64" i="18" s="1"/>
  <c r="E64" i="18"/>
  <c r="C64" i="16" s="1"/>
  <c r="F64" i="18"/>
  <c r="G64" i="18"/>
  <c r="D64" i="17" s="1"/>
  <c r="C65" i="18"/>
  <c r="X65" i="18" s="1"/>
  <c r="D65" i="18"/>
  <c r="Y65" i="18" s="1"/>
  <c r="E65" i="18"/>
  <c r="C65" i="17" s="1"/>
  <c r="F65" i="18"/>
  <c r="G65" i="18"/>
  <c r="C66" i="18"/>
  <c r="X66" i="18" s="1"/>
  <c r="D66" i="18"/>
  <c r="Y66" i="18" s="1"/>
  <c r="E66" i="18"/>
  <c r="C66" i="17" s="1"/>
  <c r="F66" i="18"/>
  <c r="D66" i="17" s="1"/>
  <c r="G66" i="18"/>
  <c r="C67" i="18"/>
  <c r="X67" i="18" s="1"/>
  <c r="D67" i="18"/>
  <c r="Y67" i="18" s="1"/>
  <c r="E67" i="18"/>
  <c r="F67" i="18"/>
  <c r="D67" i="16" s="1"/>
  <c r="G67" i="18"/>
  <c r="C68" i="18"/>
  <c r="X68" i="18" s="1"/>
  <c r="D68" i="18"/>
  <c r="Y68" i="18" s="1"/>
  <c r="E68" i="18"/>
  <c r="F68" i="18"/>
  <c r="D68" i="16" s="1"/>
  <c r="G68" i="18"/>
  <c r="C69" i="18"/>
  <c r="X69" i="18" s="1"/>
  <c r="D69" i="18"/>
  <c r="Y69" i="18" s="1"/>
  <c r="E69" i="18"/>
  <c r="C69" i="17" s="1"/>
  <c r="F69" i="18"/>
  <c r="G69" i="18"/>
  <c r="D69" i="16" s="1"/>
  <c r="C70" i="18"/>
  <c r="X70" i="18" s="1"/>
  <c r="D70" i="18"/>
  <c r="Y70" i="18" s="1"/>
  <c r="E70" i="18"/>
  <c r="C70" i="17" s="1"/>
  <c r="F70" i="18"/>
  <c r="D70" i="17" s="1"/>
  <c r="G70" i="18"/>
  <c r="C71" i="18"/>
  <c r="X71" i="18" s="1"/>
  <c r="D71" i="18"/>
  <c r="Y71" i="18" s="1"/>
  <c r="E71" i="18"/>
  <c r="C71" i="16" s="1"/>
  <c r="F71" i="18"/>
  <c r="G71" i="18"/>
  <c r="C72" i="18"/>
  <c r="X72" i="18" s="1"/>
  <c r="D72" i="18"/>
  <c r="Y72" i="18" s="1"/>
  <c r="E72" i="18"/>
  <c r="C72" i="16" s="1"/>
  <c r="F72" i="18"/>
  <c r="G72" i="18"/>
  <c r="D72" i="16" s="1"/>
  <c r="C73" i="18"/>
  <c r="X73" i="18" s="1"/>
  <c r="D73" i="18"/>
  <c r="Y73" i="18" s="1"/>
  <c r="E73" i="18"/>
  <c r="C73" i="17" s="1"/>
  <c r="F73" i="18"/>
  <c r="G73" i="18"/>
  <c r="D73" i="16" s="1"/>
  <c r="C74" i="18"/>
  <c r="X74" i="18" s="1"/>
  <c r="D74" i="18"/>
  <c r="Y74" i="18" s="1"/>
  <c r="E74" i="18"/>
  <c r="C74" i="17" s="1"/>
  <c r="F74" i="18"/>
  <c r="D74" i="16" s="1"/>
  <c r="G74" i="18"/>
  <c r="C75" i="18"/>
  <c r="X75" i="18" s="1"/>
  <c r="D75" i="18"/>
  <c r="Y75" i="18" s="1"/>
  <c r="E75" i="18"/>
  <c r="C75" i="16" s="1"/>
  <c r="F75" i="18"/>
  <c r="D75" i="16" s="1"/>
  <c r="G75" i="18"/>
  <c r="C76" i="18"/>
  <c r="X76" i="18" s="1"/>
  <c r="D76" i="18"/>
  <c r="Y76" i="18" s="1"/>
  <c r="E76" i="18"/>
  <c r="F76" i="18"/>
  <c r="D76" i="16" s="1"/>
  <c r="G76" i="18"/>
  <c r="C77" i="18"/>
  <c r="X77" i="18" s="1"/>
  <c r="D77" i="18"/>
  <c r="Y77" i="18" s="1"/>
  <c r="E77" i="18"/>
  <c r="C77" i="17" s="1"/>
  <c r="F77" i="18"/>
  <c r="G77" i="18"/>
  <c r="D77" i="16" s="1"/>
  <c r="C78" i="18"/>
  <c r="X78" i="18" s="1"/>
  <c r="D78" i="18"/>
  <c r="Y78" i="18" s="1"/>
  <c r="E78" i="18"/>
  <c r="C78" i="17" s="1"/>
  <c r="F78" i="18"/>
  <c r="D78" i="17" s="1"/>
  <c r="G78" i="18"/>
  <c r="C79" i="18"/>
  <c r="X79" i="18" s="1"/>
  <c r="D79" i="18"/>
  <c r="Y79" i="18" s="1"/>
  <c r="E79" i="18"/>
  <c r="C79" i="16" s="1"/>
  <c r="F79" i="18"/>
  <c r="G79" i="18"/>
  <c r="C80" i="18"/>
  <c r="X80" i="18" s="1"/>
  <c r="D80" i="18"/>
  <c r="Y80" i="18" s="1"/>
  <c r="E80" i="18"/>
  <c r="C80" i="17" s="1"/>
  <c r="F80" i="18"/>
  <c r="G80" i="18"/>
  <c r="D80" i="17" s="1"/>
  <c r="C81" i="18"/>
  <c r="X81" i="18" s="1"/>
  <c r="D81" i="18"/>
  <c r="Y81" i="18" s="1"/>
  <c r="E81" i="18"/>
  <c r="C81" i="17" s="1"/>
  <c r="F81" i="18"/>
  <c r="G81" i="18"/>
  <c r="C82" i="18"/>
  <c r="X82" i="18" s="1"/>
  <c r="D82" i="18"/>
  <c r="Y82" i="18" s="1"/>
  <c r="E82" i="18"/>
  <c r="C82" i="17" s="1"/>
  <c r="F82" i="18"/>
  <c r="D82" i="17" s="1"/>
  <c r="G82" i="18"/>
  <c r="C83" i="18"/>
  <c r="X83" i="18" s="1"/>
  <c r="D83" i="18"/>
  <c r="Y83" i="18" s="1"/>
  <c r="E83" i="18"/>
  <c r="C83" i="16" s="1"/>
  <c r="F83" i="18"/>
  <c r="D83" i="16" s="1"/>
  <c r="G83" i="18"/>
  <c r="C84" i="18"/>
  <c r="X84" i="18" s="1"/>
  <c r="D84" i="18"/>
  <c r="Y84" i="18" s="1"/>
  <c r="E84" i="18"/>
  <c r="F84" i="18"/>
  <c r="D84" i="16" s="1"/>
  <c r="G84" i="18"/>
  <c r="C85" i="18"/>
  <c r="X85" i="18" s="1"/>
  <c r="D85" i="18"/>
  <c r="Y85" i="18" s="1"/>
  <c r="E85" i="18"/>
  <c r="C85" i="17" s="1"/>
  <c r="F85" i="18"/>
  <c r="G85" i="18"/>
  <c r="D85" i="16" s="1"/>
  <c r="C86" i="18"/>
  <c r="X86" i="18" s="1"/>
  <c r="D86" i="18"/>
  <c r="Y86" i="18" s="1"/>
  <c r="E86" i="18"/>
  <c r="C86" i="17" s="1"/>
  <c r="F86" i="18"/>
  <c r="D86" i="16" s="1"/>
  <c r="G86" i="18"/>
  <c r="C87" i="18"/>
  <c r="X87" i="18" s="1"/>
  <c r="D87" i="18"/>
  <c r="Y87" i="18" s="1"/>
  <c r="E87" i="18"/>
  <c r="C87" i="16" s="1"/>
  <c r="F87" i="18"/>
  <c r="G87" i="18"/>
  <c r="C88" i="18"/>
  <c r="X88" i="18" s="1"/>
  <c r="D88" i="18"/>
  <c r="Y88" i="18" s="1"/>
  <c r="E88" i="18"/>
  <c r="C88" i="17" s="1"/>
  <c r="F88" i="18"/>
  <c r="G88" i="18"/>
  <c r="D88" i="17" s="1"/>
  <c r="C89" i="18"/>
  <c r="X89" i="18" s="1"/>
  <c r="D89" i="18"/>
  <c r="Y89" i="18" s="1"/>
  <c r="E89" i="18"/>
  <c r="C89" i="17" s="1"/>
  <c r="F89" i="18"/>
  <c r="G89" i="18"/>
  <c r="C90" i="18"/>
  <c r="X90" i="18" s="1"/>
  <c r="D90" i="18"/>
  <c r="Y90" i="18" s="1"/>
  <c r="E90" i="18"/>
  <c r="C90" i="17" s="1"/>
  <c r="F90" i="18"/>
  <c r="D90" i="16" s="1"/>
  <c r="G90" i="18"/>
  <c r="C91" i="18"/>
  <c r="X91" i="18" s="1"/>
  <c r="D91" i="18"/>
  <c r="Y91" i="18" s="1"/>
  <c r="E91" i="18"/>
  <c r="C91" i="16" s="1"/>
  <c r="F91" i="18"/>
  <c r="D91" i="16" s="1"/>
  <c r="G91" i="18"/>
  <c r="C92" i="18"/>
  <c r="X92" i="18" s="1"/>
  <c r="D92" i="18"/>
  <c r="Y92" i="18" s="1"/>
  <c r="E92" i="18"/>
  <c r="F92" i="18"/>
  <c r="D92" i="16" s="1"/>
  <c r="G92" i="18"/>
  <c r="C93" i="18"/>
  <c r="X93" i="18" s="1"/>
  <c r="D93" i="18"/>
  <c r="Y93" i="18" s="1"/>
  <c r="E93" i="18"/>
  <c r="C93" i="17" s="1"/>
  <c r="F93" i="18"/>
  <c r="G93" i="18"/>
  <c r="D93" i="16" s="1"/>
  <c r="C94" i="18"/>
  <c r="X94" i="18" s="1"/>
  <c r="D94" i="18"/>
  <c r="Y94" i="18" s="1"/>
  <c r="E94" i="18"/>
  <c r="C94" i="17" s="1"/>
  <c r="F94" i="18"/>
  <c r="D94" i="16" s="1"/>
  <c r="G94" i="18"/>
  <c r="C95" i="18"/>
  <c r="X95" i="18" s="1"/>
  <c r="D95" i="18"/>
  <c r="Y95" i="18" s="1"/>
  <c r="E95" i="18"/>
  <c r="F95" i="18"/>
  <c r="G95" i="18"/>
  <c r="C96" i="18"/>
  <c r="X96" i="18" s="1"/>
  <c r="D96" i="18"/>
  <c r="Y96" i="18" s="1"/>
  <c r="E96" i="18"/>
  <c r="F96" i="18"/>
  <c r="G96" i="18"/>
  <c r="C97" i="18"/>
  <c r="X97" i="18" s="1"/>
  <c r="D97" i="18"/>
  <c r="Y97" i="18" s="1"/>
  <c r="E97" i="18"/>
  <c r="F97" i="18"/>
  <c r="G97" i="18"/>
  <c r="C98" i="18"/>
  <c r="X98" i="18" s="1"/>
  <c r="D98" i="18"/>
  <c r="Y98" i="18" s="1"/>
  <c r="E98" i="18"/>
  <c r="F98" i="18"/>
  <c r="G98" i="18"/>
  <c r="C99" i="18"/>
  <c r="X99" i="18" s="1"/>
  <c r="D99" i="18"/>
  <c r="Y99" i="18" s="1"/>
  <c r="E99" i="18"/>
  <c r="F99" i="18"/>
  <c r="G99" i="18"/>
  <c r="C100" i="18"/>
  <c r="X100" i="18" s="1"/>
  <c r="D100" i="18"/>
  <c r="Y100" i="18" s="1"/>
  <c r="E100" i="18"/>
  <c r="F100" i="18"/>
  <c r="G100" i="18"/>
  <c r="C101" i="18"/>
  <c r="X101" i="18" s="1"/>
  <c r="D101" i="18"/>
  <c r="Y101" i="18" s="1"/>
  <c r="E101" i="18"/>
  <c r="F101" i="18"/>
  <c r="G101" i="18"/>
  <c r="C102" i="18"/>
  <c r="X102" i="18" s="1"/>
  <c r="D102" i="18"/>
  <c r="Y102" i="18" s="1"/>
  <c r="E102" i="18"/>
  <c r="F102" i="18"/>
  <c r="G102" i="18"/>
  <c r="C103" i="18"/>
  <c r="X103" i="18" s="1"/>
  <c r="D103" i="18"/>
  <c r="Y103" i="18" s="1"/>
  <c r="E103" i="18"/>
  <c r="F103" i="18"/>
  <c r="G103" i="18"/>
  <c r="C104" i="18"/>
  <c r="X104" i="18" s="1"/>
  <c r="D104" i="18"/>
  <c r="Y104" i="18" s="1"/>
  <c r="E104" i="18"/>
  <c r="F104" i="18"/>
  <c r="G104" i="18"/>
  <c r="C105" i="18"/>
  <c r="X105" i="18" s="1"/>
  <c r="D105" i="18"/>
  <c r="Y105" i="18" s="1"/>
  <c r="E105" i="18"/>
  <c r="F105" i="18"/>
  <c r="G105" i="18"/>
  <c r="C106" i="18"/>
  <c r="X106" i="18" s="1"/>
  <c r="D106" i="18"/>
  <c r="Y106" i="18" s="1"/>
  <c r="E106" i="18"/>
  <c r="F106" i="18"/>
  <c r="G106" i="18"/>
  <c r="C107" i="18"/>
  <c r="X107" i="18" s="1"/>
  <c r="D107" i="18"/>
  <c r="Y107" i="18" s="1"/>
  <c r="E107" i="18"/>
  <c r="F107" i="18"/>
  <c r="G107" i="18"/>
  <c r="C108" i="18"/>
  <c r="X108" i="18" s="1"/>
  <c r="D108" i="18"/>
  <c r="Y108" i="18" s="1"/>
  <c r="E108" i="18"/>
  <c r="F108" i="18"/>
  <c r="G108" i="18"/>
  <c r="C109" i="18"/>
  <c r="X109" i="18" s="1"/>
  <c r="D109" i="18"/>
  <c r="Y109" i="18" s="1"/>
  <c r="E109" i="18"/>
  <c r="F109" i="18"/>
  <c r="G109" i="18"/>
  <c r="C110" i="18"/>
  <c r="X110" i="18" s="1"/>
  <c r="D110" i="18"/>
  <c r="Y110" i="18" s="1"/>
  <c r="E110" i="18"/>
  <c r="F110" i="18"/>
  <c r="G110" i="18"/>
  <c r="C111" i="18"/>
  <c r="X111" i="18" s="1"/>
  <c r="D111" i="18"/>
  <c r="Y111" i="18" s="1"/>
  <c r="E111" i="18"/>
  <c r="F111" i="18"/>
  <c r="G111" i="18"/>
  <c r="C112" i="18"/>
  <c r="X112" i="18" s="1"/>
  <c r="D112" i="18"/>
  <c r="Y112" i="18" s="1"/>
  <c r="E112" i="18"/>
  <c r="F112" i="18"/>
  <c r="G112" i="18"/>
  <c r="C113" i="18"/>
  <c r="X113" i="18" s="1"/>
  <c r="D113" i="18"/>
  <c r="Y113" i="18" s="1"/>
  <c r="E113" i="18"/>
  <c r="F113" i="18"/>
  <c r="G113" i="18"/>
  <c r="C114" i="18"/>
  <c r="X114" i="18" s="1"/>
  <c r="D114" i="18"/>
  <c r="Y114" i="18" s="1"/>
  <c r="E114" i="18"/>
  <c r="F114" i="18"/>
  <c r="G114" i="18"/>
  <c r="C115" i="18"/>
  <c r="X115" i="18" s="1"/>
  <c r="D115" i="18"/>
  <c r="Y115" i="18" s="1"/>
  <c r="E115" i="18"/>
  <c r="F115" i="18"/>
  <c r="G115" i="18"/>
  <c r="C116" i="18"/>
  <c r="X116" i="18" s="1"/>
  <c r="D116" i="18"/>
  <c r="Y116" i="18" s="1"/>
  <c r="E116" i="18"/>
  <c r="F116" i="18"/>
  <c r="G116" i="18"/>
  <c r="C117" i="18"/>
  <c r="X117" i="18" s="1"/>
  <c r="D117" i="18"/>
  <c r="Y117" i="18" s="1"/>
  <c r="E117" i="18"/>
  <c r="F117" i="18"/>
  <c r="G117" i="18"/>
  <c r="C118" i="18"/>
  <c r="X118" i="18" s="1"/>
  <c r="D118" i="18"/>
  <c r="Y118" i="18" s="1"/>
  <c r="E118" i="18"/>
  <c r="F118" i="18"/>
  <c r="G118" i="18"/>
  <c r="C119" i="18"/>
  <c r="X119" i="18" s="1"/>
  <c r="D119" i="18"/>
  <c r="Y119" i="18" s="1"/>
  <c r="E119" i="18"/>
  <c r="F119" i="18"/>
  <c r="G119" i="18"/>
  <c r="C120" i="18"/>
  <c r="X120" i="18" s="1"/>
  <c r="D120" i="18"/>
  <c r="Y120" i="18" s="1"/>
  <c r="E120" i="18"/>
  <c r="F120" i="18"/>
  <c r="G120" i="18"/>
  <c r="C121" i="18"/>
  <c r="X121" i="18" s="1"/>
  <c r="D121" i="18"/>
  <c r="Y121" i="18" s="1"/>
  <c r="E121" i="18"/>
  <c r="F121" i="18"/>
  <c r="G121" i="18"/>
  <c r="C122" i="18"/>
  <c r="X122" i="18" s="1"/>
  <c r="D122" i="18"/>
  <c r="Y122" i="18" s="1"/>
  <c r="E122" i="18"/>
  <c r="F122" i="18"/>
  <c r="G122" i="18"/>
  <c r="C123" i="18"/>
  <c r="X123" i="18" s="1"/>
  <c r="D123" i="18"/>
  <c r="Y123" i="18" s="1"/>
  <c r="E123" i="18"/>
  <c r="F123" i="18"/>
  <c r="G123" i="18"/>
  <c r="C124" i="18"/>
  <c r="X124" i="18" s="1"/>
  <c r="D124" i="18"/>
  <c r="Y124" i="18" s="1"/>
  <c r="E124" i="18"/>
  <c r="F124" i="18"/>
  <c r="G124" i="18"/>
  <c r="C125" i="18"/>
  <c r="X125" i="18" s="1"/>
  <c r="D125" i="18"/>
  <c r="Y125" i="18" s="1"/>
  <c r="E125" i="18"/>
  <c r="F125" i="18"/>
  <c r="G125" i="18"/>
  <c r="C126" i="18"/>
  <c r="X126" i="18" s="1"/>
  <c r="D126" i="18"/>
  <c r="Y126" i="18" s="1"/>
  <c r="E126" i="18"/>
  <c r="F126" i="18"/>
  <c r="G126" i="18"/>
  <c r="C127" i="18"/>
  <c r="X127" i="18" s="1"/>
  <c r="D127" i="18"/>
  <c r="Y127" i="18" s="1"/>
  <c r="E127" i="18"/>
  <c r="F127" i="18"/>
  <c r="G127" i="18"/>
  <c r="C128" i="18"/>
  <c r="X128" i="18" s="1"/>
  <c r="D128" i="18"/>
  <c r="Y128" i="18" s="1"/>
  <c r="E128" i="18"/>
  <c r="F128" i="18"/>
  <c r="G128" i="18"/>
  <c r="C129" i="18"/>
  <c r="X129" i="18" s="1"/>
  <c r="D129" i="18"/>
  <c r="Y129" i="18" s="1"/>
  <c r="E129" i="18"/>
  <c r="F129" i="18"/>
  <c r="G129" i="18"/>
  <c r="C130" i="18"/>
  <c r="X130" i="18" s="1"/>
  <c r="D130" i="18"/>
  <c r="Y130" i="18" s="1"/>
  <c r="E130" i="18"/>
  <c r="F130" i="18"/>
  <c r="G130" i="18"/>
  <c r="C131" i="18"/>
  <c r="X131" i="18" s="1"/>
  <c r="D131" i="18"/>
  <c r="Y131" i="18" s="1"/>
  <c r="E131" i="18"/>
  <c r="F131" i="18"/>
  <c r="G131" i="18"/>
  <c r="C132" i="18"/>
  <c r="X132" i="18" s="1"/>
  <c r="D132" i="18"/>
  <c r="Y132" i="18" s="1"/>
  <c r="E132" i="18"/>
  <c r="F132" i="18"/>
  <c r="G132" i="18"/>
  <c r="C133" i="18"/>
  <c r="X133" i="18" s="1"/>
  <c r="D133" i="18"/>
  <c r="Y133" i="18" s="1"/>
  <c r="E133" i="18"/>
  <c r="F133" i="18"/>
  <c r="G133" i="18"/>
  <c r="C134" i="18"/>
  <c r="X134" i="18" s="1"/>
  <c r="D134" i="18"/>
  <c r="Y134" i="18" s="1"/>
  <c r="E134" i="18"/>
  <c r="F134" i="18"/>
  <c r="G134" i="18"/>
  <c r="C135" i="18"/>
  <c r="X135" i="18" s="1"/>
  <c r="D135" i="18"/>
  <c r="Y135" i="18" s="1"/>
  <c r="E135" i="18"/>
  <c r="F135" i="18"/>
  <c r="G135" i="18"/>
  <c r="C136" i="18"/>
  <c r="X136" i="18" s="1"/>
  <c r="D136" i="18"/>
  <c r="Y136" i="18" s="1"/>
  <c r="E136" i="18"/>
  <c r="F136" i="18"/>
  <c r="G136" i="18"/>
  <c r="C137" i="18"/>
  <c r="X137" i="18" s="1"/>
  <c r="D137" i="18"/>
  <c r="Y137" i="18" s="1"/>
  <c r="E137" i="18"/>
  <c r="F137" i="18"/>
  <c r="G137" i="18"/>
  <c r="C138" i="18"/>
  <c r="X138" i="18" s="1"/>
  <c r="D138" i="18"/>
  <c r="Y138" i="18" s="1"/>
  <c r="E138" i="18"/>
  <c r="F138" i="18"/>
  <c r="G138" i="18"/>
  <c r="C139" i="18"/>
  <c r="X139" i="18" s="1"/>
  <c r="D139" i="18"/>
  <c r="Y139" i="18" s="1"/>
  <c r="E139" i="18"/>
  <c r="F139" i="18"/>
  <c r="G139" i="18"/>
  <c r="C140" i="18"/>
  <c r="X140" i="18" s="1"/>
  <c r="D140" i="18"/>
  <c r="Y140" i="18" s="1"/>
  <c r="E140" i="18"/>
  <c r="F140" i="18"/>
  <c r="G140" i="18"/>
  <c r="C141" i="18"/>
  <c r="X141" i="18" s="1"/>
  <c r="D141" i="18"/>
  <c r="Y141" i="18" s="1"/>
  <c r="E141" i="18"/>
  <c r="F141" i="18"/>
  <c r="G141" i="18"/>
  <c r="C142" i="18"/>
  <c r="X142" i="18" s="1"/>
  <c r="D142" i="18"/>
  <c r="Y142" i="18" s="1"/>
  <c r="E142" i="18"/>
  <c r="F142" i="18"/>
  <c r="G142" i="18"/>
  <c r="C143" i="18"/>
  <c r="X143" i="18" s="1"/>
  <c r="D143" i="18"/>
  <c r="Y143" i="18" s="1"/>
  <c r="E143" i="18"/>
  <c r="F143" i="18"/>
  <c r="G143" i="18"/>
  <c r="C144" i="18"/>
  <c r="X144" i="18" s="1"/>
  <c r="D144" i="18"/>
  <c r="Y144" i="18" s="1"/>
  <c r="E144" i="18"/>
  <c r="F144" i="18"/>
  <c r="G144" i="18"/>
  <c r="C145" i="18"/>
  <c r="X145" i="18" s="1"/>
  <c r="D145" i="18"/>
  <c r="Y145" i="18" s="1"/>
  <c r="E145" i="18"/>
  <c r="F145" i="18"/>
  <c r="G145" i="18"/>
  <c r="C146" i="18"/>
  <c r="X146" i="18" s="1"/>
  <c r="D146" i="18"/>
  <c r="Y146" i="18" s="1"/>
  <c r="E146" i="18"/>
  <c r="F146" i="18"/>
  <c r="G146" i="18"/>
  <c r="C147" i="18"/>
  <c r="X147" i="18" s="1"/>
  <c r="D147" i="18"/>
  <c r="Y147" i="18" s="1"/>
  <c r="E147" i="18"/>
  <c r="F147" i="18"/>
  <c r="G147" i="18"/>
  <c r="C148" i="18"/>
  <c r="X148" i="18" s="1"/>
  <c r="D148" i="18"/>
  <c r="Y148" i="18" s="1"/>
  <c r="E148" i="18"/>
  <c r="F148" i="18"/>
  <c r="G148" i="18"/>
  <c r="C149" i="18"/>
  <c r="X149" i="18" s="1"/>
  <c r="D149" i="18"/>
  <c r="Y149" i="18" s="1"/>
  <c r="E149" i="18"/>
  <c r="F149" i="18"/>
  <c r="G149" i="18"/>
  <c r="C150" i="18"/>
  <c r="X150" i="18" s="1"/>
  <c r="D150" i="18"/>
  <c r="Y150" i="18" s="1"/>
  <c r="E150" i="18"/>
  <c r="F150" i="18"/>
  <c r="G150" i="18"/>
  <c r="C151" i="18"/>
  <c r="X151" i="18" s="1"/>
  <c r="D151" i="18"/>
  <c r="Y151" i="18" s="1"/>
  <c r="E151" i="18"/>
  <c r="F151" i="18"/>
  <c r="G151" i="18"/>
  <c r="C152" i="18"/>
  <c r="X152" i="18" s="1"/>
  <c r="D152" i="18"/>
  <c r="Y152" i="18" s="1"/>
  <c r="E152" i="18"/>
  <c r="F152" i="18"/>
  <c r="G152" i="18"/>
  <c r="C153" i="18"/>
  <c r="X153" i="18" s="1"/>
  <c r="D153" i="18"/>
  <c r="Y153" i="18" s="1"/>
  <c r="E153" i="18"/>
  <c r="F153" i="18"/>
  <c r="G153" i="18"/>
  <c r="C154" i="18"/>
  <c r="X154" i="18" s="1"/>
  <c r="D154" i="18"/>
  <c r="Y154" i="18" s="1"/>
  <c r="E154" i="18"/>
  <c r="F154" i="18"/>
  <c r="G154" i="18"/>
  <c r="C155" i="18"/>
  <c r="X155" i="18" s="1"/>
  <c r="D155" i="18"/>
  <c r="Y155" i="18" s="1"/>
  <c r="E155" i="18"/>
  <c r="F155" i="18"/>
  <c r="G155" i="18"/>
  <c r="C156" i="18"/>
  <c r="X156" i="18" s="1"/>
  <c r="D156" i="18"/>
  <c r="Y156" i="18" s="1"/>
  <c r="E156" i="18"/>
  <c r="F156" i="18"/>
  <c r="G156" i="18"/>
  <c r="C157" i="18"/>
  <c r="X157" i="18" s="1"/>
  <c r="D157" i="18"/>
  <c r="Y157" i="18" s="1"/>
  <c r="E157" i="18"/>
  <c r="F157" i="18"/>
  <c r="G157" i="18"/>
  <c r="C158" i="18"/>
  <c r="X158" i="18" s="1"/>
  <c r="D158" i="18"/>
  <c r="Y158" i="18" s="1"/>
  <c r="E158" i="18"/>
  <c r="F158" i="18"/>
  <c r="G158" i="18"/>
  <c r="C159" i="18"/>
  <c r="X159" i="18" s="1"/>
  <c r="D159" i="18"/>
  <c r="Y159" i="18" s="1"/>
  <c r="E159" i="18"/>
  <c r="F159" i="18"/>
  <c r="G159" i="18"/>
  <c r="C160" i="18"/>
  <c r="X160" i="18" s="1"/>
  <c r="D160" i="18"/>
  <c r="Y160" i="18" s="1"/>
  <c r="E160" i="18"/>
  <c r="F160" i="18"/>
  <c r="G160" i="18"/>
  <c r="C161" i="18"/>
  <c r="X161" i="18" s="1"/>
  <c r="D161" i="18"/>
  <c r="Y161" i="18" s="1"/>
  <c r="E161" i="18"/>
  <c r="F161" i="18"/>
  <c r="G161" i="18"/>
  <c r="C162" i="18"/>
  <c r="X162" i="18" s="1"/>
  <c r="D162" i="18"/>
  <c r="Y162" i="18" s="1"/>
  <c r="E162" i="18"/>
  <c r="F162" i="18"/>
  <c r="G162" i="18"/>
  <c r="C163" i="18"/>
  <c r="X163" i="18" s="1"/>
  <c r="D163" i="18"/>
  <c r="Y163" i="18" s="1"/>
  <c r="E163" i="18"/>
  <c r="F163" i="18"/>
  <c r="G163" i="18"/>
  <c r="C164" i="18"/>
  <c r="X164" i="18" s="1"/>
  <c r="D164" i="18"/>
  <c r="Y164" i="18" s="1"/>
  <c r="E164" i="18"/>
  <c r="F164" i="18"/>
  <c r="G164" i="18"/>
  <c r="C165" i="18"/>
  <c r="X165" i="18" s="1"/>
  <c r="D165" i="18"/>
  <c r="Y165" i="18" s="1"/>
  <c r="E165" i="18"/>
  <c r="F165" i="18"/>
  <c r="G165" i="18"/>
  <c r="C166" i="18"/>
  <c r="X166" i="18" s="1"/>
  <c r="D166" i="18"/>
  <c r="Y166" i="18" s="1"/>
  <c r="E166" i="18"/>
  <c r="F166" i="18"/>
  <c r="G166" i="18"/>
  <c r="C167" i="18"/>
  <c r="X167" i="18" s="1"/>
  <c r="D167" i="18"/>
  <c r="Y167" i="18" s="1"/>
  <c r="E167" i="18"/>
  <c r="F167" i="18"/>
  <c r="G167" i="18"/>
  <c r="C168" i="18"/>
  <c r="X168" i="18" s="1"/>
  <c r="D168" i="18"/>
  <c r="Y168" i="18" s="1"/>
  <c r="E168" i="18"/>
  <c r="F168" i="18"/>
  <c r="G168" i="18"/>
  <c r="C169" i="18"/>
  <c r="X169" i="18" s="1"/>
  <c r="D169" i="18"/>
  <c r="Y169" i="18" s="1"/>
  <c r="E169" i="18"/>
  <c r="F169" i="18"/>
  <c r="G169" i="18"/>
  <c r="C170" i="18"/>
  <c r="X170" i="18" s="1"/>
  <c r="D170" i="18"/>
  <c r="Y170" i="18" s="1"/>
  <c r="E170" i="18"/>
  <c r="F170" i="18"/>
  <c r="G170" i="18"/>
  <c r="C171" i="18"/>
  <c r="X171" i="18" s="1"/>
  <c r="D171" i="18"/>
  <c r="Y171" i="18" s="1"/>
  <c r="E171" i="18"/>
  <c r="F171" i="18"/>
  <c r="G171" i="18"/>
  <c r="C172" i="18"/>
  <c r="X172" i="18" s="1"/>
  <c r="D172" i="18"/>
  <c r="Y172" i="18" s="1"/>
  <c r="E172" i="18"/>
  <c r="F172" i="18"/>
  <c r="G172" i="18"/>
  <c r="C173" i="18"/>
  <c r="X173" i="18" s="1"/>
  <c r="D173" i="18"/>
  <c r="Y173" i="18" s="1"/>
  <c r="E173" i="18"/>
  <c r="F173" i="18"/>
  <c r="G173" i="18"/>
  <c r="C174" i="18"/>
  <c r="X174" i="18" s="1"/>
  <c r="D174" i="18"/>
  <c r="Y174" i="18" s="1"/>
  <c r="E174" i="18"/>
  <c r="F174" i="18"/>
  <c r="G174" i="18"/>
  <c r="C175" i="18"/>
  <c r="X175" i="18" s="1"/>
  <c r="D175" i="18"/>
  <c r="Y175" i="18" s="1"/>
  <c r="E175" i="18"/>
  <c r="F175" i="18"/>
  <c r="G175" i="18"/>
  <c r="C176" i="18"/>
  <c r="X176" i="18" s="1"/>
  <c r="D176" i="18"/>
  <c r="Y176" i="18" s="1"/>
  <c r="E176" i="18"/>
  <c r="F176" i="18"/>
  <c r="G176" i="18"/>
  <c r="C177" i="18"/>
  <c r="X177" i="18" s="1"/>
  <c r="D177" i="18"/>
  <c r="Y177" i="18" s="1"/>
  <c r="E177" i="18"/>
  <c r="F177" i="18"/>
  <c r="G177" i="18"/>
  <c r="C178" i="18"/>
  <c r="X178" i="18" s="1"/>
  <c r="D178" i="18"/>
  <c r="Y178" i="18" s="1"/>
  <c r="E178" i="18"/>
  <c r="F178" i="18"/>
  <c r="G178" i="18"/>
  <c r="C179" i="18"/>
  <c r="X179" i="18" s="1"/>
  <c r="D179" i="18"/>
  <c r="Y179" i="18" s="1"/>
  <c r="E179" i="18"/>
  <c r="F179" i="18"/>
  <c r="G179" i="18"/>
  <c r="C180" i="18"/>
  <c r="X180" i="18" s="1"/>
  <c r="D180" i="18"/>
  <c r="Y180" i="18" s="1"/>
  <c r="E180" i="18"/>
  <c r="F180" i="18"/>
  <c r="G180" i="18"/>
  <c r="C181" i="18"/>
  <c r="X181" i="18" s="1"/>
  <c r="D181" i="18"/>
  <c r="Y181" i="18" s="1"/>
  <c r="E181" i="18"/>
  <c r="F181" i="18"/>
  <c r="G181" i="18"/>
  <c r="C182" i="18"/>
  <c r="X182" i="18" s="1"/>
  <c r="D182" i="18"/>
  <c r="Y182" i="18" s="1"/>
  <c r="E182" i="18"/>
  <c r="F182" i="18"/>
  <c r="G182" i="18"/>
  <c r="C183" i="18"/>
  <c r="X183" i="18" s="1"/>
  <c r="D183" i="18"/>
  <c r="Y183" i="18" s="1"/>
  <c r="E183" i="18"/>
  <c r="F183" i="18"/>
  <c r="G183" i="18"/>
  <c r="C184" i="18"/>
  <c r="X184" i="18" s="1"/>
  <c r="D184" i="18"/>
  <c r="Y184" i="18" s="1"/>
  <c r="E184" i="18"/>
  <c r="F184" i="18"/>
  <c r="G184" i="18"/>
  <c r="C185" i="18"/>
  <c r="X185" i="18" s="1"/>
  <c r="D185" i="18"/>
  <c r="Y185" i="18" s="1"/>
  <c r="E185" i="18"/>
  <c r="F185" i="18"/>
  <c r="G185" i="18"/>
  <c r="C186" i="18"/>
  <c r="X186" i="18" s="1"/>
  <c r="D186" i="18"/>
  <c r="Y186" i="18" s="1"/>
  <c r="E186" i="18"/>
  <c r="F186" i="18"/>
  <c r="G186" i="18"/>
  <c r="C187" i="18"/>
  <c r="X187" i="18" s="1"/>
  <c r="D187" i="18"/>
  <c r="Y187" i="18" s="1"/>
  <c r="E187" i="18"/>
  <c r="F187" i="18"/>
  <c r="G187" i="18"/>
  <c r="C188" i="18"/>
  <c r="X188" i="18" s="1"/>
  <c r="D188" i="18"/>
  <c r="Y188" i="18" s="1"/>
  <c r="E188" i="18"/>
  <c r="F188" i="18"/>
  <c r="G188" i="18"/>
  <c r="C189" i="18"/>
  <c r="X189" i="18" s="1"/>
  <c r="D189" i="18"/>
  <c r="Y189" i="18" s="1"/>
  <c r="E189" i="18"/>
  <c r="F189" i="18"/>
  <c r="G189" i="18"/>
  <c r="C190" i="18"/>
  <c r="X190" i="18" s="1"/>
  <c r="D190" i="18"/>
  <c r="Y190" i="18" s="1"/>
  <c r="E190" i="18"/>
  <c r="F190" i="18"/>
  <c r="G190" i="18"/>
  <c r="C191" i="18"/>
  <c r="X191" i="18" s="1"/>
  <c r="D191" i="18"/>
  <c r="Y191" i="18" s="1"/>
  <c r="E191" i="18"/>
  <c r="F191" i="18"/>
  <c r="G191" i="18"/>
  <c r="C192" i="18"/>
  <c r="X192" i="18" s="1"/>
  <c r="D192" i="18"/>
  <c r="Y192" i="18" s="1"/>
  <c r="E192" i="18"/>
  <c r="F192" i="18"/>
  <c r="G192" i="18"/>
  <c r="C193" i="18"/>
  <c r="X193" i="18" s="1"/>
  <c r="D193" i="18"/>
  <c r="Y193" i="18" s="1"/>
  <c r="E193" i="18"/>
  <c r="F193" i="18"/>
  <c r="G193" i="18"/>
  <c r="C194" i="18"/>
  <c r="X194" i="18" s="1"/>
  <c r="D194" i="18"/>
  <c r="Y194" i="18" s="1"/>
  <c r="E194" i="18"/>
  <c r="F194" i="18"/>
  <c r="G194" i="18"/>
  <c r="C195" i="18"/>
  <c r="X195" i="18" s="1"/>
  <c r="D195" i="18"/>
  <c r="Y195" i="18" s="1"/>
  <c r="E195" i="18"/>
  <c r="F195" i="18"/>
  <c r="G195" i="18"/>
  <c r="C196" i="18"/>
  <c r="X196" i="18" s="1"/>
  <c r="D196" i="18"/>
  <c r="Y196" i="18" s="1"/>
  <c r="E196" i="18"/>
  <c r="F196" i="18"/>
  <c r="G196" i="18"/>
  <c r="C197" i="18"/>
  <c r="X197" i="18" s="1"/>
  <c r="D197" i="18"/>
  <c r="Y197" i="18" s="1"/>
  <c r="E197" i="18"/>
  <c r="F197" i="18"/>
  <c r="G197" i="18"/>
  <c r="C198" i="18"/>
  <c r="X198" i="18" s="1"/>
  <c r="D198" i="18"/>
  <c r="Y198" i="18" s="1"/>
  <c r="E198" i="18"/>
  <c r="F198" i="18"/>
  <c r="G198" i="18"/>
  <c r="C199" i="18"/>
  <c r="X199" i="18" s="1"/>
  <c r="D199" i="18"/>
  <c r="Y199" i="18" s="1"/>
  <c r="E199" i="18"/>
  <c r="F199" i="18"/>
  <c r="G199" i="18"/>
  <c r="C200" i="18"/>
  <c r="X200" i="18" s="1"/>
  <c r="D200" i="18"/>
  <c r="Y200" i="18" s="1"/>
  <c r="E200" i="18"/>
  <c r="F200" i="18"/>
  <c r="G200" i="18"/>
  <c r="C201" i="18"/>
  <c r="X201" i="18" s="1"/>
  <c r="D201" i="18"/>
  <c r="Y201" i="18" s="1"/>
  <c r="E201" i="18"/>
  <c r="F201" i="18"/>
  <c r="G201" i="18"/>
  <c r="C202" i="18"/>
  <c r="X202" i="18" s="1"/>
  <c r="D202" i="18"/>
  <c r="Y202" i="18" s="1"/>
  <c r="E202" i="18"/>
  <c r="F202" i="18"/>
  <c r="G202" i="18"/>
  <c r="C203" i="18"/>
  <c r="X203" i="18" s="1"/>
  <c r="D203" i="18"/>
  <c r="Y203" i="18" s="1"/>
  <c r="E203" i="18"/>
  <c r="F203" i="18"/>
  <c r="G203" i="18"/>
  <c r="C204" i="18"/>
  <c r="X204" i="18" s="1"/>
  <c r="D204" i="18"/>
  <c r="Y204" i="18" s="1"/>
  <c r="E204" i="18"/>
  <c r="F204" i="18"/>
  <c r="G204" i="18"/>
  <c r="C205" i="18"/>
  <c r="X205" i="18" s="1"/>
  <c r="D205" i="18"/>
  <c r="Y205" i="18" s="1"/>
  <c r="E205" i="18"/>
  <c r="F205" i="18"/>
  <c r="G205" i="18"/>
  <c r="C206" i="18"/>
  <c r="X206" i="18" s="1"/>
  <c r="D206" i="18"/>
  <c r="Y206" i="18" s="1"/>
  <c r="E206" i="18"/>
  <c r="F206" i="18"/>
  <c r="G206" i="18"/>
  <c r="C207" i="18"/>
  <c r="X207" i="18" s="1"/>
  <c r="D207" i="18"/>
  <c r="Y207" i="18" s="1"/>
  <c r="E207" i="18"/>
  <c r="F207" i="18"/>
  <c r="G207" i="18"/>
  <c r="C208" i="18"/>
  <c r="X208" i="18" s="1"/>
  <c r="D208" i="18"/>
  <c r="Y208" i="18" s="1"/>
  <c r="E208" i="18"/>
  <c r="F208" i="18"/>
  <c r="G208" i="18"/>
  <c r="C209" i="18"/>
  <c r="X209" i="18" s="1"/>
  <c r="D209" i="18"/>
  <c r="Y209" i="18" s="1"/>
  <c r="E209" i="18"/>
  <c r="F209" i="18"/>
  <c r="G209" i="18"/>
  <c r="C210" i="18"/>
  <c r="X210" i="18" s="1"/>
  <c r="D210" i="18"/>
  <c r="Y210" i="18" s="1"/>
  <c r="E210" i="18"/>
  <c r="F210" i="18"/>
  <c r="G210" i="18"/>
  <c r="C211" i="18"/>
  <c r="X211" i="18" s="1"/>
  <c r="D211" i="18"/>
  <c r="Y211" i="18" s="1"/>
  <c r="E211" i="18"/>
  <c r="F211" i="18"/>
  <c r="G211" i="18"/>
  <c r="C212" i="18"/>
  <c r="X212" i="18" s="1"/>
  <c r="D212" i="18"/>
  <c r="Y212" i="18" s="1"/>
  <c r="E212" i="18"/>
  <c r="F212" i="18"/>
  <c r="G212" i="18"/>
  <c r="C213" i="18"/>
  <c r="X213" i="18" s="1"/>
  <c r="D213" i="18"/>
  <c r="Y213" i="18" s="1"/>
  <c r="E213" i="18"/>
  <c r="F213" i="18"/>
  <c r="G213" i="18"/>
  <c r="C214" i="18"/>
  <c r="X214" i="18" s="1"/>
  <c r="D214" i="18"/>
  <c r="Y214" i="18" s="1"/>
  <c r="E214" i="18"/>
  <c r="F214" i="18"/>
  <c r="G214" i="18"/>
  <c r="C215" i="18"/>
  <c r="X215" i="18" s="1"/>
  <c r="D215" i="18"/>
  <c r="Y215" i="18" s="1"/>
  <c r="E215" i="18"/>
  <c r="F215" i="18"/>
  <c r="G215" i="18"/>
  <c r="C216" i="18"/>
  <c r="X216" i="18" s="1"/>
  <c r="D216" i="18"/>
  <c r="Y216" i="18" s="1"/>
  <c r="E216" i="18"/>
  <c r="F216" i="18"/>
  <c r="G216" i="18"/>
  <c r="C217" i="18"/>
  <c r="X217" i="18" s="1"/>
  <c r="D217" i="18"/>
  <c r="Y217" i="18" s="1"/>
  <c r="E217" i="18"/>
  <c r="F217" i="18"/>
  <c r="G217" i="18"/>
  <c r="C218" i="18"/>
  <c r="X218" i="18" s="1"/>
  <c r="D218" i="18"/>
  <c r="Y218" i="18" s="1"/>
  <c r="E218" i="18"/>
  <c r="F218" i="18"/>
  <c r="G218" i="18"/>
  <c r="C219" i="18"/>
  <c r="X219" i="18" s="1"/>
  <c r="D219" i="18"/>
  <c r="Y219" i="18" s="1"/>
  <c r="E219" i="18"/>
  <c r="F219" i="18"/>
  <c r="G219" i="18"/>
  <c r="C220" i="18"/>
  <c r="X220" i="18" s="1"/>
  <c r="D220" i="18"/>
  <c r="Y220" i="18" s="1"/>
  <c r="E220" i="18"/>
  <c r="F220" i="18"/>
  <c r="G220" i="18"/>
  <c r="C221" i="18"/>
  <c r="X221" i="18" s="1"/>
  <c r="D221" i="18"/>
  <c r="Y221" i="18" s="1"/>
  <c r="E221" i="18"/>
  <c r="F221" i="18"/>
  <c r="G221" i="18"/>
  <c r="C222" i="18"/>
  <c r="X222" i="18" s="1"/>
  <c r="D222" i="18"/>
  <c r="Y222" i="18" s="1"/>
  <c r="E222" i="18"/>
  <c r="F222" i="18"/>
  <c r="G222" i="18"/>
  <c r="C223" i="18"/>
  <c r="X223" i="18" s="1"/>
  <c r="D223" i="18"/>
  <c r="Y223" i="18" s="1"/>
  <c r="E223" i="18"/>
  <c r="F223" i="18"/>
  <c r="G223" i="18"/>
  <c r="C224" i="18"/>
  <c r="X224" i="18" s="1"/>
  <c r="D224" i="18"/>
  <c r="Y224" i="18" s="1"/>
  <c r="E224" i="18"/>
  <c r="F224" i="18"/>
  <c r="G224" i="18"/>
  <c r="C225" i="18"/>
  <c r="X225" i="18" s="1"/>
  <c r="D225" i="18"/>
  <c r="Y225" i="18" s="1"/>
  <c r="E225" i="18"/>
  <c r="F225" i="18"/>
  <c r="G225" i="18"/>
  <c r="C226" i="18"/>
  <c r="X226" i="18" s="1"/>
  <c r="D226" i="18"/>
  <c r="Y226" i="18" s="1"/>
  <c r="E226" i="18"/>
  <c r="F226" i="18"/>
  <c r="G226" i="18"/>
  <c r="C227" i="18"/>
  <c r="X227" i="18" s="1"/>
  <c r="D227" i="18"/>
  <c r="Y227" i="18" s="1"/>
  <c r="E227" i="18"/>
  <c r="F227" i="18"/>
  <c r="G227" i="18"/>
  <c r="C228" i="18"/>
  <c r="X228" i="18" s="1"/>
  <c r="D228" i="18"/>
  <c r="Y228" i="18" s="1"/>
  <c r="E228" i="18"/>
  <c r="F228" i="18"/>
  <c r="G228" i="18"/>
  <c r="C229" i="18"/>
  <c r="X229" i="18" s="1"/>
  <c r="D229" i="18"/>
  <c r="Y229" i="18" s="1"/>
  <c r="E229" i="18"/>
  <c r="F229" i="18"/>
  <c r="G229" i="18"/>
  <c r="C230" i="18"/>
  <c r="X230" i="18" s="1"/>
  <c r="D230" i="18"/>
  <c r="Y230" i="18" s="1"/>
  <c r="E230" i="18"/>
  <c r="F230" i="18"/>
  <c r="G230" i="18"/>
  <c r="C231" i="18"/>
  <c r="X231" i="18" s="1"/>
  <c r="D231" i="18"/>
  <c r="Y231" i="18" s="1"/>
  <c r="E231" i="18"/>
  <c r="F231" i="18"/>
  <c r="G231" i="18"/>
  <c r="C232" i="18"/>
  <c r="X232" i="18" s="1"/>
  <c r="D232" i="18"/>
  <c r="Y232" i="18" s="1"/>
  <c r="E232" i="18"/>
  <c r="F232" i="18"/>
  <c r="G232" i="18"/>
  <c r="C233" i="18"/>
  <c r="X233" i="18" s="1"/>
  <c r="D233" i="18"/>
  <c r="Y233" i="18" s="1"/>
  <c r="E233" i="18"/>
  <c r="F233" i="18"/>
  <c r="G233" i="18"/>
  <c r="C234" i="18"/>
  <c r="X234" i="18" s="1"/>
  <c r="D234" i="18"/>
  <c r="Y234" i="18" s="1"/>
  <c r="E234" i="18"/>
  <c r="F234" i="18"/>
  <c r="G234" i="18"/>
  <c r="C235" i="18"/>
  <c r="X235" i="18" s="1"/>
  <c r="D235" i="18"/>
  <c r="Y235" i="18" s="1"/>
  <c r="E235" i="18"/>
  <c r="F235" i="18"/>
  <c r="G235" i="18"/>
  <c r="C236" i="18"/>
  <c r="X236" i="18" s="1"/>
  <c r="D236" i="18"/>
  <c r="Y236" i="18" s="1"/>
  <c r="E236" i="18"/>
  <c r="F236" i="18"/>
  <c r="G236" i="18"/>
  <c r="C237" i="18"/>
  <c r="X237" i="18" s="1"/>
  <c r="D237" i="18"/>
  <c r="Y237" i="18" s="1"/>
  <c r="E237" i="18"/>
  <c r="F237" i="18"/>
  <c r="G237" i="18"/>
  <c r="C238" i="18"/>
  <c r="X238" i="18" s="1"/>
  <c r="D238" i="18"/>
  <c r="Y238" i="18" s="1"/>
  <c r="E238" i="18"/>
  <c r="F238" i="18"/>
  <c r="G238" i="18"/>
  <c r="C239" i="18"/>
  <c r="X239" i="18" s="1"/>
  <c r="D239" i="18"/>
  <c r="Y239" i="18" s="1"/>
  <c r="E239" i="18"/>
  <c r="F239" i="18"/>
  <c r="G239" i="18"/>
  <c r="C240" i="18"/>
  <c r="X240" i="18" s="1"/>
  <c r="D240" i="18"/>
  <c r="Y240" i="18" s="1"/>
  <c r="E240" i="18"/>
  <c r="F240" i="18"/>
  <c r="G240" i="18"/>
  <c r="C241" i="18"/>
  <c r="X241" i="18" s="1"/>
  <c r="D241" i="18"/>
  <c r="Y241" i="18" s="1"/>
  <c r="E241" i="18"/>
  <c r="F241" i="18"/>
  <c r="G241" i="18"/>
  <c r="C242" i="18"/>
  <c r="X242" i="18" s="1"/>
  <c r="D242" i="18"/>
  <c r="Y242" i="18" s="1"/>
  <c r="E242" i="18"/>
  <c r="F242" i="18"/>
  <c r="G242" i="18"/>
  <c r="C243" i="18"/>
  <c r="X243" i="18" s="1"/>
  <c r="D243" i="18"/>
  <c r="Y243" i="18" s="1"/>
  <c r="E243" i="18"/>
  <c r="F243" i="18"/>
  <c r="G243" i="18"/>
  <c r="C244" i="18"/>
  <c r="X244" i="18" s="1"/>
  <c r="D244" i="18"/>
  <c r="Y244" i="18" s="1"/>
  <c r="E244" i="18"/>
  <c r="F244" i="18"/>
  <c r="G244" i="18"/>
  <c r="C245" i="18"/>
  <c r="X245" i="18" s="1"/>
  <c r="D245" i="18"/>
  <c r="Y245" i="18" s="1"/>
  <c r="E245" i="18"/>
  <c r="F245" i="18"/>
  <c r="G245" i="18"/>
  <c r="C246" i="18"/>
  <c r="X246" i="18" s="1"/>
  <c r="D246" i="18"/>
  <c r="Y246" i="18" s="1"/>
  <c r="E246" i="18"/>
  <c r="F246" i="18"/>
  <c r="G246" i="18"/>
  <c r="C247" i="18"/>
  <c r="X247" i="18" s="1"/>
  <c r="D247" i="18"/>
  <c r="Y247" i="18" s="1"/>
  <c r="E247" i="18"/>
  <c r="F247" i="18"/>
  <c r="G247" i="18"/>
  <c r="C248" i="18"/>
  <c r="X248" i="18" s="1"/>
  <c r="D248" i="18"/>
  <c r="Y248" i="18" s="1"/>
  <c r="E248" i="18"/>
  <c r="F248" i="18"/>
  <c r="G248" i="18"/>
  <c r="C249" i="18"/>
  <c r="X249" i="18" s="1"/>
  <c r="D249" i="18"/>
  <c r="Y249" i="18" s="1"/>
  <c r="E249" i="18"/>
  <c r="F249" i="18"/>
  <c r="G249" i="18"/>
  <c r="C250" i="18"/>
  <c r="X250" i="18" s="1"/>
  <c r="D250" i="18"/>
  <c r="Y250" i="18" s="1"/>
  <c r="E250" i="18"/>
  <c r="F250" i="18"/>
  <c r="G250" i="18"/>
  <c r="C251" i="18"/>
  <c r="X251" i="18" s="1"/>
  <c r="D251" i="18"/>
  <c r="Y251" i="18" s="1"/>
  <c r="E251" i="18"/>
  <c r="F251" i="18"/>
  <c r="G251" i="18"/>
  <c r="C252" i="18"/>
  <c r="X252" i="18" s="1"/>
  <c r="D252" i="18"/>
  <c r="Y252" i="18" s="1"/>
  <c r="E252" i="18"/>
  <c r="F252" i="18"/>
  <c r="G252" i="18"/>
  <c r="C253" i="18"/>
  <c r="X253" i="18" s="1"/>
  <c r="D253" i="18"/>
  <c r="Y253" i="18" s="1"/>
  <c r="E253" i="18"/>
  <c r="F253" i="18"/>
  <c r="G253" i="18"/>
  <c r="C254" i="18"/>
  <c r="X254" i="18" s="1"/>
  <c r="D254" i="18"/>
  <c r="Y254" i="18" s="1"/>
  <c r="E254" i="18"/>
  <c r="F254" i="18"/>
  <c r="G254" i="18"/>
  <c r="C255" i="18"/>
  <c r="X255" i="18" s="1"/>
  <c r="D255" i="18"/>
  <c r="Y255" i="18" s="1"/>
  <c r="E255" i="18"/>
  <c r="F255" i="18"/>
  <c r="G255" i="18"/>
  <c r="C256" i="18"/>
  <c r="X256" i="18" s="1"/>
  <c r="D256" i="18"/>
  <c r="Y256" i="18" s="1"/>
  <c r="E256" i="18"/>
  <c r="F256" i="18"/>
  <c r="G256" i="18"/>
  <c r="C257" i="18"/>
  <c r="X257" i="18" s="1"/>
  <c r="D257" i="18"/>
  <c r="Y257" i="18" s="1"/>
  <c r="E257" i="18"/>
  <c r="F257" i="18"/>
  <c r="G257" i="18"/>
  <c r="C258" i="18"/>
  <c r="X258" i="18" s="1"/>
  <c r="D258" i="18"/>
  <c r="Y258" i="18" s="1"/>
  <c r="E258" i="18"/>
  <c r="F258" i="18"/>
  <c r="G258" i="18"/>
  <c r="C259" i="18"/>
  <c r="X259" i="18" s="1"/>
  <c r="D259" i="18"/>
  <c r="Y259" i="18" s="1"/>
  <c r="E259" i="18"/>
  <c r="F259" i="18"/>
  <c r="G259" i="18"/>
  <c r="C260" i="18"/>
  <c r="X260" i="18" s="1"/>
  <c r="D260" i="18"/>
  <c r="Y260" i="18" s="1"/>
  <c r="E260" i="18"/>
  <c r="F260" i="18"/>
  <c r="G260" i="18"/>
  <c r="C261" i="18"/>
  <c r="X261" i="18" s="1"/>
  <c r="D261" i="18"/>
  <c r="Y261" i="18" s="1"/>
  <c r="E261" i="18"/>
  <c r="F261" i="18"/>
  <c r="G261" i="18"/>
  <c r="C262" i="18"/>
  <c r="X262" i="18" s="1"/>
  <c r="D262" i="18"/>
  <c r="Y262" i="18" s="1"/>
  <c r="E262" i="18"/>
  <c r="F262" i="18"/>
  <c r="G262" i="18"/>
  <c r="C263" i="18"/>
  <c r="X263" i="18" s="1"/>
  <c r="D263" i="18"/>
  <c r="Y263" i="18" s="1"/>
  <c r="E263" i="18"/>
  <c r="F263" i="18"/>
  <c r="G263" i="18"/>
  <c r="C264" i="18"/>
  <c r="X264" i="18" s="1"/>
  <c r="D264" i="18"/>
  <c r="Y264" i="18" s="1"/>
  <c r="E264" i="18"/>
  <c r="F264" i="18"/>
  <c r="G264" i="18"/>
  <c r="C265" i="18"/>
  <c r="X265" i="18" s="1"/>
  <c r="D265" i="18"/>
  <c r="Y265" i="18" s="1"/>
  <c r="E265" i="18"/>
  <c r="F265" i="18"/>
  <c r="G265" i="18"/>
  <c r="C266" i="18"/>
  <c r="X266" i="18" s="1"/>
  <c r="D266" i="18"/>
  <c r="Y266" i="18" s="1"/>
  <c r="E266" i="18"/>
  <c r="F266" i="18"/>
  <c r="G266" i="18"/>
  <c r="C267" i="18"/>
  <c r="X267" i="18" s="1"/>
  <c r="D267" i="18"/>
  <c r="Y267" i="18" s="1"/>
  <c r="E267" i="18"/>
  <c r="F267" i="18"/>
  <c r="G267" i="18"/>
  <c r="C268" i="18"/>
  <c r="X268" i="18" s="1"/>
  <c r="D268" i="18"/>
  <c r="Y268" i="18" s="1"/>
  <c r="E268" i="18"/>
  <c r="F268" i="18"/>
  <c r="G268" i="18"/>
  <c r="C269" i="18"/>
  <c r="X269" i="18" s="1"/>
  <c r="D269" i="18"/>
  <c r="Y269" i="18" s="1"/>
  <c r="E269" i="18"/>
  <c r="F269" i="18"/>
  <c r="G269" i="18"/>
  <c r="C270" i="18"/>
  <c r="X270" i="18" s="1"/>
  <c r="D270" i="18"/>
  <c r="Y270" i="18" s="1"/>
  <c r="E270" i="18"/>
  <c r="F270" i="18"/>
  <c r="G270" i="18"/>
  <c r="C271" i="18"/>
  <c r="X271" i="18" s="1"/>
  <c r="D271" i="18"/>
  <c r="Y271" i="18" s="1"/>
  <c r="E271" i="18"/>
  <c r="F271" i="18"/>
  <c r="G271" i="18"/>
  <c r="C272" i="18"/>
  <c r="X272" i="18" s="1"/>
  <c r="D272" i="18"/>
  <c r="Y272" i="18" s="1"/>
  <c r="E272" i="18"/>
  <c r="F272" i="18"/>
  <c r="G272" i="18"/>
  <c r="C273" i="18"/>
  <c r="X273" i="18" s="1"/>
  <c r="D273" i="18"/>
  <c r="Y273" i="18" s="1"/>
  <c r="E273" i="18"/>
  <c r="F273" i="18"/>
  <c r="G273" i="18"/>
  <c r="C274" i="18"/>
  <c r="X274" i="18" s="1"/>
  <c r="D274" i="18"/>
  <c r="Y274" i="18" s="1"/>
  <c r="E274" i="18"/>
  <c r="F274" i="18"/>
  <c r="G274" i="18"/>
  <c r="C275" i="18"/>
  <c r="X275" i="18" s="1"/>
  <c r="D275" i="18"/>
  <c r="Y275" i="18" s="1"/>
  <c r="E275" i="18"/>
  <c r="F275" i="18"/>
  <c r="G275" i="18"/>
  <c r="C276" i="18"/>
  <c r="X276" i="18" s="1"/>
  <c r="D276" i="18"/>
  <c r="Y276" i="18" s="1"/>
  <c r="E276" i="18"/>
  <c r="F276" i="18"/>
  <c r="G276" i="18"/>
  <c r="C277" i="18"/>
  <c r="X277" i="18" s="1"/>
  <c r="D277" i="18"/>
  <c r="Y277" i="18" s="1"/>
  <c r="E277" i="18"/>
  <c r="F277" i="18"/>
  <c r="G277" i="18"/>
  <c r="C278" i="18"/>
  <c r="X278" i="18" s="1"/>
  <c r="D278" i="18"/>
  <c r="Y278" i="18" s="1"/>
  <c r="E278" i="18"/>
  <c r="F278" i="18"/>
  <c r="G278" i="18"/>
  <c r="C279" i="18"/>
  <c r="X279" i="18" s="1"/>
  <c r="D279" i="18"/>
  <c r="Y279" i="18" s="1"/>
  <c r="E279" i="18"/>
  <c r="F279" i="18"/>
  <c r="G279" i="18"/>
  <c r="C280" i="18"/>
  <c r="X280" i="18" s="1"/>
  <c r="D280" i="18"/>
  <c r="Y280" i="18" s="1"/>
  <c r="E280" i="18"/>
  <c r="F280" i="18"/>
  <c r="G280" i="18"/>
  <c r="C281" i="18"/>
  <c r="X281" i="18" s="1"/>
  <c r="D281" i="18"/>
  <c r="Y281" i="18" s="1"/>
  <c r="E281" i="18"/>
  <c r="F281" i="18"/>
  <c r="G281" i="18"/>
  <c r="C282" i="18"/>
  <c r="X282" i="18" s="1"/>
  <c r="D282" i="18"/>
  <c r="Y282" i="18" s="1"/>
  <c r="E282" i="18"/>
  <c r="F282" i="18"/>
  <c r="G282" i="18"/>
  <c r="C283" i="18"/>
  <c r="X283" i="18" s="1"/>
  <c r="D283" i="18"/>
  <c r="Y283" i="18" s="1"/>
  <c r="E283" i="18"/>
  <c r="F283" i="18"/>
  <c r="G283" i="18"/>
  <c r="C284" i="18"/>
  <c r="X284" i="18" s="1"/>
  <c r="D284" i="18"/>
  <c r="Y284" i="18" s="1"/>
  <c r="E284" i="18"/>
  <c r="F284" i="18"/>
  <c r="G284" i="18"/>
  <c r="C285" i="18"/>
  <c r="X285" i="18" s="1"/>
  <c r="D285" i="18"/>
  <c r="Y285" i="18" s="1"/>
  <c r="E285" i="18"/>
  <c r="F285" i="18"/>
  <c r="G285" i="18"/>
  <c r="C286" i="18"/>
  <c r="X286" i="18" s="1"/>
  <c r="D286" i="18"/>
  <c r="Y286" i="18" s="1"/>
  <c r="E286" i="18"/>
  <c r="F286" i="18"/>
  <c r="G286" i="18"/>
  <c r="C287" i="18"/>
  <c r="X287" i="18" s="1"/>
  <c r="D287" i="18"/>
  <c r="Y287" i="18" s="1"/>
  <c r="E287" i="18"/>
  <c r="F287" i="18"/>
  <c r="G287" i="18"/>
  <c r="C288" i="18"/>
  <c r="X288" i="18" s="1"/>
  <c r="D288" i="18"/>
  <c r="Y288" i="18" s="1"/>
  <c r="E288" i="18"/>
  <c r="F288" i="18"/>
  <c r="G288" i="18"/>
  <c r="C289" i="18"/>
  <c r="X289" i="18" s="1"/>
  <c r="D289" i="18"/>
  <c r="Y289" i="18" s="1"/>
  <c r="E289" i="18"/>
  <c r="F289" i="18"/>
  <c r="G289" i="18"/>
  <c r="C290" i="18"/>
  <c r="X290" i="18" s="1"/>
  <c r="D290" i="18"/>
  <c r="Y290" i="18" s="1"/>
  <c r="E290" i="18"/>
  <c r="F290" i="18"/>
  <c r="G290" i="18"/>
  <c r="C291" i="18"/>
  <c r="X291" i="18" s="1"/>
  <c r="D291" i="18"/>
  <c r="Y291" i="18" s="1"/>
  <c r="E291" i="18"/>
  <c r="F291" i="18"/>
  <c r="G291" i="18"/>
  <c r="C292" i="18"/>
  <c r="X292" i="18" s="1"/>
  <c r="D292" i="18"/>
  <c r="Y292" i="18" s="1"/>
  <c r="E292" i="18"/>
  <c r="F292" i="18"/>
  <c r="G292" i="18"/>
  <c r="C293" i="18"/>
  <c r="X293" i="18" s="1"/>
  <c r="D293" i="18"/>
  <c r="Y293" i="18" s="1"/>
  <c r="E293" i="18"/>
  <c r="F293" i="18"/>
  <c r="G293" i="18"/>
  <c r="C294" i="18"/>
  <c r="X294" i="18" s="1"/>
  <c r="D294" i="18"/>
  <c r="Y294" i="18" s="1"/>
  <c r="E294" i="18"/>
  <c r="F294" i="18"/>
  <c r="G294" i="18"/>
  <c r="C295" i="18"/>
  <c r="X295" i="18" s="1"/>
  <c r="D295" i="18"/>
  <c r="Y295" i="18" s="1"/>
  <c r="E295" i="18"/>
  <c r="F295" i="18"/>
  <c r="G295" i="18"/>
  <c r="C296" i="18"/>
  <c r="X296" i="18" s="1"/>
  <c r="D296" i="18"/>
  <c r="Y296" i="18" s="1"/>
  <c r="E296" i="18"/>
  <c r="F296" i="18"/>
  <c r="G296" i="18"/>
  <c r="C297" i="18"/>
  <c r="X297" i="18" s="1"/>
  <c r="D297" i="18"/>
  <c r="Y297" i="18" s="1"/>
  <c r="E297" i="18"/>
  <c r="F297" i="18"/>
  <c r="G297" i="18"/>
  <c r="C298" i="18"/>
  <c r="X298" i="18" s="1"/>
  <c r="D298" i="18"/>
  <c r="Y298" i="18" s="1"/>
  <c r="E298" i="18"/>
  <c r="F298" i="18"/>
  <c r="G298" i="18"/>
  <c r="C299" i="18"/>
  <c r="X299" i="18" s="1"/>
  <c r="D299" i="18"/>
  <c r="Y299" i="18" s="1"/>
  <c r="E299" i="18"/>
  <c r="F299" i="18"/>
  <c r="G299" i="18"/>
  <c r="C300" i="18"/>
  <c r="X300" i="18" s="1"/>
  <c r="D300" i="18"/>
  <c r="Y300" i="18" s="1"/>
  <c r="E300" i="18"/>
  <c r="F300" i="18"/>
  <c r="G300" i="18"/>
  <c r="C301" i="18"/>
  <c r="X301" i="18" s="1"/>
  <c r="D301" i="18"/>
  <c r="Y301" i="18" s="1"/>
  <c r="E301" i="18"/>
  <c r="F301" i="18"/>
  <c r="G301" i="18"/>
  <c r="C302" i="18"/>
  <c r="X302" i="18" s="1"/>
  <c r="D302" i="18"/>
  <c r="E302" i="18"/>
  <c r="F302" i="18"/>
  <c r="G302" i="18"/>
  <c r="C303" i="18"/>
  <c r="X303" i="18" s="1"/>
  <c r="D303" i="18"/>
  <c r="Y303" i="18" s="1"/>
  <c r="E303" i="18"/>
  <c r="F303" i="18"/>
  <c r="G303" i="18"/>
  <c r="C304" i="18"/>
  <c r="X304" i="18" s="1"/>
  <c r="D304" i="18"/>
  <c r="Y304" i="18" s="1"/>
  <c r="E304" i="18"/>
  <c r="F304" i="18"/>
  <c r="G304" i="18"/>
  <c r="C305" i="18"/>
  <c r="X305" i="18" s="1"/>
  <c r="D305" i="18"/>
  <c r="Y305" i="18" s="1"/>
  <c r="E305" i="18"/>
  <c r="F305" i="18"/>
  <c r="G305" i="18"/>
  <c r="C306" i="18"/>
  <c r="X306" i="18" s="1"/>
  <c r="D306" i="18"/>
  <c r="Y306" i="18" s="1"/>
  <c r="E306" i="18"/>
  <c r="F306" i="18"/>
  <c r="G306" i="18"/>
  <c r="C307" i="18"/>
  <c r="X307" i="18" s="1"/>
  <c r="D307" i="18"/>
  <c r="Y307" i="18" s="1"/>
  <c r="E307" i="18"/>
  <c r="F307" i="18"/>
  <c r="G307" i="18"/>
  <c r="C308" i="18"/>
  <c r="X308" i="18" s="1"/>
  <c r="D308" i="18"/>
  <c r="Y308" i="18" s="1"/>
  <c r="E308" i="18"/>
  <c r="F308" i="18"/>
  <c r="G308" i="18"/>
  <c r="C309" i="18"/>
  <c r="X309" i="18" s="1"/>
  <c r="D309" i="18"/>
  <c r="Y309" i="18" s="1"/>
  <c r="E309" i="18"/>
  <c r="F309" i="18"/>
  <c r="G309" i="18"/>
  <c r="C310" i="18"/>
  <c r="X310" i="18" s="1"/>
  <c r="D310" i="18"/>
  <c r="Y310" i="18" s="1"/>
  <c r="E310" i="18"/>
  <c r="F310" i="18"/>
  <c r="G310" i="18"/>
  <c r="C311" i="18"/>
  <c r="X311" i="18" s="1"/>
  <c r="D311" i="18"/>
  <c r="Y311" i="18" s="1"/>
  <c r="E311" i="18"/>
  <c r="F311" i="18"/>
  <c r="G311" i="18"/>
  <c r="C312" i="18"/>
  <c r="X312" i="18" s="1"/>
  <c r="D312" i="18"/>
  <c r="Y312" i="18" s="1"/>
  <c r="E312" i="18"/>
  <c r="F312" i="18"/>
  <c r="G312" i="18"/>
  <c r="C313" i="18"/>
  <c r="X313" i="18" s="1"/>
  <c r="D313" i="18"/>
  <c r="Y313" i="18" s="1"/>
  <c r="E313" i="18"/>
  <c r="F313" i="18"/>
  <c r="G313" i="18"/>
  <c r="C314" i="18"/>
  <c r="X314" i="18" s="1"/>
  <c r="D314" i="18"/>
  <c r="Y314" i="18" s="1"/>
  <c r="E314" i="18"/>
  <c r="F314" i="18"/>
  <c r="G314" i="18"/>
  <c r="C315" i="18"/>
  <c r="X315" i="18" s="1"/>
  <c r="D315" i="18"/>
  <c r="Y315" i="18" s="1"/>
  <c r="E315" i="18"/>
  <c r="F315" i="18"/>
  <c r="G315" i="18"/>
  <c r="C316" i="18"/>
  <c r="X316" i="18" s="1"/>
  <c r="D316" i="18"/>
  <c r="Y316" i="18" s="1"/>
  <c r="E316" i="18"/>
  <c r="F316" i="18"/>
  <c r="G316" i="18"/>
  <c r="C317" i="18"/>
  <c r="X317" i="18" s="1"/>
  <c r="D317" i="18"/>
  <c r="Y317" i="18" s="1"/>
  <c r="E317" i="18"/>
  <c r="F317" i="18"/>
  <c r="G317" i="18"/>
  <c r="C318" i="18"/>
  <c r="X318" i="18" s="1"/>
  <c r="D318" i="18"/>
  <c r="E318" i="18"/>
  <c r="F318" i="18"/>
  <c r="G318" i="18"/>
  <c r="C319" i="18"/>
  <c r="X319" i="18" s="1"/>
  <c r="D319" i="18"/>
  <c r="Y319" i="18" s="1"/>
  <c r="E319" i="18"/>
  <c r="F319" i="18"/>
  <c r="G319" i="18"/>
  <c r="C320" i="18"/>
  <c r="X320" i="18" s="1"/>
  <c r="D320" i="18"/>
  <c r="Y320" i="18" s="1"/>
  <c r="E320" i="18"/>
  <c r="F320" i="18"/>
  <c r="G320" i="18"/>
  <c r="C321" i="18"/>
  <c r="X321" i="18" s="1"/>
  <c r="D321" i="18"/>
  <c r="Y321" i="18" s="1"/>
  <c r="E321" i="18"/>
  <c r="F321" i="18"/>
  <c r="G321" i="18"/>
  <c r="C322" i="18"/>
  <c r="X322" i="18" s="1"/>
  <c r="D322" i="18"/>
  <c r="Y322" i="18" s="1"/>
  <c r="E322" i="18"/>
  <c r="F322" i="18"/>
  <c r="G322" i="18"/>
  <c r="C323" i="18"/>
  <c r="X323" i="18" s="1"/>
  <c r="D323" i="18"/>
  <c r="Y323" i="18" s="1"/>
  <c r="E323" i="18"/>
  <c r="F323" i="18"/>
  <c r="G323" i="18"/>
  <c r="C324" i="18"/>
  <c r="X324" i="18" s="1"/>
  <c r="D324" i="18"/>
  <c r="Y324" i="18" s="1"/>
  <c r="E324" i="18"/>
  <c r="F324" i="18"/>
  <c r="G324" i="18"/>
  <c r="C325" i="18"/>
  <c r="X325" i="18" s="1"/>
  <c r="D325" i="18"/>
  <c r="Y325" i="18" s="1"/>
  <c r="E325" i="18"/>
  <c r="F325" i="18"/>
  <c r="G325" i="18"/>
  <c r="C326" i="18"/>
  <c r="X326" i="18" s="1"/>
  <c r="D326" i="18"/>
  <c r="Y326" i="18" s="1"/>
  <c r="E326" i="18"/>
  <c r="F326" i="18"/>
  <c r="G326" i="18"/>
  <c r="C327" i="18"/>
  <c r="X327" i="18" s="1"/>
  <c r="D327" i="18"/>
  <c r="Y327" i="18" s="1"/>
  <c r="E327" i="18"/>
  <c r="F327" i="18"/>
  <c r="G327" i="18"/>
  <c r="C328" i="18"/>
  <c r="X328" i="18" s="1"/>
  <c r="D328" i="18"/>
  <c r="Y328" i="18" s="1"/>
  <c r="E328" i="18"/>
  <c r="F328" i="18"/>
  <c r="G328" i="18"/>
  <c r="C329" i="18"/>
  <c r="X329" i="18" s="1"/>
  <c r="D329" i="18"/>
  <c r="Y329" i="18" s="1"/>
  <c r="E329" i="18"/>
  <c r="F329" i="18"/>
  <c r="G329" i="18"/>
  <c r="C330" i="18"/>
  <c r="X330" i="18" s="1"/>
  <c r="D330" i="18"/>
  <c r="Y330" i="18" s="1"/>
  <c r="E330" i="18"/>
  <c r="F330" i="18"/>
  <c r="G330" i="18"/>
  <c r="C331" i="18"/>
  <c r="X331" i="18" s="1"/>
  <c r="D331" i="18"/>
  <c r="Y331" i="18" s="1"/>
  <c r="E331" i="18"/>
  <c r="F331" i="18"/>
  <c r="G331" i="18"/>
  <c r="C332" i="18"/>
  <c r="X332" i="18" s="1"/>
  <c r="D332" i="18"/>
  <c r="Y332" i="18" s="1"/>
  <c r="E332" i="18"/>
  <c r="F332" i="18"/>
  <c r="G332" i="18"/>
  <c r="C333" i="18"/>
  <c r="X333" i="18" s="1"/>
  <c r="D333" i="18"/>
  <c r="Y333" i="18" s="1"/>
  <c r="E333" i="18"/>
  <c r="F333" i="18"/>
  <c r="G333" i="18"/>
  <c r="C334" i="18"/>
  <c r="X334" i="18" s="1"/>
  <c r="D334" i="18"/>
  <c r="Y334" i="18" s="1"/>
  <c r="E334" i="18"/>
  <c r="F334" i="18"/>
  <c r="G334" i="18"/>
  <c r="C335" i="18"/>
  <c r="X335" i="18" s="1"/>
  <c r="D335" i="18"/>
  <c r="Y335" i="18" s="1"/>
  <c r="E335" i="18"/>
  <c r="F335" i="18"/>
  <c r="G335" i="18"/>
  <c r="C336" i="18"/>
  <c r="X336" i="18" s="1"/>
  <c r="D336" i="18"/>
  <c r="Y336" i="18" s="1"/>
  <c r="E336" i="18"/>
  <c r="F336" i="18"/>
  <c r="G336" i="18"/>
  <c r="C337" i="18"/>
  <c r="X337" i="18" s="1"/>
  <c r="D337" i="18"/>
  <c r="Y337" i="18" s="1"/>
  <c r="E337" i="18"/>
  <c r="F337" i="18"/>
  <c r="G337" i="18"/>
  <c r="C338" i="18"/>
  <c r="X338" i="18" s="1"/>
  <c r="D338" i="18"/>
  <c r="Y338" i="18" s="1"/>
  <c r="E338" i="18"/>
  <c r="F338" i="18"/>
  <c r="G338" i="18"/>
  <c r="C339" i="18"/>
  <c r="X339" i="18" s="1"/>
  <c r="D339" i="18"/>
  <c r="Y339" i="18" s="1"/>
  <c r="E339" i="18"/>
  <c r="F339" i="18"/>
  <c r="G339" i="18"/>
  <c r="C340" i="18"/>
  <c r="X340" i="18" s="1"/>
  <c r="D340" i="18"/>
  <c r="Y340" i="18" s="1"/>
  <c r="E340" i="18"/>
  <c r="F340" i="18"/>
  <c r="G340" i="18"/>
  <c r="C341" i="18"/>
  <c r="X341" i="18" s="1"/>
  <c r="D341" i="18"/>
  <c r="Y341" i="18" s="1"/>
  <c r="E341" i="18"/>
  <c r="F341" i="18"/>
  <c r="G341" i="18"/>
  <c r="C342" i="18"/>
  <c r="X342" i="18" s="1"/>
  <c r="D342" i="18"/>
  <c r="Y342" i="18" s="1"/>
  <c r="E342" i="18"/>
  <c r="F342" i="18"/>
  <c r="G342" i="18"/>
  <c r="C343" i="18"/>
  <c r="X343" i="18" s="1"/>
  <c r="D343" i="18"/>
  <c r="Y343" i="18" s="1"/>
  <c r="E343" i="18"/>
  <c r="F343" i="18"/>
  <c r="G343" i="18"/>
  <c r="C344" i="18"/>
  <c r="X344" i="18" s="1"/>
  <c r="D344" i="18"/>
  <c r="Y344" i="18" s="1"/>
  <c r="E344" i="18"/>
  <c r="F344" i="18"/>
  <c r="G344" i="18"/>
  <c r="C345" i="18"/>
  <c r="X345" i="18" s="1"/>
  <c r="D345" i="18"/>
  <c r="Y345" i="18" s="1"/>
  <c r="E345" i="18"/>
  <c r="F345" i="18"/>
  <c r="G345" i="18"/>
  <c r="C346" i="18"/>
  <c r="X346" i="18" s="1"/>
  <c r="D346" i="18"/>
  <c r="Y346" i="18" s="1"/>
  <c r="E346" i="18"/>
  <c r="F346" i="18"/>
  <c r="G346" i="18"/>
  <c r="C347" i="18"/>
  <c r="X347" i="18" s="1"/>
  <c r="D347" i="18"/>
  <c r="Y347" i="18" s="1"/>
  <c r="E347" i="18"/>
  <c r="F347" i="18"/>
  <c r="G347" i="18"/>
  <c r="C348" i="18"/>
  <c r="X348" i="18" s="1"/>
  <c r="D348" i="18"/>
  <c r="Y348" i="18" s="1"/>
  <c r="E348" i="18"/>
  <c r="F348" i="18"/>
  <c r="G348" i="18"/>
  <c r="C349" i="18"/>
  <c r="X349" i="18" s="1"/>
  <c r="D349" i="18"/>
  <c r="Y349" i="18" s="1"/>
  <c r="E349" i="18"/>
  <c r="F349" i="18"/>
  <c r="G349" i="18"/>
  <c r="C350" i="18"/>
  <c r="X350" i="18" s="1"/>
  <c r="D350" i="18"/>
  <c r="Y350" i="18" s="1"/>
  <c r="E350" i="18"/>
  <c r="F350" i="18"/>
  <c r="G350" i="18"/>
  <c r="C351" i="18"/>
  <c r="X351" i="18" s="1"/>
  <c r="D351" i="18"/>
  <c r="Y351" i="18" s="1"/>
  <c r="E351" i="18"/>
  <c r="F351" i="18"/>
  <c r="G351" i="18"/>
  <c r="C352" i="18"/>
  <c r="X352" i="18" s="1"/>
  <c r="D352" i="18"/>
  <c r="Y352" i="18" s="1"/>
  <c r="E352" i="18"/>
  <c r="F352" i="18"/>
  <c r="G352" i="18"/>
  <c r="C353" i="18"/>
  <c r="X353" i="18" s="1"/>
  <c r="D353" i="18"/>
  <c r="Y353" i="18" s="1"/>
  <c r="E353" i="18"/>
  <c r="F353" i="18"/>
  <c r="G353" i="18"/>
  <c r="C354" i="18"/>
  <c r="X354" i="18" s="1"/>
  <c r="D354" i="18"/>
  <c r="Y354" i="18" s="1"/>
  <c r="E354" i="18"/>
  <c r="F354" i="18"/>
  <c r="G354" i="18"/>
  <c r="C355" i="18"/>
  <c r="X355" i="18" s="1"/>
  <c r="D355" i="18"/>
  <c r="Y355" i="18" s="1"/>
  <c r="E355" i="18"/>
  <c r="F355" i="18"/>
  <c r="G355" i="18"/>
  <c r="C356" i="18"/>
  <c r="X356" i="18" s="1"/>
  <c r="D356" i="18"/>
  <c r="Y356" i="18" s="1"/>
  <c r="E356" i="18"/>
  <c r="F356" i="18"/>
  <c r="G356" i="18"/>
  <c r="C357" i="18"/>
  <c r="X357" i="18" s="1"/>
  <c r="D357" i="18"/>
  <c r="Y357" i="18" s="1"/>
  <c r="E357" i="18"/>
  <c r="F357" i="18"/>
  <c r="G357" i="18"/>
  <c r="C358" i="18"/>
  <c r="X358" i="18" s="1"/>
  <c r="D358" i="18"/>
  <c r="Y358" i="18" s="1"/>
  <c r="E358" i="18"/>
  <c r="F358" i="18"/>
  <c r="G358" i="18"/>
  <c r="C359" i="18"/>
  <c r="X359" i="18" s="1"/>
  <c r="D359" i="18"/>
  <c r="Y359" i="18" s="1"/>
  <c r="E359" i="18"/>
  <c r="F359" i="18"/>
  <c r="G359" i="18"/>
  <c r="C360" i="18"/>
  <c r="X360" i="18" s="1"/>
  <c r="D360" i="18"/>
  <c r="Y360" i="18" s="1"/>
  <c r="E360" i="18"/>
  <c r="F360" i="18"/>
  <c r="G360" i="18"/>
  <c r="C361" i="18"/>
  <c r="X361" i="18" s="1"/>
  <c r="D361" i="18"/>
  <c r="Y361" i="18" s="1"/>
  <c r="E361" i="18"/>
  <c r="F361" i="18"/>
  <c r="G361" i="18"/>
  <c r="C362" i="18"/>
  <c r="X362" i="18" s="1"/>
  <c r="D362" i="18"/>
  <c r="Y362" i="18" s="1"/>
  <c r="E362" i="18"/>
  <c r="F362" i="18"/>
  <c r="G362" i="18"/>
  <c r="C363" i="18"/>
  <c r="X363" i="18" s="1"/>
  <c r="D363" i="18"/>
  <c r="Y363" i="18" s="1"/>
  <c r="E363" i="18"/>
  <c r="F363" i="18"/>
  <c r="G363" i="18"/>
  <c r="C364" i="18"/>
  <c r="X364" i="18" s="1"/>
  <c r="D364" i="18"/>
  <c r="Y364" i="18" s="1"/>
  <c r="E364" i="18"/>
  <c r="F364" i="18"/>
  <c r="G364" i="18"/>
  <c r="C365" i="18"/>
  <c r="X365" i="18" s="1"/>
  <c r="D365" i="18"/>
  <c r="Y365" i="18" s="1"/>
  <c r="E365" i="18"/>
  <c r="F365" i="18"/>
  <c r="G365" i="18"/>
  <c r="C366" i="18"/>
  <c r="X366" i="18" s="1"/>
  <c r="D366" i="18"/>
  <c r="Y366" i="18" s="1"/>
  <c r="E366" i="18"/>
  <c r="F366" i="18"/>
  <c r="G366" i="18"/>
  <c r="C367" i="18"/>
  <c r="X367" i="18" s="1"/>
  <c r="D367" i="18"/>
  <c r="Y367" i="18" s="1"/>
  <c r="E367" i="18"/>
  <c r="F367" i="18"/>
  <c r="G367" i="18"/>
  <c r="C368" i="18"/>
  <c r="X368" i="18" s="1"/>
  <c r="D368" i="18"/>
  <c r="Y368" i="18" s="1"/>
  <c r="E368" i="18"/>
  <c r="F368" i="18"/>
  <c r="G368" i="18"/>
  <c r="C369" i="18"/>
  <c r="X369" i="18" s="1"/>
  <c r="D369" i="18"/>
  <c r="Y369" i="18" s="1"/>
  <c r="E369" i="18"/>
  <c r="F369" i="18"/>
  <c r="G369" i="18"/>
  <c r="C370" i="18"/>
  <c r="X370" i="18" s="1"/>
  <c r="D370" i="18"/>
  <c r="Y370" i="18" s="1"/>
  <c r="E370" i="18"/>
  <c r="F370" i="18"/>
  <c r="G370" i="18"/>
  <c r="C371" i="18"/>
  <c r="X371" i="18" s="1"/>
  <c r="D371" i="18"/>
  <c r="Y371" i="18" s="1"/>
  <c r="E371" i="18"/>
  <c r="F371" i="18"/>
  <c r="G371" i="18"/>
  <c r="C372" i="18"/>
  <c r="X372" i="18" s="1"/>
  <c r="D372" i="18"/>
  <c r="Y372" i="18" s="1"/>
  <c r="E372" i="18"/>
  <c r="F372" i="18"/>
  <c r="G372" i="18"/>
  <c r="C373" i="18"/>
  <c r="X373" i="18" s="1"/>
  <c r="D373" i="18"/>
  <c r="Y373" i="18" s="1"/>
  <c r="E373" i="18"/>
  <c r="F373" i="18"/>
  <c r="G373" i="18"/>
  <c r="C374" i="18"/>
  <c r="X374" i="18" s="1"/>
  <c r="D374" i="18"/>
  <c r="Y374" i="18" s="1"/>
  <c r="E374" i="18"/>
  <c r="F374" i="18"/>
  <c r="G374" i="18"/>
  <c r="C375" i="18"/>
  <c r="X375" i="18" s="1"/>
  <c r="D375" i="18"/>
  <c r="Y375" i="18" s="1"/>
  <c r="E375" i="18"/>
  <c r="F375" i="18"/>
  <c r="G375" i="18"/>
  <c r="C376" i="18"/>
  <c r="X376" i="18" s="1"/>
  <c r="D376" i="18"/>
  <c r="Y376" i="18" s="1"/>
  <c r="E376" i="18"/>
  <c r="F376" i="18"/>
  <c r="G376" i="18"/>
  <c r="C377" i="18"/>
  <c r="X377" i="18" s="1"/>
  <c r="D377" i="18"/>
  <c r="Y377" i="18" s="1"/>
  <c r="E377" i="18"/>
  <c r="F377" i="18"/>
  <c r="G377" i="18"/>
  <c r="C378" i="18"/>
  <c r="X378" i="18" s="1"/>
  <c r="D378" i="18"/>
  <c r="Y378" i="18" s="1"/>
  <c r="E378" i="18"/>
  <c r="F378" i="18"/>
  <c r="G378" i="18"/>
  <c r="C379" i="18"/>
  <c r="X379" i="18" s="1"/>
  <c r="D379" i="18"/>
  <c r="Y379" i="18" s="1"/>
  <c r="E379" i="18"/>
  <c r="F379" i="18"/>
  <c r="G379" i="18"/>
  <c r="C380" i="18"/>
  <c r="X380" i="18" s="1"/>
  <c r="D380" i="18"/>
  <c r="Y380" i="18" s="1"/>
  <c r="E380" i="18"/>
  <c r="F380" i="18"/>
  <c r="G380" i="18"/>
  <c r="C381" i="18"/>
  <c r="X381" i="18" s="1"/>
  <c r="D381" i="18"/>
  <c r="Y381" i="18" s="1"/>
  <c r="E381" i="18"/>
  <c r="F381" i="18"/>
  <c r="G381" i="18"/>
  <c r="C382" i="18"/>
  <c r="X382" i="18" s="1"/>
  <c r="D382" i="18"/>
  <c r="Y382" i="18" s="1"/>
  <c r="E382" i="18"/>
  <c r="F382" i="18"/>
  <c r="G382" i="18"/>
  <c r="C383" i="18"/>
  <c r="X383" i="18" s="1"/>
  <c r="D383" i="18"/>
  <c r="Y383" i="18" s="1"/>
  <c r="E383" i="18"/>
  <c r="F383" i="18"/>
  <c r="G383" i="18"/>
  <c r="C384" i="18"/>
  <c r="X384" i="18" s="1"/>
  <c r="D384" i="18"/>
  <c r="Y384" i="18" s="1"/>
  <c r="E384" i="18"/>
  <c r="F384" i="18"/>
  <c r="G384" i="18"/>
  <c r="C385" i="18"/>
  <c r="X385" i="18" s="1"/>
  <c r="D385" i="18"/>
  <c r="Y385" i="18" s="1"/>
  <c r="E385" i="18"/>
  <c r="F385" i="18"/>
  <c r="G385" i="18"/>
  <c r="C386" i="18"/>
  <c r="X386" i="18" s="1"/>
  <c r="D386" i="18"/>
  <c r="Y386" i="18" s="1"/>
  <c r="E386" i="18"/>
  <c r="F386" i="18"/>
  <c r="G386" i="18"/>
  <c r="C387" i="18"/>
  <c r="X387" i="18" s="1"/>
  <c r="D387" i="18"/>
  <c r="Y387" i="18" s="1"/>
  <c r="E387" i="18"/>
  <c r="F387" i="18"/>
  <c r="G387" i="18"/>
  <c r="C388" i="18"/>
  <c r="X388" i="18" s="1"/>
  <c r="D388" i="18"/>
  <c r="Y388" i="18" s="1"/>
  <c r="E388" i="18"/>
  <c r="F388" i="18"/>
  <c r="G388" i="18"/>
  <c r="C389" i="18"/>
  <c r="X389" i="18" s="1"/>
  <c r="D389" i="18"/>
  <c r="Y389" i="18" s="1"/>
  <c r="E389" i="18"/>
  <c r="F389" i="18"/>
  <c r="G389" i="18"/>
  <c r="C390" i="18"/>
  <c r="X390" i="18" s="1"/>
  <c r="D390" i="18"/>
  <c r="Y390" i="18" s="1"/>
  <c r="E390" i="18"/>
  <c r="F390" i="18"/>
  <c r="G390" i="18"/>
  <c r="C391" i="18"/>
  <c r="X391" i="18" s="1"/>
  <c r="D391" i="18"/>
  <c r="Y391" i="18" s="1"/>
  <c r="E391" i="18"/>
  <c r="F391" i="18"/>
  <c r="G391" i="18"/>
  <c r="C392" i="18"/>
  <c r="X392" i="18" s="1"/>
  <c r="D392" i="18"/>
  <c r="Y392" i="18" s="1"/>
  <c r="E392" i="18"/>
  <c r="F392" i="18"/>
  <c r="G392" i="18"/>
  <c r="C393" i="18"/>
  <c r="X393" i="18" s="1"/>
  <c r="D393" i="18"/>
  <c r="Y393" i="18" s="1"/>
  <c r="E393" i="18"/>
  <c r="F393" i="18"/>
  <c r="G393" i="18"/>
  <c r="C394" i="18"/>
  <c r="X394" i="18" s="1"/>
  <c r="D394" i="18"/>
  <c r="Y394" i="18" s="1"/>
  <c r="E394" i="18"/>
  <c r="F394" i="18"/>
  <c r="G394" i="18"/>
  <c r="C395" i="18"/>
  <c r="X395" i="18" s="1"/>
  <c r="D395" i="18"/>
  <c r="Y395" i="18" s="1"/>
  <c r="E395" i="18"/>
  <c r="F395" i="18"/>
  <c r="G395" i="18"/>
  <c r="C396" i="18"/>
  <c r="X396" i="18" s="1"/>
  <c r="D396" i="18"/>
  <c r="Y396" i="18" s="1"/>
  <c r="E396" i="18"/>
  <c r="F396" i="18"/>
  <c r="G396" i="18"/>
  <c r="C397" i="18"/>
  <c r="X397" i="18" s="1"/>
  <c r="D397" i="18"/>
  <c r="Y397" i="18" s="1"/>
  <c r="E397" i="18"/>
  <c r="F397" i="18"/>
  <c r="G397" i="18"/>
  <c r="C398" i="18"/>
  <c r="X398" i="18" s="1"/>
  <c r="D398" i="18"/>
  <c r="Y398" i="18" s="1"/>
  <c r="E398" i="18"/>
  <c r="F398" i="18"/>
  <c r="G398" i="18"/>
  <c r="C399" i="18"/>
  <c r="X399" i="18" s="1"/>
  <c r="D399" i="18"/>
  <c r="Y399" i="18" s="1"/>
  <c r="E399" i="18"/>
  <c r="F399" i="18"/>
  <c r="G399" i="18"/>
  <c r="C400" i="18"/>
  <c r="X400" i="18" s="1"/>
  <c r="D400" i="18"/>
  <c r="Y400" i="18" s="1"/>
  <c r="E400" i="18"/>
  <c r="F400" i="18"/>
  <c r="G400" i="18"/>
  <c r="C401" i="18"/>
  <c r="X401" i="18" s="1"/>
  <c r="D401" i="18"/>
  <c r="Y401" i="18" s="1"/>
  <c r="E401" i="18"/>
  <c r="F401" i="18"/>
  <c r="G401" i="18"/>
  <c r="C402" i="18"/>
  <c r="X402" i="18" s="1"/>
  <c r="D402" i="18"/>
  <c r="Y402" i="18" s="1"/>
  <c r="E402" i="18"/>
  <c r="F402" i="18"/>
  <c r="G402" i="18"/>
  <c r="C403" i="18"/>
  <c r="X403" i="18" s="1"/>
  <c r="D403" i="18"/>
  <c r="Y403" i="18" s="1"/>
  <c r="E403" i="18"/>
  <c r="F403" i="18"/>
  <c r="G403" i="18"/>
  <c r="C404" i="18"/>
  <c r="X404" i="18" s="1"/>
  <c r="D404" i="18"/>
  <c r="Y404" i="18" s="1"/>
  <c r="E404" i="18"/>
  <c r="F404" i="18"/>
  <c r="G404" i="18"/>
  <c r="C405" i="18"/>
  <c r="X405" i="18" s="1"/>
  <c r="D405" i="18"/>
  <c r="Y405" i="18" s="1"/>
  <c r="E405" i="18"/>
  <c r="F405" i="18"/>
  <c r="G405" i="18"/>
  <c r="C406" i="18"/>
  <c r="X406" i="18" s="1"/>
  <c r="D406" i="18"/>
  <c r="Y406" i="18" s="1"/>
  <c r="E406" i="18"/>
  <c r="F406" i="18"/>
  <c r="G406" i="18"/>
  <c r="C407" i="18"/>
  <c r="X407" i="18" s="1"/>
  <c r="D407" i="18"/>
  <c r="Y407" i="18" s="1"/>
  <c r="E407" i="18"/>
  <c r="F407" i="18"/>
  <c r="G407" i="18"/>
  <c r="C408" i="18"/>
  <c r="X408" i="18" s="1"/>
  <c r="D408" i="18"/>
  <c r="Y408" i="18" s="1"/>
  <c r="E408" i="18"/>
  <c r="F408" i="18"/>
  <c r="G408" i="18"/>
  <c r="C409" i="18"/>
  <c r="X409" i="18" s="1"/>
  <c r="D409" i="18"/>
  <c r="Y409" i="18" s="1"/>
  <c r="E409" i="18"/>
  <c r="F409" i="18"/>
  <c r="G409" i="18"/>
  <c r="C410" i="18"/>
  <c r="X410" i="18" s="1"/>
  <c r="D410" i="18"/>
  <c r="Y410" i="18" s="1"/>
  <c r="E410" i="18"/>
  <c r="F410" i="18"/>
  <c r="G410" i="18"/>
  <c r="C411" i="18"/>
  <c r="X411" i="18" s="1"/>
  <c r="D411" i="18"/>
  <c r="Y411" i="18" s="1"/>
  <c r="E411" i="18"/>
  <c r="F411" i="18"/>
  <c r="G411" i="18"/>
  <c r="C412" i="18"/>
  <c r="X412" i="18" s="1"/>
  <c r="D412" i="18"/>
  <c r="Y412" i="18" s="1"/>
  <c r="E412" i="18"/>
  <c r="F412" i="18"/>
  <c r="G412" i="18"/>
  <c r="C413" i="18"/>
  <c r="X413" i="18" s="1"/>
  <c r="D413" i="18"/>
  <c r="Y413" i="18" s="1"/>
  <c r="E413" i="18"/>
  <c r="F413" i="18"/>
  <c r="G413" i="18"/>
  <c r="C414" i="18"/>
  <c r="X414" i="18" s="1"/>
  <c r="D414" i="18"/>
  <c r="Y414" i="18" s="1"/>
  <c r="E414" i="18"/>
  <c r="F414" i="18"/>
  <c r="G414" i="18"/>
  <c r="C415" i="18"/>
  <c r="X415" i="18" s="1"/>
  <c r="D415" i="18"/>
  <c r="Y415" i="18" s="1"/>
  <c r="E415" i="18"/>
  <c r="F415" i="18"/>
  <c r="G415" i="18"/>
  <c r="C416" i="18"/>
  <c r="X416" i="18" s="1"/>
  <c r="D416" i="18"/>
  <c r="Y416" i="18" s="1"/>
  <c r="E416" i="18"/>
  <c r="F416" i="18"/>
  <c r="G416" i="18"/>
  <c r="C417" i="18"/>
  <c r="X417" i="18" s="1"/>
  <c r="D417" i="18"/>
  <c r="Y417" i="18" s="1"/>
  <c r="E417" i="18"/>
  <c r="F417" i="18"/>
  <c r="G417" i="18"/>
  <c r="C418" i="18"/>
  <c r="X418" i="18" s="1"/>
  <c r="D418" i="18"/>
  <c r="Y418" i="18" s="1"/>
  <c r="E418" i="18"/>
  <c r="F418" i="18"/>
  <c r="G418" i="18"/>
  <c r="C419" i="18"/>
  <c r="X419" i="18" s="1"/>
  <c r="D419" i="18"/>
  <c r="Y419" i="18" s="1"/>
  <c r="E419" i="18"/>
  <c r="F419" i="18"/>
  <c r="G419" i="18"/>
  <c r="C420" i="18"/>
  <c r="X420" i="18" s="1"/>
  <c r="D420" i="18"/>
  <c r="Y420" i="18" s="1"/>
  <c r="E420" i="18"/>
  <c r="F420" i="18"/>
  <c r="G420" i="18"/>
  <c r="C421" i="18"/>
  <c r="X421" i="18" s="1"/>
  <c r="D421" i="18"/>
  <c r="Y421" i="18" s="1"/>
  <c r="E421" i="18"/>
  <c r="F421" i="18"/>
  <c r="G421" i="18"/>
  <c r="C422" i="18"/>
  <c r="X422" i="18" s="1"/>
  <c r="D422" i="18"/>
  <c r="Y422" i="18" s="1"/>
  <c r="E422" i="18"/>
  <c r="F422" i="18"/>
  <c r="G422" i="18"/>
  <c r="C423" i="18"/>
  <c r="X423" i="18" s="1"/>
  <c r="D423" i="18"/>
  <c r="Y423" i="18" s="1"/>
  <c r="E423" i="18"/>
  <c r="F423" i="18"/>
  <c r="G423" i="18"/>
  <c r="C424" i="18"/>
  <c r="X424" i="18" s="1"/>
  <c r="D424" i="18"/>
  <c r="Y424" i="18" s="1"/>
  <c r="E424" i="18"/>
  <c r="F424" i="18"/>
  <c r="G424" i="18"/>
  <c r="C425" i="18"/>
  <c r="X425" i="18" s="1"/>
  <c r="D425" i="18"/>
  <c r="Y425" i="18" s="1"/>
  <c r="E425" i="18"/>
  <c r="F425" i="18"/>
  <c r="G425" i="18"/>
  <c r="C426" i="18"/>
  <c r="X426" i="18" s="1"/>
  <c r="D426" i="18"/>
  <c r="Y426" i="18" s="1"/>
  <c r="E426" i="18"/>
  <c r="F426" i="18"/>
  <c r="G426" i="18"/>
  <c r="C427" i="18"/>
  <c r="X427" i="18" s="1"/>
  <c r="D427" i="18"/>
  <c r="Y427" i="18" s="1"/>
  <c r="E427" i="18"/>
  <c r="F427" i="18"/>
  <c r="G427" i="18"/>
  <c r="C428" i="18"/>
  <c r="X428" i="18" s="1"/>
  <c r="D428" i="18"/>
  <c r="Y428" i="18" s="1"/>
  <c r="E428" i="18"/>
  <c r="F428" i="18"/>
  <c r="G428" i="18"/>
  <c r="C429" i="18"/>
  <c r="X429" i="18" s="1"/>
  <c r="D429" i="18"/>
  <c r="Y429" i="18" s="1"/>
  <c r="E429" i="18"/>
  <c r="F429" i="18"/>
  <c r="G429" i="18"/>
  <c r="C430" i="18"/>
  <c r="X430" i="18" s="1"/>
  <c r="D430" i="18"/>
  <c r="Y430" i="18" s="1"/>
  <c r="E430" i="18"/>
  <c r="F430" i="18"/>
  <c r="G430" i="18"/>
  <c r="C431" i="18"/>
  <c r="X431" i="18" s="1"/>
  <c r="D431" i="18"/>
  <c r="Y431" i="18" s="1"/>
  <c r="E431" i="18"/>
  <c r="F431" i="18"/>
  <c r="G431" i="18"/>
  <c r="C432" i="18"/>
  <c r="X432" i="18" s="1"/>
  <c r="D432" i="18"/>
  <c r="Y432" i="18" s="1"/>
  <c r="E432" i="18"/>
  <c r="F432" i="18"/>
  <c r="G432" i="18"/>
  <c r="C433" i="18"/>
  <c r="X433" i="18" s="1"/>
  <c r="D433" i="18"/>
  <c r="Y433" i="18" s="1"/>
  <c r="E433" i="18"/>
  <c r="F433" i="18"/>
  <c r="G433" i="18"/>
  <c r="C434" i="18"/>
  <c r="X434" i="18" s="1"/>
  <c r="D434" i="18"/>
  <c r="Y434" i="18" s="1"/>
  <c r="E434" i="18"/>
  <c r="F434" i="18"/>
  <c r="G434" i="18"/>
  <c r="C435" i="18"/>
  <c r="X435" i="18" s="1"/>
  <c r="D435" i="18"/>
  <c r="Y435" i="18" s="1"/>
  <c r="E435" i="18"/>
  <c r="F435" i="18"/>
  <c r="G435" i="18"/>
  <c r="C436" i="18"/>
  <c r="X436" i="18" s="1"/>
  <c r="D436" i="18"/>
  <c r="Y436" i="18" s="1"/>
  <c r="E436" i="18"/>
  <c r="F436" i="18"/>
  <c r="G436" i="18"/>
  <c r="C437" i="18"/>
  <c r="X437" i="18" s="1"/>
  <c r="D437" i="18"/>
  <c r="Y437" i="18" s="1"/>
  <c r="E437" i="18"/>
  <c r="F437" i="18"/>
  <c r="G437" i="18"/>
  <c r="C438" i="18"/>
  <c r="X438" i="18" s="1"/>
  <c r="D438" i="18"/>
  <c r="Y438" i="18" s="1"/>
  <c r="E438" i="18"/>
  <c r="F438" i="18"/>
  <c r="G438" i="18"/>
  <c r="C439" i="18"/>
  <c r="X439" i="18" s="1"/>
  <c r="D439" i="18"/>
  <c r="Y439" i="18" s="1"/>
  <c r="E439" i="18"/>
  <c r="F439" i="18"/>
  <c r="G439" i="18"/>
  <c r="C440" i="18"/>
  <c r="X440" i="18" s="1"/>
  <c r="D440" i="18"/>
  <c r="Y440" i="18" s="1"/>
  <c r="E440" i="18"/>
  <c r="F440" i="18"/>
  <c r="G440" i="18"/>
  <c r="C441" i="18"/>
  <c r="X441" i="18" s="1"/>
  <c r="D441" i="18"/>
  <c r="Y441" i="18" s="1"/>
  <c r="E441" i="18"/>
  <c r="F441" i="18"/>
  <c r="G441" i="18"/>
  <c r="C442" i="18"/>
  <c r="X442" i="18" s="1"/>
  <c r="D442" i="18"/>
  <c r="Y442" i="18" s="1"/>
  <c r="E442" i="18"/>
  <c r="F442" i="18"/>
  <c r="G442" i="18"/>
  <c r="C443" i="18"/>
  <c r="X443" i="18" s="1"/>
  <c r="D443" i="18"/>
  <c r="Y443" i="18" s="1"/>
  <c r="E443" i="18"/>
  <c r="F443" i="18"/>
  <c r="G443" i="18"/>
  <c r="C444" i="18"/>
  <c r="X444" i="18" s="1"/>
  <c r="D444" i="18"/>
  <c r="Y444" i="18" s="1"/>
  <c r="E444" i="18"/>
  <c r="F444" i="18"/>
  <c r="G444" i="18"/>
  <c r="C445" i="18"/>
  <c r="X445" i="18" s="1"/>
  <c r="D445" i="18"/>
  <c r="Y445" i="18" s="1"/>
  <c r="E445" i="18"/>
  <c r="F445" i="18"/>
  <c r="G445" i="18"/>
  <c r="C446" i="18"/>
  <c r="X446" i="18" s="1"/>
  <c r="D446" i="18"/>
  <c r="Y446" i="18" s="1"/>
  <c r="E446" i="18"/>
  <c r="F446" i="18"/>
  <c r="G446" i="18"/>
  <c r="C447" i="18"/>
  <c r="X447" i="18" s="1"/>
  <c r="D447" i="18"/>
  <c r="Y447" i="18" s="1"/>
  <c r="E447" i="18"/>
  <c r="F447" i="18"/>
  <c r="G447" i="18"/>
  <c r="C448" i="18"/>
  <c r="X448" i="18" s="1"/>
  <c r="D448" i="18"/>
  <c r="Y448" i="18" s="1"/>
  <c r="E448" i="18"/>
  <c r="F448" i="18"/>
  <c r="G448" i="18"/>
  <c r="C449" i="18"/>
  <c r="X449" i="18" s="1"/>
  <c r="D449" i="18"/>
  <c r="Y449" i="18" s="1"/>
  <c r="E449" i="18"/>
  <c r="F449" i="18"/>
  <c r="G449" i="18"/>
  <c r="C450" i="18"/>
  <c r="X450" i="18" s="1"/>
  <c r="D450" i="18"/>
  <c r="Y450" i="18" s="1"/>
  <c r="E450" i="18"/>
  <c r="F450" i="18"/>
  <c r="G450" i="18"/>
  <c r="C451" i="18"/>
  <c r="X451" i="18" s="1"/>
  <c r="D451" i="18"/>
  <c r="Y451" i="18" s="1"/>
  <c r="E451" i="18"/>
  <c r="F451" i="18"/>
  <c r="G451" i="18"/>
  <c r="C452" i="18"/>
  <c r="X452" i="18" s="1"/>
  <c r="D452" i="18"/>
  <c r="Y452" i="18" s="1"/>
  <c r="E452" i="18"/>
  <c r="F452" i="18"/>
  <c r="G452" i="18"/>
  <c r="C453" i="18"/>
  <c r="X453" i="18" s="1"/>
  <c r="D453" i="18"/>
  <c r="Y453" i="18" s="1"/>
  <c r="E453" i="18"/>
  <c r="F453" i="18"/>
  <c r="G453" i="18"/>
  <c r="C454" i="18"/>
  <c r="X454" i="18" s="1"/>
  <c r="D454" i="18"/>
  <c r="Y454" i="18" s="1"/>
  <c r="E454" i="18"/>
  <c r="F454" i="18"/>
  <c r="G454" i="18"/>
  <c r="C455" i="18"/>
  <c r="X455" i="18" s="1"/>
  <c r="D455" i="18"/>
  <c r="Y455" i="18" s="1"/>
  <c r="E455" i="18"/>
  <c r="F455" i="18"/>
  <c r="G455" i="18"/>
  <c r="C456" i="18"/>
  <c r="X456" i="18" s="1"/>
  <c r="D456" i="18"/>
  <c r="Y456" i="18" s="1"/>
  <c r="E456" i="18"/>
  <c r="F456" i="18"/>
  <c r="G456" i="18"/>
  <c r="C457" i="18"/>
  <c r="X457" i="18" s="1"/>
  <c r="D457" i="18"/>
  <c r="Y457" i="18" s="1"/>
  <c r="E457" i="18"/>
  <c r="F457" i="18"/>
  <c r="G457" i="18"/>
  <c r="C458" i="18"/>
  <c r="X458" i="18" s="1"/>
  <c r="D458" i="18"/>
  <c r="Y458" i="18" s="1"/>
  <c r="E458" i="18"/>
  <c r="F458" i="18"/>
  <c r="G458" i="18"/>
  <c r="C459" i="18"/>
  <c r="X459" i="18" s="1"/>
  <c r="D459" i="18"/>
  <c r="Y459" i="18" s="1"/>
  <c r="E459" i="18"/>
  <c r="F459" i="18"/>
  <c r="G459" i="18"/>
  <c r="C460" i="18"/>
  <c r="X460" i="18" s="1"/>
  <c r="D460" i="18"/>
  <c r="Y460" i="18" s="1"/>
  <c r="E460" i="18"/>
  <c r="F460" i="18"/>
  <c r="G460" i="18"/>
  <c r="C461" i="18"/>
  <c r="X461" i="18" s="1"/>
  <c r="D461" i="18"/>
  <c r="Y461" i="18" s="1"/>
  <c r="E461" i="18"/>
  <c r="F461" i="18"/>
  <c r="G461" i="18"/>
  <c r="C462" i="18"/>
  <c r="X462" i="18" s="1"/>
  <c r="D462" i="18"/>
  <c r="Y462" i="18" s="1"/>
  <c r="E462" i="18"/>
  <c r="F462" i="18"/>
  <c r="G462" i="18"/>
  <c r="C463" i="18"/>
  <c r="X463" i="18" s="1"/>
  <c r="D463" i="18"/>
  <c r="Y463" i="18" s="1"/>
  <c r="E463" i="18"/>
  <c r="F463" i="18"/>
  <c r="G463" i="18"/>
  <c r="C464" i="18"/>
  <c r="X464" i="18" s="1"/>
  <c r="D464" i="18"/>
  <c r="Y464" i="18" s="1"/>
  <c r="E464" i="18"/>
  <c r="F464" i="18"/>
  <c r="G464" i="18"/>
  <c r="C465" i="18"/>
  <c r="X465" i="18" s="1"/>
  <c r="D465" i="18"/>
  <c r="Y465" i="18" s="1"/>
  <c r="E465" i="18"/>
  <c r="F465" i="18"/>
  <c r="G465" i="18"/>
  <c r="C466" i="18"/>
  <c r="X466" i="18" s="1"/>
  <c r="D466" i="18"/>
  <c r="Y466" i="18" s="1"/>
  <c r="E466" i="18"/>
  <c r="F466" i="18"/>
  <c r="G466" i="18"/>
  <c r="C467" i="18"/>
  <c r="X467" i="18" s="1"/>
  <c r="D467" i="18"/>
  <c r="Y467" i="18" s="1"/>
  <c r="E467" i="18"/>
  <c r="F467" i="18"/>
  <c r="G467" i="18"/>
  <c r="C468" i="18"/>
  <c r="X468" i="18" s="1"/>
  <c r="D468" i="18"/>
  <c r="Y468" i="18" s="1"/>
  <c r="E468" i="18"/>
  <c r="F468" i="18"/>
  <c r="G468" i="18"/>
  <c r="C469" i="18"/>
  <c r="X469" i="18" s="1"/>
  <c r="D469" i="18"/>
  <c r="Y469" i="18" s="1"/>
  <c r="E469" i="18"/>
  <c r="F469" i="18"/>
  <c r="G469" i="18"/>
  <c r="C470" i="18"/>
  <c r="X470" i="18" s="1"/>
  <c r="D470" i="18"/>
  <c r="Y470" i="18" s="1"/>
  <c r="E470" i="18"/>
  <c r="F470" i="18"/>
  <c r="G470" i="18"/>
  <c r="C471" i="18"/>
  <c r="X471" i="18" s="1"/>
  <c r="D471" i="18"/>
  <c r="Y471" i="18" s="1"/>
  <c r="E471" i="18"/>
  <c r="F471" i="18"/>
  <c r="G471" i="18"/>
  <c r="C472" i="18"/>
  <c r="X472" i="18" s="1"/>
  <c r="D472" i="18"/>
  <c r="Y472" i="18" s="1"/>
  <c r="E472" i="18"/>
  <c r="F472" i="18"/>
  <c r="G472" i="18"/>
  <c r="C473" i="18"/>
  <c r="X473" i="18" s="1"/>
  <c r="D473" i="18"/>
  <c r="Y473" i="18" s="1"/>
  <c r="E473" i="18"/>
  <c r="F473" i="18"/>
  <c r="G473" i="18"/>
  <c r="C474" i="18"/>
  <c r="X474" i="18" s="1"/>
  <c r="D474" i="18"/>
  <c r="Y474" i="18" s="1"/>
  <c r="E474" i="18"/>
  <c r="F474" i="18"/>
  <c r="G474" i="18"/>
  <c r="C475" i="18"/>
  <c r="X475" i="18" s="1"/>
  <c r="D475" i="18"/>
  <c r="Y475" i="18" s="1"/>
  <c r="E475" i="18"/>
  <c r="F475" i="18"/>
  <c r="G475" i="18"/>
  <c r="C476" i="18"/>
  <c r="X476" i="18" s="1"/>
  <c r="D476" i="18"/>
  <c r="Y476" i="18" s="1"/>
  <c r="E476" i="18"/>
  <c r="F476" i="18"/>
  <c r="G476" i="18"/>
  <c r="C477" i="18"/>
  <c r="X477" i="18" s="1"/>
  <c r="D477" i="18"/>
  <c r="Y477" i="18" s="1"/>
  <c r="E477" i="18"/>
  <c r="F477" i="18"/>
  <c r="G477" i="18"/>
  <c r="C478" i="18"/>
  <c r="X478" i="18" s="1"/>
  <c r="D478" i="18"/>
  <c r="Y478" i="18" s="1"/>
  <c r="E478" i="18"/>
  <c r="F478" i="18"/>
  <c r="G478" i="18"/>
  <c r="C479" i="18"/>
  <c r="X479" i="18" s="1"/>
  <c r="D479" i="18"/>
  <c r="Y479" i="18" s="1"/>
  <c r="E479" i="18"/>
  <c r="F479" i="18"/>
  <c r="G479" i="18"/>
  <c r="C480" i="18"/>
  <c r="D480" i="18"/>
  <c r="Y480" i="18" s="1"/>
  <c r="E480" i="18"/>
  <c r="F480" i="18"/>
  <c r="G480" i="18"/>
  <c r="C481" i="18"/>
  <c r="X481" i="18" s="1"/>
  <c r="D481" i="18"/>
  <c r="Y481" i="18" s="1"/>
  <c r="E481" i="18"/>
  <c r="F481" i="18"/>
  <c r="G481" i="18"/>
  <c r="C482" i="18"/>
  <c r="X482" i="18" s="1"/>
  <c r="D482" i="18"/>
  <c r="Y482" i="18" s="1"/>
  <c r="E482" i="18"/>
  <c r="F482" i="18"/>
  <c r="G482" i="18"/>
  <c r="C483" i="18"/>
  <c r="X483" i="18" s="1"/>
  <c r="D483" i="18"/>
  <c r="Y483" i="18" s="1"/>
  <c r="E483" i="18"/>
  <c r="F483" i="18"/>
  <c r="G483" i="18"/>
  <c r="C484" i="18"/>
  <c r="X484" i="18" s="1"/>
  <c r="D484" i="18"/>
  <c r="Y484" i="18" s="1"/>
  <c r="E484" i="18"/>
  <c r="F484" i="18"/>
  <c r="G484" i="18"/>
  <c r="C485" i="18"/>
  <c r="X485" i="18" s="1"/>
  <c r="D485" i="18"/>
  <c r="Y485" i="18" s="1"/>
  <c r="E485" i="18"/>
  <c r="F485" i="18"/>
  <c r="G485" i="18"/>
  <c r="C486" i="18"/>
  <c r="X486" i="18" s="1"/>
  <c r="D486" i="18"/>
  <c r="Y486" i="18" s="1"/>
  <c r="E486" i="18"/>
  <c r="F486" i="18"/>
  <c r="G486" i="18"/>
  <c r="C487" i="18"/>
  <c r="X487" i="18" s="1"/>
  <c r="D487" i="18"/>
  <c r="Y487" i="18" s="1"/>
  <c r="E487" i="18"/>
  <c r="F487" i="18"/>
  <c r="G487" i="18"/>
  <c r="C488" i="18"/>
  <c r="X488" i="18" s="1"/>
  <c r="D488" i="18"/>
  <c r="Y488" i="18" s="1"/>
  <c r="E488" i="18"/>
  <c r="F488" i="18"/>
  <c r="G488" i="18"/>
  <c r="C489" i="18"/>
  <c r="X489" i="18" s="1"/>
  <c r="D489" i="18"/>
  <c r="Y489" i="18" s="1"/>
  <c r="E489" i="18"/>
  <c r="F489" i="18"/>
  <c r="G489" i="18"/>
  <c r="C490" i="18"/>
  <c r="X490" i="18" s="1"/>
  <c r="D490" i="18"/>
  <c r="Y490" i="18" s="1"/>
  <c r="E490" i="18"/>
  <c r="F490" i="18"/>
  <c r="G490" i="18"/>
  <c r="C491" i="18"/>
  <c r="X491" i="18" s="1"/>
  <c r="D491" i="18"/>
  <c r="Y491" i="18" s="1"/>
  <c r="E491" i="18"/>
  <c r="F491" i="18"/>
  <c r="G491" i="18"/>
  <c r="C492" i="18"/>
  <c r="X492" i="18" s="1"/>
  <c r="D492" i="18"/>
  <c r="Y492" i="18" s="1"/>
  <c r="E492" i="18"/>
  <c r="F492" i="18"/>
  <c r="G492" i="18"/>
  <c r="C493" i="18"/>
  <c r="X493" i="18" s="1"/>
  <c r="D493" i="18"/>
  <c r="Y493" i="18" s="1"/>
  <c r="E493" i="18"/>
  <c r="F493" i="18"/>
  <c r="G493" i="18"/>
  <c r="C494" i="18"/>
  <c r="X494" i="18" s="1"/>
  <c r="D494" i="18"/>
  <c r="Y494" i="18" s="1"/>
  <c r="E494" i="18"/>
  <c r="F494" i="18"/>
  <c r="G494" i="18"/>
  <c r="C495" i="18"/>
  <c r="X495" i="18" s="1"/>
  <c r="D495" i="18"/>
  <c r="Y495" i="18" s="1"/>
  <c r="E495" i="18"/>
  <c r="F495" i="18"/>
  <c r="G495" i="18"/>
  <c r="C496" i="18"/>
  <c r="X496" i="18" s="1"/>
  <c r="D496" i="18"/>
  <c r="Y496" i="18" s="1"/>
  <c r="E496" i="18"/>
  <c r="F496" i="18"/>
  <c r="G496" i="18"/>
  <c r="C497" i="18"/>
  <c r="X497" i="18" s="1"/>
  <c r="D497" i="18"/>
  <c r="Y497" i="18" s="1"/>
  <c r="E497" i="18"/>
  <c r="F497" i="18"/>
  <c r="G497" i="18"/>
  <c r="C498" i="18"/>
  <c r="X498" i="18" s="1"/>
  <c r="D498" i="18"/>
  <c r="Y498" i="18" s="1"/>
  <c r="E498" i="18"/>
  <c r="F498" i="18"/>
  <c r="G498" i="18"/>
  <c r="C499" i="18"/>
  <c r="X499" i="18" s="1"/>
  <c r="D499" i="18"/>
  <c r="Y499" i="18" s="1"/>
  <c r="E499" i="18"/>
  <c r="F499" i="18"/>
  <c r="G499" i="18"/>
  <c r="C500" i="18"/>
  <c r="X500" i="18" s="1"/>
  <c r="D500" i="18"/>
  <c r="Y500" i="18" s="1"/>
  <c r="E500" i="18"/>
  <c r="F500" i="18"/>
  <c r="G500" i="18"/>
  <c r="C501" i="18"/>
  <c r="X501" i="18" s="1"/>
  <c r="D501" i="18"/>
  <c r="Y501" i="18" s="1"/>
  <c r="E501" i="18"/>
  <c r="F501" i="18"/>
  <c r="G501" i="18"/>
  <c r="C502" i="18"/>
  <c r="X502" i="18" s="1"/>
  <c r="D502" i="18"/>
  <c r="Y502" i="18" s="1"/>
  <c r="E502" i="18"/>
  <c r="F502" i="18"/>
  <c r="G502" i="18"/>
  <c r="C503" i="18"/>
  <c r="X503" i="18" s="1"/>
  <c r="D503" i="18"/>
  <c r="Y503" i="18" s="1"/>
  <c r="E503" i="18"/>
  <c r="F503" i="18"/>
  <c r="G503" i="18"/>
  <c r="C504" i="18"/>
  <c r="X504" i="18" s="1"/>
  <c r="D504" i="18"/>
  <c r="Y504" i="18" s="1"/>
  <c r="E504" i="18"/>
  <c r="F504" i="18"/>
  <c r="G504" i="18"/>
  <c r="C505" i="18"/>
  <c r="X505" i="18" s="1"/>
  <c r="D505" i="18"/>
  <c r="Y505" i="18" s="1"/>
  <c r="E505" i="18"/>
  <c r="F505" i="18"/>
  <c r="G505" i="18"/>
  <c r="C506" i="18"/>
  <c r="X506" i="18" s="1"/>
  <c r="D506" i="18"/>
  <c r="Y506" i="18" s="1"/>
  <c r="E506" i="18"/>
  <c r="F506" i="18"/>
  <c r="G506" i="18"/>
  <c r="C507" i="18"/>
  <c r="X507" i="18" s="1"/>
  <c r="D507" i="18"/>
  <c r="Y507" i="18" s="1"/>
  <c r="E507" i="18"/>
  <c r="F507" i="18"/>
  <c r="G507" i="18"/>
  <c r="C508" i="18"/>
  <c r="X508" i="18" s="1"/>
  <c r="D508" i="18"/>
  <c r="Y508" i="18" s="1"/>
  <c r="E508" i="18"/>
  <c r="F508" i="18"/>
  <c r="G508" i="18"/>
  <c r="C509" i="18"/>
  <c r="X509" i="18" s="1"/>
  <c r="D509" i="18"/>
  <c r="Y509" i="18" s="1"/>
  <c r="E509" i="18"/>
  <c r="F509" i="18"/>
  <c r="G509" i="18"/>
  <c r="C510" i="18"/>
  <c r="X510" i="18" s="1"/>
  <c r="D510" i="18"/>
  <c r="Y510" i="18" s="1"/>
  <c r="E510" i="18"/>
  <c r="F510" i="18"/>
  <c r="G510" i="18"/>
  <c r="C511" i="18"/>
  <c r="X511" i="18" s="1"/>
  <c r="D511" i="18"/>
  <c r="Y511" i="18" s="1"/>
  <c r="E511" i="18"/>
  <c r="F511" i="18"/>
  <c r="G511" i="18"/>
  <c r="C512" i="18"/>
  <c r="X512" i="18" s="1"/>
  <c r="D512" i="18"/>
  <c r="Y512" i="18" s="1"/>
  <c r="E512" i="18"/>
  <c r="F512" i="18"/>
  <c r="G512" i="18"/>
  <c r="C513" i="18"/>
  <c r="X513" i="18" s="1"/>
  <c r="D513" i="18"/>
  <c r="Y513" i="18" s="1"/>
  <c r="E513" i="18"/>
  <c r="F513" i="18"/>
  <c r="G513" i="18"/>
  <c r="C514" i="18"/>
  <c r="X514" i="18" s="1"/>
  <c r="D514" i="18"/>
  <c r="Y514" i="18" s="1"/>
  <c r="E514" i="18"/>
  <c r="F514" i="18"/>
  <c r="G514" i="18"/>
  <c r="C515" i="18"/>
  <c r="X515" i="18" s="1"/>
  <c r="D515" i="18"/>
  <c r="Y515" i="18" s="1"/>
  <c r="E515" i="18"/>
  <c r="F515" i="18"/>
  <c r="G515" i="18"/>
  <c r="C516" i="18"/>
  <c r="X516" i="18" s="1"/>
  <c r="D516" i="18"/>
  <c r="Y516" i="18" s="1"/>
  <c r="E516" i="18"/>
  <c r="F516" i="18"/>
  <c r="G516" i="18"/>
  <c r="C517" i="18"/>
  <c r="X517" i="18" s="1"/>
  <c r="D517" i="18"/>
  <c r="Y517" i="18" s="1"/>
  <c r="E517" i="18"/>
  <c r="F517" i="18"/>
  <c r="G517" i="18"/>
  <c r="C518" i="18"/>
  <c r="X518" i="18" s="1"/>
  <c r="D518" i="18"/>
  <c r="Y518" i="18" s="1"/>
  <c r="E518" i="18"/>
  <c r="F518" i="18"/>
  <c r="G518" i="18"/>
  <c r="C519" i="18"/>
  <c r="X519" i="18" s="1"/>
  <c r="D519" i="18"/>
  <c r="Y519" i="18" s="1"/>
  <c r="E519" i="18"/>
  <c r="F519" i="18"/>
  <c r="G519" i="18"/>
  <c r="C520" i="18"/>
  <c r="X520" i="18" s="1"/>
  <c r="D520" i="18"/>
  <c r="Y520" i="18" s="1"/>
  <c r="E520" i="18"/>
  <c r="F520" i="18"/>
  <c r="G520" i="18"/>
  <c r="C521" i="18"/>
  <c r="X521" i="18" s="1"/>
  <c r="D521" i="18"/>
  <c r="Y521" i="18" s="1"/>
  <c r="E521" i="18"/>
  <c r="F521" i="18"/>
  <c r="G521" i="18"/>
  <c r="C522" i="18"/>
  <c r="X522" i="18" s="1"/>
  <c r="D522" i="18"/>
  <c r="Y522" i="18" s="1"/>
  <c r="E522" i="18"/>
  <c r="F522" i="18"/>
  <c r="G522" i="18"/>
  <c r="C523" i="18"/>
  <c r="X523" i="18" s="1"/>
  <c r="D523" i="18"/>
  <c r="Y523" i="18" s="1"/>
  <c r="E523" i="18"/>
  <c r="F523" i="18"/>
  <c r="G523" i="18"/>
  <c r="C524" i="18"/>
  <c r="X524" i="18" s="1"/>
  <c r="D524" i="18"/>
  <c r="Y524" i="18" s="1"/>
  <c r="E524" i="18"/>
  <c r="F524" i="18"/>
  <c r="G524" i="18"/>
  <c r="C525" i="18"/>
  <c r="X525" i="18" s="1"/>
  <c r="D525" i="18"/>
  <c r="Y525" i="18" s="1"/>
  <c r="E525" i="18"/>
  <c r="F525" i="18"/>
  <c r="G525" i="18"/>
  <c r="C526" i="18"/>
  <c r="X526" i="18" s="1"/>
  <c r="D526" i="18"/>
  <c r="Y526" i="18" s="1"/>
  <c r="E526" i="18"/>
  <c r="F526" i="18"/>
  <c r="G526" i="18"/>
  <c r="C527" i="18"/>
  <c r="X527" i="18" s="1"/>
  <c r="D527" i="18"/>
  <c r="Y527" i="18" s="1"/>
  <c r="E527" i="18"/>
  <c r="F527" i="18"/>
  <c r="G527" i="18"/>
  <c r="C528" i="18"/>
  <c r="X528" i="18" s="1"/>
  <c r="D528" i="18"/>
  <c r="Y528" i="18" s="1"/>
  <c r="E528" i="18"/>
  <c r="F528" i="18"/>
  <c r="G528" i="18"/>
  <c r="C529" i="18"/>
  <c r="X529" i="18" s="1"/>
  <c r="D529" i="18"/>
  <c r="Y529" i="18" s="1"/>
  <c r="E529" i="18"/>
  <c r="F529" i="18"/>
  <c r="G529" i="18"/>
  <c r="C530" i="18"/>
  <c r="X530" i="18" s="1"/>
  <c r="D530" i="18"/>
  <c r="Y530" i="18" s="1"/>
  <c r="E530" i="18"/>
  <c r="F530" i="18"/>
  <c r="G530" i="18"/>
  <c r="C531" i="18"/>
  <c r="X531" i="18" s="1"/>
  <c r="D531" i="18"/>
  <c r="Y531" i="18" s="1"/>
  <c r="E531" i="18"/>
  <c r="F531" i="18"/>
  <c r="G531" i="18"/>
  <c r="C532" i="18"/>
  <c r="X532" i="18" s="1"/>
  <c r="D532" i="18"/>
  <c r="Y532" i="18" s="1"/>
  <c r="E532" i="18"/>
  <c r="F532" i="18"/>
  <c r="G532" i="18"/>
  <c r="C533" i="18"/>
  <c r="X533" i="18" s="1"/>
  <c r="D533" i="18"/>
  <c r="Y533" i="18" s="1"/>
  <c r="E533" i="18"/>
  <c r="F533" i="18"/>
  <c r="G533" i="18"/>
  <c r="C534" i="18"/>
  <c r="X534" i="18" s="1"/>
  <c r="D534" i="18"/>
  <c r="Y534" i="18" s="1"/>
  <c r="E534" i="18"/>
  <c r="F534" i="18"/>
  <c r="G534" i="18"/>
  <c r="C535" i="18"/>
  <c r="X535" i="18" s="1"/>
  <c r="D535" i="18"/>
  <c r="Y535" i="18" s="1"/>
  <c r="E535" i="18"/>
  <c r="F535" i="18"/>
  <c r="G535" i="18"/>
  <c r="C536" i="18"/>
  <c r="X536" i="18" s="1"/>
  <c r="D536" i="18"/>
  <c r="Y536" i="18" s="1"/>
  <c r="E536" i="18"/>
  <c r="F536" i="18"/>
  <c r="G536" i="18"/>
  <c r="C537" i="18"/>
  <c r="X537" i="18" s="1"/>
  <c r="D537" i="18"/>
  <c r="Y537" i="18" s="1"/>
  <c r="E537" i="18"/>
  <c r="F537" i="18"/>
  <c r="G537" i="18"/>
  <c r="C538" i="18"/>
  <c r="X538" i="18" s="1"/>
  <c r="D538" i="18"/>
  <c r="Y538" i="18" s="1"/>
  <c r="E538" i="18"/>
  <c r="F538" i="18"/>
  <c r="G538" i="18"/>
  <c r="C539" i="18"/>
  <c r="X539" i="18" s="1"/>
  <c r="D539" i="18"/>
  <c r="Y539" i="18" s="1"/>
  <c r="E539" i="18"/>
  <c r="F539" i="18"/>
  <c r="G539" i="18"/>
  <c r="C540" i="18"/>
  <c r="X540" i="18" s="1"/>
  <c r="D540" i="18"/>
  <c r="Y540" i="18" s="1"/>
  <c r="E540" i="18"/>
  <c r="F540" i="18"/>
  <c r="G540" i="18"/>
  <c r="C541" i="18"/>
  <c r="X541" i="18" s="1"/>
  <c r="D541" i="18"/>
  <c r="Y541" i="18" s="1"/>
  <c r="E541" i="18"/>
  <c r="F541" i="18"/>
  <c r="G541" i="18"/>
  <c r="C542" i="18"/>
  <c r="X542" i="18" s="1"/>
  <c r="D542" i="18"/>
  <c r="Y542" i="18" s="1"/>
  <c r="E542" i="18"/>
  <c r="F542" i="18"/>
  <c r="G542" i="18"/>
  <c r="C543" i="18"/>
  <c r="X543" i="18" s="1"/>
  <c r="D543" i="18"/>
  <c r="Y543" i="18" s="1"/>
  <c r="E543" i="18"/>
  <c r="F543" i="18"/>
  <c r="G543" i="18"/>
  <c r="C544" i="18"/>
  <c r="X544" i="18" s="1"/>
  <c r="D544" i="18"/>
  <c r="Y544" i="18" s="1"/>
  <c r="E544" i="18"/>
  <c r="F544" i="18"/>
  <c r="G544" i="18"/>
  <c r="C545" i="18"/>
  <c r="X545" i="18" s="1"/>
  <c r="D545" i="18"/>
  <c r="Y545" i="18" s="1"/>
  <c r="E545" i="18"/>
  <c r="F545" i="18"/>
  <c r="G545" i="18"/>
  <c r="C546" i="18"/>
  <c r="X546" i="18" s="1"/>
  <c r="D546" i="18"/>
  <c r="Y546" i="18" s="1"/>
  <c r="E546" i="18"/>
  <c r="F546" i="18"/>
  <c r="G546" i="18"/>
  <c r="C547" i="18"/>
  <c r="X547" i="18" s="1"/>
  <c r="D547" i="18"/>
  <c r="Y547" i="18" s="1"/>
  <c r="E547" i="18"/>
  <c r="F547" i="18"/>
  <c r="G547" i="18"/>
  <c r="C548" i="18"/>
  <c r="X548" i="18" s="1"/>
  <c r="D548" i="18"/>
  <c r="Y548" i="18" s="1"/>
  <c r="E548" i="18"/>
  <c r="F548" i="18"/>
  <c r="G548" i="18"/>
  <c r="C549" i="18"/>
  <c r="X549" i="18" s="1"/>
  <c r="D549" i="18"/>
  <c r="Y549" i="18" s="1"/>
  <c r="E549" i="18"/>
  <c r="F549" i="18"/>
  <c r="G549" i="18"/>
  <c r="C550" i="18"/>
  <c r="X550" i="18" s="1"/>
  <c r="D550" i="18"/>
  <c r="Y550" i="18" s="1"/>
  <c r="E550" i="18"/>
  <c r="F550" i="18"/>
  <c r="G550" i="18"/>
  <c r="C551" i="18"/>
  <c r="X551" i="18" s="1"/>
  <c r="D551" i="18"/>
  <c r="Y551" i="18" s="1"/>
  <c r="E551" i="18"/>
  <c r="F551" i="18"/>
  <c r="G551" i="18"/>
  <c r="C552" i="18"/>
  <c r="X552" i="18" s="1"/>
  <c r="D552" i="18"/>
  <c r="Y552" i="18" s="1"/>
  <c r="E552" i="18"/>
  <c r="F552" i="18"/>
  <c r="G552" i="18"/>
  <c r="C553" i="18"/>
  <c r="X553" i="18" s="1"/>
  <c r="D553" i="18"/>
  <c r="Y553" i="18" s="1"/>
  <c r="E553" i="18"/>
  <c r="F553" i="18"/>
  <c r="G553" i="18"/>
  <c r="C554" i="18"/>
  <c r="X554" i="18" s="1"/>
  <c r="D554" i="18"/>
  <c r="Y554" i="18" s="1"/>
  <c r="E554" i="18"/>
  <c r="F554" i="18"/>
  <c r="G554" i="18"/>
  <c r="C555" i="18"/>
  <c r="X555" i="18" s="1"/>
  <c r="D555" i="18"/>
  <c r="Y555" i="18" s="1"/>
  <c r="E555" i="18"/>
  <c r="F555" i="18"/>
  <c r="G555" i="18"/>
  <c r="C556" i="18"/>
  <c r="X556" i="18" s="1"/>
  <c r="D556" i="18"/>
  <c r="Y556" i="18" s="1"/>
  <c r="E556" i="18"/>
  <c r="F556" i="18"/>
  <c r="G556" i="18"/>
  <c r="C557" i="18"/>
  <c r="X557" i="18" s="1"/>
  <c r="D557" i="18"/>
  <c r="Y557" i="18" s="1"/>
  <c r="E557" i="18"/>
  <c r="F557" i="18"/>
  <c r="G557" i="18"/>
  <c r="C558" i="18"/>
  <c r="X558" i="18" s="1"/>
  <c r="D558" i="18"/>
  <c r="Y558" i="18" s="1"/>
  <c r="E558" i="18"/>
  <c r="F558" i="18"/>
  <c r="G558" i="18"/>
  <c r="C559" i="18"/>
  <c r="X559" i="18" s="1"/>
  <c r="D559" i="18"/>
  <c r="Y559" i="18" s="1"/>
  <c r="E559" i="18"/>
  <c r="F559" i="18"/>
  <c r="G559" i="18"/>
  <c r="C560" i="18"/>
  <c r="X560" i="18" s="1"/>
  <c r="D560" i="18"/>
  <c r="Y560" i="18" s="1"/>
  <c r="E560" i="18"/>
  <c r="F560" i="18"/>
  <c r="G560" i="18"/>
  <c r="C561" i="18"/>
  <c r="X561" i="18" s="1"/>
  <c r="D561" i="18"/>
  <c r="Y561" i="18" s="1"/>
  <c r="E561" i="18"/>
  <c r="F561" i="18"/>
  <c r="G561" i="18"/>
  <c r="C562" i="18"/>
  <c r="X562" i="18" s="1"/>
  <c r="D562" i="18"/>
  <c r="Y562" i="18" s="1"/>
  <c r="E562" i="18"/>
  <c r="F562" i="18"/>
  <c r="G562" i="18"/>
  <c r="C563" i="18"/>
  <c r="X563" i="18" s="1"/>
  <c r="D563" i="18"/>
  <c r="Y563" i="18" s="1"/>
  <c r="E563" i="18"/>
  <c r="F563" i="18"/>
  <c r="G563" i="18"/>
  <c r="C564" i="18"/>
  <c r="X564" i="18" s="1"/>
  <c r="D564" i="18"/>
  <c r="Y564" i="18" s="1"/>
  <c r="E564" i="18"/>
  <c r="F564" i="18"/>
  <c r="G564" i="18"/>
  <c r="C565" i="18"/>
  <c r="X565" i="18" s="1"/>
  <c r="D565" i="18"/>
  <c r="Y565" i="18" s="1"/>
  <c r="E565" i="18"/>
  <c r="F565" i="18"/>
  <c r="G565" i="18"/>
  <c r="C566" i="18"/>
  <c r="X566" i="18" s="1"/>
  <c r="D566" i="18"/>
  <c r="Y566" i="18" s="1"/>
  <c r="E566" i="18"/>
  <c r="F566" i="18"/>
  <c r="G566" i="18"/>
  <c r="C567" i="18"/>
  <c r="X567" i="18" s="1"/>
  <c r="D567" i="18"/>
  <c r="Y567" i="18" s="1"/>
  <c r="E567" i="18"/>
  <c r="F567" i="18"/>
  <c r="G567" i="18"/>
  <c r="C568" i="18"/>
  <c r="X568" i="18" s="1"/>
  <c r="D568" i="18"/>
  <c r="Y568" i="18" s="1"/>
  <c r="E568" i="18"/>
  <c r="F568" i="18"/>
  <c r="G568" i="18"/>
  <c r="C569" i="18"/>
  <c r="X569" i="18" s="1"/>
  <c r="D569" i="18"/>
  <c r="Y569" i="18" s="1"/>
  <c r="E569" i="18"/>
  <c r="F569" i="18"/>
  <c r="G569" i="18"/>
  <c r="C570" i="18"/>
  <c r="X570" i="18" s="1"/>
  <c r="D570" i="18"/>
  <c r="Y570" i="18" s="1"/>
  <c r="E570" i="18"/>
  <c r="F570" i="18"/>
  <c r="G570" i="18"/>
  <c r="C571" i="18"/>
  <c r="X571" i="18" s="1"/>
  <c r="D571" i="18"/>
  <c r="Y571" i="18" s="1"/>
  <c r="E571" i="18"/>
  <c r="F571" i="18"/>
  <c r="G571" i="18"/>
  <c r="C572" i="18"/>
  <c r="X572" i="18" s="1"/>
  <c r="D572" i="18"/>
  <c r="Y572" i="18" s="1"/>
  <c r="E572" i="18"/>
  <c r="F572" i="18"/>
  <c r="G572" i="18"/>
  <c r="C573" i="18"/>
  <c r="X573" i="18" s="1"/>
  <c r="D573" i="18"/>
  <c r="Y573" i="18" s="1"/>
  <c r="E573" i="18"/>
  <c r="F573" i="18"/>
  <c r="G573" i="18"/>
  <c r="C574" i="18"/>
  <c r="X574" i="18" s="1"/>
  <c r="D574" i="18"/>
  <c r="Y574" i="18" s="1"/>
  <c r="E574" i="18"/>
  <c r="F574" i="18"/>
  <c r="G574" i="18"/>
  <c r="C575" i="18"/>
  <c r="X575" i="18" s="1"/>
  <c r="D575" i="18"/>
  <c r="Y575" i="18" s="1"/>
  <c r="E575" i="18"/>
  <c r="F575" i="18"/>
  <c r="G575" i="18"/>
  <c r="C576" i="18"/>
  <c r="X576" i="18" s="1"/>
  <c r="D576" i="18"/>
  <c r="Y576" i="18" s="1"/>
  <c r="E576" i="18"/>
  <c r="F576" i="18"/>
  <c r="G576" i="18"/>
  <c r="C577" i="18"/>
  <c r="X577" i="18" s="1"/>
  <c r="D577" i="18"/>
  <c r="Y577" i="18" s="1"/>
  <c r="E577" i="18"/>
  <c r="F577" i="18"/>
  <c r="G577" i="18"/>
  <c r="C578" i="18"/>
  <c r="X578" i="18" s="1"/>
  <c r="D578" i="18"/>
  <c r="Y578" i="18" s="1"/>
  <c r="E578" i="18"/>
  <c r="F578" i="18"/>
  <c r="G578" i="18"/>
  <c r="C579" i="18"/>
  <c r="X579" i="18" s="1"/>
  <c r="D579" i="18"/>
  <c r="Y579" i="18" s="1"/>
  <c r="E579" i="18"/>
  <c r="F579" i="18"/>
  <c r="G579" i="18"/>
  <c r="C580" i="18"/>
  <c r="X580" i="18" s="1"/>
  <c r="D580" i="18"/>
  <c r="Y580" i="18" s="1"/>
  <c r="E580" i="18"/>
  <c r="F580" i="18"/>
  <c r="G580" i="18"/>
  <c r="C581" i="18"/>
  <c r="X581" i="18" s="1"/>
  <c r="D581" i="18"/>
  <c r="Y581" i="18" s="1"/>
  <c r="E581" i="18"/>
  <c r="F581" i="18"/>
  <c r="G581" i="18"/>
  <c r="C582" i="18"/>
  <c r="X582" i="18" s="1"/>
  <c r="D582" i="18"/>
  <c r="Y582" i="18" s="1"/>
  <c r="E582" i="18"/>
  <c r="F582" i="18"/>
  <c r="G582" i="18"/>
  <c r="C583" i="18"/>
  <c r="X583" i="18" s="1"/>
  <c r="D583" i="18"/>
  <c r="Y583" i="18" s="1"/>
  <c r="E583" i="18"/>
  <c r="F583" i="18"/>
  <c r="G583" i="18"/>
  <c r="C584" i="18"/>
  <c r="X584" i="18" s="1"/>
  <c r="D584" i="18"/>
  <c r="Y584" i="18" s="1"/>
  <c r="E584" i="18"/>
  <c r="F584" i="18"/>
  <c r="G584" i="18"/>
  <c r="C585" i="18"/>
  <c r="X585" i="18" s="1"/>
  <c r="D585" i="18"/>
  <c r="Y585" i="18" s="1"/>
  <c r="E585" i="18"/>
  <c r="F585" i="18"/>
  <c r="G585" i="18"/>
  <c r="C586" i="18"/>
  <c r="X586" i="18" s="1"/>
  <c r="D586" i="18"/>
  <c r="Y586" i="18" s="1"/>
  <c r="E586" i="18"/>
  <c r="F586" i="18"/>
  <c r="G586" i="18"/>
  <c r="C587" i="18"/>
  <c r="X587" i="18" s="1"/>
  <c r="D587" i="18"/>
  <c r="Y587" i="18" s="1"/>
  <c r="E587" i="18"/>
  <c r="F587" i="18"/>
  <c r="G587" i="18"/>
  <c r="C588" i="18"/>
  <c r="X588" i="18" s="1"/>
  <c r="D588" i="18"/>
  <c r="Y588" i="18" s="1"/>
  <c r="E588" i="18"/>
  <c r="F588" i="18"/>
  <c r="G588" i="18"/>
  <c r="C589" i="18"/>
  <c r="X589" i="18" s="1"/>
  <c r="D589" i="18"/>
  <c r="Y589" i="18" s="1"/>
  <c r="E589" i="18"/>
  <c r="F589" i="18"/>
  <c r="G589" i="18"/>
  <c r="C590" i="18"/>
  <c r="X590" i="18" s="1"/>
  <c r="D590" i="18"/>
  <c r="Y590" i="18" s="1"/>
  <c r="E590" i="18"/>
  <c r="F590" i="18"/>
  <c r="G590" i="18"/>
  <c r="C591" i="18"/>
  <c r="X591" i="18" s="1"/>
  <c r="D591" i="18"/>
  <c r="Y591" i="18" s="1"/>
  <c r="E591" i="18"/>
  <c r="F591" i="18"/>
  <c r="G591" i="18"/>
  <c r="C592" i="18"/>
  <c r="X592" i="18" s="1"/>
  <c r="D592" i="18"/>
  <c r="Y592" i="18" s="1"/>
  <c r="E592" i="18"/>
  <c r="F592" i="18"/>
  <c r="G592" i="18"/>
  <c r="C593" i="18"/>
  <c r="X593" i="18" s="1"/>
  <c r="D593" i="18"/>
  <c r="Y593" i="18" s="1"/>
  <c r="E593" i="18"/>
  <c r="F593" i="18"/>
  <c r="G593" i="18"/>
  <c r="C594" i="18"/>
  <c r="X594" i="18" s="1"/>
  <c r="D594" i="18"/>
  <c r="Y594" i="18" s="1"/>
  <c r="E594" i="18"/>
  <c r="F594" i="18"/>
  <c r="G594" i="18"/>
  <c r="C595" i="18"/>
  <c r="X595" i="18" s="1"/>
  <c r="D595" i="18"/>
  <c r="Y595" i="18" s="1"/>
  <c r="E595" i="18"/>
  <c r="F595" i="18"/>
  <c r="G595" i="18"/>
  <c r="C596" i="18"/>
  <c r="X596" i="18" s="1"/>
  <c r="D596" i="18"/>
  <c r="Y596" i="18" s="1"/>
  <c r="E596" i="18"/>
  <c r="F596" i="18"/>
  <c r="G596" i="18"/>
  <c r="C597" i="18"/>
  <c r="X597" i="18" s="1"/>
  <c r="D597" i="18"/>
  <c r="Y597" i="18" s="1"/>
  <c r="E597" i="18"/>
  <c r="F597" i="18"/>
  <c r="G597" i="18"/>
  <c r="C598" i="18"/>
  <c r="X598" i="18" s="1"/>
  <c r="D598" i="18"/>
  <c r="Y598" i="18" s="1"/>
  <c r="E598" i="18"/>
  <c r="F598" i="18"/>
  <c r="G598" i="18"/>
  <c r="C599" i="18"/>
  <c r="X599" i="18" s="1"/>
  <c r="D599" i="18"/>
  <c r="Y599" i="18" s="1"/>
  <c r="E599" i="18"/>
  <c r="F599" i="18"/>
  <c r="G599" i="18"/>
  <c r="C600" i="18"/>
  <c r="X600" i="18" s="1"/>
  <c r="D600" i="18"/>
  <c r="Y600" i="18" s="1"/>
  <c r="E600" i="18"/>
  <c r="F600" i="18"/>
  <c r="G600" i="18"/>
  <c r="C601" i="18"/>
  <c r="X601" i="18" s="1"/>
  <c r="D601" i="18"/>
  <c r="Y601" i="18" s="1"/>
  <c r="E601" i="18"/>
  <c r="F601" i="18"/>
  <c r="G601" i="18"/>
  <c r="C602" i="18"/>
  <c r="X602" i="18" s="1"/>
  <c r="D602" i="18"/>
  <c r="Y602" i="18" s="1"/>
  <c r="E602" i="18"/>
  <c r="F602" i="18"/>
  <c r="G602" i="18"/>
  <c r="C603" i="18"/>
  <c r="X603" i="18" s="1"/>
  <c r="D603" i="18"/>
  <c r="Y603" i="18" s="1"/>
  <c r="E603" i="18"/>
  <c r="F603" i="18"/>
  <c r="G603" i="18"/>
  <c r="C604" i="18"/>
  <c r="X604" i="18" s="1"/>
  <c r="D604" i="18"/>
  <c r="Y604" i="18" s="1"/>
  <c r="E604" i="18"/>
  <c r="F604" i="18"/>
  <c r="G604" i="18"/>
  <c r="C605" i="18"/>
  <c r="X605" i="18" s="1"/>
  <c r="D605" i="18"/>
  <c r="Y605" i="18" s="1"/>
  <c r="E605" i="18"/>
  <c r="F605" i="18"/>
  <c r="G605" i="18"/>
  <c r="C606" i="18"/>
  <c r="X606" i="18" s="1"/>
  <c r="D606" i="18"/>
  <c r="Y606" i="18" s="1"/>
  <c r="E606" i="18"/>
  <c r="F606" i="18"/>
  <c r="G606" i="18"/>
  <c r="C607" i="18"/>
  <c r="X607" i="18" s="1"/>
  <c r="D607" i="18"/>
  <c r="Y607" i="18" s="1"/>
  <c r="E607" i="18"/>
  <c r="F607" i="18"/>
  <c r="G607" i="18"/>
  <c r="C608" i="18"/>
  <c r="X608" i="18" s="1"/>
  <c r="D608" i="18"/>
  <c r="Y608" i="18" s="1"/>
  <c r="E608" i="18"/>
  <c r="F608" i="18"/>
  <c r="G608" i="18"/>
  <c r="C609" i="18"/>
  <c r="X609" i="18" s="1"/>
  <c r="D609" i="18"/>
  <c r="Y609" i="18" s="1"/>
  <c r="E609" i="18"/>
  <c r="F609" i="18"/>
  <c r="G609" i="18"/>
  <c r="C610" i="18"/>
  <c r="X610" i="18" s="1"/>
  <c r="D610" i="18"/>
  <c r="Y610" i="18" s="1"/>
  <c r="E610" i="18"/>
  <c r="F610" i="18"/>
  <c r="G610" i="18"/>
  <c r="C611" i="18"/>
  <c r="X611" i="18" s="1"/>
  <c r="D611" i="18"/>
  <c r="Y611" i="18" s="1"/>
  <c r="E611" i="18"/>
  <c r="F611" i="18"/>
  <c r="G611" i="18"/>
  <c r="C612" i="18"/>
  <c r="X612" i="18" s="1"/>
  <c r="D612" i="18"/>
  <c r="Y612" i="18" s="1"/>
  <c r="E612" i="18"/>
  <c r="F612" i="18"/>
  <c r="G612" i="18"/>
  <c r="C613" i="18"/>
  <c r="X613" i="18" s="1"/>
  <c r="D613" i="18"/>
  <c r="Y613" i="18" s="1"/>
  <c r="E613" i="18"/>
  <c r="F613" i="18"/>
  <c r="G613" i="18"/>
  <c r="C614" i="18"/>
  <c r="X614" i="18" s="1"/>
  <c r="D614" i="18"/>
  <c r="Y614" i="18" s="1"/>
  <c r="E614" i="18"/>
  <c r="F614" i="18"/>
  <c r="G614" i="18"/>
  <c r="C615" i="18"/>
  <c r="X615" i="18" s="1"/>
  <c r="D615" i="18"/>
  <c r="Y615" i="18" s="1"/>
  <c r="E615" i="18"/>
  <c r="F615" i="18"/>
  <c r="G615" i="18"/>
  <c r="C616" i="18"/>
  <c r="X616" i="18" s="1"/>
  <c r="D616" i="18"/>
  <c r="Y616" i="18" s="1"/>
  <c r="E616" i="18"/>
  <c r="F616" i="18"/>
  <c r="G616" i="18"/>
  <c r="C617" i="18"/>
  <c r="X617" i="18" s="1"/>
  <c r="D617" i="18"/>
  <c r="Y617" i="18" s="1"/>
  <c r="E617" i="18"/>
  <c r="F617" i="18"/>
  <c r="G617" i="18"/>
  <c r="C618" i="18"/>
  <c r="X618" i="18" s="1"/>
  <c r="D618" i="18"/>
  <c r="Y618" i="18" s="1"/>
  <c r="E618" i="18"/>
  <c r="F618" i="18"/>
  <c r="G618" i="18"/>
  <c r="C619" i="18"/>
  <c r="X619" i="18" s="1"/>
  <c r="D619" i="18"/>
  <c r="Y619" i="18" s="1"/>
  <c r="E619" i="18"/>
  <c r="F619" i="18"/>
  <c r="G619" i="18"/>
  <c r="C620" i="18"/>
  <c r="X620" i="18" s="1"/>
  <c r="D620" i="18"/>
  <c r="Y620" i="18" s="1"/>
  <c r="E620" i="18"/>
  <c r="F620" i="18"/>
  <c r="G620" i="18"/>
  <c r="C621" i="18"/>
  <c r="X621" i="18" s="1"/>
  <c r="D621" i="18"/>
  <c r="Y621" i="18" s="1"/>
  <c r="E621" i="18"/>
  <c r="F621" i="18"/>
  <c r="G621" i="18"/>
  <c r="C622" i="18"/>
  <c r="X622" i="18" s="1"/>
  <c r="D622" i="18"/>
  <c r="Y622" i="18" s="1"/>
  <c r="E622" i="18"/>
  <c r="F622" i="18"/>
  <c r="G622" i="18"/>
  <c r="C623" i="18"/>
  <c r="X623" i="18" s="1"/>
  <c r="D623" i="18"/>
  <c r="Y623" i="18" s="1"/>
  <c r="E623" i="18"/>
  <c r="F623" i="18"/>
  <c r="G623" i="18"/>
  <c r="C624" i="18"/>
  <c r="X624" i="18" s="1"/>
  <c r="D624" i="18"/>
  <c r="Y624" i="18" s="1"/>
  <c r="E624" i="18"/>
  <c r="F624" i="18"/>
  <c r="G624" i="18"/>
  <c r="C625" i="18"/>
  <c r="X625" i="18" s="1"/>
  <c r="D625" i="18"/>
  <c r="Y625" i="18" s="1"/>
  <c r="E625" i="18"/>
  <c r="F625" i="18"/>
  <c r="G625" i="18"/>
  <c r="C626" i="18"/>
  <c r="X626" i="18" s="1"/>
  <c r="D626" i="18"/>
  <c r="Y626" i="18" s="1"/>
  <c r="E626" i="18"/>
  <c r="F626" i="18"/>
  <c r="G626" i="18"/>
  <c r="C627" i="18"/>
  <c r="X627" i="18" s="1"/>
  <c r="D627" i="18"/>
  <c r="Y627" i="18" s="1"/>
  <c r="E627" i="18"/>
  <c r="F627" i="18"/>
  <c r="G627" i="18"/>
  <c r="C628" i="18"/>
  <c r="X628" i="18" s="1"/>
  <c r="D628" i="18"/>
  <c r="Y628" i="18" s="1"/>
  <c r="E628" i="18"/>
  <c r="F628" i="18"/>
  <c r="G628" i="18"/>
  <c r="C629" i="18"/>
  <c r="X629" i="18" s="1"/>
  <c r="D629" i="18"/>
  <c r="Y629" i="18" s="1"/>
  <c r="E629" i="18"/>
  <c r="F629" i="18"/>
  <c r="G629" i="18"/>
  <c r="C630" i="18"/>
  <c r="X630" i="18" s="1"/>
  <c r="D630" i="18"/>
  <c r="Y630" i="18" s="1"/>
  <c r="E630" i="18"/>
  <c r="F630" i="18"/>
  <c r="G630" i="18"/>
  <c r="C631" i="18"/>
  <c r="X631" i="18" s="1"/>
  <c r="D631" i="18"/>
  <c r="Y631" i="18" s="1"/>
  <c r="E631" i="18"/>
  <c r="F631" i="18"/>
  <c r="G631" i="18"/>
  <c r="C632" i="18"/>
  <c r="X632" i="18" s="1"/>
  <c r="D632" i="18"/>
  <c r="Y632" i="18" s="1"/>
  <c r="E632" i="18"/>
  <c r="F632" i="18"/>
  <c r="G632" i="18"/>
  <c r="C633" i="18"/>
  <c r="X633" i="18" s="1"/>
  <c r="D633" i="18"/>
  <c r="Y633" i="18" s="1"/>
  <c r="E633" i="18"/>
  <c r="F633" i="18"/>
  <c r="G633" i="18"/>
  <c r="C634" i="18"/>
  <c r="X634" i="18" s="1"/>
  <c r="D634" i="18"/>
  <c r="Y634" i="18" s="1"/>
  <c r="E634" i="18"/>
  <c r="F634" i="18"/>
  <c r="G634" i="18"/>
  <c r="C635" i="18"/>
  <c r="X635" i="18" s="1"/>
  <c r="D635" i="18"/>
  <c r="Y635" i="18" s="1"/>
  <c r="E635" i="18"/>
  <c r="F635" i="18"/>
  <c r="G635" i="18"/>
  <c r="C636" i="18"/>
  <c r="X636" i="18" s="1"/>
  <c r="D636" i="18"/>
  <c r="Y636" i="18" s="1"/>
  <c r="E636" i="18"/>
  <c r="F636" i="18"/>
  <c r="G636" i="18"/>
  <c r="C637" i="18"/>
  <c r="X637" i="18" s="1"/>
  <c r="D637" i="18"/>
  <c r="Y637" i="18" s="1"/>
  <c r="E637" i="18"/>
  <c r="F637" i="18"/>
  <c r="G637" i="18"/>
  <c r="C638" i="18"/>
  <c r="X638" i="18" s="1"/>
  <c r="D638" i="18"/>
  <c r="Y638" i="18" s="1"/>
  <c r="E638" i="18"/>
  <c r="F638" i="18"/>
  <c r="G638" i="18"/>
  <c r="C639" i="18"/>
  <c r="X639" i="18" s="1"/>
  <c r="D639" i="18"/>
  <c r="Y639" i="18" s="1"/>
  <c r="E639" i="18"/>
  <c r="F639" i="18"/>
  <c r="G639" i="18"/>
  <c r="C640" i="18"/>
  <c r="X640" i="18" s="1"/>
  <c r="D640" i="18"/>
  <c r="Y640" i="18" s="1"/>
  <c r="E640" i="18"/>
  <c r="F640" i="18"/>
  <c r="G640" i="18"/>
  <c r="C641" i="18"/>
  <c r="X641" i="18" s="1"/>
  <c r="D641" i="18"/>
  <c r="Y641" i="18" s="1"/>
  <c r="E641" i="18"/>
  <c r="F641" i="18"/>
  <c r="G641" i="18"/>
  <c r="C642" i="18"/>
  <c r="X642" i="18" s="1"/>
  <c r="D642" i="18"/>
  <c r="Y642" i="18" s="1"/>
  <c r="E642" i="18"/>
  <c r="F642" i="18"/>
  <c r="G642" i="18"/>
  <c r="C643" i="18"/>
  <c r="X643" i="18" s="1"/>
  <c r="D643" i="18"/>
  <c r="Y643" i="18" s="1"/>
  <c r="E643" i="18"/>
  <c r="F643" i="18"/>
  <c r="G643" i="18"/>
  <c r="C644" i="18"/>
  <c r="X644" i="18" s="1"/>
  <c r="D644" i="18"/>
  <c r="Y644" i="18" s="1"/>
  <c r="E644" i="18"/>
  <c r="F644" i="18"/>
  <c r="G644" i="18"/>
  <c r="C645" i="18"/>
  <c r="X645" i="18" s="1"/>
  <c r="D645" i="18"/>
  <c r="Y645" i="18" s="1"/>
  <c r="E645" i="18"/>
  <c r="F645" i="18"/>
  <c r="G645" i="18"/>
  <c r="C646" i="18"/>
  <c r="X646" i="18" s="1"/>
  <c r="D646" i="18"/>
  <c r="Y646" i="18" s="1"/>
  <c r="E646" i="18"/>
  <c r="F646" i="18"/>
  <c r="G646" i="18"/>
  <c r="C647" i="18"/>
  <c r="X647" i="18" s="1"/>
  <c r="D647" i="18"/>
  <c r="Y647" i="18" s="1"/>
  <c r="E647" i="18"/>
  <c r="F647" i="18"/>
  <c r="G647" i="18"/>
  <c r="C648" i="18"/>
  <c r="X648" i="18" s="1"/>
  <c r="D648" i="18"/>
  <c r="Y648" i="18" s="1"/>
  <c r="E648" i="18"/>
  <c r="F648" i="18"/>
  <c r="G648" i="18"/>
  <c r="C649" i="18"/>
  <c r="X649" i="18" s="1"/>
  <c r="D649" i="18"/>
  <c r="Y649" i="18" s="1"/>
  <c r="E649" i="18"/>
  <c r="F649" i="18"/>
  <c r="G649" i="18"/>
  <c r="C650" i="18"/>
  <c r="X650" i="18" s="1"/>
  <c r="D650" i="18"/>
  <c r="Y650" i="18" s="1"/>
  <c r="E650" i="18"/>
  <c r="F650" i="18"/>
  <c r="G650" i="18"/>
  <c r="C651" i="18"/>
  <c r="X651" i="18" s="1"/>
  <c r="D651" i="18"/>
  <c r="Y651" i="18" s="1"/>
  <c r="E651" i="18"/>
  <c r="F651" i="18"/>
  <c r="G651" i="18"/>
  <c r="C652" i="18"/>
  <c r="X652" i="18" s="1"/>
  <c r="D652" i="18"/>
  <c r="Y652" i="18" s="1"/>
  <c r="E652" i="18"/>
  <c r="F652" i="18"/>
  <c r="G652" i="18"/>
  <c r="C653" i="18"/>
  <c r="X653" i="18" s="1"/>
  <c r="D653" i="18"/>
  <c r="Y653" i="18" s="1"/>
  <c r="E653" i="18"/>
  <c r="F653" i="18"/>
  <c r="G653" i="18"/>
  <c r="C654" i="18"/>
  <c r="X654" i="18" s="1"/>
  <c r="D654" i="18"/>
  <c r="Y654" i="18" s="1"/>
  <c r="E654" i="18"/>
  <c r="F654" i="18"/>
  <c r="G654" i="18"/>
  <c r="C655" i="18"/>
  <c r="X655" i="18" s="1"/>
  <c r="D655" i="18"/>
  <c r="Y655" i="18" s="1"/>
  <c r="E655" i="18"/>
  <c r="F655" i="18"/>
  <c r="G655" i="18"/>
  <c r="C656" i="18"/>
  <c r="X656" i="18" s="1"/>
  <c r="D656" i="18"/>
  <c r="Y656" i="18" s="1"/>
  <c r="E656" i="18"/>
  <c r="F656" i="18"/>
  <c r="G656" i="18"/>
  <c r="C657" i="18"/>
  <c r="X657" i="18" s="1"/>
  <c r="D657" i="18"/>
  <c r="Y657" i="18" s="1"/>
  <c r="E657" i="18"/>
  <c r="F657" i="18"/>
  <c r="G657" i="18"/>
  <c r="C658" i="18"/>
  <c r="X658" i="18" s="1"/>
  <c r="D658" i="18"/>
  <c r="Y658" i="18" s="1"/>
  <c r="E658" i="18"/>
  <c r="F658" i="18"/>
  <c r="G658" i="18"/>
  <c r="C659" i="18"/>
  <c r="X659" i="18" s="1"/>
  <c r="D659" i="18"/>
  <c r="Y659" i="18" s="1"/>
  <c r="E659" i="18"/>
  <c r="F659" i="18"/>
  <c r="G659" i="18"/>
  <c r="C660" i="18"/>
  <c r="X660" i="18" s="1"/>
  <c r="D660" i="18"/>
  <c r="Y660" i="18" s="1"/>
  <c r="E660" i="18"/>
  <c r="F660" i="18"/>
  <c r="G660" i="18"/>
  <c r="C661" i="18"/>
  <c r="X661" i="18" s="1"/>
  <c r="D661" i="18"/>
  <c r="Y661" i="18" s="1"/>
  <c r="E661" i="18"/>
  <c r="F661" i="18"/>
  <c r="G661" i="18"/>
  <c r="C662" i="18"/>
  <c r="X662" i="18" s="1"/>
  <c r="D662" i="18"/>
  <c r="Y662" i="18" s="1"/>
  <c r="E662" i="18"/>
  <c r="F662" i="18"/>
  <c r="G662" i="18"/>
  <c r="C663" i="18"/>
  <c r="X663" i="18" s="1"/>
  <c r="D663" i="18"/>
  <c r="Y663" i="18" s="1"/>
  <c r="E663" i="18"/>
  <c r="F663" i="18"/>
  <c r="G663" i="18"/>
  <c r="C664" i="18"/>
  <c r="X664" i="18" s="1"/>
  <c r="D664" i="18"/>
  <c r="Y664" i="18" s="1"/>
  <c r="E664" i="18"/>
  <c r="F664" i="18"/>
  <c r="G664" i="18"/>
  <c r="C665" i="18"/>
  <c r="X665" i="18" s="1"/>
  <c r="D665" i="18"/>
  <c r="Y665" i="18" s="1"/>
  <c r="E665" i="18"/>
  <c r="F665" i="18"/>
  <c r="G665" i="18"/>
  <c r="C666" i="18"/>
  <c r="X666" i="18" s="1"/>
  <c r="D666" i="18"/>
  <c r="Y666" i="18" s="1"/>
  <c r="E666" i="18"/>
  <c r="F666" i="18"/>
  <c r="G666" i="18"/>
  <c r="C667" i="18"/>
  <c r="X667" i="18" s="1"/>
  <c r="D667" i="18"/>
  <c r="Y667" i="18" s="1"/>
  <c r="E667" i="18"/>
  <c r="F667" i="18"/>
  <c r="G667" i="18"/>
  <c r="C668" i="18"/>
  <c r="X668" i="18" s="1"/>
  <c r="D668" i="18"/>
  <c r="Y668" i="18" s="1"/>
  <c r="E668" i="18"/>
  <c r="F668" i="18"/>
  <c r="G668" i="18"/>
  <c r="C669" i="18"/>
  <c r="X669" i="18" s="1"/>
  <c r="D669" i="18"/>
  <c r="Y669" i="18" s="1"/>
  <c r="E669" i="18"/>
  <c r="F669" i="18"/>
  <c r="G669" i="18"/>
  <c r="C670" i="18"/>
  <c r="X670" i="18" s="1"/>
  <c r="D670" i="18"/>
  <c r="Y670" i="18" s="1"/>
  <c r="E670" i="18"/>
  <c r="F670" i="18"/>
  <c r="G670" i="18"/>
  <c r="C671" i="18"/>
  <c r="X671" i="18" s="1"/>
  <c r="D671" i="18"/>
  <c r="Y671" i="18" s="1"/>
  <c r="E671" i="18"/>
  <c r="F671" i="18"/>
  <c r="G671" i="18"/>
  <c r="C672" i="18"/>
  <c r="X672" i="18" s="1"/>
  <c r="D672" i="18"/>
  <c r="Y672" i="18" s="1"/>
  <c r="E672" i="18"/>
  <c r="F672" i="18"/>
  <c r="G672" i="18"/>
  <c r="C673" i="18"/>
  <c r="X673" i="18" s="1"/>
  <c r="D673" i="18"/>
  <c r="Y673" i="18" s="1"/>
  <c r="E673" i="18"/>
  <c r="F673" i="18"/>
  <c r="G673" i="18"/>
  <c r="C674" i="18"/>
  <c r="X674" i="18" s="1"/>
  <c r="D674" i="18"/>
  <c r="Y674" i="18" s="1"/>
  <c r="E674" i="18"/>
  <c r="F674" i="18"/>
  <c r="G674" i="18"/>
  <c r="C675" i="18"/>
  <c r="X675" i="18" s="1"/>
  <c r="D675" i="18"/>
  <c r="Y675" i="18" s="1"/>
  <c r="E675" i="18"/>
  <c r="F675" i="18"/>
  <c r="G675" i="18"/>
  <c r="C676" i="18"/>
  <c r="X676" i="18" s="1"/>
  <c r="D676" i="18"/>
  <c r="Y676" i="18" s="1"/>
  <c r="E676" i="18"/>
  <c r="F676" i="18"/>
  <c r="G676" i="18"/>
  <c r="C677" i="18"/>
  <c r="X677" i="18" s="1"/>
  <c r="D677" i="18"/>
  <c r="Y677" i="18" s="1"/>
  <c r="E677" i="18"/>
  <c r="F677" i="18"/>
  <c r="G677" i="18"/>
  <c r="C678" i="18"/>
  <c r="X678" i="18" s="1"/>
  <c r="D678" i="18"/>
  <c r="Y678" i="18" s="1"/>
  <c r="E678" i="18"/>
  <c r="F678" i="18"/>
  <c r="G678" i="18"/>
  <c r="C679" i="18"/>
  <c r="X679" i="18" s="1"/>
  <c r="D679" i="18"/>
  <c r="Y679" i="18" s="1"/>
  <c r="E679" i="18"/>
  <c r="F679" i="18"/>
  <c r="G679" i="18"/>
  <c r="C680" i="18"/>
  <c r="X680" i="18" s="1"/>
  <c r="D680" i="18"/>
  <c r="Y680" i="18" s="1"/>
  <c r="E680" i="18"/>
  <c r="F680" i="18"/>
  <c r="G680" i="18"/>
  <c r="C681" i="18"/>
  <c r="X681" i="18" s="1"/>
  <c r="D681" i="18"/>
  <c r="Y681" i="18" s="1"/>
  <c r="E681" i="18"/>
  <c r="F681" i="18"/>
  <c r="G681" i="18"/>
  <c r="C682" i="18"/>
  <c r="X682" i="18" s="1"/>
  <c r="D682" i="18"/>
  <c r="Y682" i="18" s="1"/>
  <c r="E682" i="18"/>
  <c r="F682" i="18"/>
  <c r="G682" i="18"/>
  <c r="C683" i="18"/>
  <c r="X683" i="18" s="1"/>
  <c r="D683" i="18"/>
  <c r="Y683" i="18" s="1"/>
  <c r="E683" i="18"/>
  <c r="F683" i="18"/>
  <c r="G683" i="18"/>
  <c r="C684" i="18"/>
  <c r="X684" i="18" s="1"/>
  <c r="D684" i="18"/>
  <c r="Y684" i="18" s="1"/>
  <c r="E684" i="18"/>
  <c r="F684" i="18"/>
  <c r="G684" i="18"/>
  <c r="C685" i="18"/>
  <c r="X685" i="18" s="1"/>
  <c r="D685" i="18"/>
  <c r="Y685" i="18" s="1"/>
  <c r="E685" i="18"/>
  <c r="F685" i="18"/>
  <c r="G685" i="18"/>
  <c r="C686" i="18"/>
  <c r="X686" i="18" s="1"/>
  <c r="D686" i="18"/>
  <c r="Y686" i="18" s="1"/>
  <c r="E686" i="18"/>
  <c r="F686" i="18"/>
  <c r="G686" i="18"/>
  <c r="C687" i="18"/>
  <c r="X687" i="18" s="1"/>
  <c r="D687" i="18"/>
  <c r="Y687" i="18" s="1"/>
  <c r="E687" i="18"/>
  <c r="F687" i="18"/>
  <c r="G687" i="18"/>
  <c r="C688" i="18"/>
  <c r="X688" i="18" s="1"/>
  <c r="D688" i="18"/>
  <c r="Y688" i="18" s="1"/>
  <c r="E688" i="18"/>
  <c r="F688" i="18"/>
  <c r="G688" i="18"/>
  <c r="C689" i="18"/>
  <c r="X689" i="18" s="1"/>
  <c r="D689" i="18"/>
  <c r="Y689" i="18" s="1"/>
  <c r="E689" i="18"/>
  <c r="F689" i="18"/>
  <c r="G689" i="18"/>
  <c r="C690" i="18"/>
  <c r="X690" i="18" s="1"/>
  <c r="D690" i="18"/>
  <c r="Y690" i="18" s="1"/>
  <c r="E690" i="18"/>
  <c r="F690" i="18"/>
  <c r="G690" i="18"/>
  <c r="C691" i="18"/>
  <c r="X691" i="18" s="1"/>
  <c r="D691" i="18"/>
  <c r="Y691" i="18" s="1"/>
  <c r="E691" i="18"/>
  <c r="F691" i="18"/>
  <c r="G691" i="18"/>
  <c r="C692" i="18"/>
  <c r="X692" i="18" s="1"/>
  <c r="D692" i="18"/>
  <c r="Y692" i="18" s="1"/>
  <c r="E692" i="18"/>
  <c r="F692" i="18"/>
  <c r="G692" i="18"/>
  <c r="C693" i="18"/>
  <c r="X693" i="18" s="1"/>
  <c r="D693" i="18"/>
  <c r="Y693" i="18" s="1"/>
  <c r="E693" i="18"/>
  <c r="F693" i="18"/>
  <c r="G693" i="18"/>
  <c r="C694" i="18"/>
  <c r="X694" i="18" s="1"/>
  <c r="D694" i="18"/>
  <c r="Y694" i="18" s="1"/>
  <c r="E694" i="18"/>
  <c r="F694" i="18"/>
  <c r="G694" i="18"/>
  <c r="C695" i="18"/>
  <c r="X695" i="18" s="1"/>
  <c r="D695" i="18"/>
  <c r="Y695" i="18" s="1"/>
  <c r="E695" i="18"/>
  <c r="F695" i="18"/>
  <c r="G695" i="18"/>
  <c r="C696" i="18"/>
  <c r="X696" i="18" s="1"/>
  <c r="D696" i="18"/>
  <c r="Y696" i="18" s="1"/>
  <c r="E696" i="18"/>
  <c r="F696" i="18"/>
  <c r="G696" i="18"/>
  <c r="C697" i="18"/>
  <c r="X697" i="18" s="1"/>
  <c r="D697" i="18"/>
  <c r="Y697" i="18" s="1"/>
  <c r="E697" i="18"/>
  <c r="F697" i="18"/>
  <c r="G697" i="18"/>
  <c r="C698" i="18"/>
  <c r="X698" i="18" s="1"/>
  <c r="D698" i="18"/>
  <c r="Y698" i="18" s="1"/>
  <c r="E698" i="18"/>
  <c r="F698" i="18"/>
  <c r="G698" i="18"/>
  <c r="C699" i="18"/>
  <c r="X699" i="18" s="1"/>
  <c r="D699" i="18"/>
  <c r="Y699" i="18" s="1"/>
  <c r="E699" i="18"/>
  <c r="F699" i="18"/>
  <c r="G699" i="18"/>
  <c r="C700" i="18"/>
  <c r="X700" i="18" s="1"/>
  <c r="D700" i="18"/>
  <c r="Y700" i="18" s="1"/>
  <c r="E700" i="18"/>
  <c r="F700" i="18"/>
  <c r="G700" i="18"/>
  <c r="C701" i="18"/>
  <c r="X701" i="18" s="1"/>
  <c r="D701" i="18"/>
  <c r="Y701" i="18" s="1"/>
  <c r="E701" i="18"/>
  <c r="F701" i="18"/>
  <c r="G701" i="18"/>
  <c r="C702" i="18"/>
  <c r="X702" i="18" s="1"/>
  <c r="D702" i="18"/>
  <c r="Y702" i="18" s="1"/>
  <c r="E702" i="18"/>
  <c r="F702" i="18"/>
  <c r="G702" i="18"/>
  <c r="C703" i="18"/>
  <c r="X703" i="18" s="1"/>
  <c r="D703" i="18"/>
  <c r="Y703" i="18" s="1"/>
  <c r="E703" i="18"/>
  <c r="F703" i="18"/>
  <c r="G703" i="18"/>
  <c r="C704" i="18"/>
  <c r="X704" i="18" s="1"/>
  <c r="D704" i="18"/>
  <c r="Y704" i="18" s="1"/>
  <c r="E704" i="18"/>
  <c r="F704" i="18"/>
  <c r="G704" i="18"/>
  <c r="C705" i="18"/>
  <c r="X705" i="18" s="1"/>
  <c r="D705" i="18"/>
  <c r="Y705" i="18" s="1"/>
  <c r="E705" i="18"/>
  <c r="F705" i="18"/>
  <c r="G705" i="18"/>
  <c r="C706" i="18"/>
  <c r="X706" i="18" s="1"/>
  <c r="D706" i="18"/>
  <c r="Y706" i="18" s="1"/>
  <c r="E706" i="18"/>
  <c r="F706" i="18"/>
  <c r="G706" i="18"/>
  <c r="C707" i="18"/>
  <c r="X707" i="18" s="1"/>
  <c r="D707" i="18"/>
  <c r="Y707" i="18" s="1"/>
  <c r="E707" i="18"/>
  <c r="F707" i="18"/>
  <c r="G707" i="18"/>
  <c r="C708" i="18"/>
  <c r="X708" i="18" s="1"/>
  <c r="D708" i="18"/>
  <c r="Y708" i="18" s="1"/>
  <c r="E708" i="18"/>
  <c r="F708" i="18"/>
  <c r="G708" i="18"/>
  <c r="C709" i="18"/>
  <c r="X709" i="18" s="1"/>
  <c r="D709" i="18"/>
  <c r="Y709" i="18" s="1"/>
  <c r="E709" i="18"/>
  <c r="F709" i="18"/>
  <c r="G709" i="18"/>
  <c r="C710" i="18"/>
  <c r="X710" i="18" s="1"/>
  <c r="D710" i="18"/>
  <c r="Y710" i="18" s="1"/>
  <c r="E710" i="18"/>
  <c r="F710" i="18"/>
  <c r="G710" i="18"/>
  <c r="C711" i="18"/>
  <c r="X711" i="18" s="1"/>
  <c r="D711" i="18"/>
  <c r="Y711" i="18" s="1"/>
  <c r="E711" i="18"/>
  <c r="F711" i="18"/>
  <c r="G711" i="18"/>
  <c r="C712" i="18"/>
  <c r="X712" i="18" s="1"/>
  <c r="D712" i="18"/>
  <c r="Y712" i="18" s="1"/>
  <c r="E712" i="18"/>
  <c r="F712" i="18"/>
  <c r="G712" i="18"/>
  <c r="C713" i="18"/>
  <c r="X713" i="18" s="1"/>
  <c r="D713" i="18"/>
  <c r="Y713" i="18" s="1"/>
  <c r="E713" i="18"/>
  <c r="F713" i="18"/>
  <c r="G713" i="18"/>
  <c r="C714" i="18"/>
  <c r="X714" i="18" s="1"/>
  <c r="D714" i="18"/>
  <c r="Y714" i="18" s="1"/>
  <c r="E714" i="18"/>
  <c r="F714" i="18"/>
  <c r="G714" i="18"/>
  <c r="C715" i="18"/>
  <c r="X715" i="18" s="1"/>
  <c r="D715" i="18"/>
  <c r="Y715" i="18" s="1"/>
  <c r="E715" i="18"/>
  <c r="F715" i="18"/>
  <c r="G715" i="18"/>
  <c r="C716" i="18"/>
  <c r="X716" i="18" s="1"/>
  <c r="D716" i="18"/>
  <c r="Y716" i="18" s="1"/>
  <c r="E716" i="18"/>
  <c r="F716" i="18"/>
  <c r="G716" i="18"/>
  <c r="C717" i="18"/>
  <c r="X717" i="18" s="1"/>
  <c r="D717" i="18"/>
  <c r="Y717" i="18" s="1"/>
  <c r="E717" i="18"/>
  <c r="F717" i="18"/>
  <c r="G717" i="18"/>
  <c r="C718" i="18"/>
  <c r="X718" i="18" s="1"/>
  <c r="D718" i="18"/>
  <c r="Y718" i="18" s="1"/>
  <c r="E718" i="18"/>
  <c r="F718" i="18"/>
  <c r="G718" i="18"/>
  <c r="C719" i="18"/>
  <c r="X719" i="18" s="1"/>
  <c r="D719" i="18"/>
  <c r="Y719" i="18" s="1"/>
  <c r="E719" i="18"/>
  <c r="F719" i="18"/>
  <c r="G719" i="18"/>
  <c r="C720" i="18"/>
  <c r="X720" i="18" s="1"/>
  <c r="D720" i="18"/>
  <c r="Y720" i="18" s="1"/>
  <c r="E720" i="18"/>
  <c r="F720" i="18"/>
  <c r="G720" i="18"/>
  <c r="C721" i="18"/>
  <c r="X721" i="18" s="1"/>
  <c r="D721" i="18"/>
  <c r="Y721" i="18" s="1"/>
  <c r="E721" i="18"/>
  <c r="F721" i="18"/>
  <c r="G721" i="18"/>
  <c r="C722" i="18"/>
  <c r="X722" i="18" s="1"/>
  <c r="D722" i="18"/>
  <c r="Y722" i="18" s="1"/>
  <c r="E722" i="18"/>
  <c r="F722" i="18"/>
  <c r="G722" i="18"/>
  <c r="C723" i="18"/>
  <c r="X723" i="18" s="1"/>
  <c r="D723" i="18"/>
  <c r="Y723" i="18" s="1"/>
  <c r="E723" i="18"/>
  <c r="F723" i="18"/>
  <c r="G723" i="18"/>
  <c r="C724" i="18"/>
  <c r="X724" i="18" s="1"/>
  <c r="D724" i="18"/>
  <c r="Y724" i="18" s="1"/>
  <c r="E724" i="18"/>
  <c r="F724" i="18"/>
  <c r="G724" i="18"/>
  <c r="C725" i="18"/>
  <c r="X725" i="18" s="1"/>
  <c r="D725" i="18"/>
  <c r="Y725" i="18" s="1"/>
  <c r="E725" i="18"/>
  <c r="F725" i="18"/>
  <c r="G725" i="18"/>
  <c r="C726" i="18"/>
  <c r="X726" i="18" s="1"/>
  <c r="D726" i="18"/>
  <c r="Y726" i="18" s="1"/>
  <c r="E726" i="18"/>
  <c r="F726" i="18"/>
  <c r="G726" i="18"/>
  <c r="C727" i="18"/>
  <c r="X727" i="18" s="1"/>
  <c r="D727" i="18"/>
  <c r="Y727" i="18" s="1"/>
  <c r="E727" i="18"/>
  <c r="F727" i="18"/>
  <c r="G727" i="18"/>
  <c r="C728" i="18"/>
  <c r="X728" i="18" s="1"/>
  <c r="D728" i="18"/>
  <c r="Y728" i="18" s="1"/>
  <c r="E728" i="18"/>
  <c r="F728" i="18"/>
  <c r="G728" i="18"/>
  <c r="C729" i="18"/>
  <c r="X729" i="18" s="1"/>
  <c r="D729" i="18"/>
  <c r="Y729" i="18" s="1"/>
  <c r="E729" i="18"/>
  <c r="F729" i="18"/>
  <c r="G729" i="18"/>
  <c r="C730" i="18"/>
  <c r="X730" i="18" s="1"/>
  <c r="D730" i="18"/>
  <c r="Y730" i="18" s="1"/>
  <c r="E730" i="18"/>
  <c r="F730" i="18"/>
  <c r="G730" i="18"/>
  <c r="C731" i="18"/>
  <c r="X731" i="18" s="1"/>
  <c r="D731" i="18"/>
  <c r="Y731" i="18" s="1"/>
  <c r="E731" i="18"/>
  <c r="F731" i="18"/>
  <c r="G731" i="18"/>
  <c r="C732" i="18"/>
  <c r="X732" i="18" s="1"/>
  <c r="D732" i="18"/>
  <c r="Y732" i="18" s="1"/>
  <c r="E732" i="18"/>
  <c r="F732" i="18"/>
  <c r="G732" i="18"/>
  <c r="C733" i="18"/>
  <c r="X733" i="18" s="1"/>
  <c r="D733" i="18"/>
  <c r="Y733" i="18" s="1"/>
  <c r="E733" i="18"/>
  <c r="F733" i="18"/>
  <c r="G733" i="18"/>
  <c r="C734" i="18"/>
  <c r="X734" i="18" s="1"/>
  <c r="D734" i="18"/>
  <c r="Y734" i="18" s="1"/>
  <c r="E734" i="18"/>
  <c r="F734" i="18"/>
  <c r="G734" i="18"/>
  <c r="C735" i="18"/>
  <c r="X735" i="18" s="1"/>
  <c r="D735" i="18"/>
  <c r="Y735" i="18" s="1"/>
  <c r="E735" i="18"/>
  <c r="F735" i="18"/>
  <c r="G735" i="18"/>
  <c r="C736" i="18"/>
  <c r="X736" i="18" s="1"/>
  <c r="D736" i="18"/>
  <c r="Y736" i="18" s="1"/>
  <c r="E736" i="18"/>
  <c r="F736" i="18"/>
  <c r="G736" i="18"/>
  <c r="C737" i="18"/>
  <c r="X737" i="18" s="1"/>
  <c r="D737" i="18"/>
  <c r="Y737" i="18" s="1"/>
  <c r="E737" i="18"/>
  <c r="F737" i="18"/>
  <c r="G737" i="18"/>
  <c r="C738" i="18"/>
  <c r="X738" i="18" s="1"/>
  <c r="D738" i="18"/>
  <c r="Y738" i="18" s="1"/>
  <c r="E738" i="18"/>
  <c r="F738" i="18"/>
  <c r="G738" i="18"/>
  <c r="C739" i="18"/>
  <c r="X739" i="18" s="1"/>
  <c r="D739" i="18"/>
  <c r="Y739" i="18" s="1"/>
  <c r="E739" i="18"/>
  <c r="F739" i="18"/>
  <c r="G739" i="18"/>
  <c r="C740" i="18"/>
  <c r="X740" i="18" s="1"/>
  <c r="D740" i="18"/>
  <c r="Y740" i="18" s="1"/>
  <c r="E740" i="18"/>
  <c r="F740" i="18"/>
  <c r="G740" i="18"/>
  <c r="C741" i="18"/>
  <c r="X741" i="18" s="1"/>
  <c r="D741" i="18"/>
  <c r="Y741" i="18" s="1"/>
  <c r="E741" i="18"/>
  <c r="F741" i="18"/>
  <c r="G741" i="18"/>
  <c r="C742" i="18"/>
  <c r="X742" i="18" s="1"/>
  <c r="D742" i="18"/>
  <c r="Y742" i="18" s="1"/>
  <c r="E742" i="18"/>
  <c r="F742" i="18"/>
  <c r="G742" i="18"/>
  <c r="C743" i="18"/>
  <c r="X743" i="18" s="1"/>
  <c r="D743" i="18"/>
  <c r="Y743" i="18" s="1"/>
  <c r="E743" i="18"/>
  <c r="F743" i="18"/>
  <c r="G743" i="18"/>
  <c r="C744" i="18"/>
  <c r="X744" i="18" s="1"/>
  <c r="D744" i="18"/>
  <c r="Y744" i="18" s="1"/>
  <c r="E744" i="18"/>
  <c r="F744" i="18"/>
  <c r="G744" i="18"/>
  <c r="C745" i="18"/>
  <c r="X745" i="18" s="1"/>
  <c r="D745" i="18"/>
  <c r="Y745" i="18" s="1"/>
  <c r="E745" i="18"/>
  <c r="F745" i="18"/>
  <c r="G745" i="18"/>
  <c r="C746" i="18"/>
  <c r="X746" i="18" s="1"/>
  <c r="D746" i="18"/>
  <c r="Y746" i="18" s="1"/>
  <c r="E746" i="18"/>
  <c r="F746" i="18"/>
  <c r="G746" i="18"/>
  <c r="C747" i="18"/>
  <c r="X747" i="18" s="1"/>
  <c r="D747" i="18"/>
  <c r="Y747" i="18" s="1"/>
  <c r="E747" i="18"/>
  <c r="F747" i="18"/>
  <c r="G747" i="18"/>
  <c r="C748" i="18"/>
  <c r="X748" i="18" s="1"/>
  <c r="D748" i="18"/>
  <c r="Y748" i="18" s="1"/>
  <c r="E748" i="18"/>
  <c r="F748" i="18"/>
  <c r="G748" i="18"/>
  <c r="C749" i="18"/>
  <c r="X749" i="18" s="1"/>
  <c r="D749" i="18"/>
  <c r="Y749" i="18" s="1"/>
  <c r="E749" i="18"/>
  <c r="F749" i="18"/>
  <c r="G749" i="18"/>
  <c r="C750" i="18"/>
  <c r="X750" i="18" s="1"/>
  <c r="D750" i="18"/>
  <c r="Y750" i="18" s="1"/>
  <c r="E750" i="18"/>
  <c r="F750" i="18"/>
  <c r="G750" i="18"/>
  <c r="C751" i="18"/>
  <c r="X751" i="18" s="1"/>
  <c r="D751" i="18"/>
  <c r="Y751" i="18" s="1"/>
  <c r="E751" i="18"/>
  <c r="F751" i="18"/>
  <c r="G751" i="18"/>
  <c r="C752" i="18"/>
  <c r="X752" i="18" s="1"/>
  <c r="D752" i="18"/>
  <c r="Y752" i="18" s="1"/>
  <c r="E752" i="18"/>
  <c r="F752" i="18"/>
  <c r="G752" i="18"/>
  <c r="C753" i="18"/>
  <c r="X753" i="18" s="1"/>
  <c r="D753" i="18"/>
  <c r="Y753" i="18" s="1"/>
  <c r="E753" i="18"/>
  <c r="F753" i="18"/>
  <c r="G753" i="18"/>
  <c r="C754" i="18"/>
  <c r="X754" i="18" s="1"/>
  <c r="D754" i="18"/>
  <c r="Y754" i="18" s="1"/>
  <c r="E754" i="18"/>
  <c r="F754" i="18"/>
  <c r="G754" i="18"/>
  <c r="C755" i="18"/>
  <c r="X755" i="18" s="1"/>
  <c r="D755" i="18"/>
  <c r="Y755" i="18" s="1"/>
  <c r="E755" i="18"/>
  <c r="F755" i="18"/>
  <c r="G755" i="18"/>
  <c r="C756" i="18"/>
  <c r="X756" i="18" s="1"/>
  <c r="D756" i="18"/>
  <c r="Y756" i="18" s="1"/>
  <c r="E756" i="18"/>
  <c r="F756" i="18"/>
  <c r="G756" i="18"/>
  <c r="C757" i="18"/>
  <c r="X757" i="18" s="1"/>
  <c r="D757" i="18"/>
  <c r="Y757" i="18" s="1"/>
  <c r="E757" i="18"/>
  <c r="F757" i="18"/>
  <c r="G757" i="18"/>
  <c r="C758" i="18"/>
  <c r="X758" i="18" s="1"/>
  <c r="D758" i="18"/>
  <c r="Y758" i="18" s="1"/>
  <c r="E758" i="18"/>
  <c r="F758" i="18"/>
  <c r="G758" i="18"/>
  <c r="C759" i="18"/>
  <c r="X759" i="18" s="1"/>
  <c r="D759" i="18"/>
  <c r="Y759" i="18" s="1"/>
  <c r="E759" i="18"/>
  <c r="F759" i="18"/>
  <c r="G759" i="18"/>
  <c r="C760" i="18"/>
  <c r="X760" i="18" s="1"/>
  <c r="D760" i="18"/>
  <c r="Y760" i="18" s="1"/>
  <c r="E760" i="18"/>
  <c r="F760" i="18"/>
  <c r="G760" i="18"/>
  <c r="C761" i="18"/>
  <c r="X761" i="18" s="1"/>
  <c r="D761" i="18"/>
  <c r="Y761" i="18" s="1"/>
  <c r="E761" i="18"/>
  <c r="F761" i="18"/>
  <c r="G761" i="18"/>
  <c r="C762" i="18"/>
  <c r="X762" i="18" s="1"/>
  <c r="D762" i="18"/>
  <c r="Y762" i="18" s="1"/>
  <c r="E762" i="18"/>
  <c r="F762" i="18"/>
  <c r="G762" i="18"/>
  <c r="C763" i="18"/>
  <c r="X763" i="18" s="1"/>
  <c r="D763" i="18"/>
  <c r="Y763" i="18" s="1"/>
  <c r="E763" i="18"/>
  <c r="F763" i="18"/>
  <c r="G763" i="18"/>
  <c r="C764" i="18"/>
  <c r="X764" i="18" s="1"/>
  <c r="D764" i="18"/>
  <c r="Y764" i="18" s="1"/>
  <c r="E764" i="18"/>
  <c r="F764" i="18"/>
  <c r="G764" i="18"/>
  <c r="C765" i="18"/>
  <c r="X765" i="18" s="1"/>
  <c r="D765" i="18"/>
  <c r="Y765" i="18" s="1"/>
  <c r="E765" i="18"/>
  <c r="F765" i="18"/>
  <c r="G765" i="18"/>
  <c r="C766" i="18"/>
  <c r="X766" i="18" s="1"/>
  <c r="D766" i="18"/>
  <c r="Y766" i="18" s="1"/>
  <c r="E766" i="18"/>
  <c r="F766" i="18"/>
  <c r="G766" i="18"/>
  <c r="C767" i="18"/>
  <c r="X767" i="18" s="1"/>
  <c r="D767" i="18"/>
  <c r="Y767" i="18" s="1"/>
  <c r="E767" i="18"/>
  <c r="F767" i="18"/>
  <c r="G767" i="18"/>
  <c r="C768" i="18"/>
  <c r="X768" i="18" s="1"/>
  <c r="D768" i="18"/>
  <c r="Y768" i="18" s="1"/>
  <c r="E768" i="18"/>
  <c r="F768" i="18"/>
  <c r="G768" i="18"/>
  <c r="C769" i="18"/>
  <c r="X769" i="18" s="1"/>
  <c r="D769" i="18"/>
  <c r="Y769" i="18" s="1"/>
  <c r="E769" i="18"/>
  <c r="F769" i="18"/>
  <c r="G769" i="18"/>
  <c r="C770" i="18"/>
  <c r="X770" i="18" s="1"/>
  <c r="D770" i="18"/>
  <c r="Y770" i="18" s="1"/>
  <c r="E770" i="18"/>
  <c r="F770" i="18"/>
  <c r="G770" i="18"/>
  <c r="C771" i="18"/>
  <c r="X771" i="18" s="1"/>
  <c r="D771" i="18"/>
  <c r="Y771" i="18" s="1"/>
  <c r="E771" i="18"/>
  <c r="F771" i="18"/>
  <c r="G771" i="18"/>
  <c r="C772" i="18"/>
  <c r="X772" i="18" s="1"/>
  <c r="D772" i="18"/>
  <c r="Y772" i="18" s="1"/>
  <c r="E772" i="18"/>
  <c r="F772" i="18"/>
  <c r="G772" i="18"/>
  <c r="C773" i="18"/>
  <c r="X773" i="18" s="1"/>
  <c r="D773" i="18"/>
  <c r="Y773" i="18" s="1"/>
  <c r="E773" i="18"/>
  <c r="F773" i="18"/>
  <c r="G773" i="18"/>
  <c r="C774" i="18"/>
  <c r="X774" i="18" s="1"/>
  <c r="D774" i="18"/>
  <c r="Y774" i="18" s="1"/>
  <c r="E774" i="18"/>
  <c r="F774" i="18"/>
  <c r="G774" i="18"/>
  <c r="C775" i="18"/>
  <c r="X775" i="18" s="1"/>
  <c r="D775" i="18"/>
  <c r="Y775" i="18" s="1"/>
  <c r="E775" i="18"/>
  <c r="F775" i="18"/>
  <c r="G775" i="18"/>
  <c r="C776" i="18"/>
  <c r="X776" i="18" s="1"/>
  <c r="D776" i="18"/>
  <c r="Y776" i="18" s="1"/>
  <c r="E776" i="18"/>
  <c r="F776" i="18"/>
  <c r="G776" i="18"/>
  <c r="C777" i="18"/>
  <c r="X777" i="18" s="1"/>
  <c r="D777" i="18"/>
  <c r="Y777" i="18" s="1"/>
  <c r="E777" i="18"/>
  <c r="F777" i="18"/>
  <c r="G777" i="18"/>
  <c r="C778" i="18"/>
  <c r="X778" i="18" s="1"/>
  <c r="D778" i="18"/>
  <c r="Y778" i="18" s="1"/>
  <c r="E778" i="18"/>
  <c r="F778" i="18"/>
  <c r="G778" i="18"/>
  <c r="C779" i="18"/>
  <c r="X779" i="18" s="1"/>
  <c r="D779" i="18"/>
  <c r="Y779" i="18" s="1"/>
  <c r="E779" i="18"/>
  <c r="F779" i="18"/>
  <c r="G779" i="18"/>
  <c r="C780" i="18"/>
  <c r="X780" i="18" s="1"/>
  <c r="D780" i="18"/>
  <c r="Y780" i="18" s="1"/>
  <c r="E780" i="18"/>
  <c r="F780" i="18"/>
  <c r="G780" i="18"/>
  <c r="C781" i="18"/>
  <c r="X781" i="18" s="1"/>
  <c r="D781" i="18"/>
  <c r="Y781" i="18" s="1"/>
  <c r="E781" i="18"/>
  <c r="F781" i="18"/>
  <c r="G781" i="18"/>
  <c r="C782" i="18"/>
  <c r="X782" i="18" s="1"/>
  <c r="D782" i="18"/>
  <c r="Y782" i="18" s="1"/>
  <c r="E782" i="18"/>
  <c r="F782" i="18"/>
  <c r="G782" i="18"/>
  <c r="C783" i="18"/>
  <c r="X783" i="18" s="1"/>
  <c r="D783" i="18"/>
  <c r="Y783" i="18" s="1"/>
  <c r="E783" i="18"/>
  <c r="F783" i="18"/>
  <c r="G783" i="18"/>
  <c r="C784" i="18"/>
  <c r="X784" i="18" s="1"/>
  <c r="D784" i="18"/>
  <c r="Y784" i="18" s="1"/>
  <c r="E784" i="18"/>
  <c r="F784" i="18"/>
  <c r="G784" i="18"/>
  <c r="C785" i="18"/>
  <c r="X785" i="18" s="1"/>
  <c r="D785" i="18"/>
  <c r="Y785" i="18" s="1"/>
  <c r="E785" i="18"/>
  <c r="F785" i="18"/>
  <c r="G785" i="18"/>
  <c r="C786" i="18"/>
  <c r="X786" i="18" s="1"/>
  <c r="D786" i="18"/>
  <c r="Y786" i="18" s="1"/>
  <c r="E786" i="18"/>
  <c r="F786" i="18"/>
  <c r="G786" i="18"/>
  <c r="C787" i="18"/>
  <c r="X787" i="18" s="1"/>
  <c r="D787" i="18"/>
  <c r="Y787" i="18" s="1"/>
  <c r="E787" i="18"/>
  <c r="F787" i="18"/>
  <c r="G787" i="18"/>
  <c r="C788" i="18"/>
  <c r="X788" i="18" s="1"/>
  <c r="D788" i="18"/>
  <c r="Y788" i="18" s="1"/>
  <c r="E788" i="18"/>
  <c r="F788" i="18"/>
  <c r="G788" i="18"/>
  <c r="C789" i="18"/>
  <c r="X789" i="18" s="1"/>
  <c r="D789" i="18"/>
  <c r="Y789" i="18" s="1"/>
  <c r="E789" i="18"/>
  <c r="F789" i="18"/>
  <c r="G789" i="18"/>
  <c r="C790" i="18"/>
  <c r="X790" i="18" s="1"/>
  <c r="D790" i="18"/>
  <c r="Y790" i="18" s="1"/>
  <c r="E790" i="18"/>
  <c r="F790" i="18"/>
  <c r="G790" i="18"/>
  <c r="C791" i="18"/>
  <c r="X791" i="18" s="1"/>
  <c r="D791" i="18"/>
  <c r="Y791" i="18" s="1"/>
  <c r="E791" i="18"/>
  <c r="F791" i="18"/>
  <c r="G791" i="18"/>
  <c r="C792" i="18"/>
  <c r="X792" i="18" s="1"/>
  <c r="D792" i="18"/>
  <c r="Y792" i="18" s="1"/>
  <c r="E792" i="18"/>
  <c r="F792" i="18"/>
  <c r="G792" i="18"/>
  <c r="C793" i="18"/>
  <c r="X793" i="18" s="1"/>
  <c r="D793" i="18"/>
  <c r="Y793" i="18" s="1"/>
  <c r="E793" i="18"/>
  <c r="F793" i="18"/>
  <c r="G793" i="18"/>
  <c r="C794" i="18"/>
  <c r="X794" i="18" s="1"/>
  <c r="D794" i="18"/>
  <c r="Y794" i="18" s="1"/>
  <c r="E794" i="18"/>
  <c r="F794" i="18"/>
  <c r="G794" i="18"/>
  <c r="C795" i="18"/>
  <c r="X795" i="18" s="1"/>
  <c r="D795" i="18"/>
  <c r="Y795" i="18" s="1"/>
  <c r="E795" i="18"/>
  <c r="F795" i="18"/>
  <c r="G795" i="18"/>
  <c r="C796" i="18"/>
  <c r="X796" i="18" s="1"/>
  <c r="D796" i="18"/>
  <c r="Y796" i="18" s="1"/>
  <c r="E796" i="18"/>
  <c r="F796" i="18"/>
  <c r="G796" i="18"/>
  <c r="C797" i="18"/>
  <c r="X797" i="18" s="1"/>
  <c r="D797" i="18"/>
  <c r="Y797" i="18" s="1"/>
  <c r="E797" i="18"/>
  <c r="F797" i="18"/>
  <c r="G797" i="18"/>
  <c r="C798" i="18"/>
  <c r="X798" i="18" s="1"/>
  <c r="D798" i="18"/>
  <c r="Y798" i="18" s="1"/>
  <c r="E798" i="18"/>
  <c r="F798" i="18"/>
  <c r="G798" i="18"/>
  <c r="C799" i="18"/>
  <c r="X799" i="18" s="1"/>
  <c r="D799" i="18"/>
  <c r="Y799" i="18" s="1"/>
  <c r="E799" i="18"/>
  <c r="F799" i="18"/>
  <c r="G799" i="18"/>
  <c r="C800" i="18"/>
  <c r="X800" i="18" s="1"/>
  <c r="D800" i="18"/>
  <c r="Y800" i="18" s="1"/>
  <c r="E800" i="18"/>
  <c r="F800" i="18"/>
  <c r="G800" i="18"/>
  <c r="C801" i="18"/>
  <c r="X801" i="18" s="1"/>
  <c r="D801" i="18"/>
  <c r="Y801" i="18" s="1"/>
  <c r="E801" i="18"/>
  <c r="F801" i="18"/>
  <c r="G801" i="18"/>
  <c r="C802" i="18"/>
  <c r="X802" i="18" s="1"/>
  <c r="D802" i="18"/>
  <c r="Y802" i="18" s="1"/>
  <c r="E802" i="18"/>
  <c r="F802" i="18"/>
  <c r="G802" i="18"/>
  <c r="C803" i="18"/>
  <c r="X803" i="18" s="1"/>
  <c r="D803" i="18"/>
  <c r="Y803" i="18" s="1"/>
  <c r="E803" i="18"/>
  <c r="F803" i="18"/>
  <c r="G803" i="18"/>
  <c r="C804" i="18"/>
  <c r="X804" i="18" s="1"/>
  <c r="D804" i="18"/>
  <c r="Y804" i="18" s="1"/>
  <c r="E804" i="18"/>
  <c r="F804" i="18"/>
  <c r="G804" i="18"/>
  <c r="C805" i="18"/>
  <c r="X805" i="18" s="1"/>
  <c r="D805" i="18"/>
  <c r="Y805" i="18" s="1"/>
  <c r="E805" i="18"/>
  <c r="F805" i="18"/>
  <c r="G805" i="18"/>
  <c r="C806" i="18"/>
  <c r="X806" i="18" s="1"/>
  <c r="D806" i="18"/>
  <c r="Y806" i="18" s="1"/>
  <c r="E806" i="18"/>
  <c r="F806" i="18"/>
  <c r="G806" i="18"/>
  <c r="C807" i="18"/>
  <c r="X807" i="18" s="1"/>
  <c r="D807" i="18"/>
  <c r="Y807" i="18" s="1"/>
  <c r="E807" i="18"/>
  <c r="F807" i="18"/>
  <c r="G807" i="18"/>
  <c r="C808" i="18"/>
  <c r="X808" i="18" s="1"/>
  <c r="D808" i="18"/>
  <c r="Y808" i="18" s="1"/>
  <c r="E808" i="18"/>
  <c r="F808" i="18"/>
  <c r="G808" i="18"/>
  <c r="C809" i="18"/>
  <c r="X809" i="18" s="1"/>
  <c r="D809" i="18"/>
  <c r="Y809" i="18" s="1"/>
  <c r="E809" i="18"/>
  <c r="F809" i="18"/>
  <c r="G809" i="18"/>
  <c r="C810" i="18"/>
  <c r="X810" i="18" s="1"/>
  <c r="D810" i="18"/>
  <c r="Y810" i="18" s="1"/>
  <c r="E810" i="18"/>
  <c r="F810" i="18"/>
  <c r="G810" i="18"/>
  <c r="C811" i="18"/>
  <c r="X811" i="18" s="1"/>
  <c r="D811" i="18"/>
  <c r="Y811" i="18" s="1"/>
  <c r="E811" i="18"/>
  <c r="F811" i="18"/>
  <c r="G811" i="18"/>
  <c r="C812" i="18"/>
  <c r="X812" i="18" s="1"/>
  <c r="D812" i="18"/>
  <c r="Y812" i="18" s="1"/>
  <c r="E812" i="18"/>
  <c r="F812" i="18"/>
  <c r="G812" i="18"/>
  <c r="C813" i="18"/>
  <c r="X813" i="18" s="1"/>
  <c r="D813" i="18"/>
  <c r="Y813" i="18" s="1"/>
  <c r="E813" i="18"/>
  <c r="F813" i="18"/>
  <c r="G813" i="18"/>
  <c r="C814" i="18"/>
  <c r="X814" i="18" s="1"/>
  <c r="D814" i="18"/>
  <c r="Y814" i="18" s="1"/>
  <c r="E814" i="18"/>
  <c r="F814" i="18"/>
  <c r="G814" i="18"/>
  <c r="C815" i="18"/>
  <c r="X815" i="18" s="1"/>
  <c r="D815" i="18"/>
  <c r="Y815" i="18" s="1"/>
  <c r="E815" i="18"/>
  <c r="F815" i="18"/>
  <c r="G815" i="18"/>
  <c r="C816" i="18"/>
  <c r="X816" i="18" s="1"/>
  <c r="D816" i="18"/>
  <c r="Y816" i="18" s="1"/>
  <c r="E816" i="18"/>
  <c r="F816" i="18"/>
  <c r="G816" i="18"/>
  <c r="C817" i="18"/>
  <c r="X817" i="18" s="1"/>
  <c r="D817" i="18"/>
  <c r="Y817" i="18" s="1"/>
  <c r="E817" i="18"/>
  <c r="F817" i="18"/>
  <c r="G817" i="18"/>
  <c r="C818" i="18"/>
  <c r="X818" i="18" s="1"/>
  <c r="D818" i="18"/>
  <c r="Y818" i="18" s="1"/>
  <c r="E818" i="18"/>
  <c r="F818" i="18"/>
  <c r="G818" i="18"/>
  <c r="C819" i="18"/>
  <c r="X819" i="18" s="1"/>
  <c r="D819" i="18"/>
  <c r="Y819" i="18" s="1"/>
  <c r="E819" i="18"/>
  <c r="F819" i="18"/>
  <c r="G819" i="18"/>
  <c r="C820" i="18"/>
  <c r="X820" i="18" s="1"/>
  <c r="D820" i="18"/>
  <c r="Y820" i="18" s="1"/>
  <c r="E820" i="18"/>
  <c r="F820" i="18"/>
  <c r="G820" i="18"/>
  <c r="C821" i="18"/>
  <c r="X821" i="18" s="1"/>
  <c r="D821" i="18"/>
  <c r="Y821" i="18" s="1"/>
  <c r="E821" i="18"/>
  <c r="F821" i="18"/>
  <c r="G821" i="18"/>
  <c r="C822" i="18"/>
  <c r="X822" i="18" s="1"/>
  <c r="D822" i="18"/>
  <c r="Y822" i="18" s="1"/>
  <c r="E822" i="18"/>
  <c r="F822" i="18"/>
  <c r="G822" i="18"/>
  <c r="C823" i="18"/>
  <c r="X823" i="18" s="1"/>
  <c r="D823" i="18"/>
  <c r="Y823" i="18" s="1"/>
  <c r="E823" i="18"/>
  <c r="F823" i="18"/>
  <c r="G823" i="18"/>
  <c r="C824" i="18"/>
  <c r="X824" i="18" s="1"/>
  <c r="D824" i="18"/>
  <c r="Y824" i="18" s="1"/>
  <c r="E824" i="18"/>
  <c r="F824" i="18"/>
  <c r="G824" i="18"/>
  <c r="C825" i="18"/>
  <c r="X825" i="18" s="1"/>
  <c r="D825" i="18"/>
  <c r="Y825" i="18" s="1"/>
  <c r="E825" i="18"/>
  <c r="F825" i="18"/>
  <c r="G825" i="18"/>
  <c r="C826" i="18"/>
  <c r="X826" i="18" s="1"/>
  <c r="D826" i="18"/>
  <c r="Y826" i="18" s="1"/>
  <c r="E826" i="18"/>
  <c r="F826" i="18"/>
  <c r="G826" i="18"/>
  <c r="C827" i="18"/>
  <c r="X827" i="18" s="1"/>
  <c r="D827" i="18"/>
  <c r="Y827" i="18" s="1"/>
  <c r="E827" i="18"/>
  <c r="F827" i="18"/>
  <c r="G827" i="18"/>
  <c r="C828" i="18"/>
  <c r="X828" i="18" s="1"/>
  <c r="D828" i="18"/>
  <c r="Y828" i="18" s="1"/>
  <c r="E828" i="18"/>
  <c r="F828" i="18"/>
  <c r="G828" i="18"/>
  <c r="C829" i="18"/>
  <c r="X829" i="18" s="1"/>
  <c r="D829" i="18"/>
  <c r="Y829" i="18" s="1"/>
  <c r="E829" i="18"/>
  <c r="F829" i="18"/>
  <c r="G829" i="18"/>
  <c r="C830" i="18"/>
  <c r="X830" i="18" s="1"/>
  <c r="D830" i="18"/>
  <c r="Y830" i="18" s="1"/>
  <c r="E830" i="18"/>
  <c r="F830" i="18"/>
  <c r="G830" i="18"/>
  <c r="C831" i="18"/>
  <c r="X831" i="18" s="1"/>
  <c r="D831" i="18"/>
  <c r="Y831" i="18" s="1"/>
  <c r="E831" i="18"/>
  <c r="F831" i="18"/>
  <c r="G831" i="18"/>
  <c r="C832" i="18"/>
  <c r="X832" i="18" s="1"/>
  <c r="D832" i="18"/>
  <c r="Y832" i="18" s="1"/>
  <c r="E832" i="18"/>
  <c r="F832" i="18"/>
  <c r="G832" i="18"/>
  <c r="C833" i="18"/>
  <c r="X833" i="18" s="1"/>
  <c r="D833" i="18"/>
  <c r="Y833" i="18" s="1"/>
  <c r="E833" i="18"/>
  <c r="F833" i="18"/>
  <c r="G833" i="18"/>
  <c r="C834" i="18"/>
  <c r="X834" i="18" s="1"/>
  <c r="D834" i="18"/>
  <c r="Y834" i="18" s="1"/>
  <c r="E834" i="18"/>
  <c r="F834" i="18"/>
  <c r="G834" i="18"/>
  <c r="C835" i="18"/>
  <c r="X835" i="18" s="1"/>
  <c r="D835" i="18"/>
  <c r="Y835" i="18" s="1"/>
  <c r="E835" i="18"/>
  <c r="F835" i="18"/>
  <c r="G835" i="18"/>
  <c r="C836" i="18"/>
  <c r="X836" i="18" s="1"/>
  <c r="D836" i="18"/>
  <c r="Y836" i="18" s="1"/>
  <c r="E836" i="18"/>
  <c r="F836" i="18"/>
  <c r="G836" i="18"/>
  <c r="C837" i="18"/>
  <c r="X837" i="18" s="1"/>
  <c r="D837" i="18"/>
  <c r="Y837" i="18" s="1"/>
  <c r="E837" i="18"/>
  <c r="F837" i="18"/>
  <c r="G837" i="18"/>
  <c r="C838" i="18"/>
  <c r="X838" i="18" s="1"/>
  <c r="D838" i="18"/>
  <c r="Y838" i="18" s="1"/>
  <c r="E838" i="18"/>
  <c r="F838" i="18"/>
  <c r="G838" i="18"/>
  <c r="C839" i="18"/>
  <c r="X839" i="18" s="1"/>
  <c r="D839" i="18"/>
  <c r="Y839" i="18" s="1"/>
  <c r="E839" i="18"/>
  <c r="F839" i="18"/>
  <c r="G839" i="18"/>
  <c r="C840" i="18"/>
  <c r="X840" i="18" s="1"/>
  <c r="D840" i="18"/>
  <c r="Y840" i="18" s="1"/>
  <c r="E840" i="18"/>
  <c r="F840" i="18"/>
  <c r="G840" i="18"/>
  <c r="C841" i="18"/>
  <c r="X841" i="18" s="1"/>
  <c r="D841" i="18"/>
  <c r="Y841" i="18" s="1"/>
  <c r="E841" i="18"/>
  <c r="F841" i="18"/>
  <c r="G841" i="18"/>
  <c r="C842" i="18"/>
  <c r="X842" i="18" s="1"/>
  <c r="D842" i="18"/>
  <c r="Y842" i="18" s="1"/>
  <c r="E842" i="18"/>
  <c r="F842" i="18"/>
  <c r="G842" i="18"/>
  <c r="C843" i="18"/>
  <c r="X843" i="18" s="1"/>
  <c r="D843" i="18"/>
  <c r="Y843" i="18" s="1"/>
  <c r="E843" i="18"/>
  <c r="F843" i="18"/>
  <c r="G843" i="18"/>
  <c r="C844" i="18"/>
  <c r="X844" i="18" s="1"/>
  <c r="D844" i="18"/>
  <c r="Y844" i="18" s="1"/>
  <c r="E844" i="18"/>
  <c r="F844" i="18"/>
  <c r="G844" i="18"/>
  <c r="C845" i="18"/>
  <c r="X845" i="18" s="1"/>
  <c r="D845" i="18"/>
  <c r="Y845" i="18" s="1"/>
  <c r="E845" i="18"/>
  <c r="F845" i="18"/>
  <c r="G845" i="18"/>
  <c r="C846" i="18"/>
  <c r="X846" i="18" s="1"/>
  <c r="D846" i="18"/>
  <c r="Y846" i="18" s="1"/>
  <c r="E846" i="18"/>
  <c r="F846" i="18"/>
  <c r="G846" i="18"/>
  <c r="C847" i="18"/>
  <c r="X847" i="18" s="1"/>
  <c r="D847" i="18"/>
  <c r="Y847" i="18" s="1"/>
  <c r="E847" i="18"/>
  <c r="F847" i="18"/>
  <c r="G847" i="18"/>
  <c r="C848" i="18"/>
  <c r="X848" i="18" s="1"/>
  <c r="D848" i="18"/>
  <c r="Y848" i="18" s="1"/>
  <c r="E848" i="18"/>
  <c r="F848" i="18"/>
  <c r="G848" i="18"/>
  <c r="C849" i="18"/>
  <c r="X849" i="18" s="1"/>
  <c r="D849" i="18"/>
  <c r="Y849" i="18" s="1"/>
  <c r="E849" i="18"/>
  <c r="F849" i="18"/>
  <c r="G849" i="18"/>
  <c r="C850" i="18"/>
  <c r="X850" i="18" s="1"/>
  <c r="D850" i="18"/>
  <c r="Y850" i="18" s="1"/>
  <c r="E850" i="18"/>
  <c r="F850" i="18"/>
  <c r="G850" i="18"/>
  <c r="C851" i="18"/>
  <c r="X851" i="18" s="1"/>
  <c r="D851" i="18"/>
  <c r="Y851" i="18" s="1"/>
  <c r="E851" i="18"/>
  <c r="F851" i="18"/>
  <c r="G851" i="18"/>
  <c r="C852" i="18"/>
  <c r="X852" i="18" s="1"/>
  <c r="D852" i="18"/>
  <c r="Y852" i="18" s="1"/>
  <c r="E852" i="18"/>
  <c r="F852" i="18"/>
  <c r="G852" i="18"/>
  <c r="C853" i="18"/>
  <c r="X853" i="18" s="1"/>
  <c r="D853" i="18"/>
  <c r="Y853" i="18" s="1"/>
  <c r="E853" i="18"/>
  <c r="F853" i="18"/>
  <c r="G853" i="18"/>
  <c r="C854" i="18"/>
  <c r="X854" i="18" s="1"/>
  <c r="D854" i="18"/>
  <c r="Y854" i="18" s="1"/>
  <c r="E854" i="18"/>
  <c r="F854" i="18"/>
  <c r="G854" i="18"/>
  <c r="C855" i="18"/>
  <c r="X855" i="18" s="1"/>
  <c r="D855" i="18"/>
  <c r="Y855" i="18" s="1"/>
  <c r="E855" i="18"/>
  <c r="F855" i="18"/>
  <c r="G855" i="18"/>
  <c r="C856" i="18"/>
  <c r="X856" i="18" s="1"/>
  <c r="D856" i="18"/>
  <c r="Y856" i="18" s="1"/>
  <c r="E856" i="18"/>
  <c r="F856" i="18"/>
  <c r="G856" i="18"/>
  <c r="C857" i="18"/>
  <c r="X857" i="18" s="1"/>
  <c r="D857" i="18"/>
  <c r="Y857" i="18" s="1"/>
  <c r="E857" i="18"/>
  <c r="F857" i="18"/>
  <c r="G857" i="18"/>
  <c r="C858" i="18"/>
  <c r="X858" i="18" s="1"/>
  <c r="D858" i="18"/>
  <c r="Y858" i="18" s="1"/>
  <c r="E858" i="18"/>
  <c r="F858" i="18"/>
  <c r="G858" i="18"/>
  <c r="C859" i="18"/>
  <c r="X859" i="18" s="1"/>
  <c r="D859" i="18"/>
  <c r="Y859" i="18" s="1"/>
  <c r="E859" i="18"/>
  <c r="F859" i="18"/>
  <c r="G859" i="18"/>
  <c r="C860" i="18"/>
  <c r="X860" i="18" s="1"/>
  <c r="D860" i="18"/>
  <c r="Y860" i="18" s="1"/>
  <c r="E860" i="18"/>
  <c r="F860" i="18"/>
  <c r="G860" i="18"/>
  <c r="C861" i="18"/>
  <c r="X861" i="18" s="1"/>
  <c r="D861" i="18"/>
  <c r="Y861" i="18" s="1"/>
  <c r="E861" i="18"/>
  <c r="F861" i="18"/>
  <c r="G861" i="18"/>
  <c r="C862" i="18"/>
  <c r="X862" i="18" s="1"/>
  <c r="D862" i="18"/>
  <c r="Y862" i="18" s="1"/>
  <c r="E862" i="18"/>
  <c r="F862" i="18"/>
  <c r="G862" i="18"/>
  <c r="C863" i="18"/>
  <c r="X863" i="18" s="1"/>
  <c r="D863" i="18"/>
  <c r="Y863" i="18" s="1"/>
  <c r="E863" i="18"/>
  <c r="F863" i="18"/>
  <c r="G863" i="18"/>
  <c r="C864" i="18"/>
  <c r="X864" i="18" s="1"/>
  <c r="D864" i="18"/>
  <c r="Y864" i="18" s="1"/>
  <c r="E864" i="18"/>
  <c r="F864" i="18"/>
  <c r="G864" i="18"/>
  <c r="C865" i="18"/>
  <c r="X865" i="18" s="1"/>
  <c r="D865" i="18"/>
  <c r="Y865" i="18" s="1"/>
  <c r="E865" i="18"/>
  <c r="F865" i="18"/>
  <c r="G865" i="18"/>
  <c r="C866" i="18"/>
  <c r="X866" i="18" s="1"/>
  <c r="D866" i="18"/>
  <c r="Y866" i="18" s="1"/>
  <c r="E866" i="18"/>
  <c r="F866" i="18"/>
  <c r="G866" i="18"/>
  <c r="C867" i="18"/>
  <c r="X867" i="18" s="1"/>
  <c r="D867" i="18"/>
  <c r="Y867" i="18" s="1"/>
  <c r="E867" i="18"/>
  <c r="F867" i="18"/>
  <c r="G867" i="18"/>
  <c r="C868" i="18"/>
  <c r="X868" i="18" s="1"/>
  <c r="D868" i="18"/>
  <c r="Y868" i="18" s="1"/>
  <c r="E868" i="18"/>
  <c r="F868" i="18"/>
  <c r="G868" i="18"/>
  <c r="C869" i="18"/>
  <c r="X869" i="18" s="1"/>
  <c r="D869" i="18"/>
  <c r="Y869" i="18" s="1"/>
  <c r="E869" i="18"/>
  <c r="F869" i="18"/>
  <c r="G869" i="18"/>
  <c r="C870" i="18"/>
  <c r="X870" i="18" s="1"/>
  <c r="D870" i="18"/>
  <c r="Y870" i="18" s="1"/>
  <c r="E870" i="18"/>
  <c r="F870" i="18"/>
  <c r="G870" i="18"/>
  <c r="C871" i="18"/>
  <c r="X871" i="18" s="1"/>
  <c r="D871" i="18"/>
  <c r="Y871" i="18" s="1"/>
  <c r="E871" i="18"/>
  <c r="F871" i="18"/>
  <c r="G871" i="18"/>
  <c r="C872" i="18"/>
  <c r="X872" i="18" s="1"/>
  <c r="D872" i="18"/>
  <c r="Y872" i="18" s="1"/>
  <c r="E872" i="18"/>
  <c r="F872" i="18"/>
  <c r="G872" i="18"/>
  <c r="C873" i="18"/>
  <c r="X873" i="18" s="1"/>
  <c r="D873" i="18"/>
  <c r="Y873" i="18" s="1"/>
  <c r="E873" i="18"/>
  <c r="F873" i="18"/>
  <c r="G873" i="18"/>
  <c r="C874" i="18"/>
  <c r="X874" i="18" s="1"/>
  <c r="D874" i="18"/>
  <c r="Y874" i="18" s="1"/>
  <c r="E874" i="18"/>
  <c r="F874" i="18"/>
  <c r="G874" i="18"/>
  <c r="C875" i="18"/>
  <c r="X875" i="18" s="1"/>
  <c r="D875" i="18"/>
  <c r="Y875" i="18" s="1"/>
  <c r="E875" i="18"/>
  <c r="F875" i="18"/>
  <c r="G875" i="18"/>
  <c r="C876" i="18"/>
  <c r="X876" i="18" s="1"/>
  <c r="D876" i="18"/>
  <c r="Y876" i="18" s="1"/>
  <c r="E876" i="18"/>
  <c r="F876" i="18"/>
  <c r="G876" i="18"/>
  <c r="C877" i="18"/>
  <c r="X877" i="18" s="1"/>
  <c r="D877" i="18"/>
  <c r="Y877" i="18" s="1"/>
  <c r="E877" i="18"/>
  <c r="F877" i="18"/>
  <c r="G877" i="18"/>
  <c r="C878" i="18"/>
  <c r="X878" i="18" s="1"/>
  <c r="D878" i="18"/>
  <c r="Y878" i="18" s="1"/>
  <c r="E878" i="18"/>
  <c r="F878" i="18"/>
  <c r="G878" i="18"/>
  <c r="C879" i="18"/>
  <c r="X879" i="18" s="1"/>
  <c r="D879" i="18"/>
  <c r="Y879" i="18" s="1"/>
  <c r="E879" i="18"/>
  <c r="F879" i="18"/>
  <c r="G879" i="18"/>
  <c r="C880" i="18"/>
  <c r="X880" i="18" s="1"/>
  <c r="D880" i="18"/>
  <c r="Y880" i="18" s="1"/>
  <c r="E880" i="18"/>
  <c r="F880" i="18"/>
  <c r="G880" i="18"/>
  <c r="C881" i="18"/>
  <c r="X881" i="18" s="1"/>
  <c r="D881" i="18"/>
  <c r="Y881" i="18" s="1"/>
  <c r="E881" i="18"/>
  <c r="F881" i="18"/>
  <c r="G881" i="18"/>
  <c r="C882" i="18"/>
  <c r="X882" i="18" s="1"/>
  <c r="D882" i="18"/>
  <c r="Y882" i="18" s="1"/>
  <c r="E882" i="18"/>
  <c r="F882" i="18"/>
  <c r="G882" i="18"/>
  <c r="C883" i="18"/>
  <c r="X883" i="18" s="1"/>
  <c r="D883" i="18"/>
  <c r="Y883" i="18" s="1"/>
  <c r="E883" i="18"/>
  <c r="F883" i="18"/>
  <c r="G883" i="18"/>
  <c r="C884" i="18"/>
  <c r="X884" i="18" s="1"/>
  <c r="D884" i="18"/>
  <c r="Y884" i="18" s="1"/>
  <c r="E884" i="18"/>
  <c r="F884" i="18"/>
  <c r="G884" i="18"/>
  <c r="C885" i="18"/>
  <c r="X885" i="18" s="1"/>
  <c r="D885" i="18"/>
  <c r="Y885" i="18" s="1"/>
  <c r="E885" i="18"/>
  <c r="F885" i="18"/>
  <c r="G885" i="18"/>
  <c r="C886" i="18"/>
  <c r="X886" i="18" s="1"/>
  <c r="D886" i="18"/>
  <c r="Y886" i="18" s="1"/>
  <c r="E886" i="18"/>
  <c r="F886" i="18"/>
  <c r="G886" i="18"/>
  <c r="C887" i="18"/>
  <c r="X887" i="18" s="1"/>
  <c r="D887" i="18"/>
  <c r="Y887" i="18" s="1"/>
  <c r="E887" i="18"/>
  <c r="F887" i="18"/>
  <c r="G887" i="18"/>
  <c r="C888" i="18"/>
  <c r="X888" i="18" s="1"/>
  <c r="D888" i="18"/>
  <c r="Y888" i="18" s="1"/>
  <c r="E888" i="18"/>
  <c r="F888" i="18"/>
  <c r="G888" i="18"/>
  <c r="C889" i="18"/>
  <c r="X889" i="18" s="1"/>
  <c r="D889" i="18"/>
  <c r="Y889" i="18" s="1"/>
  <c r="E889" i="18"/>
  <c r="F889" i="18"/>
  <c r="G889" i="18"/>
  <c r="C890" i="18"/>
  <c r="X890" i="18" s="1"/>
  <c r="D890" i="18"/>
  <c r="Y890" i="18" s="1"/>
  <c r="E890" i="18"/>
  <c r="F890" i="18"/>
  <c r="G890" i="18"/>
  <c r="C891" i="18"/>
  <c r="X891" i="18" s="1"/>
  <c r="D891" i="18"/>
  <c r="Y891" i="18" s="1"/>
  <c r="E891" i="18"/>
  <c r="F891" i="18"/>
  <c r="G891" i="18"/>
  <c r="C892" i="18"/>
  <c r="X892" i="18" s="1"/>
  <c r="D892" i="18"/>
  <c r="Y892" i="18" s="1"/>
  <c r="E892" i="18"/>
  <c r="F892" i="18"/>
  <c r="G892" i="18"/>
  <c r="C893" i="18"/>
  <c r="X893" i="18" s="1"/>
  <c r="D893" i="18"/>
  <c r="Y893" i="18" s="1"/>
  <c r="E893" i="18"/>
  <c r="F893" i="18"/>
  <c r="G893" i="18"/>
  <c r="C894" i="18"/>
  <c r="X894" i="18" s="1"/>
  <c r="D894" i="18"/>
  <c r="Y894" i="18" s="1"/>
  <c r="E894" i="18"/>
  <c r="F894" i="18"/>
  <c r="G894" i="18"/>
  <c r="C895" i="18"/>
  <c r="X895" i="18" s="1"/>
  <c r="D895" i="18"/>
  <c r="Y895" i="18" s="1"/>
  <c r="E895" i="18"/>
  <c r="F895" i="18"/>
  <c r="G895" i="18"/>
  <c r="C896" i="18"/>
  <c r="X896" i="18" s="1"/>
  <c r="D896" i="18"/>
  <c r="Y896" i="18" s="1"/>
  <c r="E896" i="18"/>
  <c r="F896" i="18"/>
  <c r="G896" i="18"/>
  <c r="C897" i="18"/>
  <c r="X897" i="18" s="1"/>
  <c r="D897" i="18"/>
  <c r="Y897" i="18" s="1"/>
  <c r="E897" i="18"/>
  <c r="F897" i="18"/>
  <c r="G897" i="18"/>
  <c r="C898" i="18"/>
  <c r="X898" i="18" s="1"/>
  <c r="D898" i="18"/>
  <c r="Y898" i="18" s="1"/>
  <c r="E898" i="18"/>
  <c r="F898" i="18"/>
  <c r="G898" i="18"/>
  <c r="C899" i="18"/>
  <c r="X899" i="18" s="1"/>
  <c r="D899" i="18"/>
  <c r="Y899" i="18" s="1"/>
  <c r="E899" i="18"/>
  <c r="F899" i="18"/>
  <c r="G899" i="18"/>
  <c r="C900" i="18"/>
  <c r="X900" i="18" s="1"/>
  <c r="D900" i="18"/>
  <c r="Y900" i="18" s="1"/>
  <c r="E900" i="18"/>
  <c r="F900" i="18"/>
  <c r="G900" i="18"/>
  <c r="C901" i="18"/>
  <c r="X901" i="18" s="1"/>
  <c r="D901" i="18"/>
  <c r="Y901" i="18" s="1"/>
  <c r="E901" i="18"/>
  <c r="F901" i="18"/>
  <c r="G901" i="18"/>
  <c r="C902" i="18"/>
  <c r="X902" i="18" s="1"/>
  <c r="D902" i="18"/>
  <c r="Y902" i="18" s="1"/>
  <c r="E902" i="18"/>
  <c r="F902" i="18"/>
  <c r="G902" i="18"/>
  <c r="C903" i="18"/>
  <c r="X903" i="18" s="1"/>
  <c r="D903" i="18"/>
  <c r="Y903" i="18" s="1"/>
  <c r="E903" i="18"/>
  <c r="F903" i="18"/>
  <c r="G903" i="18"/>
  <c r="C904" i="18"/>
  <c r="X904" i="18" s="1"/>
  <c r="D904" i="18"/>
  <c r="Y904" i="18" s="1"/>
  <c r="E904" i="18"/>
  <c r="F904" i="18"/>
  <c r="G904" i="18"/>
  <c r="C905" i="18"/>
  <c r="X905" i="18" s="1"/>
  <c r="D905" i="18"/>
  <c r="Y905" i="18" s="1"/>
  <c r="E905" i="18"/>
  <c r="F905" i="18"/>
  <c r="G905" i="18"/>
  <c r="C906" i="18"/>
  <c r="X906" i="18" s="1"/>
  <c r="D906" i="18"/>
  <c r="Y906" i="18" s="1"/>
  <c r="E906" i="18"/>
  <c r="F906" i="18"/>
  <c r="G906" i="18"/>
  <c r="C907" i="18"/>
  <c r="X907" i="18" s="1"/>
  <c r="D907" i="18"/>
  <c r="Y907" i="18" s="1"/>
  <c r="E907" i="18"/>
  <c r="F907" i="18"/>
  <c r="G907" i="18"/>
  <c r="C908" i="18"/>
  <c r="X908" i="18" s="1"/>
  <c r="D908" i="18"/>
  <c r="Y908" i="18" s="1"/>
  <c r="E908" i="18"/>
  <c r="F908" i="18"/>
  <c r="G908" i="18"/>
  <c r="C909" i="18"/>
  <c r="X909" i="18" s="1"/>
  <c r="D909" i="18"/>
  <c r="Y909" i="18" s="1"/>
  <c r="E909" i="18"/>
  <c r="F909" i="18"/>
  <c r="G909" i="18"/>
  <c r="C910" i="18"/>
  <c r="X910" i="18" s="1"/>
  <c r="D910" i="18"/>
  <c r="Y910" i="18" s="1"/>
  <c r="E910" i="18"/>
  <c r="F910" i="18"/>
  <c r="G910" i="18"/>
  <c r="C911" i="18"/>
  <c r="X911" i="18" s="1"/>
  <c r="D911" i="18"/>
  <c r="Y911" i="18" s="1"/>
  <c r="E911" i="18"/>
  <c r="F911" i="18"/>
  <c r="G911" i="18"/>
  <c r="C912" i="18"/>
  <c r="X912" i="18" s="1"/>
  <c r="D912" i="18"/>
  <c r="Y912" i="18" s="1"/>
  <c r="E912" i="18"/>
  <c r="F912" i="18"/>
  <c r="G912" i="18"/>
  <c r="C913" i="18"/>
  <c r="X913" i="18" s="1"/>
  <c r="D913" i="18"/>
  <c r="Y913" i="18" s="1"/>
  <c r="E913" i="18"/>
  <c r="F913" i="18"/>
  <c r="G913" i="18"/>
  <c r="C914" i="18"/>
  <c r="X914" i="18" s="1"/>
  <c r="D914" i="18"/>
  <c r="Y914" i="18" s="1"/>
  <c r="E914" i="18"/>
  <c r="F914" i="18"/>
  <c r="G914" i="18"/>
  <c r="C915" i="18"/>
  <c r="X915" i="18" s="1"/>
  <c r="D915" i="18"/>
  <c r="Y915" i="18" s="1"/>
  <c r="E915" i="18"/>
  <c r="F915" i="18"/>
  <c r="G915" i="18"/>
  <c r="C916" i="18"/>
  <c r="X916" i="18" s="1"/>
  <c r="D916" i="18"/>
  <c r="Y916" i="18" s="1"/>
  <c r="E916" i="18"/>
  <c r="F916" i="18"/>
  <c r="G916" i="18"/>
  <c r="C917" i="18"/>
  <c r="X917" i="18" s="1"/>
  <c r="D917" i="18"/>
  <c r="Y917" i="18" s="1"/>
  <c r="E917" i="18"/>
  <c r="F917" i="18"/>
  <c r="G917" i="18"/>
  <c r="C918" i="18"/>
  <c r="X918" i="18" s="1"/>
  <c r="D918" i="18"/>
  <c r="Y918" i="18" s="1"/>
  <c r="E918" i="18"/>
  <c r="F918" i="18"/>
  <c r="G918" i="18"/>
  <c r="C919" i="18"/>
  <c r="X919" i="18" s="1"/>
  <c r="D919" i="18"/>
  <c r="Y919" i="18" s="1"/>
  <c r="E919" i="18"/>
  <c r="F919" i="18"/>
  <c r="G919" i="18"/>
  <c r="C920" i="18"/>
  <c r="X920" i="18" s="1"/>
  <c r="D920" i="18"/>
  <c r="Y920" i="18" s="1"/>
  <c r="E920" i="18"/>
  <c r="F920" i="18"/>
  <c r="G920" i="18"/>
  <c r="C921" i="18"/>
  <c r="X921" i="18" s="1"/>
  <c r="D921" i="18"/>
  <c r="Y921" i="18" s="1"/>
  <c r="E921" i="18"/>
  <c r="F921" i="18"/>
  <c r="G921" i="18"/>
  <c r="C922" i="18"/>
  <c r="X922" i="18" s="1"/>
  <c r="D922" i="18"/>
  <c r="Y922" i="18" s="1"/>
  <c r="E922" i="18"/>
  <c r="F922" i="18"/>
  <c r="G922" i="18"/>
  <c r="C923" i="18"/>
  <c r="X923" i="18" s="1"/>
  <c r="D923" i="18"/>
  <c r="Y923" i="18" s="1"/>
  <c r="E923" i="18"/>
  <c r="F923" i="18"/>
  <c r="G923" i="18"/>
  <c r="C924" i="18"/>
  <c r="X924" i="18" s="1"/>
  <c r="D924" i="18"/>
  <c r="Y924" i="18" s="1"/>
  <c r="E924" i="18"/>
  <c r="F924" i="18"/>
  <c r="G924" i="18"/>
  <c r="C925" i="18"/>
  <c r="X925" i="18" s="1"/>
  <c r="D925" i="18"/>
  <c r="Y925" i="18" s="1"/>
  <c r="E925" i="18"/>
  <c r="F925" i="18"/>
  <c r="G925" i="18"/>
  <c r="C926" i="18"/>
  <c r="X926" i="18" s="1"/>
  <c r="D926" i="18"/>
  <c r="Y926" i="18" s="1"/>
  <c r="E926" i="18"/>
  <c r="F926" i="18"/>
  <c r="G926" i="18"/>
  <c r="C927" i="18"/>
  <c r="X927" i="18" s="1"/>
  <c r="D927" i="18"/>
  <c r="Y927" i="18" s="1"/>
  <c r="E927" i="18"/>
  <c r="F927" i="18"/>
  <c r="G927" i="18"/>
  <c r="C928" i="18"/>
  <c r="X928" i="18" s="1"/>
  <c r="D928" i="18"/>
  <c r="Y928" i="18" s="1"/>
  <c r="E928" i="18"/>
  <c r="F928" i="18"/>
  <c r="G928" i="18"/>
  <c r="C929" i="18"/>
  <c r="X929" i="18" s="1"/>
  <c r="D929" i="18"/>
  <c r="Y929" i="18" s="1"/>
  <c r="E929" i="18"/>
  <c r="F929" i="18"/>
  <c r="G929" i="18"/>
  <c r="C930" i="18"/>
  <c r="X930" i="18" s="1"/>
  <c r="D930" i="18"/>
  <c r="Y930" i="18" s="1"/>
  <c r="E930" i="18"/>
  <c r="F930" i="18"/>
  <c r="G930" i="18"/>
  <c r="C931" i="18"/>
  <c r="X931" i="18" s="1"/>
  <c r="D931" i="18"/>
  <c r="Y931" i="18" s="1"/>
  <c r="E931" i="18"/>
  <c r="F931" i="18"/>
  <c r="G931" i="18"/>
  <c r="C932" i="18"/>
  <c r="X932" i="18" s="1"/>
  <c r="D932" i="18"/>
  <c r="Y932" i="18" s="1"/>
  <c r="E932" i="18"/>
  <c r="F932" i="18"/>
  <c r="G932" i="18"/>
  <c r="C933" i="18"/>
  <c r="X933" i="18" s="1"/>
  <c r="D933" i="18"/>
  <c r="Y933" i="18" s="1"/>
  <c r="E933" i="18"/>
  <c r="F933" i="18"/>
  <c r="G933" i="18"/>
  <c r="C934" i="18"/>
  <c r="X934" i="18" s="1"/>
  <c r="D934" i="18"/>
  <c r="Y934" i="18" s="1"/>
  <c r="E934" i="18"/>
  <c r="F934" i="18"/>
  <c r="G934" i="18"/>
  <c r="C935" i="18"/>
  <c r="X935" i="18" s="1"/>
  <c r="D935" i="18"/>
  <c r="Y935" i="18" s="1"/>
  <c r="E935" i="18"/>
  <c r="F935" i="18"/>
  <c r="G935" i="18"/>
  <c r="C936" i="18"/>
  <c r="X936" i="18" s="1"/>
  <c r="D936" i="18"/>
  <c r="Y936" i="18" s="1"/>
  <c r="E936" i="18"/>
  <c r="F936" i="18"/>
  <c r="G936" i="18"/>
  <c r="C937" i="18"/>
  <c r="X937" i="18" s="1"/>
  <c r="D937" i="18"/>
  <c r="Y937" i="18" s="1"/>
  <c r="E937" i="18"/>
  <c r="F937" i="18"/>
  <c r="G937" i="18"/>
  <c r="C938" i="18"/>
  <c r="X938" i="18" s="1"/>
  <c r="D938" i="18"/>
  <c r="Y938" i="18" s="1"/>
  <c r="E938" i="18"/>
  <c r="F938" i="18"/>
  <c r="G938" i="18"/>
  <c r="C939" i="18"/>
  <c r="X939" i="18" s="1"/>
  <c r="D939" i="18"/>
  <c r="Y939" i="18" s="1"/>
  <c r="E939" i="18"/>
  <c r="F939" i="18"/>
  <c r="G939" i="18"/>
  <c r="C940" i="18"/>
  <c r="X940" i="18" s="1"/>
  <c r="D940" i="18"/>
  <c r="Y940" i="18" s="1"/>
  <c r="E940" i="18"/>
  <c r="F940" i="18"/>
  <c r="G940" i="18"/>
  <c r="C941" i="18"/>
  <c r="X941" i="18" s="1"/>
  <c r="D941" i="18"/>
  <c r="Y941" i="18" s="1"/>
  <c r="E941" i="18"/>
  <c r="F941" i="18"/>
  <c r="G941" i="18"/>
  <c r="C942" i="18"/>
  <c r="X942" i="18" s="1"/>
  <c r="D942" i="18"/>
  <c r="Y942" i="18" s="1"/>
  <c r="E942" i="18"/>
  <c r="F942" i="18"/>
  <c r="G942" i="18"/>
  <c r="C943" i="18"/>
  <c r="X943" i="18" s="1"/>
  <c r="D943" i="18"/>
  <c r="Y943" i="18" s="1"/>
  <c r="E943" i="18"/>
  <c r="F943" i="18"/>
  <c r="G943" i="18"/>
  <c r="C944" i="18"/>
  <c r="X944" i="18" s="1"/>
  <c r="D944" i="18"/>
  <c r="Y944" i="18" s="1"/>
  <c r="E944" i="18"/>
  <c r="F944" i="18"/>
  <c r="G944" i="18"/>
  <c r="C945" i="18"/>
  <c r="X945" i="18" s="1"/>
  <c r="D945" i="18"/>
  <c r="Y945" i="18" s="1"/>
  <c r="E945" i="18"/>
  <c r="F945" i="18"/>
  <c r="G945" i="18"/>
  <c r="C946" i="18"/>
  <c r="X946" i="18" s="1"/>
  <c r="D946" i="18"/>
  <c r="Y946" i="18" s="1"/>
  <c r="E946" i="18"/>
  <c r="F946" i="18"/>
  <c r="G946" i="18"/>
  <c r="C947" i="18"/>
  <c r="X947" i="18" s="1"/>
  <c r="D947" i="18"/>
  <c r="Y947" i="18" s="1"/>
  <c r="E947" i="18"/>
  <c r="F947" i="18"/>
  <c r="G947" i="18"/>
  <c r="C948" i="18"/>
  <c r="X948" i="18" s="1"/>
  <c r="D948" i="18"/>
  <c r="Y948" i="18" s="1"/>
  <c r="E948" i="18"/>
  <c r="F948" i="18"/>
  <c r="G948" i="18"/>
  <c r="C949" i="18"/>
  <c r="X949" i="18" s="1"/>
  <c r="D949" i="18"/>
  <c r="Y949" i="18" s="1"/>
  <c r="E949" i="18"/>
  <c r="F949" i="18"/>
  <c r="G949" i="18"/>
  <c r="C950" i="18"/>
  <c r="X950" i="18" s="1"/>
  <c r="D950" i="18"/>
  <c r="Y950" i="18" s="1"/>
  <c r="E950" i="18"/>
  <c r="F950" i="18"/>
  <c r="G950" i="18"/>
  <c r="C951" i="18"/>
  <c r="X951" i="18" s="1"/>
  <c r="D951" i="18"/>
  <c r="Y951" i="18" s="1"/>
  <c r="E951" i="18"/>
  <c r="F951" i="18"/>
  <c r="G951" i="18"/>
  <c r="C952" i="18"/>
  <c r="X952" i="18" s="1"/>
  <c r="D952" i="18"/>
  <c r="Y952" i="18" s="1"/>
  <c r="E952" i="18"/>
  <c r="F952" i="18"/>
  <c r="G952" i="18"/>
  <c r="C953" i="18"/>
  <c r="X953" i="18" s="1"/>
  <c r="D953" i="18"/>
  <c r="Y953" i="18" s="1"/>
  <c r="E953" i="18"/>
  <c r="F953" i="18"/>
  <c r="G953" i="18"/>
  <c r="C954" i="18"/>
  <c r="X954" i="18" s="1"/>
  <c r="D954" i="18"/>
  <c r="Y954" i="18" s="1"/>
  <c r="E954" i="18"/>
  <c r="F954" i="18"/>
  <c r="G954" i="18"/>
  <c r="C955" i="18"/>
  <c r="X955" i="18" s="1"/>
  <c r="D955" i="18"/>
  <c r="Y955" i="18" s="1"/>
  <c r="E955" i="18"/>
  <c r="F955" i="18"/>
  <c r="G955" i="18"/>
  <c r="C956" i="18"/>
  <c r="X956" i="18" s="1"/>
  <c r="D956" i="18"/>
  <c r="Y956" i="18" s="1"/>
  <c r="E956" i="18"/>
  <c r="F956" i="18"/>
  <c r="G956" i="18"/>
  <c r="C957" i="18"/>
  <c r="X957" i="18" s="1"/>
  <c r="D957" i="18"/>
  <c r="Y957" i="18" s="1"/>
  <c r="E957" i="18"/>
  <c r="F957" i="18"/>
  <c r="G957" i="18"/>
  <c r="C958" i="18"/>
  <c r="X958" i="18" s="1"/>
  <c r="D958" i="18"/>
  <c r="Y958" i="18" s="1"/>
  <c r="E958" i="18"/>
  <c r="F958" i="18"/>
  <c r="G958" i="18"/>
  <c r="C959" i="18"/>
  <c r="X959" i="18" s="1"/>
  <c r="D959" i="18"/>
  <c r="Y959" i="18" s="1"/>
  <c r="E959" i="18"/>
  <c r="F959" i="18"/>
  <c r="G959" i="18"/>
  <c r="C960" i="18"/>
  <c r="X960" i="18" s="1"/>
  <c r="D960" i="18"/>
  <c r="Y960" i="18" s="1"/>
  <c r="E960" i="18"/>
  <c r="F960" i="18"/>
  <c r="G960" i="18"/>
  <c r="C961" i="18"/>
  <c r="X961" i="18" s="1"/>
  <c r="D961" i="18"/>
  <c r="Y961" i="18" s="1"/>
  <c r="E961" i="18"/>
  <c r="F961" i="18"/>
  <c r="G961" i="18"/>
  <c r="C962" i="18"/>
  <c r="X962" i="18" s="1"/>
  <c r="D962" i="18"/>
  <c r="Y962" i="18" s="1"/>
  <c r="E962" i="18"/>
  <c r="F962" i="18"/>
  <c r="G962" i="18"/>
  <c r="C963" i="18"/>
  <c r="X963" i="18" s="1"/>
  <c r="D963" i="18"/>
  <c r="Y963" i="18" s="1"/>
  <c r="E963" i="18"/>
  <c r="F963" i="18"/>
  <c r="G963" i="18"/>
  <c r="C964" i="18"/>
  <c r="X964" i="18" s="1"/>
  <c r="D964" i="18"/>
  <c r="Y964" i="18" s="1"/>
  <c r="E964" i="18"/>
  <c r="F964" i="18"/>
  <c r="G964" i="18"/>
  <c r="C965" i="18"/>
  <c r="X965" i="18" s="1"/>
  <c r="D965" i="18"/>
  <c r="Y965" i="18" s="1"/>
  <c r="E965" i="18"/>
  <c r="F965" i="18"/>
  <c r="G965" i="18"/>
  <c r="C966" i="18"/>
  <c r="X966" i="18" s="1"/>
  <c r="D966" i="18"/>
  <c r="Y966" i="18" s="1"/>
  <c r="E966" i="18"/>
  <c r="F966" i="18"/>
  <c r="G966" i="18"/>
  <c r="C967" i="18"/>
  <c r="X967" i="18" s="1"/>
  <c r="D967" i="18"/>
  <c r="Y967" i="18" s="1"/>
  <c r="E967" i="18"/>
  <c r="F967" i="18"/>
  <c r="G967" i="18"/>
  <c r="C968" i="18"/>
  <c r="X968" i="18" s="1"/>
  <c r="D968" i="18"/>
  <c r="Y968" i="18" s="1"/>
  <c r="E968" i="18"/>
  <c r="F968" i="18"/>
  <c r="G968" i="18"/>
  <c r="C969" i="18"/>
  <c r="X969" i="18" s="1"/>
  <c r="D969" i="18"/>
  <c r="Y969" i="18" s="1"/>
  <c r="E969" i="18"/>
  <c r="F969" i="18"/>
  <c r="G969" i="18"/>
  <c r="C970" i="18"/>
  <c r="X970" i="18" s="1"/>
  <c r="D970" i="18"/>
  <c r="Y970" i="18" s="1"/>
  <c r="E970" i="18"/>
  <c r="F970" i="18"/>
  <c r="G970" i="18"/>
  <c r="C971" i="18"/>
  <c r="X971" i="18" s="1"/>
  <c r="D971" i="18"/>
  <c r="Y971" i="18" s="1"/>
  <c r="E971" i="18"/>
  <c r="F971" i="18"/>
  <c r="G971" i="18"/>
  <c r="C972" i="18"/>
  <c r="X972" i="18" s="1"/>
  <c r="D972" i="18"/>
  <c r="Y972" i="18" s="1"/>
  <c r="E972" i="18"/>
  <c r="F972" i="18"/>
  <c r="G972" i="18"/>
  <c r="C973" i="18"/>
  <c r="X973" i="18" s="1"/>
  <c r="D973" i="18"/>
  <c r="Y973" i="18" s="1"/>
  <c r="E973" i="18"/>
  <c r="F973" i="18"/>
  <c r="G973" i="18"/>
  <c r="C974" i="18"/>
  <c r="X974" i="18" s="1"/>
  <c r="D974" i="18"/>
  <c r="Y974" i="18" s="1"/>
  <c r="E974" i="18"/>
  <c r="F974" i="18"/>
  <c r="G974" i="18"/>
  <c r="C975" i="18"/>
  <c r="X975" i="18" s="1"/>
  <c r="D975" i="18"/>
  <c r="Y975" i="18" s="1"/>
  <c r="E975" i="18"/>
  <c r="F975" i="18"/>
  <c r="G975" i="18"/>
  <c r="C976" i="18"/>
  <c r="X976" i="18" s="1"/>
  <c r="D976" i="18"/>
  <c r="Y976" i="18" s="1"/>
  <c r="E976" i="18"/>
  <c r="F976" i="18"/>
  <c r="G976" i="18"/>
  <c r="C977" i="18"/>
  <c r="X977" i="18" s="1"/>
  <c r="D977" i="18"/>
  <c r="Y977" i="18" s="1"/>
  <c r="E977" i="18"/>
  <c r="F977" i="18"/>
  <c r="G977" i="18"/>
  <c r="C978" i="18"/>
  <c r="X978" i="18" s="1"/>
  <c r="D978" i="18"/>
  <c r="Y978" i="18" s="1"/>
  <c r="E978" i="18"/>
  <c r="F978" i="18"/>
  <c r="G978" i="18"/>
  <c r="C979" i="18"/>
  <c r="X979" i="18" s="1"/>
  <c r="D979" i="18"/>
  <c r="Y979" i="18" s="1"/>
  <c r="E979" i="18"/>
  <c r="F979" i="18"/>
  <c r="G979" i="18"/>
  <c r="C980" i="18"/>
  <c r="X980" i="18" s="1"/>
  <c r="D980" i="18"/>
  <c r="Y980" i="18" s="1"/>
  <c r="E980" i="18"/>
  <c r="F980" i="18"/>
  <c r="G980" i="18"/>
  <c r="C981" i="18"/>
  <c r="X981" i="18" s="1"/>
  <c r="D981" i="18"/>
  <c r="Y981" i="18" s="1"/>
  <c r="E981" i="18"/>
  <c r="F981" i="18"/>
  <c r="G981" i="18"/>
  <c r="C982" i="18"/>
  <c r="X982" i="18" s="1"/>
  <c r="D982" i="18"/>
  <c r="Y982" i="18" s="1"/>
  <c r="E982" i="18"/>
  <c r="F982" i="18"/>
  <c r="G982" i="18"/>
  <c r="C983" i="18"/>
  <c r="D983" i="18"/>
  <c r="Y983" i="18" s="1"/>
  <c r="E983" i="18"/>
  <c r="F983" i="18"/>
  <c r="G983" i="18"/>
  <c r="C984" i="18"/>
  <c r="X984" i="18" s="1"/>
  <c r="D984" i="18"/>
  <c r="Y984" i="18" s="1"/>
  <c r="E984" i="18"/>
  <c r="F984" i="18"/>
  <c r="G984" i="18"/>
  <c r="C985" i="18"/>
  <c r="X985" i="18" s="1"/>
  <c r="D985" i="18"/>
  <c r="Y985" i="18" s="1"/>
  <c r="E985" i="18"/>
  <c r="F985" i="18"/>
  <c r="G985" i="18"/>
  <c r="C986" i="18"/>
  <c r="X986" i="18" s="1"/>
  <c r="D986" i="18"/>
  <c r="Y986" i="18" s="1"/>
  <c r="E986" i="18"/>
  <c r="F986" i="18"/>
  <c r="G986" i="18"/>
  <c r="C987" i="18"/>
  <c r="X987" i="18" s="1"/>
  <c r="D987" i="18"/>
  <c r="Y987" i="18" s="1"/>
  <c r="E987" i="18"/>
  <c r="F987" i="18"/>
  <c r="G987" i="18"/>
  <c r="C988" i="18"/>
  <c r="X988" i="18" s="1"/>
  <c r="D988" i="18"/>
  <c r="Y988" i="18" s="1"/>
  <c r="E988" i="18"/>
  <c r="F988" i="18"/>
  <c r="G988" i="18"/>
  <c r="C989" i="18"/>
  <c r="X989" i="18" s="1"/>
  <c r="D989" i="18"/>
  <c r="Y989" i="18" s="1"/>
  <c r="E989" i="18"/>
  <c r="F989" i="18"/>
  <c r="G989" i="18"/>
  <c r="C990" i="18"/>
  <c r="X990" i="18" s="1"/>
  <c r="D990" i="18"/>
  <c r="Y990" i="18" s="1"/>
  <c r="E990" i="18"/>
  <c r="F990" i="18"/>
  <c r="G990" i="18"/>
  <c r="C991" i="18"/>
  <c r="X991" i="18" s="1"/>
  <c r="D991" i="18"/>
  <c r="Y991" i="18" s="1"/>
  <c r="E991" i="18"/>
  <c r="F991" i="18"/>
  <c r="G991" i="18"/>
  <c r="C992" i="18"/>
  <c r="X992" i="18" s="1"/>
  <c r="D992" i="18"/>
  <c r="Y992" i="18" s="1"/>
  <c r="E992" i="18"/>
  <c r="F992" i="18"/>
  <c r="G992" i="18"/>
  <c r="C993" i="18"/>
  <c r="X993" i="18" s="1"/>
  <c r="D993" i="18"/>
  <c r="Y993" i="18" s="1"/>
  <c r="E993" i="18"/>
  <c r="F993" i="18"/>
  <c r="G993" i="18"/>
  <c r="C994" i="18"/>
  <c r="X994" i="18" s="1"/>
  <c r="D994" i="18"/>
  <c r="Y994" i="18" s="1"/>
  <c r="E994" i="18"/>
  <c r="F994" i="18"/>
  <c r="G994" i="18"/>
  <c r="C995" i="18"/>
  <c r="X995" i="18" s="1"/>
  <c r="D995" i="18"/>
  <c r="Y995" i="18" s="1"/>
  <c r="E995" i="18"/>
  <c r="F995" i="18"/>
  <c r="G995" i="18"/>
  <c r="C996" i="18"/>
  <c r="X996" i="18" s="1"/>
  <c r="D996" i="18"/>
  <c r="Y996" i="18" s="1"/>
  <c r="E996" i="18"/>
  <c r="F996" i="18"/>
  <c r="G996" i="18"/>
  <c r="C997" i="18"/>
  <c r="X997" i="18" s="1"/>
  <c r="D997" i="18"/>
  <c r="Y997" i="18" s="1"/>
  <c r="E997" i="18"/>
  <c r="F997" i="18"/>
  <c r="G997" i="18"/>
  <c r="C998" i="18"/>
  <c r="X998" i="18" s="1"/>
  <c r="D998" i="18"/>
  <c r="Y998" i="18" s="1"/>
  <c r="E998" i="18"/>
  <c r="F998" i="18"/>
  <c r="G998" i="18"/>
  <c r="C999" i="18"/>
  <c r="X999" i="18" s="1"/>
  <c r="D999" i="18"/>
  <c r="Y999" i="18" s="1"/>
  <c r="E999" i="18"/>
  <c r="F999" i="18"/>
  <c r="G999" i="18"/>
  <c r="C1000" i="18"/>
  <c r="X1000" i="18" s="1"/>
  <c r="D1000" i="18"/>
  <c r="Y1000" i="18" s="1"/>
  <c r="E1000" i="18"/>
  <c r="F1000" i="18"/>
  <c r="G1000" i="18"/>
  <c r="C1001" i="18"/>
  <c r="X1001" i="18" s="1"/>
  <c r="D1001" i="18"/>
  <c r="Y1001" i="18" s="1"/>
  <c r="E1001" i="18"/>
  <c r="F1001" i="18"/>
  <c r="G1001" i="18"/>
  <c r="C1002" i="18"/>
  <c r="X1002" i="18" s="1"/>
  <c r="D1002" i="18"/>
  <c r="Y1002" i="18" s="1"/>
  <c r="E1002" i="18"/>
  <c r="F1002" i="18"/>
  <c r="G1002" i="18"/>
  <c r="C1003" i="18"/>
  <c r="X1003" i="18" s="1"/>
  <c r="D1003" i="18"/>
  <c r="Y1003" i="18" s="1"/>
  <c r="E1003" i="18"/>
  <c r="F1003" i="18"/>
  <c r="G1003" i="18"/>
  <c r="C1004" i="18"/>
  <c r="X1004" i="18" s="1"/>
  <c r="D1004" i="18"/>
  <c r="Y1004" i="18" s="1"/>
  <c r="E1004" i="18"/>
  <c r="F1004" i="18"/>
  <c r="G1004" i="18"/>
  <c r="C1005" i="18"/>
  <c r="X1005" i="18" s="1"/>
  <c r="D1005" i="18"/>
  <c r="Y1005" i="18" s="1"/>
  <c r="E1005" i="18"/>
  <c r="F1005" i="18"/>
  <c r="G1005" i="18"/>
  <c r="C1006" i="18"/>
  <c r="X1006" i="18" s="1"/>
  <c r="D1006" i="18"/>
  <c r="Y1006" i="18" s="1"/>
  <c r="E1006" i="18"/>
  <c r="F1006" i="18"/>
  <c r="G1006" i="18"/>
  <c r="C1007" i="18"/>
  <c r="X1007" i="18" s="1"/>
  <c r="D1007" i="18"/>
  <c r="Y1007" i="18" s="1"/>
  <c r="E1007" i="18"/>
  <c r="F1007" i="18"/>
  <c r="G1007" i="18"/>
  <c r="C1008" i="18"/>
  <c r="X1008" i="18" s="1"/>
  <c r="D1008" i="18"/>
  <c r="Y1008" i="18" s="1"/>
  <c r="E1008" i="18"/>
  <c r="F1008" i="18"/>
  <c r="G1008" i="18"/>
  <c r="C1009" i="18"/>
  <c r="X1009" i="18" s="1"/>
  <c r="D1009" i="18"/>
  <c r="Y1009" i="18" s="1"/>
  <c r="E1009" i="18"/>
  <c r="F1009" i="18"/>
  <c r="G1009" i="18"/>
  <c r="C1010" i="18"/>
  <c r="X1010" i="18" s="1"/>
  <c r="D1010" i="18"/>
  <c r="Y1010" i="18" s="1"/>
  <c r="E1010" i="18"/>
  <c r="F1010" i="18"/>
  <c r="G1010" i="18"/>
  <c r="C1011" i="18"/>
  <c r="X1011" i="18" s="1"/>
  <c r="D1011" i="18"/>
  <c r="Y1011" i="18" s="1"/>
  <c r="E1011" i="18"/>
  <c r="F1011" i="18"/>
  <c r="G1011" i="18"/>
  <c r="C1012" i="18"/>
  <c r="X1012" i="18" s="1"/>
  <c r="D1012" i="18"/>
  <c r="Y1012" i="18" s="1"/>
  <c r="E1012" i="18"/>
  <c r="F1012" i="18"/>
  <c r="G1012" i="18"/>
  <c r="C1013" i="18"/>
  <c r="X1013" i="18" s="1"/>
  <c r="D1013" i="18"/>
  <c r="Y1013" i="18" s="1"/>
  <c r="E1013" i="18"/>
  <c r="F1013" i="18"/>
  <c r="G1013" i="18"/>
  <c r="C1014" i="18"/>
  <c r="X1014" i="18" s="1"/>
  <c r="D1014" i="18"/>
  <c r="Y1014" i="18" s="1"/>
  <c r="E1014" i="18"/>
  <c r="F1014" i="18"/>
  <c r="G1014" i="18"/>
  <c r="C1015" i="18"/>
  <c r="X1015" i="18" s="1"/>
  <c r="D1015" i="18"/>
  <c r="Y1015" i="18" s="1"/>
  <c r="E1015" i="18"/>
  <c r="F1015" i="18"/>
  <c r="G1015" i="18"/>
  <c r="C1016" i="18"/>
  <c r="X1016" i="18" s="1"/>
  <c r="D1016" i="18"/>
  <c r="Y1016" i="18" s="1"/>
  <c r="E1016" i="18"/>
  <c r="F1016" i="18"/>
  <c r="G1016" i="18"/>
  <c r="C1017" i="18"/>
  <c r="X1017" i="18" s="1"/>
  <c r="D1017" i="18"/>
  <c r="Y1017" i="18" s="1"/>
  <c r="E1017" i="18"/>
  <c r="F1017" i="18"/>
  <c r="G1017" i="18"/>
  <c r="C1018" i="18"/>
  <c r="X1018" i="18" s="1"/>
  <c r="D1018" i="18"/>
  <c r="E1018" i="18"/>
  <c r="F1018" i="18"/>
  <c r="G1018" i="18"/>
  <c r="C1019" i="18"/>
  <c r="X1019" i="18" s="1"/>
  <c r="D1019" i="18"/>
  <c r="Y1019" i="18" s="1"/>
  <c r="E1019" i="18"/>
  <c r="F1019" i="18"/>
  <c r="G1019" i="18"/>
  <c r="C1020" i="18"/>
  <c r="X1020" i="18" s="1"/>
  <c r="D1020" i="18"/>
  <c r="Y1020" i="18" s="1"/>
  <c r="E1020" i="18"/>
  <c r="F1020" i="18"/>
  <c r="G1020" i="18"/>
  <c r="C1021" i="18"/>
  <c r="X1021" i="18" s="1"/>
  <c r="D1021" i="18"/>
  <c r="Y1021" i="18" s="1"/>
  <c r="E1021" i="18"/>
  <c r="F1021" i="18"/>
  <c r="G1021" i="18"/>
  <c r="C1022" i="18"/>
  <c r="X1022" i="18" s="1"/>
  <c r="D1022" i="18"/>
  <c r="Y1022" i="18" s="1"/>
  <c r="E1022" i="18"/>
  <c r="F1022" i="18"/>
  <c r="G1022" i="18"/>
  <c r="C1023" i="18"/>
  <c r="D1023" i="18"/>
  <c r="Y1023" i="18" s="1"/>
  <c r="E1023" i="18"/>
  <c r="F1023" i="18"/>
  <c r="G1023" i="18"/>
  <c r="C1024" i="18"/>
  <c r="X1024" i="18" s="1"/>
  <c r="D1024" i="18"/>
  <c r="Y1024" i="18" s="1"/>
  <c r="E1024" i="18"/>
  <c r="F1024" i="18"/>
  <c r="G1024" i="18"/>
  <c r="C1025" i="18"/>
  <c r="X1025" i="18" s="1"/>
  <c r="D1025" i="18"/>
  <c r="Y1025" i="18" s="1"/>
  <c r="E1025" i="18"/>
  <c r="F1025" i="18"/>
  <c r="G1025" i="18"/>
  <c r="C1026" i="18"/>
  <c r="X1026" i="18" s="1"/>
  <c r="D1026" i="18"/>
  <c r="Y1026" i="18" s="1"/>
  <c r="E1026" i="18"/>
  <c r="F1026" i="18"/>
  <c r="G1026" i="18"/>
  <c r="C1027" i="18"/>
  <c r="X1027" i="18" s="1"/>
  <c r="D1027" i="18"/>
  <c r="Y1027" i="18" s="1"/>
  <c r="E1027" i="18"/>
  <c r="F1027" i="18"/>
  <c r="G1027" i="18"/>
  <c r="C1028" i="18"/>
  <c r="X1028" i="18" s="1"/>
  <c r="D1028" i="18"/>
  <c r="Y1028" i="18" s="1"/>
  <c r="E1028" i="18"/>
  <c r="F1028" i="18"/>
  <c r="G1028" i="18"/>
  <c r="C1029" i="18"/>
  <c r="X1029" i="18" s="1"/>
  <c r="D1029" i="18"/>
  <c r="Y1029" i="18" s="1"/>
  <c r="E1029" i="18"/>
  <c r="F1029" i="18"/>
  <c r="G1029" i="18"/>
  <c r="C1030" i="18"/>
  <c r="X1030" i="18" s="1"/>
  <c r="D1030" i="18"/>
  <c r="Y1030" i="18" s="1"/>
  <c r="E1030" i="18"/>
  <c r="F1030" i="18"/>
  <c r="G1030" i="18"/>
  <c r="C1031" i="18"/>
  <c r="X1031" i="18" s="1"/>
  <c r="D1031" i="18"/>
  <c r="Y1031" i="18" s="1"/>
  <c r="E1031" i="18"/>
  <c r="F1031" i="18"/>
  <c r="G1031" i="18"/>
  <c r="C1032" i="18"/>
  <c r="X1032" i="18" s="1"/>
  <c r="D1032" i="18"/>
  <c r="Y1032" i="18" s="1"/>
  <c r="E1032" i="18"/>
  <c r="F1032" i="18"/>
  <c r="G1032" i="18"/>
  <c r="C1033" i="18"/>
  <c r="X1033" i="18" s="1"/>
  <c r="D1033" i="18"/>
  <c r="Y1033" i="18" s="1"/>
  <c r="E1033" i="18"/>
  <c r="F1033" i="18"/>
  <c r="G1033" i="18"/>
  <c r="C1034" i="18"/>
  <c r="X1034" i="18" s="1"/>
  <c r="D1034" i="18"/>
  <c r="Y1034" i="18" s="1"/>
  <c r="E1034" i="18"/>
  <c r="F1034" i="18"/>
  <c r="G1034" i="18"/>
  <c r="C1035" i="18"/>
  <c r="X1035" i="18" s="1"/>
  <c r="D1035" i="18"/>
  <c r="Y1035" i="18" s="1"/>
  <c r="E1035" i="18"/>
  <c r="F1035" i="18"/>
  <c r="G1035" i="18"/>
  <c r="C1036" i="18"/>
  <c r="X1036" i="18" s="1"/>
  <c r="D1036" i="18"/>
  <c r="Y1036" i="18" s="1"/>
  <c r="E1036" i="18"/>
  <c r="F1036" i="18"/>
  <c r="G1036" i="18"/>
  <c r="C1037" i="18"/>
  <c r="X1037" i="18" s="1"/>
  <c r="D1037" i="18"/>
  <c r="Y1037" i="18" s="1"/>
  <c r="E1037" i="18"/>
  <c r="F1037" i="18"/>
  <c r="G1037" i="18"/>
  <c r="C1038" i="18"/>
  <c r="X1038" i="18" s="1"/>
  <c r="D1038" i="18"/>
  <c r="Y1038" i="18" s="1"/>
  <c r="E1038" i="18"/>
  <c r="F1038" i="18"/>
  <c r="G1038" i="18"/>
  <c r="C1039" i="18"/>
  <c r="X1039" i="18" s="1"/>
  <c r="D1039" i="18"/>
  <c r="Y1039" i="18" s="1"/>
  <c r="E1039" i="18"/>
  <c r="F1039" i="18"/>
  <c r="G1039" i="18"/>
  <c r="C1040" i="18"/>
  <c r="X1040" i="18" s="1"/>
  <c r="D1040" i="18"/>
  <c r="Y1040" i="18" s="1"/>
  <c r="E1040" i="18"/>
  <c r="F1040" i="18"/>
  <c r="G1040" i="18"/>
  <c r="C1041" i="18"/>
  <c r="X1041" i="18" s="1"/>
  <c r="D1041" i="18"/>
  <c r="Y1041" i="18" s="1"/>
  <c r="E1041" i="18"/>
  <c r="F1041" i="18"/>
  <c r="G1041" i="18"/>
  <c r="C1042" i="18"/>
  <c r="X1042" i="18" s="1"/>
  <c r="D1042" i="18"/>
  <c r="Y1042" i="18" s="1"/>
  <c r="E1042" i="18"/>
  <c r="F1042" i="18"/>
  <c r="G1042" i="18"/>
  <c r="C1043" i="18"/>
  <c r="X1043" i="18" s="1"/>
  <c r="D1043" i="18"/>
  <c r="Y1043" i="18" s="1"/>
  <c r="E1043" i="18"/>
  <c r="F1043" i="18"/>
  <c r="G1043" i="18"/>
  <c r="C1044" i="18"/>
  <c r="X1044" i="18" s="1"/>
  <c r="D1044" i="18"/>
  <c r="Y1044" i="18" s="1"/>
  <c r="E1044" i="18"/>
  <c r="F1044" i="18"/>
  <c r="G1044" i="18"/>
  <c r="C1045" i="18"/>
  <c r="X1045" i="18" s="1"/>
  <c r="D1045" i="18"/>
  <c r="Y1045" i="18" s="1"/>
  <c r="E1045" i="18"/>
  <c r="F1045" i="18"/>
  <c r="G1045" i="18"/>
  <c r="C1046" i="18"/>
  <c r="X1046" i="18" s="1"/>
  <c r="D1046" i="18"/>
  <c r="Y1046" i="18" s="1"/>
  <c r="E1046" i="18"/>
  <c r="F1046" i="18"/>
  <c r="G1046" i="18"/>
  <c r="C1047" i="18"/>
  <c r="X1047" i="18" s="1"/>
  <c r="D1047" i="18"/>
  <c r="Y1047" i="18" s="1"/>
  <c r="E1047" i="18"/>
  <c r="F1047" i="18"/>
  <c r="G1047" i="18"/>
  <c r="C1048" i="18"/>
  <c r="X1048" i="18" s="1"/>
  <c r="D1048" i="18"/>
  <c r="Y1048" i="18" s="1"/>
  <c r="E1048" i="18"/>
  <c r="F1048" i="18"/>
  <c r="G1048" i="18"/>
  <c r="C1049" i="18"/>
  <c r="X1049" i="18" s="1"/>
  <c r="D1049" i="18"/>
  <c r="Y1049" i="18" s="1"/>
  <c r="E1049" i="18"/>
  <c r="F1049" i="18"/>
  <c r="G1049" i="18"/>
  <c r="C1050" i="18"/>
  <c r="X1050" i="18" s="1"/>
  <c r="D1050" i="18"/>
  <c r="Y1050" i="18" s="1"/>
  <c r="E1050" i="18"/>
  <c r="F1050" i="18"/>
  <c r="G1050" i="18"/>
  <c r="C1051" i="18"/>
  <c r="X1051" i="18" s="1"/>
  <c r="D1051" i="18"/>
  <c r="Y1051" i="18" s="1"/>
  <c r="E1051" i="18"/>
  <c r="F1051" i="18"/>
  <c r="G1051" i="18"/>
  <c r="C1052" i="18"/>
  <c r="X1052" i="18" s="1"/>
  <c r="D1052" i="18"/>
  <c r="Y1052" i="18" s="1"/>
  <c r="E1052" i="18"/>
  <c r="F1052" i="18"/>
  <c r="G1052" i="18"/>
  <c r="C1053" i="18"/>
  <c r="X1053" i="18" s="1"/>
  <c r="D1053" i="18"/>
  <c r="Y1053" i="18" s="1"/>
  <c r="E1053" i="18"/>
  <c r="F1053" i="18"/>
  <c r="G1053" i="18"/>
  <c r="C1054" i="18"/>
  <c r="X1054" i="18" s="1"/>
  <c r="D1054" i="18"/>
  <c r="Y1054" i="18" s="1"/>
  <c r="E1054" i="18"/>
  <c r="F1054" i="18"/>
  <c r="G1054" i="18"/>
  <c r="C1055" i="18"/>
  <c r="X1055" i="18" s="1"/>
  <c r="D1055" i="18"/>
  <c r="Y1055" i="18" s="1"/>
  <c r="E1055" i="18"/>
  <c r="F1055" i="18"/>
  <c r="G1055" i="18"/>
  <c r="C1056" i="18"/>
  <c r="X1056" i="18" s="1"/>
  <c r="D1056" i="18"/>
  <c r="Y1056" i="18" s="1"/>
  <c r="E1056" i="18"/>
  <c r="F1056" i="18"/>
  <c r="G1056" i="18"/>
  <c r="C1057" i="18"/>
  <c r="X1057" i="18" s="1"/>
  <c r="D1057" i="18"/>
  <c r="Y1057" i="18" s="1"/>
  <c r="E1057" i="18"/>
  <c r="F1057" i="18"/>
  <c r="G1057" i="18"/>
  <c r="C1058" i="18"/>
  <c r="X1058" i="18" s="1"/>
  <c r="D1058" i="18"/>
  <c r="Y1058" i="18" s="1"/>
  <c r="E1058" i="18"/>
  <c r="F1058" i="18"/>
  <c r="G1058" i="18"/>
  <c r="C1059" i="18"/>
  <c r="X1059" i="18" s="1"/>
  <c r="D1059" i="18"/>
  <c r="Y1059" i="18" s="1"/>
  <c r="E1059" i="18"/>
  <c r="F1059" i="18"/>
  <c r="G1059" i="18"/>
  <c r="C1060" i="18"/>
  <c r="X1060" i="18" s="1"/>
  <c r="D1060" i="18"/>
  <c r="Y1060" i="18" s="1"/>
  <c r="E1060" i="18"/>
  <c r="F1060" i="18"/>
  <c r="G1060" i="18"/>
  <c r="C1061" i="18"/>
  <c r="X1061" i="18" s="1"/>
  <c r="D1061" i="18"/>
  <c r="Y1061" i="18" s="1"/>
  <c r="E1061" i="18"/>
  <c r="F1061" i="18"/>
  <c r="G1061" i="18"/>
  <c r="C1062" i="18"/>
  <c r="X1062" i="18" s="1"/>
  <c r="D1062" i="18"/>
  <c r="Y1062" i="18" s="1"/>
  <c r="E1062" i="18"/>
  <c r="F1062" i="18"/>
  <c r="G1062" i="18"/>
  <c r="C1063" i="18"/>
  <c r="X1063" i="18" s="1"/>
  <c r="D1063" i="18"/>
  <c r="Y1063" i="18" s="1"/>
  <c r="E1063" i="18"/>
  <c r="F1063" i="18"/>
  <c r="G1063" i="18"/>
  <c r="C1064" i="18"/>
  <c r="X1064" i="18" s="1"/>
  <c r="D1064" i="18"/>
  <c r="Y1064" i="18" s="1"/>
  <c r="E1064" i="18"/>
  <c r="F1064" i="18"/>
  <c r="G1064" i="18"/>
  <c r="C1065" i="18"/>
  <c r="X1065" i="18" s="1"/>
  <c r="D1065" i="18"/>
  <c r="Y1065" i="18" s="1"/>
  <c r="E1065" i="18"/>
  <c r="F1065" i="18"/>
  <c r="G1065" i="18"/>
  <c r="C1066" i="18"/>
  <c r="X1066" i="18" s="1"/>
  <c r="D1066" i="18"/>
  <c r="Y1066" i="18" s="1"/>
  <c r="E1066" i="18"/>
  <c r="F1066" i="18"/>
  <c r="G1066" i="18"/>
  <c r="C1067" i="18"/>
  <c r="X1067" i="18" s="1"/>
  <c r="D1067" i="18"/>
  <c r="Y1067" i="18" s="1"/>
  <c r="E1067" i="18"/>
  <c r="F1067" i="18"/>
  <c r="G1067" i="18"/>
  <c r="C1068" i="18"/>
  <c r="X1068" i="18" s="1"/>
  <c r="D1068" i="18"/>
  <c r="Y1068" i="18" s="1"/>
  <c r="E1068" i="18"/>
  <c r="F1068" i="18"/>
  <c r="G1068" i="18"/>
  <c r="C1069" i="18"/>
  <c r="X1069" i="18" s="1"/>
  <c r="D1069" i="18"/>
  <c r="Y1069" i="18" s="1"/>
  <c r="E1069" i="18"/>
  <c r="F1069" i="18"/>
  <c r="G1069" i="18"/>
  <c r="C1070" i="18"/>
  <c r="X1070" i="18" s="1"/>
  <c r="D1070" i="18"/>
  <c r="Y1070" i="18" s="1"/>
  <c r="E1070" i="18"/>
  <c r="F1070" i="18"/>
  <c r="G1070" i="18"/>
  <c r="C1071" i="18"/>
  <c r="X1071" i="18" s="1"/>
  <c r="D1071" i="18"/>
  <c r="Y1071" i="18" s="1"/>
  <c r="E1071" i="18"/>
  <c r="F1071" i="18"/>
  <c r="G1071" i="18"/>
  <c r="C1072" i="18"/>
  <c r="X1072" i="18" s="1"/>
  <c r="D1072" i="18"/>
  <c r="Y1072" i="18" s="1"/>
  <c r="E1072" i="18"/>
  <c r="F1072" i="18"/>
  <c r="G1072" i="18"/>
  <c r="C1073" i="18"/>
  <c r="X1073" i="18" s="1"/>
  <c r="D1073" i="18"/>
  <c r="Y1073" i="18" s="1"/>
  <c r="E1073" i="18"/>
  <c r="F1073" i="18"/>
  <c r="G1073" i="18"/>
  <c r="C1074" i="18"/>
  <c r="X1074" i="18" s="1"/>
  <c r="D1074" i="18"/>
  <c r="Y1074" i="18" s="1"/>
  <c r="E1074" i="18"/>
  <c r="F1074" i="18"/>
  <c r="G1074" i="18"/>
  <c r="C1075" i="18"/>
  <c r="X1075" i="18" s="1"/>
  <c r="D1075" i="18"/>
  <c r="Y1075" i="18" s="1"/>
  <c r="E1075" i="18"/>
  <c r="F1075" i="18"/>
  <c r="G1075" i="18"/>
  <c r="C1076" i="18"/>
  <c r="X1076" i="18" s="1"/>
  <c r="D1076" i="18"/>
  <c r="Y1076" i="18" s="1"/>
  <c r="E1076" i="18"/>
  <c r="F1076" i="18"/>
  <c r="G1076" i="18"/>
  <c r="C1077" i="18"/>
  <c r="X1077" i="18" s="1"/>
  <c r="D1077" i="18"/>
  <c r="Y1077" i="18" s="1"/>
  <c r="E1077" i="18"/>
  <c r="F1077" i="18"/>
  <c r="G1077" i="18"/>
  <c r="C1078" i="18"/>
  <c r="X1078" i="18" s="1"/>
  <c r="D1078" i="18"/>
  <c r="Y1078" i="18" s="1"/>
  <c r="E1078" i="18"/>
  <c r="F1078" i="18"/>
  <c r="G1078" i="18"/>
  <c r="C1079" i="18"/>
  <c r="X1079" i="18" s="1"/>
  <c r="D1079" i="18"/>
  <c r="Y1079" i="18" s="1"/>
  <c r="E1079" i="18"/>
  <c r="F1079" i="18"/>
  <c r="G1079" i="18"/>
  <c r="C1080" i="18"/>
  <c r="X1080" i="18" s="1"/>
  <c r="D1080" i="18"/>
  <c r="Y1080" i="18" s="1"/>
  <c r="E1080" i="18"/>
  <c r="F1080" i="18"/>
  <c r="G1080" i="18"/>
  <c r="C1081" i="18"/>
  <c r="X1081" i="18" s="1"/>
  <c r="D1081" i="18"/>
  <c r="Y1081" i="18" s="1"/>
  <c r="E1081" i="18"/>
  <c r="F1081" i="18"/>
  <c r="G1081" i="18"/>
  <c r="C1082" i="18"/>
  <c r="X1082" i="18" s="1"/>
  <c r="D1082" i="18"/>
  <c r="Y1082" i="18" s="1"/>
  <c r="E1082" i="18"/>
  <c r="F1082" i="18"/>
  <c r="G1082" i="18"/>
  <c r="C1083" i="18"/>
  <c r="X1083" i="18" s="1"/>
  <c r="D1083" i="18"/>
  <c r="Y1083" i="18" s="1"/>
  <c r="E1083" i="18"/>
  <c r="F1083" i="18"/>
  <c r="G1083" i="18"/>
  <c r="C1084" i="18"/>
  <c r="X1084" i="18" s="1"/>
  <c r="D1084" i="18"/>
  <c r="Y1084" i="18" s="1"/>
  <c r="E1084" i="18"/>
  <c r="F1084" i="18"/>
  <c r="G1084" i="18"/>
  <c r="C1085" i="18"/>
  <c r="X1085" i="18" s="1"/>
  <c r="D1085" i="18"/>
  <c r="Y1085" i="18" s="1"/>
  <c r="E1085" i="18"/>
  <c r="F1085" i="18"/>
  <c r="G1085" i="18"/>
  <c r="C1086" i="18"/>
  <c r="X1086" i="18" s="1"/>
  <c r="D1086" i="18"/>
  <c r="Y1086" i="18" s="1"/>
  <c r="E1086" i="18"/>
  <c r="F1086" i="18"/>
  <c r="G1086" i="18"/>
  <c r="C1087" i="18"/>
  <c r="X1087" i="18" s="1"/>
  <c r="D1087" i="18"/>
  <c r="Y1087" i="18" s="1"/>
  <c r="E1087" i="18"/>
  <c r="F1087" i="18"/>
  <c r="G1087" i="18"/>
  <c r="C1088" i="18"/>
  <c r="D1088" i="18"/>
  <c r="Y1088" i="18" s="1"/>
  <c r="E1088" i="18"/>
  <c r="F1088" i="18"/>
  <c r="G1088" i="18"/>
  <c r="C1089" i="18"/>
  <c r="X1089" i="18" s="1"/>
  <c r="D1089" i="18"/>
  <c r="Y1089" i="18" s="1"/>
  <c r="E1089" i="18"/>
  <c r="F1089" i="18"/>
  <c r="G1089" i="18"/>
  <c r="C1090" i="18"/>
  <c r="X1090" i="18" s="1"/>
  <c r="D1090" i="18"/>
  <c r="Y1090" i="18" s="1"/>
  <c r="E1090" i="18"/>
  <c r="F1090" i="18"/>
  <c r="G1090" i="18"/>
  <c r="C1091" i="18"/>
  <c r="X1091" i="18" s="1"/>
  <c r="D1091" i="18"/>
  <c r="Y1091" i="18" s="1"/>
  <c r="E1091" i="18"/>
  <c r="F1091" i="18"/>
  <c r="G1091" i="18"/>
  <c r="C1092" i="18"/>
  <c r="X1092" i="18" s="1"/>
  <c r="D1092" i="18"/>
  <c r="Y1092" i="18" s="1"/>
  <c r="E1092" i="18"/>
  <c r="F1092" i="18"/>
  <c r="G1092" i="18"/>
  <c r="C1093" i="18"/>
  <c r="X1093" i="18" s="1"/>
  <c r="D1093" i="18"/>
  <c r="Y1093" i="18" s="1"/>
  <c r="E1093" i="18"/>
  <c r="F1093" i="18"/>
  <c r="G1093" i="18"/>
  <c r="C1094" i="18"/>
  <c r="X1094" i="18" s="1"/>
  <c r="D1094" i="18"/>
  <c r="Y1094" i="18" s="1"/>
  <c r="E1094" i="18"/>
  <c r="F1094" i="18"/>
  <c r="G1094" i="18"/>
  <c r="C1095" i="18"/>
  <c r="X1095" i="18" s="1"/>
  <c r="D1095" i="18"/>
  <c r="Y1095" i="18" s="1"/>
  <c r="E1095" i="18"/>
  <c r="F1095" i="18"/>
  <c r="G1095" i="18"/>
  <c r="C1096" i="18"/>
  <c r="X1096" i="18" s="1"/>
  <c r="D1096" i="18"/>
  <c r="Y1096" i="18" s="1"/>
  <c r="E1096" i="18"/>
  <c r="F1096" i="18"/>
  <c r="G1096" i="18"/>
  <c r="C1097" i="18"/>
  <c r="X1097" i="18" s="1"/>
  <c r="D1097" i="18"/>
  <c r="Y1097" i="18" s="1"/>
  <c r="E1097" i="18"/>
  <c r="F1097" i="18"/>
  <c r="G1097" i="18"/>
  <c r="C1098" i="18"/>
  <c r="X1098" i="18" s="1"/>
  <c r="D1098" i="18"/>
  <c r="Y1098" i="18" s="1"/>
  <c r="E1098" i="18"/>
  <c r="F1098" i="18"/>
  <c r="G1098" i="18"/>
  <c r="C1099" i="18"/>
  <c r="X1099" i="18" s="1"/>
  <c r="D1099" i="18"/>
  <c r="Y1099" i="18" s="1"/>
  <c r="E1099" i="18"/>
  <c r="F1099" i="18"/>
  <c r="G1099" i="18"/>
  <c r="C1100" i="18"/>
  <c r="X1100" i="18" s="1"/>
  <c r="D1100" i="18"/>
  <c r="Y1100" i="18" s="1"/>
  <c r="E1100" i="18"/>
  <c r="F1100" i="18"/>
  <c r="G1100" i="18"/>
  <c r="C1101" i="18"/>
  <c r="X1101" i="18" s="1"/>
  <c r="D1101" i="18"/>
  <c r="Y1101" i="18" s="1"/>
  <c r="E1101" i="18"/>
  <c r="F1101" i="18"/>
  <c r="G1101" i="18"/>
  <c r="C1102" i="18"/>
  <c r="X1102" i="18" s="1"/>
  <c r="D1102" i="18"/>
  <c r="Y1102" i="18" s="1"/>
  <c r="E1102" i="18"/>
  <c r="F1102" i="18"/>
  <c r="G1102" i="18"/>
  <c r="C1103" i="18"/>
  <c r="X1103" i="18" s="1"/>
  <c r="D1103" i="18"/>
  <c r="Y1103" i="18" s="1"/>
  <c r="E1103" i="18"/>
  <c r="F1103" i="18"/>
  <c r="G1103" i="18"/>
  <c r="C1104" i="18"/>
  <c r="X1104" i="18" s="1"/>
  <c r="D1104" i="18"/>
  <c r="Y1104" i="18" s="1"/>
  <c r="E1104" i="18"/>
  <c r="F1104" i="18"/>
  <c r="G1104" i="18"/>
  <c r="C1105" i="18"/>
  <c r="X1105" i="18" s="1"/>
  <c r="D1105" i="18"/>
  <c r="Y1105" i="18" s="1"/>
  <c r="E1105" i="18"/>
  <c r="F1105" i="18"/>
  <c r="G1105" i="18"/>
  <c r="C1106" i="18"/>
  <c r="X1106" i="18" s="1"/>
  <c r="D1106" i="18"/>
  <c r="Y1106" i="18" s="1"/>
  <c r="E1106" i="18"/>
  <c r="F1106" i="18"/>
  <c r="G1106" i="18"/>
  <c r="C1107" i="18"/>
  <c r="X1107" i="18" s="1"/>
  <c r="D1107" i="18"/>
  <c r="Y1107" i="18" s="1"/>
  <c r="E1107" i="18"/>
  <c r="F1107" i="18"/>
  <c r="G1107" i="18"/>
  <c r="C1108" i="18"/>
  <c r="X1108" i="18" s="1"/>
  <c r="D1108" i="18"/>
  <c r="Y1108" i="18" s="1"/>
  <c r="E1108" i="18"/>
  <c r="F1108" i="18"/>
  <c r="G1108" i="18"/>
  <c r="C1109" i="18"/>
  <c r="X1109" i="18" s="1"/>
  <c r="D1109" i="18"/>
  <c r="Y1109" i="18" s="1"/>
  <c r="E1109" i="18"/>
  <c r="F1109" i="18"/>
  <c r="G1109" i="18"/>
  <c r="C1110" i="18"/>
  <c r="X1110" i="18" s="1"/>
  <c r="D1110" i="18"/>
  <c r="Y1110" i="18" s="1"/>
  <c r="E1110" i="18"/>
  <c r="F1110" i="18"/>
  <c r="G1110" i="18"/>
  <c r="C1111" i="18"/>
  <c r="X1111" i="18" s="1"/>
  <c r="D1111" i="18"/>
  <c r="Y1111" i="18" s="1"/>
  <c r="E1111" i="18"/>
  <c r="F1111" i="18"/>
  <c r="G1111" i="18"/>
  <c r="C1112" i="18"/>
  <c r="X1112" i="18" s="1"/>
  <c r="D1112" i="18"/>
  <c r="Y1112" i="18" s="1"/>
  <c r="E1112" i="18"/>
  <c r="F1112" i="18"/>
  <c r="G1112" i="18"/>
  <c r="C1113" i="18"/>
  <c r="X1113" i="18" s="1"/>
  <c r="D1113" i="18"/>
  <c r="Y1113" i="18" s="1"/>
  <c r="E1113" i="18"/>
  <c r="F1113" i="18"/>
  <c r="G1113" i="18"/>
  <c r="C1114" i="18"/>
  <c r="X1114" i="18" s="1"/>
  <c r="D1114" i="18"/>
  <c r="Y1114" i="18" s="1"/>
  <c r="E1114" i="18"/>
  <c r="F1114" i="18"/>
  <c r="G1114" i="18"/>
  <c r="C1115" i="18"/>
  <c r="X1115" i="18" s="1"/>
  <c r="D1115" i="18"/>
  <c r="Y1115" i="18" s="1"/>
  <c r="E1115" i="18"/>
  <c r="F1115" i="18"/>
  <c r="G1115" i="18"/>
  <c r="C1116" i="18"/>
  <c r="X1116" i="18" s="1"/>
  <c r="D1116" i="18"/>
  <c r="Y1116" i="18" s="1"/>
  <c r="E1116" i="18"/>
  <c r="F1116" i="18"/>
  <c r="G1116" i="18"/>
  <c r="C1117" i="18"/>
  <c r="X1117" i="18" s="1"/>
  <c r="D1117" i="18"/>
  <c r="Y1117" i="18" s="1"/>
  <c r="E1117" i="18"/>
  <c r="F1117" i="18"/>
  <c r="G1117" i="18"/>
  <c r="C1118" i="18"/>
  <c r="X1118" i="18" s="1"/>
  <c r="D1118" i="18"/>
  <c r="Y1118" i="18" s="1"/>
  <c r="E1118" i="18"/>
  <c r="F1118" i="18"/>
  <c r="G1118" i="18"/>
  <c r="C1119" i="18"/>
  <c r="X1119" i="18" s="1"/>
  <c r="D1119" i="18"/>
  <c r="Y1119" i="18" s="1"/>
  <c r="E1119" i="18"/>
  <c r="F1119" i="18"/>
  <c r="G1119" i="18"/>
  <c r="C1120" i="18"/>
  <c r="X1120" i="18" s="1"/>
  <c r="D1120" i="18"/>
  <c r="Y1120" i="18" s="1"/>
  <c r="E1120" i="18"/>
  <c r="F1120" i="18"/>
  <c r="G1120" i="18"/>
  <c r="C1121" i="18"/>
  <c r="X1121" i="18" s="1"/>
  <c r="D1121" i="18"/>
  <c r="Y1121" i="18" s="1"/>
  <c r="E1121" i="18"/>
  <c r="F1121" i="18"/>
  <c r="G1121" i="18"/>
  <c r="C1122" i="18"/>
  <c r="X1122" i="18" s="1"/>
  <c r="D1122" i="18"/>
  <c r="Y1122" i="18" s="1"/>
  <c r="E1122" i="18"/>
  <c r="F1122" i="18"/>
  <c r="G1122" i="18"/>
  <c r="C1123" i="18"/>
  <c r="X1123" i="18" s="1"/>
  <c r="D1123" i="18"/>
  <c r="Y1123" i="18" s="1"/>
  <c r="E1123" i="18"/>
  <c r="F1123" i="18"/>
  <c r="G1123" i="18"/>
  <c r="C1124" i="18"/>
  <c r="X1124" i="18" s="1"/>
  <c r="D1124" i="18"/>
  <c r="Y1124" i="18" s="1"/>
  <c r="E1124" i="18"/>
  <c r="F1124" i="18"/>
  <c r="G1124" i="18"/>
  <c r="C1125" i="18"/>
  <c r="X1125" i="18" s="1"/>
  <c r="D1125" i="18"/>
  <c r="Y1125" i="18" s="1"/>
  <c r="E1125" i="18"/>
  <c r="F1125" i="18"/>
  <c r="G1125" i="18"/>
  <c r="C1126" i="18"/>
  <c r="X1126" i="18" s="1"/>
  <c r="D1126" i="18"/>
  <c r="Y1126" i="18" s="1"/>
  <c r="E1126" i="18"/>
  <c r="F1126" i="18"/>
  <c r="G1126" i="18"/>
  <c r="C1127" i="18"/>
  <c r="X1127" i="18" s="1"/>
  <c r="D1127" i="18"/>
  <c r="Y1127" i="18" s="1"/>
  <c r="E1127" i="18"/>
  <c r="F1127" i="18"/>
  <c r="G1127" i="18"/>
  <c r="C1128" i="18"/>
  <c r="X1128" i="18" s="1"/>
  <c r="D1128" i="18"/>
  <c r="Y1128" i="18" s="1"/>
  <c r="E1128" i="18"/>
  <c r="F1128" i="18"/>
  <c r="G1128" i="18"/>
  <c r="C1129" i="18"/>
  <c r="X1129" i="18" s="1"/>
  <c r="D1129" i="18"/>
  <c r="Y1129" i="18" s="1"/>
  <c r="E1129" i="18"/>
  <c r="F1129" i="18"/>
  <c r="G1129" i="18"/>
  <c r="C1130" i="18"/>
  <c r="X1130" i="18" s="1"/>
  <c r="D1130" i="18"/>
  <c r="Y1130" i="18" s="1"/>
  <c r="E1130" i="18"/>
  <c r="F1130" i="18"/>
  <c r="G1130" i="18"/>
  <c r="C1131" i="18"/>
  <c r="X1131" i="18" s="1"/>
  <c r="D1131" i="18"/>
  <c r="Y1131" i="18" s="1"/>
  <c r="E1131" i="18"/>
  <c r="F1131" i="18"/>
  <c r="G1131" i="18"/>
  <c r="C1132" i="18"/>
  <c r="X1132" i="18" s="1"/>
  <c r="D1132" i="18"/>
  <c r="Y1132" i="18" s="1"/>
  <c r="E1132" i="18"/>
  <c r="F1132" i="18"/>
  <c r="G1132" i="18"/>
  <c r="C1133" i="18"/>
  <c r="X1133" i="18" s="1"/>
  <c r="D1133" i="18"/>
  <c r="Y1133" i="18" s="1"/>
  <c r="E1133" i="18"/>
  <c r="F1133" i="18"/>
  <c r="G1133" i="18"/>
  <c r="C1134" i="18"/>
  <c r="X1134" i="18" s="1"/>
  <c r="D1134" i="18"/>
  <c r="Y1134" i="18" s="1"/>
  <c r="E1134" i="18"/>
  <c r="F1134" i="18"/>
  <c r="G1134" i="18"/>
  <c r="C1135" i="18"/>
  <c r="X1135" i="18" s="1"/>
  <c r="D1135" i="18"/>
  <c r="Y1135" i="18" s="1"/>
  <c r="E1135" i="18"/>
  <c r="F1135" i="18"/>
  <c r="G1135" i="18"/>
  <c r="C1136" i="18"/>
  <c r="X1136" i="18" s="1"/>
  <c r="D1136" i="18"/>
  <c r="Y1136" i="18" s="1"/>
  <c r="E1136" i="18"/>
  <c r="F1136" i="18"/>
  <c r="G1136" i="18"/>
  <c r="C1137" i="18"/>
  <c r="X1137" i="18" s="1"/>
  <c r="D1137" i="18"/>
  <c r="Y1137" i="18" s="1"/>
  <c r="E1137" i="18"/>
  <c r="F1137" i="18"/>
  <c r="G1137" i="18"/>
  <c r="C1138" i="18"/>
  <c r="X1138" i="18" s="1"/>
  <c r="D1138" i="18"/>
  <c r="Y1138" i="18" s="1"/>
  <c r="E1138" i="18"/>
  <c r="F1138" i="18"/>
  <c r="G1138" i="18"/>
  <c r="C1139" i="18"/>
  <c r="X1139" i="18" s="1"/>
  <c r="D1139" i="18"/>
  <c r="Y1139" i="18" s="1"/>
  <c r="E1139" i="18"/>
  <c r="F1139" i="18"/>
  <c r="G1139" i="18"/>
  <c r="C1140" i="18"/>
  <c r="X1140" i="18" s="1"/>
  <c r="D1140" i="18"/>
  <c r="Y1140" i="18" s="1"/>
  <c r="E1140" i="18"/>
  <c r="F1140" i="18"/>
  <c r="G1140" i="18"/>
  <c r="C1141" i="18"/>
  <c r="X1141" i="18" s="1"/>
  <c r="D1141" i="18"/>
  <c r="Y1141" i="18" s="1"/>
  <c r="E1141" i="18"/>
  <c r="F1141" i="18"/>
  <c r="G1141" i="18"/>
  <c r="C1142" i="18"/>
  <c r="X1142" i="18" s="1"/>
  <c r="D1142" i="18"/>
  <c r="Y1142" i="18" s="1"/>
  <c r="E1142" i="18"/>
  <c r="F1142" i="18"/>
  <c r="G1142" i="18"/>
  <c r="C1143" i="18"/>
  <c r="X1143" i="18" s="1"/>
  <c r="D1143" i="18"/>
  <c r="Y1143" i="18" s="1"/>
  <c r="E1143" i="18"/>
  <c r="F1143" i="18"/>
  <c r="G1143" i="18"/>
  <c r="C1144" i="18"/>
  <c r="D1144" i="18"/>
  <c r="Y1144" i="18" s="1"/>
  <c r="E1144" i="18"/>
  <c r="F1144" i="18"/>
  <c r="G1144" i="18"/>
  <c r="C1145" i="18"/>
  <c r="X1145" i="18" s="1"/>
  <c r="D1145" i="18"/>
  <c r="Y1145" i="18" s="1"/>
  <c r="E1145" i="18"/>
  <c r="F1145" i="18"/>
  <c r="G1145" i="18"/>
  <c r="C1146" i="18"/>
  <c r="X1146" i="18" s="1"/>
  <c r="D1146" i="18"/>
  <c r="Y1146" i="18" s="1"/>
  <c r="E1146" i="18"/>
  <c r="F1146" i="18"/>
  <c r="G1146" i="18"/>
  <c r="C1147" i="18"/>
  <c r="X1147" i="18" s="1"/>
  <c r="D1147" i="18"/>
  <c r="Y1147" i="18" s="1"/>
  <c r="E1147" i="18"/>
  <c r="F1147" i="18"/>
  <c r="G1147" i="18"/>
  <c r="C1148" i="18"/>
  <c r="X1148" i="18" s="1"/>
  <c r="D1148" i="18"/>
  <c r="Y1148" i="18" s="1"/>
  <c r="E1148" i="18"/>
  <c r="F1148" i="18"/>
  <c r="G1148" i="18"/>
  <c r="C1149" i="18"/>
  <c r="X1149" i="18" s="1"/>
  <c r="D1149" i="18"/>
  <c r="Y1149" i="18" s="1"/>
  <c r="E1149" i="18"/>
  <c r="F1149" i="18"/>
  <c r="G1149" i="18"/>
  <c r="C1150" i="18"/>
  <c r="X1150" i="18" s="1"/>
  <c r="D1150" i="18"/>
  <c r="Y1150" i="18" s="1"/>
  <c r="E1150" i="18"/>
  <c r="F1150" i="18"/>
  <c r="G1150" i="18"/>
  <c r="C1151" i="18"/>
  <c r="X1151" i="18" s="1"/>
  <c r="D1151" i="18"/>
  <c r="Y1151" i="18" s="1"/>
  <c r="E1151" i="18"/>
  <c r="F1151" i="18"/>
  <c r="G1151" i="18"/>
  <c r="C1152" i="18"/>
  <c r="X1152" i="18" s="1"/>
  <c r="D1152" i="18"/>
  <c r="Y1152" i="18" s="1"/>
  <c r="E1152" i="18"/>
  <c r="F1152" i="18"/>
  <c r="G1152" i="18"/>
  <c r="C1153" i="18"/>
  <c r="X1153" i="18" s="1"/>
  <c r="D1153" i="18"/>
  <c r="Y1153" i="18" s="1"/>
  <c r="E1153" i="18"/>
  <c r="F1153" i="18"/>
  <c r="G1153" i="18"/>
  <c r="C1154" i="18"/>
  <c r="X1154" i="18" s="1"/>
  <c r="D1154" i="18"/>
  <c r="Y1154" i="18" s="1"/>
  <c r="E1154" i="18"/>
  <c r="F1154" i="18"/>
  <c r="G1154" i="18"/>
  <c r="C1155" i="18"/>
  <c r="X1155" i="18" s="1"/>
  <c r="D1155" i="18"/>
  <c r="Y1155" i="18" s="1"/>
  <c r="E1155" i="18"/>
  <c r="F1155" i="18"/>
  <c r="G1155" i="18"/>
  <c r="C1156" i="18"/>
  <c r="X1156" i="18" s="1"/>
  <c r="D1156" i="18"/>
  <c r="Y1156" i="18" s="1"/>
  <c r="E1156" i="18"/>
  <c r="F1156" i="18"/>
  <c r="G1156" i="18"/>
  <c r="C1157" i="18"/>
  <c r="X1157" i="18" s="1"/>
  <c r="D1157" i="18"/>
  <c r="Y1157" i="18" s="1"/>
  <c r="E1157" i="18"/>
  <c r="F1157" i="18"/>
  <c r="G1157" i="18"/>
  <c r="C1158" i="18"/>
  <c r="X1158" i="18" s="1"/>
  <c r="D1158" i="18"/>
  <c r="Y1158" i="18" s="1"/>
  <c r="E1158" i="18"/>
  <c r="F1158" i="18"/>
  <c r="G1158" i="18"/>
  <c r="C1159" i="18"/>
  <c r="X1159" i="18" s="1"/>
  <c r="D1159" i="18"/>
  <c r="Y1159" i="18" s="1"/>
  <c r="E1159" i="18"/>
  <c r="F1159" i="18"/>
  <c r="G1159" i="18"/>
  <c r="C1160" i="18"/>
  <c r="X1160" i="18" s="1"/>
  <c r="D1160" i="18"/>
  <c r="Y1160" i="18" s="1"/>
  <c r="E1160" i="18"/>
  <c r="F1160" i="18"/>
  <c r="G1160" i="18"/>
  <c r="C1161" i="18"/>
  <c r="X1161" i="18" s="1"/>
  <c r="D1161" i="18"/>
  <c r="Y1161" i="18" s="1"/>
  <c r="E1161" i="18"/>
  <c r="F1161" i="18"/>
  <c r="G1161" i="18"/>
  <c r="C1162" i="18"/>
  <c r="X1162" i="18" s="1"/>
  <c r="D1162" i="18"/>
  <c r="Y1162" i="18" s="1"/>
  <c r="E1162" i="18"/>
  <c r="F1162" i="18"/>
  <c r="G1162" i="18"/>
  <c r="C1163" i="18"/>
  <c r="X1163" i="18" s="1"/>
  <c r="D1163" i="18"/>
  <c r="Y1163" i="18" s="1"/>
  <c r="E1163" i="18"/>
  <c r="F1163" i="18"/>
  <c r="G1163" i="18"/>
  <c r="C1164" i="18"/>
  <c r="X1164" i="18" s="1"/>
  <c r="D1164" i="18"/>
  <c r="Y1164" i="18" s="1"/>
  <c r="E1164" i="18"/>
  <c r="F1164" i="18"/>
  <c r="G1164" i="18"/>
  <c r="C1165" i="18"/>
  <c r="X1165" i="18" s="1"/>
  <c r="D1165" i="18"/>
  <c r="Y1165" i="18" s="1"/>
  <c r="E1165" i="18"/>
  <c r="F1165" i="18"/>
  <c r="G1165" i="18"/>
  <c r="C1166" i="18"/>
  <c r="D1166" i="18"/>
  <c r="Y1166" i="18" s="1"/>
  <c r="E1166" i="18"/>
  <c r="F1166" i="18"/>
  <c r="G1166" i="18"/>
  <c r="C1167" i="18"/>
  <c r="X1167" i="18" s="1"/>
  <c r="D1167" i="18"/>
  <c r="Y1167" i="18" s="1"/>
  <c r="E1167" i="18"/>
  <c r="F1167" i="18"/>
  <c r="G1167" i="18"/>
  <c r="C1168" i="18"/>
  <c r="X1168" i="18" s="1"/>
  <c r="D1168" i="18"/>
  <c r="Y1168" i="18" s="1"/>
  <c r="E1168" i="18"/>
  <c r="F1168" i="18"/>
  <c r="G1168" i="18"/>
  <c r="C1169" i="18"/>
  <c r="X1169" i="18" s="1"/>
  <c r="D1169" i="18"/>
  <c r="Y1169" i="18" s="1"/>
  <c r="E1169" i="18"/>
  <c r="F1169" i="18"/>
  <c r="G1169" i="18"/>
  <c r="C1170" i="18"/>
  <c r="X1170" i="18" s="1"/>
  <c r="D1170" i="18"/>
  <c r="Y1170" i="18" s="1"/>
  <c r="E1170" i="18"/>
  <c r="F1170" i="18"/>
  <c r="G1170" i="18"/>
  <c r="C1171" i="18"/>
  <c r="X1171" i="18" s="1"/>
  <c r="D1171" i="18"/>
  <c r="Y1171" i="18" s="1"/>
  <c r="E1171" i="18"/>
  <c r="F1171" i="18"/>
  <c r="G1171" i="18"/>
  <c r="C1172" i="18"/>
  <c r="X1172" i="18" s="1"/>
  <c r="D1172" i="18"/>
  <c r="Y1172" i="18" s="1"/>
  <c r="E1172" i="18"/>
  <c r="F1172" i="18"/>
  <c r="G1172" i="18"/>
  <c r="C1173" i="18"/>
  <c r="X1173" i="18" s="1"/>
  <c r="D1173" i="18"/>
  <c r="Y1173" i="18" s="1"/>
  <c r="E1173" i="18"/>
  <c r="F1173" i="18"/>
  <c r="G1173" i="18"/>
  <c r="C1174" i="18"/>
  <c r="X1174" i="18" s="1"/>
  <c r="D1174" i="18"/>
  <c r="Y1174" i="18" s="1"/>
  <c r="E1174" i="18"/>
  <c r="F1174" i="18"/>
  <c r="G1174" i="18"/>
  <c r="C1175" i="18"/>
  <c r="X1175" i="18" s="1"/>
  <c r="D1175" i="18"/>
  <c r="Y1175" i="18" s="1"/>
  <c r="E1175" i="18"/>
  <c r="F1175" i="18"/>
  <c r="G1175" i="18"/>
  <c r="C1176" i="18"/>
  <c r="X1176" i="18" s="1"/>
  <c r="D1176" i="18"/>
  <c r="Y1176" i="18" s="1"/>
  <c r="E1176" i="18"/>
  <c r="F1176" i="18"/>
  <c r="G1176" i="18"/>
  <c r="C1177" i="18"/>
  <c r="X1177" i="18" s="1"/>
  <c r="D1177" i="18"/>
  <c r="Y1177" i="18" s="1"/>
  <c r="E1177" i="18"/>
  <c r="F1177" i="18"/>
  <c r="G1177" i="18"/>
  <c r="C1178" i="18"/>
  <c r="X1178" i="18" s="1"/>
  <c r="D1178" i="18"/>
  <c r="Y1178" i="18" s="1"/>
  <c r="E1178" i="18"/>
  <c r="F1178" i="18"/>
  <c r="G1178" i="18"/>
  <c r="C1179" i="18"/>
  <c r="X1179" i="18" s="1"/>
  <c r="D1179" i="18"/>
  <c r="Y1179" i="18" s="1"/>
  <c r="E1179" i="18"/>
  <c r="F1179" i="18"/>
  <c r="G1179" i="18"/>
  <c r="C1180" i="18"/>
  <c r="X1180" i="18" s="1"/>
  <c r="D1180" i="18"/>
  <c r="Y1180" i="18" s="1"/>
  <c r="E1180" i="18"/>
  <c r="F1180" i="18"/>
  <c r="G1180" i="18"/>
  <c r="C1181" i="18"/>
  <c r="X1181" i="18" s="1"/>
  <c r="D1181" i="18"/>
  <c r="Y1181" i="18" s="1"/>
  <c r="E1181" i="18"/>
  <c r="F1181" i="18"/>
  <c r="G1181" i="18"/>
  <c r="C1182" i="18"/>
  <c r="X1182" i="18" s="1"/>
  <c r="D1182" i="18"/>
  <c r="Y1182" i="18" s="1"/>
  <c r="E1182" i="18"/>
  <c r="F1182" i="18"/>
  <c r="G1182" i="18"/>
  <c r="C1183" i="18"/>
  <c r="X1183" i="18" s="1"/>
  <c r="D1183" i="18"/>
  <c r="Y1183" i="18" s="1"/>
  <c r="E1183" i="18"/>
  <c r="F1183" i="18"/>
  <c r="G1183" i="18"/>
  <c r="C1184" i="18"/>
  <c r="X1184" i="18" s="1"/>
  <c r="D1184" i="18"/>
  <c r="Y1184" i="18" s="1"/>
  <c r="E1184" i="18"/>
  <c r="F1184" i="18"/>
  <c r="G1184" i="18"/>
  <c r="C1185" i="18"/>
  <c r="X1185" i="18" s="1"/>
  <c r="D1185" i="18"/>
  <c r="Y1185" i="18" s="1"/>
  <c r="E1185" i="18"/>
  <c r="F1185" i="18"/>
  <c r="G1185" i="18"/>
  <c r="C1186" i="18"/>
  <c r="X1186" i="18" s="1"/>
  <c r="D1186" i="18"/>
  <c r="Y1186" i="18" s="1"/>
  <c r="E1186" i="18"/>
  <c r="F1186" i="18"/>
  <c r="G1186" i="18"/>
  <c r="C1187" i="18"/>
  <c r="X1187" i="18" s="1"/>
  <c r="D1187" i="18"/>
  <c r="Y1187" i="18" s="1"/>
  <c r="E1187" i="18"/>
  <c r="F1187" i="18"/>
  <c r="G1187" i="18"/>
  <c r="C1188" i="18"/>
  <c r="X1188" i="18" s="1"/>
  <c r="D1188" i="18"/>
  <c r="Y1188" i="18" s="1"/>
  <c r="E1188" i="18"/>
  <c r="F1188" i="18"/>
  <c r="G1188" i="18"/>
  <c r="C1189" i="18"/>
  <c r="X1189" i="18" s="1"/>
  <c r="D1189" i="18"/>
  <c r="Y1189" i="18" s="1"/>
  <c r="E1189" i="18"/>
  <c r="F1189" i="18"/>
  <c r="G1189" i="18"/>
  <c r="C1190" i="18"/>
  <c r="X1190" i="18" s="1"/>
  <c r="D1190" i="18"/>
  <c r="Y1190" i="18" s="1"/>
  <c r="E1190" i="18"/>
  <c r="F1190" i="18"/>
  <c r="G1190" i="18"/>
  <c r="C1191" i="18"/>
  <c r="X1191" i="18" s="1"/>
  <c r="D1191" i="18"/>
  <c r="Y1191" i="18" s="1"/>
  <c r="E1191" i="18"/>
  <c r="F1191" i="18"/>
  <c r="G1191" i="18"/>
  <c r="C1192" i="18"/>
  <c r="X1192" i="18" s="1"/>
  <c r="D1192" i="18"/>
  <c r="Y1192" i="18" s="1"/>
  <c r="E1192" i="18"/>
  <c r="F1192" i="18"/>
  <c r="G1192" i="18"/>
  <c r="C1193" i="18"/>
  <c r="X1193" i="18" s="1"/>
  <c r="D1193" i="18"/>
  <c r="Y1193" i="18" s="1"/>
  <c r="E1193" i="18"/>
  <c r="F1193" i="18"/>
  <c r="G1193" i="18"/>
  <c r="C1194" i="18"/>
  <c r="X1194" i="18" s="1"/>
  <c r="D1194" i="18"/>
  <c r="Y1194" i="18" s="1"/>
  <c r="E1194" i="18"/>
  <c r="F1194" i="18"/>
  <c r="G1194" i="18"/>
  <c r="C1195" i="18"/>
  <c r="X1195" i="18" s="1"/>
  <c r="D1195" i="18"/>
  <c r="E1195" i="18"/>
  <c r="F1195" i="18"/>
  <c r="G1195" i="18"/>
  <c r="C1196" i="18"/>
  <c r="X1196" i="18" s="1"/>
  <c r="D1196" i="18"/>
  <c r="Y1196" i="18" s="1"/>
  <c r="E1196" i="18"/>
  <c r="F1196" i="18"/>
  <c r="G1196" i="18"/>
  <c r="C1197" i="18"/>
  <c r="X1197" i="18" s="1"/>
  <c r="D1197" i="18"/>
  <c r="Y1197" i="18" s="1"/>
  <c r="E1197" i="18"/>
  <c r="F1197" i="18"/>
  <c r="G1197" i="18"/>
  <c r="C1198" i="18"/>
  <c r="X1198" i="18" s="1"/>
  <c r="D1198" i="18"/>
  <c r="Y1198" i="18" s="1"/>
  <c r="E1198" i="18"/>
  <c r="F1198" i="18"/>
  <c r="G1198" i="18"/>
  <c r="C1199" i="18"/>
  <c r="X1199" i="18" s="1"/>
  <c r="D1199" i="18"/>
  <c r="Y1199" i="18" s="1"/>
  <c r="E1199" i="18"/>
  <c r="F1199" i="18"/>
  <c r="G1199" i="18"/>
  <c r="C1200" i="18"/>
  <c r="X1200" i="18" s="1"/>
  <c r="D1200" i="18"/>
  <c r="Y1200" i="18" s="1"/>
  <c r="E1200" i="18"/>
  <c r="F1200" i="18"/>
  <c r="G1200" i="18"/>
  <c r="C1201" i="18"/>
  <c r="X1201" i="18" s="1"/>
  <c r="D1201" i="18"/>
  <c r="Y1201" i="18" s="1"/>
  <c r="E1201" i="18"/>
  <c r="F1201" i="18"/>
  <c r="G1201" i="18"/>
  <c r="C1202" i="18"/>
  <c r="X1202" i="18" s="1"/>
  <c r="D1202" i="18"/>
  <c r="Y1202" i="18" s="1"/>
  <c r="E1202" i="18"/>
  <c r="F1202" i="18"/>
  <c r="G1202" i="18"/>
  <c r="C1203" i="18"/>
  <c r="X1203" i="18" s="1"/>
  <c r="D1203" i="18"/>
  <c r="Y1203" i="18" s="1"/>
  <c r="E1203" i="18"/>
  <c r="F1203" i="18"/>
  <c r="G1203" i="18"/>
  <c r="C1204" i="18"/>
  <c r="X1204" i="18" s="1"/>
  <c r="D1204" i="18"/>
  <c r="Y1204" i="18" s="1"/>
  <c r="E1204" i="18"/>
  <c r="F1204" i="18"/>
  <c r="G1204" i="18"/>
  <c r="C1205" i="18"/>
  <c r="X1205" i="18" s="1"/>
  <c r="D1205" i="18"/>
  <c r="Y1205" i="18" s="1"/>
  <c r="E1205" i="18"/>
  <c r="F1205" i="18"/>
  <c r="G1205" i="18"/>
  <c r="C1206" i="18"/>
  <c r="X1206" i="18" s="1"/>
  <c r="D1206" i="18"/>
  <c r="Y1206" i="18" s="1"/>
  <c r="E1206" i="18"/>
  <c r="F1206" i="18"/>
  <c r="G1206" i="18"/>
  <c r="C1207" i="18"/>
  <c r="X1207" i="18" s="1"/>
  <c r="D1207" i="18"/>
  <c r="Y1207" i="18" s="1"/>
  <c r="E1207" i="18"/>
  <c r="F1207" i="18"/>
  <c r="G1207" i="18"/>
  <c r="C1208" i="18"/>
  <c r="X1208" i="18" s="1"/>
  <c r="D1208" i="18"/>
  <c r="Y1208" i="18" s="1"/>
  <c r="E1208" i="18"/>
  <c r="F1208" i="18"/>
  <c r="G1208" i="18"/>
  <c r="C1209" i="18"/>
  <c r="X1209" i="18" s="1"/>
  <c r="D1209" i="18"/>
  <c r="Y1209" i="18" s="1"/>
  <c r="E1209" i="18"/>
  <c r="F1209" i="18"/>
  <c r="G1209" i="18"/>
  <c r="C1210" i="18"/>
  <c r="X1210" i="18" s="1"/>
  <c r="D1210" i="18"/>
  <c r="Y1210" i="18" s="1"/>
  <c r="E1210" i="18"/>
  <c r="F1210" i="18"/>
  <c r="G1210" i="18"/>
  <c r="C1211" i="18"/>
  <c r="X1211" i="18" s="1"/>
  <c r="D1211" i="18"/>
  <c r="Y1211" i="18" s="1"/>
  <c r="E1211" i="18"/>
  <c r="F1211" i="18"/>
  <c r="G1211" i="18"/>
  <c r="C1212" i="18"/>
  <c r="X1212" i="18" s="1"/>
  <c r="D1212" i="18"/>
  <c r="Y1212" i="18" s="1"/>
  <c r="E1212" i="18"/>
  <c r="F1212" i="18"/>
  <c r="G1212" i="18"/>
  <c r="C1213" i="18"/>
  <c r="X1213" i="18" s="1"/>
  <c r="D1213" i="18"/>
  <c r="Y1213" i="18" s="1"/>
  <c r="E1213" i="18"/>
  <c r="F1213" i="18"/>
  <c r="G1213" i="18"/>
  <c r="C1214" i="18"/>
  <c r="X1214" i="18" s="1"/>
  <c r="D1214" i="18"/>
  <c r="Y1214" i="18" s="1"/>
  <c r="E1214" i="18"/>
  <c r="F1214" i="18"/>
  <c r="G1214" i="18"/>
  <c r="C1215" i="18"/>
  <c r="X1215" i="18" s="1"/>
  <c r="D1215" i="18"/>
  <c r="Y1215" i="18" s="1"/>
  <c r="E1215" i="18"/>
  <c r="F1215" i="18"/>
  <c r="G1215" i="18"/>
  <c r="C1216" i="18"/>
  <c r="X1216" i="18" s="1"/>
  <c r="D1216" i="18"/>
  <c r="Y1216" i="18" s="1"/>
  <c r="E1216" i="18"/>
  <c r="F1216" i="18"/>
  <c r="G1216" i="18"/>
  <c r="C1217" i="18"/>
  <c r="X1217" i="18" s="1"/>
  <c r="D1217" i="18"/>
  <c r="Y1217" i="18" s="1"/>
  <c r="E1217" i="18"/>
  <c r="F1217" i="18"/>
  <c r="G1217" i="18"/>
  <c r="C1218" i="18"/>
  <c r="X1218" i="18" s="1"/>
  <c r="D1218" i="18"/>
  <c r="Y1218" i="18" s="1"/>
  <c r="E1218" i="18"/>
  <c r="F1218" i="18"/>
  <c r="G1218" i="18"/>
  <c r="C1219" i="18"/>
  <c r="X1219" i="18" s="1"/>
  <c r="D1219" i="18"/>
  <c r="Y1219" i="18" s="1"/>
  <c r="E1219" i="18"/>
  <c r="F1219" i="18"/>
  <c r="G1219" i="18"/>
  <c r="C1220" i="18"/>
  <c r="X1220" i="18" s="1"/>
  <c r="D1220" i="18"/>
  <c r="Y1220" i="18" s="1"/>
  <c r="E1220" i="18"/>
  <c r="F1220" i="18"/>
  <c r="G1220" i="18"/>
  <c r="C1221" i="18"/>
  <c r="X1221" i="18" s="1"/>
  <c r="D1221" i="18"/>
  <c r="Y1221" i="18" s="1"/>
  <c r="E1221" i="18"/>
  <c r="F1221" i="18"/>
  <c r="G1221" i="18"/>
  <c r="C1222" i="18"/>
  <c r="X1222" i="18" s="1"/>
  <c r="D1222" i="18"/>
  <c r="Y1222" i="18" s="1"/>
  <c r="E1222" i="18"/>
  <c r="F1222" i="18"/>
  <c r="G1222" i="18"/>
  <c r="C1223" i="18"/>
  <c r="X1223" i="18" s="1"/>
  <c r="D1223" i="18"/>
  <c r="Y1223" i="18" s="1"/>
  <c r="E1223" i="18"/>
  <c r="F1223" i="18"/>
  <c r="G1223" i="18"/>
  <c r="C1224" i="18"/>
  <c r="X1224" i="18" s="1"/>
  <c r="D1224" i="18"/>
  <c r="Y1224" i="18" s="1"/>
  <c r="E1224" i="18"/>
  <c r="F1224" i="18"/>
  <c r="G1224" i="18"/>
  <c r="C1225" i="18"/>
  <c r="X1225" i="18" s="1"/>
  <c r="D1225" i="18"/>
  <c r="Y1225" i="18" s="1"/>
  <c r="E1225" i="18"/>
  <c r="F1225" i="18"/>
  <c r="G1225" i="18"/>
  <c r="C1226" i="18"/>
  <c r="X1226" i="18" s="1"/>
  <c r="D1226" i="18"/>
  <c r="Y1226" i="18" s="1"/>
  <c r="E1226" i="18"/>
  <c r="F1226" i="18"/>
  <c r="G1226" i="18"/>
  <c r="C1227" i="18"/>
  <c r="X1227" i="18" s="1"/>
  <c r="D1227" i="18"/>
  <c r="Y1227" i="18" s="1"/>
  <c r="E1227" i="18"/>
  <c r="F1227" i="18"/>
  <c r="G1227" i="18"/>
  <c r="C1228" i="18"/>
  <c r="X1228" i="18" s="1"/>
  <c r="D1228" i="18"/>
  <c r="Y1228" i="18" s="1"/>
  <c r="E1228" i="18"/>
  <c r="F1228" i="18"/>
  <c r="G1228" i="18"/>
  <c r="C1229" i="18"/>
  <c r="X1229" i="18" s="1"/>
  <c r="D1229" i="18"/>
  <c r="Y1229" i="18" s="1"/>
  <c r="E1229" i="18"/>
  <c r="F1229" i="18"/>
  <c r="G1229" i="18"/>
  <c r="C1230" i="18"/>
  <c r="X1230" i="18" s="1"/>
  <c r="D1230" i="18"/>
  <c r="Y1230" i="18" s="1"/>
  <c r="E1230" i="18"/>
  <c r="F1230" i="18"/>
  <c r="G1230" i="18"/>
  <c r="C1231" i="18"/>
  <c r="X1231" i="18" s="1"/>
  <c r="D1231" i="18"/>
  <c r="Y1231" i="18" s="1"/>
  <c r="E1231" i="18"/>
  <c r="F1231" i="18"/>
  <c r="G1231" i="18"/>
  <c r="C1232" i="18"/>
  <c r="X1232" i="18" s="1"/>
  <c r="D1232" i="18"/>
  <c r="Y1232" i="18" s="1"/>
  <c r="E1232" i="18"/>
  <c r="F1232" i="18"/>
  <c r="G1232" i="18"/>
  <c r="C1233" i="18"/>
  <c r="X1233" i="18" s="1"/>
  <c r="D1233" i="18"/>
  <c r="Y1233" i="18" s="1"/>
  <c r="E1233" i="18"/>
  <c r="F1233" i="18"/>
  <c r="G1233" i="18"/>
  <c r="C1234" i="18"/>
  <c r="X1234" i="18" s="1"/>
  <c r="D1234" i="18"/>
  <c r="Y1234" i="18" s="1"/>
  <c r="E1234" i="18"/>
  <c r="F1234" i="18"/>
  <c r="G1234" i="18"/>
  <c r="C1235" i="18"/>
  <c r="X1235" i="18" s="1"/>
  <c r="D1235" i="18"/>
  <c r="Y1235" i="18" s="1"/>
  <c r="E1235" i="18"/>
  <c r="F1235" i="18"/>
  <c r="G1235" i="18"/>
  <c r="C1236" i="18"/>
  <c r="X1236" i="18" s="1"/>
  <c r="D1236" i="18"/>
  <c r="Y1236" i="18" s="1"/>
  <c r="E1236" i="18"/>
  <c r="F1236" i="18"/>
  <c r="G1236" i="18"/>
  <c r="C1237" i="18"/>
  <c r="X1237" i="18" s="1"/>
  <c r="D1237" i="18"/>
  <c r="Y1237" i="18" s="1"/>
  <c r="E1237" i="18"/>
  <c r="F1237" i="18"/>
  <c r="G1237" i="18"/>
  <c r="C1238" i="18"/>
  <c r="D1238" i="18"/>
  <c r="Y1238" i="18" s="1"/>
  <c r="E1238" i="18"/>
  <c r="F1238" i="18"/>
  <c r="G1238" i="18"/>
  <c r="C1239" i="18"/>
  <c r="X1239" i="18" s="1"/>
  <c r="D1239" i="18"/>
  <c r="Y1239" i="18" s="1"/>
  <c r="E1239" i="18"/>
  <c r="F1239" i="18"/>
  <c r="G1239" i="18"/>
  <c r="C1240" i="18"/>
  <c r="X1240" i="18" s="1"/>
  <c r="D1240" i="18"/>
  <c r="Y1240" i="18" s="1"/>
  <c r="E1240" i="18"/>
  <c r="F1240" i="18"/>
  <c r="G1240" i="18"/>
  <c r="C1241" i="18"/>
  <c r="X1241" i="18" s="1"/>
  <c r="D1241" i="18"/>
  <c r="Y1241" i="18" s="1"/>
  <c r="E1241" i="18"/>
  <c r="F1241" i="18"/>
  <c r="G1241" i="18"/>
  <c r="C1242" i="18"/>
  <c r="X1242" i="18" s="1"/>
  <c r="D1242" i="18"/>
  <c r="Y1242" i="18" s="1"/>
  <c r="E1242" i="18"/>
  <c r="F1242" i="18"/>
  <c r="G1242" i="18"/>
  <c r="C1243" i="18"/>
  <c r="X1243" i="18" s="1"/>
  <c r="D1243" i="18"/>
  <c r="Y1243" i="18" s="1"/>
  <c r="E1243" i="18"/>
  <c r="F1243" i="18"/>
  <c r="G1243" i="18"/>
  <c r="C1244" i="18"/>
  <c r="X1244" i="18" s="1"/>
  <c r="D1244" i="18"/>
  <c r="Y1244" i="18" s="1"/>
  <c r="E1244" i="18"/>
  <c r="F1244" i="18"/>
  <c r="G1244" i="18"/>
  <c r="C1245" i="18"/>
  <c r="X1245" i="18" s="1"/>
  <c r="D1245" i="18"/>
  <c r="Y1245" i="18" s="1"/>
  <c r="E1245" i="18"/>
  <c r="F1245" i="18"/>
  <c r="G1245" i="18"/>
  <c r="C1246" i="18"/>
  <c r="X1246" i="18" s="1"/>
  <c r="D1246" i="18"/>
  <c r="Y1246" i="18" s="1"/>
  <c r="E1246" i="18"/>
  <c r="F1246" i="18"/>
  <c r="G1246" i="18"/>
  <c r="C1247" i="18"/>
  <c r="X1247" i="18" s="1"/>
  <c r="D1247" i="18"/>
  <c r="Y1247" i="18" s="1"/>
  <c r="E1247" i="18"/>
  <c r="F1247" i="18"/>
  <c r="G1247" i="18"/>
  <c r="C1248" i="18"/>
  <c r="X1248" i="18" s="1"/>
  <c r="D1248" i="18"/>
  <c r="Y1248" i="18" s="1"/>
  <c r="E1248" i="18"/>
  <c r="F1248" i="18"/>
  <c r="G1248" i="18"/>
  <c r="C1249" i="18"/>
  <c r="X1249" i="18" s="1"/>
  <c r="D1249" i="18"/>
  <c r="Y1249" i="18" s="1"/>
  <c r="E1249" i="18"/>
  <c r="F1249" i="18"/>
  <c r="G1249" i="18"/>
  <c r="C1250" i="18"/>
  <c r="X1250" i="18" s="1"/>
  <c r="D1250" i="18"/>
  <c r="Y1250" i="18" s="1"/>
  <c r="E1250" i="18"/>
  <c r="F1250" i="18"/>
  <c r="G1250" i="18"/>
  <c r="C1251" i="18"/>
  <c r="X1251" i="18" s="1"/>
  <c r="D1251" i="18"/>
  <c r="Y1251" i="18" s="1"/>
  <c r="E1251" i="18"/>
  <c r="F1251" i="18"/>
  <c r="G1251" i="18"/>
  <c r="C1252" i="18"/>
  <c r="X1252" i="18" s="1"/>
  <c r="D1252" i="18"/>
  <c r="Y1252" i="18" s="1"/>
  <c r="E1252" i="18"/>
  <c r="F1252" i="18"/>
  <c r="G1252" i="18"/>
  <c r="C1253" i="18"/>
  <c r="X1253" i="18" s="1"/>
  <c r="D1253" i="18"/>
  <c r="Y1253" i="18" s="1"/>
  <c r="E1253" i="18"/>
  <c r="F1253" i="18"/>
  <c r="G1253" i="18"/>
  <c r="C1254" i="18"/>
  <c r="X1254" i="18" s="1"/>
  <c r="D1254" i="18"/>
  <c r="Y1254" i="18" s="1"/>
  <c r="E1254" i="18"/>
  <c r="F1254" i="18"/>
  <c r="G1254" i="18"/>
  <c r="C1255" i="18"/>
  <c r="X1255" i="18" s="1"/>
  <c r="D1255" i="18"/>
  <c r="Y1255" i="18" s="1"/>
  <c r="E1255" i="18"/>
  <c r="F1255" i="18"/>
  <c r="G1255" i="18"/>
  <c r="C1256" i="18"/>
  <c r="X1256" i="18" s="1"/>
  <c r="D1256" i="18"/>
  <c r="Y1256" i="18" s="1"/>
  <c r="E1256" i="18"/>
  <c r="F1256" i="18"/>
  <c r="G1256" i="18"/>
  <c r="C1257" i="18"/>
  <c r="X1257" i="18" s="1"/>
  <c r="D1257" i="18"/>
  <c r="Y1257" i="18" s="1"/>
  <c r="E1257" i="18"/>
  <c r="F1257" i="18"/>
  <c r="G1257" i="18"/>
  <c r="C1258" i="18"/>
  <c r="X1258" i="18" s="1"/>
  <c r="D1258" i="18"/>
  <c r="Y1258" i="18" s="1"/>
  <c r="E1258" i="18"/>
  <c r="F1258" i="18"/>
  <c r="G1258" i="18"/>
  <c r="C1259" i="18"/>
  <c r="X1259" i="18" s="1"/>
  <c r="D1259" i="18"/>
  <c r="Y1259" i="18" s="1"/>
  <c r="E1259" i="18"/>
  <c r="F1259" i="18"/>
  <c r="G1259" i="18"/>
  <c r="C1260" i="18"/>
  <c r="X1260" i="18" s="1"/>
  <c r="D1260" i="18"/>
  <c r="Y1260" i="18" s="1"/>
  <c r="E1260" i="18"/>
  <c r="F1260" i="18"/>
  <c r="G1260" i="18"/>
  <c r="C1261" i="18"/>
  <c r="X1261" i="18" s="1"/>
  <c r="D1261" i="18"/>
  <c r="Y1261" i="18" s="1"/>
  <c r="E1261" i="18"/>
  <c r="F1261" i="18"/>
  <c r="G1261" i="18"/>
  <c r="C1262" i="18"/>
  <c r="X1262" i="18" s="1"/>
  <c r="D1262" i="18"/>
  <c r="E1262" i="18"/>
  <c r="F1262" i="18"/>
  <c r="G1262" i="18"/>
  <c r="C1263" i="18"/>
  <c r="X1263" i="18" s="1"/>
  <c r="D1263" i="18"/>
  <c r="Y1263" i="18" s="1"/>
  <c r="E1263" i="18"/>
  <c r="F1263" i="18"/>
  <c r="G1263" i="18"/>
  <c r="C1264" i="18"/>
  <c r="X1264" i="18" s="1"/>
  <c r="D1264" i="18"/>
  <c r="Y1264" i="18" s="1"/>
  <c r="E1264" i="18"/>
  <c r="F1264" i="18"/>
  <c r="G1264" i="18"/>
  <c r="C1265" i="18"/>
  <c r="X1265" i="18" s="1"/>
  <c r="D1265" i="18"/>
  <c r="Y1265" i="18" s="1"/>
  <c r="E1265" i="18"/>
  <c r="F1265" i="18"/>
  <c r="G1265" i="18"/>
  <c r="C1266" i="18"/>
  <c r="X1266" i="18" s="1"/>
  <c r="D1266" i="18"/>
  <c r="Y1266" i="18" s="1"/>
  <c r="E1266" i="18"/>
  <c r="F1266" i="18"/>
  <c r="G1266" i="18"/>
  <c r="C1267" i="18"/>
  <c r="X1267" i="18" s="1"/>
  <c r="D1267" i="18"/>
  <c r="Y1267" i="18" s="1"/>
  <c r="E1267" i="18"/>
  <c r="F1267" i="18"/>
  <c r="G1267" i="18"/>
  <c r="C1268" i="18"/>
  <c r="X1268" i="18" s="1"/>
  <c r="D1268" i="18"/>
  <c r="Y1268" i="18" s="1"/>
  <c r="E1268" i="18"/>
  <c r="F1268" i="18"/>
  <c r="G1268" i="18"/>
  <c r="C1269" i="18"/>
  <c r="X1269" i="18" s="1"/>
  <c r="D1269" i="18"/>
  <c r="Y1269" i="18" s="1"/>
  <c r="E1269" i="18"/>
  <c r="F1269" i="18"/>
  <c r="G1269" i="18"/>
  <c r="C1270" i="18"/>
  <c r="D1270" i="18"/>
  <c r="Y1270" i="18" s="1"/>
  <c r="E1270" i="18"/>
  <c r="F1270" i="18"/>
  <c r="G1270" i="18"/>
  <c r="C1271" i="18"/>
  <c r="X1271" i="18" s="1"/>
  <c r="D1271" i="18"/>
  <c r="Y1271" i="18" s="1"/>
  <c r="E1271" i="18"/>
  <c r="F1271" i="18"/>
  <c r="G1271" i="18"/>
  <c r="C1272" i="18"/>
  <c r="X1272" i="18" s="1"/>
  <c r="D1272" i="18"/>
  <c r="Y1272" i="18" s="1"/>
  <c r="E1272" i="18"/>
  <c r="F1272" i="18"/>
  <c r="G1272" i="18"/>
  <c r="C1273" i="18"/>
  <c r="X1273" i="18" s="1"/>
  <c r="D1273" i="18"/>
  <c r="Y1273" i="18" s="1"/>
  <c r="E1273" i="18"/>
  <c r="F1273" i="18"/>
  <c r="G1273" i="18"/>
  <c r="C1274" i="18"/>
  <c r="X1274" i="18" s="1"/>
  <c r="D1274" i="18"/>
  <c r="Y1274" i="18" s="1"/>
  <c r="E1274" i="18"/>
  <c r="F1274" i="18"/>
  <c r="G1274" i="18"/>
  <c r="C1275" i="18"/>
  <c r="X1275" i="18" s="1"/>
  <c r="D1275" i="18"/>
  <c r="Y1275" i="18" s="1"/>
  <c r="E1275" i="18"/>
  <c r="F1275" i="18"/>
  <c r="G1275" i="18"/>
  <c r="C1276" i="18"/>
  <c r="X1276" i="18" s="1"/>
  <c r="D1276" i="18"/>
  <c r="Y1276" i="18" s="1"/>
  <c r="E1276" i="18"/>
  <c r="F1276" i="18"/>
  <c r="G1276" i="18"/>
  <c r="C1277" i="18"/>
  <c r="X1277" i="18" s="1"/>
  <c r="D1277" i="18"/>
  <c r="Y1277" i="18" s="1"/>
  <c r="E1277" i="18"/>
  <c r="F1277" i="18"/>
  <c r="G1277" i="18"/>
  <c r="C1278" i="18"/>
  <c r="X1278" i="18" s="1"/>
  <c r="D1278" i="18"/>
  <c r="Y1278" i="18" s="1"/>
  <c r="E1278" i="18"/>
  <c r="F1278" i="18"/>
  <c r="G1278" i="18"/>
  <c r="C1279" i="18"/>
  <c r="X1279" i="18" s="1"/>
  <c r="D1279" i="18"/>
  <c r="Y1279" i="18" s="1"/>
  <c r="E1279" i="18"/>
  <c r="F1279" i="18"/>
  <c r="G1279" i="18"/>
  <c r="C1280" i="18"/>
  <c r="X1280" i="18" s="1"/>
  <c r="D1280" i="18"/>
  <c r="Y1280" i="18" s="1"/>
  <c r="E1280" i="18"/>
  <c r="F1280" i="18"/>
  <c r="G1280" i="18"/>
  <c r="C1281" i="18"/>
  <c r="X1281" i="18" s="1"/>
  <c r="D1281" i="18"/>
  <c r="Y1281" i="18" s="1"/>
  <c r="E1281" i="18"/>
  <c r="F1281" i="18"/>
  <c r="G1281" i="18"/>
  <c r="C1282" i="18"/>
  <c r="X1282" i="18" s="1"/>
  <c r="D1282" i="18"/>
  <c r="Y1282" i="18" s="1"/>
  <c r="E1282" i="18"/>
  <c r="F1282" i="18"/>
  <c r="G1282" i="18"/>
  <c r="C1283" i="18"/>
  <c r="X1283" i="18" s="1"/>
  <c r="D1283" i="18"/>
  <c r="Y1283" i="18" s="1"/>
  <c r="E1283" i="18"/>
  <c r="F1283" i="18"/>
  <c r="G1283" i="18"/>
  <c r="C1284" i="18"/>
  <c r="X1284" i="18" s="1"/>
  <c r="D1284" i="18"/>
  <c r="Y1284" i="18" s="1"/>
  <c r="E1284" i="18"/>
  <c r="F1284" i="18"/>
  <c r="G1284" i="18"/>
  <c r="C1285" i="18"/>
  <c r="X1285" i="18" s="1"/>
  <c r="D1285" i="18"/>
  <c r="Y1285" i="18" s="1"/>
  <c r="E1285" i="18"/>
  <c r="F1285" i="18"/>
  <c r="G1285" i="18"/>
  <c r="C1286" i="18"/>
  <c r="X1286" i="18" s="1"/>
  <c r="D1286" i="18"/>
  <c r="Y1286" i="18" s="1"/>
  <c r="E1286" i="18"/>
  <c r="F1286" i="18"/>
  <c r="G1286" i="18"/>
  <c r="C1287" i="18"/>
  <c r="X1287" i="18" s="1"/>
  <c r="D1287" i="18"/>
  <c r="Y1287" i="18" s="1"/>
  <c r="E1287" i="18"/>
  <c r="F1287" i="18"/>
  <c r="G1287" i="18"/>
  <c r="C1288" i="18"/>
  <c r="X1288" i="18" s="1"/>
  <c r="D1288" i="18"/>
  <c r="Y1288" i="18" s="1"/>
  <c r="E1288" i="18"/>
  <c r="F1288" i="18"/>
  <c r="G1288" i="18"/>
  <c r="C1289" i="18"/>
  <c r="X1289" i="18" s="1"/>
  <c r="D1289" i="18"/>
  <c r="Y1289" i="18" s="1"/>
  <c r="E1289" i="18"/>
  <c r="F1289" i="18"/>
  <c r="G1289" i="18"/>
  <c r="C1290" i="18"/>
  <c r="X1290" i="18" s="1"/>
  <c r="D1290" i="18"/>
  <c r="Y1290" i="18" s="1"/>
  <c r="E1290" i="18"/>
  <c r="F1290" i="18"/>
  <c r="G1290" i="18"/>
  <c r="C1291" i="18"/>
  <c r="X1291" i="18" s="1"/>
  <c r="D1291" i="18"/>
  <c r="Y1291" i="18" s="1"/>
  <c r="E1291" i="18"/>
  <c r="F1291" i="18"/>
  <c r="G1291" i="18"/>
  <c r="C1292" i="18"/>
  <c r="X1292" i="18" s="1"/>
  <c r="D1292" i="18"/>
  <c r="Y1292" i="18" s="1"/>
  <c r="E1292" i="18"/>
  <c r="F1292" i="18"/>
  <c r="G1292" i="18"/>
  <c r="C1293" i="18"/>
  <c r="X1293" i="18" s="1"/>
  <c r="D1293" i="18"/>
  <c r="Y1293" i="18" s="1"/>
  <c r="E1293" i="18"/>
  <c r="F1293" i="18"/>
  <c r="G1293" i="18"/>
  <c r="C1294" i="18"/>
  <c r="X1294" i="18" s="1"/>
  <c r="D1294" i="18"/>
  <c r="Y1294" i="18" s="1"/>
  <c r="E1294" i="18"/>
  <c r="F1294" i="18"/>
  <c r="G1294" i="18"/>
  <c r="C1295" i="18"/>
  <c r="X1295" i="18" s="1"/>
  <c r="D1295" i="18"/>
  <c r="Y1295" i="18" s="1"/>
  <c r="E1295" i="18"/>
  <c r="F1295" i="18"/>
  <c r="G1295" i="18"/>
  <c r="C1296" i="18"/>
  <c r="X1296" i="18" s="1"/>
  <c r="D1296" i="18"/>
  <c r="Y1296" i="18" s="1"/>
  <c r="E1296" i="18"/>
  <c r="F1296" i="18"/>
  <c r="G1296" i="18"/>
  <c r="C1297" i="18"/>
  <c r="X1297" i="18" s="1"/>
  <c r="D1297" i="18"/>
  <c r="Y1297" i="18" s="1"/>
  <c r="E1297" i="18"/>
  <c r="F1297" i="18"/>
  <c r="G1297" i="18"/>
  <c r="C1298" i="18"/>
  <c r="X1298" i="18" s="1"/>
  <c r="D1298" i="18"/>
  <c r="Y1298" i="18" s="1"/>
  <c r="E1298" i="18"/>
  <c r="F1298" i="18"/>
  <c r="G1298" i="18"/>
  <c r="C1299" i="18"/>
  <c r="X1299" i="18" s="1"/>
  <c r="D1299" i="18"/>
  <c r="Y1299" i="18" s="1"/>
  <c r="E1299" i="18"/>
  <c r="F1299" i="18"/>
  <c r="G1299" i="18"/>
  <c r="C1300" i="18"/>
  <c r="X1300" i="18" s="1"/>
  <c r="D1300" i="18"/>
  <c r="Y1300" i="18" s="1"/>
  <c r="E1300" i="18"/>
  <c r="F1300" i="18"/>
  <c r="G1300" i="18"/>
  <c r="C1301" i="18"/>
  <c r="X1301" i="18" s="1"/>
  <c r="D1301" i="18"/>
  <c r="Y1301" i="18" s="1"/>
  <c r="E1301" i="18"/>
  <c r="F1301" i="18"/>
  <c r="G1301" i="18"/>
  <c r="C1302" i="18"/>
  <c r="D1302" i="18"/>
  <c r="Y1302" i="18" s="1"/>
  <c r="E1302" i="18"/>
  <c r="F1302" i="18"/>
  <c r="G1302" i="18"/>
  <c r="C1303" i="18"/>
  <c r="X1303" i="18" s="1"/>
  <c r="D1303" i="18"/>
  <c r="Y1303" i="18" s="1"/>
  <c r="E1303" i="18"/>
  <c r="F1303" i="18"/>
  <c r="G1303" i="18"/>
  <c r="C1304" i="18"/>
  <c r="X1304" i="18" s="1"/>
  <c r="D1304" i="18"/>
  <c r="Y1304" i="18" s="1"/>
  <c r="E1304" i="18"/>
  <c r="F1304" i="18"/>
  <c r="G1304" i="18"/>
  <c r="C1305" i="18"/>
  <c r="X1305" i="18" s="1"/>
  <c r="D1305" i="18"/>
  <c r="Y1305" i="18" s="1"/>
  <c r="E1305" i="18"/>
  <c r="F1305" i="18"/>
  <c r="G1305" i="18"/>
  <c r="C1306" i="18"/>
  <c r="X1306" i="18" s="1"/>
  <c r="D1306" i="18"/>
  <c r="Y1306" i="18" s="1"/>
  <c r="E1306" i="18"/>
  <c r="F1306" i="18"/>
  <c r="G1306" i="18"/>
  <c r="C1307" i="18"/>
  <c r="X1307" i="18" s="1"/>
  <c r="D1307" i="18"/>
  <c r="Y1307" i="18" s="1"/>
  <c r="E1307" i="18"/>
  <c r="F1307" i="18"/>
  <c r="G1307" i="18"/>
  <c r="C1308" i="18"/>
  <c r="X1308" i="18" s="1"/>
  <c r="D1308" i="18"/>
  <c r="Y1308" i="18" s="1"/>
  <c r="E1308" i="18"/>
  <c r="F1308" i="18"/>
  <c r="G1308" i="18"/>
  <c r="C1309" i="18"/>
  <c r="X1309" i="18" s="1"/>
  <c r="D1309" i="18"/>
  <c r="Y1309" i="18" s="1"/>
  <c r="E1309" i="18"/>
  <c r="F1309" i="18"/>
  <c r="G1309" i="18"/>
  <c r="C1310" i="18"/>
  <c r="X1310" i="18" s="1"/>
  <c r="D1310" i="18"/>
  <c r="Y1310" i="18" s="1"/>
  <c r="E1310" i="18"/>
  <c r="F1310" i="18"/>
  <c r="G1310" i="18"/>
  <c r="C1311" i="18"/>
  <c r="X1311" i="18" s="1"/>
  <c r="D1311" i="18"/>
  <c r="Y1311" i="18" s="1"/>
  <c r="E1311" i="18"/>
  <c r="F1311" i="18"/>
  <c r="G1311" i="18"/>
  <c r="C1312" i="18"/>
  <c r="X1312" i="18" s="1"/>
  <c r="D1312" i="18"/>
  <c r="Y1312" i="18" s="1"/>
  <c r="E1312" i="18"/>
  <c r="F1312" i="18"/>
  <c r="G1312" i="18"/>
  <c r="C1313" i="18"/>
  <c r="X1313" i="18" s="1"/>
  <c r="D1313" i="18"/>
  <c r="Y1313" i="18" s="1"/>
  <c r="E1313" i="18"/>
  <c r="F1313" i="18"/>
  <c r="G1313" i="18"/>
  <c r="C1314" i="18"/>
  <c r="X1314" i="18" s="1"/>
  <c r="D1314" i="18"/>
  <c r="Y1314" i="18" s="1"/>
  <c r="E1314" i="18"/>
  <c r="F1314" i="18"/>
  <c r="G1314" i="18"/>
  <c r="C1315" i="18"/>
  <c r="X1315" i="18" s="1"/>
  <c r="D1315" i="18"/>
  <c r="Y1315" i="18" s="1"/>
  <c r="E1315" i="18"/>
  <c r="F1315" i="18"/>
  <c r="G1315" i="18"/>
  <c r="C1316" i="18"/>
  <c r="X1316" i="18" s="1"/>
  <c r="D1316" i="18"/>
  <c r="Y1316" i="18" s="1"/>
  <c r="E1316" i="18"/>
  <c r="F1316" i="18"/>
  <c r="G1316" i="18"/>
  <c r="C1317" i="18"/>
  <c r="X1317" i="18" s="1"/>
  <c r="D1317" i="18"/>
  <c r="Y1317" i="18" s="1"/>
  <c r="E1317" i="18"/>
  <c r="F1317" i="18"/>
  <c r="G1317" i="18"/>
  <c r="C1318" i="18"/>
  <c r="X1318" i="18" s="1"/>
  <c r="D1318" i="18"/>
  <c r="Y1318" i="18" s="1"/>
  <c r="E1318" i="18"/>
  <c r="F1318" i="18"/>
  <c r="G1318" i="18"/>
  <c r="C1319" i="18"/>
  <c r="X1319" i="18" s="1"/>
  <c r="D1319" i="18"/>
  <c r="Y1319" i="18" s="1"/>
  <c r="E1319" i="18"/>
  <c r="F1319" i="18"/>
  <c r="G1319" i="18"/>
  <c r="C1320" i="18"/>
  <c r="X1320" i="18" s="1"/>
  <c r="D1320" i="18"/>
  <c r="Y1320" i="18" s="1"/>
  <c r="E1320" i="18"/>
  <c r="F1320" i="18"/>
  <c r="G1320" i="18"/>
  <c r="C1321" i="18"/>
  <c r="X1321" i="18" s="1"/>
  <c r="D1321" i="18"/>
  <c r="Y1321" i="18" s="1"/>
  <c r="E1321" i="18"/>
  <c r="F1321" i="18"/>
  <c r="G1321" i="18"/>
  <c r="C1322" i="18"/>
  <c r="X1322" i="18" s="1"/>
  <c r="D1322" i="18"/>
  <c r="Y1322" i="18" s="1"/>
  <c r="E1322" i="18"/>
  <c r="F1322" i="18"/>
  <c r="G1322" i="18"/>
  <c r="C1323" i="18"/>
  <c r="X1323" i="18" s="1"/>
  <c r="D1323" i="18"/>
  <c r="Y1323" i="18" s="1"/>
  <c r="E1323" i="18"/>
  <c r="F1323" i="18"/>
  <c r="G1323" i="18"/>
  <c r="C1324" i="18"/>
  <c r="X1324" i="18" s="1"/>
  <c r="D1324" i="18"/>
  <c r="Y1324" i="18" s="1"/>
  <c r="E1324" i="18"/>
  <c r="F1324" i="18"/>
  <c r="G1324" i="18"/>
  <c r="C1325" i="18"/>
  <c r="X1325" i="18" s="1"/>
  <c r="D1325" i="18"/>
  <c r="Y1325" i="18" s="1"/>
  <c r="E1325" i="18"/>
  <c r="F1325" i="18"/>
  <c r="G1325" i="18"/>
  <c r="C1326" i="18"/>
  <c r="X1326" i="18" s="1"/>
  <c r="D1326" i="18"/>
  <c r="E1326" i="18"/>
  <c r="F1326" i="18"/>
  <c r="G1326" i="18"/>
  <c r="C1327" i="18"/>
  <c r="X1327" i="18" s="1"/>
  <c r="D1327" i="18"/>
  <c r="Y1327" i="18" s="1"/>
  <c r="E1327" i="18"/>
  <c r="F1327" i="18"/>
  <c r="G1327" i="18"/>
  <c r="C1328" i="18"/>
  <c r="X1328" i="18" s="1"/>
  <c r="D1328" i="18"/>
  <c r="Y1328" i="18" s="1"/>
  <c r="E1328" i="18"/>
  <c r="F1328" i="18"/>
  <c r="G1328" i="18"/>
  <c r="C1329" i="18"/>
  <c r="X1329" i="18" s="1"/>
  <c r="D1329" i="18"/>
  <c r="Y1329" i="18" s="1"/>
  <c r="E1329" i="18"/>
  <c r="F1329" i="18"/>
  <c r="G1329" i="18"/>
  <c r="C1330" i="18"/>
  <c r="X1330" i="18" s="1"/>
  <c r="D1330" i="18"/>
  <c r="Y1330" i="18" s="1"/>
  <c r="E1330" i="18"/>
  <c r="F1330" i="18"/>
  <c r="G1330" i="18"/>
  <c r="C1331" i="18"/>
  <c r="X1331" i="18" s="1"/>
  <c r="D1331" i="18"/>
  <c r="Y1331" i="18" s="1"/>
  <c r="E1331" i="18"/>
  <c r="F1331" i="18"/>
  <c r="G1331" i="18"/>
  <c r="C1332" i="18"/>
  <c r="X1332" i="18" s="1"/>
  <c r="D1332" i="18"/>
  <c r="Y1332" i="18" s="1"/>
  <c r="E1332" i="18"/>
  <c r="F1332" i="18"/>
  <c r="G1332" i="18"/>
  <c r="C1333" i="18"/>
  <c r="X1333" i="18" s="1"/>
  <c r="D1333" i="18"/>
  <c r="Y1333" i="18" s="1"/>
  <c r="E1333" i="18"/>
  <c r="F1333" i="18"/>
  <c r="G1333" i="18"/>
  <c r="C1334" i="18"/>
  <c r="D1334" i="18"/>
  <c r="Y1334" i="18" s="1"/>
  <c r="E1334" i="18"/>
  <c r="F1334" i="18"/>
  <c r="G1334" i="18"/>
  <c r="C1335" i="18"/>
  <c r="X1335" i="18" s="1"/>
  <c r="D1335" i="18"/>
  <c r="Y1335" i="18" s="1"/>
  <c r="E1335" i="18"/>
  <c r="F1335" i="18"/>
  <c r="G1335" i="18"/>
  <c r="C1336" i="18"/>
  <c r="X1336" i="18" s="1"/>
  <c r="D1336" i="18"/>
  <c r="Y1336" i="18" s="1"/>
  <c r="E1336" i="18"/>
  <c r="F1336" i="18"/>
  <c r="G1336" i="18"/>
  <c r="C1337" i="18"/>
  <c r="X1337" i="18" s="1"/>
  <c r="D1337" i="18"/>
  <c r="Y1337" i="18" s="1"/>
  <c r="E1337" i="18"/>
  <c r="F1337" i="18"/>
  <c r="G1337" i="18"/>
  <c r="C1338" i="18"/>
  <c r="X1338" i="18" s="1"/>
  <c r="D1338" i="18"/>
  <c r="Y1338" i="18" s="1"/>
  <c r="E1338" i="18"/>
  <c r="F1338" i="18"/>
  <c r="G1338" i="18"/>
  <c r="C1339" i="18"/>
  <c r="X1339" i="18" s="1"/>
  <c r="D1339" i="18"/>
  <c r="Y1339" i="18" s="1"/>
  <c r="E1339" i="18"/>
  <c r="F1339" i="18"/>
  <c r="G1339" i="18"/>
  <c r="C1340" i="18"/>
  <c r="X1340" i="18" s="1"/>
  <c r="D1340" i="18"/>
  <c r="Y1340" i="18" s="1"/>
  <c r="E1340" i="18"/>
  <c r="F1340" i="18"/>
  <c r="G1340" i="18"/>
  <c r="C1341" i="18"/>
  <c r="X1341" i="18" s="1"/>
  <c r="D1341" i="18"/>
  <c r="Y1341" i="18" s="1"/>
  <c r="E1341" i="18"/>
  <c r="F1341" i="18"/>
  <c r="G1341" i="18"/>
  <c r="C1342" i="18"/>
  <c r="X1342" i="18" s="1"/>
  <c r="D1342" i="18"/>
  <c r="Y1342" i="18" s="1"/>
  <c r="E1342" i="18"/>
  <c r="F1342" i="18"/>
  <c r="G1342" i="18"/>
  <c r="C1343" i="18"/>
  <c r="X1343" i="18" s="1"/>
  <c r="D1343" i="18"/>
  <c r="Y1343" i="18" s="1"/>
  <c r="E1343" i="18"/>
  <c r="F1343" i="18"/>
  <c r="G1343" i="18"/>
  <c r="C1344" i="18"/>
  <c r="X1344" i="18" s="1"/>
  <c r="D1344" i="18"/>
  <c r="Y1344" i="18" s="1"/>
  <c r="E1344" i="18"/>
  <c r="F1344" i="18"/>
  <c r="G1344" i="18"/>
  <c r="C1345" i="18"/>
  <c r="X1345" i="18" s="1"/>
  <c r="D1345" i="18"/>
  <c r="Y1345" i="18" s="1"/>
  <c r="E1345" i="18"/>
  <c r="F1345" i="18"/>
  <c r="G1345" i="18"/>
  <c r="C1346" i="18"/>
  <c r="X1346" i="18" s="1"/>
  <c r="D1346" i="18"/>
  <c r="Y1346" i="18" s="1"/>
  <c r="E1346" i="18"/>
  <c r="F1346" i="18"/>
  <c r="G1346" i="18"/>
  <c r="C1347" i="18"/>
  <c r="X1347" i="18" s="1"/>
  <c r="D1347" i="18"/>
  <c r="Y1347" i="18" s="1"/>
  <c r="E1347" i="18"/>
  <c r="F1347" i="18"/>
  <c r="G1347" i="18"/>
  <c r="C1348" i="18"/>
  <c r="X1348" i="18" s="1"/>
  <c r="D1348" i="18"/>
  <c r="Y1348" i="18" s="1"/>
  <c r="E1348" i="18"/>
  <c r="F1348" i="18"/>
  <c r="G1348" i="18"/>
  <c r="C1349" i="18"/>
  <c r="X1349" i="18" s="1"/>
  <c r="D1349" i="18"/>
  <c r="Y1349" i="18" s="1"/>
  <c r="E1349" i="18"/>
  <c r="F1349" i="18"/>
  <c r="G1349" i="18"/>
  <c r="C1350" i="18"/>
  <c r="X1350" i="18" s="1"/>
  <c r="D1350" i="18"/>
  <c r="Y1350" i="18" s="1"/>
  <c r="E1350" i="18"/>
  <c r="F1350" i="18"/>
  <c r="G1350" i="18"/>
  <c r="C1351" i="18"/>
  <c r="X1351" i="18" s="1"/>
  <c r="D1351" i="18"/>
  <c r="Y1351" i="18" s="1"/>
  <c r="E1351" i="18"/>
  <c r="F1351" i="18"/>
  <c r="G1351" i="18"/>
  <c r="C1352" i="18"/>
  <c r="X1352" i="18" s="1"/>
  <c r="D1352" i="18"/>
  <c r="Y1352" i="18" s="1"/>
  <c r="E1352" i="18"/>
  <c r="F1352" i="18"/>
  <c r="G1352" i="18"/>
  <c r="C1353" i="18"/>
  <c r="X1353" i="18" s="1"/>
  <c r="D1353" i="18"/>
  <c r="Y1353" i="18" s="1"/>
  <c r="E1353" i="18"/>
  <c r="F1353" i="18"/>
  <c r="G1353" i="18"/>
  <c r="C1354" i="18"/>
  <c r="X1354" i="18" s="1"/>
  <c r="D1354" i="18"/>
  <c r="Y1354" i="18" s="1"/>
  <c r="E1354" i="18"/>
  <c r="F1354" i="18"/>
  <c r="G1354" i="18"/>
  <c r="C1355" i="18"/>
  <c r="X1355" i="18" s="1"/>
  <c r="D1355" i="18"/>
  <c r="Y1355" i="18" s="1"/>
  <c r="E1355" i="18"/>
  <c r="F1355" i="18"/>
  <c r="G1355" i="18"/>
  <c r="C1356" i="18"/>
  <c r="X1356" i="18" s="1"/>
  <c r="D1356" i="18"/>
  <c r="Y1356" i="18" s="1"/>
  <c r="E1356" i="18"/>
  <c r="F1356" i="18"/>
  <c r="G1356" i="18"/>
  <c r="C1357" i="18"/>
  <c r="X1357" i="18" s="1"/>
  <c r="D1357" i="18"/>
  <c r="Y1357" i="18" s="1"/>
  <c r="E1357" i="18"/>
  <c r="F1357" i="18"/>
  <c r="G1357" i="18"/>
  <c r="C1358" i="18"/>
  <c r="X1358" i="18" s="1"/>
  <c r="D1358" i="18"/>
  <c r="Y1358" i="18" s="1"/>
  <c r="E1358" i="18"/>
  <c r="F1358" i="18"/>
  <c r="G1358" i="18"/>
  <c r="C1359" i="18"/>
  <c r="X1359" i="18" s="1"/>
  <c r="D1359" i="18"/>
  <c r="Y1359" i="18" s="1"/>
  <c r="E1359" i="18"/>
  <c r="F1359" i="18"/>
  <c r="G1359" i="18"/>
  <c r="C1360" i="18"/>
  <c r="X1360" i="18" s="1"/>
  <c r="D1360" i="18"/>
  <c r="Y1360" i="18" s="1"/>
  <c r="E1360" i="18"/>
  <c r="F1360" i="18"/>
  <c r="G1360" i="18"/>
  <c r="C1361" i="18"/>
  <c r="X1361" i="18" s="1"/>
  <c r="D1361" i="18"/>
  <c r="Y1361" i="18" s="1"/>
  <c r="E1361" i="18"/>
  <c r="F1361" i="18"/>
  <c r="G1361" i="18"/>
  <c r="C1362" i="18"/>
  <c r="X1362" i="18" s="1"/>
  <c r="D1362" i="18"/>
  <c r="Y1362" i="18" s="1"/>
  <c r="E1362" i="18"/>
  <c r="F1362" i="18"/>
  <c r="G1362" i="18"/>
  <c r="C1363" i="18"/>
  <c r="X1363" i="18" s="1"/>
  <c r="D1363" i="18"/>
  <c r="Y1363" i="18" s="1"/>
  <c r="E1363" i="18"/>
  <c r="F1363" i="18"/>
  <c r="G1363" i="18"/>
  <c r="C1364" i="18"/>
  <c r="X1364" i="18" s="1"/>
  <c r="D1364" i="18"/>
  <c r="Y1364" i="18" s="1"/>
  <c r="E1364" i="18"/>
  <c r="F1364" i="18"/>
  <c r="G1364" i="18"/>
  <c r="C1365" i="18"/>
  <c r="X1365" i="18" s="1"/>
  <c r="D1365" i="18"/>
  <c r="Y1365" i="18" s="1"/>
  <c r="E1365" i="18"/>
  <c r="F1365" i="18"/>
  <c r="G1365" i="18"/>
  <c r="C1366" i="18"/>
  <c r="D1366" i="18"/>
  <c r="Y1366" i="18" s="1"/>
  <c r="E1366" i="18"/>
  <c r="F1366" i="18"/>
  <c r="G1366" i="18"/>
  <c r="C1367" i="18"/>
  <c r="X1367" i="18" s="1"/>
  <c r="D1367" i="18"/>
  <c r="Y1367" i="18" s="1"/>
  <c r="E1367" i="18"/>
  <c r="F1367" i="18"/>
  <c r="G1367" i="18"/>
  <c r="C1368" i="18"/>
  <c r="X1368" i="18" s="1"/>
  <c r="D1368" i="18"/>
  <c r="Y1368" i="18" s="1"/>
  <c r="E1368" i="18"/>
  <c r="F1368" i="18"/>
  <c r="G1368" i="18"/>
  <c r="C1369" i="18"/>
  <c r="X1369" i="18" s="1"/>
  <c r="D1369" i="18"/>
  <c r="Y1369" i="18" s="1"/>
  <c r="E1369" i="18"/>
  <c r="F1369" i="18"/>
  <c r="G1369" i="18"/>
  <c r="C1370" i="18"/>
  <c r="X1370" i="18" s="1"/>
  <c r="D1370" i="18"/>
  <c r="Y1370" i="18" s="1"/>
  <c r="E1370" i="18"/>
  <c r="F1370" i="18"/>
  <c r="G1370" i="18"/>
  <c r="C1371" i="18"/>
  <c r="X1371" i="18" s="1"/>
  <c r="D1371" i="18"/>
  <c r="Y1371" i="18" s="1"/>
  <c r="E1371" i="18"/>
  <c r="F1371" i="18"/>
  <c r="G1371" i="18"/>
  <c r="C1372" i="18"/>
  <c r="X1372" i="18" s="1"/>
  <c r="D1372" i="18"/>
  <c r="Y1372" i="18" s="1"/>
  <c r="E1372" i="18"/>
  <c r="F1372" i="18"/>
  <c r="G1372" i="18"/>
  <c r="C1373" i="18"/>
  <c r="X1373" i="18" s="1"/>
  <c r="D1373" i="18"/>
  <c r="Y1373" i="18" s="1"/>
  <c r="E1373" i="18"/>
  <c r="F1373" i="18"/>
  <c r="G1373" i="18"/>
  <c r="C1374" i="18"/>
  <c r="X1374" i="18" s="1"/>
  <c r="D1374" i="18"/>
  <c r="Y1374" i="18" s="1"/>
  <c r="E1374" i="18"/>
  <c r="F1374" i="18"/>
  <c r="G1374" i="18"/>
  <c r="C1375" i="18"/>
  <c r="X1375" i="18" s="1"/>
  <c r="D1375" i="18"/>
  <c r="Y1375" i="18" s="1"/>
  <c r="E1375" i="18"/>
  <c r="F1375" i="18"/>
  <c r="G1375" i="18"/>
  <c r="C1376" i="18"/>
  <c r="X1376" i="18" s="1"/>
  <c r="D1376" i="18"/>
  <c r="Y1376" i="18" s="1"/>
  <c r="E1376" i="18"/>
  <c r="F1376" i="18"/>
  <c r="G1376" i="18"/>
  <c r="C1377" i="18"/>
  <c r="X1377" i="18" s="1"/>
  <c r="D1377" i="18"/>
  <c r="Y1377" i="18" s="1"/>
  <c r="E1377" i="18"/>
  <c r="F1377" i="18"/>
  <c r="G1377" i="18"/>
  <c r="C1378" i="18"/>
  <c r="X1378" i="18" s="1"/>
  <c r="D1378" i="18"/>
  <c r="Y1378" i="18" s="1"/>
  <c r="E1378" i="18"/>
  <c r="F1378" i="18"/>
  <c r="G1378" i="18"/>
  <c r="C1379" i="18"/>
  <c r="X1379" i="18" s="1"/>
  <c r="D1379" i="18"/>
  <c r="Y1379" i="18" s="1"/>
  <c r="E1379" i="18"/>
  <c r="F1379" i="18"/>
  <c r="G1379" i="18"/>
  <c r="C1380" i="18"/>
  <c r="X1380" i="18" s="1"/>
  <c r="D1380" i="18"/>
  <c r="Y1380" i="18" s="1"/>
  <c r="E1380" i="18"/>
  <c r="F1380" i="18"/>
  <c r="G1380" i="18"/>
  <c r="C1381" i="18"/>
  <c r="X1381" i="18" s="1"/>
  <c r="D1381" i="18"/>
  <c r="Y1381" i="18" s="1"/>
  <c r="E1381" i="18"/>
  <c r="F1381" i="18"/>
  <c r="G1381" i="18"/>
  <c r="C1382" i="18"/>
  <c r="X1382" i="18" s="1"/>
  <c r="D1382" i="18"/>
  <c r="Y1382" i="18" s="1"/>
  <c r="E1382" i="18"/>
  <c r="F1382" i="18"/>
  <c r="G1382" i="18"/>
  <c r="C1383" i="18"/>
  <c r="X1383" i="18" s="1"/>
  <c r="D1383" i="18"/>
  <c r="Y1383" i="18" s="1"/>
  <c r="E1383" i="18"/>
  <c r="F1383" i="18"/>
  <c r="G1383" i="18"/>
  <c r="C1384" i="18"/>
  <c r="X1384" i="18" s="1"/>
  <c r="D1384" i="18"/>
  <c r="Y1384" i="18" s="1"/>
  <c r="E1384" i="18"/>
  <c r="F1384" i="18"/>
  <c r="G1384" i="18"/>
  <c r="C1385" i="18"/>
  <c r="X1385" i="18" s="1"/>
  <c r="D1385" i="18"/>
  <c r="Y1385" i="18" s="1"/>
  <c r="E1385" i="18"/>
  <c r="F1385" i="18"/>
  <c r="G1385" i="18"/>
  <c r="C1386" i="18"/>
  <c r="X1386" i="18" s="1"/>
  <c r="D1386" i="18"/>
  <c r="Y1386" i="18" s="1"/>
  <c r="E1386" i="18"/>
  <c r="F1386" i="18"/>
  <c r="G1386" i="18"/>
  <c r="C1387" i="18"/>
  <c r="X1387" i="18" s="1"/>
  <c r="D1387" i="18"/>
  <c r="Y1387" i="18" s="1"/>
  <c r="E1387" i="18"/>
  <c r="F1387" i="18"/>
  <c r="G1387" i="18"/>
  <c r="C1388" i="18"/>
  <c r="X1388" i="18" s="1"/>
  <c r="D1388" i="18"/>
  <c r="Y1388" i="18" s="1"/>
  <c r="E1388" i="18"/>
  <c r="F1388" i="18"/>
  <c r="G1388" i="18"/>
  <c r="C1389" i="18"/>
  <c r="X1389" i="18" s="1"/>
  <c r="D1389" i="18"/>
  <c r="Y1389" i="18" s="1"/>
  <c r="E1389" i="18"/>
  <c r="F1389" i="18"/>
  <c r="G1389" i="18"/>
  <c r="C1390" i="18"/>
  <c r="X1390" i="18" s="1"/>
  <c r="D1390" i="18"/>
  <c r="E1390" i="18"/>
  <c r="F1390" i="18"/>
  <c r="G1390" i="18"/>
  <c r="C1391" i="18"/>
  <c r="X1391" i="18" s="1"/>
  <c r="D1391" i="18"/>
  <c r="Y1391" i="18" s="1"/>
  <c r="E1391" i="18"/>
  <c r="F1391" i="18"/>
  <c r="G1391" i="18"/>
  <c r="C1392" i="18"/>
  <c r="X1392" i="18" s="1"/>
  <c r="D1392" i="18"/>
  <c r="Y1392" i="18" s="1"/>
  <c r="E1392" i="18"/>
  <c r="F1392" i="18"/>
  <c r="G1392" i="18"/>
  <c r="C1393" i="18"/>
  <c r="X1393" i="18" s="1"/>
  <c r="D1393" i="18"/>
  <c r="Y1393" i="18" s="1"/>
  <c r="E1393" i="18"/>
  <c r="F1393" i="18"/>
  <c r="G1393" i="18"/>
  <c r="C1394" i="18"/>
  <c r="X1394" i="18" s="1"/>
  <c r="D1394" i="18"/>
  <c r="Y1394" i="18" s="1"/>
  <c r="E1394" i="18"/>
  <c r="F1394" i="18"/>
  <c r="G1394" i="18"/>
  <c r="C1395" i="18"/>
  <c r="X1395" i="18" s="1"/>
  <c r="D1395" i="18"/>
  <c r="Y1395" i="18" s="1"/>
  <c r="E1395" i="18"/>
  <c r="F1395" i="18"/>
  <c r="G1395" i="18"/>
  <c r="C1396" i="18"/>
  <c r="X1396" i="18" s="1"/>
  <c r="D1396" i="18"/>
  <c r="Y1396" i="18" s="1"/>
  <c r="E1396" i="18"/>
  <c r="F1396" i="18"/>
  <c r="G1396" i="18"/>
  <c r="C1397" i="18"/>
  <c r="X1397" i="18" s="1"/>
  <c r="D1397" i="18"/>
  <c r="Y1397" i="18" s="1"/>
  <c r="E1397" i="18"/>
  <c r="F1397" i="18"/>
  <c r="G1397" i="18"/>
  <c r="C1398" i="18"/>
  <c r="D1398" i="18"/>
  <c r="Y1398" i="18" s="1"/>
  <c r="E1398" i="18"/>
  <c r="F1398" i="18"/>
  <c r="G1398" i="18"/>
  <c r="C1399" i="18"/>
  <c r="X1399" i="18" s="1"/>
  <c r="D1399" i="18"/>
  <c r="Y1399" i="18" s="1"/>
  <c r="E1399" i="18"/>
  <c r="F1399" i="18"/>
  <c r="G1399" i="18"/>
  <c r="C1400" i="18"/>
  <c r="X1400" i="18" s="1"/>
  <c r="D1400" i="18"/>
  <c r="Y1400" i="18" s="1"/>
  <c r="E1400" i="18"/>
  <c r="F1400" i="18"/>
  <c r="G1400" i="18"/>
  <c r="C1401" i="18"/>
  <c r="X1401" i="18" s="1"/>
  <c r="D1401" i="18"/>
  <c r="Y1401" i="18" s="1"/>
  <c r="E1401" i="18"/>
  <c r="F1401" i="18"/>
  <c r="G1401" i="18"/>
  <c r="C1402" i="18"/>
  <c r="X1402" i="18" s="1"/>
  <c r="D1402" i="18"/>
  <c r="Y1402" i="18" s="1"/>
  <c r="E1402" i="18"/>
  <c r="F1402" i="18"/>
  <c r="G1402" i="18"/>
  <c r="C1403" i="18"/>
  <c r="X1403" i="18" s="1"/>
  <c r="D1403" i="18"/>
  <c r="Y1403" i="18" s="1"/>
  <c r="E1403" i="18"/>
  <c r="F1403" i="18"/>
  <c r="G1403" i="18"/>
  <c r="C1404" i="18"/>
  <c r="X1404" i="18" s="1"/>
  <c r="D1404" i="18"/>
  <c r="Y1404" i="18" s="1"/>
  <c r="E1404" i="18"/>
  <c r="F1404" i="18"/>
  <c r="G1404" i="18"/>
  <c r="C1405" i="18"/>
  <c r="X1405" i="18" s="1"/>
  <c r="D1405" i="18"/>
  <c r="Y1405" i="18" s="1"/>
  <c r="E1405" i="18"/>
  <c r="F1405" i="18"/>
  <c r="G1405" i="18"/>
  <c r="C1406" i="18"/>
  <c r="X1406" i="18" s="1"/>
  <c r="D1406" i="18"/>
  <c r="Y1406" i="18" s="1"/>
  <c r="E1406" i="18"/>
  <c r="F1406" i="18"/>
  <c r="G1406" i="18"/>
  <c r="C1407" i="18"/>
  <c r="X1407" i="18" s="1"/>
  <c r="D1407" i="18"/>
  <c r="Y1407" i="18" s="1"/>
  <c r="E1407" i="18"/>
  <c r="F1407" i="18"/>
  <c r="G1407" i="18"/>
  <c r="C1408" i="18"/>
  <c r="X1408" i="18" s="1"/>
  <c r="D1408" i="18"/>
  <c r="Y1408" i="18" s="1"/>
  <c r="E1408" i="18"/>
  <c r="F1408" i="18"/>
  <c r="G1408" i="18"/>
  <c r="C1409" i="18"/>
  <c r="X1409" i="18" s="1"/>
  <c r="D1409" i="18"/>
  <c r="Y1409" i="18" s="1"/>
  <c r="E1409" i="18"/>
  <c r="F1409" i="18"/>
  <c r="G1409" i="18"/>
  <c r="C1410" i="18"/>
  <c r="X1410" i="18" s="1"/>
  <c r="D1410" i="18"/>
  <c r="Y1410" i="18" s="1"/>
  <c r="E1410" i="18"/>
  <c r="F1410" i="18"/>
  <c r="G1410" i="18"/>
  <c r="C1411" i="18"/>
  <c r="X1411" i="18" s="1"/>
  <c r="D1411" i="18"/>
  <c r="Y1411" i="18" s="1"/>
  <c r="E1411" i="18"/>
  <c r="F1411" i="18"/>
  <c r="G1411" i="18"/>
  <c r="C1412" i="18"/>
  <c r="X1412" i="18" s="1"/>
  <c r="D1412" i="18"/>
  <c r="Y1412" i="18" s="1"/>
  <c r="E1412" i="18"/>
  <c r="F1412" i="18"/>
  <c r="G1412" i="18"/>
  <c r="C1413" i="18"/>
  <c r="X1413" i="18" s="1"/>
  <c r="D1413" i="18"/>
  <c r="Y1413" i="18" s="1"/>
  <c r="E1413" i="18"/>
  <c r="F1413" i="18"/>
  <c r="G1413" i="18"/>
  <c r="C1414" i="18"/>
  <c r="X1414" i="18" s="1"/>
  <c r="D1414" i="18"/>
  <c r="Y1414" i="18" s="1"/>
  <c r="E1414" i="18"/>
  <c r="F1414" i="18"/>
  <c r="G1414" i="18"/>
  <c r="C1415" i="18"/>
  <c r="X1415" i="18" s="1"/>
  <c r="D1415" i="18"/>
  <c r="Y1415" i="18" s="1"/>
  <c r="E1415" i="18"/>
  <c r="F1415" i="18"/>
  <c r="G1415" i="18"/>
  <c r="C1416" i="18"/>
  <c r="X1416" i="18" s="1"/>
  <c r="D1416" i="18"/>
  <c r="Y1416" i="18" s="1"/>
  <c r="E1416" i="18"/>
  <c r="F1416" i="18"/>
  <c r="G1416" i="18"/>
  <c r="C1417" i="18"/>
  <c r="X1417" i="18" s="1"/>
  <c r="D1417" i="18"/>
  <c r="Y1417" i="18" s="1"/>
  <c r="E1417" i="18"/>
  <c r="F1417" i="18"/>
  <c r="G1417" i="18"/>
  <c r="C1418" i="18"/>
  <c r="X1418" i="18" s="1"/>
  <c r="D1418" i="18"/>
  <c r="Y1418" i="18" s="1"/>
  <c r="E1418" i="18"/>
  <c r="F1418" i="18"/>
  <c r="G1418" i="18"/>
  <c r="C1419" i="18"/>
  <c r="X1419" i="18" s="1"/>
  <c r="D1419" i="18"/>
  <c r="Y1419" i="18" s="1"/>
  <c r="E1419" i="18"/>
  <c r="F1419" i="18"/>
  <c r="G1419" i="18"/>
  <c r="C1420" i="18"/>
  <c r="X1420" i="18" s="1"/>
  <c r="D1420" i="18"/>
  <c r="Y1420" i="18" s="1"/>
  <c r="E1420" i="18"/>
  <c r="F1420" i="18"/>
  <c r="G1420" i="18"/>
  <c r="C1421" i="18"/>
  <c r="X1421" i="18" s="1"/>
  <c r="D1421" i="18"/>
  <c r="Y1421" i="18" s="1"/>
  <c r="E1421" i="18"/>
  <c r="F1421" i="18"/>
  <c r="G1421" i="18"/>
  <c r="C1422" i="18"/>
  <c r="X1422" i="18" s="1"/>
  <c r="D1422" i="18"/>
  <c r="Y1422" i="18" s="1"/>
  <c r="E1422" i="18"/>
  <c r="F1422" i="18"/>
  <c r="G1422" i="18"/>
  <c r="C1423" i="18"/>
  <c r="X1423" i="18" s="1"/>
  <c r="D1423" i="18"/>
  <c r="Y1423" i="18" s="1"/>
  <c r="E1423" i="18"/>
  <c r="F1423" i="18"/>
  <c r="G1423" i="18"/>
  <c r="C1424" i="18"/>
  <c r="X1424" i="18" s="1"/>
  <c r="D1424" i="18"/>
  <c r="Y1424" i="18" s="1"/>
  <c r="E1424" i="18"/>
  <c r="F1424" i="18"/>
  <c r="G1424" i="18"/>
  <c r="C1425" i="18"/>
  <c r="X1425" i="18" s="1"/>
  <c r="D1425" i="18"/>
  <c r="Y1425" i="18" s="1"/>
  <c r="E1425" i="18"/>
  <c r="F1425" i="18"/>
  <c r="G1425" i="18"/>
  <c r="C1426" i="18"/>
  <c r="X1426" i="18" s="1"/>
  <c r="D1426" i="18"/>
  <c r="Y1426" i="18" s="1"/>
  <c r="E1426" i="18"/>
  <c r="F1426" i="18"/>
  <c r="G1426" i="18"/>
  <c r="C1427" i="18"/>
  <c r="X1427" i="18" s="1"/>
  <c r="D1427" i="18"/>
  <c r="Y1427" i="18" s="1"/>
  <c r="E1427" i="18"/>
  <c r="F1427" i="18"/>
  <c r="G1427" i="18"/>
  <c r="C1428" i="18"/>
  <c r="X1428" i="18" s="1"/>
  <c r="D1428" i="18"/>
  <c r="Y1428" i="18" s="1"/>
  <c r="E1428" i="18"/>
  <c r="F1428" i="18"/>
  <c r="G1428" i="18"/>
  <c r="C1429" i="18"/>
  <c r="X1429" i="18" s="1"/>
  <c r="D1429" i="18"/>
  <c r="Y1429" i="18" s="1"/>
  <c r="E1429" i="18"/>
  <c r="F1429" i="18"/>
  <c r="G1429" i="18"/>
  <c r="C1430" i="18"/>
  <c r="D1430" i="18"/>
  <c r="Y1430" i="18" s="1"/>
  <c r="E1430" i="18"/>
  <c r="F1430" i="18"/>
  <c r="G1430" i="18"/>
  <c r="C1431" i="18"/>
  <c r="X1431" i="18" s="1"/>
  <c r="D1431" i="18"/>
  <c r="Y1431" i="18" s="1"/>
  <c r="E1431" i="18"/>
  <c r="F1431" i="18"/>
  <c r="G1431" i="18"/>
  <c r="C1432" i="18"/>
  <c r="X1432" i="18" s="1"/>
  <c r="D1432" i="18"/>
  <c r="Y1432" i="18" s="1"/>
  <c r="E1432" i="18"/>
  <c r="F1432" i="18"/>
  <c r="G1432" i="18"/>
  <c r="C1433" i="18"/>
  <c r="X1433" i="18" s="1"/>
  <c r="D1433" i="18"/>
  <c r="Y1433" i="18" s="1"/>
  <c r="E1433" i="18"/>
  <c r="F1433" i="18"/>
  <c r="G1433" i="18"/>
  <c r="C1434" i="18"/>
  <c r="X1434" i="18" s="1"/>
  <c r="D1434" i="18"/>
  <c r="Y1434" i="18" s="1"/>
  <c r="E1434" i="18"/>
  <c r="F1434" i="18"/>
  <c r="G1434" i="18"/>
  <c r="C1435" i="18"/>
  <c r="X1435" i="18" s="1"/>
  <c r="D1435" i="18"/>
  <c r="Y1435" i="18" s="1"/>
  <c r="E1435" i="18"/>
  <c r="F1435" i="18"/>
  <c r="G1435" i="18"/>
  <c r="C1436" i="18"/>
  <c r="X1436" i="18" s="1"/>
  <c r="D1436" i="18"/>
  <c r="Y1436" i="18" s="1"/>
  <c r="E1436" i="18"/>
  <c r="F1436" i="18"/>
  <c r="G1436" i="18"/>
  <c r="C1437" i="18"/>
  <c r="X1437" i="18" s="1"/>
  <c r="D1437" i="18"/>
  <c r="Y1437" i="18" s="1"/>
  <c r="E1437" i="18"/>
  <c r="F1437" i="18"/>
  <c r="G1437" i="18"/>
  <c r="C1438" i="18"/>
  <c r="X1438" i="18" s="1"/>
  <c r="D1438" i="18"/>
  <c r="Y1438" i="18" s="1"/>
  <c r="E1438" i="18"/>
  <c r="F1438" i="18"/>
  <c r="G1438" i="18"/>
  <c r="C1439" i="18"/>
  <c r="X1439" i="18" s="1"/>
  <c r="D1439" i="18"/>
  <c r="Y1439" i="18" s="1"/>
  <c r="E1439" i="18"/>
  <c r="F1439" i="18"/>
  <c r="G1439" i="18"/>
  <c r="C1440" i="18"/>
  <c r="X1440" i="18" s="1"/>
  <c r="D1440" i="18"/>
  <c r="Y1440" i="18" s="1"/>
  <c r="E1440" i="18"/>
  <c r="F1440" i="18"/>
  <c r="G1440" i="18"/>
  <c r="C1441" i="18"/>
  <c r="X1441" i="18" s="1"/>
  <c r="D1441" i="18"/>
  <c r="Y1441" i="18" s="1"/>
  <c r="E1441" i="18"/>
  <c r="F1441" i="18"/>
  <c r="G1441" i="18"/>
  <c r="C1442" i="18"/>
  <c r="X1442" i="18" s="1"/>
  <c r="D1442" i="18"/>
  <c r="Y1442" i="18" s="1"/>
  <c r="E1442" i="18"/>
  <c r="F1442" i="18"/>
  <c r="G1442" i="18"/>
  <c r="C1443" i="18"/>
  <c r="X1443" i="18" s="1"/>
  <c r="D1443" i="18"/>
  <c r="Y1443" i="18" s="1"/>
  <c r="E1443" i="18"/>
  <c r="F1443" i="18"/>
  <c r="G1443" i="18"/>
  <c r="C1444" i="18"/>
  <c r="X1444" i="18" s="1"/>
  <c r="D1444" i="18"/>
  <c r="Y1444" i="18" s="1"/>
  <c r="E1444" i="18"/>
  <c r="F1444" i="18"/>
  <c r="G1444" i="18"/>
  <c r="C1445" i="18"/>
  <c r="X1445" i="18" s="1"/>
  <c r="D1445" i="18"/>
  <c r="Y1445" i="18" s="1"/>
  <c r="E1445" i="18"/>
  <c r="F1445" i="18"/>
  <c r="G1445" i="18"/>
  <c r="C1446" i="18"/>
  <c r="X1446" i="18" s="1"/>
  <c r="D1446" i="18"/>
  <c r="Y1446" i="18" s="1"/>
  <c r="E1446" i="18"/>
  <c r="F1446" i="18"/>
  <c r="G1446" i="18"/>
  <c r="C1447" i="18"/>
  <c r="X1447" i="18" s="1"/>
  <c r="D1447" i="18"/>
  <c r="Y1447" i="18" s="1"/>
  <c r="E1447" i="18"/>
  <c r="F1447" i="18"/>
  <c r="G1447" i="18"/>
  <c r="C1448" i="18"/>
  <c r="X1448" i="18" s="1"/>
  <c r="D1448" i="18"/>
  <c r="Y1448" i="18" s="1"/>
  <c r="E1448" i="18"/>
  <c r="F1448" i="18"/>
  <c r="G1448" i="18"/>
  <c r="C1449" i="18"/>
  <c r="X1449" i="18" s="1"/>
  <c r="D1449" i="18"/>
  <c r="Y1449" i="18" s="1"/>
  <c r="E1449" i="18"/>
  <c r="F1449" i="18"/>
  <c r="G1449" i="18"/>
  <c r="C1450" i="18"/>
  <c r="X1450" i="18" s="1"/>
  <c r="D1450" i="18"/>
  <c r="Y1450" i="18" s="1"/>
  <c r="E1450" i="18"/>
  <c r="F1450" i="18"/>
  <c r="G1450" i="18"/>
  <c r="C1451" i="18"/>
  <c r="X1451" i="18" s="1"/>
  <c r="D1451" i="18"/>
  <c r="Y1451" i="18" s="1"/>
  <c r="E1451" i="18"/>
  <c r="F1451" i="18"/>
  <c r="G1451" i="18"/>
  <c r="C1452" i="18"/>
  <c r="X1452" i="18" s="1"/>
  <c r="D1452" i="18"/>
  <c r="Y1452" i="18" s="1"/>
  <c r="E1452" i="18"/>
  <c r="F1452" i="18"/>
  <c r="G1452" i="18"/>
  <c r="C1453" i="18"/>
  <c r="X1453" i="18" s="1"/>
  <c r="D1453" i="18"/>
  <c r="Y1453" i="18" s="1"/>
  <c r="E1453" i="18"/>
  <c r="F1453" i="18"/>
  <c r="G1453" i="18"/>
  <c r="C1454" i="18"/>
  <c r="X1454" i="18" s="1"/>
  <c r="D1454" i="18"/>
  <c r="E1454" i="18"/>
  <c r="F1454" i="18"/>
  <c r="G1454" i="18"/>
  <c r="C1455" i="18"/>
  <c r="X1455" i="18" s="1"/>
  <c r="D1455" i="18"/>
  <c r="Y1455" i="18" s="1"/>
  <c r="E1455" i="18"/>
  <c r="F1455" i="18"/>
  <c r="G1455" i="18"/>
  <c r="C1456" i="18"/>
  <c r="X1456" i="18" s="1"/>
  <c r="D1456" i="18"/>
  <c r="Y1456" i="18" s="1"/>
  <c r="E1456" i="18"/>
  <c r="F1456" i="18"/>
  <c r="G1456" i="18"/>
  <c r="C1457" i="18"/>
  <c r="X1457" i="18" s="1"/>
  <c r="D1457" i="18"/>
  <c r="Y1457" i="18" s="1"/>
  <c r="E1457" i="18"/>
  <c r="F1457" i="18"/>
  <c r="G1457" i="18"/>
  <c r="C1458" i="18"/>
  <c r="X1458" i="18" s="1"/>
  <c r="D1458" i="18"/>
  <c r="Y1458" i="18" s="1"/>
  <c r="E1458" i="18"/>
  <c r="F1458" i="18"/>
  <c r="G1458" i="18"/>
  <c r="C1459" i="18"/>
  <c r="X1459" i="18" s="1"/>
  <c r="D1459" i="18"/>
  <c r="Y1459" i="18" s="1"/>
  <c r="E1459" i="18"/>
  <c r="F1459" i="18"/>
  <c r="G1459" i="18"/>
  <c r="C1460" i="18"/>
  <c r="X1460" i="18" s="1"/>
  <c r="D1460" i="18"/>
  <c r="Y1460" i="18" s="1"/>
  <c r="E1460" i="18"/>
  <c r="F1460" i="18"/>
  <c r="G1460" i="18"/>
  <c r="C1461" i="18"/>
  <c r="X1461" i="18" s="1"/>
  <c r="D1461" i="18"/>
  <c r="Y1461" i="18" s="1"/>
  <c r="E1461" i="18"/>
  <c r="F1461" i="18"/>
  <c r="G1461" i="18"/>
  <c r="C1462" i="18"/>
  <c r="D1462" i="18"/>
  <c r="Y1462" i="18" s="1"/>
  <c r="E1462" i="18"/>
  <c r="F1462" i="18"/>
  <c r="G1462" i="18"/>
  <c r="C1463" i="18"/>
  <c r="X1463" i="18" s="1"/>
  <c r="D1463" i="18"/>
  <c r="Y1463" i="18" s="1"/>
  <c r="E1463" i="18"/>
  <c r="F1463" i="18"/>
  <c r="G1463" i="18"/>
  <c r="C1464" i="18"/>
  <c r="X1464" i="18" s="1"/>
  <c r="D1464" i="18"/>
  <c r="Y1464" i="18" s="1"/>
  <c r="E1464" i="18"/>
  <c r="F1464" i="18"/>
  <c r="G1464" i="18"/>
  <c r="C1465" i="18"/>
  <c r="X1465" i="18" s="1"/>
  <c r="D1465" i="18"/>
  <c r="Y1465" i="18" s="1"/>
  <c r="E1465" i="18"/>
  <c r="F1465" i="18"/>
  <c r="G1465" i="18"/>
  <c r="C1466" i="18"/>
  <c r="X1466" i="18" s="1"/>
  <c r="D1466" i="18"/>
  <c r="Y1466" i="18" s="1"/>
  <c r="E1466" i="18"/>
  <c r="F1466" i="18"/>
  <c r="G1466" i="18"/>
  <c r="C1467" i="18"/>
  <c r="X1467" i="18" s="1"/>
  <c r="D1467" i="18"/>
  <c r="Y1467" i="18" s="1"/>
  <c r="E1467" i="18"/>
  <c r="F1467" i="18"/>
  <c r="G1467" i="18"/>
  <c r="C1468" i="18"/>
  <c r="X1468" i="18" s="1"/>
  <c r="D1468" i="18"/>
  <c r="Y1468" i="18" s="1"/>
  <c r="E1468" i="18"/>
  <c r="F1468" i="18"/>
  <c r="G1468" i="18"/>
  <c r="C1469" i="18"/>
  <c r="X1469" i="18" s="1"/>
  <c r="D1469" i="18"/>
  <c r="Y1469" i="18" s="1"/>
  <c r="E1469" i="18"/>
  <c r="F1469" i="18"/>
  <c r="G1469" i="18"/>
  <c r="C1470" i="18"/>
  <c r="X1470" i="18" s="1"/>
  <c r="D1470" i="18"/>
  <c r="Y1470" i="18" s="1"/>
  <c r="E1470" i="18"/>
  <c r="F1470" i="18"/>
  <c r="G1470" i="18"/>
  <c r="C1471" i="18"/>
  <c r="X1471" i="18" s="1"/>
  <c r="D1471" i="18"/>
  <c r="Y1471" i="18" s="1"/>
  <c r="E1471" i="18"/>
  <c r="F1471" i="18"/>
  <c r="G1471" i="18"/>
  <c r="C1472" i="18"/>
  <c r="X1472" i="18" s="1"/>
  <c r="D1472" i="18"/>
  <c r="Y1472" i="18" s="1"/>
  <c r="E1472" i="18"/>
  <c r="F1472" i="18"/>
  <c r="G1472" i="18"/>
  <c r="C1473" i="18"/>
  <c r="X1473" i="18" s="1"/>
  <c r="D1473" i="18"/>
  <c r="Y1473" i="18" s="1"/>
  <c r="E1473" i="18"/>
  <c r="F1473" i="18"/>
  <c r="G1473" i="18"/>
  <c r="C1474" i="18"/>
  <c r="X1474" i="18" s="1"/>
  <c r="D1474" i="18"/>
  <c r="Y1474" i="18" s="1"/>
  <c r="E1474" i="18"/>
  <c r="F1474" i="18"/>
  <c r="G1474" i="18"/>
  <c r="C1475" i="18"/>
  <c r="X1475" i="18" s="1"/>
  <c r="D1475" i="18"/>
  <c r="Y1475" i="18" s="1"/>
  <c r="E1475" i="18"/>
  <c r="F1475" i="18"/>
  <c r="G1475" i="18"/>
  <c r="C1476" i="18"/>
  <c r="X1476" i="18" s="1"/>
  <c r="D1476" i="18"/>
  <c r="Y1476" i="18" s="1"/>
  <c r="E1476" i="18"/>
  <c r="F1476" i="18"/>
  <c r="G1476" i="18"/>
  <c r="C1477" i="18"/>
  <c r="X1477" i="18" s="1"/>
  <c r="D1477" i="18"/>
  <c r="Y1477" i="18" s="1"/>
  <c r="E1477" i="18"/>
  <c r="F1477" i="18"/>
  <c r="G1477" i="18"/>
  <c r="C1478" i="18"/>
  <c r="X1478" i="18" s="1"/>
  <c r="D1478" i="18"/>
  <c r="Y1478" i="18" s="1"/>
  <c r="E1478" i="18"/>
  <c r="F1478" i="18"/>
  <c r="G1478" i="18"/>
  <c r="C1479" i="18"/>
  <c r="X1479" i="18" s="1"/>
  <c r="D1479" i="18"/>
  <c r="Y1479" i="18" s="1"/>
  <c r="E1479" i="18"/>
  <c r="F1479" i="18"/>
  <c r="G1479" i="18"/>
  <c r="C1480" i="18"/>
  <c r="X1480" i="18" s="1"/>
  <c r="D1480" i="18"/>
  <c r="Y1480" i="18" s="1"/>
  <c r="E1480" i="18"/>
  <c r="F1480" i="18"/>
  <c r="G1480" i="18"/>
  <c r="C1481" i="18"/>
  <c r="X1481" i="18" s="1"/>
  <c r="D1481" i="18"/>
  <c r="Y1481" i="18" s="1"/>
  <c r="E1481" i="18"/>
  <c r="F1481" i="18"/>
  <c r="G1481" i="18"/>
  <c r="C1482" i="18"/>
  <c r="X1482" i="18" s="1"/>
  <c r="D1482" i="18"/>
  <c r="Y1482" i="18" s="1"/>
  <c r="E1482" i="18"/>
  <c r="F1482" i="18"/>
  <c r="G1482" i="18"/>
  <c r="C1483" i="18"/>
  <c r="X1483" i="18" s="1"/>
  <c r="D1483" i="18"/>
  <c r="Y1483" i="18" s="1"/>
  <c r="E1483" i="18"/>
  <c r="F1483" i="18"/>
  <c r="G1483" i="18"/>
  <c r="C1484" i="18"/>
  <c r="X1484" i="18" s="1"/>
  <c r="D1484" i="18"/>
  <c r="Y1484" i="18" s="1"/>
  <c r="E1484" i="18"/>
  <c r="F1484" i="18"/>
  <c r="G1484" i="18"/>
  <c r="C1485" i="18"/>
  <c r="X1485" i="18" s="1"/>
  <c r="D1485" i="18"/>
  <c r="Y1485" i="18" s="1"/>
  <c r="E1485" i="18"/>
  <c r="F1485" i="18"/>
  <c r="G1485" i="18"/>
  <c r="C1486" i="18"/>
  <c r="X1486" i="18" s="1"/>
  <c r="D1486" i="18"/>
  <c r="Y1486" i="18" s="1"/>
  <c r="E1486" i="18"/>
  <c r="F1486" i="18"/>
  <c r="G1486" i="18"/>
  <c r="C1487" i="18"/>
  <c r="X1487" i="18" s="1"/>
  <c r="D1487" i="18"/>
  <c r="Y1487" i="18" s="1"/>
  <c r="E1487" i="18"/>
  <c r="F1487" i="18"/>
  <c r="G1487" i="18"/>
  <c r="C1488" i="18"/>
  <c r="X1488" i="18" s="1"/>
  <c r="D1488" i="18"/>
  <c r="Y1488" i="18" s="1"/>
  <c r="E1488" i="18"/>
  <c r="F1488" i="18"/>
  <c r="G1488" i="18"/>
  <c r="C1489" i="18"/>
  <c r="X1489" i="18" s="1"/>
  <c r="D1489" i="18"/>
  <c r="Y1489" i="18" s="1"/>
  <c r="E1489" i="18"/>
  <c r="F1489" i="18"/>
  <c r="G1489" i="18"/>
  <c r="C1490" i="18"/>
  <c r="X1490" i="18" s="1"/>
  <c r="D1490" i="18"/>
  <c r="Y1490" i="18" s="1"/>
  <c r="E1490" i="18"/>
  <c r="F1490" i="18"/>
  <c r="G1490" i="18"/>
  <c r="C1491" i="18"/>
  <c r="X1491" i="18" s="1"/>
  <c r="D1491" i="18"/>
  <c r="Y1491" i="18" s="1"/>
  <c r="E1491" i="18"/>
  <c r="F1491" i="18"/>
  <c r="G1491" i="18"/>
  <c r="C1492" i="18"/>
  <c r="X1492" i="18" s="1"/>
  <c r="D1492" i="18"/>
  <c r="Y1492" i="18" s="1"/>
  <c r="E1492" i="18"/>
  <c r="F1492" i="18"/>
  <c r="G1492" i="18"/>
  <c r="C1493" i="18"/>
  <c r="X1493" i="18" s="1"/>
  <c r="D1493" i="18"/>
  <c r="Y1493" i="18" s="1"/>
  <c r="E1493" i="18"/>
  <c r="F1493" i="18"/>
  <c r="G1493" i="18"/>
  <c r="C1494" i="18"/>
  <c r="D1494" i="18"/>
  <c r="Y1494" i="18" s="1"/>
  <c r="E1494" i="18"/>
  <c r="F1494" i="18"/>
  <c r="G1494" i="18"/>
  <c r="C1495" i="18"/>
  <c r="X1495" i="18" s="1"/>
  <c r="D1495" i="18"/>
  <c r="Y1495" i="18" s="1"/>
  <c r="E1495" i="18"/>
  <c r="F1495" i="18"/>
  <c r="G1495" i="18"/>
  <c r="C1496" i="18"/>
  <c r="X1496" i="18" s="1"/>
  <c r="D1496" i="18"/>
  <c r="Y1496" i="18" s="1"/>
  <c r="E1496" i="18"/>
  <c r="F1496" i="18"/>
  <c r="G1496" i="18"/>
  <c r="C1497" i="18"/>
  <c r="X1497" i="18" s="1"/>
  <c r="D1497" i="18"/>
  <c r="Y1497" i="18" s="1"/>
  <c r="E1497" i="18"/>
  <c r="F1497" i="18"/>
  <c r="G1497" i="18"/>
  <c r="C1498" i="18"/>
  <c r="X1498" i="18" s="1"/>
  <c r="D1498" i="18"/>
  <c r="Y1498" i="18" s="1"/>
  <c r="E1498" i="18"/>
  <c r="F1498" i="18"/>
  <c r="G1498" i="18"/>
  <c r="C1499" i="18"/>
  <c r="X1499" i="18" s="1"/>
  <c r="D1499" i="18"/>
  <c r="Y1499" i="18" s="1"/>
  <c r="E1499" i="18"/>
  <c r="F1499" i="18"/>
  <c r="G1499" i="18"/>
  <c r="C1500" i="18"/>
  <c r="X1500" i="18" s="1"/>
  <c r="D1500" i="18"/>
  <c r="Y1500" i="18" s="1"/>
  <c r="E1500" i="18"/>
  <c r="F1500" i="18"/>
  <c r="G1500" i="18"/>
  <c r="C1501" i="18"/>
  <c r="X1501" i="18" s="1"/>
  <c r="D1501" i="18"/>
  <c r="Y1501" i="18" s="1"/>
  <c r="E1501" i="18"/>
  <c r="F1501" i="18"/>
  <c r="G1501" i="18"/>
  <c r="C1502" i="18"/>
  <c r="X1502" i="18" s="1"/>
  <c r="D1502" i="18"/>
  <c r="Y1502" i="18" s="1"/>
  <c r="E1502" i="18"/>
  <c r="F1502" i="18"/>
  <c r="G1502" i="18"/>
  <c r="C1503" i="18"/>
  <c r="X1503" i="18" s="1"/>
  <c r="D1503" i="18"/>
  <c r="Y1503" i="18" s="1"/>
  <c r="E1503" i="18"/>
  <c r="F1503" i="18"/>
  <c r="G1503" i="18"/>
  <c r="C1504" i="18"/>
  <c r="X1504" i="18" s="1"/>
  <c r="D1504" i="18"/>
  <c r="Y1504" i="18" s="1"/>
  <c r="E1504" i="18"/>
  <c r="F1504" i="18"/>
  <c r="G1504" i="18"/>
  <c r="C1505" i="18"/>
  <c r="X1505" i="18" s="1"/>
  <c r="D1505" i="18"/>
  <c r="Y1505" i="18" s="1"/>
  <c r="E1505" i="18"/>
  <c r="F1505" i="18"/>
  <c r="G1505" i="18"/>
  <c r="C1506" i="18"/>
  <c r="X1506" i="18" s="1"/>
  <c r="D1506" i="18"/>
  <c r="Y1506" i="18" s="1"/>
  <c r="E1506" i="18"/>
  <c r="F1506" i="18"/>
  <c r="G1506" i="18"/>
  <c r="C1507" i="18"/>
  <c r="X1507" i="18" s="1"/>
  <c r="D1507" i="18"/>
  <c r="Y1507" i="18" s="1"/>
  <c r="E1507" i="18"/>
  <c r="F1507" i="18"/>
  <c r="G1507" i="18"/>
  <c r="C1508" i="18"/>
  <c r="X1508" i="18" s="1"/>
  <c r="D1508" i="18"/>
  <c r="Y1508" i="18" s="1"/>
  <c r="E1508" i="18"/>
  <c r="F1508" i="18"/>
  <c r="G1508" i="18"/>
  <c r="C1509" i="18"/>
  <c r="X1509" i="18" s="1"/>
  <c r="D1509" i="18"/>
  <c r="Y1509" i="18" s="1"/>
  <c r="E1509" i="18"/>
  <c r="F1509" i="18"/>
  <c r="G1509" i="18"/>
  <c r="C1510" i="18"/>
  <c r="X1510" i="18" s="1"/>
  <c r="D1510" i="18"/>
  <c r="Y1510" i="18" s="1"/>
  <c r="E1510" i="18"/>
  <c r="F1510" i="18"/>
  <c r="G1510" i="18"/>
  <c r="C1511" i="18"/>
  <c r="X1511" i="18" s="1"/>
  <c r="D1511" i="18"/>
  <c r="Y1511" i="18" s="1"/>
  <c r="E1511" i="18"/>
  <c r="F1511" i="18"/>
  <c r="G1511" i="18"/>
  <c r="C1512" i="18"/>
  <c r="X1512" i="18" s="1"/>
  <c r="D1512" i="18"/>
  <c r="Y1512" i="18" s="1"/>
  <c r="E1512" i="18"/>
  <c r="F1512" i="18"/>
  <c r="G1512" i="18"/>
  <c r="C1513" i="18"/>
  <c r="X1513" i="18" s="1"/>
  <c r="D1513" i="18"/>
  <c r="Y1513" i="18" s="1"/>
  <c r="E1513" i="18"/>
  <c r="F1513" i="18"/>
  <c r="G1513" i="18"/>
  <c r="C1514" i="18"/>
  <c r="X1514" i="18" s="1"/>
  <c r="D1514" i="18"/>
  <c r="Y1514" i="18" s="1"/>
  <c r="E1514" i="18"/>
  <c r="F1514" i="18"/>
  <c r="G1514" i="18"/>
  <c r="C1515" i="18"/>
  <c r="X1515" i="18" s="1"/>
  <c r="D1515" i="18"/>
  <c r="Y1515" i="18" s="1"/>
  <c r="E1515" i="18"/>
  <c r="F1515" i="18"/>
  <c r="G1515" i="18"/>
  <c r="C1516" i="18"/>
  <c r="X1516" i="18" s="1"/>
  <c r="D1516" i="18"/>
  <c r="Y1516" i="18" s="1"/>
  <c r="E1516" i="18"/>
  <c r="F1516" i="18"/>
  <c r="G1516" i="18"/>
  <c r="C1517" i="18"/>
  <c r="X1517" i="18" s="1"/>
  <c r="D1517" i="18"/>
  <c r="Y1517" i="18" s="1"/>
  <c r="E1517" i="18"/>
  <c r="F1517" i="18"/>
  <c r="G1517" i="18"/>
  <c r="C1518" i="18"/>
  <c r="X1518" i="18" s="1"/>
  <c r="D1518" i="18"/>
  <c r="E1518" i="18"/>
  <c r="F1518" i="18"/>
  <c r="G1518" i="18"/>
  <c r="C1519" i="18"/>
  <c r="X1519" i="18" s="1"/>
  <c r="D1519" i="18"/>
  <c r="Y1519" i="18" s="1"/>
  <c r="E1519" i="18"/>
  <c r="F1519" i="18"/>
  <c r="G1519" i="18"/>
  <c r="C1520" i="18"/>
  <c r="X1520" i="18" s="1"/>
  <c r="D1520" i="18"/>
  <c r="Y1520" i="18" s="1"/>
  <c r="E1520" i="18"/>
  <c r="F1520" i="18"/>
  <c r="G1520" i="18"/>
  <c r="C1521" i="18"/>
  <c r="X1521" i="18" s="1"/>
  <c r="D1521" i="18"/>
  <c r="Y1521" i="18" s="1"/>
  <c r="E1521" i="18"/>
  <c r="F1521" i="18"/>
  <c r="G1521" i="18"/>
  <c r="C1522" i="18"/>
  <c r="X1522" i="18" s="1"/>
  <c r="D1522" i="18"/>
  <c r="Y1522" i="18" s="1"/>
  <c r="E1522" i="18"/>
  <c r="F1522" i="18"/>
  <c r="G1522" i="18"/>
  <c r="C1523" i="18"/>
  <c r="X1523" i="18" s="1"/>
  <c r="D1523" i="18"/>
  <c r="Y1523" i="18" s="1"/>
  <c r="E1523" i="18"/>
  <c r="F1523" i="18"/>
  <c r="G1523" i="18"/>
  <c r="C1524" i="18"/>
  <c r="X1524" i="18" s="1"/>
  <c r="D1524" i="18"/>
  <c r="Y1524" i="18" s="1"/>
  <c r="E1524" i="18"/>
  <c r="F1524" i="18"/>
  <c r="G1524" i="18"/>
  <c r="C1525" i="18"/>
  <c r="X1525" i="18" s="1"/>
  <c r="D1525" i="18"/>
  <c r="Y1525" i="18" s="1"/>
  <c r="E1525" i="18"/>
  <c r="F1525" i="18"/>
  <c r="G1525" i="18"/>
  <c r="C1526" i="18"/>
  <c r="D1526" i="18"/>
  <c r="Y1526" i="18" s="1"/>
  <c r="E1526" i="18"/>
  <c r="F1526" i="18"/>
  <c r="G1526" i="18"/>
  <c r="C1527" i="18"/>
  <c r="X1527" i="18" s="1"/>
  <c r="D1527" i="18"/>
  <c r="Y1527" i="18" s="1"/>
  <c r="E1527" i="18"/>
  <c r="F1527" i="18"/>
  <c r="G1527" i="18"/>
  <c r="C1528" i="18"/>
  <c r="X1528" i="18" s="1"/>
  <c r="D1528" i="18"/>
  <c r="Y1528" i="18" s="1"/>
  <c r="E1528" i="18"/>
  <c r="F1528" i="18"/>
  <c r="G1528" i="18"/>
  <c r="C1529" i="18"/>
  <c r="X1529" i="18" s="1"/>
  <c r="D1529" i="18"/>
  <c r="Y1529" i="18" s="1"/>
  <c r="E1529" i="18"/>
  <c r="F1529" i="18"/>
  <c r="G1529" i="18"/>
  <c r="C1530" i="18"/>
  <c r="X1530" i="18" s="1"/>
  <c r="D1530" i="18"/>
  <c r="Y1530" i="18" s="1"/>
  <c r="E1530" i="18"/>
  <c r="F1530" i="18"/>
  <c r="G1530" i="18"/>
  <c r="C1531" i="18"/>
  <c r="X1531" i="18" s="1"/>
  <c r="D1531" i="18"/>
  <c r="Y1531" i="18" s="1"/>
  <c r="E1531" i="18"/>
  <c r="F1531" i="18"/>
  <c r="G1531" i="18"/>
  <c r="C1532" i="18"/>
  <c r="X1532" i="18" s="1"/>
  <c r="D1532" i="18"/>
  <c r="Y1532" i="18" s="1"/>
  <c r="E1532" i="18"/>
  <c r="F1532" i="18"/>
  <c r="G1532" i="18"/>
  <c r="C1533" i="18"/>
  <c r="X1533" i="18" s="1"/>
  <c r="D1533" i="18"/>
  <c r="Y1533" i="18" s="1"/>
  <c r="E1533" i="18"/>
  <c r="F1533" i="18"/>
  <c r="G1533" i="18"/>
  <c r="C1534" i="18"/>
  <c r="X1534" i="18" s="1"/>
  <c r="D1534" i="18"/>
  <c r="Y1534" i="18" s="1"/>
  <c r="E1534" i="18"/>
  <c r="F1534" i="18"/>
  <c r="G1534" i="18"/>
  <c r="C1535" i="18"/>
  <c r="X1535" i="18" s="1"/>
  <c r="D1535" i="18"/>
  <c r="Y1535" i="18" s="1"/>
  <c r="E1535" i="18"/>
  <c r="F1535" i="18"/>
  <c r="G1535" i="18"/>
  <c r="C1536" i="18"/>
  <c r="X1536" i="18" s="1"/>
  <c r="D1536" i="18"/>
  <c r="Y1536" i="18" s="1"/>
  <c r="E1536" i="18"/>
  <c r="F1536" i="18"/>
  <c r="G1536" i="18"/>
  <c r="C1537" i="18"/>
  <c r="X1537" i="18" s="1"/>
  <c r="D1537" i="18"/>
  <c r="Y1537" i="18" s="1"/>
  <c r="E1537" i="18"/>
  <c r="F1537" i="18"/>
  <c r="G1537" i="18"/>
  <c r="C1538" i="18"/>
  <c r="X1538" i="18" s="1"/>
  <c r="D1538" i="18"/>
  <c r="Y1538" i="18" s="1"/>
  <c r="E1538" i="18"/>
  <c r="F1538" i="18"/>
  <c r="G1538" i="18"/>
  <c r="C1539" i="18"/>
  <c r="X1539" i="18" s="1"/>
  <c r="D1539" i="18"/>
  <c r="Y1539" i="18" s="1"/>
  <c r="E1539" i="18"/>
  <c r="F1539" i="18"/>
  <c r="G1539" i="18"/>
  <c r="C1540" i="18"/>
  <c r="X1540" i="18" s="1"/>
  <c r="D1540" i="18"/>
  <c r="Y1540" i="18" s="1"/>
  <c r="E1540" i="18"/>
  <c r="F1540" i="18"/>
  <c r="G1540" i="18"/>
  <c r="C1541" i="18"/>
  <c r="X1541" i="18" s="1"/>
  <c r="D1541" i="18"/>
  <c r="Y1541" i="18" s="1"/>
  <c r="E1541" i="18"/>
  <c r="F1541" i="18"/>
  <c r="G1541" i="18"/>
  <c r="C1542" i="18"/>
  <c r="X1542" i="18" s="1"/>
  <c r="D1542" i="18"/>
  <c r="Y1542" i="18" s="1"/>
  <c r="E1542" i="18"/>
  <c r="F1542" i="18"/>
  <c r="G1542" i="18"/>
  <c r="C1543" i="18"/>
  <c r="X1543" i="18" s="1"/>
  <c r="D1543" i="18"/>
  <c r="Y1543" i="18" s="1"/>
  <c r="E1543" i="18"/>
  <c r="F1543" i="18"/>
  <c r="G1543" i="18"/>
  <c r="C1544" i="18"/>
  <c r="X1544" i="18" s="1"/>
  <c r="D1544" i="18"/>
  <c r="Y1544" i="18" s="1"/>
  <c r="E1544" i="18"/>
  <c r="F1544" i="18"/>
  <c r="G1544" i="18"/>
  <c r="C1545" i="18"/>
  <c r="X1545" i="18" s="1"/>
  <c r="D1545" i="18"/>
  <c r="Y1545" i="18" s="1"/>
  <c r="E1545" i="18"/>
  <c r="F1545" i="18"/>
  <c r="G1545" i="18"/>
  <c r="C1546" i="18"/>
  <c r="X1546" i="18" s="1"/>
  <c r="D1546" i="18"/>
  <c r="Y1546" i="18" s="1"/>
  <c r="E1546" i="18"/>
  <c r="F1546" i="18"/>
  <c r="G1546" i="18"/>
  <c r="C1547" i="18"/>
  <c r="X1547" i="18" s="1"/>
  <c r="D1547" i="18"/>
  <c r="Y1547" i="18" s="1"/>
  <c r="E1547" i="18"/>
  <c r="F1547" i="18"/>
  <c r="G1547" i="18"/>
  <c r="C1548" i="18"/>
  <c r="X1548" i="18" s="1"/>
  <c r="D1548" i="18"/>
  <c r="Y1548" i="18" s="1"/>
  <c r="E1548" i="18"/>
  <c r="F1548" i="18"/>
  <c r="G1548" i="18"/>
  <c r="C1549" i="18"/>
  <c r="X1549" i="18" s="1"/>
  <c r="D1549" i="18"/>
  <c r="Y1549" i="18" s="1"/>
  <c r="E1549" i="18"/>
  <c r="F1549" i="18"/>
  <c r="G1549" i="18"/>
  <c r="C1550" i="18"/>
  <c r="X1550" i="18" s="1"/>
  <c r="D1550" i="18"/>
  <c r="Y1550" i="18" s="1"/>
  <c r="E1550" i="18"/>
  <c r="F1550" i="18"/>
  <c r="G1550" i="18"/>
  <c r="C1551" i="18"/>
  <c r="X1551" i="18" s="1"/>
  <c r="D1551" i="18"/>
  <c r="Y1551" i="18" s="1"/>
  <c r="E1551" i="18"/>
  <c r="F1551" i="18"/>
  <c r="G1551" i="18"/>
  <c r="C1552" i="18"/>
  <c r="X1552" i="18" s="1"/>
  <c r="D1552" i="18"/>
  <c r="Y1552" i="18" s="1"/>
  <c r="E1552" i="18"/>
  <c r="F1552" i="18"/>
  <c r="G1552" i="18"/>
  <c r="C1553" i="18"/>
  <c r="X1553" i="18" s="1"/>
  <c r="D1553" i="18"/>
  <c r="Y1553" i="18" s="1"/>
  <c r="E1553" i="18"/>
  <c r="F1553" i="18"/>
  <c r="G1553" i="18"/>
  <c r="C1554" i="18"/>
  <c r="X1554" i="18" s="1"/>
  <c r="D1554" i="18"/>
  <c r="Y1554" i="18" s="1"/>
  <c r="E1554" i="18"/>
  <c r="F1554" i="18"/>
  <c r="G1554" i="18"/>
  <c r="C1555" i="18"/>
  <c r="X1555" i="18" s="1"/>
  <c r="D1555" i="18"/>
  <c r="Y1555" i="18" s="1"/>
  <c r="E1555" i="18"/>
  <c r="F1555" i="18"/>
  <c r="G1555" i="18"/>
  <c r="C1556" i="18"/>
  <c r="X1556" i="18" s="1"/>
  <c r="D1556" i="18"/>
  <c r="Y1556" i="18" s="1"/>
  <c r="E1556" i="18"/>
  <c r="F1556" i="18"/>
  <c r="G1556" i="18"/>
  <c r="C1557" i="18"/>
  <c r="X1557" i="18" s="1"/>
  <c r="D1557" i="18"/>
  <c r="Y1557" i="18" s="1"/>
  <c r="E1557" i="18"/>
  <c r="F1557" i="18"/>
  <c r="G1557" i="18"/>
  <c r="C1558" i="18"/>
  <c r="D1558" i="18"/>
  <c r="Y1558" i="18" s="1"/>
  <c r="E1558" i="18"/>
  <c r="F1558" i="18"/>
  <c r="G1558" i="18"/>
  <c r="C1559" i="18"/>
  <c r="X1559" i="18" s="1"/>
  <c r="D1559" i="18"/>
  <c r="Y1559" i="18" s="1"/>
  <c r="E1559" i="18"/>
  <c r="F1559" i="18"/>
  <c r="G1559" i="18"/>
  <c r="C1560" i="18"/>
  <c r="X1560" i="18" s="1"/>
  <c r="D1560" i="18"/>
  <c r="Y1560" i="18" s="1"/>
  <c r="E1560" i="18"/>
  <c r="F1560" i="18"/>
  <c r="G1560" i="18"/>
  <c r="C1561" i="18"/>
  <c r="X1561" i="18" s="1"/>
  <c r="D1561" i="18"/>
  <c r="Y1561" i="18" s="1"/>
  <c r="E1561" i="18"/>
  <c r="F1561" i="18"/>
  <c r="G1561" i="18"/>
  <c r="C1562" i="18"/>
  <c r="X1562" i="18" s="1"/>
  <c r="D1562" i="18"/>
  <c r="Y1562" i="18" s="1"/>
  <c r="E1562" i="18"/>
  <c r="F1562" i="18"/>
  <c r="G1562" i="18"/>
  <c r="C1563" i="18"/>
  <c r="X1563" i="18" s="1"/>
  <c r="D1563" i="18"/>
  <c r="Y1563" i="18" s="1"/>
  <c r="E1563" i="18"/>
  <c r="F1563" i="18"/>
  <c r="G1563" i="18"/>
  <c r="C1564" i="18"/>
  <c r="X1564" i="18" s="1"/>
  <c r="D1564" i="18"/>
  <c r="Y1564" i="18" s="1"/>
  <c r="E1564" i="18"/>
  <c r="F1564" i="18"/>
  <c r="G1564" i="18"/>
  <c r="C1565" i="18"/>
  <c r="X1565" i="18" s="1"/>
  <c r="D1565" i="18"/>
  <c r="Y1565" i="18" s="1"/>
  <c r="E1565" i="18"/>
  <c r="F1565" i="18"/>
  <c r="G1565" i="18"/>
  <c r="C1566" i="18"/>
  <c r="X1566" i="18" s="1"/>
  <c r="D1566" i="18"/>
  <c r="Y1566" i="18" s="1"/>
  <c r="E1566" i="18"/>
  <c r="F1566" i="18"/>
  <c r="G1566" i="18"/>
  <c r="C1567" i="18"/>
  <c r="X1567" i="18" s="1"/>
  <c r="D1567" i="18"/>
  <c r="Y1567" i="18" s="1"/>
  <c r="E1567" i="18"/>
  <c r="F1567" i="18"/>
  <c r="G1567" i="18"/>
  <c r="C1568" i="18"/>
  <c r="X1568" i="18" s="1"/>
  <c r="D1568" i="18"/>
  <c r="Y1568" i="18" s="1"/>
  <c r="E1568" i="18"/>
  <c r="F1568" i="18"/>
  <c r="G1568" i="18"/>
  <c r="C1569" i="18"/>
  <c r="X1569" i="18" s="1"/>
  <c r="D1569" i="18"/>
  <c r="Y1569" i="18" s="1"/>
  <c r="E1569" i="18"/>
  <c r="F1569" i="18"/>
  <c r="G1569" i="18"/>
  <c r="C1570" i="18"/>
  <c r="X1570" i="18" s="1"/>
  <c r="D1570" i="18"/>
  <c r="Y1570" i="18" s="1"/>
  <c r="E1570" i="18"/>
  <c r="F1570" i="18"/>
  <c r="G1570" i="18"/>
  <c r="C1571" i="18"/>
  <c r="X1571" i="18" s="1"/>
  <c r="D1571" i="18"/>
  <c r="Y1571" i="18" s="1"/>
  <c r="E1571" i="18"/>
  <c r="F1571" i="18"/>
  <c r="G1571" i="18"/>
  <c r="C1572" i="18"/>
  <c r="X1572" i="18" s="1"/>
  <c r="D1572" i="18"/>
  <c r="Y1572" i="18" s="1"/>
  <c r="E1572" i="18"/>
  <c r="F1572" i="18"/>
  <c r="G1572" i="18"/>
  <c r="C1573" i="18"/>
  <c r="X1573" i="18" s="1"/>
  <c r="D1573" i="18"/>
  <c r="Y1573" i="18" s="1"/>
  <c r="E1573" i="18"/>
  <c r="F1573" i="18"/>
  <c r="G1573" i="18"/>
  <c r="C1574" i="18"/>
  <c r="X1574" i="18" s="1"/>
  <c r="D1574" i="18"/>
  <c r="Y1574" i="18" s="1"/>
  <c r="E1574" i="18"/>
  <c r="F1574" i="18"/>
  <c r="G1574" i="18"/>
  <c r="C1575" i="18"/>
  <c r="X1575" i="18" s="1"/>
  <c r="D1575" i="18"/>
  <c r="Y1575" i="18" s="1"/>
  <c r="E1575" i="18"/>
  <c r="F1575" i="18"/>
  <c r="G1575" i="18"/>
  <c r="C1576" i="18"/>
  <c r="X1576" i="18" s="1"/>
  <c r="D1576" i="18"/>
  <c r="Y1576" i="18" s="1"/>
  <c r="E1576" i="18"/>
  <c r="F1576" i="18"/>
  <c r="G1576" i="18"/>
  <c r="C1577" i="18"/>
  <c r="X1577" i="18" s="1"/>
  <c r="D1577" i="18"/>
  <c r="Y1577" i="18" s="1"/>
  <c r="E1577" i="18"/>
  <c r="F1577" i="18"/>
  <c r="G1577" i="18"/>
  <c r="C1578" i="18"/>
  <c r="X1578" i="18" s="1"/>
  <c r="D1578" i="18"/>
  <c r="Y1578" i="18" s="1"/>
  <c r="E1578" i="18"/>
  <c r="F1578" i="18"/>
  <c r="G1578" i="18"/>
  <c r="C1579" i="18"/>
  <c r="X1579" i="18" s="1"/>
  <c r="D1579" i="18"/>
  <c r="Y1579" i="18" s="1"/>
  <c r="E1579" i="18"/>
  <c r="F1579" i="18"/>
  <c r="G1579" i="18"/>
  <c r="C1580" i="18"/>
  <c r="X1580" i="18" s="1"/>
  <c r="D1580" i="18"/>
  <c r="Y1580" i="18" s="1"/>
  <c r="E1580" i="18"/>
  <c r="F1580" i="18"/>
  <c r="G1580" i="18"/>
  <c r="C1581" i="18"/>
  <c r="X1581" i="18" s="1"/>
  <c r="D1581" i="18"/>
  <c r="Y1581" i="18" s="1"/>
  <c r="E1581" i="18"/>
  <c r="F1581" i="18"/>
  <c r="G1581" i="18"/>
  <c r="C1582" i="18"/>
  <c r="X1582" i="18" s="1"/>
  <c r="D1582" i="18"/>
  <c r="E1582" i="18"/>
  <c r="F1582" i="18"/>
  <c r="G1582" i="18"/>
  <c r="C1583" i="18"/>
  <c r="X1583" i="18" s="1"/>
  <c r="D1583" i="18"/>
  <c r="Y1583" i="18" s="1"/>
  <c r="E1583" i="18"/>
  <c r="F1583" i="18"/>
  <c r="G1583" i="18"/>
  <c r="C1584" i="18"/>
  <c r="X1584" i="18" s="1"/>
  <c r="D1584" i="18"/>
  <c r="Y1584" i="18" s="1"/>
  <c r="E1584" i="18"/>
  <c r="F1584" i="18"/>
  <c r="G1584" i="18"/>
  <c r="C1585" i="18"/>
  <c r="X1585" i="18" s="1"/>
  <c r="D1585" i="18"/>
  <c r="Y1585" i="18" s="1"/>
  <c r="E1585" i="18"/>
  <c r="F1585" i="18"/>
  <c r="G1585" i="18"/>
  <c r="C1586" i="18"/>
  <c r="X1586" i="18" s="1"/>
  <c r="D1586" i="18"/>
  <c r="Y1586" i="18" s="1"/>
  <c r="E1586" i="18"/>
  <c r="F1586" i="18"/>
  <c r="G1586" i="18"/>
  <c r="C1587" i="18"/>
  <c r="X1587" i="18" s="1"/>
  <c r="D1587" i="18"/>
  <c r="Y1587" i="18" s="1"/>
  <c r="E1587" i="18"/>
  <c r="F1587" i="18"/>
  <c r="G1587" i="18"/>
  <c r="C1588" i="18"/>
  <c r="X1588" i="18" s="1"/>
  <c r="D1588" i="18"/>
  <c r="Y1588" i="18" s="1"/>
  <c r="E1588" i="18"/>
  <c r="F1588" i="18"/>
  <c r="G1588" i="18"/>
  <c r="C1589" i="18"/>
  <c r="X1589" i="18" s="1"/>
  <c r="D1589" i="18"/>
  <c r="Y1589" i="18" s="1"/>
  <c r="E1589" i="18"/>
  <c r="F1589" i="18"/>
  <c r="G1589" i="18"/>
  <c r="C1590" i="18"/>
  <c r="D1590" i="18"/>
  <c r="Y1590" i="18" s="1"/>
  <c r="E1590" i="18"/>
  <c r="F1590" i="18"/>
  <c r="G1590" i="18"/>
  <c r="C1591" i="18"/>
  <c r="X1591" i="18" s="1"/>
  <c r="D1591" i="18"/>
  <c r="Y1591" i="18" s="1"/>
  <c r="E1591" i="18"/>
  <c r="F1591" i="18"/>
  <c r="G1591" i="18"/>
  <c r="C1592" i="18"/>
  <c r="X1592" i="18" s="1"/>
  <c r="D1592" i="18"/>
  <c r="Y1592" i="18" s="1"/>
  <c r="E1592" i="18"/>
  <c r="F1592" i="18"/>
  <c r="G1592" i="18"/>
  <c r="C1593" i="18"/>
  <c r="X1593" i="18" s="1"/>
  <c r="D1593" i="18"/>
  <c r="Y1593" i="18" s="1"/>
  <c r="E1593" i="18"/>
  <c r="F1593" i="18"/>
  <c r="G1593" i="18"/>
  <c r="C1594" i="18"/>
  <c r="X1594" i="18" s="1"/>
  <c r="D1594" i="18"/>
  <c r="Y1594" i="18" s="1"/>
  <c r="E1594" i="18"/>
  <c r="F1594" i="18"/>
  <c r="G1594" i="18"/>
  <c r="C1595" i="18"/>
  <c r="X1595" i="18" s="1"/>
  <c r="D1595" i="18"/>
  <c r="Y1595" i="18" s="1"/>
  <c r="E1595" i="18"/>
  <c r="F1595" i="18"/>
  <c r="G1595" i="18"/>
  <c r="C1596" i="18"/>
  <c r="X1596" i="18" s="1"/>
  <c r="D1596" i="18"/>
  <c r="Y1596" i="18" s="1"/>
  <c r="E1596" i="18"/>
  <c r="F1596" i="18"/>
  <c r="G1596" i="18"/>
  <c r="C1597" i="18"/>
  <c r="X1597" i="18" s="1"/>
  <c r="D1597" i="18"/>
  <c r="Y1597" i="18" s="1"/>
  <c r="E1597" i="18"/>
  <c r="F1597" i="18"/>
  <c r="G1597" i="18"/>
  <c r="C1598" i="18"/>
  <c r="X1598" i="18" s="1"/>
  <c r="D1598" i="18"/>
  <c r="Y1598" i="18" s="1"/>
  <c r="E1598" i="18"/>
  <c r="F1598" i="18"/>
  <c r="G1598" i="18"/>
  <c r="C1599" i="18"/>
  <c r="X1599" i="18" s="1"/>
  <c r="D1599" i="18"/>
  <c r="Y1599" i="18" s="1"/>
  <c r="E1599" i="18"/>
  <c r="F1599" i="18"/>
  <c r="G1599" i="18"/>
  <c r="C1600" i="18"/>
  <c r="X1600" i="18" s="1"/>
  <c r="D1600" i="18"/>
  <c r="Y1600" i="18" s="1"/>
  <c r="E1600" i="18"/>
  <c r="F1600" i="18"/>
  <c r="G1600" i="18"/>
  <c r="C1601" i="18"/>
  <c r="X1601" i="18" s="1"/>
  <c r="D1601" i="18"/>
  <c r="Y1601" i="18" s="1"/>
  <c r="E1601" i="18"/>
  <c r="F1601" i="18"/>
  <c r="G1601" i="18"/>
  <c r="C1602" i="18"/>
  <c r="X1602" i="18" s="1"/>
  <c r="D1602" i="18"/>
  <c r="Y1602" i="18" s="1"/>
  <c r="E1602" i="18"/>
  <c r="F1602" i="18"/>
  <c r="G1602" i="18"/>
  <c r="C1603" i="18"/>
  <c r="X1603" i="18" s="1"/>
  <c r="D1603" i="18"/>
  <c r="Y1603" i="18" s="1"/>
  <c r="E1603" i="18"/>
  <c r="F1603" i="18"/>
  <c r="G1603" i="18"/>
  <c r="C1604" i="18"/>
  <c r="X1604" i="18" s="1"/>
  <c r="D1604" i="18"/>
  <c r="Y1604" i="18" s="1"/>
  <c r="E1604" i="18"/>
  <c r="F1604" i="18"/>
  <c r="G1604" i="18"/>
  <c r="C1605" i="18"/>
  <c r="X1605" i="18" s="1"/>
  <c r="D1605" i="18"/>
  <c r="Y1605" i="18" s="1"/>
  <c r="E1605" i="18"/>
  <c r="F1605" i="18"/>
  <c r="G1605" i="18"/>
  <c r="C1606" i="18"/>
  <c r="X1606" i="18" s="1"/>
  <c r="D1606" i="18"/>
  <c r="Y1606" i="18" s="1"/>
  <c r="E1606" i="18"/>
  <c r="F1606" i="18"/>
  <c r="G1606" i="18"/>
  <c r="C1607" i="18"/>
  <c r="X1607" i="18" s="1"/>
  <c r="D1607" i="18"/>
  <c r="Y1607" i="18" s="1"/>
  <c r="E1607" i="18"/>
  <c r="F1607" i="18"/>
  <c r="G1607" i="18"/>
  <c r="C1608" i="18"/>
  <c r="X1608" i="18" s="1"/>
  <c r="D1608" i="18"/>
  <c r="Y1608" i="18" s="1"/>
  <c r="E1608" i="18"/>
  <c r="F1608" i="18"/>
  <c r="G1608" i="18"/>
  <c r="C1609" i="18"/>
  <c r="X1609" i="18" s="1"/>
  <c r="D1609" i="18"/>
  <c r="Y1609" i="18" s="1"/>
  <c r="E1609" i="18"/>
  <c r="F1609" i="18"/>
  <c r="G1609" i="18"/>
  <c r="C1610" i="18"/>
  <c r="X1610" i="18" s="1"/>
  <c r="D1610" i="18"/>
  <c r="Y1610" i="18" s="1"/>
  <c r="E1610" i="18"/>
  <c r="F1610" i="18"/>
  <c r="G1610" i="18"/>
  <c r="C1611" i="18"/>
  <c r="X1611" i="18" s="1"/>
  <c r="D1611" i="18"/>
  <c r="Y1611" i="18" s="1"/>
  <c r="E1611" i="18"/>
  <c r="F1611" i="18"/>
  <c r="G1611" i="18"/>
  <c r="C1612" i="18"/>
  <c r="X1612" i="18" s="1"/>
  <c r="D1612" i="18"/>
  <c r="Y1612" i="18" s="1"/>
  <c r="E1612" i="18"/>
  <c r="F1612" i="18"/>
  <c r="G1612" i="18"/>
  <c r="C1613" i="18"/>
  <c r="X1613" i="18" s="1"/>
  <c r="D1613" i="18"/>
  <c r="Y1613" i="18" s="1"/>
  <c r="E1613" i="18"/>
  <c r="F1613" i="18"/>
  <c r="G1613" i="18"/>
  <c r="C1614" i="18"/>
  <c r="X1614" i="18" s="1"/>
  <c r="D1614" i="18"/>
  <c r="Y1614" i="18" s="1"/>
  <c r="E1614" i="18"/>
  <c r="F1614" i="18"/>
  <c r="G1614" i="18"/>
  <c r="C1615" i="18"/>
  <c r="X1615" i="18" s="1"/>
  <c r="D1615" i="18"/>
  <c r="Y1615" i="18" s="1"/>
  <c r="E1615" i="18"/>
  <c r="F1615" i="18"/>
  <c r="G1615" i="18"/>
  <c r="C1616" i="18"/>
  <c r="X1616" i="18" s="1"/>
  <c r="D1616" i="18"/>
  <c r="Y1616" i="18" s="1"/>
  <c r="E1616" i="18"/>
  <c r="F1616" i="18"/>
  <c r="G1616" i="18"/>
  <c r="C1617" i="18"/>
  <c r="X1617" i="18" s="1"/>
  <c r="D1617" i="18"/>
  <c r="Y1617" i="18" s="1"/>
  <c r="E1617" i="18"/>
  <c r="F1617" i="18"/>
  <c r="G1617" i="18"/>
  <c r="C1618" i="18"/>
  <c r="X1618" i="18" s="1"/>
  <c r="D1618" i="18"/>
  <c r="Y1618" i="18" s="1"/>
  <c r="E1618" i="18"/>
  <c r="F1618" i="18"/>
  <c r="G1618" i="18"/>
  <c r="C1619" i="18"/>
  <c r="X1619" i="18" s="1"/>
  <c r="D1619" i="18"/>
  <c r="Y1619" i="18" s="1"/>
  <c r="E1619" i="18"/>
  <c r="F1619" i="18"/>
  <c r="G1619" i="18"/>
  <c r="C1620" i="18"/>
  <c r="X1620" i="18" s="1"/>
  <c r="D1620" i="18"/>
  <c r="Y1620" i="18" s="1"/>
  <c r="E1620" i="18"/>
  <c r="F1620" i="18"/>
  <c r="G1620" i="18"/>
  <c r="C1621" i="18"/>
  <c r="X1621" i="18" s="1"/>
  <c r="D1621" i="18"/>
  <c r="Y1621" i="18" s="1"/>
  <c r="E1621" i="18"/>
  <c r="F1621" i="18"/>
  <c r="G1621" i="18"/>
  <c r="C1622" i="18"/>
  <c r="D1622" i="18"/>
  <c r="Y1622" i="18" s="1"/>
  <c r="E1622" i="18"/>
  <c r="F1622" i="18"/>
  <c r="G1622" i="18"/>
  <c r="C1623" i="18"/>
  <c r="X1623" i="18" s="1"/>
  <c r="D1623" i="18"/>
  <c r="Y1623" i="18" s="1"/>
  <c r="E1623" i="18"/>
  <c r="F1623" i="18"/>
  <c r="G1623" i="18"/>
  <c r="C1624" i="18"/>
  <c r="X1624" i="18" s="1"/>
  <c r="D1624" i="18"/>
  <c r="Y1624" i="18" s="1"/>
  <c r="E1624" i="18"/>
  <c r="F1624" i="18"/>
  <c r="G1624" i="18"/>
  <c r="C1625" i="18"/>
  <c r="X1625" i="18" s="1"/>
  <c r="D1625" i="18"/>
  <c r="Y1625" i="18" s="1"/>
  <c r="E1625" i="18"/>
  <c r="F1625" i="18"/>
  <c r="G1625" i="18"/>
  <c r="C1626" i="18"/>
  <c r="X1626" i="18" s="1"/>
  <c r="D1626" i="18"/>
  <c r="Y1626" i="18" s="1"/>
  <c r="E1626" i="18"/>
  <c r="F1626" i="18"/>
  <c r="G1626" i="18"/>
  <c r="C1627" i="18"/>
  <c r="X1627" i="18" s="1"/>
  <c r="D1627" i="18"/>
  <c r="Y1627" i="18" s="1"/>
  <c r="E1627" i="18"/>
  <c r="F1627" i="18"/>
  <c r="G1627" i="18"/>
  <c r="C1628" i="18"/>
  <c r="X1628" i="18" s="1"/>
  <c r="D1628" i="18"/>
  <c r="Y1628" i="18" s="1"/>
  <c r="E1628" i="18"/>
  <c r="F1628" i="18"/>
  <c r="G1628" i="18"/>
  <c r="C1629" i="18"/>
  <c r="X1629" i="18" s="1"/>
  <c r="D1629" i="18"/>
  <c r="Y1629" i="18" s="1"/>
  <c r="E1629" i="18"/>
  <c r="F1629" i="18"/>
  <c r="G1629" i="18"/>
  <c r="C1630" i="18"/>
  <c r="X1630" i="18" s="1"/>
  <c r="D1630" i="18"/>
  <c r="Y1630" i="18" s="1"/>
  <c r="E1630" i="18"/>
  <c r="F1630" i="18"/>
  <c r="G1630" i="18"/>
  <c r="C1631" i="18"/>
  <c r="X1631" i="18" s="1"/>
  <c r="D1631" i="18"/>
  <c r="Y1631" i="18" s="1"/>
  <c r="E1631" i="18"/>
  <c r="F1631" i="18"/>
  <c r="G1631" i="18"/>
  <c r="C1632" i="18"/>
  <c r="X1632" i="18" s="1"/>
  <c r="D1632" i="18"/>
  <c r="Y1632" i="18" s="1"/>
  <c r="E1632" i="18"/>
  <c r="F1632" i="18"/>
  <c r="G1632" i="18"/>
  <c r="C1633" i="18"/>
  <c r="X1633" i="18" s="1"/>
  <c r="D1633" i="18"/>
  <c r="Y1633" i="18" s="1"/>
  <c r="E1633" i="18"/>
  <c r="F1633" i="18"/>
  <c r="G1633" i="18"/>
  <c r="C1634" i="18"/>
  <c r="X1634" i="18" s="1"/>
  <c r="D1634" i="18"/>
  <c r="Y1634" i="18" s="1"/>
  <c r="E1634" i="18"/>
  <c r="F1634" i="18"/>
  <c r="G1634" i="18"/>
  <c r="C1635" i="18"/>
  <c r="X1635" i="18" s="1"/>
  <c r="D1635" i="18"/>
  <c r="Y1635" i="18" s="1"/>
  <c r="E1635" i="18"/>
  <c r="F1635" i="18"/>
  <c r="G1635" i="18"/>
  <c r="C1636" i="18"/>
  <c r="X1636" i="18" s="1"/>
  <c r="D1636" i="18"/>
  <c r="Y1636" i="18" s="1"/>
  <c r="E1636" i="18"/>
  <c r="F1636" i="18"/>
  <c r="G1636" i="18"/>
  <c r="C1637" i="18"/>
  <c r="X1637" i="18" s="1"/>
  <c r="D1637" i="18"/>
  <c r="Y1637" i="18" s="1"/>
  <c r="E1637" i="18"/>
  <c r="F1637" i="18"/>
  <c r="G1637" i="18"/>
  <c r="C1638" i="18"/>
  <c r="X1638" i="18" s="1"/>
  <c r="D1638" i="18"/>
  <c r="Y1638" i="18" s="1"/>
  <c r="E1638" i="18"/>
  <c r="F1638" i="18"/>
  <c r="G1638" i="18"/>
  <c r="C1639" i="18"/>
  <c r="X1639" i="18" s="1"/>
  <c r="D1639" i="18"/>
  <c r="Y1639" i="18" s="1"/>
  <c r="E1639" i="18"/>
  <c r="F1639" i="18"/>
  <c r="G1639" i="18"/>
  <c r="C1640" i="18"/>
  <c r="X1640" i="18" s="1"/>
  <c r="D1640" i="18"/>
  <c r="Y1640" i="18" s="1"/>
  <c r="E1640" i="18"/>
  <c r="F1640" i="18"/>
  <c r="G1640" i="18"/>
  <c r="C1641" i="18"/>
  <c r="X1641" i="18" s="1"/>
  <c r="D1641" i="18"/>
  <c r="Y1641" i="18" s="1"/>
  <c r="E1641" i="18"/>
  <c r="F1641" i="18"/>
  <c r="G1641" i="18"/>
  <c r="C1642" i="18"/>
  <c r="X1642" i="18" s="1"/>
  <c r="D1642" i="18"/>
  <c r="Y1642" i="18" s="1"/>
  <c r="E1642" i="18"/>
  <c r="F1642" i="18"/>
  <c r="G1642" i="18"/>
  <c r="C1643" i="18"/>
  <c r="X1643" i="18" s="1"/>
  <c r="D1643" i="18"/>
  <c r="Y1643" i="18" s="1"/>
  <c r="E1643" i="18"/>
  <c r="F1643" i="18"/>
  <c r="G1643" i="18"/>
  <c r="C1644" i="18"/>
  <c r="X1644" i="18" s="1"/>
  <c r="D1644" i="18"/>
  <c r="Y1644" i="18" s="1"/>
  <c r="E1644" i="18"/>
  <c r="F1644" i="18"/>
  <c r="G1644" i="18"/>
  <c r="C1645" i="18"/>
  <c r="X1645" i="18" s="1"/>
  <c r="D1645" i="18"/>
  <c r="Y1645" i="18" s="1"/>
  <c r="E1645" i="18"/>
  <c r="F1645" i="18"/>
  <c r="G1645" i="18"/>
  <c r="C1646" i="18"/>
  <c r="X1646" i="18" s="1"/>
  <c r="D1646" i="18"/>
  <c r="E1646" i="18"/>
  <c r="F1646" i="18"/>
  <c r="G1646" i="18"/>
  <c r="C1647" i="18"/>
  <c r="X1647" i="18" s="1"/>
  <c r="D1647" i="18"/>
  <c r="Y1647" i="18" s="1"/>
  <c r="E1647" i="18"/>
  <c r="F1647" i="18"/>
  <c r="G1647" i="18"/>
  <c r="C1648" i="18"/>
  <c r="X1648" i="18" s="1"/>
  <c r="D1648" i="18"/>
  <c r="Y1648" i="18" s="1"/>
  <c r="E1648" i="18"/>
  <c r="F1648" i="18"/>
  <c r="G1648" i="18"/>
  <c r="C1649" i="18"/>
  <c r="X1649" i="18" s="1"/>
  <c r="D1649" i="18"/>
  <c r="Y1649" i="18" s="1"/>
  <c r="E1649" i="18"/>
  <c r="F1649" i="18"/>
  <c r="G1649" i="18"/>
  <c r="C1650" i="18"/>
  <c r="X1650" i="18" s="1"/>
  <c r="D1650" i="18"/>
  <c r="Y1650" i="18" s="1"/>
  <c r="E1650" i="18"/>
  <c r="F1650" i="18"/>
  <c r="G1650" i="18"/>
  <c r="C1651" i="18"/>
  <c r="X1651" i="18" s="1"/>
  <c r="D1651" i="18"/>
  <c r="Y1651" i="18" s="1"/>
  <c r="E1651" i="18"/>
  <c r="F1651" i="18"/>
  <c r="G1651" i="18"/>
  <c r="C1652" i="18"/>
  <c r="X1652" i="18" s="1"/>
  <c r="D1652" i="18"/>
  <c r="Y1652" i="18" s="1"/>
  <c r="E1652" i="18"/>
  <c r="F1652" i="18"/>
  <c r="G1652" i="18"/>
  <c r="C1653" i="18"/>
  <c r="X1653" i="18" s="1"/>
  <c r="D1653" i="18"/>
  <c r="Y1653" i="18" s="1"/>
  <c r="E1653" i="18"/>
  <c r="F1653" i="18"/>
  <c r="G1653" i="18"/>
  <c r="C1654" i="18"/>
  <c r="D1654" i="18"/>
  <c r="Y1654" i="18" s="1"/>
  <c r="E1654" i="18"/>
  <c r="F1654" i="18"/>
  <c r="G1654" i="18"/>
  <c r="C1655" i="18"/>
  <c r="X1655" i="18" s="1"/>
  <c r="D1655" i="18"/>
  <c r="Y1655" i="18" s="1"/>
  <c r="E1655" i="18"/>
  <c r="F1655" i="18"/>
  <c r="G1655" i="18"/>
  <c r="C1656" i="18"/>
  <c r="X1656" i="18" s="1"/>
  <c r="D1656" i="18"/>
  <c r="Y1656" i="18" s="1"/>
  <c r="E1656" i="18"/>
  <c r="F1656" i="18"/>
  <c r="G1656" i="18"/>
  <c r="C1657" i="18"/>
  <c r="X1657" i="18" s="1"/>
  <c r="D1657" i="18"/>
  <c r="Y1657" i="18" s="1"/>
  <c r="E1657" i="18"/>
  <c r="F1657" i="18"/>
  <c r="G1657" i="18"/>
  <c r="C1658" i="18"/>
  <c r="X1658" i="18" s="1"/>
  <c r="D1658" i="18"/>
  <c r="Y1658" i="18" s="1"/>
  <c r="E1658" i="18"/>
  <c r="F1658" i="18"/>
  <c r="G1658" i="18"/>
  <c r="C1659" i="18"/>
  <c r="X1659" i="18" s="1"/>
  <c r="D1659" i="18"/>
  <c r="Y1659" i="18" s="1"/>
  <c r="E1659" i="18"/>
  <c r="F1659" i="18"/>
  <c r="G1659" i="18"/>
  <c r="C1660" i="18"/>
  <c r="X1660" i="18" s="1"/>
  <c r="D1660" i="18"/>
  <c r="Y1660" i="18" s="1"/>
  <c r="E1660" i="18"/>
  <c r="F1660" i="18"/>
  <c r="G1660" i="18"/>
  <c r="C1661" i="18"/>
  <c r="X1661" i="18" s="1"/>
  <c r="D1661" i="18"/>
  <c r="Y1661" i="18" s="1"/>
  <c r="E1661" i="18"/>
  <c r="F1661" i="18"/>
  <c r="G1661" i="18"/>
  <c r="C1662" i="18"/>
  <c r="X1662" i="18" s="1"/>
  <c r="D1662" i="18"/>
  <c r="Y1662" i="18" s="1"/>
  <c r="E1662" i="18"/>
  <c r="F1662" i="18"/>
  <c r="G1662" i="18"/>
  <c r="C1663" i="18"/>
  <c r="X1663" i="18" s="1"/>
  <c r="D1663" i="18"/>
  <c r="Y1663" i="18" s="1"/>
  <c r="E1663" i="18"/>
  <c r="F1663" i="18"/>
  <c r="G1663" i="18"/>
  <c r="C1664" i="18"/>
  <c r="X1664" i="18" s="1"/>
  <c r="D1664" i="18"/>
  <c r="Y1664" i="18" s="1"/>
  <c r="E1664" i="18"/>
  <c r="F1664" i="18"/>
  <c r="G1664" i="18"/>
  <c r="C1665" i="18"/>
  <c r="X1665" i="18" s="1"/>
  <c r="D1665" i="18"/>
  <c r="Y1665" i="18" s="1"/>
  <c r="E1665" i="18"/>
  <c r="F1665" i="18"/>
  <c r="G1665" i="18"/>
  <c r="C1666" i="18"/>
  <c r="X1666" i="18" s="1"/>
  <c r="D1666" i="18"/>
  <c r="Y1666" i="18" s="1"/>
  <c r="E1666" i="18"/>
  <c r="F1666" i="18"/>
  <c r="G1666" i="18"/>
  <c r="C1667" i="18"/>
  <c r="X1667" i="18" s="1"/>
  <c r="D1667" i="18"/>
  <c r="Y1667" i="18" s="1"/>
  <c r="E1667" i="18"/>
  <c r="F1667" i="18"/>
  <c r="G1667" i="18"/>
  <c r="C1668" i="18"/>
  <c r="X1668" i="18" s="1"/>
  <c r="D1668" i="18"/>
  <c r="Y1668" i="18" s="1"/>
  <c r="E1668" i="18"/>
  <c r="F1668" i="18"/>
  <c r="G1668" i="18"/>
  <c r="C1669" i="18"/>
  <c r="X1669" i="18" s="1"/>
  <c r="D1669" i="18"/>
  <c r="Y1669" i="18" s="1"/>
  <c r="E1669" i="18"/>
  <c r="F1669" i="18"/>
  <c r="G1669" i="18"/>
  <c r="C1670" i="18"/>
  <c r="X1670" i="18" s="1"/>
  <c r="D1670" i="18"/>
  <c r="Y1670" i="18" s="1"/>
  <c r="E1670" i="18"/>
  <c r="F1670" i="18"/>
  <c r="G1670" i="18"/>
  <c r="C1671" i="18"/>
  <c r="X1671" i="18" s="1"/>
  <c r="D1671" i="18"/>
  <c r="Y1671" i="18" s="1"/>
  <c r="E1671" i="18"/>
  <c r="F1671" i="18"/>
  <c r="G1671" i="18"/>
  <c r="C1672" i="18"/>
  <c r="X1672" i="18" s="1"/>
  <c r="D1672" i="18"/>
  <c r="Y1672" i="18" s="1"/>
  <c r="E1672" i="18"/>
  <c r="F1672" i="18"/>
  <c r="G1672" i="18"/>
  <c r="C1673" i="18"/>
  <c r="X1673" i="18" s="1"/>
  <c r="D1673" i="18"/>
  <c r="Y1673" i="18" s="1"/>
  <c r="E1673" i="18"/>
  <c r="F1673" i="18"/>
  <c r="G1673" i="18"/>
  <c r="C1674" i="18"/>
  <c r="X1674" i="18" s="1"/>
  <c r="D1674" i="18"/>
  <c r="Y1674" i="18" s="1"/>
  <c r="E1674" i="18"/>
  <c r="F1674" i="18"/>
  <c r="G1674" i="18"/>
  <c r="C1675" i="18"/>
  <c r="X1675" i="18" s="1"/>
  <c r="D1675" i="18"/>
  <c r="Y1675" i="18" s="1"/>
  <c r="E1675" i="18"/>
  <c r="F1675" i="18"/>
  <c r="G1675" i="18"/>
  <c r="C1676" i="18"/>
  <c r="X1676" i="18" s="1"/>
  <c r="D1676" i="18"/>
  <c r="Y1676" i="18" s="1"/>
  <c r="E1676" i="18"/>
  <c r="F1676" i="18"/>
  <c r="G1676" i="18"/>
  <c r="C1677" i="18"/>
  <c r="X1677" i="18" s="1"/>
  <c r="D1677" i="18"/>
  <c r="Y1677" i="18" s="1"/>
  <c r="E1677" i="18"/>
  <c r="F1677" i="18"/>
  <c r="G1677" i="18"/>
  <c r="C1678" i="18"/>
  <c r="X1678" i="18" s="1"/>
  <c r="D1678" i="18"/>
  <c r="Y1678" i="18" s="1"/>
  <c r="E1678" i="18"/>
  <c r="F1678" i="18"/>
  <c r="G1678" i="18"/>
  <c r="C1679" i="18"/>
  <c r="X1679" i="18" s="1"/>
  <c r="D1679" i="18"/>
  <c r="Y1679" i="18" s="1"/>
  <c r="E1679" i="18"/>
  <c r="F1679" i="18"/>
  <c r="G1679" i="18"/>
  <c r="C1680" i="18"/>
  <c r="X1680" i="18" s="1"/>
  <c r="D1680" i="18"/>
  <c r="Y1680" i="18" s="1"/>
  <c r="E1680" i="18"/>
  <c r="F1680" i="18"/>
  <c r="G1680" i="18"/>
  <c r="C1681" i="18"/>
  <c r="X1681" i="18" s="1"/>
  <c r="D1681" i="18"/>
  <c r="Y1681" i="18" s="1"/>
  <c r="E1681" i="18"/>
  <c r="F1681" i="18"/>
  <c r="G1681" i="18"/>
  <c r="C1682" i="18"/>
  <c r="X1682" i="18" s="1"/>
  <c r="D1682" i="18"/>
  <c r="Y1682" i="18" s="1"/>
  <c r="E1682" i="18"/>
  <c r="F1682" i="18"/>
  <c r="G1682" i="18"/>
  <c r="C1683" i="18"/>
  <c r="X1683" i="18" s="1"/>
  <c r="D1683" i="18"/>
  <c r="Y1683" i="18" s="1"/>
  <c r="E1683" i="18"/>
  <c r="F1683" i="18"/>
  <c r="G1683" i="18"/>
  <c r="C1684" i="18"/>
  <c r="X1684" i="18" s="1"/>
  <c r="D1684" i="18"/>
  <c r="Y1684" i="18" s="1"/>
  <c r="E1684" i="18"/>
  <c r="F1684" i="18"/>
  <c r="G1684" i="18"/>
  <c r="C1685" i="18"/>
  <c r="X1685" i="18" s="1"/>
  <c r="D1685" i="18"/>
  <c r="Y1685" i="18" s="1"/>
  <c r="E1685" i="18"/>
  <c r="F1685" i="18"/>
  <c r="G1685" i="18"/>
  <c r="C1686" i="18"/>
  <c r="D1686" i="18"/>
  <c r="Y1686" i="18" s="1"/>
  <c r="E1686" i="18"/>
  <c r="F1686" i="18"/>
  <c r="G1686" i="18"/>
  <c r="C1687" i="18"/>
  <c r="X1687" i="18" s="1"/>
  <c r="D1687" i="18"/>
  <c r="Y1687" i="18" s="1"/>
  <c r="E1687" i="18"/>
  <c r="F1687" i="18"/>
  <c r="G1687" i="18"/>
  <c r="C1688" i="18"/>
  <c r="X1688" i="18" s="1"/>
  <c r="D1688" i="18"/>
  <c r="Y1688" i="18" s="1"/>
  <c r="E1688" i="18"/>
  <c r="F1688" i="18"/>
  <c r="G1688" i="18"/>
  <c r="C1689" i="18"/>
  <c r="X1689" i="18" s="1"/>
  <c r="D1689" i="18"/>
  <c r="Y1689" i="18" s="1"/>
  <c r="E1689" i="18"/>
  <c r="F1689" i="18"/>
  <c r="G1689" i="18"/>
  <c r="C1690" i="18"/>
  <c r="X1690" i="18" s="1"/>
  <c r="D1690" i="18"/>
  <c r="Y1690" i="18" s="1"/>
  <c r="E1690" i="18"/>
  <c r="F1690" i="18"/>
  <c r="G1690" i="18"/>
  <c r="C1691" i="18"/>
  <c r="X1691" i="18" s="1"/>
  <c r="D1691" i="18"/>
  <c r="Y1691" i="18" s="1"/>
  <c r="E1691" i="18"/>
  <c r="F1691" i="18"/>
  <c r="G1691" i="18"/>
  <c r="C1692" i="18"/>
  <c r="X1692" i="18" s="1"/>
  <c r="D1692" i="18"/>
  <c r="Y1692" i="18" s="1"/>
  <c r="E1692" i="18"/>
  <c r="F1692" i="18"/>
  <c r="G1692" i="18"/>
  <c r="C1693" i="18"/>
  <c r="X1693" i="18" s="1"/>
  <c r="D1693" i="18"/>
  <c r="Y1693" i="18" s="1"/>
  <c r="E1693" i="18"/>
  <c r="F1693" i="18"/>
  <c r="G1693" i="18"/>
  <c r="C1694" i="18"/>
  <c r="X1694" i="18" s="1"/>
  <c r="D1694" i="18"/>
  <c r="Y1694" i="18" s="1"/>
  <c r="E1694" i="18"/>
  <c r="F1694" i="18"/>
  <c r="G1694" i="18"/>
  <c r="C1695" i="18"/>
  <c r="X1695" i="18" s="1"/>
  <c r="D1695" i="18"/>
  <c r="Y1695" i="18" s="1"/>
  <c r="E1695" i="18"/>
  <c r="F1695" i="18"/>
  <c r="G1695" i="18"/>
  <c r="C1696" i="18"/>
  <c r="X1696" i="18" s="1"/>
  <c r="D1696" i="18"/>
  <c r="Y1696" i="18" s="1"/>
  <c r="E1696" i="18"/>
  <c r="F1696" i="18"/>
  <c r="G1696" i="18"/>
  <c r="C1697" i="18"/>
  <c r="X1697" i="18" s="1"/>
  <c r="D1697" i="18"/>
  <c r="Y1697" i="18" s="1"/>
  <c r="E1697" i="18"/>
  <c r="F1697" i="18"/>
  <c r="G1697" i="18"/>
  <c r="C1698" i="18"/>
  <c r="X1698" i="18" s="1"/>
  <c r="D1698" i="18"/>
  <c r="Y1698" i="18" s="1"/>
  <c r="E1698" i="18"/>
  <c r="F1698" i="18"/>
  <c r="G1698" i="18"/>
  <c r="C1699" i="18"/>
  <c r="X1699" i="18" s="1"/>
  <c r="D1699" i="18"/>
  <c r="Y1699" i="18" s="1"/>
  <c r="E1699" i="18"/>
  <c r="F1699" i="18"/>
  <c r="G1699" i="18"/>
  <c r="C1700" i="18"/>
  <c r="X1700" i="18" s="1"/>
  <c r="D1700" i="18"/>
  <c r="Y1700" i="18" s="1"/>
  <c r="E1700" i="18"/>
  <c r="F1700" i="18"/>
  <c r="G1700" i="18"/>
  <c r="C1701" i="18"/>
  <c r="X1701" i="18" s="1"/>
  <c r="D1701" i="18"/>
  <c r="Y1701" i="18" s="1"/>
  <c r="E1701" i="18"/>
  <c r="F1701" i="18"/>
  <c r="G1701" i="18"/>
  <c r="C1702" i="18"/>
  <c r="X1702" i="18" s="1"/>
  <c r="D1702" i="18"/>
  <c r="Y1702" i="18" s="1"/>
  <c r="E1702" i="18"/>
  <c r="F1702" i="18"/>
  <c r="G1702" i="18"/>
  <c r="C1703" i="18"/>
  <c r="X1703" i="18" s="1"/>
  <c r="D1703" i="18"/>
  <c r="Y1703" i="18" s="1"/>
  <c r="E1703" i="18"/>
  <c r="F1703" i="18"/>
  <c r="G1703" i="18"/>
  <c r="C1704" i="18"/>
  <c r="X1704" i="18" s="1"/>
  <c r="D1704" i="18"/>
  <c r="Y1704" i="18" s="1"/>
  <c r="E1704" i="18"/>
  <c r="F1704" i="18"/>
  <c r="G1704" i="18"/>
  <c r="C1705" i="18"/>
  <c r="X1705" i="18" s="1"/>
  <c r="D1705" i="18"/>
  <c r="Y1705" i="18" s="1"/>
  <c r="E1705" i="18"/>
  <c r="F1705" i="18"/>
  <c r="G1705" i="18"/>
  <c r="C1706" i="18"/>
  <c r="X1706" i="18" s="1"/>
  <c r="D1706" i="18"/>
  <c r="Y1706" i="18" s="1"/>
  <c r="E1706" i="18"/>
  <c r="F1706" i="18"/>
  <c r="G1706" i="18"/>
  <c r="C1707" i="18"/>
  <c r="X1707" i="18" s="1"/>
  <c r="D1707" i="18"/>
  <c r="Y1707" i="18" s="1"/>
  <c r="E1707" i="18"/>
  <c r="F1707" i="18"/>
  <c r="G1707" i="18"/>
  <c r="C1708" i="18"/>
  <c r="X1708" i="18" s="1"/>
  <c r="D1708" i="18"/>
  <c r="Y1708" i="18" s="1"/>
  <c r="E1708" i="18"/>
  <c r="F1708" i="18"/>
  <c r="G1708" i="18"/>
  <c r="C1709" i="18"/>
  <c r="X1709" i="18" s="1"/>
  <c r="D1709" i="18"/>
  <c r="Y1709" i="18" s="1"/>
  <c r="E1709" i="18"/>
  <c r="F1709" i="18"/>
  <c r="G1709" i="18"/>
  <c r="C1710" i="18"/>
  <c r="X1710" i="18" s="1"/>
  <c r="D1710" i="18"/>
  <c r="E1710" i="18"/>
  <c r="F1710" i="18"/>
  <c r="G1710" i="18"/>
  <c r="C1711" i="18"/>
  <c r="X1711" i="18" s="1"/>
  <c r="D1711" i="18"/>
  <c r="Y1711" i="18" s="1"/>
  <c r="E1711" i="18"/>
  <c r="F1711" i="18"/>
  <c r="G1711" i="18"/>
  <c r="C1712" i="18"/>
  <c r="X1712" i="18" s="1"/>
  <c r="D1712" i="18"/>
  <c r="Y1712" i="18" s="1"/>
  <c r="E1712" i="18"/>
  <c r="F1712" i="18"/>
  <c r="G1712" i="18"/>
  <c r="C1713" i="18"/>
  <c r="X1713" i="18" s="1"/>
  <c r="D1713" i="18"/>
  <c r="Y1713" i="18" s="1"/>
  <c r="E1713" i="18"/>
  <c r="F1713" i="18"/>
  <c r="G1713" i="18"/>
  <c r="C1714" i="18"/>
  <c r="X1714" i="18" s="1"/>
  <c r="D1714" i="18"/>
  <c r="Y1714" i="18" s="1"/>
  <c r="E1714" i="18"/>
  <c r="F1714" i="18"/>
  <c r="G1714" i="18"/>
  <c r="C1715" i="18"/>
  <c r="X1715" i="18" s="1"/>
  <c r="D1715" i="18"/>
  <c r="Y1715" i="18" s="1"/>
  <c r="E1715" i="18"/>
  <c r="F1715" i="18"/>
  <c r="G1715" i="18"/>
  <c r="C1716" i="18"/>
  <c r="X1716" i="18" s="1"/>
  <c r="D1716" i="18"/>
  <c r="Y1716" i="18" s="1"/>
  <c r="E1716" i="18"/>
  <c r="F1716" i="18"/>
  <c r="G1716" i="18"/>
  <c r="C1717" i="18"/>
  <c r="X1717" i="18" s="1"/>
  <c r="D1717" i="18"/>
  <c r="Y1717" i="18" s="1"/>
  <c r="E1717" i="18"/>
  <c r="F1717" i="18"/>
  <c r="G1717" i="18"/>
  <c r="C1718" i="18"/>
  <c r="D1718" i="18"/>
  <c r="Y1718" i="18" s="1"/>
  <c r="E1718" i="18"/>
  <c r="F1718" i="18"/>
  <c r="G1718" i="18"/>
  <c r="C1719" i="18"/>
  <c r="X1719" i="18" s="1"/>
  <c r="D1719" i="18"/>
  <c r="Y1719" i="18" s="1"/>
  <c r="E1719" i="18"/>
  <c r="F1719" i="18"/>
  <c r="G1719" i="18"/>
  <c r="C1720" i="18"/>
  <c r="X1720" i="18" s="1"/>
  <c r="D1720" i="18"/>
  <c r="Y1720" i="18" s="1"/>
  <c r="E1720" i="18"/>
  <c r="F1720" i="18"/>
  <c r="G1720" i="18"/>
  <c r="C1721" i="18"/>
  <c r="X1721" i="18" s="1"/>
  <c r="D1721" i="18"/>
  <c r="Y1721" i="18" s="1"/>
  <c r="E1721" i="18"/>
  <c r="F1721" i="18"/>
  <c r="G1721" i="18"/>
  <c r="C1722" i="18"/>
  <c r="X1722" i="18" s="1"/>
  <c r="D1722" i="18"/>
  <c r="Y1722" i="18" s="1"/>
  <c r="E1722" i="18"/>
  <c r="F1722" i="18"/>
  <c r="G1722" i="18"/>
  <c r="C1723" i="18"/>
  <c r="X1723" i="18" s="1"/>
  <c r="D1723" i="18"/>
  <c r="Y1723" i="18" s="1"/>
  <c r="E1723" i="18"/>
  <c r="F1723" i="18"/>
  <c r="G1723" i="18"/>
  <c r="C1724" i="18"/>
  <c r="X1724" i="18" s="1"/>
  <c r="D1724" i="18"/>
  <c r="Y1724" i="18" s="1"/>
  <c r="E1724" i="18"/>
  <c r="F1724" i="18"/>
  <c r="G1724" i="18"/>
  <c r="C1725" i="18"/>
  <c r="X1725" i="18" s="1"/>
  <c r="D1725" i="18"/>
  <c r="Y1725" i="18" s="1"/>
  <c r="E1725" i="18"/>
  <c r="F1725" i="18"/>
  <c r="G1725" i="18"/>
  <c r="C1726" i="18"/>
  <c r="X1726" i="18" s="1"/>
  <c r="D1726" i="18"/>
  <c r="Y1726" i="18" s="1"/>
  <c r="E1726" i="18"/>
  <c r="F1726" i="18"/>
  <c r="G1726" i="18"/>
  <c r="C1727" i="18"/>
  <c r="X1727" i="18" s="1"/>
  <c r="D1727" i="18"/>
  <c r="Y1727" i="18" s="1"/>
  <c r="E1727" i="18"/>
  <c r="F1727" i="18"/>
  <c r="G1727" i="18"/>
  <c r="C1728" i="18"/>
  <c r="X1728" i="18" s="1"/>
  <c r="D1728" i="18"/>
  <c r="Y1728" i="18" s="1"/>
  <c r="E1728" i="18"/>
  <c r="F1728" i="18"/>
  <c r="G1728" i="18"/>
  <c r="C1729" i="18"/>
  <c r="X1729" i="18" s="1"/>
  <c r="D1729" i="18"/>
  <c r="Y1729" i="18" s="1"/>
  <c r="E1729" i="18"/>
  <c r="F1729" i="18"/>
  <c r="G1729" i="18"/>
  <c r="C1730" i="18"/>
  <c r="X1730" i="18" s="1"/>
  <c r="D1730" i="18"/>
  <c r="Y1730" i="18" s="1"/>
  <c r="E1730" i="18"/>
  <c r="F1730" i="18"/>
  <c r="G1730" i="18"/>
  <c r="C1731" i="18"/>
  <c r="X1731" i="18" s="1"/>
  <c r="D1731" i="18"/>
  <c r="Y1731" i="18" s="1"/>
  <c r="E1731" i="18"/>
  <c r="F1731" i="18"/>
  <c r="G1731" i="18"/>
  <c r="C1732" i="18"/>
  <c r="X1732" i="18" s="1"/>
  <c r="D1732" i="18"/>
  <c r="Y1732" i="18" s="1"/>
  <c r="E1732" i="18"/>
  <c r="F1732" i="18"/>
  <c r="G1732" i="18"/>
  <c r="C1733" i="18"/>
  <c r="X1733" i="18" s="1"/>
  <c r="D1733" i="18"/>
  <c r="Y1733" i="18" s="1"/>
  <c r="E1733" i="18"/>
  <c r="F1733" i="18"/>
  <c r="G1733" i="18"/>
  <c r="C1734" i="18"/>
  <c r="X1734" i="18" s="1"/>
  <c r="D1734" i="18"/>
  <c r="Y1734" i="18" s="1"/>
  <c r="E1734" i="18"/>
  <c r="F1734" i="18"/>
  <c r="G1734" i="18"/>
  <c r="C1735" i="18"/>
  <c r="X1735" i="18" s="1"/>
  <c r="D1735" i="18"/>
  <c r="Y1735" i="18" s="1"/>
  <c r="E1735" i="18"/>
  <c r="F1735" i="18"/>
  <c r="G1735" i="18"/>
  <c r="C1736" i="18"/>
  <c r="X1736" i="18" s="1"/>
  <c r="D1736" i="18"/>
  <c r="Y1736" i="18" s="1"/>
  <c r="E1736" i="18"/>
  <c r="F1736" i="18"/>
  <c r="G1736" i="18"/>
  <c r="C1737" i="18"/>
  <c r="X1737" i="18" s="1"/>
  <c r="D1737" i="18"/>
  <c r="Y1737" i="18" s="1"/>
  <c r="E1737" i="18"/>
  <c r="F1737" i="18"/>
  <c r="G1737" i="18"/>
  <c r="C1738" i="18"/>
  <c r="X1738" i="18" s="1"/>
  <c r="D1738" i="18"/>
  <c r="Y1738" i="18" s="1"/>
  <c r="E1738" i="18"/>
  <c r="F1738" i="18"/>
  <c r="G1738" i="18"/>
  <c r="C1739" i="18"/>
  <c r="X1739" i="18" s="1"/>
  <c r="D1739" i="18"/>
  <c r="Y1739" i="18" s="1"/>
  <c r="E1739" i="18"/>
  <c r="F1739" i="18"/>
  <c r="G1739" i="18"/>
  <c r="C1740" i="18"/>
  <c r="X1740" i="18" s="1"/>
  <c r="D1740" i="18"/>
  <c r="Y1740" i="18" s="1"/>
  <c r="E1740" i="18"/>
  <c r="F1740" i="18"/>
  <c r="G1740" i="18"/>
  <c r="C1741" i="18"/>
  <c r="X1741" i="18" s="1"/>
  <c r="D1741" i="18"/>
  <c r="Y1741" i="18" s="1"/>
  <c r="E1741" i="18"/>
  <c r="F1741" i="18"/>
  <c r="G1741" i="18"/>
  <c r="C1742" i="18"/>
  <c r="X1742" i="18" s="1"/>
  <c r="D1742" i="18"/>
  <c r="Y1742" i="18" s="1"/>
  <c r="E1742" i="18"/>
  <c r="F1742" i="18"/>
  <c r="G1742" i="18"/>
  <c r="C1743" i="18"/>
  <c r="X1743" i="18" s="1"/>
  <c r="D1743" i="18"/>
  <c r="Y1743" i="18" s="1"/>
  <c r="E1743" i="18"/>
  <c r="F1743" i="18"/>
  <c r="G1743" i="18"/>
  <c r="C1744" i="18"/>
  <c r="X1744" i="18" s="1"/>
  <c r="D1744" i="18"/>
  <c r="Y1744" i="18" s="1"/>
  <c r="E1744" i="18"/>
  <c r="F1744" i="18"/>
  <c r="G1744" i="18"/>
  <c r="C1745" i="18"/>
  <c r="X1745" i="18" s="1"/>
  <c r="D1745" i="18"/>
  <c r="Y1745" i="18" s="1"/>
  <c r="E1745" i="18"/>
  <c r="F1745" i="18"/>
  <c r="G1745" i="18"/>
  <c r="C1746" i="18"/>
  <c r="X1746" i="18" s="1"/>
  <c r="D1746" i="18"/>
  <c r="Y1746" i="18" s="1"/>
  <c r="E1746" i="18"/>
  <c r="F1746" i="18"/>
  <c r="G1746" i="18"/>
  <c r="C1747" i="18"/>
  <c r="X1747" i="18" s="1"/>
  <c r="D1747" i="18"/>
  <c r="Y1747" i="18" s="1"/>
  <c r="E1747" i="18"/>
  <c r="F1747" i="18"/>
  <c r="G1747" i="18"/>
  <c r="C1748" i="18"/>
  <c r="X1748" i="18" s="1"/>
  <c r="D1748" i="18"/>
  <c r="Y1748" i="18" s="1"/>
  <c r="E1748" i="18"/>
  <c r="F1748" i="18"/>
  <c r="G1748" i="18"/>
  <c r="C1749" i="18"/>
  <c r="X1749" i="18" s="1"/>
  <c r="D1749" i="18"/>
  <c r="Y1749" i="18" s="1"/>
  <c r="E1749" i="18"/>
  <c r="F1749" i="18"/>
  <c r="G1749" i="18"/>
  <c r="C1750" i="18"/>
  <c r="D1750" i="18"/>
  <c r="Y1750" i="18" s="1"/>
  <c r="E1750" i="18"/>
  <c r="F1750" i="18"/>
  <c r="G1750" i="18"/>
  <c r="C1751" i="18"/>
  <c r="X1751" i="18" s="1"/>
  <c r="D1751" i="18"/>
  <c r="Y1751" i="18" s="1"/>
  <c r="E1751" i="18"/>
  <c r="F1751" i="18"/>
  <c r="G1751" i="18"/>
  <c r="C1752" i="18"/>
  <c r="X1752" i="18" s="1"/>
  <c r="D1752" i="18"/>
  <c r="Y1752" i="18" s="1"/>
  <c r="E1752" i="18"/>
  <c r="F1752" i="18"/>
  <c r="G1752" i="18"/>
  <c r="C1753" i="18"/>
  <c r="X1753" i="18" s="1"/>
  <c r="D1753" i="18"/>
  <c r="Y1753" i="18" s="1"/>
  <c r="E1753" i="18"/>
  <c r="F1753" i="18"/>
  <c r="G1753" i="18"/>
  <c r="C1754" i="18"/>
  <c r="X1754" i="18" s="1"/>
  <c r="D1754" i="18"/>
  <c r="Y1754" i="18" s="1"/>
  <c r="E1754" i="18"/>
  <c r="F1754" i="18"/>
  <c r="G1754" i="18"/>
  <c r="C1755" i="18"/>
  <c r="X1755" i="18" s="1"/>
  <c r="D1755" i="18"/>
  <c r="Y1755" i="18" s="1"/>
  <c r="E1755" i="18"/>
  <c r="F1755" i="18"/>
  <c r="G1755" i="18"/>
  <c r="C1756" i="18"/>
  <c r="X1756" i="18" s="1"/>
  <c r="D1756" i="18"/>
  <c r="Y1756" i="18" s="1"/>
  <c r="E1756" i="18"/>
  <c r="F1756" i="18"/>
  <c r="G1756" i="18"/>
  <c r="C1757" i="18"/>
  <c r="X1757" i="18" s="1"/>
  <c r="D1757" i="18"/>
  <c r="Y1757" i="18" s="1"/>
  <c r="E1757" i="18"/>
  <c r="F1757" i="18"/>
  <c r="G1757" i="18"/>
  <c r="C1758" i="18"/>
  <c r="X1758" i="18" s="1"/>
  <c r="D1758" i="18"/>
  <c r="Y1758" i="18" s="1"/>
  <c r="E1758" i="18"/>
  <c r="F1758" i="18"/>
  <c r="G1758" i="18"/>
  <c r="C1759" i="18"/>
  <c r="X1759" i="18" s="1"/>
  <c r="D1759" i="18"/>
  <c r="Y1759" i="18" s="1"/>
  <c r="E1759" i="18"/>
  <c r="F1759" i="18"/>
  <c r="G1759" i="18"/>
  <c r="C1760" i="18"/>
  <c r="X1760" i="18" s="1"/>
  <c r="D1760" i="18"/>
  <c r="Y1760" i="18" s="1"/>
  <c r="E1760" i="18"/>
  <c r="F1760" i="18"/>
  <c r="G1760" i="18"/>
  <c r="C1761" i="18"/>
  <c r="X1761" i="18" s="1"/>
  <c r="D1761" i="18"/>
  <c r="Y1761" i="18" s="1"/>
  <c r="E1761" i="18"/>
  <c r="F1761" i="18"/>
  <c r="G1761" i="18"/>
  <c r="C1762" i="18"/>
  <c r="X1762" i="18" s="1"/>
  <c r="D1762" i="18"/>
  <c r="Y1762" i="18" s="1"/>
  <c r="E1762" i="18"/>
  <c r="F1762" i="18"/>
  <c r="G1762" i="18"/>
  <c r="C1763" i="18"/>
  <c r="X1763" i="18" s="1"/>
  <c r="D1763" i="18"/>
  <c r="Y1763" i="18" s="1"/>
  <c r="E1763" i="18"/>
  <c r="F1763" i="18"/>
  <c r="G1763" i="18"/>
  <c r="C1764" i="18"/>
  <c r="X1764" i="18" s="1"/>
  <c r="D1764" i="18"/>
  <c r="Y1764" i="18" s="1"/>
  <c r="E1764" i="18"/>
  <c r="F1764" i="18"/>
  <c r="G1764" i="18"/>
  <c r="C1765" i="18"/>
  <c r="X1765" i="18" s="1"/>
  <c r="D1765" i="18"/>
  <c r="Y1765" i="18" s="1"/>
  <c r="E1765" i="18"/>
  <c r="F1765" i="18"/>
  <c r="G1765" i="18"/>
  <c r="C1766" i="18"/>
  <c r="X1766" i="18" s="1"/>
  <c r="D1766" i="18"/>
  <c r="Y1766" i="18" s="1"/>
  <c r="E1766" i="18"/>
  <c r="F1766" i="18"/>
  <c r="G1766" i="18"/>
  <c r="C1767" i="18"/>
  <c r="X1767" i="18" s="1"/>
  <c r="D1767" i="18"/>
  <c r="Y1767" i="18" s="1"/>
  <c r="E1767" i="18"/>
  <c r="F1767" i="18"/>
  <c r="G1767" i="18"/>
  <c r="C1768" i="18"/>
  <c r="X1768" i="18" s="1"/>
  <c r="D1768" i="18"/>
  <c r="Y1768" i="18" s="1"/>
  <c r="E1768" i="18"/>
  <c r="F1768" i="18"/>
  <c r="G1768" i="18"/>
  <c r="C1769" i="18"/>
  <c r="X1769" i="18" s="1"/>
  <c r="D1769" i="18"/>
  <c r="Y1769" i="18" s="1"/>
  <c r="E1769" i="18"/>
  <c r="F1769" i="18"/>
  <c r="G1769" i="18"/>
  <c r="C1770" i="18"/>
  <c r="X1770" i="18" s="1"/>
  <c r="D1770" i="18"/>
  <c r="Y1770" i="18" s="1"/>
  <c r="E1770" i="18"/>
  <c r="F1770" i="18"/>
  <c r="G1770" i="18"/>
  <c r="C1771" i="18"/>
  <c r="X1771" i="18" s="1"/>
  <c r="D1771" i="18"/>
  <c r="Y1771" i="18" s="1"/>
  <c r="E1771" i="18"/>
  <c r="F1771" i="18"/>
  <c r="G1771" i="18"/>
  <c r="C1772" i="18"/>
  <c r="X1772" i="18" s="1"/>
  <c r="D1772" i="18"/>
  <c r="Y1772" i="18" s="1"/>
  <c r="E1772" i="18"/>
  <c r="F1772" i="18"/>
  <c r="G1772" i="18"/>
  <c r="C1773" i="18"/>
  <c r="X1773" i="18" s="1"/>
  <c r="D1773" i="18"/>
  <c r="Y1773" i="18" s="1"/>
  <c r="E1773" i="18"/>
  <c r="F1773" i="18"/>
  <c r="G1773" i="18"/>
  <c r="C1774" i="18"/>
  <c r="X1774" i="18" s="1"/>
  <c r="D1774" i="18"/>
  <c r="E1774" i="18"/>
  <c r="F1774" i="18"/>
  <c r="G1774" i="18"/>
  <c r="C1775" i="18"/>
  <c r="X1775" i="18" s="1"/>
  <c r="D1775" i="18"/>
  <c r="Y1775" i="18" s="1"/>
  <c r="E1775" i="18"/>
  <c r="F1775" i="18"/>
  <c r="G1775" i="18"/>
  <c r="C1776" i="18"/>
  <c r="X1776" i="18" s="1"/>
  <c r="D1776" i="18"/>
  <c r="Y1776" i="18" s="1"/>
  <c r="E1776" i="18"/>
  <c r="F1776" i="18"/>
  <c r="G1776" i="18"/>
  <c r="C1777" i="18"/>
  <c r="X1777" i="18" s="1"/>
  <c r="D1777" i="18"/>
  <c r="Y1777" i="18" s="1"/>
  <c r="E1777" i="18"/>
  <c r="F1777" i="18"/>
  <c r="G1777" i="18"/>
  <c r="C1778" i="18"/>
  <c r="X1778" i="18" s="1"/>
  <c r="D1778" i="18"/>
  <c r="Y1778" i="18" s="1"/>
  <c r="E1778" i="18"/>
  <c r="F1778" i="18"/>
  <c r="G1778" i="18"/>
  <c r="C1779" i="18"/>
  <c r="X1779" i="18" s="1"/>
  <c r="D1779" i="18"/>
  <c r="Y1779" i="18" s="1"/>
  <c r="E1779" i="18"/>
  <c r="F1779" i="18"/>
  <c r="G1779" i="18"/>
  <c r="C1780" i="18"/>
  <c r="X1780" i="18" s="1"/>
  <c r="D1780" i="18"/>
  <c r="Y1780" i="18" s="1"/>
  <c r="E1780" i="18"/>
  <c r="F1780" i="18"/>
  <c r="G1780" i="18"/>
  <c r="C1781" i="18"/>
  <c r="X1781" i="18" s="1"/>
  <c r="D1781" i="18"/>
  <c r="Y1781" i="18" s="1"/>
  <c r="E1781" i="18"/>
  <c r="F1781" i="18"/>
  <c r="G1781" i="18"/>
  <c r="C1782" i="18"/>
  <c r="X1782" i="18" s="1"/>
  <c r="D1782" i="18"/>
  <c r="Y1782" i="18" s="1"/>
  <c r="E1782" i="18"/>
  <c r="F1782" i="18"/>
  <c r="G1782" i="18"/>
  <c r="C1783" i="18"/>
  <c r="X1783" i="18" s="1"/>
  <c r="D1783" i="18"/>
  <c r="Y1783" i="18" s="1"/>
  <c r="E1783" i="18"/>
  <c r="F1783" i="18"/>
  <c r="G1783" i="18"/>
  <c r="C1784" i="18"/>
  <c r="X1784" i="18" s="1"/>
  <c r="D1784" i="18"/>
  <c r="Y1784" i="18" s="1"/>
  <c r="E1784" i="18"/>
  <c r="F1784" i="18"/>
  <c r="G1784" i="18"/>
  <c r="C1785" i="18"/>
  <c r="X1785" i="18" s="1"/>
  <c r="D1785" i="18"/>
  <c r="Y1785" i="18" s="1"/>
  <c r="E1785" i="18"/>
  <c r="F1785" i="18"/>
  <c r="G1785" i="18"/>
  <c r="C1786" i="18"/>
  <c r="X1786" i="18" s="1"/>
  <c r="D1786" i="18"/>
  <c r="Y1786" i="18" s="1"/>
  <c r="E1786" i="18"/>
  <c r="F1786" i="18"/>
  <c r="G1786" i="18"/>
  <c r="C1787" i="18"/>
  <c r="X1787" i="18" s="1"/>
  <c r="D1787" i="18"/>
  <c r="E1787" i="18"/>
  <c r="F1787" i="18"/>
  <c r="G1787" i="18"/>
  <c r="C1788" i="18"/>
  <c r="X1788" i="18" s="1"/>
  <c r="D1788" i="18"/>
  <c r="Y1788" i="18" s="1"/>
  <c r="E1788" i="18"/>
  <c r="F1788" i="18"/>
  <c r="G1788" i="18"/>
  <c r="C1789" i="18"/>
  <c r="X1789" i="18" s="1"/>
  <c r="D1789" i="18"/>
  <c r="Y1789" i="18" s="1"/>
  <c r="E1789" i="18"/>
  <c r="F1789" i="18"/>
  <c r="G1789" i="18"/>
  <c r="C1790" i="18"/>
  <c r="X1790" i="18" s="1"/>
  <c r="D1790" i="18"/>
  <c r="Y1790" i="18" s="1"/>
  <c r="E1790" i="18"/>
  <c r="F1790" i="18"/>
  <c r="G1790" i="18"/>
  <c r="C1791" i="18"/>
  <c r="X1791" i="18" s="1"/>
  <c r="D1791" i="18"/>
  <c r="Y1791" i="18" s="1"/>
  <c r="E1791" i="18"/>
  <c r="F1791" i="18"/>
  <c r="G1791" i="18"/>
  <c r="C1792" i="18"/>
  <c r="X1792" i="18" s="1"/>
  <c r="D1792" i="18"/>
  <c r="E1792" i="18"/>
  <c r="F1792" i="18"/>
  <c r="G1792" i="18"/>
  <c r="C1793" i="18"/>
  <c r="X1793" i="18" s="1"/>
  <c r="D1793" i="18"/>
  <c r="Y1793" i="18" s="1"/>
  <c r="E1793" i="18"/>
  <c r="F1793" i="18"/>
  <c r="G1793" i="18"/>
  <c r="C1794" i="18"/>
  <c r="X1794" i="18" s="1"/>
  <c r="D1794" i="18"/>
  <c r="Y1794" i="18" s="1"/>
  <c r="E1794" i="18"/>
  <c r="F1794" i="18"/>
  <c r="G1794" i="18"/>
  <c r="C1795" i="18"/>
  <c r="X1795" i="18" s="1"/>
  <c r="D1795" i="18"/>
  <c r="Y1795" i="18" s="1"/>
  <c r="E1795" i="18"/>
  <c r="F1795" i="18"/>
  <c r="G1795" i="18"/>
  <c r="C1796" i="18"/>
  <c r="X1796" i="18" s="1"/>
  <c r="D1796" i="18"/>
  <c r="Y1796" i="18" s="1"/>
  <c r="E1796" i="18"/>
  <c r="F1796" i="18"/>
  <c r="G1796" i="18"/>
  <c r="C1797" i="18"/>
  <c r="X1797" i="18" s="1"/>
  <c r="D1797" i="18"/>
  <c r="Y1797" i="18" s="1"/>
  <c r="E1797" i="18"/>
  <c r="F1797" i="18"/>
  <c r="G1797" i="18"/>
  <c r="C1798" i="18"/>
  <c r="X1798" i="18" s="1"/>
  <c r="D1798" i="18"/>
  <c r="Y1798" i="18" s="1"/>
  <c r="E1798" i="18"/>
  <c r="F1798" i="18"/>
  <c r="G1798" i="18"/>
  <c r="C1799" i="18"/>
  <c r="X1799" i="18" s="1"/>
  <c r="D1799" i="18"/>
  <c r="Y1799" i="18" s="1"/>
  <c r="E1799" i="18"/>
  <c r="F1799" i="18"/>
  <c r="G1799" i="18"/>
  <c r="C1800" i="18"/>
  <c r="X1800" i="18" s="1"/>
  <c r="D1800" i="18"/>
  <c r="Y1800" i="18" s="1"/>
  <c r="E1800" i="18"/>
  <c r="F1800" i="18"/>
  <c r="G1800" i="18"/>
  <c r="C1801" i="18"/>
  <c r="X1801" i="18" s="1"/>
  <c r="D1801" i="18"/>
  <c r="Y1801" i="18" s="1"/>
  <c r="E1801" i="18"/>
  <c r="F1801" i="18"/>
  <c r="G1801" i="18"/>
  <c r="C1802" i="18"/>
  <c r="X1802" i="18" s="1"/>
  <c r="D1802" i="18"/>
  <c r="Y1802" i="18" s="1"/>
  <c r="E1802" i="18"/>
  <c r="F1802" i="18"/>
  <c r="G1802" i="18"/>
  <c r="C1803" i="18"/>
  <c r="X1803" i="18" s="1"/>
  <c r="D1803" i="18"/>
  <c r="Y1803" i="18" s="1"/>
  <c r="E1803" i="18"/>
  <c r="F1803" i="18"/>
  <c r="G1803" i="18"/>
  <c r="C1804" i="18"/>
  <c r="X1804" i="18" s="1"/>
  <c r="D1804" i="18"/>
  <c r="Y1804" i="18" s="1"/>
  <c r="E1804" i="18"/>
  <c r="F1804" i="18"/>
  <c r="G1804" i="18"/>
  <c r="C1805" i="18"/>
  <c r="X1805" i="18" s="1"/>
  <c r="D1805" i="18"/>
  <c r="Y1805" i="18" s="1"/>
  <c r="E1805" i="18"/>
  <c r="F1805" i="18"/>
  <c r="G1805" i="18"/>
  <c r="C1806" i="18"/>
  <c r="D1806" i="18"/>
  <c r="Y1806" i="18" s="1"/>
  <c r="E1806" i="18"/>
  <c r="F1806" i="18"/>
  <c r="G1806" i="18"/>
  <c r="C1807" i="18"/>
  <c r="X1807" i="18" s="1"/>
  <c r="D1807" i="18"/>
  <c r="Y1807" i="18" s="1"/>
  <c r="E1807" i="18"/>
  <c r="F1807" i="18"/>
  <c r="G1807" i="18"/>
  <c r="C1808" i="18"/>
  <c r="X1808" i="18" s="1"/>
  <c r="D1808" i="18"/>
  <c r="Y1808" i="18" s="1"/>
  <c r="E1808" i="18"/>
  <c r="F1808" i="18"/>
  <c r="G1808" i="18"/>
  <c r="C1809" i="18"/>
  <c r="X1809" i="18" s="1"/>
  <c r="D1809" i="18"/>
  <c r="Y1809" i="18" s="1"/>
  <c r="E1809" i="18"/>
  <c r="F1809" i="18"/>
  <c r="G1809" i="18"/>
  <c r="C1810" i="18"/>
  <c r="X1810" i="18" s="1"/>
  <c r="D1810" i="18"/>
  <c r="Y1810" i="18" s="1"/>
  <c r="E1810" i="18"/>
  <c r="F1810" i="18"/>
  <c r="G1810" i="18"/>
  <c r="C1811" i="18"/>
  <c r="X1811" i="18" s="1"/>
  <c r="D1811" i="18"/>
  <c r="Y1811" i="18" s="1"/>
  <c r="E1811" i="18"/>
  <c r="F1811" i="18"/>
  <c r="G1811" i="18"/>
  <c r="C1812" i="18"/>
  <c r="X1812" i="18" s="1"/>
  <c r="D1812" i="18"/>
  <c r="Y1812" i="18" s="1"/>
  <c r="E1812" i="18"/>
  <c r="F1812" i="18"/>
  <c r="G1812" i="18"/>
  <c r="C1813" i="18"/>
  <c r="D1813" i="18"/>
  <c r="Y1813" i="18" s="1"/>
  <c r="E1813" i="18"/>
  <c r="F1813" i="18"/>
  <c r="G1813" i="18"/>
  <c r="C1814" i="18"/>
  <c r="X1814" i="18" s="1"/>
  <c r="D1814" i="18"/>
  <c r="Y1814" i="18" s="1"/>
  <c r="E1814" i="18"/>
  <c r="F1814" i="18"/>
  <c r="G1814" i="18"/>
  <c r="C1815" i="18"/>
  <c r="X1815" i="18" s="1"/>
  <c r="D1815" i="18"/>
  <c r="Y1815" i="18" s="1"/>
  <c r="E1815" i="18"/>
  <c r="F1815" i="18"/>
  <c r="G1815" i="18"/>
  <c r="C1816" i="18"/>
  <c r="X1816" i="18" s="1"/>
  <c r="D1816" i="18"/>
  <c r="Y1816" i="18" s="1"/>
  <c r="E1816" i="18"/>
  <c r="F1816" i="18"/>
  <c r="G1816" i="18"/>
  <c r="C1817" i="18"/>
  <c r="X1817" i="18" s="1"/>
  <c r="D1817" i="18"/>
  <c r="Y1817" i="18" s="1"/>
  <c r="E1817" i="18"/>
  <c r="F1817" i="18"/>
  <c r="G1817" i="18"/>
  <c r="C1818" i="18"/>
  <c r="X1818" i="18" s="1"/>
  <c r="D1818" i="18"/>
  <c r="Y1818" i="18" s="1"/>
  <c r="E1818" i="18"/>
  <c r="F1818" i="18"/>
  <c r="G1818" i="18"/>
  <c r="C1819" i="18"/>
  <c r="X1819" i="18" s="1"/>
  <c r="D1819" i="18"/>
  <c r="E1819" i="18"/>
  <c r="F1819" i="18"/>
  <c r="G1819" i="18"/>
  <c r="C1820" i="18"/>
  <c r="X1820" i="18" s="1"/>
  <c r="D1820" i="18"/>
  <c r="Y1820" i="18" s="1"/>
  <c r="E1820" i="18"/>
  <c r="F1820" i="18"/>
  <c r="G1820" i="18"/>
  <c r="C1821" i="18"/>
  <c r="X1821" i="18" s="1"/>
  <c r="D1821" i="18"/>
  <c r="Y1821" i="18" s="1"/>
  <c r="E1821" i="18"/>
  <c r="F1821" i="18"/>
  <c r="G1821" i="18"/>
  <c r="C1822" i="18"/>
  <c r="X1822" i="18" s="1"/>
  <c r="D1822" i="18"/>
  <c r="Y1822" i="18" s="1"/>
  <c r="E1822" i="18"/>
  <c r="F1822" i="18"/>
  <c r="G1822" i="18"/>
  <c r="C1823" i="18"/>
  <c r="X1823" i="18" s="1"/>
  <c r="D1823" i="18"/>
  <c r="Y1823" i="18" s="1"/>
  <c r="E1823" i="18"/>
  <c r="F1823" i="18"/>
  <c r="G1823" i="18"/>
  <c r="C1824" i="18"/>
  <c r="X1824" i="18" s="1"/>
  <c r="D1824" i="18"/>
  <c r="Y1824" i="18" s="1"/>
  <c r="E1824" i="18"/>
  <c r="F1824" i="18"/>
  <c r="G1824" i="18"/>
  <c r="C1825" i="18"/>
  <c r="X1825" i="18" s="1"/>
  <c r="D1825" i="18"/>
  <c r="Y1825" i="18" s="1"/>
  <c r="E1825" i="18"/>
  <c r="F1825" i="18"/>
  <c r="G1825" i="18"/>
  <c r="C1826" i="18"/>
  <c r="X1826" i="18" s="1"/>
  <c r="D1826" i="18"/>
  <c r="Y1826" i="18" s="1"/>
  <c r="E1826" i="18"/>
  <c r="F1826" i="18"/>
  <c r="G1826" i="18"/>
  <c r="C1827" i="18"/>
  <c r="X1827" i="18" s="1"/>
  <c r="D1827" i="18"/>
  <c r="Y1827" i="18" s="1"/>
  <c r="E1827" i="18"/>
  <c r="F1827" i="18"/>
  <c r="G1827" i="18"/>
  <c r="C1828" i="18"/>
  <c r="X1828" i="18" s="1"/>
  <c r="D1828" i="18"/>
  <c r="Y1828" i="18" s="1"/>
  <c r="E1828" i="18"/>
  <c r="F1828" i="18"/>
  <c r="G1828" i="18"/>
  <c r="C1829" i="18"/>
  <c r="X1829" i="18" s="1"/>
  <c r="D1829" i="18"/>
  <c r="Y1829" i="18" s="1"/>
  <c r="E1829" i="18"/>
  <c r="F1829" i="18"/>
  <c r="G1829" i="18"/>
  <c r="C1830" i="18"/>
  <c r="X1830" i="18" s="1"/>
  <c r="D1830" i="18"/>
  <c r="Y1830" i="18" s="1"/>
  <c r="E1830" i="18"/>
  <c r="F1830" i="18"/>
  <c r="G1830" i="18"/>
  <c r="C1831" i="18"/>
  <c r="X1831" i="18" s="1"/>
  <c r="D1831" i="18"/>
  <c r="Y1831" i="18" s="1"/>
  <c r="E1831" i="18"/>
  <c r="F1831" i="18"/>
  <c r="G1831" i="18"/>
  <c r="C1832" i="18"/>
  <c r="X1832" i="18" s="1"/>
  <c r="D1832" i="18"/>
  <c r="Y1832" i="18" s="1"/>
  <c r="E1832" i="18"/>
  <c r="F1832" i="18"/>
  <c r="G1832" i="18"/>
  <c r="C1833" i="18"/>
  <c r="X1833" i="18" s="1"/>
  <c r="D1833" i="18"/>
  <c r="Y1833" i="18" s="1"/>
  <c r="E1833" i="18"/>
  <c r="F1833" i="18"/>
  <c r="G1833" i="18"/>
  <c r="C1834" i="18"/>
  <c r="X1834" i="18" s="1"/>
  <c r="D1834" i="18"/>
  <c r="Y1834" i="18" s="1"/>
  <c r="E1834" i="18"/>
  <c r="F1834" i="18"/>
  <c r="G1834" i="18"/>
  <c r="C1835" i="18"/>
  <c r="X1835" i="18" s="1"/>
  <c r="D1835" i="18"/>
  <c r="Y1835" i="18" s="1"/>
  <c r="E1835" i="18"/>
  <c r="F1835" i="18"/>
  <c r="G1835" i="18"/>
  <c r="C1836" i="18"/>
  <c r="X1836" i="18" s="1"/>
  <c r="D1836" i="18"/>
  <c r="Y1836" i="18" s="1"/>
  <c r="E1836" i="18"/>
  <c r="F1836" i="18"/>
  <c r="G1836" i="18"/>
  <c r="C1837" i="18"/>
  <c r="X1837" i="18" s="1"/>
  <c r="D1837" i="18"/>
  <c r="Y1837" i="18" s="1"/>
  <c r="E1837" i="18"/>
  <c r="F1837" i="18"/>
  <c r="G1837" i="18"/>
  <c r="C1838" i="18"/>
  <c r="D1838" i="18"/>
  <c r="Y1838" i="18" s="1"/>
  <c r="E1838" i="18"/>
  <c r="F1838" i="18"/>
  <c r="G1838" i="18"/>
  <c r="C1839" i="18"/>
  <c r="X1839" i="18" s="1"/>
  <c r="D1839" i="18"/>
  <c r="Y1839" i="18" s="1"/>
  <c r="E1839" i="18"/>
  <c r="F1839" i="18"/>
  <c r="G1839" i="18"/>
  <c r="C1840" i="18"/>
  <c r="X1840" i="18" s="1"/>
  <c r="D1840" i="18"/>
  <c r="Y1840" i="18" s="1"/>
  <c r="E1840" i="18"/>
  <c r="F1840" i="18"/>
  <c r="G1840" i="18"/>
  <c r="C1841" i="18"/>
  <c r="X1841" i="18" s="1"/>
  <c r="D1841" i="18"/>
  <c r="Y1841" i="18" s="1"/>
  <c r="E1841" i="18"/>
  <c r="F1841" i="18"/>
  <c r="G1841" i="18"/>
  <c r="C1842" i="18"/>
  <c r="X1842" i="18" s="1"/>
  <c r="D1842" i="18"/>
  <c r="Y1842" i="18" s="1"/>
  <c r="E1842" i="18"/>
  <c r="F1842" i="18"/>
  <c r="G1842" i="18"/>
  <c r="C1843" i="18"/>
  <c r="X1843" i="18" s="1"/>
  <c r="D1843" i="18"/>
  <c r="Y1843" i="18" s="1"/>
  <c r="E1843" i="18"/>
  <c r="F1843" i="18"/>
  <c r="G1843" i="18"/>
  <c r="C1844" i="18"/>
  <c r="X1844" i="18" s="1"/>
  <c r="D1844" i="18"/>
  <c r="Y1844" i="18" s="1"/>
  <c r="E1844" i="18"/>
  <c r="F1844" i="18"/>
  <c r="G1844" i="18"/>
  <c r="C1845" i="18"/>
  <c r="X1845" i="18" s="1"/>
  <c r="D1845" i="18"/>
  <c r="Y1845" i="18" s="1"/>
  <c r="E1845" i="18"/>
  <c r="F1845" i="18"/>
  <c r="G1845" i="18"/>
  <c r="C1846" i="18"/>
  <c r="X1846" i="18" s="1"/>
  <c r="D1846" i="18"/>
  <c r="Y1846" i="18" s="1"/>
  <c r="E1846" i="18"/>
  <c r="F1846" i="18"/>
  <c r="G1846" i="18"/>
  <c r="C1847" i="18"/>
  <c r="X1847" i="18" s="1"/>
  <c r="D1847" i="18"/>
  <c r="Y1847" i="18" s="1"/>
  <c r="E1847" i="18"/>
  <c r="F1847" i="18"/>
  <c r="G1847" i="18"/>
  <c r="C1848" i="18"/>
  <c r="X1848" i="18" s="1"/>
  <c r="D1848" i="18"/>
  <c r="Y1848" i="18" s="1"/>
  <c r="E1848" i="18"/>
  <c r="F1848" i="18"/>
  <c r="G1848" i="18"/>
  <c r="C1849" i="18"/>
  <c r="X1849" i="18" s="1"/>
  <c r="D1849" i="18"/>
  <c r="Y1849" i="18" s="1"/>
  <c r="E1849" i="18"/>
  <c r="F1849" i="18"/>
  <c r="G1849" i="18"/>
  <c r="C1850" i="18"/>
  <c r="X1850" i="18" s="1"/>
  <c r="D1850" i="18"/>
  <c r="Y1850" i="18" s="1"/>
  <c r="E1850" i="18"/>
  <c r="F1850" i="18"/>
  <c r="G1850" i="18"/>
  <c r="C1851" i="18"/>
  <c r="X1851" i="18" s="1"/>
  <c r="D1851" i="18"/>
  <c r="E1851" i="18"/>
  <c r="F1851" i="18"/>
  <c r="G1851" i="18"/>
  <c r="C1852" i="18"/>
  <c r="X1852" i="18" s="1"/>
  <c r="D1852" i="18"/>
  <c r="Y1852" i="18" s="1"/>
  <c r="E1852" i="18"/>
  <c r="F1852" i="18"/>
  <c r="G1852" i="18"/>
  <c r="C1853" i="18"/>
  <c r="X1853" i="18" s="1"/>
  <c r="D1853" i="18"/>
  <c r="Y1853" i="18" s="1"/>
  <c r="E1853" i="18"/>
  <c r="F1853" i="18"/>
  <c r="G1853" i="18"/>
  <c r="C1854" i="18"/>
  <c r="X1854" i="18" s="1"/>
  <c r="D1854" i="18"/>
  <c r="Y1854" i="18" s="1"/>
  <c r="E1854" i="18"/>
  <c r="F1854" i="18"/>
  <c r="G1854" i="18"/>
  <c r="C1855" i="18"/>
  <c r="X1855" i="18" s="1"/>
  <c r="D1855" i="18"/>
  <c r="Y1855" i="18" s="1"/>
  <c r="E1855" i="18"/>
  <c r="F1855" i="18"/>
  <c r="G1855" i="18"/>
  <c r="C1856" i="18"/>
  <c r="X1856" i="18" s="1"/>
  <c r="D1856" i="18"/>
  <c r="E1856" i="18"/>
  <c r="F1856" i="18"/>
  <c r="G1856" i="18"/>
  <c r="C1857" i="18"/>
  <c r="X1857" i="18" s="1"/>
  <c r="D1857" i="18"/>
  <c r="Y1857" i="18" s="1"/>
  <c r="E1857" i="18"/>
  <c r="F1857" i="18"/>
  <c r="G1857" i="18"/>
  <c r="C1858" i="18"/>
  <c r="X1858" i="18" s="1"/>
  <c r="D1858" i="18"/>
  <c r="Y1858" i="18" s="1"/>
  <c r="E1858" i="18"/>
  <c r="F1858" i="18"/>
  <c r="G1858" i="18"/>
  <c r="C1859" i="18"/>
  <c r="X1859" i="18" s="1"/>
  <c r="D1859" i="18"/>
  <c r="Y1859" i="18" s="1"/>
  <c r="E1859" i="18"/>
  <c r="F1859" i="18"/>
  <c r="G1859" i="18"/>
  <c r="C1860" i="18"/>
  <c r="X1860" i="18" s="1"/>
  <c r="D1860" i="18"/>
  <c r="Y1860" i="18" s="1"/>
  <c r="E1860" i="18"/>
  <c r="F1860" i="18"/>
  <c r="G1860" i="18"/>
  <c r="C1861" i="18"/>
  <c r="X1861" i="18" s="1"/>
  <c r="D1861" i="18"/>
  <c r="Y1861" i="18" s="1"/>
  <c r="E1861" i="18"/>
  <c r="F1861" i="18"/>
  <c r="G1861" i="18"/>
  <c r="C1862" i="18"/>
  <c r="X1862" i="18" s="1"/>
  <c r="D1862" i="18"/>
  <c r="Y1862" i="18" s="1"/>
  <c r="E1862" i="18"/>
  <c r="F1862" i="18"/>
  <c r="G1862" i="18"/>
  <c r="C1863" i="18"/>
  <c r="X1863" i="18" s="1"/>
  <c r="D1863" i="18"/>
  <c r="Y1863" i="18" s="1"/>
  <c r="E1863" i="18"/>
  <c r="F1863" i="18"/>
  <c r="G1863" i="18"/>
  <c r="C1864" i="18"/>
  <c r="X1864" i="18" s="1"/>
  <c r="D1864" i="18"/>
  <c r="Y1864" i="18" s="1"/>
  <c r="E1864" i="18"/>
  <c r="F1864" i="18"/>
  <c r="G1864" i="18"/>
  <c r="C1865" i="18"/>
  <c r="X1865" i="18" s="1"/>
  <c r="D1865" i="18"/>
  <c r="Y1865" i="18" s="1"/>
  <c r="E1865" i="18"/>
  <c r="F1865" i="18"/>
  <c r="G1865" i="18"/>
  <c r="C1866" i="18"/>
  <c r="X1866" i="18" s="1"/>
  <c r="D1866" i="18"/>
  <c r="Y1866" i="18" s="1"/>
  <c r="E1866" i="18"/>
  <c r="F1866" i="18"/>
  <c r="G1866" i="18"/>
  <c r="C1867" i="18"/>
  <c r="X1867" i="18" s="1"/>
  <c r="D1867" i="18"/>
  <c r="Y1867" i="18" s="1"/>
  <c r="E1867" i="18"/>
  <c r="F1867" i="18"/>
  <c r="G1867" i="18"/>
  <c r="C1868" i="18"/>
  <c r="X1868" i="18" s="1"/>
  <c r="D1868" i="18"/>
  <c r="Y1868" i="18" s="1"/>
  <c r="E1868" i="18"/>
  <c r="F1868" i="18"/>
  <c r="G1868" i="18"/>
  <c r="C1869" i="18"/>
  <c r="X1869" i="18" s="1"/>
  <c r="D1869" i="18"/>
  <c r="Y1869" i="18" s="1"/>
  <c r="E1869" i="18"/>
  <c r="F1869" i="18"/>
  <c r="G1869" i="18"/>
  <c r="C1870" i="18"/>
  <c r="D1870" i="18"/>
  <c r="Y1870" i="18" s="1"/>
  <c r="E1870" i="18"/>
  <c r="F1870" i="18"/>
  <c r="G1870" i="18"/>
  <c r="C1871" i="18"/>
  <c r="X1871" i="18" s="1"/>
  <c r="D1871" i="18"/>
  <c r="Y1871" i="18" s="1"/>
  <c r="E1871" i="18"/>
  <c r="F1871" i="18"/>
  <c r="G1871" i="18"/>
  <c r="C1872" i="18"/>
  <c r="X1872" i="18" s="1"/>
  <c r="D1872" i="18"/>
  <c r="Y1872" i="18" s="1"/>
  <c r="E1872" i="18"/>
  <c r="F1872" i="18"/>
  <c r="G1872" i="18"/>
  <c r="C1873" i="18"/>
  <c r="X1873" i="18" s="1"/>
  <c r="D1873" i="18"/>
  <c r="Y1873" i="18" s="1"/>
  <c r="E1873" i="18"/>
  <c r="F1873" i="18"/>
  <c r="G1873" i="18"/>
  <c r="C1874" i="18"/>
  <c r="X1874" i="18" s="1"/>
  <c r="D1874" i="18"/>
  <c r="Y1874" i="18" s="1"/>
  <c r="E1874" i="18"/>
  <c r="F1874" i="18"/>
  <c r="G1874" i="18"/>
  <c r="C1875" i="18"/>
  <c r="X1875" i="18" s="1"/>
  <c r="D1875" i="18"/>
  <c r="Y1875" i="18" s="1"/>
  <c r="E1875" i="18"/>
  <c r="F1875" i="18"/>
  <c r="G1875" i="18"/>
  <c r="C1876" i="18"/>
  <c r="X1876" i="18" s="1"/>
  <c r="D1876" i="18"/>
  <c r="Y1876" i="18" s="1"/>
  <c r="E1876" i="18"/>
  <c r="F1876" i="18"/>
  <c r="G1876" i="18"/>
  <c r="C1877" i="18"/>
  <c r="D1877" i="18"/>
  <c r="Y1877" i="18" s="1"/>
  <c r="E1877" i="18"/>
  <c r="F1877" i="18"/>
  <c r="G1877" i="18"/>
  <c r="C1878" i="18"/>
  <c r="X1878" i="18" s="1"/>
  <c r="D1878" i="18"/>
  <c r="Y1878" i="18" s="1"/>
  <c r="E1878" i="18"/>
  <c r="F1878" i="18"/>
  <c r="G1878" i="18"/>
  <c r="C1879" i="18"/>
  <c r="X1879" i="18" s="1"/>
  <c r="D1879" i="18"/>
  <c r="Y1879" i="18" s="1"/>
  <c r="E1879" i="18"/>
  <c r="F1879" i="18"/>
  <c r="G1879" i="18"/>
  <c r="C1880" i="18"/>
  <c r="X1880" i="18" s="1"/>
  <c r="D1880" i="18"/>
  <c r="Y1880" i="18" s="1"/>
  <c r="E1880" i="18"/>
  <c r="F1880" i="18"/>
  <c r="G1880" i="18"/>
  <c r="C1881" i="18"/>
  <c r="X1881" i="18" s="1"/>
  <c r="D1881" i="18"/>
  <c r="Y1881" i="18" s="1"/>
  <c r="E1881" i="18"/>
  <c r="F1881" i="18"/>
  <c r="G1881" i="18"/>
  <c r="C1882" i="18"/>
  <c r="X1882" i="18" s="1"/>
  <c r="D1882" i="18"/>
  <c r="Y1882" i="18" s="1"/>
  <c r="E1882" i="18"/>
  <c r="F1882" i="18"/>
  <c r="G1882" i="18"/>
  <c r="C1883" i="18"/>
  <c r="X1883" i="18" s="1"/>
  <c r="D1883" i="18"/>
  <c r="E1883" i="18"/>
  <c r="F1883" i="18"/>
  <c r="G1883" i="18"/>
  <c r="C1884" i="18"/>
  <c r="X1884" i="18" s="1"/>
  <c r="D1884" i="18"/>
  <c r="Y1884" i="18" s="1"/>
  <c r="E1884" i="18"/>
  <c r="F1884" i="18"/>
  <c r="G1884" i="18"/>
  <c r="C1885" i="18"/>
  <c r="X1885" i="18" s="1"/>
  <c r="D1885" i="18"/>
  <c r="Y1885" i="18" s="1"/>
  <c r="E1885" i="18"/>
  <c r="F1885" i="18"/>
  <c r="G1885" i="18"/>
  <c r="C1886" i="18"/>
  <c r="X1886" i="18" s="1"/>
  <c r="D1886" i="18"/>
  <c r="Y1886" i="18" s="1"/>
  <c r="E1886" i="18"/>
  <c r="F1886" i="18"/>
  <c r="G1886" i="18"/>
  <c r="C1887" i="18"/>
  <c r="X1887" i="18" s="1"/>
  <c r="D1887" i="18"/>
  <c r="Y1887" i="18" s="1"/>
  <c r="E1887" i="18"/>
  <c r="F1887" i="18"/>
  <c r="G1887" i="18"/>
  <c r="C1888" i="18"/>
  <c r="X1888" i="18" s="1"/>
  <c r="D1888" i="18"/>
  <c r="Y1888" i="18" s="1"/>
  <c r="E1888" i="18"/>
  <c r="F1888" i="18"/>
  <c r="G1888" i="18"/>
  <c r="C1889" i="18"/>
  <c r="X1889" i="18" s="1"/>
  <c r="D1889" i="18"/>
  <c r="Y1889" i="18" s="1"/>
  <c r="E1889" i="18"/>
  <c r="F1889" i="18"/>
  <c r="G1889" i="18"/>
  <c r="C1890" i="18"/>
  <c r="X1890" i="18" s="1"/>
  <c r="D1890" i="18"/>
  <c r="Y1890" i="18" s="1"/>
  <c r="E1890" i="18"/>
  <c r="F1890" i="18"/>
  <c r="G1890" i="18"/>
  <c r="C1891" i="18"/>
  <c r="X1891" i="18" s="1"/>
  <c r="D1891" i="18"/>
  <c r="Y1891" i="18" s="1"/>
  <c r="E1891" i="18"/>
  <c r="F1891" i="18"/>
  <c r="G1891" i="18"/>
  <c r="C1892" i="18"/>
  <c r="X1892" i="18" s="1"/>
  <c r="D1892" i="18"/>
  <c r="Y1892" i="18" s="1"/>
  <c r="E1892" i="18"/>
  <c r="F1892" i="18"/>
  <c r="G1892" i="18"/>
  <c r="C1893" i="18"/>
  <c r="X1893" i="18" s="1"/>
  <c r="D1893" i="18"/>
  <c r="Y1893" i="18" s="1"/>
  <c r="E1893" i="18"/>
  <c r="F1893" i="18"/>
  <c r="G1893" i="18"/>
  <c r="C1894" i="18"/>
  <c r="X1894" i="18" s="1"/>
  <c r="D1894" i="18"/>
  <c r="Y1894" i="18" s="1"/>
  <c r="E1894" i="18"/>
  <c r="F1894" i="18"/>
  <c r="G1894" i="18"/>
  <c r="C1895" i="18"/>
  <c r="X1895" i="18" s="1"/>
  <c r="D1895" i="18"/>
  <c r="Y1895" i="18" s="1"/>
  <c r="E1895" i="18"/>
  <c r="F1895" i="18"/>
  <c r="G1895" i="18"/>
  <c r="C1896" i="18"/>
  <c r="X1896" i="18" s="1"/>
  <c r="D1896" i="18"/>
  <c r="Y1896" i="18" s="1"/>
  <c r="E1896" i="18"/>
  <c r="F1896" i="18"/>
  <c r="G1896" i="18"/>
  <c r="C1897" i="18"/>
  <c r="X1897" i="18" s="1"/>
  <c r="D1897" i="18"/>
  <c r="Y1897" i="18" s="1"/>
  <c r="E1897" i="18"/>
  <c r="F1897" i="18"/>
  <c r="G1897" i="18"/>
  <c r="C1898" i="18"/>
  <c r="X1898" i="18" s="1"/>
  <c r="D1898" i="18"/>
  <c r="Y1898" i="18" s="1"/>
  <c r="E1898" i="18"/>
  <c r="F1898" i="18"/>
  <c r="G1898" i="18"/>
  <c r="C1899" i="18"/>
  <c r="X1899" i="18" s="1"/>
  <c r="D1899" i="18"/>
  <c r="Y1899" i="18" s="1"/>
  <c r="E1899" i="18"/>
  <c r="F1899" i="18"/>
  <c r="G1899" i="18"/>
  <c r="C1900" i="18"/>
  <c r="X1900" i="18" s="1"/>
  <c r="D1900" i="18"/>
  <c r="Y1900" i="18" s="1"/>
  <c r="E1900" i="18"/>
  <c r="F1900" i="18"/>
  <c r="G1900" i="18"/>
  <c r="C1901" i="18"/>
  <c r="X1901" i="18" s="1"/>
  <c r="D1901" i="18"/>
  <c r="Y1901" i="18" s="1"/>
  <c r="E1901" i="18"/>
  <c r="F1901" i="18"/>
  <c r="G1901" i="18"/>
  <c r="C1902" i="18"/>
  <c r="D1902" i="18"/>
  <c r="Y1902" i="18" s="1"/>
  <c r="E1902" i="18"/>
  <c r="F1902" i="18"/>
  <c r="G1902" i="18"/>
  <c r="C1903" i="18"/>
  <c r="X1903" i="18" s="1"/>
  <c r="D1903" i="18"/>
  <c r="Y1903" i="18" s="1"/>
  <c r="E1903" i="18"/>
  <c r="F1903" i="18"/>
  <c r="G1903" i="18"/>
  <c r="C1904" i="18"/>
  <c r="X1904" i="18" s="1"/>
  <c r="D1904" i="18"/>
  <c r="Y1904" i="18" s="1"/>
  <c r="E1904" i="18"/>
  <c r="F1904" i="18"/>
  <c r="G1904" i="18"/>
  <c r="C1905" i="18"/>
  <c r="X1905" i="18" s="1"/>
  <c r="D1905" i="18"/>
  <c r="Y1905" i="18" s="1"/>
  <c r="E1905" i="18"/>
  <c r="F1905" i="18"/>
  <c r="G1905" i="18"/>
  <c r="C1906" i="18"/>
  <c r="X1906" i="18" s="1"/>
  <c r="D1906" i="18"/>
  <c r="Y1906" i="18" s="1"/>
  <c r="E1906" i="18"/>
  <c r="F1906" i="18"/>
  <c r="G1906" i="18"/>
  <c r="C1907" i="18"/>
  <c r="X1907" i="18" s="1"/>
  <c r="D1907" i="18"/>
  <c r="Y1907" i="18" s="1"/>
  <c r="E1907" i="18"/>
  <c r="F1907" i="18"/>
  <c r="G1907" i="18"/>
  <c r="C1908" i="18"/>
  <c r="X1908" i="18" s="1"/>
  <c r="D1908" i="18"/>
  <c r="Y1908" i="18" s="1"/>
  <c r="E1908" i="18"/>
  <c r="F1908" i="18"/>
  <c r="G1908" i="18"/>
  <c r="C1909" i="18"/>
  <c r="X1909" i="18" s="1"/>
  <c r="D1909" i="18"/>
  <c r="Y1909" i="18" s="1"/>
  <c r="E1909" i="18"/>
  <c r="F1909" i="18"/>
  <c r="G1909" i="18"/>
  <c r="C1910" i="18"/>
  <c r="X1910" i="18" s="1"/>
  <c r="D1910" i="18"/>
  <c r="Y1910" i="18" s="1"/>
  <c r="E1910" i="18"/>
  <c r="F1910" i="18"/>
  <c r="G1910" i="18"/>
  <c r="C1911" i="18"/>
  <c r="X1911" i="18" s="1"/>
  <c r="D1911" i="18"/>
  <c r="Y1911" i="18" s="1"/>
  <c r="E1911" i="18"/>
  <c r="F1911" i="18"/>
  <c r="G1911" i="18"/>
  <c r="C1912" i="18"/>
  <c r="X1912" i="18" s="1"/>
  <c r="D1912" i="18"/>
  <c r="Y1912" i="18" s="1"/>
  <c r="E1912" i="18"/>
  <c r="F1912" i="18"/>
  <c r="G1912" i="18"/>
  <c r="C1913" i="18"/>
  <c r="X1913" i="18" s="1"/>
  <c r="D1913" i="18"/>
  <c r="Y1913" i="18" s="1"/>
  <c r="E1913" i="18"/>
  <c r="F1913" i="18"/>
  <c r="G1913" i="18"/>
  <c r="C1914" i="18"/>
  <c r="X1914" i="18" s="1"/>
  <c r="D1914" i="18"/>
  <c r="Y1914" i="18" s="1"/>
  <c r="E1914" i="18"/>
  <c r="F1914" i="18"/>
  <c r="G1914" i="18"/>
  <c r="C1915" i="18"/>
  <c r="X1915" i="18" s="1"/>
  <c r="D1915" i="18"/>
  <c r="E1915" i="18"/>
  <c r="F1915" i="18"/>
  <c r="G1915" i="18"/>
  <c r="C1916" i="18"/>
  <c r="X1916" i="18" s="1"/>
  <c r="D1916" i="18"/>
  <c r="Y1916" i="18" s="1"/>
  <c r="E1916" i="18"/>
  <c r="F1916" i="18"/>
  <c r="G1916" i="18"/>
  <c r="C1917" i="18"/>
  <c r="X1917" i="18" s="1"/>
  <c r="D1917" i="18"/>
  <c r="Y1917" i="18" s="1"/>
  <c r="E1917" i="18"/>
  <c r="F1917" i="18"/>
  <c r="G1917" i="18"/>
  <c r="C1918" i="18"/>
  <c r="X1918" i="18" s="1"/>
  <c r="D1918" i="18"/>
  <c r="Y1918" i="18" s="1"/>
  <c r="E1918" i="18"/>
  <c r="F1918" i="18"/>
  <c r="G1918" i="18"/>
  <c r="C1919" i="18"/>
  <c r="X1919" i="18" s="1"/>
  <c r="D1919" i="18"/>
  <c r="Y1919" i="18" s="1"/>
  <c r="E1919" i="18"/>
  <c r="F1919" i="18"/>
  <c r="G1919" i="18"/>
  <c r="C1920" i="18"/>
  <c r="X1920" i="18" s="1"/>
  <c r="D1920" i="18"/>
  <c r="E1920" i="18"/>
  <c r="F1920" i="18"/>
  <c r="G1920" i="18"/>
  <c r="C1921" i="18"/>
  <c r="X1921" i="18" s="1"/>
  <c r="D1921" i="18"/>
  <c r="Y1921" i="18" s="1"/>
  <c r="E1921" i="18"/>
  <c r="F1921" i="18"/>
  <c r="G1921" i="18"/>
  <c r="C1922" i="18"/>
  <c r="X1922" i="18" s="1"/>
  <c r="D1922" i="18"/>
  <c r="Y1922" i="18" s="1"/>
  <c r="E1922" i="18"/>
  <c r="F1922" i="18"/>
  <c r="G1922" i="18"/>
  <c r="C1923" i="18"/>
  <c r="X1923" i="18" s="1"/>
  <c r="D1923" i="18"/>
  <c r="Y1923" i="18" s="1"/>
  <c r="E1923" i="18"/>
  <c r="F1923" i="18"/>
  <c r="G1923" i="18"/>
  <c r="C1924" i="18"/>
  <c r="X1924" i="18" s="1"/>
  <c r="D1924" i="18"/>
  <c r="Y1924" i="18" s="1"/>
  <c r="E1924" i="18"/>
  <c r="F1924" i="18"/>
  <c r="G1924" i="18"/>
  <c r="C1925" i="18"/>
  <c r="X1925" i="18" s="1"/>
  <c r="D1925" i="18"/>
  <c r="Y1925" i="18" s="1"/>
  <c r="E1925" i="18"/>
  <c r="F1925" i="18"/>
  <c r="G1925" i="18"/>
  <c r="C1926" i="18"/>
  <c r="X1926" i="18" s="1"/>
  <c r="D1926" i="18"/>
  <c r="Y1926" i="18" s="1"/>
  <c r="E1926" i="18"/>
  <c r="F1926" i="18"/>
  <c r="G1926" i="18"/>
  <c r="C1927" i="18"/>
  <c r="X1927" i="18" s="1"/>
  <c r="D1927" i="18"/>
  <c r="Y1927" i="18" s="1"/>
  <c r="E1927" i="18"/>
  <c r="F1927" i="18"/>
  <c r="G1927" i="18"/>
  <c r="C1928" i="18"/>
  <c r="X1928" i="18" s="1"/>
  <c r="D1928" i="18"/>
  <c r="Y1928" i="18" s="1"/>
  <c r="E1928" i="18"/>
  <c r="F1928" i="18"/>
  <c r="G1928" i="18"/>
  <c r="C1929" i="18"/>
  <c r="X1929" i="18" s="1"/>
  <c r="D1929" i="18"/>
  <c r="Y1929" i="18" s="1"/>
  <c r="E1929" i="18"/>
  <c r="F1929" i="18"/>
  <c r="G1929" i="18"/>
  <c r="C1930" i="18"/>
  <c r="X1930" i="18" s="1"/>
  <c r="D1930" i="18"/>
  <c r="Y1930" i="18" s="1"/>
  <c r="E1930" i="18"/>
  <c r="F1930" i="18"/>
  <c r="G1930" i="18"/>
  <c r="C1931" i="18"/>
  <c r="X1931" i="18" s="1"/>
  <c r="D1931" i="18"/>
  <c r="Y1931" i="18" s="1"/>
  <c r="E1931" i="18"/>
  <c r="F1931" i="18"/>
  <c r="G1931" i="18"/>
  <c r="C1932" i="18"/>
  <c r="X1932" i="18" s="1"/>
  <c r="D1932" i="18"/>
  <c r="Y1932" i="18" s="1"/>
  <c r="E1932" i="18"/>
  <c r="F1932" i="18"/>
  <c r="G1932" i="18"/>
  <c r="C1933" i="18"/>
  <c r="X1933" i="18" s="1"/>
  <c r="D1933" i="18"/>
  <c r="Y1933" i="18" s="1"/>
  <c r="E1933" i="18"/>
  <c r="F1933" i="18"/>
  <c r="G1933" i="18"/>
  <c r="C1934" i="18"/>
  <c r="D1934" i="18"/>
  <c r="Y1934" i="18" s="1"/>
  <c r="E1934" i="18"/>
  <c r="F1934" i="18"/>
  <c r="G1934" i="18"/>
  <c r="C1935" i="18"/>
  <c r="X1935" i="18" s="1"/>
  <c r="D1935" i="18"/>
  <c r="Y1935" i="18" s="1"/>
  <c r="E1935" i="18"/>
  <c r="F1935" i="18"/>
  <c r="G1935" i="18"/>
  <c r="C1936" i="18"/>
  <c r="X1936" i="18" s="1"/>
  <c r="D1936" i="18"/>
  <c r="Y1936" i="18" s="1"/>
  <c r="E1936" i="18"/>
  <c r="F1936" i="18"/>
  <c r="G1936" i="18"/>
  <c r="C1937" i="18"/>
  <c r="X1937" i="18" s="1"/>
  <c r="D1937" i="18"/>
  <c r="Y1937" i="18" s="1"/>
  <c r="E1937" i="18"/>
  <c r="F1937" i="18"/>
  <c r="G1937" i="18"/>
  <c r="C1938" i="18"/>
  <c r="X1938" i="18" s="1"/>
  <c r="D1938" i="18"/>
  <c r="Y1938" i="18" s="1"/>
  <c r="E1938" i="18"/>
  <c r="F1938" i="18"/>
  <c r="G1938" i="18"/>
  <c r="C1939" i="18"/>
  <c r="X1939" i="18" s="1"/>
  <c r="D1939" i="18"/>
  <c r="Y1939" i="18" s="1"/>
  <c r="E1939" i="18"/>
  <c r="F1939" i="18"/>
  <c r="G1939" i="18"/>
  <c r="C1940" i="18"/>
  <c r="X1940" i="18" s="1"/>
  <c r="D1940" i="18"/>
  <c r="Y1940" i="18" s="1"/>
  <c r="E1940" i="18"/>
  <c r="F1940" i="18"/>
  <c r="G1940" i="18"/>
  <c r="C1941" i="18"/>
  <c r="D1941" i="18"/>
  <c r="Y1941" i="18" s="1"/>
  <c r="E1941" i="18"/>
  <c r="F1941" i="18"/>
  <c r="G1941" i="18"/>
  <c r="C1942" i="18"/>
  <c r="X1942" i="18" s="1"/>
  <c r="D1942" i="18"/>
  <c r="Y1942" i="18" s="1"/>
  <c r="E1942" i="18"/>
  <c r="F1942" i="18"/>
  <c r="G1942" i="18"/>
  <c r="C1943" i="18"/>
  <c r="X1943" i="18" s="1"/>
  <c r="D1943" i="18"/>
  <c r="Y1943" i="18" s="1"/>
  <c r="E1943" i="18"/>
  <c r="F1943" i="18"/>
  <c r="G1943" i="18"/>
  <c r="C1944" i="18"/>
  <c r="X1944" i="18" s="1"/>
  <c r="D1944" i="18"/>
  <c r="Y1944" i="18" s="1"/>
  <c r="E1944" i="18"/>
  <c r="F1944" i="18"/>
  <c r="G1944" i="18"/>
  <c r="C1945" i="18"/>
  <c r="X1945" i="18" s="1"/>
  <c r="D1945" i="18"/>
  <c r="Y1945" i="18" s="1"/>
  <c r="E1945" i="18"/>
  <c r="F1945" i="18"/>
  <c r="G1945" i="18"/>
  <c r="C1946" i="18"/>
  <c r="X1946" i="18" s="1"/>
  <c r="D1946" i="18"/>
  <c r="Y1946" i="18" s="1"/>
  <c r="E1946" i="18"/>
  <c r="F1946" i="18"/>
  <c r="G1946" i="18"/>
  <c r="C1947" i="18"/>
  <c r="X1947" i="18" s="1"/>
  <c r="D1947" i="18"/>
  <c r="E1947" i="18"/>
  <c r="F1947" i="18"/>
  <c r="G1947" i="18"/>
  <c r="C1948" i="18"/>
  <c r="X1948" i="18" s="1"/>
  <c r="D1948" i="18"/>
  <c r="Y1948" i="18" s="1"/>
  <c r="E1948" i="18"/>
  <c r="F1948" i="18"/>
  <c r="G1948" i="18"/>
  <c r="C1949" i="18"/>
  <c r="X1949" i="18" s="1"/>
  <c r="D1949" i="18"/>
  <c r="Y1949" i="18" s="1"/>
  <c r="E1949" i="18"/>
  <c r="F1949" i="18"/>
  <c r="G1949" i="18"/>
  <c r="C1950" i="18"/>
  <c r="X1950" i="18" s="1"/>
  <c r="D1950" i="18"/>
  <c r="Y1950" i="18" s="1"/>
  <c r="E1950" i="18"/>
  <c r="F1950" i="18"/>
  <c r="G1950" i="18"/>
  <c r="C1951" i="18"/>
  <c r="X1951" i="18" s="1"/>
  <c r="D1951" i="18"/>
  <c r="Y1951" i="18" s="1"/>
  <c r="E1951" i="18"/>
  <c r="F1951" i="18"/>
  <c r="G1951" i="18"/>
  <c r="C1952" i="18"/>
  <c r="X1952" i="18" s="1"/>
  <c r="D1952" i="18"/>
  <c r="Y1952" i="18" s="1"/>
  <c r="E1952" i="18"/>
  <c r="F1952" i="18"/>
  <c r="G1952" i="18"/>
  <c r="C1953" i="18"/>
  <c r="X1953" i="18" s="1"/>
  <c r="D1953" i="18"/>
  <c r="Y1953" i="18" s="1"/>
  <c r="E1953" i="18"/>
  <c r="F1953" i="18"/>
  <c r="G1953" i="18"/>
  <c r="C1954" i="18"/>
  <c r="X1954" i="18" s="1"/>
  <c r="D1954" i="18"/>
  <c r="Y1954" i="18" s="1"/>
  <c r="E1954" i="18"/>
  <c r="F1954" i="18"/>
  <c r="G1954" i="18"/>
  <c r="C1955" i="18"/>
  <c r="X1955" i="18" s="1"/>
  <c r="D1955" i="18"/>
  <c r="Y1955" i="18" s="1"/>
  <c r="E1955" i="18"/>
  <c r="F1955" i="18"/>
  <c r="G1955" i="18"/>
  <c r="C1956" i="18"/>
  <c r="X1956" i="18" s="1"/>
  <c r="D1956" i="18"/>
  <c r="Y1956" i="18" s="1"/>
  <c r="E1956" i="18"/>
  <c r="F1956" i="18"/>
  <c r="G1956" i="18"/>
  <c r="C1957" i="18"/>
  <c r="X1957" i="18" s="1"/>
  <c r="D1957" i="18"/>
  <c r="Y1957" i="18" s="1"/>
  <c r="E1957" i="18"/>
  <c r="F1957" i="18"/>
  <c r="G1957" i="18"/>
  <c r="C1958" i="18"/>
  <c r="X1958" i="18" s="1"/>
  <c r="D1958" i="18"/>
  <c r="Y1958" i="18" s="1"/>
  <c r="E1958" i="18"/>
  <c r="F1958" i="18"/>
  <c r="G1958" i="18"/>
  <c r="C1959" i="18"/>
  <c r="X1959" i="18" s="1"/>
  <c r="D1959" i="18"/>
  <c r="Y1959" i="18" s="1"/>
  <c r="E1959" i="18"/>
  <c r="F1959" i="18"/>
  <c r="G1959" i="18"/>
  <c r="C1960" i="18"/>
  <c r="X1960" i="18" s="1"/>
  <c r="D1960" i="18"/>
  <c r="Y1960" i="18" s="1"/>
  <c r="E1960" i="18"/>
  <c r="F1960" i="18"/>
  <c r="G1960" i="18"/>
  <c r="C1961" i="18"/>
  <c r="X1961" i="18" s="1"/>
  <c r="D1961" i="18"/>
  <c r="Y1961" i="18" s="1"/>
  <c r="E1961" i="18"/>
  <c r="F1961" i="18"/>
  <c r="G1961" i="18"/>
  <c r="C1962" i="18"/>
  <c r="X1962" i="18" s="1"/>
  <c r="D1962" i="18"/>
  <c r="Y1962" i="18" s="1"/>
  <c r="E1962" i="18"/>
  <c r="F1962" i="18"/>
  <c r="G1962" i="18"/>
  <c r="C1963" i="18"/>
  <c r="X1963" i="18" s="1"/>
  <c r="D1963" i="18"/>
  <c r="Y1963" i="18" s="1"/>
  <c r="E1963" i="18"/>
  <c r="F1963" i="18"/>
  <c r="G1963" i="18"/>
  <c r="C1964" i="18"/>
  <c r="X1964" i="18" s="1"/>
  <c r="D1964" i="18"/>
  <c r="Y1964" i="18" s="1"/>
  <c r="E1964" i="18"/>
  <c r="F1964" i="18"/>
  <c r="G1964" i="18"/>
  <c r="C1965" i="18"/>
  <c r="X1965" i="18" s="1"/>
  <c r="D1965" i="18"/>
  <c r="Y1965" i="18" s="1"/>
  <c r="E1965" i="18"/>
  <c r="F1965" i="18"/>
  <c r="G1965" i="18"/>
  <c r="C1966" i="18"/>
  <c r="D1966" i="18"/>
  <c r="Y1966" i="18" s="1"/>
  <c r="E1966" i="18"/>
  <c r="F1966" i="18"/>
  <c r="G1966" i="18"/>
  <c r="C1967" i="18"/>
  <c r="X1967" i="18" s="1"/>
  <c r="D1967" i="18"/>
  <c r="Y1967" i="18" s="1"/>
  <c r="E1967" i="18"/>
  <c r="F1967" i="18"/>
  <c r="G1967" i="18"/>
  <c r="C1968" i="18"/>
  <c r="X1968" i="18" s="1"/>
  <c r="D1968" i="18"/>
  <c r="Y1968" i="18" s="1"/>
  <c r="E1968" i="18"/>
  <c r="F1968" i="18"/>
  <c r="G1968" i="18"/>
  <c r="C1969" i="18"/>
  <c r="X1969" i="18" s="1"/>
  <c r="D1969" i="18"/>
  <c r="Y1969" i="18" s="1"/>
  <c r="E1969" i="18"/>
  <c r="F1969" i="18"/>
  <c r="G1969" i="18"/>
  <c r="C1970" i="18"/>
  <c r="X1970" i="18" s="1"/>
  <c r="D1970" i="18"/>
  <c r="Y1970" i="18" s="1"/>
  <c r="E1970" i="18"/>
  <c r="F1970" i="18"/>
  <c r="G1970" i="18"/>
  <c r="C1971" i="18"/>
  <c r="X1971" i="18" s="1"/>
  <c r="D1971" i="18"/>
  <c r="Y1971" i="18" s="1"/>
  <c r="E1971" i="18"/>
  <c r="F1971" i="18"/>
  <c r="G1971" i="18"/>
  <c r="C1972" i="18"/>
  <c r="X1972" i="18" s="1"/>
  <c r="D1972" i="18"/>
  <c r="Y1972" i="18" s="1"/>
  <c r="E1972" i="18"/>
  <c r="F1972" i="18"/>
  <c r="G1972" i="18"/>
  <c r="C1973" i="18"/>
  <c r="X1973" i="18" s="1"/>
  <c r="D1973" i="18"/>
  <c r="Y1973" i="18" s="1"/>
  <c r="E1973" i="18"/>
  <c r="F1973" i="18"/>
  <c r="G1973" i="18"/>
  <c r="C1974" i="18"/>
  <c r="X1974" i="18" s="1"/>
  <c r="D1974" i="18"/>
  <c r="Y1974" i="18" s="1"/>
  <c r="E1974" i="18"/>
  <c r="F1974" i="18"/>
  <c r="G1974" i="18"/>
  <c r="C1975" i="18"/>
  <c r="X1975" i="18" s="1"/>
  <c r="D1975" i="18"/>
  <c r="Y1975" i="18" s="1"/>
  <c r="E1975" i="18"/>
  <c r="F1975" i="18"/>
  <c r="G1975" i="18"/>
  <c r="C1976" i="18"/>
  <c r="X1976" i="18" s="1"/>
  <c r="D1976" i="18"/>
  <c r="Y1976" i="18" s="1"/>
  <c r="E1976" i="18"/>
  <c r="F1976" i="18"/>
  <c r="G1976" i="18"/>
  <c r="C1977" i="18"/>
  <c r="X1977" i="18" s="1"/>
  <c r="D1977" i="18"/>
  <c r="Y1977" i="18" s="1"/>
  <c r="E1977" i="18"/>
  <c r="F1977" i="18"/>
  <c r="G1977" i="18"/>
  <c r="C1978" i="18"/>
  <c r="X1978" i="18" s="1"/>
  <c r="D1978" i="18"/>
  <c r="Y1978" i="18" s="1"/>
  <c r="E1978" i="18"/>
  <c r="F1978" i="18"/>
  <c r="G1978" i="18"/>
  <c r="C1979" i="18"/>
  <c r="X1979" i="18" s="1"/>
  <c r="D1979" i="18"/>
  <c r="E1979" i="18"/>
  <c r="F1979" i="18"/>
  <c r="G1979" i="18"/>
  <c r="C1980" i="18"/>
  <c r="X1980" i="18" s="1"/>
  <c r="D1980" i="18"/>
  <c r="Y1980" i="18" s="1"/>
  <c r="E1980" i="18"/>
  <c r="F1980" i="18"/>
  <c r="G1980" i="18"/>
  <c r="C1981" i="18"/>
  <c r="X1981" i="18" s="1"/>
  <c r="D1981" i="18"/>
  <c r="Y1981" i="18" s="1"/>
  <c r="E1981" i="18"/>
  <c r="F1981" i="18"/>
  <c r="G1981" i="18"/>
  <c r="C1982" i="18"/>
  <c r="X1982" i="18" s="1"/>
  <c r="D1982" i="18"/>
  <c r="Y1982" i="18" s="1"/>
  <c r="E1982" i="18"/>
  <c r="F1982" i="18"/>
  <c r="G1982" i="18"/>
  <c r="C1983" i="18"/>
  <c r="X1983" i="18" s="1"/>
  <c r="D1983" i="18"/>
  <c r="Y1983" i="18" s="1"/>
  <c r="E1983" i="18"/>
  <c r="F1983" i="18"/>
  <c r="G1983" i="18"/>
  <c r="C1984" i="18"/>
  <c r="X1984" i="18" s="1"/>
  <c r="D1984" i="18"/>
  <c r="E1984" i="18"/>
  <c r="F1984" i="18"/>
  <c r="G1984" i="18"/>
  <c r="C1985" i="18"/>
  <c r="X1985" i="18" s="1"/>
  <c r="D1985" i="18"/>
  <c r="Y1985" i="18" s="1"/>
  <c r="E1985" i="18"/>
  <c r="F1985" i="18"/>
  <c r="G1985" i="18"/>
  <c r="C1986" i="18"/>
  <c r="X1986" i="18" s="1"/>
  <c r="D1986" i="18"/>
  <c r="Y1986" i="18" s="1"/>
  <c r="E1986" i="18"/>
  <c r="F1986" i="18"/>
  <c r="G1986" i="18"/>
  <c r="C1987" i="18"/>
  <c r="X1987" i="18" s="1"/>
  <c r="D1987" i="18"/>
  <c r="Y1987" i="18" s="1"/>
  <c r="E1987" i="18"/>
  <c r="F1987" i="18"/>
  <c r="G1987" i="18"/>
  <c r="C1988" i="18"/>
  <c r="X1988" i="18" s="1"/>
  <c r="D1988" i="18"/>
  <c r="Y1988" i="18" s="1"/>
  <c r="E1988" i="18"/>
  <c r="F1988" i="18"/>
  <c r="G1988" i="18"/>
  <c r="C1989" i="18"/>
  <c r="X1989" i="18" s="1"/>
  <c r="D1989" i="18"/>
  <c r="Y1989" i="18" s="1"/>
  <c r="E1989" i="18"/>
  <c r="F1989" i="18"/>
  <c r="G1989" i="18"/>
  <c r="C1990" i="18"/>
  <c r="X1990" i="18" s="1"/>
  <c r="D1990" i="18"/>
  <c r="Y1990" i="18" s="1"/>
  <c r="E1990" i="18"/>
  <c r="F1990" i="18"/>
  <c r="G1990" i="18"/>
  <c r="C1991" i="18"/>
  <c r="X1991" i="18" s="1"/>
  <c r="D1991" i="18"/>
  <c r="Y1991" i="18" s="1"/>
  <c r="E1991" i="18"/>
  <c r="F1991" i="18"/>
  <c r="G1991" i="18"/>
  <c r="C1992" i="18"/>
  <c r="X1992" i="18" s="1"/>
  <c r="D1992" i="18"/>
  <c r="Y1992" i="18" s="1"/>
  <c r="E1992" i="18"/>
  <c r="F1992" i="18"/>
  <c r="G1992" i="18"/>
  <c r="C1993" i="18"/>
  <c r="X1993" i="18" s="1"/>
  <c r="D1993" i="18"/>
  <c r="Y1993" i="18" s="1"/>
  <c r="E1993" i="18"/>
  <c r="F1993" i="18"/>
  <c r="G1993" i="18"/>
  <c r="C1994" i="18"/>
  <c r="X1994" i="18" s="1"/>
  <c r="D1994" i="18"/>
  <c r="Y1994" i="18" s="1"/>
  <c r="E1994" i="18"/>
  <c r="F1994" i="18"/>
  <c r="G1994" i="18"/>
  <c r="C1995" i="18"/>
  <c r="X1995" i="18" s="1"/>
  <c r="D1995" i="18"/>
  <c r="Y1995" i="18" s="1"/>
  <c r="E1995" i="18"/>
  <c r="F1995" i="18"/>
  <c r="G1995" i="18"/>
  <c r="C1996" i="18"/>
  <c r="X1996" i="18" s="1"/>
  <c r="D1996" i="18"/>
  <c r="Y1996" i="18" s="1"/>
  <c r="E1996" i="18"/>
  <c r="F1996" i="18"/>
  <c r="G1996" i="18"/>
  <c r="C1997" i="18"/>
  <c r="X1997" i="18" s="1"/>
  <c r="D1997" i="18"/>
  <c r="Y1997" i="18" s="1"/>
  <c r="E1997" i="18"/>
  <c r="F1997" i="18"/>
  <c r="G1997" i="18"/>
  <c r="C1998" i="18"/>
  <c r="D1998" i="18"/>
  <c r="Y1998" i="18" s="1"/>
  <c r="E1998" i="18"/>
  <c r="F1998" i="18"/>
  <c r="G1998" i="18"/>
  <c r="C1999" i="18"/>
  <c r="X1999" i="18" s="1"/>
  <c r="D1999" i="18"/>
  <c r="Y1999" i="18" s="1"/>
  <c r="E1999" i="18"/>
  <c r="F1999" i="18"/>
  <c r="G1999" i="18"/>
  <c r="C2000" i="18"/>
  <c r="X2000" i="18" s="1"/>
  <c r="D2000" i="18"/>
  <c r="Y2000" i="18" s="1"/>
  <c r="E2000" i="18"/>
  <c r="F2000" i="18"/>
  <c r="G2000" i="18"/>
  <c r="C2001" i="18"/>
  <c r="X2001" i="18" s="1"/>
  <c r="D2001" i="18"/>
  <c r="Y2001" i="18" s="1"/>
  <c r="E2001" i="18"/>
  <c r="F2001" i="18"/>
  <c r="G2001" i="18"/>
  <c r="C2002" i="18"/>
  <c r="X2002" i="18" s="1"/>
  <c r="D2002" i="18"/>
  <c r="Y2002" i="18" s="1"/>
  <c r="E2002" i="18"/>
  <c r="F2002" i="18"/>
  <c r="G2002" i="18"/>
  <c r="C2003" i="18"/>
  <c r="X2003" i="18" s="1"/>
  <c r="D2003" i="18"/>
  <c r="Y2003" i="18" s="1"/>
  <c r="E2003" i="18"/>
  <c r="F2003" i="18"/>
  <c r="G2003" i="18"/>
  <c r="C2004" i="18"/>
  <c r="X2004" i="18" s="1"/>
  <c r="D2004" i="18"/>
  <c r="Y2004" i="18" s="1"/>
  <c r="E2004" i="18"/>
  <c r="F2004" i="18"/>
  <c r="G2004" i="18"/>
  <c r="C2005" i="18"/>
  <c r="X2005" i="18" s="1"/>
  <c r="D2005" i="18"/>
  <c r="Y2005" i="18" s="1"/>
  <c r="E2005" i="18"/>
  <c r="F2005" i="18"/>
  <c r="G2005" i="18"/>
  <c r="C2006" i="18"/>
  <c r="D2006" i="18"/>
  <c r="Y2006" i="18" s="1"/>
  <c r="E2006" i="18"/>
  <c r="F2006" i="18"/>
  <c r="G2006" i="18"/>
  <c r="C2007" i="18"/>
  <c r="X2007" i="18" s="1"/>
  <c r="D2007" i="18"/>
  <c r="Y2007" i="18" s="1"/>
  <c r="E2007" i="18"/>
  <c r="F2007" i="18"/>
  <c r="G2007" i="18"/>
  <c r="C2008" i="18"/>
  <c r="D2008" i="18"/>
  <c r="E2008" i="18"/>
  <c r="F2008" i="18"/>
  <c r="G2008" i="18"/>
  <c r="C2009" i="18"/>
  <c r="X2009" i="18" s="1"/>
  <c r="D2009" i="18"/>
  <c r="Y2009" i="18" s="1"/>
  <c r="E2009" i="18"/>
  <c r="F2009" i="18"/>
  <c r="G2009" i="18"/>
  <c r="C2010" i="18"/>
  <c r="X2010" i="18" s="1"/>
  <c r="D2010" i="18"/>
  <c r="Y2010" i="18" s="1"/>
  <c r="E2010" i="18"/>
  <c r="F2010" i="18"/>
  <c r="G2010" i="18"/>
  <c r="C2011" i="18"/>
  <c r="X2011" i="18" s="1"/>
  <c r="D2011" i="18"/>
  <c r="Y2011" i="18" s="1"/>
  <c r="E2011" i="18"/>
  <c r="F2011" i="18"/>
  <c r="G2011" i="18"/>
  <c r="C2012" i="18"/>
  <c r="X2012" i="18" s="1"/>
  <c r="D2012" i="18"/>
  <c r="Y2012" i="18" s="1"/>
  <c r="E2012" i="18"/>
  <c r="F2012" i="18"/>
  <c r="G2012" i="18"/>
  <c r="C2013" i="18"/>
  <c r="X2013" i="18" s="1"/>
  <c r="D2013" i="18"/>
  <c r="Y2013" i="18" s="1"/>
  <c r="E2013" i="18"/>
  <c r="F2013" i="18"/>
  <c r="G2013" i="18"/>
  <c r="C2014" i="18"/>
  <c r="X2014" i="18" s="1"/>
  <c r="D2014" i="18"/>
  <c r="Y2014" i="18" s="1"/>
  <c r="E2014" i="18"/>
  <c r="F2014" i="18"/>
  <c r="G2014" i="18"/>
  <c r="C2015" i="18"/>
  <c r="X2015" i="18" s="1"/>
  <c r="D2015" i="18"/>
  <c r="Y2015" i="18" s="1"/>
  <c r="E2015" i="18"/>
  <c r="F2015" i="18"/>
  <c r="G2015" i="18"/>
  <c r="C2016" i="18"/>
  <c r="X2016" i="18" s="1"/>
  <c r="D2016" i="18"/>
  <c r="Y2016" i="18" s="1"/>
  <c r="E2016" i="18"/>
  <c r="F2016" i="18"/>
  <c r="G2016" i="18"/>
  <c r="C2017" i="18"/>
  <c r="X2017" i="18" s="1"/>
  <c r="D2017" i="18"/>
  <c r="Y2017" i="18" s="1"/>
  <c r="E2017" i="18"/>
  <c r="F2017" i="18"/>
  <c r="G2017" i="18"/>
  <c r="C2018" i="18"/>
  <c r="X2018" i="18" s="1"/>
  <c r="D2018" i="18"/>
  <c r="Y2018" i="18" s="1"/>
  <c r="E2018" i="18"/>
  <c r="F2018" i="18"/>
  <c r="G2018" i="18"/>
  <c r="C2019" i="18"/>
  <c r="X2019" i="18" s="1"/>
  <c r="D2019" i="18"/>
  <c r="Y2019" i="18" s="1"/>
  <c r="E2019" i="18"/>
  <c r="F2019" i="18"/>
  <c r="G2019" i="18"/>
  <c r="C2020" i="18"/>
  <c r="X2020" i="18" s="1"/>
  <c r="D2020" i="18"/>
  <c r="Y2020" i="18" s="1"/>
  <c r="E2020" i="18"/>
  <c r="F2020" i="18"/>
  <c r="G2020" i="18"/>
  <c r="C2021" i="18"/>
  <c r="X2021" i="18" s="1"/>
  <c r="D2021" i="18"/>
  <c r="Y2021" i="18" s="1"/>
  <c r="E2021" i="18"/>
  <c r="F2021" i="18"/>
  <c r="G2021" i="18"/>
  <c r="C2022" i="18"/>
  <c r="X2022" i="18" s="1"/>
  <c r="D2022" i="18"/>
  <c r="Y2022" i="18" s="1"/>
  <c r="E2022" i="18"/>
  <c r="F2022" i="18"/>
  <c r="G2022" i="18"/>
  <c r="C2023" i="18"/>
  <c r="X2023" i="18" s="1"/>
  <c r="D2023" i="18"/>
  <c r="Y2023" i="18" s="1"/>
  <c r="E2023" i="18"/>
  <c r="F2023" i="18"/>
  <c r="G2023" i="18"/>
  <c r="C2024" i="18"/>
  <c r="X2024" i="18" s="1"/>
  <c r="D2024" i="18"/>
  <c r="Y2024" i="18" s="1"/>
  <c r="E2024" i="18"/>
  <c r="F2024" i="18"/>
  <c r="G2024" i="18"/>
  <c r="C2025" i="18"/>
  <c r="X2025" i="18" s="1"/>
  <c r="D2025" i="18"/>
  <c r="Y2025" i="18" s="1"/>
  <c r="E2025" i="18"/>
  <c r="F2025" i="18"/>
  <c r="G2025" i="18"/>
  <c r="C2026" i="18"/>
  <c r="X2026" i="18" s="1"/>
  <c r="D2026" i="18"/>
  <c r="Y2026" i="18" s="1"/>
  <c r="E2026" i="18"/>
  <c r="F2026" i="18"/>
  <c r="G2026" i="18"/>
  <c r="C2027" i="18"/>
  <c r="X2027" i="18" s="1"/>
  <c r="D2027" i="18"/>
  <c r="Y2027" i="18" s="1"/>
  <c r="E2027" i="18"/>
  <c r="F2027" i="18"/>
  <c r="G2027" i="18"/>
  <c r="C2028" i="18"/>
  <c r="X2028" i="18" s="1"/>
  <c r="D2028" i="18"/>
  <c r="Y2028" i="18" s="1"/>
  <c r="E2028" i="18"/>
  <c r="F2028" i="18"/>
  <c r="G2028" i="18"/>
  <c r="C2029" i="18"/>
  <c r="X2029" i="18" s="1"/>
  <c r="D2029" i="18"/>
  <c r="Y2029" i="18" s="1"/>
  <c r="E2029" i="18"/>
  <c r="F2029" i="18"/>
  <c r="G2029" i="18"/>
  <c r="C2030" i="18"/>
  <c r="D2030" i="18"/>
  <c r="Y2030" i="18" s="1"/>
  <c r="E2030" i="18"/>
  <c r="F2030" i="18"/>
  <c r="G2030" i="18"/>
  <c r="C2031" i="18"/>
  <c r="X2031" i="18" s="1"/>
  <c r="D2031" i="18"/>
  <c r="Y2031" i="18" s="1"/>
  <c r="E2031" i="18"/>
  <c r="F2031" i="18"/>
  <c r="G2031" i="18"/>
  <c r="C2032" i="18"/>
  <c r="D2032" i="18"/>
  <c r="Y2032" i="18" s="1"/>
  <c r="E2032" i="18"/>
  <c r="F2032" i="18"/>
  <c r="G2032" i="18"/>
  <c r="C2033" i="18"/>
  <c r="X2033" i="18" s="1"/>
  <c r="D2033" i="18"/>
  <c r="Y2033" i="18" s="1"/>
  <c r="E2033" i="18"/>
  <c r="F2033" i="18"/>
  <c r="G2033" i="18"/>
  <c r="C2034" i="18"/>
  <c r="X2034" i="18" s="1"/>
  <c r="D2034" i="18"/>
  <c r="Y2034" i="18" s="1"/>
  <c r="E2034" i="18"/>
  <c r="F2034" i="18"/>
  <c r="G2034" i="18"/>
  <c r="C2035" i="18"/>
  <c r="X2035" i="18" s="1"/>
  <c r="D2035" i="18"/>
  <c r="Y2035" i="18" s="1"/>
  <c r="E2035" i="18"/>
  <c r="F2035" i="18"/>
  <c r="G2035" i="18"/>
  <c r="C2036" i="18"/>
  <c r="X2036" i="18" s="1"/>
  <c r="D2036" i="18"/>
  <c r="Y2036" i="18" s="1"/>
  <c r="E2036" i="18"/>
  <c r="F2036" i="18"/>
  <c r="G2036" i="18"/>
  <c r="C2037" i="18"/>
  <c r="X2037" i="18" s="1"/>
  <c r="D2037" i="18"/>
  <c r="Y2037" i="18" s="1"/>
  <c r="E2037" i="18"/>
  <c r="F2037" i="18"/>
  <c r="G2037" i="18"/>
  <c r="C2038" i="18"/>
  <c r="D2038" i="18"/>
  <c r="Y2038" i="18" s="1"/>
  <c r="E2038" i="18"/>
  <c r="F2038" i="18"/>
  <c r="G2038" i="18"/>
  <c r="C2039" i="18"/>
  <c r="X2039" i="18" s="1"/>
  <c r="D2039" i="18"/>
  <c r="Y2039" i="18" s="1"/>
  <c r="E2039" i="18"/>
  <c r="F2039" i="18"/>
  <c r="G2039" i="18"/>
  <c r="C2040" i="18"/>
  <c r="X2040" i="18" s="1"/>
  <c r="D2040" i="18"/>
  <c r="Y2040" i="18" s="1"/>
  <c r="E2040" i="18"/>
  <c r="F2040" i="18"/>
  <c r="G2040" i="18"/>
  <c r="C2041" i="18"/>
  <c r="X2041" i="18" s="1"/>
  <c r="D2041" i="18"/>
  <c r="Y2041" i="18" s="1"/>
  <c r="E2041" i="18"/>
  <c r="F2041" i="18"/>
  <c r="G2041" i="18"/>
  <c r="C2042" i="18"/>
  <c r="X2042" i="18" s="1"/>
  <c r="D2042" i="18"/>
  <c r="Y2042" i="18" s="1"/>
  <c r="E2042" i="18"/>
  <c r="F2042" i="18"/>
  <c r="G2042" i="18"/>
  <c r="C2043" i="18"/>
  <c r="X2043" i="18" s="1"/>
  <c r="D2043" i="18"/>
  <c r="Y2043" i="18" s="1"/>
  <c r="E2043" i="18"/>
  <c r="F2043" i="18"/>
  <c r="G2043" i="18"/>
  <c r="C2044" i="18"/>
  <c r="X2044" i="18" s="1"/>
  <c r="D2044" i="18"/>
  <c r="Y2044" i="18" s="1"/>
  <c r="E2044" i="18"/>
  <c r="F2044" i="18"/>
  <c r="G2044" i="18"/>
  <c r="C2045" i="18"/>
  <c r="X2045" i="18" s="1"/>
  <c r="D2045" i="18"/>
  <c r="Y2045" i="18" s="1"/>
  <c r="E2045" i="18"/>
  <c r="F2045" i="18"/>
  <c r="G2045" i="18"/>
  <c r="C2046" i="18"/>
  <c r="X2046" i="18" s="1"/>
  <c r="D2046" i="18"/>
  <c r="Y2046" i="18" s="1"/>
  <c r="E2046" i="18"/>
  <c r="F2046" i="18"/>
  <c r="G2046" i="18"/>
  <c r="C2047" i="18"/>
  <c r="X2047" i="18" s="1"/>
  <c r="D2047" i="18"/>
  <c r="Y2047" i="18" s="1"/>
  <c r="E2047" i="18"/>
  <c r="F2047" i="18"/>
  <c r="G2047" i="18"/>
  <c r="C2048" i="18"/>
  <c r="X2048" i="18" s="1"/>
  <c r="D2048" i="18"/>
  <c r="Y2048" i="18" s="1"/>
  <c r="E2048" i="18"/>
  <c r="F2048" i="18"/>
  <c r="G2048" i="18"/>
  <c r="C2049" i="18"/>
  <c r="X2049" i="18" s="1"/>
  <c r="D2049" i="18"/>
  <c r="Y2049" i="18" s="1"/>
  <c r="E2049" i="18"/>
  <c r="F2049" i="18"/>
  <c r="G2049" i="18"/>
  <c r="C2050" i="18"/>
  <c r="X2050" i="18" s="1"/>
  <c r="D2050" i="18"/>
  <c r="Y2050" i="18" s="1"/>
  <c r="E2050" i="18"/>
  <c r="F2050" i="18"/>
  <c r="G2050" i="18"/>
  <c r="C2051" i="18"/>
  <c r="X2051" i="18" s="1"/>
  <c r="D2051" i="18"/>
  <c r="E2051" i="18"/>
  <c r="F2051" i="18"/>
  <c r="G2051" i="18"/>
  <c r="C2052" i="18"/>
  <c r="X2052" i="18" s="1"/>
  <c r="D2052" i="18"/>
  <c r="Y2052" i="18" s="1"/>
  <c r="E2052" i="18"/>
  <c r="F2052" i="18"/>
  <c r="G2052" i="18"/>
  <c r="C2053" i="18"/>
  <c r="X2053" i="18" s="1"/>
  <c r="D2053" i="18"/>
  <c r="Y2053" i="18" s="1"/>
  <c r="E2053" i="18"/>
  <c r="F2053" i="18"/>
  <c r="G2053" i="18"/>
  <c r="C2054" i="18"/>
  <c r="X2054" i="18" s="1"/>
  <c r="D2054" i="18"/>
  <c r="Y2054" i="18" s="1"/>
  <c r="E2054" i="18"/>
  <c r="F2054" i="18"/>
  <c r="G2054" i="18"/>
  <c r="C2055" i="18"/>
  <c r="X2055" i="18" s="1"/>
  <c r="D2055" i="18"/>
  <c r="Y2055" i="18" s="1"/>
  <c r="E2055" i="18"/>
  <c r="F2055" i="18"/>
  <c r="G2055" i="18"/>
  <c r="C2056" i="18"/>
  <c r="X2056" i="18" s="1"/>
  <c r="D2056" i="18"/>
  <c r="Y2056" i="18" s="1"/>
  <c r="E2056" i="18"/>
  <c r="F2056" i="18"/>
  <c r="G2056" i="18"/>
  <c r="C2057" i="18"/>
  <c r="X2057" i="18" s="1"/>
  <c r="D2057" i="18"/>
  <c r="Y2057" i="18" s="1"/>
  <c r="E2057" i="18"/>
  <c r="F2057" i="18"/>
  <c r="G2057" i="18"/>
  <c r="C2058" i="18"/>
  <c r="X2058" i="18" s="1"/>
  <c r="D2058" i="18"/>
  <c r="Y2058" i="18" s="1"/>
  <c r="E2058" i="18"/>
  <c r="F2058" i="18"/>
  <c r="G2058" i="18"/>
  <c r="C2059" i="18"/>
  <c r="X2059" i="18" s="1"/>
  <c r="D2059" i="18"/>
  <c r="Y2059" i="18" s="1"/>
  <c r="E2059" i="18"/>
  <c r="F2059" i="18"/>
  <c r="G2059" i="18"/>
  <c r="C2060" i="18"/>
  <c r="X2060" i="18" s="1"/>
  <c r="D2060" i="18"/>
  <c r="Y2060" i="18" s="1"/>
  <c r="E2060" i="18"/>
  <c r="F2060" i="18"/>
  <c r="G2060" i="18"/>
  <c r="C2061" i="18"/>
  <c r="X2061" i="18" s="1"/>
  <c r="D2061" i="18"/>
  <c r="Y2061" i="18" s="1"/>
  <c r="E2061" i="18"/>
  <c r="F2061" i="18"/>
  <c r="G2061" i="18"/>
  <c r="C2062" i="18"/>
  <c r="D2062" i="18"/>
  <c r="Y2062" i="18" s="1"/>
  <c r="E2062" i="18"/>
  <c r="F2062" i="18"/>
  <c r="G2062" i="18"/>
  <c r="C2063" i="18"/>
  <c r="X2063" i="18" s="1"/>
  <c r="D2063" i="18"/>
  <c r="Y2063" i="18" s="1"/>
  <c r="E2063" i="18"/>
  <c r="F2063" i="18"/>
  <c r="G2063" i="18"/>
  <c r="C2064" i="18"/>
  <c r="X2064" i="18" s="1"/>
  <c r="D2064" i="18"/>
  <c r="Y2064" i="18" s="1"/>
  <c r="E2064" i="18"/>
  <c r="F2064" i="18"/>
  <c r="G2064" i="18"/>
  <c r="C2065" i="18"/>
  <c r="X2065" i="18" s="1"/>
  <c r="D2065" i="18"/>
  <c r="Y2065" i="18" s="1"/>
  <c r="E2065" i="18"/>
  <c r="F2065" i="18"/>
  <c r="G2065" i="18"/>
  <c r="C2066" i="18"/>
  <c r="X2066" i="18" s="1"/>
  <c r="D2066" i="18"/>
  <c r="Y2066" i="18" s="1"/>
  <c r="E2066" i="18"/>
  <c r="F2066" i="18"/>
  <c r="G2066" i="18"/>
  <c r="C2067" i="18"/>
  <c r="X2067" i="18" s="1"/>
  <c r="D2067" i="18"/>
  <c r="Y2067" i="18" s="1"/>
  <c r="E2067" i="18"/>
  <c r="F2067" i="18"/>
  <c r="G2067" i="18"/>
  <c r="C2068" i="18"/>
  <c r="X2068" i="18" s="1"/>
  <c r="D2068" i="18"/>
  <c r="Y2068" i="18" s="1"/>
  <c r="E2068" i="18"/>
  <c r="F2068" i="18"/>
  <c r="G2068" i="18"/>
  <c r="C2069" i="18"/>
  <c r="X2069" i="18" s="1"/>
  <c r="D2069" i="18"/>
  <c r="Y2069" i="18" s="1"/>
  <c r="E2069" i="18"/>
  <c r="F2069" i="18"/>
  <c r="G2069" i="18"/>
  <c r="C2070" i="18"/>
  <c r="X2070" i="18" s="1"/>
  <c r="D2070" i="18"/>
  <c r="Y2070" i="18" s="1"/>
  <c r="E2070" i="18"/>
  <c r="F2070" i="18"/>
  <c r="G2070" i="18"/>
  <c r="C2071" i="18"/>
  <c r="X2071" i="18" s="1"/>
  <c r="D2071" i="18"/>
  <c r="Y2071" i="18" s="1"/>
  <c r="E2071" i="18"/>
  <c r="F2071" i="18"/>
  <c r="G2071" i="18"/>
  <c r="C2072" i="18"/>
  <c r="D2072" i="18"/>
  <c r="Y2072" i="18" s="1"/>
  <c r="E2072" i="18"/>
  <c r="F2072" i="18"/>
  <c r="G2072" i="18"/>
  <c r="C2073" i="18"/>
  <c r="X2073" i="18" s="1"/>
  <c r="D2073" i="18"/>
  <c r="Y2073" i="18" s="1"/>
  <c r="E2073" i="18"/>
  <c r="F2073" i="18"/>
  <c r="G2073" i="18"/>
  <c r="C2074" i="18"/>
  <c r="X2074" i="18" s="1"/>
  <c r="D2074" i="18"/>
  <c r="Y2074" i="18" s="1"/>
  <c r="E2074" i="18"/>
  <c r="F2074" i="18"/>
  <c r="G2074" i="18"/>
  <c r="C2075" i="18"/>
  <c r="X2075" i="18" s="1"/>
  <c r="D2075" i="18"/>
  <c r="E2075" i="18"/>
  <c r="F2075" i="18"/>
  <c r="G2075" i="18"/>
  <c r="C2076" i="18"/>
  <c r="X2076" i="18" s="1"/>
  <c r="D2076" i="18"/>
  <c r="Y2076" i="18" s="1"/>
  <c r="E2076" i="18"/>
  <c r="F2076" i="18"/>
  <c r="G2076" i="18"/>
  <c r="C2077" i="18"/>
  <c r="X2077" i="18" s="1"/>
  <c r="D2077" i="18"/>
  <c r="Y2077" i="18" s="1"/>
  <c r="E2077" i="18"/>
  <c r="F2077" i="18"/>
  <c r="G2077" i="18"/>
  <c r="C2078" i="18"/>
  <c r="X2078" i="18" s="1"/>
  <c r="D2078" i="18"/>
  <c r="Y2078" i="18" s="1"/>
  <c r="E2078" i="18"/>
  <c r="F2078" i="18"/>
  <c r="G2078" i="18"/>
  <c r="C2079" i="18"/>
  <c r="X2079" i="18" s="1"/>
  <c r="D2079" i="18"/>
  <c r="Y2079" i="18" s="1"/>
  <c r="E2079" i="18"/>
  <c r="F2079" i="18"/>
  <c r="G2079" i="18"/>
  <c r="C2080" i="18"/>
  <c r="X2080" i="18" s="1"/>
  <c r="D2080" i="18"/>
  <c r="Y2080" i="18" s="1"/>
  <c r="E2080" i="18"/>
  <c r="F2080" i="18"/>
  <c r="G2080" i="18"/>
  <c r="C2081" i="18"/>
  <c r="X2081" i="18" s="1"/>
  <c r="D2081" i="18"/>
  <c r="Y2081" i="18" s="1"/>
  <c r="E2081" i="18"/>
  <c r="F2081" i="18"/>
  <c r="G2081" i="18"/>
  <c r="C2082" i="18"/>
  <c r="X2082" i="18" s="1"/>
  <c r="D2082" i="18"/>
  <c r="Y2082" i="18" s="1"/>
  <c r="E2082" i="18"/>
  <c r="F2082" i="18"/>
  <c r="G2082" i="18"/>
  <c r="C2083" i="18"/>
  <c r="X2083" i="18" s="1"/>
  <c r="D2083" i="18"/>
  <c r="Y2083" i="18" s="1"/>
  <c r="E2083" i="18"/>
  <c r="F2083" i="18"/>
  <c r="G2083" i="18"/>
  <c r="C2084" i="18"/>
  <c r="X2084" i="18" s="1"/>
  <c r="D2084" i="18"/>
  <c r="Y2084" i="18" s="1"/>
  <c r="E2084" i="18"/>
  <c r="F2084" i="18"/>
  <c r="G2084" i="18"/>
  <c r="C2085" i="18"/>
  <c r="D2085" i="18"/>
  <c r="Y2085" i="18" s="1"/>
  <c r="E2085" i="18"/>
  <c r="F2085" i="18"/>
  <c r="G2085" i="18"/>
  <c r="C2086" i="18"/>
  <c r="X2086" i="18" s="1"/>
  <c r="D2086" i="18"/>
  <c r="Y2086" i="18" s="1"/>
  <c r="E2086" i="18"/>
  <c r="F2086" i="18"/>
  <c r="G2086" i="18"/>
  <c r="C2087" i="18"/>
  <c r="X2087" i="18" s="1"/>
  <c r="D2087" i="18"/>
  <c r="Y2087" i="18" s="1"/>
  <c r="E2087" i="18"/>
  <c r="F2087" i="18"/>
  <c r="G2087" i="18"/>
  <c r="C2088" i="18"/>
  <c r="X2088" i="18" s="1"/>
  <c r="D2088" i="18"/>
  <c r="Y2088" i="18" s="1"/>
  <c r="E2088" i="18"/>
  <c r="F2088" i="18"/>
  <c r="G2088" i="18"/>
  <c r="C2089" i="18"/>
  <c r="X2089" i="18" s="1"/>
  <c r="D2089" i="18"/>
  <c r="Y2089" i="18" s="1"/>
  <c r="E2089" i="18"/>
  <c r="F2089" i="18"/>
  <c r="G2089" i="18"/>
  <c r="C2090" i="18"/>
  <c r="X2090" i="18" s="1"/>
  <c r="D2090" i="18"/>
  <c r="Y2090" i="18" s="1"/>
  <c r="E2090" i="18"/>
  <c r="F2090" i="18"/>
  <c r="G2090" i="18"/>
  <c r="C2091" i="18"/>
  <c r="X2091" i="18" s="1"/>
  <c r="D2091" i="18"/>
  <c r="Y2091" i="18" s="1"/>
  <c r="E2091" i="18"/>
  <c r="F2091" i="18"/>
  <c r="G2091" i="18"/>
  <c r="C2092" i="18"/>
  <c r="X2092" i="18" s="1"/>
  <c r="D2092" i="18"/>
  <c r="Y2092" i="18" s="1"/>
  <c r="E2092" i="18"/>
  <c r="F2092" i="18"/>
  <c r="G2092" i="18"/>
  <c r="C2093" i="18"/>
  <c r="X2093" i="18" s="1"/>
  <c r="D2093" i="18"/>
  <c r="Y2093" i="18" s="1"/>
  <c r="E2093" i="18"/>
  <c r="F2093" i="18"/>
  <c r="G2093" i="18"/>
  <c r="C2094" i="18"/>
  <c r="X2094" i="18" s="1"/>
  <c r="D2094" i="18"/>
  <c r="Y2094" i="18" s="1"/>
  <c r="E2094" i="18"/>
  <c r="F2094" i="18"/>
  <c r="G2094" i="18"/>
  <c r="C2095" i="18"/>
  <c r="X2095" i="18" s="1"/>
  <c r="D2095" i="18"/>
  <c r="Y2095" i="18" s="1"/>
  <c r="E2095" i="18"/>
  <c r="F2095" i="18"/>
  <c r="G2095" i="18"/>
  <c r="C2096" i="18"/>
  <c r="D2096" i="18"/>
  <c r="Y2096" i="18" s="1"/>
  <c r="E2096" i="18"/>
  <c r="F2096" i="18"/>
  <c r="G2096" i="18"/>
  <c r="C2097" i="18"/>
  <c r="X2097" i="18" s="1"/>
  <c r="D2097" i="18"/>
  <c r="Y2097" i="18" s="1"/>
  <c r="E2097" i="18"/>
  <c r="F2097" i="18"/>
  <c r="G2097" i="18"/>
  <c r="C2098" i="18"/>
  <c r="X2098" i="18" s="1"/>
  <c r="D2098" i="18"/>
  <c r="Y2098" i="18" s="1"/>
  <c r="E2098" i="18"/>
  <c r="F2098" i="18"/>
  <c r="G2098" i="18"/>
  <c r="C2099" i="18"/>
  <c r="X2099" i="18" s="1"/>
  <c r="D2099" i="18"/>
  <c r="Y2099" i="18" s="1"/>
  <c r="E2099" i="18"/>
  <c r="F2099" i="18"/>
  <c r="G2099" i="18"/>
  <c r="C2100" i="18"/>
  <c r="X2100" i="18" s="1"/>
  <c r="D2100" i="18"/>
  <c r="Y2100" i="18" s="1"/>
  <c r="E2100" i="18"/>
  <c r="F2100" i="18"/>
  <c r="G2100" i="18"/>
  <c r="C2101" i="18"/>
  <c r="X2101" i="18" s="1"/>
  <c r="D2101" i="18"/>
  <c r="Y2101" i="18" s="1"/>
  <c r="E2101" i="18"/>
  <c r="F2101" i="18"/>
  <c r="G2101" i="18"/>
  <c r="C2102" i="18"/>
  <c r="D2102" i="18"/>
  <c r="Y2102" i="18" s="1"/>
  <c r="E2102" i="18"/>
  <c r="F2102" i="18"/>
  <c r="G2102" i="18"/>
  <c r="C2103" i="18"/>
  <c r="X2103" i="18" s="1"/>
  <c r="D2103" i="18"/>
  <c r="Y2103" i="18" s="1"/>
  <c r="E2103" i="18"/>
  <c r="F2103" i="18"/>
  <c r="G2103" i="18"/>
  <c r="C2104" i="18"/>
  <c r="X2104" i="18" s="1"/>
  <c r="D2104" i="18"/>
  <c r="Y2104" i="18" s="1"/>
  <c r="E2104" i="18"/>
  <c r="F2104" i="18"/>
  <c r="G2104" i="18"/>
  <c r="C2105" i="18"/>
  <c r="X2105" i="18" s="1"/>
  <c r="D2105" i="18"/>
  <c r="Y2105" i="18" s="1"/>
  <c r="E2105" i="18"/>
  <c r="F2105" i="18"/>
  <c r="G2105" i="18"/>
  <c r="C2106" i="18"/>
  <c r="X2106" i="18" s="1"/>
  <c r="D2106" i="18"/>
  <c r="Y2106" i="18" s="1"/>
  <c r="E2106" i="18"/>
  <c r="F2106" i="18"/>
  <c r="G2106" i="18"/>
  <c r="C2107" i="18"/>
  <c r="X2107" i="18" s="1"/>
  <c r="D2107" i="18"/>
  <c r="Y2107" i="18" s="1"/>
  <c r="E2107" i="18"/>
  <c r="F2107" i="18"/>
  <c r="G2107" i="18"/>
  <c r="C2108" i="18"/>
  <c r="X2108" i="18" s="1"/>
  <c r="D2108" i="18"/>
  <c r="Y2108" i="18" s="1"/>
  <c r="E2108" i="18"/>
  <c r="F2108" i="18"/>
  <c r="G2108" i="18"/>
  <c r="C2109" i="18"/>
  <c r="D2109" i="18"/>
  <c r="Y2109" i="18" s="1"/>
  <c r="E2109" i="18"/>
  <c r="F2109" i="18"/>
  <c r="G2109" i="18"/>
  <c r="C2110" i="18"/>
  <c r="X2110" i="18" s="1"/>
  <c r="D2110" i="18"/>
  <c r="Y2110" i="18" s="1"/>
  <c r="E2110" i="18"/>
  <c r="F2110" i="18"/>
  <c r="G2110" i="18"/>
  <c r="C2111" i="18"/>
  <c r="X2111" i="18" s="1"/>
  <c r="D2111" i="18"/>
  <c r="Y2111" i="18" s="1"/>
  <c r="E2111" i="18"/>
  <c r="F2111" i="18"/>
  <c r="G2111" i="18"/>
  <c r="C2112" i="18"/>
  <c r="X2112" i="18" s="1"/>
  <c r="D2112" i="18"/>
  <c r="Y2112" i="18" s="1"/>
  <c r="E2112" i="18"/>
  <c r="F2112" i="18"/>
  <c r="G2112" i="18"/>
  <c r="C2113" i="18"/>
  <c r="X2113" i="18" s="1"/>
  <c r="D2113" i="18"/>
  <c r="Y2113" i="18" s="1"/>
  <c r="E2113" i="18"/>
  <c r="F2113" i="18"/>
  <c r="G2113" i="18"/>
  <c r="C2114" i="18"/>
  <c r="X2114" i="18" s="1"/>
  <c r="D2114" i="18"/>
  <c r="Y2114" i="18" s="1"/>
  <c r="E2114" i="18"/>
  <c r="F2114" i="18"/>
  <c r="G2114" i="18"/>
  <c r="C2115" i="18"/>
  <c r="X2115" i="18" s="1"/>
  <c r="D2115" i="18"/>
  <c r="Y2115" i="18" s="1"/>
  <c r="E2115" i="18"/>
  <c r="F2115" i="18"/>
  <c r="G2115" i="18"/>
  <c r="C2116" i="18"/>
  <c r="X2116" i="18" s="1"/>
  <c r="D2116" i="18"/>
  <c r="Y2116" i="18" s="1"/>
  <c r="E2116" i="18"/>
  <c r="F2116" i="18"/>
  <c r="G2116" i="18"/>
  <c r="C2117" i="18"/>
  <c r="X2117" i="18" s="1"/>
  <c r="D2117" i="18"/>
  <c r="Y2117" i="18" s="1"/>
  <c r="E2117" i="18"/>
  <c r="F2117" i="18"/>
  <c r="G2117" i="18"/>
  <c r="C2118" i="18"/>
  <c r="X2118" i="18" s="1"/>
  <c r="D2118" i="18"/>
  <c r="Y2118" i="18" s="1"/>
  <c r="E2118" i="18"/>
  <c r="F2118" i="18"/>
  <c r="G2118" i="18"/>
  <c r="C2119" i="18"/>
  <c r="X2119" i="18" s="1"/>
  <c r="D2119" i="18"/>
  <c r="Y2119" i="18" s="1"/>
  <c r="E2119" i="18"/>
  <c r="F2119" i="18"/>
  <c r="G2119" i="18"/>
  <c r="C2120" i="18"/>
  <c r="X2120" i="18" s="1"/>
  <c r="D2120" i="18"/>
  <c r="Y2120" i="18" s="1"/>
  <c r="E2120" i="18"/>
  <c r="F2120" i="18"/>
  <c r="G2120" i="18"/>
  <c r="C2121" i="18"/>
  <c r="X2121" i="18" s="1"/>
  <c r="D2121" i="18"/>
  <c r="Y2121" i="18" s="1"/>
  <c r="E2121" i="18"/>
  <c r="F2121" i="18"/>
  <c r="G2121" i="18"/>
  <c r="C2122" i="18"/>
  <c r="X2122" i="18" s="1"/>
  <c r="D2122" i="18"/>
  <c r="Y2122" i="18" s="1"/>
  <c r="E2122" i="18"/>
  <c r="F2122" i="18"/>
  <c r="G2122" i="18"/>
  <c r="C2123" i="18"/>
  <c r="X2123" i="18" s="1"/>
  <c r="D2123" i="18"/>
  <c r="Y2123" i="18" s="1"/>
  <c r="E2123" i="18"/>
  <c r="F2123" i="18"/>
  <c r="G2123" i="18"/>
  <c r="C2124" i="18"/>
  <c r="X2124" i="18" s="1"/>
  <c r="D2124" i="18"/>
  <c r="Y2124" i="18" s="1"/>
  <c r="E2124" i="18"/>
  <c r="F2124" i="18"/>
  <c r="G2124" i="18"/>
  <c r="C2125" i="18"/>
  <c r="X2125" i="18" s="1"/>
  <c r="D2125" i="18"/>
  <c r="Y2125" i="18" s="1"/>
  <c r="E2125" i="18"/>
  <c r="F2125" i="18"/>
  <c r="G2125" i="18"/>
  <c r="C2126" i="18"/>
  <c r="D2126" i="18"/>
  <c r="Y2126" i="18" s="1"/>
  <c r="E2126" i="18"/>
  <c r="F2126" i="18"/>
  <c r="G2126" i="18"/>
  <c r="C2127" i="18"/>
  <c r="X2127" i="18" s="1"/>
  <c r="D2127" i="18"/>
  <c r="Y2127" i="18" s="1"/>
  <c r="E2127" i="18"/>
  <c r="F2127" i="18"/>
  <c r="G2127" i="18"/>
  <c r="C2128" i="18"/>
  <c r="X2128" i="18" s="1"/>
  <c r="D2128" i="18"/>
  <c r="Y2128" i="18" s="1"/>
  <c r="E2128" i="18"/>
  <c r="F2128" i="18"/>
  <c r="G2128" i="18"/>
  <c r="C2129" i="18"/>
  <c r="X2129" i="18" s="1"/>
  <c r="D2129" i="18"/>
  <c r="Y2129" i="18" s="1"/>
  <c r="E2129" i="18"/>
  <c r="F2129" i="18"/>
  <c r="G2129" i="18"/>
  <c r="C2130" i="18"/>
  <c r="X2130" i="18" s="1"/>
  <c r="D2130" i="18"/>
  <c r="Y2130" i="18" s="1"/>
  <c r="E2130" i="18"/>
  <c r="F2130" i="18"/>
  <c r="G2130" i="18"/>
  <c r="C2131" i="18"/>
  <c r="X2131" i="18" s="1"/>
  <c r="D2131" i="18"/>
  <c r="Y2131" i="18" s="1"/>
  <c r="E2131" i="18"/>
  <c r="F2131" i="18"/>
  <c r="G2131" i="18"/>
  <c r="C2132" i="18"/>
  <c r="X2132" i="18" s="1"/>
  <c r="D2132" i="18"/>
  <c r="Y2132" i="18" s="1"/>
  <c r="E2132" i="18"/>
  <c r="F2132" i="18"/>
  <c r="G2132" i="18"/>
  <c r="C2133" i="18"/>
  <c r="X2133" i="18" s="1"/>
  <c r="D2133" i="18"/>
  <c r="Y2133" i="18" s="1"/>
  <c r="E2133" i="18"/>
  <c r="F2133" i="18"/>
  <c r="G2133" i="18"/>
  <c r="C2134" i="18"/>
  <c r="D2134" i="18"/>
  <c r="Y2134" i="18" s="1"/>
  <c r="E2134" i="18"/>
  <c r="F2134" i="18"/>
  <c r="G2134" i="18"/>
  <c r="C2135" i="18"/>
  <c r="X2135" i="18" s="1"/>
  <c r="D2135" i="18"/>
  <c r="Y2135" i="18" s="1"/>
  <c r="E2135" i="18"/>
  <c r="F2135" i="18"/>
  <c r="G2135" i="18"/>
  <c r="C2136" i="18"/>
  <c r="D2136" i="18"/>
  <c r="E2136" i="18"/>
  <c r="F2136" i="18"/>
  <c r="G2136" i="18"/>
  <c r="C2137" i="18"/>
  <c r="X2137" i="18" s="1"/>
  <c r="D2137" i="18"/>
  <c r="Y2137" i="18" s="1"/>
  <c r="E2137" i="18"/>
  <c r="F2137" i="18"/>
  <c r="G2137" i="18"/>
  <c r="C2138" i="18"/>
  <c r="X2138" i="18" s="1"/>
  <c r="D2138" i="18"/>
  <c r="Y2138" i="18" s="1"/>
  <c r="E2138" i="18"/>
  <c r="F2138" i="18"/>
  <c r="G2138" i="18"/>
  <c r="C2139" i="18"/>
  <c r="X2139" i="18" s="1"/>
  <c r="D2139" i="18"/>
  <c r="Y2139" i="18" s="1"/>
  <c r="E2139" i="18"/>
  <c r="F2139" i="18"/>
  <c r="G2139" i="18"/>
  <c r="C2140" i="18"/>
  <c r="X2140" i="18" s="1"/>
  <c r="D2140" i="18"/>
  <c r="Y2140" i="18" s="1"/>
  <c r="E2140" i="18"/>
  <c r="F2140" i="18"/>
  <c r="G2140" i="18"/>
  <c r="C2141" i="18"/>
  <c r="X2141" i="18" s="1"/>
  <c r="D2141" i="18"/>
  <c r="Y2141" i="18" s="1"/>
  <c r="E2141" i="18"/>
  <c r="F2141" i="18"/>
  <c r="G2141" i="18"/>
  <c r="C2142" i="18"/>
  <c r="X2142" i="18" s="1"/>
  <c r="D2142" i="18"/>
  <c r="Y2142" i="18" s="1"/>
  <c r="E2142" i="18"/>
  <c r="F2142" i="18"/>
  <c r="G2142" i="18"/>
  <c r="C2143" i="18"/>
  <c r="X2143" i="18" s="1"/>
  <c r="D2143" i="18"/>
  <c r="Y2143" i="18" s="1"/>
  <c r="E2143" i="18"/>
  <c r="F2143" i="18"/>
  <c r="G2143" i="18"/>
  <c r="C2144" i="18"/>
  <c r="X2144" i="18" s="1"/>
  <c r="D2144" i="18"/>
  <c r="Y2144" i="18" s="1"/>
  <c r="E2144" i="18"/>
  <c r="F2144" i="18"/>
  <c r="G2144" i="18"/>
  <c r="C2145" i="18"/>
  <c r="X2145" i="18" s="1"/>
  <c r="D2145" i="18"/>
  <c r="Y2145" i="18" s="1"/>
  <c r="E2145" i="18"/>
  <c r="F2145" i="18"/>
  <c r="G2145" i="18"/>
  <c r="C2146" i="18"/>
  <c r="X2146" i="18" s="1"/>
  <c r="D2146" i="18"/>
  <c r="E2146" i="18"/>
  <c r="F2146" i="18"/>
  <c r="G2146" i="18"/>
  <c r="C2147" i="18"/>
  <c r="X2147" i="18" s="1"/>
  <c r="D2147" i="18"/>
  <c r="Y2147" i="18" s="1"/>
  <c r="E2147" i="18"/>
  <c r="F2147" i="18"/>
  <c r="G2147" i="18"/>
  <c r="C2148" i="18"/>
  <c r="X2148" i="18" s="1"/>
  <c r="D2148" i="18"/>
  <c r="Y2148" i="18" s="1"/>
  <c r="E2148" i="18"/>
  <c r="F2148" i="18"/>
  <c r="G2148" i="18"/>
  <c r="C2149" i="18"/>
  <c r="X2149" i="18" s="1"/>
  <c r="D2149" i="18"/>
  <c r="Y2149" i="18" s="1"/>
  <c r="E2149" i="18"/>
  <c r="F2149" i="18"/>
  <c r="G2149" i="18"/>
  <c r="C2150" i="18"/>
  <c r="X2150" i="18" s="1"/>
  <c r="D2150" i="18"/>
  <c r="Y2150" i="18" s="1"/>
  <c r="E2150" i="18"/>
  <c r="F2150" i="18"/>
  <c r="G2150" i="18"/>
  <c r="C2151" i="18"/>
  <c r="X2151" i="18" s="1"/>
  <c r="D2151" i="18"/>
  <c r="Y2151" i="18" s="1"/>
  <c r="E2151" i="18"/>
  <c r="F2151" i="18"/>
  <c r="G2151" i="18"/>
  <c r="C2152" i="18"/>
  <c r="X2152" i="18" s="1"/>
  <c r="D2152" i="18"/>
  <c r="Y2152" i="18" s="1"/>
  <c r="E2152" i="18"/>
  <c r="F2152" i="18"/>
  <c r="G2152" i="18"/>
  <c r="C2153" i="18"/>
  <c r="X2153" i="18" s="1"/>
  <c r="D2153" i="18"/>
  <c r="E2153" i="18"/>
  <c r="F2153" i="18"/>
  <c r="G2153" i="18"/>
  <c r="C2154" i="18"/>
  <c r="X2154" i="18" s="1"/>
  <c r="D2154" i="18"/>
  <c r="Y2154" i="18" s="1"/>
  <c r="E2154" i="18"/>
  <c r="F2154" i="18"/>
  <c r="G2154" i="18"/>
  <c r="C2155" i="18"/>
  <c r="D2155" i="18"/>
  <c r="E2155" i="18"/>
  <c r="F2155" i="18"/>
  <c r="G2155" i="18"/>
  <c r="C2156" i="18"/>
  <c r="X2156" i="18" s="1"/>
  <c r="D2156" i="18"/>
  <c r="Y2156" i="18" s="1"/>
  <c r="E2156" i="18"/>
  <c r="F2156" i="18"/>
  <c r="G2156" i="18"/>
  <c r="C2157" i="18"/>
  <c r="X2157" i="18" s="1"/>
  <c r="D2157" i="18"/>
  <c r="Y2157" i="18" s="1"/>
  <c r="E2157" i="18"/>
  <c r="F2157" i="18"/>
  <c r="G2157" i="18"/>
  <c r="C2158" i="18"/>
  <c r="X2158" i="18" s="1"/>
  <c r="D2158" i="18"/>
  <c r="Y2158" i="18" s="1"/>
  <c r="E2158" i="18"/>
  <c r="F2158" i="18"/>
  <c r="G2158" i="18"/>
  <c r="C2159" i="18"/>
  <c r="X2159" i="18" s="1"/>
  <c r="D2159" i="18"/>
  <c r="Y2159" i="18" s="1"/>
  <c r="E2159" i="18"/>
  <c r="F2159" i="18"/>
  <c r="G2159" i="18"/>
  <c r="C2160" i="18"/>
  <c r="X2160" i="18" s="1"/>
  <c r="D2160" i="18"/>
  <c r="Y2160" i="18" s="1"/>
  <c r="E2160" i="18"/>
  <c r="F2160" i="18"/>
  <c r="G2160" i="18"/>
  <c r="C2161" i="18"/>
  <c r="X2161" i="18" s="1"/>
  <c r="D2161" i="18"/>
  <c r="E2161" i="18"/>
  <c r="F2161" i="18"/>
  <c r="G2161" i="18"/>
  <c r="C2162" i="18"/>
  <c r="X2162" i="18" s="1"/>
  <c r="D2162" i="18"/>
  <c r="Y2162" i="18" s="1"/>
  <c r="E2162" i="18"/>
  <c r="F2162" i="18"/>
  <c r="G2162" i="18"/>
  <c r="C2163" i="18"/>
  <c r="D2163" i="18"/>
  <c r="Y2163" i="18" s="1"/>
  <c r="E2163" i="18"/>
  <c r="F2163" i="18"/>
  <c r="G2163" i="18"/>
  <c r="C2164" i="18"/>
  <c r="X2164" i="18" s="1"/>
  <c r="D2164" i="18"/>
  <c r="Y2164" i="18" s="1"/>
  <c r="E2164" i="18"/>
  <c r="F2164" i="18"/>
  <c r="G2164" i="18"/>
  <c r="C2165" i="18"/>
  <c r="X2165" i="18" s="1"/>
  <c r="D2165" i="18"/>
  <c r="Y2165" i="18" s="1"/>
  <c r="E2165" i="18"/>
  <c r="F2165" i="18"/>
  <c r="G2165" i="18"/>
  <c r="C2166" i="18"/>
  <c r="X2166" i="18" s="1"/>
  <c r="D2166" i="18"/>
  <c r="Y2166" i="18" s="1"/>
  <c r="E2166" i="18"/>
  <c r="F2166" i="18"/>
  <c r="G2166" i="18"/>
  <c r="C2167" i="18"/>
  <c r="X2167" i="18" s="1"/>
  <c r="D2167" i="18"/>
  <c r="Y2167" i="18" s="1"/>
  <c r="E2167" i="18"/>
  <c r="F2167" i="18"/>
  <c r="G2167" i="18"/>
  <c r="C2168" i="18"/>
  <c r="X2168" i="18" s="1"/>
  <c r="D2168" i="18"/>
  <c r="E2168" i="18"/>
  <c r="F2168" i="18"/>
  <c r="G2168" i="18"/>
  <c r="C2169" i="18"/>
  <c r="X2169" i="18" s="1"/>
  <c r="D2169" i="18"/>
  <c r="Y2169" i="18" s="1"/>
  <c r="E2169" i="18"/>
  <c r="F2169" i="18"/>
  <c r="G2169" i="18"/>
  <c r="C2170" i="18"/>
  <c r="X2170" i="18" s="1"/>
  <c r="D2170" i="18"/>
  <c r="E2170" i="18"/>
  <c r="F2170" i="18"/>
  <c r="G2170" i="18"/>
  <c r="C2171" i="18"/>
  <c r="X2171" i="18" s="1"/>
  <c r="D2171" i="18"/>
  <c r="E2171" i="18"/>
  <c r="F2171" i="18"/>
  <c r="G2171" i="18"/>
  <c r="C2172" i="18"/>
  <c r="X2172" i="18" s="1"/>
  <c r="D2172" i="18"/>
  <c r="Y2172" i="18" s="1"/>
  <c r="E2172" i="18"/>
  <c r="F2172" i="18"/>
  <c r="G2172" i="18"/>
  <c r="C2173" i="18"/>
  <c r="X2173" i="18" s="1"/>
  <c r="D2173" i="18"/>
  <c r="Y2173" i="18" s="1"/>
  <c r="E2173" i="18"/>
  <c r="F2173" i="18"/>
  <c r="G2173" i="18"/>
  <c r="C2174" i="18"/>
  <c r="X2174" i="18" s="1"/>
  <c r="D2174" i="18"/>
  <c r="Y2174" i="18" s="1"/>
  <c r="E2174" i="18"/>
  <c r="F2174" i="18"/>
  <c r="G2174" i="18"/>
  <c r="C2175" i="18"/>
  <c r="X2175" i="18" s="1"/>
  <c r="D2175" i="18"/>
  <c r="Y2175" i="18" s="1"/>
  <c r="E2175" i="18"/>
  <c r="F2175" i="18"/>
  <c r="G2175" i="18"/>
  <c r="C2176" i="18"/>
  <c r="X2176" i="18" s="1"/>
  <c r="D2176" i="18"/>
  <c r="Y2176" i="18" s="1"/>
  <c r="E2176" i="18"/>
  <c r="F2176" i="18"/>
  <c r="G2176" i="18"/>
  <c r="C2177" i="18"/>
  <c r="X2177" i="18" s="1"/>
  <c r="D2177" i="18"/>
  <c r="Y2177" i="18" s="1"/>
  <c r="E2177" i="18"/>
  <c r="F2177" i="18"/>
  <c r="G2177" i="18"/>
  <c r="C2178" i="18"/>
  <c r="X2178" i="18" s="1"/>
  <c r="D2178" i="18"/>
  <c r="E2178" i="18"/>
  <c r="F2178" i="18"/>
  <c r="G2178" i="18"/>
  <c r="C2179" i="18"/>
  <c r="X2179" i="18" s="1"/>
  <c r="D2179" i="18"/>
  <c r="Y2179" i="18" s="1"/>
  <c r="E2179" i="18"/>
  <c r="F2179" i="18"/>
  <c r="G2179" i="18"/>
  <c r="C2180" i="18"/>
  <c r="X2180" i="18" s="1"/>
  <c r="D2180" i="18"/>
  <c r="Y2180" i="18" s="1"/>
  <c r="E2180" i="18"/>
  <c r="F2180" i="18"/>
  <c r="G2180" i="18"/>
  <c r="C2181" i="18"/>
  <c r="X2181" i="18" s="1"/>
  <c r="D2181" i="18"/>
  <c r="Y2181" i="18" s="1"/>
  <c r="E2181" i="18"/>
  <c r="F2181" i="18"/>
  <c r="G2181" i="18"/>
  <c r="C2182" i="18"/>
  <c r="D2182" i="18"/>
  <c r="Y2182" i="18" s="1"/>
  <c r="E2182" i="18"/>
  <c r="F2182" i="18"/>
  <c r="G2182" i="18"/>
  <c r="C2183" i="18"/>
  <c r="X2183" i="18" s="1"/>
  <c r="D2183" i="18"/>
  <c r="Y2183" i="18" s="1"/>
  <c r="E2183" i="18"/>
  <c r="F2183" i="18"/>
  <c r="G2183" i="18"/>
  <c r="C2184" i="18"/>
  <c r="X2184" i="18" s="1"/>
  <c r="D2184" i="18"/>
  <c r="Y2184" i="18" s="1"/>
  <c r="E2184" i="18"/>
  <c r="F2184" i="18"/>
  <c r="G2184" i="18"/>
  <c r="C2185" i="18"/>
  <c r="X2185" i="18" s="1"/>
  <c r="D2185" i="18"/>
  <c r="E2185" i="18"/>
  <c r="F2185" i="18"/>
  <c r="G2185" i="18"/>
  <c r="C2186" i="18"/>
  <c r="X2186" i="18" s="1"/>
  <c r="D2186" i="18"/>
  <c r="Y2186" i="18" s="1"/>
  <c r="E2186" i="18"/>
  <c r="F2186" i="18"/>
  <c r="G2186" i="18"/>
  <c r="C2187" i="18"/>
  <c r="X2187" i="18" s="1"/>
  <c r="D2187" i="18"/>
  <c r="E2187" i="18"/>
  <c r="F2187" i="18"/>
  <c r="G2187" i="18"/>
  <c r="C2188" i="18"/>
  <c r="X2188" i="18" s="1"/>
  <c r="D2188" i="18"/>
  <c r="Y2188" i="18" s="1"/>
  <c r="E2188" i="18"/>
  <c r="F2188" i="18"/>
  <c r="G2188" i="18"/>
  <c r="C2189" i="18"/>
  <c r="X2189" i="18" s="1"/>
  <c r="D2189" i="18"/>
  <c r="Y2189" i="18" s="1"/>
  <c r="E2189" i="18"/>
  <c r="F2189" i="18"/>
  <c r="G2189" i="18"/>
  <c r="C2190" i="18"/>
  <c r="X2190" i="18" s="1"/>
  <c r="D2190" i="18"/>
  <c r="Y2190" i="18" s="1"/>
  <c r="E2190" i="18"/>
  <c r="F2190" i="18"/>
  <c r="G2190" i="18"/>
  <c r="C2191" i="18"/>
  <c r="X2191" i="18" s="1"/>
  <c r="D2191" i="18"/>
  <c r="Y2191" i="18" s="1"/>
  <c r="E2191" i="18"/>
  <c r="F2191" i="18"/>
  <c r="G2191" i="18"/>
  <c r="C2192" i="18"/>
  <c r="X2192" i="18" s="1"/>
  <c r="D2192" i="18"/>
  <c r="Y2192" i="18" s="1"/>
  <c r="E2192" i="18"/>
  <c r="F2192" i="18"/>
  <c r="G2192" i="18"/>
  <c r="C2193" i="18"/>
  <c r="X2193" i="18" s="1"/>
  <c r="D2193" i="18"/>
  <c r="E2193" i="18"/>
  <c r="F2193" i="18"/>
  <c r="G2193" i="18"/>
  <c r="C2194" i="18"/>
  <c r="X2194" i="18" s="1"/>
  <c r="D2194" i="18"/>
  <c r="Y2194" i="18" s="1"/>
  <c r="E2194" i="18"/>
  <c r="F2194" i="18"/>
  <c r="G2194" i="18"/>
  <c r="C2195" i="18"/>
  <c r="X2195" i="18" s="1"/>
  <c r="D2195" i="18"/>
  <c r="Y2195" i="18" s="1"/>
  <c r="E2195" i="18"/>
  <c r="F2195" i="18"/>
  <c r="G2195" i="18"/>
  <c r="C2196" i="18"/>
  <c r="X2196" i="18" s="1"/>
  <c r="D2196" i="18"/>
  <c r="Y2196" i="18" s="1"/>
  <c r="E2196" i="18"/>
  <c r="F2196" i="18"/>
  <c r="G2196" i="18"/>
  <c r="C2197" i="18"/>
  <c r="X2197" i="18" s="1"/>
  <c r="D2197" i="18"/>
  <c r="Y2197" i="18" s="1"/>
  <c r="E2197" i="18"/>
  <c r="F2197" i="18"/>
  <c r="G2197" i="18"/>
  <c r="C2198" i="18"/>
  <c r="D2198" i="18"/>
  <c r="Y2198" i="18" s="1"/>
  <c r="E2198" i="18"/>
  <c r="F2198" i="18"/>
  <c r="G2198" i="18"/>
  <c r="C2199" i="18"/>
  <c r="X2199" i="18" s="1"/>
  <c r="D2199" i="18"/>
  <c r="Y2199" i="18" s="1"/>
  <c r="E2199" i="18"/>
  <c r="F2199" i="18"/>
  <c r="G2199" i="18"/>
  <c r="C2200" i="18"/>
  <c r="X2200" i="18" s="1"/>
  <c r="D2200" i="18"/>
  <c r="Y2200" i="18" s="1"/>
  <c r="E2200" i="18"/>
  <c r="F2200" i="18"/>
  <c r="G2200" i="18"/>
  <c r="C2201" i="18"/>
  <c r="X2201" i="18" s="1"/>
  <c r="D2201" i="18"/>
  <c r="Y2201" i="18" s="1"/>
  <c r="E2201" i="18"/>
  <c r="F2201" i="18"/>
  <c r="G2201" i="18"/>
  <c r="C2202" i="18"/>
  <c r="X2202" i="18" s="1"/>
  <c r="D2202" i="18"/>
  <c r="Y2202" i="18" s="1"/>
  <c r="E2202" i="18"/>
  <c r="F2202" i="18"/>
  <c r="G2202" i="18"/>
  <c r="C2203" i="18"/>
  <c r="X2203" i="18" s="1"/>
  <c r="D2203" i="18"/>
  <c r="E2203" i="18"/>
  <c r="F2203" i="18"/>
  <c r="G2203" i="18"/>
  <c r="C2204" i="18"/>
  <c r="X2204" i="18" s="1"/>
  <c r="D2204" i="18"/>
  <c r="Y2204" i="18" s="1"/>
  <c r="E2204" i="18"/>
  <c r="F2204" i="18"/>
  <c r="G2204" i="18"/>
  <c r="C2205" i="18"/>
  <c r="X2205" i="18" s="1"/>
  <c r="D2205" i="18"/>
  <c r="Y2205" i="18" s="1"/>
  <c r="E2205" i="18"/>
  <c r="F2205" i="18"/>
  <c r="G2205" i="18"/>
  <c r="C2206" i="18"/>
  <c r="X2206" i="18" s="1"/>
  <c r="D2206" i="18"/>
  <c r="Y2206" i="18" s="1"/>
  <c r="E2206" i="18"/>
  <c r="F2206" i="18"/>
  <c r="G2206" i="18"/>
  <c r="C2207" i="18"/>
  <c r="X2207" i="18" s="1"/>
  <c r="D2207" i="18"/>
  <c r="Y2207" i="18" s="1"/>
  <c r="E2207" i="18"/>
  <c r="F2207" i="18"/>
  <c r="G2207" i="18"/>
  <c r="C2208" i="18"/>
  <c r="X2208" i="18" s="1"/>
  <c r="D2208" i="18"/>
  <c r="Y2208" i="18" s="1"/>
  <c r="E2208" i="18"/>
  <c r="F2208" i="18"/>
  <c r="G2208" i="18"/>
  <c r="C2209" i="18"/>
  <c r="X2209" i="18" s="1"/>
  <c r="D2209" i="18"/>
  <c r="Y2209" i="18" s="1"/>
  <c r="E2209" i="18"/>
  <c r="F2209" i="18"/>
  <c r="G2209" i="18"/>
  <c r="C2210" i="18"/>
  <c r="X2210" i="18" s="1"/>
  <c r="D2210" i="18"/>
  <c r="Y2210" i="18" s="1"/>
  <c r="E2210" i="18"/>
  <c r="F2210" i="18"/>
  <c r="G2210" i="18"/>
  <c r="C2211" i="18"/>
  <c r="X2211" i="18" s="1"/>
  <c r="D2211" i="18"/>
  <c r="Y2211" i="18" s="1"/>
  <c r="E2211" i="18"/>
  <c r="F2211" i="18"/>
  <c r="G2211" i="18"/>
  <c r="C2212" i="18"/>
  <c r="X2212" i="18" s="1"/>
  <c r="D2212" i="18"/>
  <c r="Y2212" i="18" s="1"/>
  <c r="E2212" i="18"/>
  <c r="F2212" i="18"/>
  <c r="G2212" i="18"/>
  <c r="C2213" i="18"/>
  <c r="X2213" i="18" s="1"/>
  <c r="D2213" i="18"/>
  <c r="Y2213" i="18" s="1"/>
  <c r="E2213" i="18"/>
  <c r="F2213" i="18"/>
  <c r="G2213" i="18"/>
  <c r="C2214" i="18"/>
  <c r="D2214" i="18"/>
  <c r="Y2214" i="18" s="1"/>
  <c r="E2214" i="18"/>
  <c r="F2214" i="18"/>
  <c r="G2214" i="18"/>
  <c r="C2215" i="18"/>
  <c r="X2215" i="18" s="1"/>
  <c r="D2215" i="18"/>
  <c r="Y2215" i="18" s="1"/>
  <c r="E2215" i="18"/>
  <c r="F2215" i="18"/>
  <c r="G2215" i="18"/>
  <c r="C2216" i="18"/>
  <c r="X2216" i="18" s="1"/>
  <c r="D2216" i="18"/>
  <c r="Y2216" i="18" s="1"/>
  <c r="E2216" i="18"/>
  <c r="F2216" i="18"/>
  <c r="G2216" i="18"/>
  <c r="C2217" i="18"/>
  <c r="X2217" i="18" s="1"/>
  <c r="D2217" i="18"/>
  <c r="Y2217" i="18" s="1"/>
  <c r="E2217" i="18"/>
  <c r="F2217" i="18"/>
  <c r="G2217" i="18"/>
  <c r="C2218" i="18"/>
  <c r="X2218" i="18" s="1"/>
  <c r="D2218" i="18"/>
  <c r="Y2218" i="18" s="1"/>
  <c r="E2218" i="18"/>
  <c r="F2218" i="18"/>
  <c r="G2218" i="18"/>
  <c r="C2219" i="18"/>
  <c r="D2219" i="18"/>
  <c r="Y2219" i="18" s="1"/>
  <c r="E2219" i="18"/>
  <c r="F2219" i="18"/>
  <c r="G2219" i="18"/>
  <c r="C2220" i="18"/>
  <c r="X2220" i="18" s="1"/>
  <c r="D2220" i="18"/>
  <c r="Y2220" i="18" s="1"/>
  <c r="E2220" i="18"/>
  <c r="F2220" i="18"/>
  <c r="G2220" i="18"/>
  <c r="C2221" i="18"/>
  <c r="D2221" i="18"/>
  <c r="Y2221" i="18" s="1"/>
  <c r="E2221" i="18"/>
  <c r="F2221" i="18"/>
  <c r="G2221" i="18"/>
  <c r="C2222" i="18"/>
  <c r="X2222" i="18" s="1"/>
  <c r="D2222" i="18"/>
  <c r="Y2222" i="18" s="1"/>
  <c r="E2222" i="18"/>
  <c r="F2222" i="18"/>
  <c r="G2222" i="18"/>
  <c r="C2223" i="18"/>
  <c r="X2223" i="18" s="1"/>
  <c r="D2223" i="18"/>
  <c r="Y2223" i="18" s="1"/>
  <c r="E2223" i="18"/>
  <c r="F2223" i="18"/>
  <c r="G2223" i="18"/>
  <c r="C2224" i="18"/>
  <c r="X2224" i="18" s="1"/>
  <c r="D2224" i="18"/>
  <c r="Y2224" i="18" s="1"/>
  <c r="E2224" i="18"/>
  <c r="F2224" i="18"/>
  <c r="G2224" i="18"/>
  <c r="C2225" i="18"/>
  <c r="X2225" i="18" s="1"/>
  <c r="D2225" i="18"/>
  <c r="Y2225" i="18" s="1"/>
  <c r="E2225" i="18"/>
  <c r="F2225" i="18"/>
  <c r="G2225" i="18"/>
  <c r="C2226" i="18"/>
  <c r="X2226" i="18" s="1"/>
  <c r="D2226" i="18"/>
  <c r="Y2226" i="18" s="1"/>
  <c r="E2226" i="18"/>
  <c r="F2226" i="18"/>
  <c r="G2226" i="18"/>
  <c r="C2227" i="18"/>
  <c r="X2227" i="18" s="1"/>
  <c r="D2227" i="18"/>
  <c r="Y2227" i="18" s="1"/>
  <c r="E2227" i="18"/>
  <c r="F2227" i="18"/>
  <c r="G2227" i="18"/>
  <c r="C2228" i="18"/>
  <c r="X2228" i="18" s="1"/>
  <c r="D2228" i="18"/>
  <c r="Y2228" i="18" s="1"/>
  <c r="E2228" i="18"/>
  <c r="F2228" i="18"/>
  <c r="G2228" i="18"/>
  <c r="C2229" i="18"/>
  <c r="X2229" i="18" s="1"/>
  <c r="D2229" i="18"/>
  <c r="Y2229" i="18" s="1"/>
  <c r="E2229" i="18"/>
  <c r="F2229" i="18"/>
  <c r="G2229" i="18"/>
  <c r="C2230" i="18"/>
  <c r="X2230" i="18" s="1"/>
  <c r="D2230" i="18"/>
  <c r="E2230" i="18"/>
  <c r="F2230" i="18"/>
  <c r="G2230" i="18"/>
  <c r="C2231" i="18"/>
  <c r="X2231" i="18" s="1"/>
  <c r="D2231" i="18"/>
  <c r="E2231" i="18"/>
  <c r="F2231" i="18"/>
  <c r="G2231" i="18"/>
  <c r="C2232" i="18"/>
  <c r="D2232" i="18"/>
  <c r="Y2232" i="18" s="1"/>
  <c r="E2232" i="18"/>
  <c r="F2232" i="18"/>
  <c r="G2232" i="18"/>
  <c r="C2233" i="18"/>
  <c r="X2233" i="18" s="1"/>
  <c r="D2233" i="18"/>
  <c r="Y2233" i="18" s="1"/>
  <c r="E2233" i="18"/>
  <c r="F2233" i="18"/>
  <c r="G2233" i="18"/>
  <c r="C2234" i="18"/>
  <c r="X2234" i="18" s="1"/>
  <c r="D2234" i="18"/>
  <c r="Y2234" i="18" s="1"/>
  <c r="E2234" i="18"/>
  <c r="F2234" i="18"/>
  <c r="G2234" i="18"/>
  <c r="C2235" i="18"/>
  <c r="X2235" i="18" s="1"/>
  <c r="D2235" i="18"/>
  <c r="Y2235" i="18" s="1"/>
  <c r="E2235" i="18"/>
  <c r="F2235" i="18"/>
  <c r="G2235" i="18"/>
  <c r="C2236" i="18"/>
  <c r="X2236" i="18" s="1"/>
  <c r="D2236" i="18"/>
  <c r="Y2236" i="18" s="1"/>
  <c r="E2236" i="18"/>
  <c r="F2236" i="18"/>
  <c r="G2236" i="18"/>
  <c r="C2237" i="18"/>
  <c r="X2237" i="18" s="1"/>
  <c r="D2237" i="18"/>
  <c r="Y2237" i="18" s="1"/>
  <c r="E2237" i="18"/>
  <c r="F2237" i="18"/>
  <c r="G2237" i="18"/>
  <c r="C2238" i="18"/>
  <c r="X2238" i="18" s="1"/>
  <c r="D2238" i="18"/>
  <c r="Y2238" i="18" s="1"/>
  <c r="E2238" i="18"/>
  <c r="F2238" i="18"/>
  <c r="G2238" i="18"/>
  <c r="C2239" i="18"/>
  <c r="X2239" i="18" s="1"/>
  <c r="D2239" i="18"/>
  <c r="Y2239" i="18" s="1"/>
  <c r="E2239" i="18"/>
  <c r="F2239" i="18"/>
  <c r="G2239" i="18"/>
  <c r="C2240" i="18"/>
  <c r="X2240" i="18" s="1"/>
  <c r="D2240" i="18"/>
  <c r="Y2240" i="18" s="1"/>
  <c r="E2240" i="18"/>
  <c r="F2240" i="18"/>
  <c r="G2240" i="18"/>
  <c r="C2241" i="18"/>
  <c r="X2241" i="18" s="1"/>
  <c r="D2241" i="18"/>
  <c r="Y2241" i="18" s="1"/>
  <c r="E2241" i="18"/>
  <c r="F2241" i="18"/>
  <c r="G2241" i="18"/>
  <c r="C2242" i="18"/>
  <c r="X2242" i="18" s="1"/>
  <c r="D2242" i="18"/>
  <c r="E2242" i="18"/>
  <c r="F2242" i="18"/>
  <c r="G2242" i="18"/>
  <c r="C2243" i="18"/>
  <c r="X2243" i="18" s="1"/>
  <c r="D2243" i="18"/>
  <c r="E2243" i="18"/>
  <c r="F2243" i="18"/>
  <c r="G2243" i="18"/>
  <c r="C2244" i="18"/>
  <c r="X2244" i="18" s="1"/>
  <c r="D2244" i="18"/>
  <c r="Y2244" i="18" s="1"/>
  <c r="E2244" i="18"/>
  <c r="F2244" i="18"/>
  <c r="G2244" i="18"/>
  <c r="C2245" i="18"/>
  <c r="X2245" i="18" s="1"/>
  <c r="D2245" i="18"/>
  <c r="Y2245" i="18" s="1"/>
  <c r="E2245" i="18"/>
  <c r="F2245" i="18"/>
  <c r="G2245" i="18"/>
  <c r="C2246" i="18"/>
  <c r="X2246" i="18" s="1"/>
  <c r="D2246" i="18"/>
  <c r="Y2246" i="18" s="1"/>
  <c r="E2246" i="18"/>
  <c r="F2246" i="18"/>
  <c r="G2246" i="18"/>
  <c r="C2247" i="18"/>
  <c r="X2247" i="18" s="1"/>
  <c r="D2247" i="18"/>
  <c r="Y2247" i="18" s="1"/>
  <c r="E2247" i="18"/>
  <c r="F2247" i="18"/>
  <c r="G2247" i="18"/>
  <c r="C2248" i="18"/>
  <c r="X2248" i="18" s="1"/>
  <c r="D2248" i="18"/>
  <c r="Y2248" i="18" s="1"/>
  <c r="E2248" i="18"/>
  <c r="F2248" i="18"/>
  <c r="G2248" i="18"/>
  <c r="C2249" i="18"/>
  <c r="X2249" i="18" s="1"/>
  <c r="D2249" i="18"/>
  <c r="Y2249" i="18" s="1"/>
  <c r="E2249" i="18"/>
  <c r="F2249" i="18"/>
  <c r="G2249" i="18"/>
  <c r="C2250" i="18"/>
  <c r="X2250" i="18" s="1"/>
  <c r="D2250" i="18"/>
  <c r="Y2250" i="18" s="1"/>
  <c r="E2250" i="18"/>
  <c r="F2250" i="18"/>
  <c r="G2250" i="18"/>
  <c r="C2251" i="18"/>
  <c r="X2251" i="18" s="1"/>
  <c r="D2251" i="18"/>
  <c r="Y2251" i="18" s="1"/>
  <c r="E2251" i="18"/>
  <c r="F2251" i="18"/>
  <c r="G2251" i="18"/>
  <c r="C2252" i="18"/>
  <c r="X2252" i="18" s="1"/>
  <c r="D2252" i="18"/>
  <c r="Y2252" i="18" s="1"/>
  <c r="E2252" i="18"/>
  <c r="F2252" i="18"/>
  <c r="G2252" i="18"/>
  <c r="C2253" i="18"/>
  <c r="X2253" i="18" s="1"/>
  <c r="D2253" i="18"/>
  <c r="Y2253" i="18" s="1"/>
  <c r="E2253" i="18"/>
  <c r="F2253" i="18"/>
  <c r="G2253" i="18"/>
  <c r="C2254" i="18"/>
  <c r="X2254" i="18" s="1"/>
  <c r="D2254" i="18"/>
  <c r="Y2254" i="18" s="1"/>
  <c r="E2254" i="18"/>
  <c r="F2254" i="18"/>
  <c r="G2254" i="18"/>
  <c r="C2255" i="18"/>
  <c r="X2255" i="18" s="1"/>
  <c r="D2255" i="18"/>
  <c r="Y2255" i="18" s="1"/>
  <c r="E2255" i="18"/>
  <c r="F2255" i="18"/>
  <c r="G2255" i="18"/>
  <c r="C2256" i="18"/>
  <c r="X2256" i="18" s="1"/>
  <c r="D2256" i="18"/>
  <c r="Y2256" i="18" s="1"/>
  <c r="E2256" i="18"/>
  <c r="F2256" i="18"/>
  <c r="G2256" i="18"/>
  <c r="C2257" i="18"/>
  <c r="X2257" i="18" s="1"/>
  <c r="D2257" i="18"/>
  <c r="Y2257" i="18" s="1"/>
  <c r="E2257" i="18"/>
  <c r="F2257" i="18"/>
  <c r="G2257" i="18"/>
  <c r="C2258" i="18"/>
  <c r="X2258" i="18" s="1"/>
  <c r="D2258" i="18"/>
  <c r="E2258" i="18"/>
  <c r="F2258" i="18"/>
  <c r="G2258" i="18"/>
  <c r="C2259" i="18"/>
  <c r="X2259" i="18" s="1"/>
  <c r="D2259" i="18"/>
  <c r="Y2259" i="18" s="1"/>
  <c r="E2259" i="18"/>
  <c r="F2259" i="18"/>
  <c r="G2259" i="18"/>
  <c r="C2260" i="18"/>
  <c r="X2260" i="18" s="1"/>
  <c r="D2260" i="18"/>
  <c r="Y2260" i="18" s="1"/>
  <c r="E2260" i="18"/>
  <c r="F2260" i="18"/>
  <c r="G2260" i="18"/>
  <c r="C2261" i="18"/>
  <c r="X2261" i="18" s="1"/>
  <c r="D2261" i="18"/>
  <c r="Y2261" i="18" s="1"/>
  <c r="E2261" i="18"/>
  <c r="F2261" i="18"/>
  <c r="G2261" i="18"/>
  <c r="C2262" i="18"/>
  <c r="X2262" i="18" s="1"/>
  <c r="D2262" i="18"/>
  <c r="E2262" i="18"/>
  <c r="F2262" i="18"/>
  <c r="G2262" i="18"/>
  <c r="C2263" i="18"/>
  <c r="X2263" i="18" s="1"/>
  <c r="D2263" i="18"/>
  <c r="Y2263" i="18" s="1"/>
  <c r="E2263" i="18"/>
  <c r="F2263" i="18"/>
  <c r="G2263" i="18"/>
  <c r="C2264" i="18"/>
  <c r="D2264" i="18"/>
  <c r="Y2264" i="18" s="1"/>
  <c r="E2264" i="18"/>
  <c r="F2264" i="18"/>
  <c r="G2264" i="18"/>
  <c r="C2265" i="18"/>
  <c r="X2265" i="18" s="1"/>
  <c r="D2265" i="18"/>
  <c r="Y2265" i="18" s="1"/>
  <c r="E2265" i="18"/>
  <c r="F2265" i="18"/>
  <c r="G2265" i="18"/>
  <c r="C2266" i="18"/>
  <c r="X2266" i="18" s="1"/>
  <c r="D2266" i="18"/>
  <c r="Y2266" i="18" s="1"/>
  <c r="E2266" i="18"/>
  <c r="F2266" i="18"/>
  <c r="G2266" i="18"/>
  <c r="C2267" i="18"/>
  <c r="X2267" i="18" s="1"/>
  <c r="D2267" i="18"/>
  <c r="E2267" i="18"/>
  <c r="F2267" i="18"/>
  <c r="G2267" i="18"/>
  <c r="C2268" i="18"/>
  <c r="X2268" i="18" s="1"/>
  <c r="D2268" i="18"/>
  <c r="Y2268" i="18" s="1"/>
  <c r="E2268" i="18"/>
  <c r="F2268" i="18"/>
  <c r="G2268" i="18"/>
  <c r="C2269" i="18"/>
  <c r="X2269" i="18" s="1"/>
  <c r="D2269" i="18"/>
  <c r="Y2269" i="18" s="1"/>
  <c r="E2269" i="18"/>
  <c r="F2269" i="18"/>
  <c r="G2269" i="18"/>
  <c r="C2270" i="18"/>
  <c r="X2270" i="18" s="1"/>
  <c r="D2270" i="18"/>
  <c r="Y2270" i="18" s="1"/>
  <c r="E2270" i="18"/>
  <c r="F2270" i="18"/>
  <c r="G2270" i="18"/>
  <c r="C2271" i="18"/>
  <c r="X2271" i="18" s="1"/>
  <c r="D2271" i="18"/>
  <c r="Y2271" i="18" s="1"/>
  <c r="E2271" i="18"/>
  <c r="F2271" i="18"/>
  <c r="G2271" i="18"/>
  <c r="C2272" i="18"/>
  <c r="X2272" i="18" s="1"/>
  <c r="D2272" i="18"/>
  <c r="Y2272" i="18" s="1"/>
  <c r="E2272" i="18"/>
  <c r="F2272" i="18"/>
  <c r="G2272" i="18"/>
  <c r="C2273" i="18"/>
  <c r="X2273" i="18" s="1"/>
  <c r="D2273" i="18"/>
  <c r="E2273" i="18"/>
  <c r="F2273" i="18"/>
  <c r="G2273" i="18"/>
  <c r="C2274" i="18"/>
  <c r="X2274" i="18" s="1"/>
  <c r="D2274" i="18"/>
  <c r="Y2274" i="18" s="1"/>
  <c r="E2274" i="18"/>
  <c r="F2274" i="18"/>
  <c r="G2274" i="18"/>
  <c r="C2275" i="18"/>
  <c r="D2275" i="18"/>
  <c r="E2275" i="18"/>
  <c r="F2275" i="18"/>
  <c r="G2275" i="18"/>
  <c r="C2276" i="18"/>
  <c r="X2276" i="18" s="1"/>
  <c r="D2276" i="18"/>
  <c r="Y2276" i="18" s="1"/>
  <c r="E2276" i="18"/>
  <c r="F2276" i="18"/>
  <c r="G2276" i="18"/>
  <c r="C2277" i="18"/>
  <c r="X2277" i="18" s="1"/>
  <c r="D2277" i="18"/>
  <c r="Y2277" i="18" s="1"/>
  <c r="E2277" i="18"/>
  <c r="F2277" i="18"/>
  <c r="G2277" i="18"/>
  <c r="C2278" i="18"/>
  <c r="X2278" i="18" s="1"/>
  <c r="D2278" i="18"/>
  <c r="Y2278" i="18" s="1"/>
  <c r="E2278" i="18"/>
  <c r="F2278" i="18"/>
  <c r="G2278" i="18"/>
  <c r="C2279" i="18"/>
  <c r="X2279" i="18" s="1"/>
  <c r="D2279" i="18"/>
  <c r="Y2279" i="18" s="1"/>
  <c r="E2279" i="18"/>
  <c r="F2279" i="18"/>
  <c r="G2279" i="18"/>
  <c r="C2280" i="18"/>
  <c r="X2280" i="18" s="1"/>
  <c r="D2280" i="18"/>
  <c r="Y2280" i="18" s="1"/>
  <c r="E2280" i="18"/>
  <c r="F2280" i="18"/>
  <c r="G2280" i="18"/>
  <c r="C2281" i="18"/>
  <c r="X2281" i="18" s="1"/>
  <c r="D2281" i="18"/>
  <c r="Y2281" i="18" s="1"/>
  <c r="E2281" i="18"/>
  <c r="F2281" i="18"/>
  <c r="G2281" i="18"/>
  <c r="C2282" i="18"/>
  <c r="X2282" i="18" s="1"/>
  <c r="D2282" i="18"/>
  <c r="Y2282" i="18" s="1"/>
  <c r="E2282" i="18"/>
  <c r="F2282" i="18"/>
  <c r="G2282" i="18"/>
  <c r="C2283" i="18"/>
  <c r="X2283" i="18" s="1"/>
  <c r="D2283" i="18"/>
  <c r="Y2283" i="18" s="1"/>
  <c r="E2283" i="18"/>
  <c r="F2283" i="18"/>
  <c r="G2283" i="18"/>
  <c r="C2284" i="18"/>
  <c r="X2284" i="18" s="1"/>
  <c r="D2284" i="18"/>
  <c r="Y2284" i="18" s="1"/>
  <c r="E2284" i="18"/>
  <c r="F2284" i="18"/>
  <c r="G2284" i="18"/>
  <c r="C2285" i="18"/>
  <c r="X2285" i="18" s="1"/>
  <c r="D2285" i="18"/>
  <c r="Y2285" i="18" s="1"/>
  <c r="E2285" i="18"/>
  <c r="F2285" i="18"/>
  <c r="G2285" i="18"/>
  <c r="C2286" i="18"/>
  <c r="X2286" i="18" s="1"/>
  <c r="D2286" i="18"/>
  <c r="Y2286" i="18" s="1"/>
  <c r="E2286" i="18"/>
  <c r="F2286" i="18"/>
  <c r="G2286" i="18"/>
  <c r="C2287" i="18"/>
  <c r="D2287" i="18"/>
  <c r="Y2287" i="18" s="1"/>
  <c r="E2287" i="18"/>
  <c r="F2287" i="18"/>
  <c r="G2287" i="18"/>
  <c r="C2288" i="18"/>
  <c r="X2288" i="18" s="1"/>
  <c r="D2288" i="18"/>
  <c r="Y2288" i="18" s="1"/>
  <c r="E2288" i="18"/>
  <c r="F2288" i="18"/>
  <c r="G2288" i="18"/>
  <c r="C2289" i="18"/>
  <c r="X2289" i="18" s="1"/>
  <c r="D2289" i="18"/>
  <c r="E2289" i="18"/>
  <c r="F2289" i="18"/>
  <c r="G2289" i="18"/>
  <c r="C2290" i="18"/>
  <c r="X2290" i="18" s="1"/>
  <c r="D2290" i="18"/>
  <c r="Y2290" i="18" s="1"/>
  <c r="E2290" i="18"/>
  <c r="F2290" i="18"/>
  <c r="G2290" i="18"/>
  <c r="C2291" i="18"/>
  <c r="D2291" i="18"/>
  <c r="Y2291" i="18" s="1"/>
  <c r="E2291" i="18"/>
  <c r="F2291" i="18"/>
  <c r="G2291" i="18"/>
  <c r="C2292" i="18"/>
  <c r="X2292" i="18" s="1"/>
  <c r="D2292" i="18"/>
  <c r="Y2292" i="18" s="1"/>
  <c r="E2292" i="18"/>
  <c r="F2292" i="18"/>
  <c r="G2292" i="18"/>
  <c r="C2293" i="18"/>
  <c r="X2293" i="18" s="1"/>
  <c r="D2293" i="18"/>
  <c r="Y2293" i="18" s="1"/>
  <c r="E2293" i="18"/>
  <c r="F2293" i="18"/>
  <c r="G2293" i="18"/>
  <c r="C2294" i="18"/>
  <c r="X2294" i="18" s="1"/>
  <c r="D2294" i="18"/>
  <c r="Y2294" i="18" s="1"/>
  <c r="E2294" i="18"/>
  <c r="F2294" i="18"/>
  <c r="G2294" i="18"/>
  <c r="C2295" i="18"/>
  <c r="X2295" i="18" s="1"/>
  <c r="D2295" i="18"/>
  <c r="Y2295" i="18" s="1"/>
  <c r="E2295" i="18"/>
  <c r="F2295" i="18"/>
  <c r="G2295" i="18"/>
  <c r="C2296" i="18"/>
  <c r="X2296" i="18" s="1"/>
  <c r="D2296" i="18"/>
  <c r="Y2296" i="18" s="1"/>
  <c r="E2296" i="18"/>
  <c r="F2296" i="18"/>
  <c r="G2296" i="18"/>
  <c r="C2297" i="18"/>
  <c r="X2297" i="18" s="1"/>
  <c r="D2297" i="18"/>
  <c r="Y2297" i="18" s="1"/>
  <c r="E2297" i="18"/>
  <c r="F2297" i="18"/>
  <c r="G2297" i="18"/>
  <c r="C2298" i="18"/>
  <c r="X2298" i="18" s="1"/>
  <c r="D2298" i="18"/>
  <c r="Y2298" i="18" s="1"/>
  <c r="E2298" i="18"/>
  <c r="F2298" i="18"/>
  <c r="G2298" i="18"/>
  <c r="C2299" i="18"/>
  <c r="X2299" i="18" s="1"/>
  <c r="D2299" i="18"/>
  <c r="Y2299" i="18" s="1"/>
  <c r="E2299" i="18"/>
  <c r="F2299" i="18"/>
  <c r="G2299" i="18"/>
  <c r="C2300" i="18"/>
  <c r="X2300" i="18" s="1"/>
  <c r="D2300" i="18"/>
  <c r="Y2300" i="18" s="1"/>
  <c r="E2300" i="18"/>
  <c r="F2300" i="18"/>
  <c r="G2300" i="18"/>
  <c r="C2301" i="18"/>
  <c r="X2301" i="18" s="1"/>
  <c r="D2301" i="18"/>
  <c r="Y2301" i="18" s="1"/>
  <c r="E2301" i="18"/>
  <c r="F2301" i="18"/>
  <c r="G2301" i="18"/>
  <c r="C2302" i="18"/>
  <c r="X2302" i="18" s="1"/>
  <c r="D2302" i="18"/>
  <c r="E2302" i="18"/>
  <c r="F2302" i="18"/>
  <c r="G2302" i="18"/>
  <c r="C2303" i="18"/>
  <c r="X2303" i="18" s="1"/>
  <c r="D2303" i="18"/>
  <c r="Y2303" i="18" s="1"/>
  <c r="E2303" i="18"/>
  <c r="F2303" i="18"/>
  <c r="G2303" i="18"/>
  <c r="C2304" i="18"/>
  <c r="X2304" i="18" s="1"/>
  <c r="D2304" i="18"/>
  <c r="Y2304" i="18" s="1"/>
  <c r="E2304" i="18"/>
  <c r="F2304" i="18"/>
  <c r="G2304" i="18"/>
  <c r="C2305" i="18"/>
  <c r="X2305" i="18" s="1"/>
  <c r="D2305" i="18"/>
  <c r="Y2305" i="18" s="1"/>
  <c r="E2305" i="18"/>
  <c r="F2305" i="18"/>
  <c r="G2305" i="18"/>
  <c r="C2306" i="18"/>
  <c r="X2306" i="18" s="1"/>
  <c r="D2306" i="18"/>
  <c r="Y2306" i="18" s="1"/>
  <c r="E2306" i="18"/>
  <c r="F2306" i="18"/>
  <c r="G2306" i="18"/>
  <c r="C2307" i="18"/>
  <c r="X2307" i="18" s="1"/>
  <c r="D2307" i="18"/>
  <c r="Y2307" i="18" s="1"/>
  <c r="E2307" i="18"/>
  <c r="F2307" i="18"/>
  <c r="G2307" i="18"/>
  <c r="C2308" i="18"/>
  <c r="X2308" i="18" s="1"/>
  <c r="D2308" i="18"/>
  <c r="Y2308" i="18" s="1"/>
  <c r="E2308" i="18"/>
  <c r="F2308" i="18"/>
  <c r="G2308" i="18"/>
  <c r="C2309" i="18"/>
  <c r="X2309" i="18" s="1"/>
  <c r="D2309" i="18"/>
  <c r="Y2309" i="18" s="1"/>
  <c r="E2309" i="18"/>
  <c r="F2309" i="18"/>
  <c r="G2309" i="18"/>
  <c r="C2310" i="18"/>
  <c r="X2310" i="18" s="1"/>
  <c r="D2310" i="18"/>
  <c r="Y2310" i="18" s="1"/>
  <c r="E2310" i="18"/>
  <c r="F2310" i="18"/>
  <c r="G2310" i="18"/>
  <c r="C2311" i="18"/>
  <c r="X2311" i="18" s="1"/>
  <c r="D2311" i="18"/>
  <c r="Y2311" i="18" s="1"/>
  <c r="E2311" i="18"/>
  <c r="F2311" i="18"/>
  <c r="G2311" i="18"/>
  <c r="C2312" i="18"/>
  <c r="X2312" i="18" s="1"/>
  <c r="D2312" i="18"/>
  <c r="Y2312" i="18" s="1"/>
  <c r="E2312" i="18"/>
  <c r="F2312" i="18"/>
  <c r="G2312" i="18"/>
  <c r="C2313" i="18"/>
  <c r="X2313" i="18" s="1"/>
  <c r="D2313" i="18"/>
  <c r="Y2313" i="18" s="1"/>
  <c r="E2313" i="18"/>
  <c r="F2313" i="18"/>
  <c r="G2313" i="18"/>
  <c r="C2314" i="18"/>
  <c r="X2314" i="18" s="1"/>
  <c r="D2314" i="18"/>
  <c r="Y2314" i="18" s="1"/>
  <c r="E2314" i="18"/>
  <c r="F2314" i="18"/>
  <c r="G2314" i="18"/>
  <c r="C2315" i="18"/>
  <c r="X2315" i="18" s="1"/>
  <c r="D2315" i="18"/>
  <c r="Y2315" i="18" s="1"/>
  <c r="E2315" i="18"/>
  <c r="F2315" i="18"/>
  <c r="G2315" i="18"/>
  <c r="C2316" i="18"/>
  <c r="X2316" i="18" s="1"/>
  <c r="D2316" i="18"/>
  <c r="Y2316" i="18" s="1"/>
  <c r="E2316" i="18"/>
  <c r="F2316" i="18"/>
  <c r="G2316" i="18"/>
  <c r="C2317" i="18"/>
  <c r="X2317" i="18" s="1"/>
  <c r="D2317" i="18"/>
  <c r="Y2317" i="18" s="1"/>
  <c r="E2317" i="18"/>
  <c r="F2317" i="18"/>
  <c r="G2317" i="18"/>
  <c r="C2318" i="18"/>
  <c r="X2318" i="18" s="1"/>
  <c r="D2318" i="18"/>
  <c r="Y2318" i="18" s="1"/>
  <c r="E2318" i="18"/>
  <c r="F2318" i="18"/>
  <c r="G2318" i="18"/>
  <c r="C2319" i="18"/>
  <c r="X2319" i="18" s="1"/>
  <c r="D2319" i="18"/>
  <c r="Y2319" i="18" s="1"/>
  <c r="E2319" i="18"/>
  <c r="F2319" i="18"/>
  <c r="G2319" i="18"/>
  <c r="C2320" i="18"/>
  <c r="X2320" i="18" s="1"/>
  <c r="D2320" i="18"/>
  <c r="Y2320" i="18" s="1"/>
  <c r="E2320" i="18"/>
  <c r="F2320" i="18"/>
  <c r="G2320" i="18"/>
  <c r="C2321" i="18"/>
  <c r="X2321" i="18" s="1"/>
  <c r="D2321" i="18"/>
  <c r="Y2321" i="18" s="1"/>
  <c r="E2321" i="18"/>
  <c r="F2321" i="18"/>
  <c r="G2321" i="18"/>
  <c r="C2322" i="18"/>
  <c r="X2322" i="18" s="1"/>
  <c r="D2322" i="18"/>
  <c r="Y2322" i="18" s="1"/>
  <c r="E2322" i="18"/>
  <c r="F2322" i="18"/>
  <c r="G2322" i="18"/>
  <c r="C2323" i="18"/>
  <c r="X2323" i="18" s="1"/>
  <c r="D2323" i="18"/>
  <c r="Y2323" i="18" s="1"/>
  <c r="E2323" i="18"/>
  <c r="F2323" i="18"/>
  <c r="G2323" i="18"/>
  <c r="C2324" i="18"/>
  <c r="D2324" i="18"/>
  <c r="Y2324" i="18" s="1"/>
  <c r="E2324" i="18"/>
  <c r="F2324" i="18"/>
  <c r="G2324" i="18"/>
  <c r="C2325" i="18"/>
  <c r="X2325" i="18" s="1"/>
  <c r="D2325" i="18"/>
  <c r="Y2325" i="18" s="1"/>
  <c r="E2325" i="18"/>
  <c r="F2325" i="18"/>
  <c r="G2325" i="18"/>
  <c r="C2326" i="18"/>
  <c r="X2326" i="18" s="1"/>
  <c r="D2326" i="18"/>
  <c r="E2326" i="18"/>
  <c r="F2326" i="18"/>
  <c r="G2326" i="18"/>
  <c r="C2327" i="18"/>
  <c r="X2327" i="18" s="1"/>
  <c r="D2327" i="18"/>
  <c r="Y2327" i="18" s="1"/>
  <c r="E2327" i="18"/>
  <c r="F2327" i="18"/>
  <c r="G2327" i="18"/>
  <c r="C2328" i="18"/>
  <c r="D2328" i="18"/>
  <c r="Y2328" i="18" s="1"/>
  <c r="E2328" i="18"/>
  <c r="F2328" i="18"/>
  <c r="G2328" i="18"/>
  <c r="C2329" i="18"/>
  <c r="X2329" i="18" s="1"/>
  <c r="D2329" i="18"/>
  <c r="Y2329" i="18" s="1"/>
  <c r="E2329" i="18"/>
  <c r="F2329" i="18"/>
  <c r="G2329" i="18"/>
  <c r="C2330" i="18"/>
  <c r="X2330" i="18" s="1"/>
  <c r="D2330" i="18"/>
  <c r="Y2330" i="18" s="1"/>
  <c r="E2330" i="18"/>
  <c r="F2330" i="18"/>
  <c r="G2330" i="18"/>
  <c r="C2331" i="18"/>
  <c r="X2331" i="18" s="1"/>
  <c r="D2331" i="18"/>
  <c r="Y2331" i="18" s="1"/>
  <c r="E2331" i="18"/>
  <c r="F2331" i="18"/>
  <c r="G2331" i="18"/>
  <c r="C2332" i="18"/>
  <c r="X2332" i="18" s="1"/>
  <c r="D2332" i="18"/>
  <c r="Y2332" i="18" s="1"/>
  <c r="E2332" i="18"/>
  <c r="F2332" i="18"/>
  <c r="G2332" i="18"/>
  <c r="C2333" i="18"/>
  <c r="X2333" i="18" s="1"/>
  <c r="D2333" i="18"/>
  <c r="Y2333" i="18" s="1"/>
  <c r="E2333" i="18"/>
  <c r="F2333" i="18"/>
  <c r="G2333" i="18"/>
  <c r="C2334" i="18"/>
  <c r="X2334" i="18" s="1"/>
  <c r="D2334" i="18"/>
  <c r="E2334" i="18"/>
  <c r="F2334" i="18"/>
  <c r="G2334" i="18"/>
  <c r="C2335" i="18"/>
  <c r="X2335" i="18" s="1"/>
  <c r="D2335" i="18"/>
  <c r="Y2335" i="18" s="1"/>
  <c r="E2335" i="18"/>
  <c r="F2335" i="18"/>
  <c r="G2335" i="18"/>
  <c r="C2336" i="18"/>
  <c r="X2336" i="18" s="1"/>
  <c r="D2336" i="18"/>
  <c r="Y2336" i="18" s="1"/>
  <c r="E2336" i="18"/>
  <c r="F2336" i="18"/>
  <c r="G2336" i="18"/>
  <c r="C2337" i="18"/>
  <c r="X2337" i="18" s="1"/>
  <c r="D2337" i="18"/>
  <c r="E2337" i="18"/>
  <c r="F2337" i="18"/>
  <c r="G2337" i="18"/>
  <c r="C2338" i="18"/>
  <c r="X2338" i="18" s="1"/>
  <c r="D2338" i="18"/>
  <c r="Y2338" i="18" s="1"/>
  <c r="E2338" i="18"/>
  <c r="F2338" i="18"/>
  <c r="G2338" i="18"/>
  <c r="C2339" i="18"/>
  <c r="X2339" i="18" s="1"/>
  <c r="D2339" i="18"/>
  <c r="E2339" i="18"/>
  <c r="F2339" i="18"/>
  <c r="G2339" i="18"/>
  <c r="C2340" i="18"/>
  <c r="X2340" i="18" s="1"/>
  <c r="D2340" i="18"/>
  <c r="Y2340" i="18" s="1"/>
  <c r="E2340" i="18"/>
  <c r="F2340" i="18"/>
  <c r="G2340" i="18"/>
  <c r="C2341" i="18"/>
  <c r="X2341" i="18" s="1"/>
  <c r="D2341" i="18"/>
  <c r="Y2341" i="18" s="1"/>
  <c r="E2341" i="18"/>
  <c r="F2341" i="18"/>
  <c r="G2341" i="18"/>
  <c r="C2342" i="18"/>
  <c r="X2342" i="18" s="1"/>
  <c r="D2342" i="18"/>
  <c r="Y2342" i="18" s="1"/>
  <c r="E2342" i="18"/>
  <c r="F2342" i="18"/>
  <c r="G2342" i="18"/>
  <c r="C2343" i="18"/>
  <c r="D2343" i="18"/>
  <c r="Y2343" i="18" s="1"/>
  <c r="E2343" i="18"/>
  <c r="F2343" i="18"/>
  <c r="G2343" i="18"/>
  <c r="C2344" i="18"/>
  <c r="X2344" i="18" s="1"/>
  <c r="D2344" i="18"/>
  <c r="Y2344" i="18" s="1"/>
  <c r="E2344" i="18"/>
  <c r="F2344" i="18"/>
  <c r="G2344" i="18"/>
  <c r="C2345" i="18"/>
  <c r="X2345" i="18" s="1"/>
  <c r="D2345" i="18"/>
  <c r="Y2345" i="18" s="1"/>
  <c r="E2345" i="18"/>
  <c r="F2345" i="18"/>
  <c r="G2345" i="18"/>
  <c r="C2346" i="18"/>
  <c r="X2346" i="18" s="1"/>
  <c r="D2346" i="18"/>
  <c r="Y2346" i="18" s="1"/>
  <c r="E2346" i="18"/>
  <c r="F2346" i="18"/>
  <c r="G2346" i="18"/>
  <c r="C2347" i="18"/>
  <c r="X2347" i="18" s="1"/>
  <c r="D2347" i="18"/>
  <c r="Y2347" i="18" s="1"/>
  <c r="E2347" i="18"/>
  <c r="F2347" i="18"/>
  <c r="G2347" i="18"/>
  <c r="C2348" i="18"/>
  <c r="X2348" i="18" s="1"/>
  <c r="D2348" i="18"/>
  <c r="Y2348" i="18" s="1"/>
  <c r="E2348" i="18"/>
  <c r="F2348" i="18"/>
  <c r="G2348" i="18"/>
  <c r="C2349" i="18"/>
  <c r="D2349" i="18"/>
  <c r="Y2349" i="18" s="1"/>
  <c r="E2349" i="18"/>
  <c r="F2349" i="18"/>
  <c r="G2349" i="18"/>
  <c r="C2350" i="18"/>
  <c r="X2350" i="18" s="1"/>
  <c r="D2350" i="18"/>
  <c r="Y2350" i="18" s="1"/>
  <c r="E2350" i="18"/>
  <c r="F2350" i="18"/>
  <c r="G2350" i="18"/>
  <c r="C2351" i="18"/>
  <c r="D2351" i="18"/>
  <c r="Y2351" i="18" s="1"/>
  <c r="E2351" i="18"/>
  <c r="F2351" i="18"/>
  <c r="G2351" i="18"/>
  <c r="C2352" i="18"/>
  <c r="X2352" i="18" s="1"/>
  <c r="D2352" i="18"/>
  <c r="Y2352" i="18" s="1"/>
  <c r="E2352" i="18"/>
  <c r="F2352" i="18"/>
  <c r="G2352" i="18"/>
  <c r="C2353" i="18"/>
  <c r="X2353" i="18" s="1"/>
  <c r="D2353" i="18"/>
  <c r="E2353" i="18"/>
  <c r="F2353" i="18"/>
  <c r="G2353" i="18"/>
  <c r="C2354" i="18"/>
  <c r="X2354" i="18" s="1"/>
  <c r="D2354" i="18"/>
  <c r="Y2354" i="18" s="1"/>
  <c r="E2354" i="18"/>
  <c r="F2354" i="18"/>
  <c r="G2354" i="18"/>
  <c r="C2355" i="18"/>
  <c r="X2355" i="18" s="1"/>
  <c r="D2355" i="18"/>
  <c r="Y2355" i="18" s="1"/>
  <c r="E2355" i="18"/>
  <c r="F2355" i="18"/>
  <c r="G2355" i="18"/>
  <c r="C2356" i="18"/>
  <c r="X2356" i="18" s="1"/>
  <c r="D2356" i="18"/>
  <c r="Y2356" i="18" s="1"/>
  <c r="E2356" i="18"/>
  <c r="F2356" i="18"/>
  <c r="G2356" i="18"/>
  <c r="C2357" i="18"/>
  <c r="X2357" i="18" s="1"/>
  <c r="D2357" i="18"/>
  <c r="Y2357" i="18" s="1"/>
  <c r="E2357" i="18"/>
  <c r="F2357" i="18"/>
  <c r="G2357" i="18"/>
  <c r="C2358" i="18"/>
  <c r="X2358" i="18" s="1"/>
  <c r="D2358" i="18"/>
  <c r="E2358" i="18"/>
  <c r="F2358" i="18"/>
  <c r="G2358" i="18"/>
  <c r="C2359" i="18"/>
  <c r="X2359" i="18" s="1"/>
  <c r="D2359" i="18"/>
  <c r="Y2359" i="18" s="1"/>
  <c r="E2359" i="18"/>
  <c r="F2359" i="18"/>
  <c r="G2359" i="18"/>
  <c r="C2360" i="18"/>
  <c r="D2360" i="18"/>
  <c r="Y2360" i="18" s="1"/>
  <c r="E2360" i="18"/>
  <c r="F2360" i="18"/>
  <c r="G2360" i="18"/>
  <c r="C2361" i="18"/>
  <c r="X2361" i="18" s="1"/>
  <c r="D2361" i="18"/>
  <c r="Y2361" i="18" s="1"/>
  <c r="E2361" i="18"/>
  <c r="F2361" i="18"/>
  <c r="G2361" i="18"/>
  <c r="C2362" i="18"/>
  <c r="X2362" i="18" s="1"/>
  <c r="D2362" i="18"/>
  <c r="Y2362" i="18" s="1"/>
  <c r="E2362" i="18"/>
  <c r="F2362" i="18"/>
  <c r="G2362" i="18"/>
  <c r="C2363" i="18"/>
  <c r="X2363" i="18" s="1"/>
  <c r="D2363" i="18"/>
  <c r="Y2363" i="18" s="1"/>
  <c r="E2363" i="18"/>
  <c r="F2363" i="18"/>
  <c r="G2363" i="18"/>
  <c r="C2364" i="18"/>
  <c r="X2364" i="18" s="1"/>
  <c r="D2364" i="18"/>
  <c r="Y2364" i="18" s="1"/>
  <c r="E2364" i="18"/>
  <c r="F2364" i="18"/>
  <c r="G2364" i="18"/>
  <c r="C2365" i="18"/>
  <c r="X2365" i="18" s="1"/>
  <c r="D2365" i="18"/>
  <c r="Y2365" i="18" s="1"/>
  <c r="E2365" i="18"/>
  <c r="F2365" i="18"/>
  <c r="G2365" i="18"/>
  <c r="C2366" i="18"/>
  <c r="D2366" i="18"/>
  <c r="Y2366" i="18" s="1"/>
  <c r="E2366" i="18"/>
  <c r="F2366" i="18"/>
  <c r="G2366" i="18"/>
  <c r="C2367" i="18"/>
  <c r="X2367" i="18" s="1"/>
  <c r="D2367" i="18"/>
  <c r="Y2367" i="18" s="1"/>
  <c r="E2367" i="18"/>
  <c r="F2367" i="18"/>
  <c r="G2367" i="18"/>
  <c r="C2368" i="18"/>
  <c r="X2368" i="18" s="1"/>
  <c r="D2368" i="18"/>
  <c r="Y2368" i="18" s="1"/>
  <c r="E2368" i="18"/>
  <c r="F2368" i="18"/>
  <c r="G2368" i="18"/>
  <c r="C2369" i="18"/>
  <c r="X2369" i="18" s="1"/>
  <c r="D2369" i="18"/>
  <c r="E2369" i="18"/>
  <c r="F2369" i="18"/>
  <c r="G2369" i="18"/>
  <c r="C2370" i="18"/>
  <c r="X2370" i="18" s="1"/>
  <c r="D2370" i="18"/>
  <c r="Y2370" i="18" s="1"/>
  <c r="E2370" i="18"/>
  <c r="F2370" i="18"/>
  <c r="G2370" i="18"/>
  <c r="C2371" i="18"/>
  <c r="X2371" i="18" s="1"/>
  <c r="D2371" i="18"/>
  <c r="Y2371" i="18" s="1"/>
  <c r="E2371" i="18"/>
  <c r="F2371" i="18"/>
  <c r="G2371" i="18"/>
  <c r="C2372" i="18"/>
  <c r="X2372" i="18" s="1"/>
  <c r="D2372" i="18"/>
  <c r="Y2372" i="18" s="1"/>
  <c r="E2372" i="18"/>
  <c r="F2372" i="18"/>
  <c r="G2372" i="18"/>
  <c r="C2373" i="18"/>
  <c r="X2373" i="18" s="1"/>
  <c r="D2373" i="18"/>
  <c r="Y2373" i="18" s="1"/>
  <c r="E2373" i="18"/>
  <c r="F2373" i="18"/>
  <c r="G2373" i="18"/>
  <c r="C2374" i="18"/>
  <c r="X2374" i="18" s="1"/>
  <c r="D2374" i="18"/>
  <c r="Y2374" i="18" s="1"/>
  <c r="E2374" i="18"/>
  <c r="F2374" i="18"/>
  <c r="G2374" i="18"/>
  <c r="C2375" i="18"/>
  <c r="X2375" i="18" s="1"/>
  <c r="D2375" i="18"/>
  <c r="Y2375" i="18" s="1"/>
  <c r="E2375" i="18"/>
  <c r="F2375" i="18"/>
  <c r="G2375" i="18"/>
  <c r="C2376" i="18"/>
  <c r="X2376" i="18" s="1"/>
  <c r="D2376" i="18"/>
  <c r="E2376" i="18"/>
  <c r="F2376" i="18"/>
  <c r="G2376" i="18"/>
  <c r="C2377" i="18"/>
  <c r="X2377" i="18" s="1"/>
  <c r="D2377" i="18"/>
  <c r="E2377" i="18"/>
  <c r="F2377" i="18"/>
  <c r="G2377" i="18"/>
  <c r="C2378" i="18"/>
  <c r="X2378" i="18" s="1"/>
  <c r="D2378" i="18"/>
  <c r="Y2378" i="18" s="1"/>
  <c r="E2378" i="18"/>
  <c r="F2378" i="18"/>
  <c r="G2378" i="18"/>
  <c r="C2379" i="18"/>
  <c r="X2379" i="18" s="1"/>
  <c r="D2379" i="18"/>
  <c r="Y2379" i="18" s="1"/>
  <c r="E2379" i="18"/>
  <c r="F2379" i="18"/>
  <c r="G2379" i="18"/>
  <c r="C2380" i="18"/>
  <c r="X2380" i="18" s="1"/>
  <c r="D2380" i="18"/>
  <c r="Y2380" i="18" s="1"/>
  <c r="E2380" i="18"/>
  <c r="F2380" i="18"/>
  <c r="G2380" i="18"/>
  <c r="C2381" i="18"/>
  <c r="X2381" i="18" s="1"/>
  <c r="D2381" i="18"/>
  <c r="Y2381" i="18" s="1"/>
  <c r="E2381" i="18"/>
  <c r="F2381" i="18"/>
  <c r="G2381" i="18"/>
  <c r="C2382" i="18"/>
  <c r="D2382" i="18"/>
  <c r="Y2382" i="18" s="1"/>
  <c r="E2382" i="18"/>
  <c r="F2382" i="18"/>
  <c r="G2382" i="18"/>
  <c r="C2383" i="18"/>
  <c r="X2383" i="18" s="1"/>
  <c r="D2383" i="18"/>
  <c r="Y2383" i="18" s="1"/>
  <c r="E2383" i="18"/>
  <c r="F2383" i="18"/>
  <c r="G2383" i="18"/>
  <c r="C2384" i="18"/>
  <c r="X2384" i="18" s="1"/>
  <c r="D2384" i="18"/>
  <c r="Y2384" i="18" s="1"/>
  <c r="E2384" i="18"/>
  <c r="F2384" i="18"/>
  <c r="G2384" i="18"/>
  <c r="C2385" i="18"/>
  <c r="X2385" i="18" s="1"/>
  <c r="D2385" i="18"/>
  <c r="E2385" i="18"/>
  <c r="F2385" i="18"/>
  <c r="G2385" i="18"/>
  <c r="C2386" i="18"/>
  <c r="X2386" i="18" s="1"/>
  <c r="D2386" i="18"/>
  <c r="Y2386" i="18" s="1"/>
  <c r="E2386" i="18"/>
  <c r="F2386" i="18"/>
  <c r="G2386" i="18"/>
  <c r="C2387" i="18"/>
  <c r="X2387" i="18" s="1"/>
  <c r="D2387" i="18"/>
  <c r="Y2387" i="18" s="1"/>
  <c r="E2387" i="18"/>
  <c r="F2387" i="18"/>
  <c r="G2387" i="18"/>
  <c r="C2388" i="18"/>
  <c r="X2388" i="18" s="1"/>
  <c r="D2388" i="18"/>
  <c r="Y2388" i="18" s="1"/>
  <c r="E2388" i="18"/>
  <c r="F2388" i="18"/>
  <c r="G2388" i="18"/>
  <c r="C2389" i="18"/>
  <c r="X2389" i="18" s="1"/>
  <c r="D2389" i="18"/>
  <c r="Y2389" i="18" s="1"/>
  <c r="E2389" i="18"/>
  <c r="F2389" i="18"/>
  <c r="G2389" i="18"/>
  <c r="C2390" i="18"/>
  <c r="X2390" i="18" s="1"/>
  <c r="D2390" i="18"/>
  <c r="Y2390" i="18" s="1"/>
  <c r="E2390" i="18"/>
  <c r="F2390" i="18"/>
  <c r="G2390" i="18"/>
  <c r="C2391" i="18"/>
  <c r="X2391" i="18" s="1"/>
  <c r="D2391" i="18"/>
  <c r="Y2391" i="18" s="1"/>
  <c r="E2391" i="18"/>
  <c r="F2391" i="18"/>
  <c r="G2391" i="18"/>
  <c r="C2392" i="18"/>
  <c r="X2392" i="18" s="1"/>
  <c r="D2392" i="18"/>
  <c r="E2392" i="18"/>
  <c r="F2392" i="18"/>
  <c r="G2392" i="18"/>
  <c r="C2393" i="18"/>
  <c r="X2393" i="18" s="1"/>
  <c r="D2393" i="18"/>
  <c r="E2393" i="18"/>
  <c r="F2393" i="18"/>
  <c r="G2393" i="18"/>
  <c r="C2394" i="18"/>
  <c r="X2394" i="18" s="1"/>
  <c r="D2394" i="18"/>
  <c r="Y2394" i="18" s="1"/>
  <c r="E2394" i="18"/>
  <c r="F2394" i="18"/>
  <c r="G2394" i="18"/>
  <c r="C2395" i="18"/>
  <c r="X2395" i="18" s="1"/>
  <c r="D2395" i="18"/>
  <c r="Y2395" i="18" s="1"/>
  <c r="E2395" i="18"/>
  <c r="F2395" i="18"/>
  <c r="G2395" i="18"/>
  <c r="C2396" i="18"/>
  <c r="X2396" i="18" s="1"/>
  <c r="D2396" i="18"/>
  <c r="Y2396" i="18" s="1"/>
  <c r="E2396" i="18"/>
  <c r="F2396" i="18"/>
  <c r="G2396" i="18"/>
  <c r="C2397" i="18"/>
  <c r="X2397" i="18" s="1"/>
  <c r="D2397" i="18"/>
  <c r="Y2397" i="18" s="1"/>
  <c r="E2397" i="18"/>
  <c r="F2397" i="18"/>
  <c r="G2397" i="18"/>
  <c r="C2398" i="18"/>
  <c r="D2398" i="18"/>
  <c r="Y2398" i="18" s="1"/>
  <c r="E2398" i="18"/>
  <c r="F2398" i="18"/>
  <c r="G2398" i="18"/>
  <c r="C2399" i="18"/>
  <c r="X2399" i="18" s="1"/>
  <c r="D2399" i="18"/>
  <c r="Y2399" i="18" s="1"/>
  <c r="E2399" i="18"/>
  <c r="F2399" i="18"/>
  <c r="G2399" i="18"/>
  <c r="C2400" i="18"/>
  <c r="X2400" i="18" s="1"/>
  <c r="D2400" i="18"/>
  <c r="Y2400" i="18" s="1"/>
  <c r="E2400" i="18"/>
  <c r="F2400" i="18"/>
  <c r="G2400" i="18"/>
  <c r="C2401" i="18"/>
  <c r="X2401" i="18" s="1"/>
  <c r="D2401" i="18"/>
  <c r="E2401" i="18"/>
  <c r="F2401" i="18"/>
  <c r="G2401" i="18"/>
  <c r="C2402" i="18"/>
  <c r="X2402" i="18" s="1"/>
  <c r="D2402" i="18"/>
  <c r="Y2402" i="18" s="1"/>
  <c r="E2402" i="18"/>
  <c r="F2402" i="18"/>
  <c r="G2402" i="18"/>
  <c r="C2403" i="18"/>
  <c r="X2403" i="18" s="1"/>
  <c r="D2403" i="18"/>
  <c r="Y2403" i="18" s="1"/>
  <c r="E2403" i="18"/>
  <c r="F2403" i="18"/>
  <c r="G2403" i="18"/>
  <c r="C2404" i="18"/>
  <c r="X2404" i="18" s="1"/>
  <c r="D2404" i="18"/>
  <c r="Y2404" i="18" s="1"/>
  <c r="E2404" i="18"/>
  <c r="F2404" i="18"/>
  <c r="G2404" i="18"/>
  <c r="C2405" i="18"/>
  <c r="X2405" i="18" s="1"/>
  <c r="D2405" i="18"/>
  <c r="Y2405" i="18" s="1"/>
  <c r="E2405" i="18"/>
  <c r="F2405" i="18"/>
  <c r="G2405" i="18"/>
  <c r="C2406" i="18"/>
  <c r="X2406" i="18" s="1"/>
  <c r="D2406" i="18"/>
  <c r="Y2406" i="18" s="1"/>
  <c r="E2406" i="18"/>
  <c r="F2406" i="18"/>
  <c r="G2406" i="18"/>
  <c r="C2407" i="18"/>
  <c r="X2407" i="18" s="1"/>
  <c r="D2407" i="18"/>
  <c r="Y2407" i="18" s="1"/>
  <c r="E2407" i="18"/>
  <c r="F2407" i="18"/>
  <c r="G2407" i="18"/>
  <c r="C2408" i="18"/>
  <c r="X2408" i="18" s="1"/>
  <c r="D2408" i="18"/>
  <c r="E2408" i="18"/>
  <c r="F2408" i="18"/>
  <c r="G2408" i="18"/>
  <c r="C2409" i="18"/>
  <c r="X2409" i="18" s="1"/>
  <c r="D2409" i="18"/>
  <c r="E2409" i="18"/>
  <c r="F2409" i="18"/>
  <c r="G2409" i="18"/>
  <c r="C2410" i="18"/>
  <c r="X2410" i="18" s="1"/>
  <c r="D2410" i="18"/>
  <c r="Y2410" i="18" s="1"/>
  <c r="E2410" i="18"/>
  <c r="F2410" i="18"/>
  <c r="G2410" i="18"/>
  <c r="C2411" i="18"/>
  <c r="X2411" i="18" s="1"/>
  <c r="D2411" i="18"/>
  <c r="Y2411" i="18" s="1"/>
  <c r="E2411" i="18"/>
  <c r="F2411" i="18"/>
  <c r="G2411" i="18"/>
  <c r="C2412" i="18"/>
  <c r="X2412" i="18" s="1"/>
  <c r="D2412" i="18"/>
  <c r="Y2412" i="18" s="1"/>
  <c r="E2412" i="18"/>
  <c r="F2412" i="18"/>
  <c r="G2412" i="18"/>
  <c r="C2413" i="18"/>
  <c r="X2413" i="18" s="1"/>
  <c r="D2413" i="18"/>
  <c r="Y2413" i="18" s="1"/>
  <c r="E2413" i="18"/>
  <c r="F2413" i="18"/>
  <c r="G2413" i="18"/>
  <c r="C2414" i="18"/>
  <c r="D2414" i="18"/>
  <c r="Y2414" i="18" s="1"/>
  <c r="E2414" i="18"/>
  <c r="F2414" i="18"/>
  <c r="G2414" i="18"/>
  <c r="C2415" i="18"/>
  <c r="X2415" i="18" s="1"/>
  <c r="D2415" i="18"/>
  <c r="Y2415" i="18" s="1"/>
  <c r="E2415" i="18"/>
  <c r="F2415" i="18"/>
  <c r="G2415" i="18"/>
  <c r="C2416" i="18"/>
  <c r="X2416" i="18" s="1"/>
  <c r="D2416" i="18"/>
  <c r="Y2416" i="18" s="1"/>
  <c r="E2416" i="18"/>
  <c r="F2416" i="18"/>
  <c r="G2416" i="18"/>
  <c r="C2417" i="18"/>
  <c r="X2417" i="18" s="1"/>
  <c r="D2417" i="18"/>
  <c r="E2417" i="18"/>
  <c r="F2417" i="18"/>
  <c r="G2417" i="18"/>
  <c r="C2418" i="18"/>
  <c r="X2418" i="18" s="1"/>
  <c r="D2418" i="18"/>
  <c r="Y2418" i="18" s="1"/>
  <c r="E2418" i="18"/>
  <c r="F2418" i="18"/>
  <c r="G2418" i="18"/>
  <c r="C2419" i="18"/>
  <c r="X2419" i="18" s="1"/>
  <c r="D2419" i="18"/>
  <c r="Y2419" i="18" s="1"/>
  <c r="E2419" i="18"/>
  <c r="F2419" i="18"/>
  <c r="G2419" i="18"/>
  <c r="C2420" i="18"/>
  <c r="X2420" i="18" s="1"/>
  <c r="D2420" i="18"/>
  <c r="Y2420" i="18" s="1"/>
  <c r="E2420" i="18"/>
  <c r="F2420" i="18"/>
  <c r="G2420" i="18"/>
  <c r="C2421" i="18"/>
  <c r="X2421" i="18" s="1"/>
  <c r="D2421" i="18"/>
  <c r="Y2421" i="18" s="1"/>
  <c r="E2421" i="18"/>
  <c r="F2421" i="18"/>
  <c r="G2421" i="18"/>
  <c r="C2422" i="18"/>
  <c r="X2422" i="18" s="1"/>
  <c r="D2422" i="18"/>
  <c r="Y2422" i="18" s="1"/>
  <c r="E2422" i="18"/>
  <c r="F2422" i="18"/>
  <c r="G2422" i="18"/>
  <c r="C2423" i="18"/>
  <c r="X2423" i="18" s="1"/>
  <c r="D2423" i="18"/>
  <c r="Y2423" i="18" s="1"/>
  <c r="E2423" i="18"/>
  <c r="F2423" i="18"/>
  <c r="G2423" i="18"/>
  <c r="C2424" i="18"/>
  <c r="X2424" i="18" s="1"/>
  <c r="D2424" i="18"/>
  <c r="E2424" i="18"/>
  <c r="F2424" i="18"/>
  <c r="G2424" i="18"/>
  <c r="C2425" i="18"/>
  <c r="X2425" i="18" s="1"/>
  <c r="D2425" i="18"/>
  <c r="E2425" i="18"/>
  <c r="F2425" i="18"/>
  <c r="G2425" i="18"/>
  <c r="C2426" i="18"/>
  <c r="X2426" i="18" s="1"/>
  <c r="D2426" i="18"/>
  <c r="Y2426" i="18" s="1"/>
  <c r="E2426" i="18"/>
  <c r="F2426" i="18"/>
  <c r="G2426" i="18"/>
  <c r="C2427" i="18"/>
  <c r="X2427" i="18" s="1"/>
  <c r="D2427" i="18"/>
  <c r="Y2427" i="18" s="1"/>
  <c r="E2427" i="18"/>
  <c r="F2427" i="18"/>
  <c r="G2427" i="18"/>
  <c r="C2428" i="18"/>
  <c r="X2428" i="18" s="1"/>
  <c r="D2428" i="18"/>
  <c r="Y2428" i="18" s="1"/>
  <c r="E2428" i="18"/>
  <c r="F2428" i="18"/>
  <c r="G2428" i="18"/>
  <c r="C2429" i="18"/>
  <c r="X2429" i="18" s="1"/>
  <c r="D2429" i="18"/>
  <c r="Y2429" i="18" s="1"/>
  <c r="E2429" i="18"/>
  <c r="F2429" i="18"/>
  <c r="G2429" i="18"/>
  <c r="C2430" i="18"/>
  <c r="D2430" i="18"/>
  <c r="Y2430" i="18" s="1"/>
  <c r="E2430" i="18"/>
  <c r="F2430" i="18"/>
  <c r="G2430" i="18"/>
  <c r="C2431" i="18"/>
  <c r="X2431" i="18" s="1"/>
  <c r="D2431" i="18"/>
  <c r="Y2431" i="18" s="1"/>
  <c r="E2431" i="18"/>
  <c r="F2431" i="18"/>
  <c r="G2431" i="18"/>
  <c r="C2432" i="18"/>
  <c r="X2432" i="18" s="1"/>
  <c r="D2432" i="18"/>
  <c r="Y2432" i="18" s="1"/>
  <c r="E2432" i="18"/>
  <c r="F2432" i="18"/>
  <c r="G2432" i="18"/>
  <c r="C2433" i="18"/>
  <c r="X2433" i="18" s="1"/>
  <c r="D2433" i="18"/>
  <c r="E2433" i="18"/>
  <c r="F2433" i="18"/>
  <c r="G2433" i="18"/>
  <c r="C2434" i="18"/>
  <c r="X2434" i="18" s="1"/>
  <c r="D2434" i="18"/>
  <c r="Y2434" i="18" s="1"/>
  <c r="E2434" i="18"/>
  <c r="F2434" i="18"/>
  <c r="G2434" i="18"/>
  <c r="C2435" i="18"/>
  <c r="X2435" i="18" s="1"/>
  <c r="D2435" i="18"/>
  <c r="Y2435" i="18" s="1"/>
  <c r="E2435" i="18"/>
  <c r="F2435" i="18"/>
  <c r="G2435" i="18"/>
  <c r="C2436" i="18"/>
  <c r="X2436" i="18" s="1"/>
  <c r="D2436" i="18"/>
  <c r="Y2436" i="18" s="1"/>
  <c r="E2436" i="18"/>
  <c r="F2436" i="18"/>
  <c r="G2436" i="18"/>
  <c r="C2437" i="18"/>
  <c r="X2437" i="18" s="1"/>
  <c r="D2437" i="18"/>
  <c r="Y2437" i="18" s="1"/>
  <c r="E2437" i="18"/>
  <c r="F2437" i="18"/>
  <c r="G2437" i="18"/>
  <c r="C2438" i="18"/>
  <c r="X2438" i="18" s="1"/>
  <c r="D2438" i="18"/>
  <c r="Y2438" i="18" s="1"/>
  <c r="E2438" i="18"/>
  <c r="F2438" i="18"/>
  <c r="G2438" i="18"/>
  <c r="C2439" i="18"/>
  <c r="X2439" i="18" s="1"/>
  <c r="D2439" i="18"/>
  <c r="Y2439" i="18" s="1"/>
  <c r="E2439" i="18"/>
  <c r="F2439" i="18"/>
  <c r="G2439" i="18"/>
  <c r="C2440" i="18"/>
  <c r="X2440" i="18" s="1"/>
  <c r="D2440" i="18"/>
  <c r="E2440" i="18"/>
  <c r="F2440" i="18"/>
  <c r="G2440" i="18"/>
  <c r="C2441" i="18"/>
  <c r="X2441" i="18" s="1"/>
  <c r="D2441" i="18"/>
  <c r="E2441" i="18"/>
  <c r="F2441" i="18"/>
  <c r="G2441" i="18"/>
  <c r="C2442" i="18"/>
  <c r="X2442" i="18" s="1"/>
  <c r="D2442" i="18"/>
  <c r="Y2442" i="18" s="1"/>
  <c r="E2442" i="18"/>
  <c r="F2442" i="18"/>
  <c r="G2442" i="18"/>
  <c r="C2443" i="18"/>
  <c r="X2443" i="18" s="1"/>
  <c r="D2443" i="18"/>
  <c r="Y2443" i="18" s="1"/>
  <c r="E2443" i="18"/>
  <c r="F2443" i="18"/>
  <c r="G2443" i="18"/>
  <c r="C2444" i="18"/>
  <c r="X2444" i="18" s="1"/>
  <c r="D2444" i="18"/>
  <c r="Y2444" i="18" s="1"/>
  <c r="E2444" i="18"/>
  <c r="F2444" i="18"/>
  <c r="G2444" i="18"/>
  <c r="C2445" i="18"/>
  <c r="X2445" i="18" s="1"/>
  <c r="D2445" i="18"/>
  <c r="Y2445" i="18" s="1"/>
  <c r="E2445" i="18"/>
  <c r="F2445" i="18"/>
  <c r="G2445" i="18"/>
  <c r="C2446" i="18"/>
  <c r="D2446" i="18"/>
  <c r="Y2446" i="18" s="1"/>
  <c r="E2446" i="18"/>
  <c r="F2446" i="18"/>
  <c r="G2446" i="18"/>
  <c r="C2447" i="18"/>
  <c r="X2447" i="18" s="1"/>
  <c r="D2447" i="18"/>
  <c r="Y2447" i="18" s="1"/>
  <c r="E2447" i="18"/>
  <c r="F2447" i="18"/>
  <c r="G2447" i="18"/>
  <c r="C2448" i="18"/>
  <c r="X2448" i="18" s="1"/>
  <c r="D2448" i="18"/>
  <c r="Y2448" i="18" s="1"/>
  <c r="E2448" i="18"/>
  <c r="F2448" i="18"/>
  <c r="G2448" i="18"/>
  <c r="C2449" i="18"/>
  <c r="X2449" i="18" s="1"/>
  <c r="D2449" i="18"/>
  <c r="E2449" i="18"/>
  <c r="F2449" i="18"/>
  <c r="G2449" i="18"/>
  <c r="C2450" i="18"/>
  <c r="X2450" i="18" s="1"/>
  <c r="D2450" i="18"/>
  <c r="Y2450" i="18" s="1"/>
  <c r="E2450" i="18"/>
  <c r="F2450" i="18"/>
  <c r="G2450" i="18"/>
  <c r="C2451" i="18"/>
  <c r="X2451" i="18" s="1"/>
  <c r="D2451" i="18"/>
  <c r="Y2451" i="18" s="1"/>
  <c r="E2451" i="18"/>
  <c r="F2451" i="18"/>
  <c r="G2451" i="18"/>
  <c r="C2452" i="18"/>
  <c r="X2452" i="18" s="1"/>
  <c r="D2452" i="18"/>
  <c r="Y2452" i="18" s="1"/>
  <c r="E2452" i="18"/>
  <c r="F2452" i="18"/>
  <c r="G2452" i="18"/>
  <c r="C2453" i="18"/>
  <c r="X2453" i="18" s="1"/>
  <c r="D2453" i="18"/>
  <c r="Y2453" i="18" s="1"/>
  <c r="E2453" i="18"/>
  <c r="F2453" i="18"/>
  <c r="G2453" i="18"/>
  <c r="C2454" i="18"/>
  <c r="X2454" i="18" s="1"/>
  <c r="D2454" i="18"/>
  <c r="Y2454" i="18" s="1"/>
  <c r="E2454" i="18"/>
  <c r="F2454" i="18"/>
  <c r="G2454" i="18"/>
  <c r="C2455" i="18"/>
  <c r="X2455" i="18" s="1"/>
  <c r="D2455" i="18"/>
  <c r="Y2455" i="18" s="1"/>
  <c r="E2455" i="18"/>
  <c r="F2455" i="18"/>
  <c r="G2455" i="18"/>
  <c r="C2456" i="18"/>
  <c r="X2456" i="18" s="1"/>
  <c r="D2456" i="18"/>
  <c r="E2456" i="18"/>
  <c r="F2456" i="18"/>
  <c r="G2456" i="18"/>
  <c r="C2457" i="18"/>
  <c r="X2457" i="18" s="1"/>
  <c r="D2457" i="18"/>
  <c r="E2457" i="18"/>
  <c r="F2457" i="18"/>
  <c r="G2457" i="18"/>
  <c r="C2458" i="18"/>
  <c r="X2458" i="18" s="1"/>
  <c r="D2458" i="18"/>
  <c r="Y2458" i="18" s="1"/>
  <c r="E2458" i="18"/>
  <c r="F2458" i="18"/>
  <c r="G2458" i="18"/>
  <c r="C2459" i="18"/>
  <c r="X2459" i="18" s="1"/>
  <c r="D2459" i="18"/>
  <c r="Y2459" i="18" s="1"/>
  <c r="E2459" i="18"/>
  <c r="F2459" i="18"/>
  <c r="G2459" i="18"/>
  <c r="C2460" i="18"/>
  <c r="X2460" i="18" s="1"/>
  <c r="D2460" i="18"/>
  <c r="Y2460" i="18" s="1"/>
  <c r="E2460" i="18"/>
  <c r="F2460" i="18"/>
  <c r="G2460" i="18"/>
  <c r="C2461" i="18"/>
  <c r="X2461" i="18" s="1"/>
  <c r="D2461" i="18"/>
  <c r="Y2461" i="18" s="1"/>
  <c r="E2461" i="18"/>
  <c r="F2461" i="18"/>
  <c r="G2461" i="18"/>
  <c r="C2462" i="18"/>
  <c r="D2462" i="18"/>
  <c r="Y2462" i="18" s="1"/>
  <c r="E2462" i="18"/>
  <c r="F2462" i="18"/>
  <c r="G2462" i="18"/>
  <c r="C2463" i="18"/>
  <c r="X2463" i="18" s="1"/>
  <c r="D2463" i="18"/>
  <c r="Y2463" i="18" s="1"/>
  <c r="E2463" i="18"/>
  <c r="F2463" i="18"/>
  <c r="G2463" i="18"/>
  <c r="C2464" i="18"/>
  <c r="X2464" i="18" s="1"/>
  <c r="D2464" i="18"/>
  <c r="Y2464" i="18" s="1"/>
  <c r="E2464" i="18"/>
  <c r="F2464" i="18"/>
  <c r="G2464" i="18"/>
  <c r="C2465" i="18"/>
  <c r="X2465" i="18" s="1"/>
  <c r="D2465" i="18"/>
  <c r="E2465" i="18"/>
  <c r="F2465" i="18"/>
  <c r="G2465" i="18"/>
  <c r="C2466" i="18"/>
  <c r="X2466" i="18" s="1"/>
  <c r="D2466" i="18"/>
  <c r="Y2466" i="18" s="1"/>
  <c r="E2466" i="18"/>
  <c r="F2466" i="18"/>
  <c r="G2466" i="18"/>
  <c r="C2467" i="18"/>
  <c r="X2467" i="18" s="1"/>
  <c r="D2467" i="18"/>
  <c r="Y2467" i="18" s="1"/>
  <c r="E2467" i="18"/>
  <c r="F2467" i="18"/>
  <c r="G2467" i="18"/>
  <c r="C2468" i="18"/>
  <c r="X2468" i="18" s="1"/>
  <c r="D2468" i="18"/>
  <c r="Y2468" i="18" s="1"/>
  <c r="E2468" i="18"/>
  <c r="F2468" i="18"/>
  <c r="G2468" i="18"/>
  <c r="C2469" i="18"/>
  <c r="X2469" i="18" s="1"/>
  <c r="D2469" i="18"/>
  <c r="Y2469" i="18" s="1"/>
  <c r="E2469" i="18"/>
  <c r="F2469" i="18"/>
  <c r="G2469" i="18"/>
  <c r="C2470" i="18"/>
  <c r="X2470" i="18" s="1"/>
  <c r="D2470" i="18"/>
  <c r="Y2470" i="18" s="1"/>
  <c r="E2470" i="18"/>
  <c r="F2470" i="18"/>
  <c r="G2470" i="18"/>
  <c r="C2471" i="18"/>
  <c r="X2471" i="18" s="1"/>
  <c r="D2471" i="18"/>
  <c r="Y2471" i="18" s="1"/>
  <c r="E2471" i="18"/>
  <c r="F2471" i="18"/>
  <c r="G2471" i="18"/>
  <c r="C2472" i="18"/>
  <c r="X2472" i="18" s="1"/>
  <c r="D2472" i="18"/>
  <c r="E2472" i="18"/>
  <c r="F2472" i="18"/>
  <c r="G2472" i="18"/>
  <c r="C2473" i="18"/>
  <c r="X2473" i="18" s="1"/>
  <c r="D2473" i="18"/>
  <c r="E2473" i="18"/>
  <c r="F2473" i="18"/>
  <c r="G2473" i="18"/>
  <c r="C2474" i="18"/>
  <c r="X2474" i="18" s="1"/>
  <c r="D2474" i="18"/>
  <c r="Y2474" i="18" s="1"/>
  <c r="E2474" i="18"/>
  <c r="F2474" i="18"/>
  <c r="G2474" i="18"/>
  <c r="C2475" i="18"/>
  <c r="X2475" i="18" s="1"/>
  <c r="D2475" i="18"/>
  <c r="Y2475" i="18" s="1"/>
  <c r="E2475" i="18"/>
  <c r="F2475" i="18"/>
  <c r="G2475" i="18"/>
  <c r="C2476" i="18"/>
  <c r="X2476" i="18" s="1"/>
  <c r="D2476" i="18"/>
  <c r="Y2476" i="18" s="1"/>
  <c r="E2476" i="18"/>
  <c r="F2476" i="18"/>
  <c r="G2476" i="18"/>
  <c r="C2477" i="18"/>
  <c r="X2477" i="18" s="1"/>
  <c r="D2477" i="18"/>
  <c r="Y2477" i="18" s="1"/>
  <c r="E2477" i="18"/>
  <c r="F2477" i="18"/>
  <c r="G2477" i="18"/>
  <c r="C2478" i="18"/>
  <c r="D2478" i="18"/>
  <c r="Y2478" i="18" s="1"/>
  <c r="E2478" i="18"/>
  <c r="F2478" i="18"/>
  <c r="G2478" i="18"/>
  <c r="C2479" i="18"/>
  <c r="X2479" i="18" s="1"/>
  <c r="D2479" i="18"/>
  <c r="Y2479" i="18" s="1"/>
  <c r="E2479" i="18"/>
  <c r="F2479" i="18"/>
  <c r="G2479" i="18"/>
  <c r="C2480" i="18"/>
  <c r="X2480" i="18" s="1"/>
  <c r="D2480" i="18"/>
  <c r="Y2480" i="18" s="1"/>
  <c r="E2480" i="18"/>
  <c r="F2480" i="18"/>
  <c r="G2480" i="18"/>
  <c r="C2481" i="18"/>
  <c r="X2481" i="18" s="1"/>
  <c r="D2481" i="18"/>
  <c r="E2481" i="18"/>
  <c r="F2481" i="18"/>
  <c r="G2481" i="18"/>
  <c r="C2482" i="18"/>
  <c r="X2482" i="18" s="1"/>
  <c r="D2482" i="18"/>
  <c r="Y2482" i="18" s="1"/>
  <c r="E2482" i="18"/>
  <c r="F2482" i="18"/>
  <c r="G2482" i="18"/>
  <c r="C2483" i="18"/>
  <c r="X2483" i="18" s="1"/>
  <c r="D2483" i="18"/>
  <c r="Y2483" i="18" s="1"/>
  <c r="E2483" i="18"/>
  <c r="F2483" i="18"/>
  <c r="G2483" i="18"/>
  <c r="C2484" i="18"/>
  <c r="X2484" i="18" s="1"/>
  <c r="D2484" i="18"/>
  <c r="Y2484" i="18" s="1"/>
  <c r="E2484" i="18"/>
  <c r="F2484" i="18"/>
  <c r="G2484" i="18"/>
  <c r="C2485" i="18"/>
  <c r="X2485" i="18" s="1"/>
  <c r="D2485" i="18"/>
  <c r="Y2485" i="18" s="1"/>
  <c r="E2485" i="18"/>
  <c r="F2485" i="18"/>
  <c r="G2485" i="18"/>
  <c r="C2486" i="18"/>
  <c r="X2486" i="18" s="1"/>
  <c r="D2486" i="18"/>
  <c r="Y2486" i="18" s="1"/>
  <c r="E2486" i="18"/>
  <c r="F2486" i="18"/>
  <c r="G2486" i="18"/>
  <c r="C2487" i="18"/>
  <c r="X2487" i="18" s="1"/>
  <c r="D2487" i="18"/>
  <c r="Y2487" i="18" s="1"/>
  <c r="E2487" i="18"/>
  <c r="F2487" i="18"/>
  <c r="G2487" i="18"/>
  <c r="C2488" i="18"/>
  <c r="X2488" i="18" s="1"/>
  <c r="D2488" i="18"/>
  <c r="E2488" i="18"/>
  <c r="F2488" i="18"/>
  <c r="G2488" i="18"/>
  <c r="C2489" i="18"/>
  <c r="X2489" i="18" s="1"/>
  <c r="D2489" i="18"/>
  <c r="E2489" i="18"/>
  <c r="F2489" i="18"/>
  <c r="G2489" i="18"/>
  <c r="C2490" i="18"/>
  <c r="X2490" i="18" s="1"/>
  <c r="D2490" i="18"/>
  <c r="Y2490" i="18" s="1"/>
  <c r="E2490" i="18"/>
  <c r="F2490" i="18"/>
  <c r="G2490" i="18"/>
  <c r="C2491" i="18"/>
  <c r="X2491" i="18" s="1"/>
  <c r="D2491" i="18"/>
  <c r="Y2491" i="18" s="1"/>
  <c r="E2491" i="18"/>
  <c r="F2491" i="18"/>
  <c r="G2491" i="18"/>
  <c r="C2492" i="18"/>
  <c r="X2492" i="18" s="1"/>
  <c r="D2492" i="18"/>
  <c r="Y2492" i="18" s="1"/>
  <c r="E2492" i="18"/>
  <c r="F2492" i="18"/>
  <c r="G2492" i="18"/>
  <c r="C2493" i="18"/>
  <c r="X2493" i="18" s="1"/>
  <c r="D2493" i="18"/>
  <c r="Y2493" i="18" s="1"/>
  <c r="E2493" i="18"/>
  <c r="F2493" i="18"/>
  <c r="G2493" i="18"/>
  <c r="C2494" i="18"/>
  <c r="D2494" i="18"/>
  <c r="Y2494" i="18" s="1"/>
  <c r="E2494" i="18"/>
  <c r="F2494" i="18"/>
  <c r="G2494" i="18"/>
  <c r="C2495" i="18"/>
  <c r="X2495" i="18" s="1"/>
  <c r="D2495" i="18"/>
  <c r="Y2495" i="18" s="1"/>
  <c r="E2495" i="18"/>
  <c r="F2495" i="18"/>
  <c r="G2495" i="18"/>
  <c r="C2496" i="18"/>
  <c r="X2496" i="18" s="1"/>
  <c r="D2496" i="18"/>
  <c r="Y2496" i="18" s="1"/>
  <c r="E2496" i="18"/>
  <c r="F2496" i="18"/>
  <c r="G2496" i="18"/>
  <c r="C2497" i="18"/>
  <c r="X2497" i="18" s="1"/>
  <c r="D2497" i="18"/>
  <c r="E2497" i="18"/>
  <c r="F2497" i="18"/>
  <c r="G2497" i="18"/>
  <c r="C2498" i="18"/>
  <c r="X2498" i="18" s="1"/>
  <c r="D2498" i="18"/>
  <c r="Y2498" i="18" s="1"/>
  <c r="E2498" i="18"/>
  <c r="F2498" i="18"/>
  <c r="G2498" i="18"/>
  <c r="C2499" i="18"/>
  <c r="X2499" i="18" s="1"/>
  <c r="D2499" i="18"/>
  <c r="Y2499" i="18" s="1"/>
  <c r="E2499" i="18"/>
  <c r="F2499" i="18"/>
  <c r="G2499" i="18"/>
  <c r="C2500" i="18"/>
  <c r="X2500" i="18" s="1"/>
  <c r="D2500" i="18"/>
  <c r="Y2500" i="18" s="1"/>
  <c r="E2500" i="18"/>
  <c r="F2500" i="18"/>
  <c r="G2500" i="18"/>
  <c r="C2501" i="18"/>
  <c r="X2501" i="18" s="1"/>
  <c r="D2501" i="18"/>
  <c r="Y2501" i="18" s="1"/>
  <c r="E2501" i="18"/>
  <c r="F2501" i="18"/>
  <c r="G2501" i="18"/>
  <c r="C2502" i="18"/>
  <c r="X2502" i="18" s="1"/>
  <c r="D2502" i="18"/>
  <c r="Y2502" i="18" s="1"/>
  <c r="E2502" i="18"/>
  <c r="F2502" i="18"/>
  <c r="G2502" i="18"/>
  <c r="C2503" i="18"/>
  <c r="X2503" i="18" s="1"/>
  <c r="D2503" i="18"/>
  <c r="Y2503" i="18" s="1"/>
  <c r="E2503" i="18"/>
  <c r="F2503" i="18"/>
  <c r="G2503" i="18"/>
  <c r="C2504" i="18"/>
  <c r="X2504" i="18" s="1"/>
  <c r="D2504" i="18"/>
  <c r="E2504" i="18"/>
  <c r="F2504" i="18"/>
  <c r="G2504" i="18"/>
  <c r="C2505" i="18"/>
  <c r="X2505" i="18" s="1"/>
  <c r="D2505" i="18"/>
  <c r="E2505" i="18"/>
  <c r="F2505" i="18"/>
  <c r="G2505" i="18"/>
  <c r="C2506" i="18"/>
  <c r="X2506" i="18" s="1"/>
  <c r="D2506" i="18"/>
  <c r="Y2506" i="18" s="1"/>
  <c r="E2506" i="18"/>
  <c r="F2506" i="18"/>
  <c r="G2506" i="18"/>
  <c r="C2507" i="18"/>
  <c r="X2507" i="18" s="1"/>
  <c r="D2507" i="18"/>
  <c r="Y2507" i="18" s="1"/>
  <c r="E2507" i="18"/>
  <c r="F2507" i="18"/>
  <c r="G2507" i="18"/>
  <c r="C2508" i="18"/>
  <c r="X2508" i="18" s="1"/>
  <c r="D2508" i="18"/>
  <c r="Y2508" i="18" s="1"/>
  <c r="E2508" i="18"/>
  <c r="F2508" i="18"/>
  <c r="G2508" i="18"/>
  <c r="C2509" i="18"/>
  <c r="X2509" i="18" s="1"/>
  <c r="D2509" i="18"/>
  <c r="Y2509" i="18" s="1"/>
  <c r="E2509" i="18"/>
  <c r="F2509" i="18"/>
  <c r="G2509" i="18"/>
  <c r="C2510" i="18"/>
  <c r="D2510" i="18"/>
  <c r="Y2510" i="18" s="1"/>
  <c r="E2510" i="18"/>
  <c r="F2510" i="18"/>
  <c r="G2510" i="18"/>
  <c r="C2511" i="18"/>
  <c r="X2511" i="18" s="1"/>
  <c r="D2511" i="18"/>
  <c r="Y2511" i="18" s="1"/>
  <c r="E2511" i="18"/>
  <c r="F2511" i="18"/>
  <c r="G2511" i="18"/>
  <c r="C2512" i="18"/>
  <c r="X2512" i="18" s="1"/>
  <c r="D2512" i="18"/>
  <c r="Y2512" i="18" s="1"/>
  <c r="E2512" i="18"/>
  <c r="F2512" i="18"/>
  <c r="G2512" i="18"/>
  <c r="C2513" i="18"/>
  <c r="X2513" i="18" s="1"/>
  <c r="D2513" i="18"/>
  <c r="E2513" i="18"/>
  <c r="F2513" i="18"/>
  <c r="G2513" i="18"/>
  <c r="C2514" i="18"/>
  <c r="X2514" i="18" s="1"/>
  <c r="D2514" i="18"/>
  <c r="Y2514" i="18" s="1"/>
  <c r="E2514" i="18"/>
  <c r="F2514" i="18"/>
  <c r="G2514" i="18"/>
  <c r="C2515" i="18"/>
  <c r="X2515" i="18" s="1"/>
  <c r="D2515" i="18"/>
  <c r="Y2515" i="18" s="1"/>
  <c r="E2515" i="18"/>
  <c r="F2515" i="18"/>
  <c r="G2515" i="18"/>
  <c r="C2516" i="18"/>
  <c r="X2516" i="18" s="1"/>
  <c r="D2516" i="18"/>
  <c r="Y2516" i="18" s="1"/>
  <c r="E2516" i="18"/>
  <c r="F2516" i="18"/>
  <c r="G2516" i="18"/>
  <c r="C2517" i="18"/>
  <c r="X2517" i="18" s="1"/>
  <c r="D2517" i="18"/>
  <c r="Y2517" i="18" s="1"/>
  <c r="E2517" i="18"/>
  <c r="F2517" i="18"/>
  <c r="G2517" i="18"/>
  <c r="C2518" i="18"/>
  <c r="X2518" i="18" s="1"/>
  <c r="D2518" i="18"/>
  <c r="Y2518" i="18" s="1"/>
  <c r="E2518" i="18"/>
  <c r="F2518" i="18"/>
  <c r="G2518" i="18"/>
  <c r="C2519" i="18"/>
  <c r="X2519" i="18" s="1"/>
  <c r="D2519" i="18"/>
  <c r="Y2519" i="18" s="1"/>
  <c r="E2519" i="18"/>
  <c r="F2519" i="18"/>
  <c r="G2519" i="18"/>
  <c r="C2520" i="18"/>
  <c r="X2520" i="18" s="1"/>
  <c r="D2520" i="18"/>
  <c r="E2520" i="18"/>
  <c r="F2520" i="18"/>
  <c r="G2520" i="18"/>
  <c r="C2521" i="18"/>
  <c r="X2521" i="18" s="1"/>
  <c r="D2521" i="18"/>
  <c r="E2521" i="18"/>
  <c r="F2521" i="18"/>
  <c r="G2521" i="18"/>
  <c r="C2522" i="18"/>
  <c r="X2522" i="18" s="1"/>
  <c r="D2522" i="18"/>
  <c r="Y2522" i="18" s="1"/>
  <c r="E2522" i="18"/>
  <c r="F2522" i="18"/>
  <c r="G2522" i="18"/>
  <c r="C2523" i="18"/>
  <c r="X2523" i="18" s="1"/>
  <c r="D2523" i="18"/>
  <c r="Y2523" i="18" s="1"/>
  <c r="E2523" i="18"/>
  <c r="F2523" i="18"/>
  <c r="G2523" i="18"/>
  <c r="C2524" i="18"/>
  <c r="X2524" i="18" s="1"/>
  <c r="D2524" i="18"/>
  <c r="Y2524" i="18" s="1"/>
  <c r="E2524" i="18"/>
  <c r="F2524" i="18"/>
  <c r="G2524" i="18"/>
  <c r="C2525" i="18"/>
  <c r="X2525" i="18" s="1"/>
  <c r="D2525" i="18"/>
  <c r="Y2525" i="18" s="1"/>
  <c r="E2525" i="18"/>
  <c r="F2525" i="18"/>
  <c r="G2525" i="18"/>
  <c r="C2526" i="18"/>
  <c r="D2526" i="18"/>
  <c r="Y2526" i="18" s="1"/>
  <c r="E2526" i="18"/>
  <c r="F2526" i="18"/>
  <c r="G2526" i="18"/>
  <c r="C2527" i="18"/>
  <c r="X2527" i="18" s="1"/>
  <c r="D2527" i="18"/>
  <c r="Y2527" i="18" s="1"/>
  <c r="E2527" i="18"/>
  <c r="F2527" i="18"/>
  <c r="G2527" i="18"/>
  <c r="C2528" i="18"/>
  <c r="X2528" i="18" s="1"/>
  <c r="D2528" i="18"/>
  <c r="Y2528" i="18" s="1"/>
  <c r="E2528" i="18"/>
  <c r="F2528" i="18"/>
  <c r="G2528" i="18"/>
  <c r="C2529" i="18"/>
  <c r="X2529" i="18" s="1"/>
  <c r="D2529" i="18"/>
  <c r="E2529" i="18"/>
  <c r="F2529" i="18"/>
  <c r="G2529" i="18"/>
  <c r="C2530" i="18"/>
  <c r="X2530" i="18" s="1"/>
  <c r="D2530" i="18"/>
  <c r="Y2530" i="18" s="1"/>
  <c r="E2530" i="18"/>
  <c r="F2530" i="18"/>
  <c r="G2530" i="18"/>
  <c r="C2531" i="18"/>
  <c r="X2531" i="18" s="1"/>
  <c r="D2531" i="18"/>
  <c r="Y2531" i="18" s="1"/>
  <c r="E2531" i="18"/>
  <c r="F2531" i="18"/>
  <c r="G2531" i="18"/>
  <c r="C2532" i="18"/>
  <c r="X2532" i="18" s="1"/>
  <c r="D2532" i="18"/>
  <c r="Y2532" i="18" s="1"/>
  <c r="E2532" i="18"/>
  <c r="F2532" i="18"/>
  <c r="G2532" i="18"/>
  <c r="C2533" i="18"/>
  <c r="X2533" i="18" s="1"/>
  <c r="D2533" i="18"/>
  <c r="Y2533" i="18" s="1"/>
  <c r="E2533" i="18"/>
  <c r="F2533" i="18"/>
  <c r="G2533" i="18"/>
  <c r="C2534" i="18"/>
  <c r="X2534" i="18" s="1"/>
  <c r="D2534" i="18"/>
  <c r="Y2534" i="18" s="1"/>
  <c r="E2534" i="18"/>
  <c r="F2534" i="18"/>
  <c r="G2534" i="18"/>
  <c r="C2535" i="18"/>
  <c r="X2535" i="18" s="1"/>
  <c r="D2535" i="18"/>
  <c r="Y2535" i="18" s="1"/>
  <c r="E2535" i="18"/>
  <c r="F2535" i="18"/>
  <c r="G2535" i="18"/>
  <c r="C2536" i="18"/>
  <c r="X2536" i="18" s="1"/>
  <c r="D2536" i="18"/>
  <c r="E2536" i="18"/>
  <c r="F2536" i="18"/>
  <c r="G2536" i="18"/>
  <c r="C2537" i="18"/>
  <c r="X2537" i="18" s="1"/>
  <c r="D2537" i="18"/>
  <c r="E2537" i="18"/>
  <c r="F2537" i="18"/>
  <c r="G2537" i="18"/>
  <c r="C2538" i="18"/>
  <c r="X2538" i="18" s="1"/>
  <c r="D2538" i="18"/>
  <c r="Y2538" i="18" s="1"/>
  <c r="E2538" i="18"/>
  <c r="F2538" i="18"/>
  <c r="G2538" i="18"/>
  <c r="C2539" i="18"/>
  <c r="X2539" i="18" s="1"/>
  <c r="D2539" i="18"/>
  <c r="Y2539" i="18" s="1"/>
  <c r="E2539" i="18"/>
  <c r="F2539" i="18"/>
  <c r="G2539" i="18"/>
  <c r="C2540" i="18"/>
  <c r="X2540" i="18" s="1"/>
  <c r="D2540" i="18"/>
  <c r="Y2540" i="18" s="1"/>
  <c r="E2540" i="18"/>
  <c r="F2540" i="18"/>
  <c r="G2540" i="18"/>
  <c r="C2541" i="18"/>
  <c r="X2541" i="18" s="1"/>
  <c r="D2541" i="18"/>
  <c r="Y2541" i="18" s="1"/>
  <c r="E2541" i="18"/>
  <c r="F2541" i="18"/>
  <c r="G2541" i="18"/>
  <c r="C2542" i="18"/>
  <c r="D2542" i="18"/>
  <c r="Y2542" i="18" s="1"/>
  <c r="E2542" i="18"/>
  <c r="F2542" i="18"/>
  <c r="G2542" i="18"/>
  <c r="C2543" i="18"/>
  <c r="X2543" i="18" s="1"/>
  <c r="D2543" i="18"/>
  <c r="Y2543" i="18" s="1"/>
  <c r="E2543" i="18"/>
  <c r="F2543" i="18"/>
  <c r="G2543" i="18"/>
  <c r="C2544" i="18"/>
  <c r="X2544" i="18" s="1"/>
  <c r="D2544" i="18"/>
  <c r="Y2544" i="18" s="1"/>
  <c r="E2544" i="18"/>
  <c r="F2544" i="18"/>
  <c r="G2544" i="18"/>
  <c r="C2545" i="18"/>
  <c r="X2545" i="18" s="1"/>
  <c r="D2545" i="18"/>
  <c r="E2545" i="18"/>
  <c r="F2545" i="18"/>
  <c r="G2545" i="18"/>
  <c r="C2546" i="18"/>
  <c r="X2546" i="18" s="1"/>
  <c r="D2546" i="18"/>
  <c r="Y2546" i="18" s="1"/>
  <c r="E2546" i="18"/>
  <c r="F2546" i="18"/>
  <c r="G2546" i="18"/>
  <c r="C2547" i="18"/>
  <c r="X2547" i="18" s="1"/>
  <c r="D2547" i="18"/>
  <c r="Y2547" i="18" s="1"/>
  <c r="E2547" i="18"/>
  <c r="F2547" i="18"/>
  <c r="G2547" i="18"/>
  <c r="C2548" i="18"/>
  <c r="X2548" i="18" s="1"/>
  <c r="D2548" i="18"/>
  <c r="Y2548" i="18" s="1"/>
  <c r="E2548" i="18"/>
  <c r="F2548" i="18"/>
  <c r="G2548" i="18"/>
  <c r="C2549" i="18"/>
  <c r="X2549" i="18" s="1"/>
  <c r="D2549" i="18"/>
  <c r="Y2549" i="18" s="1"/>
  <c r="E2549" i="18"/>
  <c r="F2549" i="18"/>
  <c r="G2549" i="18"/>
  <c r="C2550" i="18"/>
  <c r="X2550" i="18" s="1"/>
  <c r="D2550" i="18"/>
  <c r="Y2550" i="18" s="1"/>
  <c r="E2550" i="18"/>
  <c r="F2550" i="18"/>
  <c r="G2550" i="18"/>
  <c r="C2551" i="18"/>
  <c r="X2551" i="18" s="1"/>
  <c r="D2551" i="18"/>
  <c r="Y2551" i="18" s="1"/>
  <c r="E2551" i="18"/>
  <c r="F2551" i="18"/>
  <c r="G2551" i="18"/>
  <c r="C2552" i="18"/>
  <c r="X2552" i="18" s="1"/>
  <c r="D2552" i="18"/>
  <c r="E2552" i="18"/>
  <c r="F2552" i="18"/>
  <c r="G2552" i="18"/>
  <c r="C2553" i="18"/>
  <c r="X2553" i="18" s="1"/>
  <c r="D2553" i="18"/>
  <c r="E2553" i="18"/>
  <c r="F2553" i="18"/>
  <c r="G2553" i="18"/>
  <c r="C2554" i="18"/>
  <c r="X2554" i="18" s="1"/>
  <c r="D2554" i="18"/>
  <c r="Y2554" i="18" s="1"/>
  <c r="E2554" i="18"/>
  <c r="F2554" i="18"/>
  <c r="G2554" i="18"/>
  <c r="C2555" i="18"/>
  <c r="X2555" i="18" s="1"/>
  <c r="D2555" i="18"/>
  <c r="Y2555" i="18" s="1"/>
  <c r="E2555" i="18"/>
  <c r="F2555" i="18"/>
  <c r="G2555" i="18"/>
  <c r="C2556" i="18"/>
  <c r="X2556" i="18" s="1"/>
  <c r="D2556" i="18"/>
  <c r="Y2556" i="18" s="1"/>
  <c r="E2556" i="18"/>
  <c r="F2556" i="18"/>
  <c r="G2556" i="18"/>
  <c r="C2557" i="18"/>
  <c r="X2557" i="18" s="1"/>
  <c r="D2557" i="18"/>
  <c r="Y2557" i="18" s="1"/>
  <c r="E2557" i="18"/>
  <c r="F2557" i="18"/>
  <c r="G2557" i="18"/>
  <c r="C2558" i="18"/>
  <c r="D2558" i="18"/>
  <c r="Y2558" i="18" s="1"/>
  <c r="E2558" i="18"/>
  <c r="F2558" i="18"/>
  <c r="G2558" i="18"/>
  <c r="C2559" i="18"/>
  <c r="X2559" i="18" s="1"/>
  <c r="D2559" i="18"/>
  <c r="Y2559" i="18" s="1"/>
  <c r="E2559" i="18"/>
  <c r="F2559" i="18"/>
  <c r="G2559" i="18"/>
  <c r="C2560" i="18"/>
  <c r="X2560" i="18" s="1"/>
  <c r="D2560" i="18"/>
  <c r="Y2560" i="18" s="1"/>
  <c r="E2560" i="18"/>
  <c r="F2560" i="18"/>
  <c r="G2560" i="18"/>
  <c r="C2561" i="18"/>
  <c r="X2561" i="18" s="1"/>
  <c r="D2561" i="18"/>
  <c r="E2561" i="18"/>
  <c r="F2561" i="18"/>
  <c r="G2561" i="18"/>
  <c r="C2562" i="18"/>
  <c r="X2562" i="18" s="1"/>
  <c r="D2562" i="18"/>
  <c r="Y2562" i="18" s="1"/>
  <c r="E2562" i="18"/>
  <c r="F2562" i="18"/>
  <c r="G2562" i="18"/>
  <c r="C2563" i="18"/>
  <c r="X2563" i="18" s="1"/>
  <c r="D2563" i="18"/>
  <c r="Y2563" i="18" s="1"/>
  <c r="E2563" i="18"/>
  <c r="F2563" i="18"/>
  <c r="G2563" i="18"/>
  <c r="C2564" i="18"/>
  <c r="X2564" i="18" s="1"/>
  <c r="D2564" i="18"/>
  <c r="Y2564" i="18" s="1"/>
  <c r="E2564" i="18"/>
  <c r="F2564" i="18"/>
  <c r="G2564" i="18"/>
  <c r="C2565" i="18"/>
  <c r="X2565" i="18" s="1"/>
  <c r="D2565" i="18"/>
  <c r="Y2565" i="18" s="1"/>
  <c r="E2565" i="18"/>
  <c r="F2565" i="18"/>
  <c r="G2565" i="18"/>
  <c r="C2566" i="18"/>
  <c r="X2566" i="18" s="1"/>
  <c r="D2566" i="18"/>
  <c r="Y2566" i="18" s="1"/>
  <c r="E2566" i="18"/>
  <c r="F2566" i="18"/>
  <c r="G2566" i="18"/>
  <c r="C2567" i="18"/>
  <c r="X2567" i="18" s="1"/>
  <c r="D2567" i="18"/>
  <c r="Y2567" i="18" s="1"/>
  <c r="E2567" i="18"/>
  <c r="F2567" i="18"/>
  <c r="G2567" i="18"/>
  <c r="C2568" i="18"/>
  <c r="X2568" i="18" s="1"/>
  <c r="D2568" i="18"/>
  <c r="E2568" i="18"/>
  <c r="F2568" i="18"/>
  <c r="G2568" i="18"/>
  <c r="C2569" i="18"/>
  <c r="X2569" i="18" s="1"/>
  <c r="D2569" i="18"/>
  <c r="E2569" i="18"/>
  <c r="F2569" i="18"/>
  <c r="G2569" i="18"/>
  <c r="C2570" i="18"/>
  <c r="X2570" i="18" s="1"/>
  <c r="D2570" i="18"/>
  <c r="Y2570" i="18" s="1"/>
  <c r="E2570" i="18"/>
  <c r="F2570" i="18"/>
  <c r="G2570" i="18"/>
  <c r="C2571" i="18"/>
  <c r="X2571" i="18" s="1"/>
  <c r="D2571" i="18"/>
  <c r="Y2571" i="18" s="1"/>
  <c r="E2571" i="18"/>
  <c r="F2571" i="18"/>
  <c r="G2571" i="18"/>
  <c r="C2572" i="18"/>
  <c r="X2572" i="18" s="1"/>
  <c r="D2572" i="18"/>
  <c r="Y2572" i="18" s="1"/>
  <c r="E2572" i="18"/>
  <c r="F2572" i="18"/>
  <c r="G2572" i="18"/>
  <c r="C2573" i="18"/>
  <c r="X2573" i="18" s="1"/>
  <c r="D2573" i="18"/>
  <c r="Y2573" i="18" s="1"/>
  <c r="E2573" i="18"/>
  <c r="F2573" i="18"/>
  <c r="G2573" i="18"/>
  <c r="C2574" i="18"/>
  <c r="D2574" i="18"/>
  <c r="Y2574" i="18" s="1"/>
  <c r="E2574" i="18"/>
  <c r="F2574" i="18"/>
  <c r="G2574" i="18"/>
  <c r="C2575" i="18"/>
  <c r="X2575" i="18" s="1"/>
  <c r="D2575" i="18"/>
  <c r="Y2575" i="18" s="1"/>
  <c r="E2575" i="18"/>
  <c r="F2575" i="18"/>
  <c r="G2575" i="18"/>
  <c r="C2576" i="18"/>
  <c r="X2576" i="18" s="1"/>
  <c r="D2576" i="18"/>
  <c r="Y2576" i="18" s="1"/>
  <c r="E2576" i="18"/>
  <c r="F2576" i="18"/>
  <c r="G2576" i="18"/>
  <c r="C2577" i="18"/>
  <c r="X2577" i="18" s="1"/>
  <c r="D2577" i="18"/>
  <c r="E2577" i="18"/>
  <c r="F2577" i="18"/>
  <c r="G2577" i="18"/>
  <c r="C2578" i="18"/>
  <c r="X2578" i="18" s="1"/>
  <c r="D2578" i="18"/>
  <c r="Y2578" i="18" s="1"/>
  <c r="E2578" i="18"/>
  <c r="F2578" i="18"/>
  <c r="G2578" i="18"/>
  <c r="C2579" i="18"/>
  <c r="X2579" i="18" s="1"/>
  <c r="D2579" i="18"/>
  <c r="Y2579" i="18" s="1"/>
  <c r="E2579" i="18"/>
  <c r="F2579" i="18"/>
  <c r="G2579" i="18"/>
  <c r="C2580" i="18"/>
  <c r="X2580" i="18" s="1"/>
  <c r="D2580" i="18"/>
  <c r="Y2580" i="18" s="1"/>
  <c r="E2580" i="18"/>
  <c r="F2580" i="18"/>
  <c r="G2580" i="18"/>
  <c r="C2581" i="18"/>
  <c r="X2581" i="18" s="1"/>
  <c r="D2581" i="18"/>
  <c r="Y2581" i="18" s="1"/>
  <c r="E2581" i="18"/>
  <c r="F2581" i="18"/>
  <c r="G2581" i="18"/>
  <c r="C2582" i="18"/>
  <c r="X2582" i="18" s="1"/>
  <c r="D2582" i="18"/>
  <c r="Y2582" i="18" s="1"/>
  <c r="E2582" i="18"/>
  <c r="F2582" i="18"/>
  <c r="G2582" i="18"/>
  <c r="C2583" i="18"/>
  <c r="X2583" i="18" s="1"/>
  <c r="D2583" i="18"/>
  <c r="Y2583" i="18" s="1"/>
  <c r="E2583" i="18"/>
  <c r="F2583" i="18"/>
  <c r="G2583" i="18"/>
  <c r="C2584" i="18"/>
  <c r="X2584" i="18" s="1"/>
  <c r="D2584" i="18"/>
  <c r="E2584" i="18"/>
  <c r="F2584" i="18"/>
  <c r="G2584" i="18"/>
  <c r="C2585" i="18"/>
  <c r="X2585" i="18" s="1"/>
  <c r="D2585" i="18"/>
  <c r="E2585" i="18"/>
  <c r="F2585" i="18"/>
  <c r="G2585" i="18"/>
  <c r="C2586" i="18"/>
  <c r="X2586" i="18" s="1"/>
  <c r="D2586" i="18"/>
  <c r="Y2586" i="18" s="1"/>
  <c r="E2586" i="18"/>
  <c r="F2586" i="18"/>
  <c r="G2586" i="18"/>
  <c r="C2587" i="18"/>
  <c r="X2587" i="18" s="1"/>
  <c r="D2587" i="18"/>
  <c r="Y2587" i="18" s="1"/>
  <c r="E2587" i="18"/>
  <c r="F2587" i="18"/>
  <c r="G2587" i="18"/>
  <c r="C2588" i="18"/>
  <c r="X2588" i="18" s="1"/>
  <c r="D2588" i="18"/>
  <c r="Y2588" i="18" s="1"/>
  <c r="E2588" i="18"/>
  <c r="F2588" i="18"/>
  <c r="G2588" i="18"/>
  <c r="C2589" i="18"/>
  <c r="X2589" i="18" s="1"/>
  <c r="D2589" i="18"/>
  <c r="Y2589" i="18" s="1"/>
  <c r="E2589" i="18"/>
  <c r="F2589" i="18"/>
  <c r="G2589" i="18"/>
  <c r="C2590" i="18"/>
  <c r="D2590" i="18"/>
  <c r="Y2590" i="18" s="1"/>
  <c r="E2590" i="18"/>
  <c r="F2590" i="18"/>
  <c r="G2590" i="18"/>
  <c r="C2591" i="18"/>
  <c r="X2591" i="18" s="1"/>
  <c r="D2591" i="18"/>
  <c r="Y2591" i="18" s="1"/>
  <c r="E2591" i="18"/>
  <c r="F2591" i="18"/>
  <c r="G2591" i="18"/>
  <c r="C2592" i="18"/>
  <c r="X2592" i="18" s="1"/>
  <c r="D2592" i="18"/>
  <c r="Y2592" i="18" s="1"/>
  <c r="E2592" i="18"/>
  <c r="F2592" i="18"/>
  <c r="G2592" i="18"/>
  <c r="C2593" i="18"/>
  <c r="X2593" i="18" s="1"/>
  <c r="D2593" i="18"/>
  <c r="E2593" i="18"/>
  <c r="F2593" i="18"/>
  <c r="G2593" i="18"/>
  <c r="C2594" i="18"/>
  <c r="X2594" i="18" s="1"/>
  <c r="D2594" i="18"/>
  <c r="Y2594" i="18" s="1"/>
  <c r="E2594" i="18"/>
  <c r="F2594" i="18"/>
  <c r="G2594" i="18"/>
  <c r="C2595" i="18"/>
  <c r="X2595" i="18" s="1"/>
  <c r="D2595" i="18"/>
  <c r="Y2595" i="18" s="1"/>
  <c r="E2595" i="18"/>
  <c r="F2595" i="18"/>
  <c r="G2595" i="18"/>
  <c r="C2596" i="18"/>
  <c r="X2596" i="18" s="1"/>
  <c r="D2596" i="18"/>
  <c r="Y2596" i="18" s="1"/>
  <c r="E2596" i="18"/>
  <c r="F2596" i="18"/>
  <c r="G2596" i="18"/>
  <c r="C2597" i="18"/>
  <c r="X2597" i="18" s="1"/>
  <c r="D2597" i="18"/>
  <c r="Y2597" i="18" s="1"/>
  <c r="E2597" i="18"/>
  <c r="F2597" i="18"/>
  <c r="G2597" i="18"/>
  <c r="C2598" i="18"/>
  <c r="X2598" i="18" s="1"/>
  <c r="D2598" i="18"/>
  <c r="Y2598" i="18" s="1"/>
  <c r="E2598" i="18"/>
  <c r="F2598" i="18"/>
  <c r="G2598" i="18"/>
  <c r="C2599" i="18"/>
  <c r="X2599" i="18" s="1"/>
  <c r="D2599" i="18"/>
  <c r="Y2599" i="18" s="1"/>
  <c r="E2599" i="18"/>
  <c r="F2599" i="18"/>
  <c r="G2599" i="18"/>
  <c r="C2600" i="18"/>
  <c r="X2600" i="18" s="1"/>
  <c r="D2600" i="18"/>
  <c r="E2600" i="18"/>
  <c r="F2600" i="18"/>
  <c r="G2600" i="18"/>
  <c r="C2601" i="18"/>
  <c r="X2601" i="18" s="1"/>
  <c r="D2601" i="18"/>
  <c r="E2601" i="18"/>
  <c r="F2601" i="18"/>
  <c r="G2601" i="18"/>
  <c r="C2602" i="18"/>
  <c r="X2602" i="18" s="1"/>
  <c r="D2602" i="18"/>
  <c r="Y2602" i="18" s="1"/>
  <c r="E2602" i="18"/>
  <c r="F2602" i="18"/>
  <c r="G2602" i="18"/>
  <c r="C2603" i="18"/>
  <c r="X2603" i="18" s="1"/>
  <c r="D2603" i="18"/>
  <c r="Y2603" i="18" s="1"/>
  <c r="E2603" i="18"/>
  <c r="F2603" i="18"/>
  <c r="G2603" i="18"/>
  <c r="C2604" i="18"/>
  <c r="X2604" i="18" s="1"/>
  <c r="D2604" i="18"/>
  <c r="Y2604" i="18" s="1"/>
  <c r="E2604" i="18"/>
  <c r="F2604" i="18"/>
  <c r="G2604" i="18"/>
  <c r="C2605" i="18"/>
  <c r="X2605" i="18" s="1"/>
  <c r="D2605" i="18"/>
  <c r="Y2605" i="18" s="1"/>
  <c r="E2605" i="18"/>
  <c r="F2605" i="18"/>
  <c r="G2605" i="18"/>
  <c r="C2606" i="18"/>
  <c r="D2606" i="18"/>
  <c r="Y2606" i="18" s="1"/>
  <c r="E2606" i="18"/>
  <c r="F2606" i="18"/>
  <c r="G2606" i="18"/>
  <c r="C2607" i="18"/>
  <c r="X2607" i="18" s="1"/>
  <c r="D2607" i="18"/>
  <c r="Y2607" i="18" s="1"/>
  <c r="E2607" i="18"/>
  <c r="F2607" i="18"/>
  <c r="G2607" i="18"/>
  <c r="C2608" i="18"/>
  <c r="X2608" i="18" s="1"/>
  <c r="D2608" i="18"/>
  <c r="Y2608" i="18" s="1"/>
  <c r="E2608" i="18"/>
  <c r="F2608" i="18"/>
  <c r="G2608" i="18"/>
  <c r="C2609" i="18"/>
  <c r="X2609" i="18" s="1"/>
  <c r="D2609" i="18"/>
  <c r="E2609" i="18"/>
  <c r="F2609" i="18"/>
  <c r="G2609" i="18"/>
  <c r="C2610" i="18"/>
  <c r="X2610" i="18" s="1"/>
  <c r="D2610" i="18"/>
  <c r="Y2610" i="18" s="1"/>
  <c r="E2610" i="18"/>
  <c r="F2610" i="18"/>
  <c r="G2610" i="18"/>
  <c r="C2611" i="18"/>
  <c r="X2611" i="18" s="1"/>
  <c r="D2611" i="18"/>
  <c r="Y2611" i="18" s="1"/>
  <c r="E2611" i="18"/>
  <c r="F2611" i="18"/>
  <c r="G2611" i="18"/>
  <c r="C2612" i="18"/>
  <c r="X2612" i="18" s="1"/>
  <c r="D2612" i="18"/>
  <c r="Y2612" i="18" s="1"/>
  <c r="E2612" i="18"/>
  <c r="F2612" i="18"/>
  <c r="G2612" i="18"/>
  <c r="C2613" i="18"/>
  <c r="X2613" i="18" s="1"/>
  <c r="D2613" i="18"/>
  <c r="Y2613" i="18" s="1"/>
  <c r="E2613" i="18"/>
  <c r="F2613" i="18"/>
  <c r="G2613" i="18"/>
  <c r="C2614" i="18"/>
  <c r="X2614" i="18" s="1"/>
  <c r="D2614" i="18"/>
  <c r="Y2614" i="18" s="1"/>
  <c r="E2614" i="18"/>
  <c r="F2614" i="18"/>
  <c r="G2614" i="18"/>
  <c r="C2615" i="18"/>
  <c r="X2615" i="18" s="1"/>
  <c r="D2615" i="18"/>
  <c r="Y2615" i="18" s="1"/>
  <c r="E2615" i="18"/>
  <c r="F2615" i="18"/>
  <c r="G2615" i="18"/>
  <c r="C2616" i="18"/>
  <c r="X2616" i="18" s="1"/>
  <c r="D2616" i="18"/>
  <c r="E2616" i="18"/>
  <c r="F2616" i="18"/>
  <c r="G2616" i="18"/>
  <c r="C2617" i="18"/>
  <c r="X2617" i="18" s="1"/>
  <c r="D2617" i="18"/>
  <c r="E2617" i="18"/>
  <c r="F2617" i="18"/>
  <c r="G2617" i="18"/>
  <c r="C2618" i="18"/>
  <c r="X2618" i="18" s="1"/>
  <c r="D2618" i="18"/>
  <c r="Y2618" i="18" s="1"/>
  <c r="E2618" i="18"/>
  <c r="F2618" i="18"/>
  <c r="G2618" i="18"/>
  <c r="C2619" i="18"/>
  <c r="X2619" i="18" s="1"/>
  <c r="D2619" i="18"/>
  <c r="Y2619" i="18" s="1"/>
  <c r="E2619" i="18"/>
  <c r="F2619" i="18"/>
  <c r="G2619" i="18"/>
  <c r="C2620" i="18"/>
  <c r="X2620" i="18" s="1"/>
  <c r="D2620" i="18"/>
  <c r="Y2620" i="18" s="1"/>
  <c r="E2620" i="18"/>
  <c r="F2620" i="18"/>
  <c r="G2620" i="18"/>
  <c r="C2621" i="18"/>
  <c r="X2621" i="18" s="1"/>
  <c r="D2621" i="18"/>
  <c r="Y2621" i="18" s="1"/>
  <c r="E2621" i="18"/>
  <c r="F2621" i="18"/>
  <c r="G2621" i="18"/>
  <c r="C2622" i="18"/>
  <c r="D2622" i="18"/>
  <c r="Y2622" i="18" s="1"/>
  <c r="E2622" i="18"/>
  <c r="F2622" i="18"/>
  <c r="G2622" i="18"/>
  <c r="C2623" i="18"/>
  <c r="X2623" i="18" s="1"/>
  <c r="D2623" i="18"/>
  <c r="Y2623" i="18" s="1"/>
  <c r="E2623" i="18"/>
  <c r="F2623" i="18"/>
  <c r="G2623" i="18"/>
  <c r="C2624" i="18"/>
  <c r="X2624" i="18" s="1"/>
  <c r="D2624" i="18"/>
  <c r="Y2624" i="18" s="1"/>
  <c r="E2624" i="18"/>
  <c r="F2624" i="18"/>
  <c r="G2624" i="18"/>
  <c r="C2625" i="18"/>
  <c r="X2625" i="18" s="1"/>
  <c r="D2625" i="18"/>
  <c r="E2625" i="18"/>
  <c r="F2625" i="18"/>
  <c r="G2625" i="18"/>
  <c r="C2626" i="18"/>
  <c r="X2626" i="18" s="1"/>
  <c r="D2626" i="18"/>
  <c r="Y2626" i="18" s="1"/>
  <c r="E2626" i="18"/>
  <c r="F2626" i="18"/>
  <c r="G2626" i="18"/>
  <c r="C2627" i="18"/>
  <c r="X2627" i="18" s="1"/>
  <c r="D2627" i="18"/>
  <c r="Y2627" i="18" s="1"/>
  <c r="E2627" i="18"/>
  <c r="F2627" i="18"/>
  <c r="G2627" i="18"/>
  <c r="C2628" i="18"/>
  <c r="X2628" i="18" s="1"/>
  <c r="D2628" i="18"/>
  <c r="Y2628" i="18" s="1"/>
  <c r="E2628" i="18"/>
  <c r="F2628" i="18"/>
  <c r="G2628" i="18"/>
  <c r="C2629" i="18"/>
  <c r="X2629" i="18" s="1"/>
  <c r="D2629" i="18"/>
  <c r="Y2629" i="18" s="1"/>
  <c r="E2629" i="18"/>
  <c r="F2629" i="18"/>
  <c r="G2629" i="18"/>
  <c r="C2630" i="18"/>
  <c r="X2630" i="18" s="1"/>
  <c r="D2630" i="18"/>
  <c r="Y2630" i="18" s="1"/>
  <c r="E2630" i="18"/>
  <c r="F2630" i="18"/>
  <c r="G2630" i="18"/>
  <c r="C2631" i="18"/>
  <c r="X2631" i="18" s="1"/>
  <c r="D2631" i="18"/>
  <c r="Y2631" i="18" s="1"/>
  <c r="E2631" i="18"/>
  <c r="F2631" i="18"/>
  <c r="G2631" i="18"/>
  <c r="C2632" i="18"/>
  <c r="X2632" i="18" s="1"/>
  <c r="D2632" i="18"/>
  <c r="E2632" i="18"/>
  <c r="F2632" i="18"/>
  <c r="G2632" i="18"/>
  <c r="C2633" i="18"/>
  <c r="X2633" i="18" s="1"/>
  <c r="D2633" i="18"/>
  <c r="E2633" i="18"/>
  <c r="F2633" i="18"/>
  <c r="G2633" i="18"/>
  <c r="C2634" i="18"/>
  <c r="X2634" i="18" s="1"/>
  <c r="D2634" i="18"/>
  <c r="Y2634" i="18" s="1"/>
  <c r="E2634" i="18"/>
  <c r="F2634" i="18"/>
  <c r="G2634" i="18"/>
  <c r="C2635" i="18"/>
  <c r="X2635" i="18" s="1"/>
  <c r="D2635" i="18"/>
  <c r="Y2635" i="18" s="1"/>
  <c r="E2635" i="18"/>
  <c r="F2635" i="18"/>
  <c r="G2635" i="18"/>
  <c r="C2636" i="18"/>
  <c r="X2636" i="18" s="1"/>
  <c r="D2636" i="18"/>
  <c r="Y2636" i="18" s="1"/>
  <c r="E2636" i="18"/>
  <c r="F2636" i="18"/>
  <c r="G2636" i="18"/>
  <c r="C2637" i="18"/>
  <c r="X2637" i="18" s="1"/>
  <c r="D2637" i="18"/>
  <c r="Y2637" i="18" s="1"/>
  <c r="E2637" i="18"/>
  <c r="F2637" i="18"/>
  <c r="G2637" i="18"/>
  <c r="C2638" i="18"/>
  <c r="D2638" i="18"/>
  <c r="Y2638" i="18" s="1"/>
  <c r="E2638" i="18"/>
  <c r="F2638" i="18"/>
  <c r="G2638" i="18"/>
  <c r="C2639" i="18"/>
  <c r="X2639" i="18" s="1"/>
  <c r="D2639" i="18"/>
  <c r="Y2639" i="18" s="1"/>
  <c r="E2639" i="18"/>
  <c r="F2639" i="18"/>
  <c r="G2639" i="18"/>
  <c r="C2640" i="18"/>
  <c r="X2640" i="18" s="1"/>
  <c r="D2640" i="18"/>
  <c r="Y2640" i="18" s="1"/>
  <c r="E2640" i="18"/>
  <c r="F2640" i="18"/>
  <c r="G2640" i="18"/>
  <c r="C2641" i="18"/>
  <c r="X2641" i="18" s="1"/>
  <c r="D2641" i="18"/>
  <c r="E2641" i="18"/>
  <c r="F2641" i="18"/>
  <c r="G2641" i="18"/>
  <c r="C2642" i="18"/>
  <c r="X2642" i="18" s="1"/>
  <c r="D2642" i="18"/>
  <c r="Y2642" i="18" s="1"/>
  <c r="E2642" i="18"/>
  <c r="F2642" i="18"/>
  <c r="G2642" i="18"/>
  <c r="C2643" i="18"/>
  <c r="X2643" i="18" s="1"/>
  <c r="D2643" i="18"/>
  <c r="Y2643" i="18" s="1"/>
  <c r="E2643" i="18"/>
  <c r="F2643" i="18"/>
  <c r="G2643" i="18"/>
  <c r="C2644" i="18"/>
  <c r="X2644" i="18" s="1"/>
  <c r="D2644" i="18"/>
  <c r="Y2644" i="18" s="1"/>
  <c r="E2644" i="18"/>
  <c r="F2644" i="18"/>
  <c r="G2644" i="18"/>
  <c r="C2645" i="18"/>
  <c r="X2645" i="18" s="1"/>
  <c r="D2645" i="18"/>
  <c r="Y2645" i="18" s="1"/>
  <c r="E2645" i="18"/>
  <c r="F2645" i="18"/>
  <c r="G2645" i="18"/>
  <c r="C2646" i="18"/>
  <c r="X2646" i="18" s="1"/>
  <c r="D2646" i="18"/>
  <c r="Y2646" i="18" s="1"/>
  <c r="E2646" i="18"/>
  <c r="F2646" i="18"/>
  <c r="G2646" i="18"/>
  <c r="C2647" i="18"/>
  <c r="X2647" i="18" s="1"/>
  <c r="D2647" i="18"/>
  <c r="Y2647" i="18" s="1"/>
  <c r="E2647" i="18"/>
  <c r="F2647" i="18"/>
  <c r="G2647" i="18"/>
  <c r="C2648" i="18"/>
  <c r="X2648" i="18" s="1"/>
  <c r="D2648" i="18"/>
  <c r="E2648" i="18"/>
  <c r="F2648" i="18"/>
  <c r="G2648" i="18"/>
  <c r="C2649" i="18"/>
  <c r="X2649" i="18" s="1"/>
  <c r="D2649" i="18"/>
  <c r="E2649" i="18"/>
  <c r="F2649" i="18"/>
  <c r="G2649" i="18"/>
  <c r="C2650" i="18"/>
  <c r="X2650" i="18" s="1"/>
  <c r="D2650" i="18"/>
  <c r="Y2650" i="18" s="1"/>
  <c r="E2650" i="18"/>
  <c r="F2650" i="18"/>
  <c r="G2650" i="18"/>
  <c r="C2651" i="18"/>
  <c r="X2651" i="18" s="1"/>
  <c r="D2651" i="18"/>
  <c r="Y2651" i="18" s="1"/>
  <c r="E2651" i="18"/>
  <c r="F2651" i="18"/>
  <c r="G2651" i="18"/>
  <c r="C2652" i="18"/>
  <c r="X2652" i="18" s="1"/>
  <c r="D2652" i="18"/>
  <c r="Y2652" i="18" s="1"/>
  <c r="E2652" i="18"/>
  <c r="F2652" i="18"/>
  <c r="G2652" i="18"/>
  <c r="C2653" i="18"/>
  <c r="X2653" i="18" s="1"/>
  <c r="D2653" i="18"/>
  <c r="Y2653" i="18" s="1"/>
  <c r="E2653" i="18"/>
  <c r="F2653" i="18"/>
  <c r="G2653" i="18"/>
  <c r="C2654" i="18"/>
  <c r="D2654" i="18"/>
  <c r="Y2654" i="18" s="1"/>
  <c r="E2654" i="18"/>
  <c r="F2654" i="18"/>
  <c r="G2654" i="18"/>
  <c r="C2655" i="18"/>
  <c r="X2655" i="18" s="1"/>
  <c r="D2655" i="18"/>
  <c r="Y2655" i="18" s="1"/>
  <c r="E2655" i="18"/>
  <c r="F2655" i="18"/>
  <c r="G2655" i="18"/>
  <c r="C2656" i="18"/>
  <c r="X2656" i="18" s="1"/>
  <c r="D2656" i="18"/>
  <c r="Y2656" i="18" s="1"/>
  <c r="E2656" i="18"/>
  <c r="F2656" i="18"/>
  <c r="G2656" i="18"/>
  <c r="C2657" i="18"/>
  <c r="X2657" i="18" s="1"/>
  <c r="D2657" i="18"/>
  <c r="E2657" i="18"/>
  <c r="F2657" i="18"/>
  <c r="G2657" i="18"/>
  <c r="C2658" i="18"/>
  <c r="X2658" i="18" s="1"/>
  <c r="D2658" i="18"/>
  <c r="Y2658" i="18" s="1"/>
  <c r="E2658" i="18"/>
  <c r="F2658" i="18"/>
  <c r="G2658" i="18"/>
  <c r="C2659" i="18"/>
  <c r="X2659" i="18" s="1"/>
  <c r="D2659" i="18"/>
  <c r="Y2659" i="18" s="1"/>
  <c r="E2659" i="18"/>
  <c r="F2659" i="18"/>
  <c r="G2659" i="18"/>
  <c r="C2660" i="18"/>
  <c r="X2660" i="18" s="1"/>
  <c r="D2660" i="18"/>
  <c r="Y2660" i="18" s="1"/>
  <c r="E2660" i="18"/>
  <c r="F2660" i="18"/>
  <c r="G2660" i="18"/>
  <c r="C2661" i="18"/>
  <c r="X2661" i="18" s="1"/>
  <c r="D2661" i="18"/>
  <c r="Y2661" i="18" s="1"/>
  <c r="E2661" i="18"/>
  <c r="F2661" i="18"/>
  <c r="G2661" i="18"/>
  <c r="C2662" i="18"/>
  <c r="X2662" i="18" s="1"/>
  <c r="D2662" i="18"/>
  <c r="Y2662" i="18" s="1"/>
  <c r="E2662" i="18"/>
  <c r="F2662" i="18"/>
  <c r="G2662" i="18"/>
  <c r="C2663" i="18"/>
  <c r="X2663" i="18" s="1"/>
  <c r="D2663" i="18"/>
  <c r="Y2663" i="18" s="1"/>
  <c r="E2663" i="18"/>
  <c r="F2663" i="18"/>
  <c r="G2663" i="18"/>
  <c r="C2664" i="18"/>
  <c r="X2664" i="18" s="1"/>
  <c r="D2664" i="18"/>
  <c r="E2664" i="18"/>
  <c r="F2664" i="18"/>
  <c r="G2664" i="18"/>
  <c r="C2665" i="18"/>
  <c r="X2665" i="18" s="1"/>
  <c r="D2665" i="18"/>
  <c r="E2665" i="18"/>
  <c r="F2665" i="18"/>
  <c r="G2665" i="18"/>
  <c r="C2666" i="18"/>
  <c r="X2666" i="18" s="1"/>
  <c r="D2666" i="18"/>
  <c r="Y2666" i="18" s="1"/>
  <c r="E2666" i="18"/>
  <c r="F2666" i="18"/>
  <c r="G2666" i="18"/>
  <c r="C2667" i="18"/>
  <c r="X2667" i="18" s="1"/>
  <c r="D2667" i="18"/>
  <c r="Y2667" i="18" s="1"/>
  <c r="E2667" i="18"/>
  <c r="F2667" i="18"/>
  <c r="G2667" i="18"/>
  <c r="C2668" i="18"/>
  <c r="X2668" i="18" s="1"/>
  <c r="D2668" i="18"/>
  <c r="Y2668" i="18" s="1"/>
  <c r="E2668" i="18"/>
  <c r="F2668" i="18"/>
  <c r="G2668" i="18"/>
  <c r="C2669" i="18"/>
  <c r="X2669" i="18" s="1"/>
  <c r="D2669" i="18"/>
  <c r="Y2669" i="18" s="1"/>
  <c r="E2669" i="18"/>
  <c r="F2669" i="18"/>
  <c r="G2669" i="18"/>
  <c r="C2670" i="18"/>
  <c r="D2670" i="18"/>
  <c r="Y2670" i="18" s="1"/>
  <c r="E2670" i="18"/>
  <c r="F2670" i="18"/>
  <c r="G2670" i="18"/>
  <c r="C2671" i="18"/>
  <c r="X2671" i="18" s="1"/>
  <c r="D2671" i="18"/>
  <c r="Y2671" i="18" s="1"/>
  <c r="E2671" i="18"/>
  <c r="F2671" i="18"/>
  <c r="G2671" i="18"/>
  <c r="C2672" i="18"/>
  <c r="X2672" i="18" s="1"/>
  <c r="D2672" i="18"/>
  <c r="Y2672" i="18" s="1"/>
  <c r="E2672" i="18"/>
  <c r="F2672" i="18"/>
  <c r="G2672" i="18"/>
  <c r="C2673" i="18"/>
  <c r="X2673" i="18" s="1"/>
  <c r="D2673" i="18"/>
  <c r="E2673" i="18"/>
  <c r="F2673" i="18"/>
  <c r="G2673" i="18"/>
  <c r="C2674" i="18"/>
  <c r="X2674" i="18" s="1"/>
  <c r="D2674" i="18"/>
  <c r="Y2674" i="18" s="1"/>
  <c r="E2674" i="18"/>
  <c r="F2674" i="18"/>
  <c r="G2674" i="18"/>
  <c r="C2675" i="18"/>
  <c r="X2675" i="18" s="1"/>
  <c r="D2675" i="18"/>
  <c r="Y2675" i="18" s="1"/>
  <c r="E2675" i="18"/>
  <c r="F2675" i="18"/>
  <c r="G2675" i="18"/>
  <c r="C2676" i="18"/>
  <c r="X2676" i="18" s="1"/>
  <c r="D2676" i="18"/>
  <c r="Y2676" i="18" s="1"/>
  <c r="E2676" i="18"/>
  <c r="F2676" i="18"/>
  <c r="G2676" i="18"/>
  <c r="C2677" i="18"/>
  <c r="X2677" i="18" s="1"/>
  <c r="D2677" i="18"/>
  <c r="Y2677" i="18" s="1"/>
  <c r="E2677" i="18"/>
  <c r="F2677" i="18"/>
  <c r="G2677" i="18"/>
  <c r="C2678" i="18"/>
  <c r="X2678" i="18" s="1"/>
  <c r="D2678" i="18"/>
  <c r="Y2678" i="18" s="1"/>
  <c r="E2678" i="18"/>
  <c r="F2678" i="18"/>
  <c r="G2678" i="18"/>
  <c r="C2679" i="18"/>
  <c r="X2679" i="18" s="1"/>
  <c r="D2679" i="18"/>
  <c r="Y2679" i="18" s="1"/>
  <c r="E2679" i="18"/>
  <c r="F2679" i="18"/>
  <c r="G2679" i="18"/>
  <c r="C2680" i="18"/>
  <c r="X2680" i="18" s="1"/>
  <c r="D2680" i="18"/>
  <c r="E2680" i="18"/>
  <c r="F2680" i="18"/>
  <c r="G2680" i="18"/>
  <c r="C2681" i="18"/>
  <c r="X2681" i="18" s="1"/>
  <c r="D2681" i="18"/>
  <c r="E2681" i="18"/>
  <c r="F2681" i="18"/>
  <c r="G2681" i="18"/>
  <c r="C2682" i="18"/>
  <c r="X2682" i="18" s="1"/>
  <c r="D2682" i="18"/>
  <c r="Y2682" i="18" s="1"/>
  <c r="E2682" i="18"/>
  <c r="F2682" i="18"/>
  <c r="G2682" i="18"/>
  <c r="C2683" i="18"/>
  <c r="X2683" i="18" s="1"/>
  <c r="D2683" i="18"/>
  <c r="Y2683" i="18" s="1"/>
  <c r="E2683" i="18"/>
  <c r="F2683" i="18"/>
  <c r="G2683" i="18"/>
  <c r="C2684" i="18"/>
  <c r="X2684" i="18" s="1"/>
  <c r="D2684" i="18"/>
  <c r="Y2684" i="18" s="1"/>
  <c r="E2684" i="18"/>
  <c r="F2684" i="18"/>
  <c r="G2684" i="18"/>
  <c r="C2685" i="18"/>
  <c r="X2685" i="18" s="1"/>
  <c r="D2685" i="18"/>
  <c r="Y2685" i="18" s="1"/>
  <c r="E2685" i="18"/>
  <c r="F2685" i="18"/>
  <c r="G2685" i="18"/>
  <c r="C2686" i="18"/>
  <c r="D2686" i="18"/>
  <c r="Y2686" i="18" s="1"/>
  <c r="E2686" i="18"/>
  <c r="F2686" i="18"/>
  <c r="G2686" i="18"/>
  <c r="C2687" i="18"/>
  <c r="X2687" i="18" s="1"/>
  <c r="D2687" i="18"/>
  <c r="Y2687" i="18" s="1"/>
  <c r="E2687" i="18"/>
  <c r="F2687" i="18"/>
  <c r="G2687" i="18"/>
  <c r="C2688" i="18"/>
  <c r="X2688" i="18" s="1"/>
  <c r="D2688" i="18"/>
  <c r="Y2688" i="18" s="1"/>
  <c r="E2688" i="18"/>
  <c r="F2688" i="18"/>
  <c r="G2688" i="18"/>
  <c r="C2689" i="18"/>
  <c r="X2689" i="18" s="1"/>
  <c r="D2689" i="18"/>
  <c r="E2689" i="18"/>
  <c r="F2689" i="18"/>
  <c r="G2689" i="18"/>
  <c r="C2690" i="18"/>
  <c r="X2690" i="18" s="1"/>
  <c r="D2690" i="18"/>
  <c r="Y2690" i="18" s="1"/>
  <c r="E2690" i="18"/>
  <c r="F2690" i="18"/>
  <c r="G2690" i="18"/>
  <c r="C2691" i="18"/>
  <c r="X2691" i="18" s="1"/>
  <c r="D2691" i="18"/>
  <c r="Y2691" i="18" s="1"/>
  <c r="E2691" i="18"/>
  <c r="F2691" i="18"/>
  <c r="G2691" i="18"/>
  <c r="C2692" i="18"/>
  <c r="X2692" i="18" s="1"/>
  <c r="D2692" i="18"/>
  <c r="Y2692" i="18" s="1"/>
  <c r="E2692" i="18"/>
  <c r="F2692" i="18"/>
  <c r="G2692" i="18"/>
  <c r="C2693" i="18"/>
  <c r="X2693" i="18" s="1"/>
  <c r="D2693" i="18"/>
  <c r="Y2693" i="18" s="1"/>
  <c r="E2693" i="18"/>
  <c r="F2693" i="18"/>
  <c r="G2693" i="18"/>
  <c r="C2694" i="18"/>
  <c r="X2694" i="18" s="1"/>
  <c r="D2694" i="18"/>
  <c r="Y2694" i="18" s="1"/>
  <c r="E2694" i="18"/>
  <c r="F2694" i="18"/>
  <c r="G2694" i="18"/>
  <c r="C2695" i="18"/>
  <c r="X2695" i="18" s="1"/>
  <c r="D2695" i="18"/>
  <c r="Y2695" i="18" s="1"/>
  <c r="E2695" i="18"/>
  <c r="F2695" i="18"/>
  <c r="G2695" i="18"/>
  <c r="C2696" i="18"/>
  <c r="X2696" i="18" s="1"/>
  <c r="D2696" i="18"/>
  <c r="E2696" i="18"/>
  <c r="F2696" i="18"/>
  <c r="G2696" i="18"/>
  <c r="C2697" i="18"/>
  <c r="X2697" i="18" s="1"/>
  <c r="D2697" i="18"/>
  <c r="E2697" i="18"/>
  <c r="F2697" i="18"/>
  <c r="G2697" i="18"/>
  <c r="C2698" i="18"/>
  <c r="X2698" i="18" s="1"/>
  <c r="D2698" i="18"/>
  <c r="Y2698" i="18" s="1"/>
  <c r="E2698" i="18"/>
  <c r="F2698" i="18"/>
  <c r="G2698" i="18"/>
  <c r="C2699" i="18"/>
  <c r="X2699" i="18" s="1"/>
  <c r="D2699" i="18"/>
  <c r="Y2699" i="18" s="1"/>
  <c r="E2699" i="18"/>
  <c r="F2699" i="18"/>
  <c r="G2699" i="18"/>
  <c r="C2700" i="18"/>
  <c r="X2700" i="18" s="1"/>
  <c r="D2700" i="18"/>
  <c r="Y2700" i="18" s="1"/>
  <c r="E2700" i="18"/>
  <c r="F2700" i="18"/>
  <c r="G2700" i="18"/>
  <c r="C2701" i="18"/>
  <c r="X2701" i="18" s="1"/>
  <c r="D2701" i="18"/>
  <c r="Y2701" i="18" s="1"/>
  <c r="E2701" i="18"/>
  <c r="F2701" i="18"/>
  <c r="G2701" i="18"/>
  <c r="C2702" i="18"/>
  <c r="D2702" i="18"/>
  <c r="Y2702" i="18" s="1"/>
  <c r="E2702" i="18"/>
  <c r="F2702" i="18"/>
  <c r="G2702" i="18"/>
  <c r="C2703" i="18"/>
  <c r="X2703" i="18" s="1"/>
  <c r="D2703" i="18"/>
  <c r="Y2703" i="18" s="1"/>
  <c r="E2703" i="18"/>
  <c r="F2703" i="18"/>
  <c r="G2703" i="18"/>
  <c r="C2704" i="18"/>
  <c r="X2704" i="18" s="1"/>
  <c r="D2704" i="18"/>
  <c r="Y2704" i="18" s="1"/>
  <c r="E2704" i="18"/>
  <c r="F2704" i="18"/>
  <c r="G2704" i="18"/>
  <c r="C2705" i="18"/>
  <c r="X2705" i="18" s="1"/>
  <c r="D2705" i="18"/>
  <c r="E2705" i="18"/>
  <c r="F2705" i="18"/>
  <c r="G2705" i="18"/>
  <c r="C2706" i="18"/>
  <c r="X2706" i="18" s="1"/>
  <c r="D2706" i="18"/>
  <c r="Y2706" i="18" s="1"/>
  <c r="E2706" i="18"/>
  <c r="F2706" i="18"/>
  <c r="G2706" i="18"/>
  <c r="C2707" i="18"/>
  <c r="X2707" i="18" s="1"/>
  <c r="D2707" i="18"/>
  <c r="Y2707" i="18" s="1"/>
  <c r="E2707" i="18"/>
  <c r="F2707" i="18"/>
  <c r="G2707" i="18"/>
  <c r="C2708" i="18"/>
  <c r="X2708" i="18" s="1"/>
  <c r="D2708" i="18"/>
  <c r="Y2708" i="18" s="1"/>
  <c r="E2708" i="18"/>
  <c r="F2708" i="18"/>
  <c r="G2708" i="18"/>
  <c r="C2709" i="18"/>
  <c r="X2709" i="18" s="1"/>
  <c r="D2709" i="18"/>
  <c r="Y2709" i="18" s="1"/>
  <c r="E2709" i="18"/>
  <c r="F2709" i="18"/>
  <c r="G2709" i="18"/>
  <c r="C2710" i="18"/>
  <c r="X2710" i="18" s="1"/>
  <c r="D2710" i="18"/>
  <c r="Y2710" i="18" s="1"/>
  <c r="E2710" i="18"/>
  <c r="F2710" i="18"/>
  <c r="G2710" i="18"/>
  <c r="C2711" i="18"/>
  <c r="X2711" i="18" s="1"/>
  <c r="D2711" i="18"/>
  <c r="Y2711" i="18" s="1"/>
  <c r="E2711" i="18"/>
  <c r="F2711" i="18"/>
  <c r="G2711" i="18"/>
  <c r="C2712" i="18"/>
  <c r="X2712" i="18" s="1"/>
  <c r="D2712" i="18"/>
  <c r="E2712" i="18"/>
  <c r="F2712" i="18"/>
  <c r="G2712" i="18"/>
  <c r="C2713" i="18"/>
  <c r="X2713" i="18" s="1"/>
  <c r="D2713" i="18"/>
  <c r="E2713" i="18"/>
  <c r="F2713" i="18"/>
  <c r="G2713" i="18"/>
  <c r="C2714" i="18"/>
  <c r="X2714" i="18" s="1"/>
  <c r="D2714" i="18"/>
  <c r="Y2714" i="18" s="1"/>
  <c r="E2714" i="18"/>
  <c r="F2714" i="18"/>
  <c r="G2714" i="18"/>
  <c r="C2715" i="18"/>
  <c r="X2715" i="18" s="1"/>
  <c r="D2715" i="18"/>
  <c r="Y2715" i="18" s="1"/>
  <c r="E2715" i="18"/>
  <c r="F2715" i="18"/>
  <c r="G2715" i="18"/>
  <c r="C2716" i="18"/>
  <c r="X2716" i="18" s="1"/>
  <c r="D2716" i="18"/>
  <c r="Y2716" i="18" s="1"/>
  <c r="E2716" i="18"/>
  <c r="F2716" i="18"/>
  <c r="G2716" i="18"/>
  <c r="C2717" i="18"/>
  <c r="X2717" i="18" s="1"/>
  <c r="D2717" i="18"/>
  <c r="Y2717" i="18" s="1"/>
  <c r="E2717" i="18"/>
  <c r="F2717" i="18"/>
  <c r="G2717" i="18"/>
  <c r="C2718" i="18"/>
  <c r="D2718" i="18"/>
  <c r="Y2718" i="18" s="1"/>
  <c r="E2718" i="18"/>
  <c r="F2718" i="18"/>
  <c r="G2718" i="18"/>
  <c r="C2719" i="18"/>
  <c r="X2719" i="18" s="1"/>
  <c r="D2719" i="18"/>
  <c r="Y2719" i="18" s="1"/>
  <c r="E2719" i="18"/>
  <c r="F2719" i="18"/>
  <c r="G2719" i="18"/>
  <c r="C2720" i="18"/>
  <c r="X2720" i="18" s="1"/>
  <c r="D2720" i="18"/>
  <c r="Y2720" i="18" s="1"/>
  <c r="E2720" i="18"/>
  <c r="F2720" i="18"/>
  <c r="G2720" i="18"/>
  <c r="C2721" i="18"/>
  <c r="X2721" i="18" s="1"/>
  <c r="D2721" i="18"/>
  <c r="E2721" i="18"/>
  <c r="F2721" i="18"/>
  <c r="G2721" i="18"/>
  <c r="C2722" i="18"/>
  <c r="X2722" i="18" s="1"/>
  <c r="D2722" i="18"/>
  <c r="Y2722" i="18" s="1"/>
  <c r="E2722" i="18"/>
  <c r="F2722" i="18"/>
  <c r="G2722" i="18"/>
  <c r="C2723" i="18"/>
  <c r="X2723" i="18" s="1"/>
  <c r="D2723" i="18"/>
  <c r="Y2723" i="18" s="1"/>
  <c r="E2723" i="18"/>
  <c r="F2723" i="18"/>
  <c r="G2723" i="18"/>
  <c r="C2724" i="18"/>
  <c r="X2724" i="18" s="1"/>
  <c r="D2724" i="18"/>
  <c r="Y2724" i="18" s="1"/>
  <c r="E2724" i="18"/>
  <c r="F2724" i="18"/>
  <c r="G2724" i="18"/>
  <c r="C2725" i="18"/>
  <c r="X2725" i="18" s="1"/>
  <c r="D2725" i="18"/>
  <c r="Y2725" i="18" s="1"/>
  <c r="E2725" i="18"/>
  <c r="F2725" i="18"/>
  <c r="G2725" i="18"/>
  <c r="C2726" i="18"/>
  <c r="X2726" i="18" s="1"/>
  <c r="D2726" i="18"/>
  <c r="Y2726" i="18" s="1"/>
  <c r="E2726" i="18"/>
  <c r="F2726" i="18"/>
  <c r="G2726" i="18"/>
  <c r="C2727" i="18"/>
  <c r="X2727" i="18" s="1"/>
  <c r="D2727" i="18"/>
  <c r="Y2727" i="18" s="1"/>
  <c r="E2727" i="18"/>
  <c r="F2727" i="18"/>
  <c r="G2727" i="18"/>
  <c r="C2728" i="18"/>
  <c r="X2728" i="18" s="1"/>
  <c r="D2728" i="18"/>
  <c r="E2728" i="18"/>
  <c r="F2728" i="18"/>
  <c r="G2728" i="18"/>
  <c r="C2729" i="18"/>
  <c r="X2729" i="18" s="1"/>
  <c r="D2729" i="18"/>
  <c r="E2729" i="18"/>
  <c r="F2729" i="18"/>
  <c r="G2729" i="18"/>
  <c r="C2730" i="18"/>
  <c r="X2730" i="18" s="1"/>
  <c r="D2730" i="18"/>
  <c r="Y2730" i="18" s="1"/>
  <c r="E2730" i="18"/>
  <c r="F2730" i="18"/>
  <c r="G2730" i="18"/>
  <c r="C2731" i="18"/>
  <c r="X2731" i="18" s="1"/>
  <c r="D2731" i="18"/>
  <c r="Y2731" i="18" s="1"/>
  <c r="E2731" i="18"/>
  <c r="F2731" i="18"/>
  <c r="G2731" i="18"/>
  <c r="C2732" i="18"/>
  <c r="X2732" i="18" s="1"/>
  <c r="D2732" i="18"/>
  <c r="Y2732" i="18" s="1"/>
  <c r="E2732" i="18"/>
  <c r="F2732" i="18"/>
  <c r="G2732" i="18"/>
  <c r="C2733" i="18"/>
  <c r="X2733" i="18" s="1"/>
  <c r="D2733" i="18"/>
  <c r="Y2733" i="18" s="1"/>
  <c r="E2733" i="18"/>
  <c r="F2733" i="18"/>
  <c r="G2733" i="18"/>
  <c r="C2734" i="18"/>
  <c r="D2734" i="18"/>
  <c r="Y2734" i="18" s="1"/>
  <c r="E2734" i="18"/>
  <c r="F2734" i="18"/>
  <c r="G2734" i="18"/>
  <c r="C2735" i="18"/>
  <c r="X2735" i="18" s="1"/>
  <c r="D2735" i="18"/>
  <c r="Y2735" i="18" s="1"/>
  <c r="E2735" i="18"/>
  <c r="F2735" i="18"/>
  <c r="G2735" i="18"/>
  <c r="C2736" i="18"/>
  <c r="X2736" i="18" s="1"/>
  <c r="D2736" i="18"/>
  <c r="Y2736" i="18" s="1"/>
  <c r="E2736" i="18"/>
  <c r="F2736" i="18"/>
  <c r="G2736" i="18"/>
  <c r="C2737" i="18"/>
  <c r="X2737" i="18" s="1"/>
  <c r="D2737" i="18"/>
  <c r="E2737" i="18"/>
  <c r="F2737" i="18"/>
  <c r="G2737" i="18"/>
  <c r="C2738" i="18"/>
  <c r="X2738" i="18" s="1"/>
  <c r="D2738" i="18"/>
  <c r="Y2738" i="18" s="1"/>
  <c r="E2738" i="18"/>
  <c r="F2738" i="18"/>
  <c r="G2738" i="18"/>
  <c r="C2739" i="18"/>
  <c r="X2739" i="18" s="1"/>
  <c r="D2739" i="18"/>
  <c r="Y2739" i="18" s="1"/>
  <c r="E2739" i="18"/>
  <c r="F2739" i="18"/>
  <c r="G2739" i="18"/>
  <c r="C2740" i="18"/>
  <c r="X2740" i="18" s="1"/>
  <c r="D2740" i="18"/>
  <c r="Y2740" i="18" s="1"/>
  <c r="E2740" i="18"/>
  <c r="F2740" i="18"/>
  <c r="G2740" i="18"/>
  <c r="C2741" i="18"/>
  <c r="X2741" i="18" s="1"/>
  <c r="D2741" i="18"/>
  <c r="Y2741" i="18" s="1"/>
  <c r="E2741" i="18"/>
  <c r="F2741" i="18"/>
  <c r="G2741" i="18"/>
  <c r="C2742" i="18"/>
  <c r="X2742" i="18" s="1"/>
  <c r="D2742" i="18"/>
  <c r="Y2742" i="18" s="1"/>
  <c r="E2742" i="18"/>
  <c r="F2742" i="18"/>
  <c r="G2742" i="18"/>
  <c r="C2743" i="18"/>
  <c r="X2743" i="18" s="1"/>
  <c r="D2743" i="18"/>
  <c r="Y2743" i="18" s="1"/>
  <c r="E2743" i="18"/>
  <c r="F2743" i="18"/>
  <c r="G2743" i="18"/>
  <c r="C2744" i="18"/>
  <c r="X2744" i="18" s="1"/>
  <c r="D2744" i="18"/>
  <c r="E2744" i="18"/>
  <c r="F2744" i="18"/>
  <c r="G2744" i="18"/>
  <c r="C2745" i="18"/>
  <c r="X2745" i="18" s="1"/>
  <c r="D2745" i="18"/>
  <c r="E2745" i="18"/>
  <c r="F2745" i="18"/>
  <c r="G2745" i="18"/>
  <c r="C2746" i="18"/>
  <c r="X2746" i="18" s="1"/>
  <c r="D2746" i="18"/>
  <c r="Y2746" i="18" s="1"/>
  <c r="E2746" i="18"/>
  <c r="F2746" i="18"/>
  <c r="G2746" i="18"/>
  <c r="C2747" i="18"/>
  <c r="X2747" i="18" s="1"/>
  <c r="D2747" i="18"/>
  <c r="Y2747" i="18" s="1"/>
  <c r="E2747" i="18"/>
  <c r="F2747" i="18"/>
  <c r="G2747" i="18"/>
  <c r="C2748" i="18"/>
  <c r="X2748" i="18" s="1"/>
  <c r="D2748" i="18"/>
  <c r="Y2748" i="18" s="1"/>
  <c r="E2748" i="18"/>
  <c r="F2748" i="18"/>
  <c r="G2748" i="18"/>
  <c r="C2749" i="18"/>
  <c r="X2749" i="18" s="1"/>
  <c r="D2749" i="18"/>
  <c r="Y2749" i="18" s="1"/>
  <c r="E2749" i="18"/>
  <c r="F2749" i="18"/>
  <c r="G2749" i="18"/>
  <c r="C2750" i="18"/>
  <c r="D2750" i="18"/>
  <c r="Y2750" i="18" s="1"/>
  <c r="E2750" i="18"/>
  <c r="F2750" i="18"/>
  <c r="G2750" i="18"/>
  <c r="C2751" i="18"/>
  <c r="X2751" i="18" s="1"/>
  <c r="D2751" i="18"/>
  <c r="Y2751" i="18" s="1"/>
  <c r="E2751" i="18"/>
  <c r="F2751" i="18"/>
  <c r="G2751" i="18"/>
  <c r="C2752" i="18"/>
  <c r="X2752" i="18" s="1"/>
  <c r="D2752" i="18"/>
  <c r="Y2752" i="18" s="1"/>
  <c r="E2752" i="18"/>
  <c r="F2752" i="18"/>
  <c r="G2752" i="18"/>
  <c r="C2753" i="18"/>
  <c r="X2753" i="18" s="1"/>
  <c r="D2753" i="18"/>
  <c r="E2753" i="18"/>
  <c r="F2753" i="18"/>
  <c r="G2753" i="18"/>
  <c r="C2754" i="18"/>
  <c r="X2754" i="18" s="1"/>
  <c r="D2754" i="18"/>
  <c r="Y2754" i="18" s="1"/>
  <c r="E2754" i="18"/>
  <c r="F2754" i="18"/>
  <c r="G2754" i="18"/>
  <c r="C2755" i="18"/>
  <c r="X2755" i="18" s="1"/>
  <c r="D2755" i="18"/>
  <c r="Y2755" i="18" s="1"/>
  <c r="E2755" i="18"/>
  <c r="F2755" i="18"/>
  <c r="G2755" i="18"/>
  <c r="C2756" i="18"/>
  <c r="X2756" i="18" s="1"/>
  <c r="D2756" i="18"/>
  <c r="Y2756" i="18" s="1"/>
  <c r="E2756" i="18"/>
  <c r="F2756" i="18"/>
  <c r="G2756" i="18"/>
  <c r="C2757" i="18"/>
  <c r="X2757" i="18" s="1"/>
  <c r="D2757" i="18"/>
  <c r="Y2757" i="18" s="1"/>
  <c r="E2757" i="18"/>
  <c r="F2757" i="18"/>
  <c r="G2757" i="18"/>
  <c r="C2758" i="18"/>
  <c r="X2758" i="18" s="1"/>
  <c r="D2758" i="18"/>
  <c r="Y2758" i="18" s="1"/>
  <c r="E2758" i="18"/>
  <c r="F2758" i="18"/>
  <c r="G2758" i="18"/>
  <c r="C2759" i="18"/>
  <c r="X2759" i="18" s="1"/>
  <c r="D2759" i="18"/>
  <c r="Y2759" i="18" s="1"/>
  <c r="E2759" i="18"/>
  <c r="F2759" i="18"/>
  <c r="G2759" i="18"/>
  <c r="C2760" i="18"/>
  <c r="X2760" i="18" s="1"/>
  <c r="D2760" i="18"/>
  <c r="E2760" i="18"/>
  <c r="F2760" i="18"/>
  <c r="G2760" i="18"/>
  <c r="C2761" i="18"/>
  <c r="X2761" i="18" s="1"/>
  <c r="D2761" i="18"/>
  <c r="E2761" i="18"/>
  <c r="F2761" i="18"/>
  <c r="G2761" i="18"/>
  <c r="C2762" i="18"/>
  <c r="X2762" i="18" s="1"/>
  <c r="D2762" i="18"/>
  <c r="Y2762" i="18" s="1"/>
  <c r="E2762" i="18"/>
  <c r="F2762" i="18"/>
  <c r="G2762" i="18"/>
  <c r="C2763" i="18"/>
  <c r="X2763" i="18" s="1"/>
  <c r="D2763" i="18"/>
  <c r="Y2763" i="18" s="1"/>
  <c r="E2763" i="18"/>
  <c r="F2763" i="18"/>
  <c r="G2763" i="18"/>
  <c r="C2764" i="18"/>
  <c r="X2764" i="18" s="1"/>
  <c r="D2764" i="18"/>
  <c r="Y2764" i="18" s="1"/>
  <c r="E2764" i="18"/>
  <c r="F2764" i="18"/>
  <c r="G2764" i="18"/>
  <c r="C2765" i="18"/>
  <c r="X2765" i="18" s="1"/>
  <c r="D2765" i="18"/>
  <c r="Y2765" i="18" s="1"/>
  <c r="E2765" i="18"/>
  <c r="F2765" i="18"/>
  <c r="G2765" i="18"/>
  <c r="C2766" i="18"/>
  <c r="D2766" i="18"/>
  <c r="Y2766" i="18" s="1"/>
  <c r="E2766" i="18"/>
  <c r="F2766" i="18"/>
  <c r="G2766" i="18"/>
  <c r="C2767" i="18"/>
  <c r="X2767" i="18" s="1"/>
  <c r="D2767" i="18"/>
  <c r="Y2767" i="18" s="1"/>
  <c r="E2767" i="18"/>
  <c r="F2767" i="18"/>
  <c r="G2767" i="18"/>
  <c r="C2768" i="18"/>
  <c r="X2768" i="18" s="1"/>
  <c r="D2768" i="18"/>
  <c r="Y2768" i="18" s="1"/>
  <c r="E2768" i="18"/>
  <c r="F2768" i="18"/>
  <c r="G2768" i="18"/>
  <c r="C2769" i="18"/>
  <c r="X2769" i="18" s="1"/>
  <c r="D2769" i="18"/>
  <c r="E2769" i="18"/>
  <c r="F2769" i="18"/>
  <c r="G2769" i="18"/>
  <c r="C2770" i="18"/>
  <c r="X2770" i="18" s="1"/>
  <c r="D2770" i="18"/>
  <c r="Y2770" i="18" s="1"/>
  <c r="E2770" i="18"/>
  <c r="F2770" i="18"/>
  <c r="G2770" i="18"/>
  <c r="C2771" i="18"/>
  <c r="X2771" i="18" s="1"/>
  <c r="D2771" i="18"/>
  <c r="Y2771" i="18" s="1"/>
  <c r="E2771" i="18"/>
  <c r="F2771" i="18"/>
  <c r="G2771" i="18"/>
  <c r="C2772" i="18"/>
  <c r="X2772" i="18" s="1"/>
  <c r="D2772" i="18"/>
  <c r="Y2772" i="18" s="1"/>
  <c r="E2772" i="18"/>
  <c r="F2772" i="18"/>
  <c r="G2772" i="18"/>
  <c r="C2773" i="18"/>
  <c r="X2773" i="18" s="1"/>
  <c r="D2773" i="18"/>
  <c r="Y2773" i="18" s="1"/>
  <c r="E2773" i="18"/>
  <c r="F2773" i="18"/>
  <c r="G2773" i="18"/>
  <c r="C2774" i="18"/>
  <c r="X2774" i="18" s="1"/>
  <c r="D2774" i="18"/>
  <c r="Y2774" i="18" s="1"/>
  <c r="E2774" i="18"/>
  <c r="F2774" i="18"/>
  <c r="G2774" i="18"/>
  <c r="C2775" i="18"/>
  <c r="X2775" i="18" s="1"/>
  <c r="D2775" i="18"/>
  <c r="Y2775" i="18" s="1"/>
  <c r="E2775" i="18"/>
  <c r="F2775" i="18"/>
  <c r="G2775" i="18"/>
  <c r="C2776" i="18"/>
  <c r="X2776" i="18" s="1"/>
  <c r="D2776" i="18"/>
  <c r="E2776" i="18"/>
  <c r="F2776" i="18"/>
  <c r="G2776" i="18"/>
  <c r="C2777" i="18"/>
  <c r="X2777" i="18" s="1"/>
  <c r="D2777" i="18"/>
  <c r="E2777" i="18"/>
  <c r="F2777" i="18"/>
  <c r="G2777" i="18"/>
  <c r="C2778" i="18"/>
  <c r="X2778" i="18" s="1"/>
  <c r="D2778" i="18"/>
  <c r="Y2778" i="18" s="1"/>
  <c r="E2778" i="18"/>
  <c r="F2778" i="18"/>
  <c r="G2778" i="18"/>
  <c r="C2779" i="18"/>
  <c r="X2779" i="18" s="1"/>
  <c r="D2779" i="18"/>
  <c r="Y2779" i="18" s="1"/>
  <c r="E2779" i="18"/>
  <c r="F2779" i="18"/>
  <c r="G2779" i="18"/>
  <c r="C2780" i="18"/>
  <c r="X2780" i="18" s="1"/>
  <c r="D2780" i="18"/>
  <c r="Y2780" i="18" s="1"/>
  <c r="E2780" i="18"/>
  <c r="F2780" i="18"/>
  <c r="G2780" i="18"/>
  <c r="C2781" i="18"/>
  <c r="X2781" i="18" s="1"/>
  <c r="D2781" i="18"/>
  <c r="Y2781" i="18" s="1"/>
  <c r="E2781" i="18"/>
  <c r="F2781" i="18"/>
  <c r="G2781" i="18"/>
  <c r="C2782" i="18"/>
  <c r="D2782" i="18"/>
  <c r="Y2782" i="18" s="1"/>
  <c r="E2782" i="18"/>
  <c r="F2782" i="18"/>
  <c r="G2782" i="18"/>
  <c r="C2783" i="18"/>
  <c r="X2783" i="18" s="1"/>
  <c r="D2783" i="18"/>
  <c r="Y2783" i="18" s="1"/>
  <c r="E2783" i="18"/>
  <c r="F2783" i="18"/>
  <c r="G2783" i="18"/>
  <c r="C2784" i="18"/>
  <c r="X2784" i="18" s="1"/>
  <c r="D2784" i="18"/>
  <c r="Y2784" i="18" s="1"/>
  <c r="E2784" i="18"/>
  <c r="F2784" i="18"/>
  <c r="G2784" i="18"/>
  <c r="C2785" i="18"/>
  <c r="X2785" i="18" s="1"/>
  <c r="D2785" i="18"/>
  <c r="E2785" i="18"/>
  <c r="F2785" i="18"/>
  <c r="G2785" i="18"/>
  <c r="C2786" i="18"/>
  <c r="X2786" i="18" s="1"/>
  <c r="D2786" i="18"/>
  <c r="Y2786" i="18" s="1"/>
  <c r="E2786" i="18"/>
  <c r="F2786" i="18"/>
  <c r="G2786" i="18"/>
  <c r="C2787" i="18"/>
  <c r="X2787" i="18" s="1"/>
  <c r="D2787" i="18"/>
  <c r="Y2787" i="18" s="1"/>
  <c r="E2787" i="18"/>
  <c r="F2787" i="18"/>
  <c r="G2787" i="18"/>
  <c r="C2788" i="18"/>
  <c r="X2788" i="18" s="1"/>
  <c r="D2788" i="18"/>
  <c r="Y2788" i="18" s="1"/>
  <c r="E2788" i="18"/>
  <c r="F2788" i="18"/>
  <c r="G2788" i="18"/>
  <c r="C2789" i="18"/>
  <c r="X2789" i="18" s="1"/>
  <c r="D2789" i="18"/>
  <c r="Y2789" i="18" s="1"/>
  <c r="E2789" i="18"/>
  <c r="F2789" i="18"/>
  <c r="G2789" i="18"/>
  <c r="C2790" i="18"/>
  <c r="X2790" i="18" s="1"/>
  <c r="D2790" i="18"/>
  <c r="Y2790" i="18" s="1"/>
  <c r="E2790" i="18"/>
  <c r="F2790" i="18"/>
  <c r="G2790" i="18"/>
  <c r="C2791" i="18"/>
  <c r="X2791" i="18" s="1"/>
  <c r="D2791" i="18"/>
  <c r="Y2791" i="18" s="1"/>
  <c r="E2791" i="18"/>
  <c r="F2791" i="18"/>
  <c r="G2791" i="18"/>
  <c r="C2792" i="18"/>
  <c r="X2792" i="18" s="1"/>
  <c r="D2792" i="18"/>
  <c r="E2792" i="18"/>
  <c r="F2792" i="18"/>
  <c r="G2792" i="18"/>
  <c r="C2793" i="18"/>
  <c r="X2793" i="18" s="1"/>
  <c r="D2793" i="18"/>
  <c r="E2793" i="18"/>
  <c r="F2793" i="18"/>
  <c r="G2793" i="18"/>
  <c r="C2794" i="18"/>
  <c r="X2794" i="18" s="1"/>
  <c r="D2794" i="18"/>
  <c r="Y2794" i="18" s="1"/>
  <c r="E2794" i="18"/>
  <c r="F2794" i="18"/>
  <c r="G2794" i="18"/>
  <c r="C2795" i="18"/>
  <c r="X2795" i="18" s="1"/>
  <c r="D2795" i="18"/>
  <c r="Y2795" i="18" s="1"/>
  <c r="E2795" i="18"/>
  <c r="F2795" i="18"/>
  <c r="G2795" i="18"/>
  <c r="C2796" i="18"/>
  <c r="X2796" i="18" s="1"/>
  <c r="D2796" i="18"/>
  <c r="Y2796" i="18" s="1"/>
  <c r="E2796" i="18"/>
  <c r="F2796" i="18"/>
  <c r="G2796" i="18"/>
  <c r="C2797" i="18"/>
  <c r="X2797" i="18" s="1"/>
  <c r="D2797" i="18"/>
  <c r="Y2797" i="18" s="1"/>
  <c r="E2797" i="18"/>
  <c r="F2797" i="18"/>
  <c r="G2797" i="18"/>
  <c r="C2798" i="18"/>
  <c r="D2798" i="18"/>
  <c r="Y2798" i="18" s="1"/>
  <c r="E2798" i="18"/>
  <c r="F2798" i="18"/>
  <c r="G2798" i="18"/>
  <c r="C2799" i="18"/>
  <c r="X2799" i="18" s="1"/>
  <c r="D2799" i="18"/>
  <c r="Y2799" i="18" s="1"/>
  <c r="E2799" i="18"/>
  <c r="F2799" i="18"/>
  <c r="G2799" i="18"/>
  <c r="C2800" i="18"/>
  <c r="X2800" i="18" s="1"/>
  <c r="D2800" i="18"/>
  <c r="Y2800" i="18" s="1"/>
  <c r="E2800" i="18"/>
  <c r="F2800" i="18"/>
  <c r="G2800" i="18"/>
  <c r="C2801" i="18"/>
  <c r="X2801" i="18" s="1"/>
  <c r="D2801" i="18"/>
  <c r="E2801" i="18"/>
  <c r="F2801" i="18"/>
  <c r="G2801" i="18"/>
  <c r="C2802" i="18"/>
  <c r="X2802" i="18" s="1"/>
  <c r="D2802" i="18"/>
  <c r="Y2802" i="18" s="1"/>
  <c r="E2802" i="18"/>
  <c r="F2802" i="18"/>
  <c r="G2802" i="18"/>
  <c r="C2803" i="18"/>
  <c r="X2803" i="18" s="1"/>
  <c r="D2803" i="18"/>
  <c r="Y2803" i="18" s="1"/>
  <c r="E2803" i="18"/>
  <c r="F2803" i="18"/>
  <c r="G2803" i="18"/>
  <c r="C2804" i="18"/>
  <c r="X2804" i="18" s="1"/>
  <c r="D2804" i="18"/>
  <c r="Y2804" i="18" s="1"/>
  <c r="E2804" i="18"/>
  <c r="F2804" i="18"/>
  <c r="G2804" i="18"/>
  <c r="C2805" i="18"/>
  <c r="X2805" i="18" s="1"/>
  <c r="D2805" i="18"/>
  <c r="Y2805" i="18" s="1"/>
  <c r="E2805" i="18"/>
  <c r="F2805" i="18"/>
  <c r="G2805" i="18"/>
  <c r="C2806" i="18"/>
  <c r="X2806" i="18" s="1"/>
  <c r="D2806" i="18"/>
  <c r="Y2806" i="18" s="1"/>
  <c r="E2806" i="18"/>
  <c r="F2806" i="18"/>
  <c r="G2806" i="18"/>
  <c r="C2807" i="18"/>
  <c r="X2807" i="18" s="1"/>
  <c r="D2807" i="18"/>
  <c r="Y2807" i="18" s="1"/>
  <c r="E2807" i="18"/>
  <c r="F2807" i="18"/>
  <c r="G2807" i="18"/>
  <c r="C2808" i="18"/>
  <c r="X2808" i="18" s="1"/>
  <c r="D2808" i="18"/>
  <c r="E2808" i="18"/>
  <c r="F2808" i="18"/>
  <c r="G2808" i="18"/>
  <c r="C2809" i="18"/>
  <c r="X2809" i="18" s="1"/>
  <c r="D2809" i="18"/>
  <c r="E2809" i="18"/>
  <c r="F2809" i="18"/>
  <c r="G2809" i="18"/>
  <c r="C2810" i="18"/>
  <c r="X2810" i="18" s="1"/>
  <c r="D2810" i="18"/>
  <c r="Y2810" i="18" s="1"/>
  <c r="E2810" i="18"/>
  <c r="F2810" i="18"/>
  <c r="G2810" i="18"/>
  <c r="C2811" i="18"/>
  <c r="X2811" i="18" s="1"/>
  <c r="D2811" i="18"/>
  <c r="Y2811" i="18" s="1"/>
  <c r="E2811" i="18"/>
  <c r="F2811" i="18"/>
  <c r="G2811" i="18"/>
  <c r="C2812" i="18"/>
  <c r="X2812" i="18" s="1"/>
  <c r="D2812" i="18"/>
  <c r="Y2812" i="18" s="1"/>
  <c r="E2812" i="18"/>
  <c r="F2812" i="18"/>
  <c r="G2812" i="18"/>
  <c r="C2813" i="18"/>
  <c r="X2813" i="18" s="1"/>
  <c r="D2813" i="18"/>
  <c r="Y2813" i="18" s="1"/>
  <c r="E2813" i="18"/>
  <c r="F2813" i="18"/>
  <c r="G2813" i="18"/>
  <c r="C2814" i="18"/>
  <c r="D2814" i="18"/>
  <c r="Y2814" i="18" s="1"/>
  <c r="E2814" i="18"/>
  <c r="F2814" i="18"/>
  <c r="G2814" i="18"/>
  <c r="C2815" i="18"/>
  <c r="X2815" i="18" s="1"/>
  <c r="D2815" i="18"/>
  <c r="Y2815" i="18" s="1"/>
  <c r="E2815" i="18"/>
  <c r="F2815" i="18"/>
  <c r="G2815" i="18"/>
  <c r="C2816" i="18"/>
  <c r="X2816" i="18" s="1"/>
  <c r="D2816" i="18"/>
  <c r="Y2816" i="18" s="1"/>
  <c r="E2816" i="18"/>
  <c r="F2816" i="18"/>
  <c r="G2816" i="18"/>
  <c r="C2817" i="18"/>
  <c r="X2817" i="18" s="1"/>
  <c r="D2817" i="18"/>
  <c r="E2817" i="18"/>
  <c r="F2817" i="18"/>
  <c r="G2817" i="18"/>
  <c r="C2818" i="18"/>
  <c r="X2818" i="18" s="1"/>
  <c r="D2818" i="18"/>
  <c r="Y2818" i="18" s="1"/>
  <c r="E2818" i="18"/>
  <c r="F2818" i="18"/>
  <c r="G2818" i="18"/>
  <c r="C2819" i="18"/>
  <c r="X2819" i="18" s="1"/>
  <c r="D2819" i="18"/>
  <c r="Y2819" i="18" s="1"/>
  <c r="E2819" i="18"/>
  <c r="F2819" i="18"/>
  <c r="G2819" i="18"/>
  <c r="C2820" i="18"/>
  <c r="X2820" i="18" s="1"/>
  <c r="D2820" i="18"/>
  <c r="Y2820" i="18" s="1"/>
  <c r="E2820" i="18"/>
  <c r="F2820" i="18"/>
  <c r="G2820" i="18"/>
  <c r="C2821" i="18"/>
  <c r="X2821" i="18" s="1"/>
  <c r="D2821" i="18"/>
  <c r="Y2821" i="18" s="1"/>
  <c r="E2821" i="18"/>
  <c r="F2821" i="18"/>
  <c r="G2821" i="18"/>
  <c r="C2822" i="18"/>
  <c r="X2822" i="18" s="1"/>
  <c r="D2822" i="18"/>
  <c r="Y2822" i="18" s="1"/>
  <c r="E2822" i="18"/>
  <c r="F2822" i="18"/>
  <c r="G2822" i="18"/>
  <c r="C2823" i="18"/>
  <c r="X2823" i="18" s="1"/>
  <c r="D2823" i="18"/>
  <c r="Y2823" i="18" s="1"/>
  <c r="E2823" i="18"/>
  <c r="F2823" i="18"/>
  <c r="G2823" i="18"/>
  <c r="C2824" i="18"/>
  <c r="X2824" i="18" s="1"/>
  <c r="D2824" i="18"/>
  <c r="E2824" i="18"/>
  <c r="F2824" i="18"/>
  <c r="G2824" i="18"/>
  <c r="C2825" i="18"/>
  <c r="X2825" i="18" s="1"/>
  <c r="D2825" i="18"/>
  <c r="E2825" i="18"/>
  <c r="F2825" i="18"/>
  <c r="G2825" i="18"/>
  <c r="C2826" i="18"/>
  <c r="X2826" i="18" s="1"/>
  <c r="D2826" i="18"/>
  <c r="Y2826" i="18" s="1"/>
  <c r="E2826" i="18"/>
  <c r="F2826" i="18"/>
  <c r="G2826" i="18"/>
  <c r="C2827" i="18"/>
  <c r="X2827" i="18" s="1"/>
  <c r="D2827" i="18"/>
  <c r="Y2827" i="18" s="1"/>
  <c r="E2827" i="18"/>
  <c r="F2827" i="18"/>
  <c r="G2827" i="18"/>
  <c r="C2828" i="18"/>
  <c r="X2828" i="18" s="1"/>
  <c r="D2828" i="18"/>
  <c r="Y2828" i="18" s="1"/>
  <c r="E2828" i="18"/>
  <c r="F2828" i="18"/>
  <c r="G2828" i="18"/>
  <c r="C2829" i="18"/>
  <c r="X2829" i="18" s="1"/>
  <c r="D2829" i="18"/>
  <c r="Y2829" i="18" s="1"/>
  <c r="E2829" i="18"/>
  <c r="F2829" i="18"/>
  <c r="G2829" i="18"/>
  <c r="C2830" i="18"/>
  <c r="D2830" i="18"/>
  <c r="Y2830" i="18" s="1"/>
  <c r="E2830" i="18"/>
  <c r="F2830" i="18"/>
  <c r="G2830" i="18"/>
  <c r="C2831" i="18"/>
  <c r="X2831" i="18" s="1"/>
  <c r="D2831" i="18"/>
  <c r="Y2831" i="18" s="1"/>
  <c r="E2831" i="18"/>
  <c r="F2831" i="18"/>
  <c r="G2831" i="18"/>
  <c r="C2832" i="18"/>
  <c r="X2832" i="18" s="1"/>
  <c r="D2832" i="18"/>
  <c r="Y2832" i="18" s="1"/>
  <c r="E2832" i="18"/>
  <c r="F2832" i="18"/>
  <c r="G2832" i="18"/>
  <c r="C2833" i="18"/>
  <c r="X2833" i="18" s="1"/>
  <c r="D2833" i="18"/>
  <c r="E2833" i="18"/>
  <c r="F2833" i="18"/>
  <c r="G2833" i="18"/>
  <c r="C2834" i="18"/>
  <c r="X2834" i="18" s="1"/>
  <c r="D2834" i="18"/>
  <c r="Y2834" i="18" s="1"/>
  <c r="E2834" i="18"/>
  <c r="F2834" i="18"/>
  <c r="G2834" i="18"/>
  <c r="C2835" i="18"/>
  <c r="X2835" i="18" s="1"/>
  <c r="D2835" i="18"/>
  <c r="Y2835" i="18" s="1"/>
  <c r="E2835" i="18"/>
  <c r="F2835" i="18"/>
  <c r="G2835" i="18"/>
  <c r="C2836" i="18"/>
  <c r="X2836" i="18" s="1"/>
  <c r="D2836" i="18"/>
  <c r="Y2836" i="18" s="1"/>
  <c r="E2836" i="18"/>
  <c r="F2836" i="18"/>
  <c r="G2836" i="18"/>
  <c r="C2837" i="18"/>
  <c r="X2837" i="18" s="1"/>
  <c r="D2837" i="18"/>
  <c r="Y2837" i="18" s="1"/>
  <c r="E2837" i="18"/>
  <c r="F2837" i="18"/>
  <c r="G2837" i="18"/>
  <c r="C2838" i="18"/>
  <c r="X2838" i="18" s="1"/>
  <c r="D2838" i="18"/>
  <c r="Y2838" i="18" s="1"/>
  <c r="E2838" i="18"/>
  <c r="F2838" i="18"/>
  <c r="G2838" i="18"/>
  <c r="C2839" i="18"/>
  <c r="X2839" i="18" s="1"/>
  <c r="D2839" i="18"/>
  <c r="Y2839" i="18" s="1"/>
  <c r="E2839" i="18"/>
  <c r="F2839" i="18"/>
  <c r="G2839" i="18"/>
  <c r="C2840" i="18"/>
  <c r="X2840" i="18" s="1"/>
  <c r="D2840" i="18"/>
  <c r="E2840" i="18"/>
  <c r="F2840" i="18"/>
  <c r="G2840" i="18"/>
  <c r="C2841" i="18"/>
  <c r="X2841" i="18" s="1"/>
  <c r="D2841" i="18"/>
  <c r="E2841" i="18"/>
  <c r="F2841" i="18"/>
  <c r="G2841" i="18"/>
  <c r="C2842" i="18"/>
  <c r="X2842" i="18" s="1"/>
  <c r="D2842" i="18"/>
  <c r="Y2842" i="18" s="1"/>
  <c r="E2842" i="18"/>
  <c r="F2842" i="18"/>
  <c r="G2842" i="18"/>
  <c r="C2843" i="18"/>
  <c r="X2843" i="18" s="1"/>
  <c r="D2843" i="18"/>
  <c r="Y2843" i="18" s="1"/>
  <c r="E2843" i="18"/>
  <c r="F2843" i="18"/>
  <c r="G2843" i="18"/>
  <c r="C2844" i="18"/>
  <c r="X2844" i="18" s="1"/>
  <c r="D2844" i="18"/>
  <c r="Y2844" i="18" s="1"/>
  <c r="E2844" i="18"/>
  <c r="F2844" i="18"/>
  <c r="G2844" i="18"/>
  <c r="C2845" i="18"/>
  <c r="X2845" i="18" s="1"/>
  <c r="D2845" i="18"/>
  <c r="Y2845" i="18" s="1"/>
  <c r="E2845" i="18"/>
  <c r="F2845" i="18"/>
  <c r="G2845" i="18"/>
  <c r="C2846" i="18"/>
  <c r="D2846" i="18"/>
  <c r="Y2846" i="18" s="1"/>
  <c r="E2846" i="18"/>
  <c r="F2846" i="18"/>
  <c r="G2846" i="18"/>
  <c r="C2847" i="18"/>
  <c r="X2847" i="18" s="1"/>
  <c r="D2847" i="18"/>
  <c r="Y2847" i="18" s="1"/>
  <c r="E2847" i="18"/>
  <c r="F2847" i="18"/>
  <c r="G2847" i="18"/>
  <c r="C2848" i="18"/>
  <c r="X2848" i="18" s="1"/>
  <c r="D2848" i="18"/>
  <c r="Y2848" i="18" s="1"/>
  <c r="E2848" i="18"/>
  <c r="F2848" i="18"/>
  <c r="G2848" i="18"/>
  <c r="C2849" i="18"/>
  <c r="X2849" i="18" s="1"/>
  <c r="D2849" i="18"/>
  <c r="E2849" i="18"/>
  <c r="F2849" i="18"/>
  <c r="G2849" i="18"/>
  <c r="C2850" i="18"/>
  <c r="X2850" i="18" s="1"/>
  <c r="D2850" i="18"/>
  <c r="Y2850" i="18" s="1"/>
  <c r="E2850" i="18"/>
  <c r="F2850" i="18"/>
  <c r="G2850" i="18"/>
  <c r="C2851" i="18"/>
  <c r="X2851" i="18" s="1"/>
  <c r="D2851" i="18"/>
  <c r="Y2851" i="18" s="1"/>
  <c r="E2851" i="18"/>
  <c r="F2851" i="18"/>
  <c r="G2851" i="18"/>
  <c r="C2852" i="18"/>
  <c r="X2852" i="18" s="1"/>
  <c r="D2852" i="18"/>
  <c r="Y2852" i="18" s="1"/>
  <c r="E2852" i="18"/>
  <c r="F2852" i="18"/>
  <c r="G2852" i="18"/>
  <c r="C2853" i="18"/>
  <c r="X2853" i="18" s="1"/>
  <c r="D2853" i="18"/>
  <c r="Y2853" i="18" s="1"/>
  <c r="E2853" i="18"/>
  <c r="F2853" i="18"/>
  <c r="G2853" i="18"/>
  <c r="C2854" i="18"/>
  <c r="X2854" i="18" s="1"/>
  <c r="D2854" i="18"/>
  <c r="Y2854" i="18" s="1"/>
  <c r="E2854" i="18"/>
  <c r="F2854" i="18"/>
  <c r="G2854" i="18"/>
  <c r="C2855" i="18"/>
  <c r="X2855" i="18" s="1"/>
  <c r="D2855" i="18"/>
  <c r="Y2855" i="18" s="1"/>
  <c r="E2855" i="18"/>
  <c r="F2855" i="18"/>
  <c r="G2855" i="18"/>
  <c r="C2856" i="18"/>
  <c r="X2856" i="18" s="1"/>
  <c r="D2856" i="18"/>
  <c r="E2856" i="18"/>
  <c r="F2856" i="18"/>
  <c r="G2856" i="18"/>
  <c r="C2857" i="18"/>
  <c r="X2857" i="18" s="1"/>
  <c r="D2857" i="18"/>
  <c r="E2857" i="18"/>
  <c r="F2857" i="18"/>
  <c r="G2857" i="18"/>
  <c r="C2858" i="18"/>
  <c r="X2858" i="18" s="1"/>
  <c r="D2858" i="18"/>
  <c r="Y2858" i="18" s="1"/>
  <c r="E2858" i="18"/>
  <c r="F2858" i="18"/>
  <c r="G2858" i="18"/>
  <c r="C2859" i="18"/>
  <c r="X2859" i="18" s="1"/>
  <c r="D2859" i="18"/>
  <c r="Y2859" i="18" s="1"/>
  <c r="E2859" i="18"/>
  <c r="F2859" i="18"/>
  <c r="G2859" i="18"/>
  <c r="C2860" i="18"/>
  <c r="X2860" i="18" s="1"/>
  <c r="D2860" i="18"/>
  <c r="Y2860" i="18" s="1"/>
  <c r="E2860" i="18"/>
  <c r="F2860" i="18"/>
  <c r="G2860" i="18"/>
  <c r="C2861" i="18"/>
  <c r="X2861" i="18" s="1"/>
  <c r="D2861" i="18"/>
  <c r="Y2861" i="18" s="1"/>
  <c r="E2861" i="18"/>
  <c r="F2861" i="18"/>
  <c r="G2861" i="18"/>
  <c r="C2862" i="18"/>
  <c r="D2862" i="18"/>
  <c r="Y2862" i="18" s="1"/>
  <c r="E2862" i="18"/>
  <c r="F2862" i="18"/>
  <c r="G2862" i="18"/>
  <c r="C2863" i="18"/>
  <c r="X2863" i="18" s="1"/>
  <c r="D2863" i="18"/>
  <c r="Y2863" i="18" s="1"/>
  <c r="E2863" i="18"/>
  <c r="F2863" i="18"/>
  <c r="G2863" i="18"/>
  <c r="C2864" i="18"/>
  <c r="X2864" i="18" s="1"/>
  <c r="D2864" i="18"/>
  <c r="Y2864" i="18" s="1"/>
  <c r="E2864" i="18"/>
  <c r="F2864" i="18"/>
  <c r="G2864" i="18"/>
  <c r="C2865" i="18"/>
  <c r="X2865" i="18" s="1"/>
  <c r="D2865" i="18"/>
  <c r="E2865" i="18"/>
  <c r="F2865" i="18"/>
  <c r="G2865" i="18"/>
  <c r="C2866" i="18"/>
  <c r="X2866" i="18" s="1"/>
  <c r="D2866" i="18"/>
  <c r="Y2866" i="18" s="1"/>
  <c r="E2866" i="18"/>
  <c r="F2866" i="18"/>
  <c r="G2866" i="18"/>
  <c r="C2867" i="18"/>
  <c r="X2867" i="18" s="1"/>
  <c r="D2867" i="18"/>
  <c r="Y2867" i="18" s="1"/>
  <c r="E2867" i="18"/>
  <c r="F2867" i="18"/>
  <c r="G2867" i="18"/>
  <c r="C2868" i="18"/>
  <c r="X2868" i="18" s="1"/>
  <c r="D2868" i="18"/>
  <c r="Y2868" i="18" s="1"/>
  <c r="E2868" i="18"/>
  <c r="F2868" i="18"/>
  <c r="G2868" i="18"/>
  <c r="C2869" i="18"/>
  <c r="X2869" i="18" s="1"/>
  <c r="D2869" i="18"/>
  <c r="Y2869" i="18" s="1"/>
  <c r="E2869" i="18"/>
  <c r="F2869" i="18"/>
  <c r="G2869" i="18"/>
  <c r="C2870" i="18"/>
  <c r="X2870" i="18" s="1"/>
  <c r="D2870" i="18"/>
  <c r="Y2870" i="18" s="1"/>
  <c r="E2870" i="18"/>
  <c r="F2870" i="18"/>
  <c r="G2870" i="18"/>
  <c r="C2871" i="18"/>
  <c r="X2871" i="18" s="1"/>
  <c r="D2871" i="18"/>
  <c r="Y2871" i="18" s="1"/>
  <c r="E2871" i="18"/>
  <c r="F2871" i="18"/>
  <c r="G2871" i="18"/>
  <c r="C2872" i="18"/>
  <c r="X2872" i="18" s="1"/>
  <c r="D2872" i="18"/>
  <c r="E2872" i="18"/>
  <c r="F2872" i="18"/>
  <c r="G2872" i="18"/>
  <c r="C2873" i="18"/>
  <c r="X2873" i="18" s="1"/>
  <c r="D2873" i="18"/>
  <c r="E2873" i="18"/>
  <c r="F2873" i="18"/>
  <c r="G2873" i="18"/>
  <c r="C2874" i="18"/>
  <c r="X2874" i="18" s="1"/>
  <c r="D2874" i="18"/>
  <c r="Y2874" i="18" s="1"/>
  <c r="E2874" i="18"/>
  <c r="F2874" i="18"/>
  <c r="G2874" i="18"/>
  <c r="C2875" i="18"/>
  <c r="X2875" i="18" s="1"/>
  <c r="D2875" i="18"/>
  <c r="Y2875" i="18" s="1"/>
  <c r="E2875" i="18"/>
  <c r="F2875" i="18"/>
  <c r="G2875" i="18"/>
  <c r="C2876" i="18"/>
  <c r="X2876" i="18" s="1"/>
  <c r="D2876" i="18"/>
  <c r="Y2876" i="18" s="1"/>
  <c r="E2876" i="18"/>
  <c r="F2876" i="18"/>
  <c r="G2876" i="18"/>
  <c r="C2877" i="18"/>
  <c r="X2877" i="18" s="1"/>
  <c r="D2877" i="18"/>
  <c r="Y2877" i="18" s="1"/>
  <c r="E2877" i="18"/>
  <c r="F2877" i="18"/>
  <c r="G2877" i="18"/>
  <c r="C2878" i="18"/>
  <c r="D2878" i="18"/>
  <c r="Y2878" i="18" s="1"/>
  <c r="E2878" i="18"/>
  <c r="F2878" i="18"/>
  <c r="G2878" i="18"/>
  <c r="C2879" i="18"/>
  <c r="X2879" i="18" s="1"/>
  <c r="D2879" i="18"/>
  <c r="Y2879" i="18" s="1"/>
  <c r="E2879" i="18"/>
  <c r="F2879" i="18"/>
  <c r="G2879" i="18"/>
  <c r="C2880" i="18"/>
  <c r="X2880" i="18" s="1"/>
  <c r="D2880" i="18"/>
  <c r="Y2880" i="18" s="1"/>
  <c r="E2880" i="18"/>
  <c r="F2880" i="18"/>
  <c r="G2880" i="18"/>
  <c r="C2881" i="18"/>
  <c r="X2881" i="18" s="1"/>
  <c r="D2881" i="18"/>
  <c r="E2881" i="18"/>
  <c r="F2881" i="18"/>
  <c r="G2881" i="18"/>
  <c r="C2882" i="18"/>
  <c r="X2882" i="18" s="1"/>
  <c r="D2882" i="18"/>
  <c r="Y2882" i="18" s="1"/>
  <c r="E2882" i="18"/>
  <c r="F2882" i="18"/>
  <c r="G2882" i="18"/>
  <c r="C2883" i="18"/>
  <c r="X2883" i="18" s="1"/>
  <c r="D2883" i="18"/>
  <c r="Y2883" i="18" s="1"/>
  <c r="E2883" i="18"/>
  <c r="F2883" i="18"/>
  <c r="G2883" i="18"/>
  <c r="C2884" i="18"/>
  <c r="X2884" i="18" s="1"/>
  <c r="D2884" i="18"/>
  <c r="Y2884" i="18" s="1"/>
  <c r="E2884" i="18"/>
  <c r="F2884" i="18"/>
  <c r="G2884" i="18"/>
  <c r="C2885" i="18"/>
  <c r="X2885" i="18" s="1"/>
  <c r="D2885" i="18"/>
  <c r="Y2885" i="18" s="1"/>
  <c r="E2885" i="18"/>
  <c r="F2885" i="18"/>
  <c r="G2885" i="18"/>
  <c r="C2886" i="18"/>
  <c r="X2886" i="18" s="1"/>
  <c r="D2886" i="18"/>
  <c r="Y2886" i="18" s="1"/>
  <c r="E2886" i="18"/>
  <c r="F2886" i="18"/>
  <c r="G2886" i="18"/>
  <c r="C2887" i="18"/>
  <c r="X2887" i="18" s="1"/>
  <c r="D2887" i="18"/>
  <c r="Y2887" i="18" s="1"/>
  <c r="E2887" i="18"/>
  <c r="F2887" i="18"/>
  <c r="G2887" i="18"/>
  <c r="C2888" i="18"/>
  <c r="X2888" i="18" s="1"/>
  <c r="D2888" i="18"/>
  <c r="E2888" i="18"/>
  <c r="F2888" i="18"/>
  <c r="G2888" i="18"/>
  <c r="C2889" i="18"/>
  <c r="X2889" i="18" s="1"/>
  <c r="D2889" i="18"/>
  <c r="E2889" i="18"/>
  <c r="F2889" i="18"/>
  <c r="G2889" i="18"/>
  <c r="C2890" i="18"/>
  <c r="X2890" i="18" s="1"/>
  <c r="D2890" i="18"/>
  <c r="Y2890" i="18" s="1"/>
  <c r="E2890" i="18"/>
  <c r="F2890" i="18"/>
  <c r="G2890" i="18"/>
  <c r="C2891" i="18"/>
  <c r="X2891" i="18" s="1"/>
  <c r="D2891" i="18"/>
  <c r="Y2891" i="18" s="1"/>
  <c r="E2891" i="18"/>
  <c r="F2891" i="18"/>
  <c r="G2891" i="18"/>
  <c r="C2892" i="18"/>
  <c r="X2892" i="18" s="1"/>
  <c r="D2892" i="18"/>
  <c r="Y2892" i="18" s="1"/>
  <c r="E2892" i="18"/>
  <c r="F2892" i="18"/>
  <c r="G2892" i="18"/>
  <c r="C2893" i="18"/>
  <c r="X2893" i="18" s="1"/>
  <c r="D2893" i="18"/>
  <c r="Y2893" i="18" s="1"/>
  <c r="E2893" i="18"/>
  <c r="F2893" i="18"/>
  <c r="G2893" i="18"/>
  <c r="C2894" i="18"/>
  <c r="D2894" i="18"/>
  <c r="Y2894" i="18" s="1"/>
  <c r="E2894" i="18"/>
  <c r="F2894" i="18"/>
  <c r="G2894" i="18"/>
  <c r="C2895" i="18"/>
  <c r="X2895" i="18" s="1"/>
  <c r="D2895" i="18"/>
  <c r="Y2895" i="18" s="1"/>
  <c r="E2895" i="18"/>
  <c r="F2895" i="18"/>
  <c r="G2895" i="18"/>
  <c r="C2896" i="18"/>
  <c r="X2896" i="18" s="1"/>
  <c r="D2896" i="18"/>
  <c r="Y2896" i="18" s="1"/>
  <c r="E2896" i="18"/>
  <c r="F2896" i="18"/>
  <c r="G2896" i="18"/>
  <c r="C2897" i="18"/>
  <c r="X2897" i="18" s="1"/>
  <c r="D2897" i="18"/>
  <c r="E2897" i="18"/>
  <c r="F2897" i="18"/>
  <c r="G2897" i="18"/>
  <c r="C2898" i="18"/>
  <c r="X2898" i="18" s="1"/>
  <c r="D2898" i="18"/>
  <c r="Y2898" i="18" s="1"/>
  <c r="E2898" i="18"/>
  <c r="F2898" i="18"/>
  <c r="G2898" i="18"/>
  <c r="C2899" i="18"/>
  <c r="X2899" i="18" s="1"/>
  <c r="D2899" i="18"/>
  <c r="Y2899" i="18" s="1"/>
  <c r="E2899" i="18"/>
  <c r="F2899" i="18"/>
  <c r="G2899" i="18"/>
  <c r="C2900" i="18"/>
  <c r="X2900" i="18" s="1"/>
  <c r="D2900" i="18"/>
  <c r="Y2900" i="18" s="1"/>
  <c r="E2900" i="18"/>
  <c r="F2900" i="18"/>
  <c r="G2900" i="18"/>
  <c r="C2901" i="18"/>
  <c r="X2901" i="18" s="1"/>
  <c r="D2901" i="18"/>
  <c r="Y2901" i="18" s="1"/>
  <c r="E2901" i="18"/>
  <c r="F2901" i="18"/>
  <c r="G2901" i="18"/>
  <c r="C2902" i="18"/>
  <c r="X2902" i="18" s="1"/>
  <c r="D2902" i="18"/>
  <c r="Y2902" i="18" s="1"/>
  <c r="E2902" i="18"/>
  <c r="F2902" i="18"/>
  <c r="G2902" i="18"/>
  <c r="C2903" i="18"/>
  <c r="X2903" i="18" s="1"/>
  <c r="D2903" i="18"/>
  <c r="Y2903" i="18" s="1"/>
  <c r="E2903" i="18"/>
  <c r="F2903" i="18"/>
  <c r="G2903" i="18"/>
  <c r="C2904" i="18"/>
  <c r="X2904" i="18" s="1"/>
  <c r="D2904" i="18"/>
  <c r="E2904" i="18"/>
  <c r="F2904" i="18"/>
  <c r="G2904" i="18"/>
  <c r="C2905" i="18"/>
  <c r="X2905" i="18" s="1"/>
  <c r="D2905" i="18"/>
  <c r="E2905" i="18"/>
  <c r="F2905" i="18"/>
  <c r="G2905" i="18"/>
  <c r="C2906" i="18"/>
  <c r="X2906" i="18" s="1"/>
  <c r="D2906" i="18"/>
  <c r="Y2906" i="18" s="1"/>
  <c r="E2906" i="18"/>
  <c r="F2906" i="18"/>
  <c r="G2906" i="18"/>
  <c r="C2907" i="18"/>
  <c r="X2907" i="18" s="1"/>
  <c r="D2907" i="18"/>
  <c r="Y2907" i="18" s="1"/>
  <c r="E2907" i="18"/>
  <c r="F2907" i="18"/>
  <c r="G2907" i="18"/>
  <c r="C2908" i="18"/>
  <c r="X2908" i="18" s="1"/>
  <c r="D2908" i="18"/>
  <c r="Y2908" i="18" s="1"/>
  <c r="E2908" i="18"/>
  <c r="F2908" i="18"/>
  <c r="G2908" i="18"/>
  <c r="C2909" i="18"/>
  <c r="X2909" i="18" s="1"/>
  <c r="D2909" i="18"/>
  <c r="Y2909" i="18" s="1"/>
  <c r="E2909" i="18"/>
  <c r="F2909" i="18"/>
  <c r="G2909" i="18"/>
  <c r="C2910" i="18"/>
  <c r="D2910" i="18"/>
  <c r="Y2910" i="18" s="1"/>
  <c r="E2910" i="18"/>
  <c r="F2910" i="18"/>
  <c r="G2910" i="18"/>
  <c r="C2911" i="18"/>
  <c r="X2911" i="18" s="1"/>
  <c r="D2911" i="18"/>
  <c r="Y2911" i="18" s="1"/>
  <c r="E2911" i="18"/>
  <c r="F2911" i="18"/>
  <c r="G2911" i="18"/>
  <c r="C2912" i="18"/>
  <c r="X2912" i="18" s="1"/>
  <c r="D2912" i="18"/>
  <c r="Y2912" i="18" s="1"/>
  <c r="E2912" i="18"/>
  <c r="F2912" i="18"/>
  <c r="G2912" i="18"/>
  <c r="C2913" i="18"/>
  <c r="X2913" i="18" s="1"/>
  <c r="D2913" i="18"/>
  <c r="E2913" i="18"/>
  <c r="F2913" i="18"/>
  <c r="G2913" i="18"/>
  <c r="C2914" i="18"/>
  <c r="X2914" i="18" s="1"/>
  <c r="D2914" i="18"/>
  <c r="Y2914" i="18" s="1"/>
  <c r="E2914" i="18"/>
  <c r="F2914" i="18"/>
  <c r="G2914" i="18"/>
  <c r="C2915" i="18"/>
  <c r="X2915" i="18" s="1"/>
  <c r="D2915" i="18"/>
  <c r="Y2915" i="18" s="1"/>
  <c r="E2915" i="18"/>
  <c r="F2915" i="18"/>
  <c r="G2915" i="18"/>
  <c r="C2916" i="18"/>
  <c r="X2916" i="18" s="1"/>
  <c r="D2916" i="18"/>
  <c r="Y2916" i="18" s="1"/>
  <c r="E2916" i="18"/>
  <c r="F2916" i="18"/>
  <c r="G2916" i="18"/>
  <c r="C2917" i="18"/>
  <c r="X2917" i="18" s="1"/>
  <c r="D2917" i="18"/>
  <c r="Y2917" i="18" s="1"/>
  <c r="E2917" i="18"/>
  <c r="F2917" i="18"/>
  <c r="G2917" i="18"/>
  <c r="C2918" i="18"/>
  <c r="X2918" i="18" s="1"/>
  <c r="D2918" i="18"/>
  <c r="Y2918" i="18" s="1"/>
  <c r="E2918" i="18"/>
  <c r="F2918" i="18"/>
  <c r="G2918" i="18"/>
  <c r="C2919" i="18"/>
  <c r="X2919" i="18" s="1"/>
  <c r="D2919" i="18"/>
  <c r="Y2919" i="18" s="1"/>
  <c r="E2919" i="18"/>
  <c r="F2919" i="18"/>
  <c r="G2919" i="18"/>
  <c r="C2920" i="18"/>
  <c r="X2920" i="18" s="1"/>
  <c r="D2920" i="18"/>
  <c r="E2920" i="18"/>
  <c r="F2920" i="18"/>
  <c r="G2920" i="18"/>
  <c r="C2921" i="18"/>
  <c r="X2921" i="18" s="1"/>
  <c r="D2921" i="18"/>
  <c r="E2921" i="18"/>
  <c r="F2921" i="18"/>
  <c r="G2921" i="18"/>
  <c r="C2922" i="18"/>
  <c r="X2922" i="18" s="1"/>
  <c r="D2922" i="18"/>
  <c r="Y2922" i="18" s="1"/>
  <c r="E2922" i="18"/>
  <c r="F2922" i="18"/>
  <c r="G2922" i="18"/>
  <c r="C2923" i="18"/>
  <c r="X2923" i="18" s="1"/>
  <c r="D2923" i="18"/>
  <c r="Y2923" i="18" s="1"/>
  <c r="E2923" i="18"/>
  <c r="F2923" i="18"/>
  <c r="G2923" i="18"/>
  <c r="C2924" i="18"/>
  <c r="X2924" i="18" s="1"/>
  <c r="D2924" i="18"/>
  <c r="Y2924" i="18" s="1"/>
  <c r="E2924" i="18"/>
  <c r="F2924" i="18"/>
  <c r="G2924" i="18"/>
  <c r="C2925" i="18"/>
  <c r="X2925" i="18" s="1"/>
  <c r="D2925" i="18"/>
  <c r="Y2925" i="18" s="1"/>
  <c r="E2925" i="18"/>
  <c r="F2925" i="18"/>
  <c r="G2925" i="18"/>
  <c r="C2926" i="18"/>
  <c r="D2926" i="18"/>
  <c r="Y2926" i="18" s="1"/>
  <c r="E2926" i="18"/>
  <c r="F2926" i="18"/>
  <c r="G2926" i="18"/>
  <c r="C2927" i="18"/>
  <c r="X2927" i="18" s="1"/>
  <c r="D2927" i="18"/>
  <c r="Y2927" i="18" s="1"/>
  <c r="E2927" i="18"/>
  <c r="F2927" i="18"/>
  <c r="G2927" i="18"/>
  <c r="C2928" i="18"/>
  <c r="X2928" i="18" s="1"/>
  <c r="D2928" i="18"/>
  <c r="Y2928" i="18" s="1"/>
  <c r="E2928" i="18"/>
  <c r="F2928" i="18"/>
  <c r="G2928" i="18"/>
  <c r="C2929" i="18"/>
  <c r="X2929" i="18" s="1"/>
  <c r="D2929" i="18"/>
  <c r="E2929" i="18"/>
  <c r="F2929" i="18"/>
  <c r="G2929" i="18"/>
  <c r="C2930" i="18"/>
  <c r="X2930" i="18" s="1"/>
  <c r="D2930" i="18"/>
  <c r="Y2930" i="18" s="1"/>
  <c r="E2930" i="18"/>
  <c r="F2930" i="18"/>
  <c r="G2930" i="18"/>
  <c r="C2931" i="18"/>
  <c r="X2931" i="18" s="1"/>
  <c r="D2931" i="18"/>
  <c r="Y2931" i="18" s="1"/>
  <c r="E2931" i="18"/>
  <c r="F2931" i="18"/>
  <c r="G2931" i="18"/>
  <c r="C2932" i="18"/>
  <c r="X2932" i="18" s="1"/>
  <c r="D2932" i="18"/>
  <c r="Y2932" i="18" s="1"/>
  <c r="E2932" i="18"/>
  <c r="F2932" i="18"/>
  <c r="G2932" i="18"/>
  <c r="C2933" i="18"/>
  <c r="X2933" i="18" s="1"/>
  <c r="D2933" i="18"/>
  <c r="Y2933" i="18" s="1"/>
  <c r="E2933" i="18"/>
  <c r="F2933" i="18"/>
  <c r="G2933" i="18"/>
  <c r="C2934" i="18"/>
  <c r="X2934" i="18" s="1"/>
  <c r="D2934" i="18"/>
  <c r="Y2934" i="18" s="1"/>
  <c r="E2934" i="18"/>
  <c r="F2934" i="18"/>
  <c r="G2934" i="18"/>
  <c r="C2935" i="18"/>
  <c r="X2935" i="18" s="1"/>
  <c r="D2935" i="18"/>
  <c r="Y2935" i="18" s="1"/>
  <c r="E2935" i="18"/>
  <c r="F2935" i="18"/>
  <c r="G2935" i="18"/>
  <c r="C2936" i="18"/>
  <c r="X2936" i="18" s="1"/>
  <c r="D2936" i="18"/>
  <c r="E2936" i="18"/>
  <c r="F2936" i="18"/>
  <c r="G2936" i="18"/>
  <c r="C2937" i="18"/>
  <c r="X2937" i="18" s="1"/>
  <c r="D2937" i="18"/>
  <c r="E2937" i="18"/>
  <c r="F2937" i="18"/>
  <c r="G2937" i="18"/>
  <c r="C2938" i="18"/>
  <c r="X2938" i="18" s="1"/>
  <c r="D2938" i="18"/>
  <c r="Y2938" i="18" s="1"/>
  <c r="E2938" i="18"/>
  <c r="F2938" i="18"/>
  <c r="G2938" i="18"/>
  <c r="C2939" i="18"/>
  <c r="X2939" i="18" s="1"/>
  <c r="D2939" i="18"/>
  <c r="Y2939" i="18" s="1"/>
  <c r="E2939" i="18"/>
  <c r="F2939" i="18"/>
  <c r="G2939" i="18"/>
  <c r="C2940" i="18"/>
  <c r="X2940" i="18" s="1"/>
  <c r="D2940" i="18"/>
  <c r="Y2940" i="18" s="1"/>
  <c r="E2940" i="18"/>
  <c r="F2940" i="18"/>
  <c r="G2940" i="18"/>
  <c r="C2941" i="18"/>
  <c r="X2941" i="18" s="1"/>
  <c r="D2941" i="18"/>
  <c r="Y2941" i="18" s="1"/>
  <c r="E2941" i="18"/>
  <c r="F2941" i="18"/>
  <c r="G2941" i="18"/>
  <c r="C2942" i="18"/>
  <c r="D2942" i="18"/>
  <c r="Y2942" i="18" s="1"/>
  <c r="E2942" i="18"/>
  <c r="F2942" i="18"/>
  <c r="G2942" i="18"/>
  <c r="C2943" i="18"/>
  <c r="X2943" i="18" s="1"/>
  <c r="D2943" i="18"/>
  <c r="Y2943" i="18" s="1"/>
  <c r="E2943" i="18"/>
  <c r="F2943" i="18"/>
  <c r="G2943" i="18"/>
  <c r="C2944" i="18"/>
  <c r="X2944" i="18" s="1"/>
  <c r="D2944" i="18"/>
  <c r="Y2944" i="18" s="1"/>
  <c r="E2944" i="18"/>
  <c r="F2944" i="18"/>
  <c r="G2944" i="18"/>
  <c r="C2945" i="18"/>
  <c r="X2945" i="18" s="1"/>
  <c r="D2945" i="18"/>
  <c r="E2945" i="18"/>
  <c r="F2945" i="18"/>
  <c r="G2945" i="18"/>
  <c r="C2946" i="18"/>
  <c r="X2946" i="18" s="1"/>
  <c r="D2946" i="18"/>
  <c r="Y2946" i="18" s="1"/>
  <c r="E2946" i="18"/>
  <c r="F2946" i="18"/>
  <c r="G2946" i="18"/>
  <c r="C2947" i="18"/>
  <c r="X2947" i="18" s="1"/>
  <c r="D2947" i="18"/>
  <c r="Y2947" i="18" s="1"/>
  <c r="E2947" i="18"/>
  <c r="F2947" i="18"/>
  <c r="G2947" i="18"/>
  <c r="C2948" i="18"/>
  <c r="X2948" i="18" s="1"/>
  <c r="D2948" i="18"/>
  <c r="Y2948" i="18" s="1"/>
  <c r="E2948" i="18"/>
  <c r="F2948" i="18"/>
  <c r="G2948" i="18"/>
  <c r="C2949" i="18"/>
  <c r="X2949" i="18" s="1"/>
  <c r="D2949" i="18"/>
  <c r="Y2949" i="18" s="1"/>
  <c r="E2949" i="18"/>
  <c r="F2949" i="18"/>
  <c r="G2949" i="18"/>
  <c r="C2950" i="18"/>
  <c r="X2950" i="18" s="1"/>
  <c r="D2950" i="18"/>
  <c r="Y2950" i="18" s="1"/>
  <c r="E2950" i="18"/>
  <c r="F2950" i="18"/>
  <c r="G2950" i="18"/>
  <c r="C2951" i="18"/>
  <c r="X2951" i="18" s="1"/>
  <c r="D2951" i="18"/>
  <c r="Y2951" i="18" s="1"/>
  <c r="E2951" i="18"/>
  <c r="F2951" i="18"/>
  <c r="G2951" i="18"/>
  <c r="C2952" i="18"/>
  <c r="X2952" i="18" s="1"/>
  <c r="D2952" i="18"/>
  <c r="E2952" i="18"/>
  <c r="F2952" i="18"/>
  <c r="G2952" i="18"/>
  <c r="C2953" i="18"/>
  <c r="X2953" i="18" s="1"/>
  <c r="D2953" i="18"/>
  <c r="E2953" i="18"/>
  <c r="F2953" i="18"/>
  <c r="G2953" i="18"/>
  <c r="C2954" i="18"/>
  <c r="X2954" i="18" s="1"/>
  <c r="D2954" i="18"/>
  <c r="Y2954" i="18" s="1"/>
  <c r="E2954" i="18"/>
  <c r="F2954" i="18"/>
  <c r="G2954" i="18"/>
  <c r="C2955" i="18"/>
  <c r="X2955" i="18" s="1"/>
  <c r="D2955" i="18"/>
  <c r="Y2955" i="18" s="1"/>
  <c r="E2955" i="18"/>
  <c r="F2955" i="18"/>
  <c r="G2955" i="18"/>
  <c r="C2956" i="18"/>
  <c r="X2956" i="18" s="1"/>
  <c r="D2956" i="18"/>
  <c r="Y2956" i="18" s="1"/>
  <c r="E2956" i="18"/>
  <c r="F2956" i="18"/>
  <c r="G2956" i="18"/>
  <c r="C2957" i="18"/>
  <c r="X2957" i="18" s="1"/>
  <c r="D2957" i="18"/>
  <c r="Y2957" i="18" s="1"/>
  <c r="E2957" i="18"/>
  <c r="F2957" i="18"/>
  <c r="G2957" i="18"/>
  <c r="C2958" i="18"/>
  <c r="D2958" i="18"/>
  <c r="Y2958" i="18" s="1"/>
  <c r="E2958" i="18"/>
  <c r="F2958" i="18"/>
  <c r="G2958" i="18"/>
  <c r="C2959" i="18"/>
  <c r="X2959" i="18" s="1"/>
  <c r="D2959" i="18"/>
  <c r="Y2959" i="18" s="1"/>
  <c r="E2959" i="18"/>
  <c r="F2959" i="18"/>
  <c r="G2959" i="18"/>
  <c r="C2960" i="18"/>
  <c r="X2960" i="18" s="1"/>
  <c r="D2960" i="18"/>
  <c r="Y2960" i="18" s="1"/>
  <c r="E2960" i="18"/>
  <c r="F2960" i="18"/>
  <c r="G2960" i="18"/>
  <c r="C2961" i="18"/>
  <c r="X2961" i="18" s="1"/>
  <c r="D2961" i="18"/>
  <c r="E2961" i="18"/>
  <c r="F2961" i="18"/>
  <c r="G2961" i="18"/>
  <c r="C2962" i="18"/>
  <c r="X2962" i="18" s="1"/>
  <c r="D2962" i="18"/>
  <c r="Y2962" i="18" s="1"/>
  <c r="E2962" i="18"/>
  <c r="F2962" i="18"/>
  <c r="G2962" i="18"/>
  <c r="C2963" i="18"/>
  <c r="X2963" i="18" s="1"/>
  <c r="D2963" i="18"/>
  <c r="Y2963" i="18" s="1"/>
  <c r="E2963" i="18"/>
  <c r="F2963" i="18"/>
  <c r="G2963" i="18"/>
  <c r="C2964" i="18"/>
  <c r="X2964" i="18" s="1"/>
  <c r="D2964" i="18"/>
  <c r="Y2964" i="18" s="1"/>
  <c r="E2964" i="18"/>
  <c r="F2964" i="18"/>
  <c r="G2964" i="18"/>
  <c r="C2965" i="18"/>
  <c r="X2965" i="18" s="1"/>
  <c r="D2965" i="18"/>
  <c r="Y2965" i="18" s="1"/>
  <c r="E2965" i="18"/>
  <c r="F2965" i="18"/>
  <c r="G2965" i="18"/>
  <c r="C2966" i="18"/>
  <c r="X2966" i="18" s="1"/>
  <c r="D2966" i="18"/>
  <c r="Y2966" i="18" s="1"/>
  <c r="E2966" i="18"/>
  <c r="F2966" i="18"/>
  <c r="G2966" i="18"/>
  <c r="C2967" i="18"/>
  <c r="X2967" i="18" s="1"/>
  <c r="D2967" i="18"/>
  <c r="Y2967" i="18" s="1"/>
  <c r="E2967" i="18"/>
  <c r="F2967" i="18"/>
  <c r="G2967" i="18"/>
  <c r="C2968" i="18"/>
  <c r="X2968" i="18" s="1"/>
  <c r="D2968" i="18"/>
  <c r="E2968" i="18"/>
  <c r="F2968" i="18"/>
  <c r="G2968" i="18"/>
  <c r="C2969" i="18"/>
  <c r="X2969" i="18" s="1"/>
  <c r="D2969" i="18"/>
  <c r="E2969" i="18"/>
  <c r="F2969" i="18"/>
  <c r="G2969" i="18"/>
  <c r="C2970" i="18"/>
  <c r="X2970" i="18" s="1"/>
  <c r="D2970" i="18"/>
  <c r="Y2970" i="18" s="1"/>
  <c r="E2970" i="18"/>
  <c r="F2970" i="18"/>
  <c r="G2970" i="18"/>
  <c r="C2971" i="18"/>
  <c r="X2971" i="18" s="1"/>
  <c r="D2971" i="18"/>
  <c r="Y2971" i="18" s="1"/>
  <c r="E2971" i="18"/>
  <c r="F2971" i="18"/>
  <c r="G2971" i="18"/>
  <c r="C2972" i="18"/>
  <c r="X2972" i="18" s="1"/>
  <c r="D2972" i="18"/>
  <c r="Y2972" i="18" s="1"/>
  <c r="E2972" i="18"/>
  <c r="F2972" i="18"/>
  <c r="G2972" i="18"/>
  <c r="C2973" i="18"/>
  <c r="X2973" i="18" s="1"/>
  <c r="D2973" i="18"/>
  <c r="Y2973" i="18" s="1"/>
  <c r="E2973" i="18"/>
  <c r="F2973" i="18"/>
  <c r="G2973" i="18"/>
  <c r="C2974" i="18"/>
  <c r="D2974" i="18"/>
  <c r="Y2974" i="18" s="1"/>
  <c r="E2974" i="18"/>
  <c r="F2974" i="18"/>
  <c r="G2974" i="18"/>
  <c r="C2975" i="18"/>
  <c r="X2975" i="18" s="1"/>
  <c r="D2975" i="18"/>
  <c r="Y2975" i="18" s="1"/>
  <c r="E2975" i="18"/>
  <c r="F2975" i="18"/>
  <c r="G2975" i="18"/>
  <c r="C2976" i="18"/>
  <c r="X2976" i="18" s="1"/>
  <c r="D2976" i="18"/>
  <c r="Y2976" i="18" s="1"/>
  <c r="E2976" i="18"/>
  <c r="F2976" i="18"/>
  <c r="G2976" i="18"/>
  <c r="C2977" i="18"/>
  <c r="X2977" i="18" s="1"/>
  <c r="D2977" i="18"/>
  <c r="E2977" i="18"/>
  <c r="F2977" i="18"/>
  <c r="G2977" i="18"/>
  <c r="C2978" i="18"/>
  <c r="X2978" i="18" s="1"/>
  <c r="D2978" i="18"/>
  <c r="Y2978" i="18" s="1"/>
  <c r="E2978" i="18"/>
  <c r="F2978" i="18"/>
  <c r="G2978" i="18"/>
  <c r="C2979" i="18"/>
  <c r="X2979" i="18" s="1"/>
  <c r="D2979" i="18"/>
  <c r="Y2979" i="18" s="1"/>
  <c r="E2979" i="18"/>
  <c r="F2979" i="18"/>
  <c r="G2979" i="18"/>
  <c r="C2980" i="18"/>
  <c r="X2980" i="18" s="1"/>
  <c r="D2980" i="18"/>
  <c r="Y2980" i="18" s="1"/>
  <c r="E2980" i="18"/>
  <c r="F2980" i="18"/>
  <c r="G2980" i="18"/>
  <c r="C2981" i="18"/>
  <c r="X2981" i="18" s="1"/>
  <c r="D2981" i="18"/>
  <c r="Y2981" i="18" s="1"/>
  <c r="E2981" i="18"/>
  <c r="F2981" i="18"/>
  <c r="G2981" i="18"/>
  <c r="C2982" i="18"/>
  <c r="X2982" i="18" s="1"/>
  <c r="D2982" i="18"/>
  <c r="Y2982" i="18" s="1"/>
  <c r="E2982" i="18"/>
  <c r="F2982" i="18"/>
  <c r="G2982" i="18"/>
  <c r="C2983" i="18"/>
  <c r="X2983" i="18" s="1"/>
  <c r="D2983" i="18"/>
  <c r="Y2983" i="18" s="1"/>
  <c r="E2983" i="18"/>
  <c r="F2983" i="18"/>
  <c r="G2983" i="18"/>
  <c r="C2984" i="18"/>
  <c r="X2984" i="18" s="1"/>
  <c r="D2984" i="18"/>
  <c r="E2984" i="18"/>
  <c r="F2984" i="18"/>
  <c r="G2984" i="18"/>
  <c r="C2985" i="18"/>
  <c r="X2985" i="18" s="1"/>
  <c r="D2985" i="18"/>
  <c r="E2985" i="18"/>
  <c r="F2985" i="18"/>
  <c r="G2985" i="18"/>
  <c r="C2986" i="18"/>
  <c r="X2986" i="18" s="1"/>
  <c r="D2986" i="18"/>
  <c r="Y2986" i="18" s="1"/>
  <c r="E2986" i="18"/>
  <c r="F2986" i="18"/>
  <c r="G2986" i="18"/>
  <c r="C2987" i="18"/>
  <c r="X2987" i="18" s="1"/>
  <c r="D2987" i="18"/>
  <c r="Y2987" i="18" s="1"/>
  <c r="E2987" i="18"/>
  <c r="F2987" i="18"/>
  <c r="G2987" i="18"/>
  <c r="C2988" i="18"/>
  <c r="X2988" i="18" s="1"/>
  <c r="D2988" i="18"/>
  <c r="Y2988" i="18" s="1"/>
  <c r="E2988" i="18"/>
  <c r="F2988" i="18"/>
  <c r="G2988" i="18"/>
  <c r="C2989" i="18"/>
  <c r="X2989" i="18" s="1"/>
  <c r="D2989" i="18"/>
  <c r="Y2989" i="18" s="1"/>
  <c r="E2989" i="18"/>
  <c r="F2989" i="18"/>
  <c r="G2989" i="18"/>
  <c r="C2990" i="18"/>
  <c r="D2990" i="18"/>
  <c r="Y2990" i="18" s="1"/>
  <c r="E2990" i="18"/>
  <c r="F2990" i="18"/>
  <c r="G2990" i="18"/>
  <c r="C2991" i="18"/>
  <c r="X2991" i="18" s="1"/>
  <c r="D2991" i="18"/>
  <c r="Y2991" i="18" s="1"/>
  <c r="E2991" i="18"/>
  <c r="F2991" i="18"/>
  <c r="G2991" i="18"/>
  <c r="C2992" i="18"/>
  <c r="X2992" i="18" s="1"/>
  <c r="D2992" i="18"/>
  <c r="Y2992" i="18" s="1"/>
  <c r="E2992" i="18"/>
  <c r="F2992" i="18"/>
  <c r="G2992" i="18"/>
  <c r="C2993" i="18"/>
  <c r="X2993" i="18" s="1"/>
  <c r="D2993" i="18"/>
  <c r="E2993" i="18"/>
  <c r="F2993" i="18"/>
  <c r="G2993" i="18"/>
  <c r="C2994" i="18"/>
  <c r="X2994" i="18" s="1"/>
  <c r="D2994" i="18"/>
  <c r="Y2994" i="18" s="1"/>
  <c r="E2994" i="18"/>
  <c r="F2994" i="18"/>
  <c r="G2994" i="18"/>
  <c r="C2995" i="18"/>
  <c r="X2995" i="18" s="1"/>
  <c r="D2995" i="18"/>
  <c r="Y2995" i="18" s="1"/>
  <c r="E2995" i="18"/>
  <c r="F2995" i="18"/>
  <c r="G2995" i="18"/>
  <c r="C2996" i="18"/>
  <c r="X2996" i="18" s="1"/>
  <c r="D2996" i="18"/>
  <c r="Y2996" i="18" s="1"/>
  <c r="E2996" i="18"/>
  <c r="F2996" i="18"/>
  <c r="G2996" i="18"/>
  <c r="C2997" i="18"/>
  <c r="X2997" i="18" s="1"/>
  <c r="D2997" i="18"/>
  <c r="Y2997" i="18" s="1"/>
  <c r="E2997" i="18"/>
  <c r="F2997" i="18"/>
  <c r="G2997" i="18"/>
  <c r="C2998" i="18"/>
  <c r="X2998" i="18" s="1"/>
  <c r="D2998" i="18"/>
  <c r="Y2998" i="18" s="1"/>
  <c r="E2998" i="18"/>
  <c r="F2998" i="18"/>
  <c r="G2998" i="18"/>
  <c r="C2999" i="18"/>
  <c r="X2999" i="18" s="1"/>
  <c r="D2999" i="18"/>
  <c r="Y2999" i="18" s="1"/>
  <c r="E2999" i="18"/>
  <c r="F2999" i="18"/>
  <c r="G2999" i="18"/>
  <c r="C3000" i="18"/>
  <c r="X3000" i="18" s="1"/>
  <c r="D3000" i="18"/>
  <c r="E3000" i="18"/>
  <c r="F3000" i="18"/>
  <c r="G3000" i="18"/>
  <c r="C3001" i="18"/>
  <c r="X3001" i="18" s="1"/>
  <c r="D3001" i="18"/>
  <c r="E3001" i="18"/>
  <c r="F3001" i="18"/>
  <c r="G3001" i="18"/>
  <c r="C3002" i="18"/>
  <c r="X3002" i="18" s="1"/>
  <c r="D3002" i="18"/>
  <c r="Y3002" i="18" s="1"/>
  <c r="E3002" i="18"/>
  <c r="F3002" i="18"/>
  <c r="G3002" i="18"/>
  <c r="C3003" i="18"/>
  <c r="X3003" i="18" s="1"/>
  <c r="D3003" i="18"/>
  <c r="Y3003" i="18" s="1"/>
  <c r="E3003" i="18"/>
  <c r="F3003" i="18"/>
  <c r="G3003" i="18"/>
  <c r="C3004" i="18"/>
  <c r="X3004" i="18" s="1"/>
  <c r="D3004" i="18"/>
  <c r="Y3004" i="18" s="1"/>
  <c r="E3004" i="18"/>
  <c r="F3004" i="18"/>
  <c r="G3004" i="18"/>
  <c r="C3005" i="18"/>
  <c r="X3005" i="18" s="1"/>
  <c r="D3005" i="18"/>
  <c r="Y3005" i="18" s="1"/>
  <c r="E3005" i="18"/>
  <c r="F3005" i="18"/>
  <c r="G3005" i="18"/>
  <c r="C3006" i="18"/>
  <c r="D3006" i="18"/>
  <c r="Y3006" i="18" s="1"/>
  <c r="E3006" i="18"/>
  <c r="F3006" i="18"/>
  <c r="G3006" i="18"/>
  <c r="C3007" i="18"/>
  <c r="X3007" i="18" s="1"/>
  <c r="D3007" i="18"/>
  <c r="Y3007" i="18" s="1"/>
  <c r="E3007" i="18"/>
  <c r="F3007" i="18"/>
  <c r="G3007" i="18"/>
  <c r="C3008" i="18"/>
  <c r="X3008" i="18" s="1"/>
  <c r="D3008" i="18"/>
  <c r="Y3008" i="18" s="1"/>
  <c r="E3008" i="18"/>
  <c r="F3008" i="18"/>
  <c r="G3008" i="18"/>
  <c r="C3009" i="18"/>
  <c r="X3009" i="18" s="1"/>
  <c r="D3009" i="18"/>
  <c r="E3009" i="18"/>
  <c r="F3009" i="18"/>
  <c r="G3009" i="18"/>
  <c r="C3010" i="18"/>
  <c r="X3010" i="18" s="1"/>
  <c r="D3010" i="18"/>
  <c r="Y3010" i="18" s="1"/>
  <c r="E3010" i="18"/>
  <c r="F3010" i="18"/>
  <c r="G3010" i="18"/>
  <c r="C3011" i="18"/>
  <c r="X3011" i="18" s="1"/>
  <c r="D3011" i="18"/>
  <c r="Y3011" i="18" s="1"/>
  <c r="E3011" i="18"/>
  <c r="F3011" i="18"/>
  <c r="G3011" i="18"/>
  <c r="C3012" i="18"/>
  <c r="X3012" i="18" s="1"/>
  <c r="D3012" i="18"/>
  <c r="Y3012" i="18" s="1"/>
  <c r="E3012" i="18"/>
  <c r="F3012" i="18"/>
  <c r="G3012" i="18"/>
  <c r="C3013" i="18"/>
  <c r="X3013" i="18" s="1"/>
  <c r="D3013" i="18"/>
  <c r="Y3013" i="18" s="1"/>
  <c r="E3013" i="18"/>
  <c r="F3013" i="18"/>
  <c r="G3013" i="18"/>
  <c r="C3014" i="18"/>
  <c r="X3014" i="18" s="1"/>
  <c r="D3014" i="18"/>
  <c r="Y3014" i="18" s="1"/>
  <c r="E3014" i="18"/>
  <c r="F3014" i="18"/>
  <c r="G3014" i="18"/>
  <c r="C3015" i="18"/>
  <c r="X3015" i="18" s="1"/>
  <c r="D3015" i="18"/>
  <c r="Y3015" i="18" s="1"/>
  <c r="E3015" i="18"/>
  <c r="F3015" i="18"/>
  <c r="G3015" i="18"/>
  <c r="C3016" i="18"/>
  <c r="X3016" i="18" s="1"/>
  <c r="D3016" i="18"/>
  <c r="E3016" i="18"/>
  <c r="F3016" i="18"/>
  <c r="G3016" i="18"/>
  <c r="C3017" i="18"/>
  <c r="X3017" i="18" s="1"/>
  <c r="D3017" i="18"/>
  <c r="E3017" i="18"/>
  <c r="F3017" i="18"/>
  <c r="G3017" i="18"/>
  <c r="C3018" i="18"/>
  <c r="X3018" i="18" s="1"/>
  <c r="D3018" i="18"/>
  <c r="Y3018" i="18" s="1"/>
  <c r="E3018" i="18"/>
  <c r="F3018" i="18"/>
  <c r="G3018" i="18"/>
  <c r="C3019" i="18"/>
  <c r="X3019" i="18" s="1"/>
  <c r="D3019" i="18"/>
  <c r="Y3019" i="18" s="1"/>
  <c r="E3019" i="18"/>
  <c r="F3019" i="18"/>
  <c r="G3019" i="18"/>
  <c r="C3020" i="18"/>
  <c r="X3020" i="18" s="1"/>
  <c r="D3020" i="18"/>
  <c r="Y3020" i="18" s="1"/>
  <c r="E3020" i="18"/>
  <c r="F3020" i="18"/>
  <c r="G3020" i="18"/>
  <c r="C3021" i="18"/>
  <c r="X3021" i="18" s="1"/>
  <c r="D3021" i="18"/>
  <c r="Y3021" i="18" s="1"/>
  <c r="E3021" i="18"/>
  <c r="F3021" i="18"/>
  <c r="G3021" i="18"/>
  <c r="C3022" i="18"/>
  <c r="D3022" i="18"/>
  <c r="Y3022" i="18" s="1"/>
  <c r="E3022" i="18"/>
  <c r="F3022" i="18"/>
  <c r="G3022" i="18"/>
  <c r="C3023" i="18"/>
  <c r="X3023" i="18" s="1"/>
  <c r="D3023" i="18"/>
  <c r="Y3023" i="18" s="1"/>
  <c r="E3023" i="18"/>
  <c r="F3023" i="18"/>
  <c r="G3023" i="18"/>
  <c r="C3024" i="18"/>
  <c r="X3024" i="18" s="1"/>
  <c r="D3024" i="18"/>
  <c r="Y3024" i="18" s="1"/>
  <c r="E3024" i="18"/>
  <c r="F3024" i="18"/>
  <c r="G3024" i="18"/>
  <c r="C3025" i="18"/>
  <c r="X3025" i="18" s="1"/>
  <c r="D3025" i="18"/>
  <c r="E3025" i="18"/>
  <c r="F3025" i="18"/>
  <c r="G3025" i="18"/>
  <c r="C3026" i="18"/>
  <c r="X3026" i="18" s="1"/>
  <c r="D3026" i="18"/>
  <c r="Y3026" i="18" s="1"/>
  <c r="E3026" i="18"/>
  <c r="F3026" i="18"/>
  <c r="G3026" i="18"/>
  <c r="C3027" i="18"/>
  <c r="X3027" i="18" s="1"/>
  <c r="D3027" i="18"/>
  <c r="Y3027" i="18" s="1"/>
  <c r="E3027" i="18"/>
  <c r="F3027" i="18"/>
  <c r="G3027" i="18"/>
  <c r="C3028" i="18"/>
  <c r="X3028" i="18" s="1"/>
  <c r="D3028" i="18"/>
  <c r="Y3028" i="18" s="1"/>
  <c r="E3028" i="18"/>
  <c r="F3028" i="18"/>
  <c r="G3028" i="18"/>
  <c r="C3029" i="18"/>
  <c r="X3029" i="18" s="1"/>
  <c r="D3029" i="18"/>
  <c r="Y3029" i="18" s="1"/>
  <c r="E3029" i="18"/>
  <c r="F3029" i="18"/>
  <c r="G3029" i="18"/>
  <c r="C3030" i="18"/>
  <c r="X3030" i="18" s="1"/>
  <c r="D3030" i="18"/>
  <c r="Y3030" i="18" s="1"/>
  <c r="E3030" i="18"/>
  <c r="F3030" i="18"/>
  <c r="G3030" i="18"/>
  <c r="C3031" i="18"/>
  <c r="X3031" i="18" s="1"/>
  <c r="D3031" i="18"/>
  <c r="Y3031" i="18" s="1"/>
  <c r="E3031" i="18"/>
  <c r="F3031" i="18"/>
  <c r="G3031" i="18"/>
  <c r="C3032" i="18"/>
  <c r="X3032" i="18" s="1"/>
  <c r="D3032" i="18"/>
  <c r="E3032" i="18"/>
  <c r="F3032" i="18"/>
  <c r="G3032" i="18"/>
  <c r="C3033" i="18"/>
  <c r="X3033" i="18" s="1"/>
  <c r="D3033" i="18"/>
  <c r="E3033" i="18"/>
  <c r="F3033" i="18"/>
  <c r="G3033" i="18"/>
  <c r="C3034" i="18"/>
  <c r="X3034" i="18" s="1"/>
  <c r="D3034" i="18"/>
  <c r="Y3034" i="18" s="1"/>
  <c r="E3034" i="18"/>
  <c r="F3034" i="18"/>
  <c r="G3034" i="18"/>
  <c r="C3035" i="18"/>
  <c r="X3035" i="18" s="1"/>
  <c r="D3035" i="18"/>
  <c r="Y3035" i="18" s="1"/>
  <c r="E3035" i="18"/>
  <c r="F3035" i="18"/>
  <c r="G3035" i="18"/>
  <c r="C3036" i="18"/>
  <c r="X3036" i="18" s="1"/>
  <c r="D3036" i="18"/>
  <c r="Y3036" i="18" s="1"/>
  <c r="E3036" i="18"/>
  <c r="F3036" i="18"/>
  <c r="G3036" i="18"/>
  <c r="C3037" i="18"/>
  <c r="X3037" i="18" s="1"/>
  <c r="D3037" i="18"/>
  <c r="Y3037" i="18" s="1"/>
  <c r="E3037" i="18"/>
  <c r="F3037" i="18"/>
  <c r="G3037" i="18"/>
  <c r="C3038" i="18"/>
  <c r="D3038" i="18"/>
  <c r="Y3038" i="18" s="1"/>
  <c r="E3038" i="18"/>
  <c r="F3038" i="18"/>
  <c r="G3038" i="18"/>
  <c r="C3039" i="18"/>
  <c r="X3039" i="18" s="1"/>
  <c r="D3039" i="18"/>
  <c r="Y3039" i="18" s="1"/>
  <c r="E3039" i="18"/>
  <c r="F3039" i="18"/>
  <c r="G3039" i="18"/>
  <c r="C3040" i="18"/>
  <c r="X3040" i="18" s="1"/>
  <c r="D3040" i="18"/>
  <c r="Y3040" i="18" s="1"/>
  <c r="E3040" i="18"/>
  <c r="F3040" i="18"/>
  <c r="G3040" i="18"/>
  <c r="C3041" i="18"/>
  <c r="X3041" i="18" s="1"/>
  <c r="D3041" i="18"/>
  <c r="E3041" i="18"/>
  <c r="F3041" i="18"/>
  <c r="G3041" i="18"/>
  <c r="C3042" i="18"/>
  <c r="X3042" i="18" s="1"/>
  <c r="D3042" i="18"/>
  <c r="Y3042" i="18" s="1"/>
  <c r="E3042" i="18"/>
  <c r="F3042" i="18"/>
  <c r="G3042" i="18"/>
  <c r="C3043" i="18"/>
  <c r="X3043" i="18" s="1"/>
  <c r="D3043" i="18"/>
  <c r="Y3043" i="18" s="1"/>
  <c r="E3043" i="18"/>
  <c r="F3043" i="18"/>
  <c r="G3043" i="18"/>
  <c r="C3044" i="18"/>
  <c r="X3044" i="18" s="1"/>
  <c r="D3044" i="18"/>
  <c r="Y3044" i="18" s="1"/>
  <c r="E3044" i="18"/>
  <c r="F3044" i="18"/>
  <c r="G3044" i="18"/>
  <c r="C3045" i="18"/>
  <c r="X3045" i="18" s="1"/>
  <c r="D3045" i="18"/>
  <c r="Y3045" i="18" s="1"/>
  <c r="E3045" i="18"/>
  <c r="F3045" i="18"/>
  <c r="G3045" i="18"/>
  <c r="C3046" i="18"/>
  <c r="X3046" i="18" s="1"/>
  <c r="D3046" i="18"/>
  <c r="Y3046" i="18" s="1"/>
  <c r="E3046" i="18"/>
  <c r="F3046" i="18"/>
  <c r="G3046" i="18"/>
  <c r="C3047" i="18"/>
  <c r="X3047" i="18" s="1"/>
  <c r="D3047" i="18"/>
  <c r="Y3047" i="18" s="1"/>
  <c r="E3047" i="18"/>
  <c r="F3047" i="18"/>
  <c r="G3047" i="18"/>
  <c r="C3048" i="18"/>
  <c r="X3048" i="18" s="1"/>
  <c r="D3048" i="18"/>
  <c r="E3048" i="18"/>
  <c r="F3048" i="18"/>
  <c r="G3048" i="18"/>
  <c r="C3049" i="18"/>
  <c r="X3049" i="18" s="1"/>
  <c r="D3049" i="18"/>
  <c r="E3049" i="18"/>
  <c r="F3049" i="18"/>
  <c r="G3049" i="18"/>
  <c r="C3050" i="18"/>
  <c r="X3050" i="18" s="1"/>
  <c r="D3050" i="18"/>
  <c r="Y3050" i="18" s="1"/>
  <c r="E3050" i="18"/>
  <c r="F3050" i="18"/>
  <c r="G3050" i="18"/>
  <c r="C3051" i="18"/>
  <c r="X3051" i="18" s="1"/>
  <c r="D3051" i="18"/>
  <c r="Y3051" i="18" s="1"/>
  <c r="E3051" i="18"/>
  <c r="F3051" i="18"/>
  <c r="G3051" i="18"/>
  <c r="C3052" i="18"/>
  <c r="X3052" i="18" s="1"/>
  <c r="D3052" i="18"/>
  <c r="Y3052" i="18" s="1"/>
  <c r="E3052" i="18"/>
  <c r="F3052" i="18"/>
  <c r="G3052" i="18"/>
  <c r="C3053" i="18"/>
  <c r="X3053" i="18" s="1"/>
  <c r="D3053" i="18"/>
  <c r="Y3053" i="18" s="1"/>
  <c r="E3053" i="18"/>
  <c r="F3053" i="18"/>
  <c r="G3053" i="18"/>
  <c r="C3054" i="18"/>
  <c r="D3054" i="18"/>
  <c r="Y3054" i="18" s="1"/>
  <c r="E3054" i="18"/>
  <c r="F3054" i="18"/>
  <c r="G3054" i="18"/>
  <c r="C3055" i="18"/>
  <c r="X3055" i="18" s="1"/>
  <c r="D3055" i="18"/>
  <c r="Y3055" i="18" s="1"/>
  <c r="E3055" i="18"/>
  <c r="F3055" i="18"/>
  <c r="G3055" i="18"/>
  <c r="C3056" i="18"/>
  <c r="X3056" i="18" s="1"/>
  <c r="D3056" i="18"/>
  <c r="Y3056" i="18" s="1"/>
  <c r="E3056" i="18"/>
  <c r="F3056" i="18"/>
  <c r="G3056" i="18"/>
  <c r="C3057" i="18"/>
  <c r="X3057" i="18" s="1"/>
  <c r="D3057" i="18"/>
  <c r="E3057" i="18"/>
  <c r="F3057" i="18"/>
  <c r="G3057" i="18"/>
  <c r="C3058" i="18"/>
  <c r="X3058" i="18" s="1"/>
  <c r="D3058" i="18"/>
  <c r="Y3058" i="18" s="1"/>
  <c r="E3058" i="18"/>
  <c r="F3058" i="18"/>
  <c r="G3058" i="18"/>
  <c r="C3059" i="18"/>
  <c r="X3059" i="18" s="1"/>
  <c r="D3059" i="18"/>
  <c r="Y3059" i="18" s="1"/>
  <c r="E3059" i="18"/>
  <c r="F3059" i="18"/>
  <c r="G3059" i="18"/>
  <c r="C3060" i="18"/>
  <c r="X3060" i="18" s="1"/>
  <c r="D3060" i="18"/>
  <c r="Y3060" i="18" s="1"/>
  <c r="E3060" i="18"/>
  <c r="F3060" i="18"/>
  <c r="G3060" i="18"/>
  <c r="C3061" i="18"/>
  <c r="X3061" i="18" s="1"/>
  <c r="D3061" i="18"/>
  <c r="Y3061" i="18" s="1"/>
  <c r="E3061" i="18"/>
  <c r="F3061" i="18"/>
  <c r="G3061" i="18"/>
  <c r="C3062" i="18"/>
  <c r="X3062" i="18" s="1"/>
  <c r="D3062" i="18"/>
  <c r="Y3062" i="18" s="1"/>
  <c r="E3062" i="18"/>
  <c r="F3062" i="18"/>
  <c r="G3062" i="18"/>
  <c r="C3063" i="18"/>
  <c r="X3063" i="18" s="1"/>
  <c r="D3063" i="18"/>
  <c r="Y3063" i="18" s="1"/>
  <c r="E3063" i="18"/>
  <c r="F3063" i="18"/>
  <c r="G3063" i="18"/>
  <c r="C3064" i="18"/>
  <c r="X3064" i="18" s="1"/>
  <c r="D3064" i="18"/>
  <c r="E3064" i="18"/>
  <c r="F3064" i="18"/>
  <c r="G3064" i="18"/>
  <c r="C3065" i="18"/>
  <c r="X3065" i="18" s="1"/>
  <c r="D3065" i="18"/>
  <c r="E3065" i="18"/>
  <c r="F3065" i="18"/>
  <c r="G3065" i="18"/>
  <c r="C3066" i="18"/>
  <c r="X3066" i="18" s="1"/>
  <c r="D3066" i="18"/>
  <c r="Y3066" i="18" s="1"/>
  <c r="E3066" i="18"/>
  <c r="F3066" i="18"/>
  <c r="G3066" i="18"/>
  <c r="C3067" i="18"/>
  <c r="X3067" i="18" s="1"/>
  <c r="D3067" i="18"/>
  <c r="Y3067" i="18" s="1"/>
  <c r="E3067" i="18"/>
  <c r="F3067" i="18"/>
  <c r="G3067" i="18"/>
  <c r="C3068" i="18"/>
  <c r="X3068" i="18" s="1"/>
  <c r="D3068" i="18"/>
  <c r="Y3068" i="18" s="1"/>
  <c r="E3068" i="18"/>
  <c r="F3068" i="18"/>
  <c r="G3068" i="18"/>
  <c r="C3069" i="18"/>
  <c r="X3069" i="18" s="1"/>
  <c r="D3069" i="18"/>
  <c r="Y3069" i="18" s="1"/>
  <c r="E3069" i="18"/>
  <c r="F3069" i="18"/>
  <c r="G3069" i="18"/>
  <c r="C3070" i="18"/>
  <c r="D3070" i="18"/>
  <c r="Y3070" i="18" s="1"/>
  <c r="E3070" i="18"/>
  <c r="F3070" i="18"/>
  <c r="G3070" i="18"/>
  <c r="C3071" i="18"/>
  <c r="X3071" i="18" s="1"/>
  <c r="D3071" i="18"/>
  <c r="Y3071" i="18" s="1"/>
  <c r="E3071" i="18"/>
  <c r="F3071" i="18"/>
  <c r="G3071" i="18"/>
  <c r="C3072" i="18"/>
  <c r="X3072" i="18" s="1"/>
  <c r="D3072" i="18"/>
  <c r="Y3072" i="18" s="1"/>
  <c r="E3072" i="18"/>
  <c r="F3072" i="18"/>
  <c r="G3072" i="18"/>
  <c r="C3073" i="18"/>
  <c r="X3073" i="18" s="1"/>
  <c r="D3073" i="18"/>
  <c r="E3073" i="18"/>
  <c r="F3073" i="18"/>
  <c r="G3073" i="18"/>
  <c r="C3074" i="18"/>
  <c r="X3074" i="18" s="1"/>
  <c r="D3074" i="18"/>
  <c r="Y3074" i="18" s="1"/>
  <c r="E3074" i="18"/>
  <c r="F3074" i="18"/>
  <c r="G3074" i="18"/>
  <c r="C3075" i="18"/>
  <c r="X3075" i="18" s="1"/>
  <c r="D3075" i="18"/>
  <c r="Y3075" i="18" s="1"/>
  <c r="E3075" i="18"/>
  <c r="F3075" i="18"/>
  <c r="G3075" i="18"/>
  <c r="C3076" i="18"/>
  <c r="X3076" i="18" s="1"/>
  <c r="D3076" i="18"/>
  <c r="Y3076" i="18" s="1"/>
  <c r="E3076" i="18"/>
  <c r="F3076" i="18"/>
  <c r="G3076" i="18"/>
  <c r="C3077" i="18"/>
  <c r="X3077" i="18" s="1"/>
  <c r="D3077" i="18"/>
  <c r="Y3077" i="18" s="1"/>
  <c r="E3077" i="18"/>
  <c r="F3077" i="18"/>
  <c r="G3077" i="18"/>
  <c r="C3078" i="18"/>
  <c r="X3078" i="18" s="1"/>
  <c r="D3078" i="18"/>
  <c r="Y3078" i="18" s="1"/>
  <c r="E3078" i="18"/>
  <c r="F3078" i="18"/>
  <c r="G3078" i="18"/>
  <c r="C3079" i="18"/>
  <c r="X3079" i="18" s="1"/>
  <c r="D3079" i="18"/>
  <c r="Y3079" i="18" s="1"/>
  <c r="E3079" i="18"/>
  <c r="F3079" i="18"/>
  <c r="G3079" i="18"/>
  <c r="C3080" i="18"/>
  <c r="X3080" i="18" s="1"/>
  <c r="D3080" i="18"/>
  <c r="E3080" i="18"/>
  <c r="F3080" i="18"/>
  <c r="G3080" i="18"/>
  <c r="C3081" i="18"/>
  <c r="X3081" i="18" s="1"/>
  <c r="D3081" i="18"/>
  <c r="E3081" i="18"/>
  <c r="F3081" i="18"/>
  <c r="G3081" i="18"/>
  <c r="C3082" i="18"/>
  <c r="X3082" i="18" s="1"/>
  <c r="D3082" i="18"/>
  <c r="Y3082" i="18" s="1"/>
  <c r="E3082" i="18"/>
  <c r="F3082" i="18"/>
  <c r="G3082" i="18"/>
  <c r="C3083" i="18"/>
  <c r="X3083" i="18" s="1"/>
  <c r="D3083" i="18"/>
  <c r="Y3083" i="18" s="1"/>
  <c r="E3083" i="18"/>
  <c r="F3083" i="18"/>
  <c r="G3083" i="18"/>
  <c r="C3084" i="18"/>
  <c r="X3084" i="18" s="1"/>
  <c r="D3084" i="18"/>
  <c r="Y3084" i="18" s="1"/>
  <c r="E3084" i="18"/>
  <c r="F3084" i="18"/>
  <c r="G3084" i="18"/>
  <c r="C3085" i="18"/>
  <c r="X3085" i="18" s="1"/>
  <c r="D3085" i="18"/>
  <c r="Y3085" i="18" s="1"/>
  <c r="E3085" i="18"/>
  <c r="F3085" i="18"/>
  <c r="G3085" i="18"/>
  <c r="C3086" i="18"/>
  <c r="D3086" i="18"/>
  <c r="Y3086" i="18" s="1"/>
  <c r="E3086" i="18"/>
  <c r="F3086" i="18"/>
  <c r="G3086" i="18"/>
  <c r="C3087" i="18"/>
  <c r="X3087" i="18" s="1"/>
  <c r="D3087" i="18"/>
  <c r="Y3087" i="18" s="1"/>
  <c r="E3087" i="18"/>
  <c r="F3087" i="18"/>
  <c r="G3087" i="18"/>
  <c r="C3088" i="18"/>
  <c r="X3088" i="18" s="1"/>
  <c r="D3088" i="18"/>
  <c r="Y3088" i="18" s="1"/>
  <c r="E3088" i="18"/>
  <c r="F3088" i="18"/>
  <c r="G3088" i="18"/>
  <c r="C3089" i="18"/>
  <c r="X3089" i="18" s="1"/>
  <c r="D3089" i="18"/>
  <c r="E3089" i="18"/>
  <c r="F3089" i="18"/>
  <c r="G3089" i="18"/>
  <c r="C3090" i="18"/>
  <c r="X3090" i="18" s="1"/>
  <c r="D3090" i="18"/>
  <c r="Y3090" i="18" s="1"/>
  <c r="E3090" i="18"/>
  <c r="F3090" i="18"/>
  <c r="G3090" i="18"/>
  <c r="C3091" i="18"/>
  <c r="X3091" i="18" s="1"/>
  <c r="D3091" i="18"/>
  <c r="Y3091" i="18" s="1"/>
  <c r="E3091" i="18"/>
  <c r="F3091" i="18"/>
  <c r="G3091" i="18"/>
  <c r="C3092" i="18"/>
  <c r="X3092" i="18" s="1"/>
  <c r="D3092" i="18"/>
  <c r="Y3092" i="18" s="1"/>
  <c r="E3092" i="18"/>
  <c r="F3092" i="18"/>
  <c r="G3092" i="18"/>
  <c r="C3093" i="18"/>
  <c r="X3093" i="18" s="1"/>
  <c r="D3093" i="18"/>
  <c r="Y3093" i="18" s="1"/>
  <c r="E3093" i="18"/>
  <c r="F3093" i="18"/>
  <c r="G3093" i="18"/>
  <c r="C3094" i="18"/>
  <c r="X3094" i="18" s="1"/>
  <c r="D3094" i="18"/>
  <c r="Y3094" i="18" s="1"/>
  <c r="E3094" i="18"/>
  <c r="F3094" i="18"/>
  <c r="G3094" i="18"/>
  <c r="C3095" i="18"/>
  <c r="X3095" i="18" s="1"/>
  <c r="D3095" i="18"/>
  <c r="Y3095" i="18" s="1"/>
  <c r="E3095" i="18"/>
  <c r="F3095" i="18"/>
  <c r="G3095" i="18"/>
  <c r="C3096" i="18"/>
  <c r="X3096" i="18" s="1"/>
  <c r="D3096" i="18"/>
  <c r="E3096" i="18"/>
  <c r="F3096" i="18"/>
  <c r="G3096" i="18"/>
  <c r="C3097" i="18"/>
  <c r="X3097" i="18" s="1"/>
  <c r="D3097" i="18"/>
  <c r="E3097" i="18"/>
  <c r="F3097" i="18"/>
  <c r="G3097" i="18"/>
  <c r="C3098" i="18"/>
  <c r="X3098" i="18" s="1"/>
  <c r="D3098" i="18"/>
  <c r="Y3098" i="18" s="1"/>
  <c r="E3098" i="18"/>
  <c r="F3098" i="18"/>
  <c r="G3098" i="18"/>
  <c r="C3099" i="18"/>
  <c r="X3099" i="18" s="1"/>
  <c r="D3099" i="18"/>
  <c r="Y3099" i="18" s="1"/>
  <c r="E3099" i="18"/>
  <c r="F3099" i="18"/>
  <c r="G3099" i="18"/>
  <c r="C3100" i="18"/>
  <c r="X3100" i="18" s="1"/>
  <c r="D3100" i="18"/>
  <c r="Y3100" i="18" s="1"/>
  <c r="E3100" i="18"/>
  <c r="F3100" i="18"/>
  <c r="G3100" i="18"/>
  <c r="C3101" i="18"/>
  <c r="X3101" i="18" s="1"/>
  <c r="D3101" i="18"/>
  <c r="Y3101" i="18" s="1"/>
  <c r="E3101" i="18"/>
  <c r="F3101" i="18"/>
  <c r="G3101" i="18"/>
  <c r="C3102" i="18"/>
  <c r="D3102" i="18"/>
  <c r="Y3102" i="18" s="1"/>
  <c r="E3102" i="18"/>
  <c r="F3102" i="18"/>
  <c r="G3102" i="18"/>
  <c r="C3103" i="18"/>
  <c r="X3103" i="18" s="1"/>
  <c r="D3103" i="18"/>
  <c r="Y3103" i="18" s="1"/>
  <c r="E3103" i="18"/>
  <c r="F3103" i="18"/>
  <c r="G3103" i="18"/>
  <c r="C3104" i="18"/>
  <c r="X3104" i="18" s="1"/>
  <c r="D3104" i="18"/>
  <c r="Y3104" i="18" s="1"/>
  <c r="E3104" i="18"/>
  <c r="F3104" i="18"/>
  <c r="G3104" i="18"/>
  <c r="C3105" i="18"/>
  <c r="X3105" i="18" s="1"/>
  <c r="D3105" i="18"/>
  <c r="E3105" i="18"/>
  <c r="F3105" i="18"/>
  <c r="G3105" i="18"/>
  <c r="C3106" i="18"/>
  <c r="X3106" i="18" s="1"/>
  <c r="D3106" i="18"/>
  <c r="Y3106" i="18" s="1"/>
  <c r="E3106" i="18"/>
  <c r="F3106" i="18"/>
  <c r="G3106" i="18"/>
  <c r="C3107" i="18"/>
  <c r="X3107" i="18" s="1"/>
  <c r="D3107" i="18"/>
  <c r="Y3107" i="18" s="1"/>
  <c r="E3107" i="18"/>
  <c r="F3107" i="18"/>
  <c r="G3107" i="18"/>
  <c r="C3108" i="18"/>
  <c r="X3108" i="18" s="1"/>
  <c r="D3108" i="18"/>
  <c r="Y3108" i="18" s="1"/>
  <c r="E3108" i="18"/>
  <c r="F3108" i="18"/>
  <c r="G3108" i="18"/>
  <c r="C3109" i="18"/>
  <c r="X3109" i="18" s="1"/>
  <c r="D3109" i="18"/>
  <c r="Y3109" i="18" s="1"/>
  <c r="E3109" i="18"/>
  <c r="F3109" i="18"/>
  <c r="G3109" i="18"/>
  <c r="C3110" i="18"/>
  <c r="X3110" i="18" s="1"/>
  <c r="D3110" i="18"/>
  <c r="Y3110" i="18" s="1"/>
  <c r="E3110" i="18"/>
  <c r="F3110" i="18"/>
  <c r="G3110" i="18"/>
  <c r="C3111" i="18"/>
  <c r="X3111" i="18" s="1"/>
  <c r="D3111" i="18"/>
  <c r="Y3111" i="18" s="1"/>
  <c r="E3111" i="18"/>
  <c r="F3111" i="18"/>
  <c r="G3111" i="18"/>
  <c r="C3112" i="18"/>
  <c r="X3112" i="18" s="1"/>
  <c r="D3112" i="18"/>
  <c r="E3112" i="18"/>
  <c r="F3112" i="18"/>
  <c r="G3112" i="18"/>
  <c r="C3113" i="18"/>
  <c r="X3113" i="18" s="1"/>
  <c r="D3113" i="18"/>
  <c r="E3113" i="18"/>
  <c r="F3113" i="18"/>
  <c r="G3113" i="18"/>
  <c r="C3114" i="18"/>
  <c r="X3114" i="18" s="1"/>
  <c r="D3114" i="18"/>
  <c r="Y3114" i="18" s="1"/>
  <c r="E3114" i="18"/>
  <c r="F3114" i="18"/>
  <c r="G3114" i="18"/>
  <c r="C3115" i="18"/>
  <c r="X3115" i="18" s="1"/>
  <c r="D3115" i="18"/>
  <c r="Y3115" i="18" s="1"/>
  <c r="E3115" i="18"/>
  <c r="F3115" i="18"/>
  <c r="G3115" i="18"/>
  <c r="C3116" i="18"/>
  <c r="X3116" i="18" s="1"/>
  <c r="D3116" i="18"/>
  <c r="Y3116" i="18" s="1"/>
  <c r="E3116" i="18"/>
  <c r="F3116" i="18"/>
  <c r="G3116" i="18"/>
  <c r="C3117" i="18"/>
  <c r="X3117" i="18" s="1"/>
  <c r="D3117" i="18"/>
  <c r="Y3117" i="18" s="1"/>
  <c r="E3117" i="18"/>
  <c r="F3117" i="18"/>
  <c r="G3117" i="18"/>
  <c r="C3118" i="18"/>
  <c r="D3118" i="18"/>
  <c r="Y3118" i="18" s="1"/>
  <c r="E3118" i="18"/>
  <c r="F3118" i="18"/>
  <c r="G3118" i="18"/>
  <c r="C3119" i="18"/>
  <c r="X3119" i="18" s="1"/>
  <c r="D3119" i="18"/>
  <c r="Y3119" i="18" s="1"/>
  <c r="E3119" i="18"/>
  <c r="F3119" i="18"/>
  <c r="G3119" i="18"/>
  <c r="C3120" i="18"/>
  <c r="X3120" i="18" s="1"/>
  <c r="D3120" i="18"/>
  <c r="Y3120" i="18" s="1"/>
  <c r="E3120" i="18"/>
  <c r="F3120" i="18"/>
  <c r="G3120" i="18"/>
  <c r="C3121" i="18"/>
  <c r="X3121" i="18" s="1"/>
  <c r="D3121" i="18"/>
  <c r="E3121" i="18"/>
  <c r="F3121" i="18"/>
  <c r="G3121" i="18"/>
  <c r="C3122" i="18"/>
  <c r="X3122" i="18" s="1"/>
  <c r="D3122" i="18"/>
  <c r="Y3122" i="18" s="1"/>
  <c r="E3122" i="18"/>
  <c r="F3122" i="18"/>
  <c r="G3122" i="18"/>
  <c r="C3123" i="18"/>
  <c r="X3123" i="18" s="1"/>
  <c r="D3123" i="18"/>
  <c r="Y3123" i="18" s="1"/>
  <c r="E3123" i="18"/>
  <c r="F3123" i="18"/>
  <c r="G3123" i="18"/>
  <c r="C3124" i="18"/>
  <c r="X3124" i="18" s="1"/>
  <c r="D3124" i="18"/>
  <c r="Y3124" i="18" s="1"/>
  <c r="E3124" i="18"/>
  <c r="F3124" i="18"/>
  <c r="G3124" i="18"/>
  <c r="C3125" i="18"/>
  <c r="X3125" i="18" s="1"/>
  <c r="D3125" i="18"/>
  <c r="Y3125" i="18" s="1"/>
  <c r="E3125" i="18"/>
  <c r="F3125" i="18"/>
  <c r="G3125" i="18"/>
  <c r="C3126" i="18"/>
  <c r="X3126" i="18" s="1"/>
  <c r="D3126" i="18"/>
  <c r="Y3126" i="18" s="1"/>
  <c r="E3126" i="18"/>
  <c r="F3126" i="18"/>
  <c r="G3126" i="18"/>
  <c r="C3127" i="18"/>
  <c r="X3127" i="18" s="1"/>
  <c r="D3127" i="18"/>
  <c r="Y3127" i="18" s="1"/>
  <c r="E3127" i="18"/>
  <c r="F3127" i="18"/>
  <c r="G3127" i="18"/>
  <c r="C3128" i="18"/>
  <c r="X3128" i="18" s="1"/>
  <c r="D3128" i="18"/>
  <c r="E3128" i="18"/>
  <c r="F3128" i="18"/>
  <c r="G3128" i="18"/>
  <c r="C3129" i="18"/>
  <c r="X3129" i="18" s="1"/>
  <c r="D3129" i="18"/>
  <c r="E3129" i="18"/>
  <c r="F3129" i="18"/>
  <c r="G3129" i="18"/>
  <c r="C3130" i="18"/>
  <c r="X3130" i="18" s="1"/>
  <c r="D3130" i="18"/>
  <c r="Y3130" i="18" s="1"/>
  <c r="E3130" i="18"/>
  <c r="F3130" i="18"/>
  <c r="G3130" i="18"/>
  <c r="C3131" i="18"/>
  <c r="X3131" i="18" s="1"/>
  <c r="D3131" i="18"/>
  <c r="Y3131" i="18" s="1"/>
  <c r="E3131" i="18"/>
  <c r="F3131" i="18"/>
  <c r="G3131" i="18"/>
  <c r="C3132" i="18"/>
  <c r="X3132" i="18" s="1"/>
  <c r="D3132" i="18"/>
  <c r="Y3132" i="18" s="1"/>
  <c r="E3132" i="18"/>
  <c r="F3132" i="18"/>
  <c r="G3132" i="18"/>
  <c r="C3133" i="18"/>
  <c r="X3133" i="18" s="1"/>
  <c r="D3133" i="18"/>
  <c r="Y3133" i="18" s="1"/>
  <c r="E3133" i="18"/>
  <c r="F3133" i="18"/>
  <c r="G3133" i="18"/>
  <c r="C3134" i="18"/>
  <c r="D3134" i="18"/>
  <c r="Y3134" i="18" s="1"/>
  <c r="E3134" i="18"/>
  <c r="F3134" i="18"/>
  <c r="G3134" i="18"/>
  <c r="C3135" i="18"/>
  <c r="X3135" i="18" s="1"/>
  <c r="D3135" i="18"/>
  <c r="Y3135" i="18" s="1"/>
  <c r="E3135" i="18"/>
  <c r="F3135" i="18"/>
  <c r="G3135" i="18"/>
  <c r="C3136" i="18"/>
  <c r="X3136" i="18" s="1"/>
  <c r="D3136" i="18"/>
  <c r="Y3136" i="18" s="1"/>
  <c r="E3136" i="18"/>
  <c r="F3136" i="18"/>
  <c r="G3136" i="18"/>
  <c r="C3137" i="18"/>
  <c r="X3137" i="18" s="1"/>
  <c r="D3137" i="18"/>
  <c r="E3137" i="18"/>
  <c r="F3137" i="18"/>
  <c r="G3137" i="18"/>
  <c r="C3138" i="18"/>
  <c r="X3138" i="18" s="1"/>
  <c r="D3138" i="18"/>
  <c r="Y3138" i="18" s="1"/>
  <c r="E3138" i="18"/>
  <c r="F3138" i="18"/>
  <c r="G3138" i="18"/>
  <c r="C3139" i="18"/>
  <c r="X3139" i="18" s="1"/>
  <c r="D3139" i="18"/>
  <c r="Y3139" i="18" s="1"/>
  <c r="E3139" i="18"/>
  <c r="F3139" i="18"/>
  <c r="G3139" i="18"/>
  <c r="C3140" i="18"/>
  <c r="X3140" i="18" s="1"/>
  <c r="D3140" i="18"/>
  <c r="Y3140" i="18" s="1"/>
  <c r="E3140" i="18"/>
  <c r="F3140" i="18"/>
  <c r="G3140" i="18"/>
  <c r="C3141" i="18"/>
  <c r="X3141" i="18" s="1"/>
  <c r="D3141" i="18"/>
  <c r="Y3141" i="18" s="1"/>
  <c r="E3141" i="18"/>
  <c r="F3141" i="18"/>
  <c r="G3141" i="18"/>
  <c r="C3142" i="18"/>
  <c r="X3142" i="18" s="1"/>
  <c r="D3142" i="18"/>
  <c r="Y3142" i="18" s="1"/>
  <c r="E3142" i="18"/>
  <c r="F3142" i="18"/>
  <c r="G3142" i="18"/>
  <c r="C3143" i="18"/>
  <c r="X3143" i="18" s="1"/>
  <c r="D3143" i="18"/>
  <c r="Y3143" i="18" s="1"/>
  <c r="E3143" i="18"/>
  <c r="F3143" i="18"/>
  <c r="G3143" i="18"/>
  <c r="C3144" i="18"/>
  <c r="X3144" i="18" s="1"/>
  <c r="D3144" i="18"/>
  <c r="E3144" i="18"/>
  <c r="F3144" i="18"/>
  <c r="G3144" i="18"/>
  <c r="C3145" i="18"/>
  <c r="X3145" i="18" s="1"/>
  <c r="D3145" i="18"/>
  <c r="E3145" i="18"/>
  <c r="F3145" i="18"/>
  <c r="G3145" i="18"/>
  <c r="C3146" i="18"/>
  <c r="X3146" i="18" s="1"/>
  <c r="D3146" i="18"/>
  <c r="Y3146" i="18" s="1"/>
  <c r="E3146" i="18"/>
  <c r="F3146" i="18"/>
  <c r="G3146" i="18"/>
  <c r="C3147" i="18"/>
  <c r="X3147" i="18" s="1"/>
  <c r="D3147" i="18"/>
  <c r="Y3147" i="18" s="1"/>
  <c r="E3147" i="18"/>
  <c r="F3147" i="18"/>
  <c r="G3147" i="18"/>
  <c r="C3148" i="18"/>
  <c r="X3148" i="18" s="1"/>
  <c r="D3148" i="18"/>
  <c r="Y3148" i="18" s="1"/>
  <c r="E3148" i="18"/>
  <c r="F3148" i="18"/>
  <c r="G3148" i="18"/>
  <c r="C3149" i="18"/>
  <c r="X3149" i="18" s="1"/>
  <c r="D3149" i="18"/>
  <c r="Y3149" i="18" s="1"/>
  <c r="E3149" i="18"/>
  <c r="F3149" i="18"/>
  <c r="G3149" i="18"/>
  <c r="C3150" i="18"/>
  <c r="D3150" i="18"/>
  <c r="Y3150" i="18" s="1"/>
  <c r="E3150" i="18"/>
  <c r="F3150" i="18"/>
  <c r="G3150" i="18"/>
  <c r="C3151" i="18"/>
  <c r="X3151" i="18" s="1"/>
  <c r="D3151" i="18"/>
  <c r="Y3151" i="18" s="1"/>
  <c r="E3151" i="18"/>
  <c r="F3151" i="18"/>
  <c r="G3151" i="18"/>
  <c r="C3152" i="18"/>
  <c r="X3152" i="18" s="1"/>
  <c r="D3152" i="18"/>
  <c r="Y3152" i="18" s="1"/>
  <c r="E3152" i="18"/>
  <c r="F3152" i="18"/>
  <c r="G3152" i="18"/>
  <c r="C3153" i="18"/>
  <c r="X3153" i="18" s="1"/>
  <c r="D3153" i="18"/>
  <c r="E3153" i="18"/>
  <c r="F3153" i="18"/>
  <c r="G3153" i="18"/>
  <c r="C3154" i="18"/>
  <c r="X3154" i="18" s="1"/>
  <c r="D3154" i="18"/>
  <c r="Y3154" i="18" s="1"/>
  <c r="E3154" i="18"/>
  <c r="F3154" i="18"/>
  <c r="G3154" i="18"/>
  <c r="C3155" i="18"/>
  <c r="X3155" i="18" s="1"/>
  <c r="D3155" i="18"/>
  <c r="Y3155" i="18" s="1"/>
  <c r="E3155" i="18"/>
  <c r="F3155" i="18"/>
  <c r="G3155" i="18"/>
  <c r="C3156" i="18"/>
  <c r="X3156" i="18" s="1"/>
  <c r="D3156" i="18"/>
  <c r="Y3156" i="18" s="1"/>
  <c r="E3156" i="18"/>
  <c r="F3156" i="18"/>
  <c r="G3156" i="18"/>
  <c r="C3157" i="18"/>
  <c r="X3157" i="18" s="1"/>
  <c r="D3157" i="18"/>
  <c r="Y3157" i="18" s="1"/>
  <c r="E3157" i="18"/>
  <c r="F3157" i="18"/>
  <c r="G3157" i="18"/>
  <c r="C3158" i="18"/>
  <c r="X3158" i="18" s="1"/>
  <c r="D3158" i="18"/>
  <c r="Y3158" i="18" s="1"/>
  <c r="E3158" i="18"/>
  <c r="F3158" i="18"/>
  <c r="G3158" i="18"/>
  <c r="C3159" i="18"/>
  <c r="X3159" i="18" s="1"/>
  <c r="D3159" i="18"/>
  <c r="Y3159" i="18" s="1"/>
  <c r="E3159" i="18"/>
  <c r="F3159" i="18"/>
  <c r="G3159" i="18"/>
  <c r="C3160" i="18"/>
  <c r="X3160" i="18" s="1"/>
  <c r="D3160" i="18"/>
  <c r="E3160" i="18"/>
  <c r="F3160" i="18"/>
  <c r="G3160" i="18"/>
  <c r="C3161" i="18"/>
  <c r="X3161" i="18" s="1"/>
  <c r="D3161" i="18"/>
  <c r="E3161" i="18"/>
  <c r="F3161" i="18"/>
  <c r="G3161" i="18"/>
  <c r="C3162" i="18"/>
  <c r="X3162" i="18" s="1"/>
  <c r="D3162" i="18"/>
  <c r="Y3162" i="18" s="1"/>
  <c r="E3162" i="18"/>
  <c r="F3162" i="18"/>
  <c r="G3162" i="18"/>
  <c r="C3163" i="18"/>
  <c r="X3163" i="18" s="1"/>
  <c r="D3163" i="18"/>
  <c r="Y3163" i="18" s="1"/>
  <c r="E3163" i="18"/>
  <c r="F3163" i="18"/>
  <c r="G3163" i="18"/>
  <c r="C3164" i="18"/>
  <c r="X3164" i="18" s="1"/>
  <c r="D3164" i="18"/>
  <c r="Y3164" i="18" s="1"/>
  <c r="E3164" i="18"/>
  <c r="F3164" i="18"/>
  <c r="G3164" i="18"/>
  <c r="C3165" i="18"/>
  <c r="X3165" i="18" s="1"/>
  <c r="D3165" i="18"/>
  <c r="Y3165" i="18" s="1"/>
  <c r="E3165" i="18"/>
  <c r="F3165" i="18"/>
  <c r="G3165" i="18"/>
  <c r="C3166" i="18"/>
  <c r="D3166" i="18"/>
  <c r="Y3166" i="18" s="1"/>
  <c r="E3166" i="18"/>
  <c r="F3166" i="18"/>
  <c r="G3166" i="18"/>
  <c r="C3167" i="18"/>
  <c r="X3167" i="18" s="1"/>
  <c r="D3167" i="18"/>
  <c r="Y3167" i="18" s="1"/>
  <c r="E3167" i="18"/>
  <c r="F3167" i="18"/>
  <c r="G3167" i="18"/>
  <c r="C3168" i="18"/>
  <c r="X3168" i="18" s="1"/>
  <c r="D3168" i="18"/>
  <c r="Y3168" i="18" s="1"/>
  <c r="E3168" i="18"/>
  <c r="F3168" i="18"/>
  <c r="G3168" i="18"/>
  <c r="C3169" i="18"/>
  <c r="X3169" i="18" s="1"/>
  <c r="D3169" i="18"/>
  <c r="E3169" i="18"/>
  <c r="F3169" i="18"/>
  <c r="G3169" i="18"/>
  <c r="C3170" i="18"/>
  <c r="X3170" i="18" s="1"/>
  <c r="D3170" i="18"/>
  <c r="Y3170" i="18" s="1"/>
  <c r="E3170" i="18"/>
  <c r="F3170" i="18"/>
  <c r="G3170" i="18"/>
  <c r="C3171" i="18"/>
  <c r="X3171" i="18" s="1"/>
  <c r="D3171" i="18"/>
  <c r="Y3171" i="18" s="1"/>
  <c r="E3171" i="18"/>
  <c r="F3171" i="18"/>
  <c r="G3171" i="18"/>
  <c r="C3172" i="18"/>
  <c r="X3172" i="18" s="1"/>
  <c r="D3172" i="18"/>
  <c r="Y3172" i="18" s="1"/>
  <c r="E3172" i="18"/>
  <c r="F3172" i="18"/>
  <c r="G3172" i="18"/>
  <c r="C3173" i="18"/>
  <c r="X3173" i="18" s="1"/>
  <c r="D3173" i="18"/>
  <c r="Y3173" i="18" s="1"/>
  <c r="E3173" i="18"/>
  <c r="F3173" i="18"/>
  <c r="G3173" i="18"/>
  <c r="C3174" i="18"/>
  <c r="X3174" i="18" s="1"/>
  <c r="D3174" i="18"/>
  <c r="Y3174" i="18" s="1"/>
  <c r="E3174" i="18"/>
  <c r="F3174" i="18"/>
  <c r="G3174" i="18"/>
  <c r="C3175" i="18"/>
  <c r="X3175" i="18" s="1"/>
  <c r="D3175" i="18"/>
  <c r="Y3175" i="18" s="1"/>
  <c r="E3175" i="18"/>
  <c r="F3175" i="18"/>
  <c r="G3175" i="18"/>
  <c r="C3176" i="18"/>
  <c r="X3176" i="18" s="1"/>
  <c r="D3176" i="18"/>
  <c r="E3176" i="18"/>
  <c r="F3176" i="18"/>
  <c r="G3176" i="18"/>
  <c r="C3177" i="18"/>
  <c r="X3177" i="18" s="1"/>
  <c r="D3177" i="18"/>
  <c r="E3177" i="18"/>
  <c r="F3177" i="18"/>
  <c r="G3177" i="18"/>
  <c r="C3178" i="18"/>
  <c r="X3178" i="18" s="1"/>
  <c r="D3178" i="18"/>
  <c r="Y3178" i="18" s="1"/>
  <c r="E3178" i="18"/>
  <c r="F3178" i="18"/>
  <c r="G3178" i="18"/>
  <c r="C3179" i="18"/>
  <c r="X3179" i="18" s="1"/>
  <c r="D3179" i="18"/>
  <c r="Y3179" i="18" s="1"/>
  <c r="E3179" i="18"/>
  <c r="F3179" i="18"/>
  <c r="G3179" i="18"/>
  <c r="C3180" i="18"/>
  <c r="X3180" i="18" s="1"/>
  <c r="D3180" i="18"/>
  <c r="Y3180" i="18" s="1"/>
  <c r="E3180" i="18"/>
  <c r="F3180" i="18"/>
  <c r="G3180" i="18"/>
  <c r="C3181" i="18"/>
  <c r="X3181" i="18" s="1"/>
  <c r="D3181" i="18"/>
  <c r="Y3181" i="18" s="1"/>
  <c r="E3181" i="18"/>
  <c r="F3181" i="18"/>
  <c r="G3181" i="18"/>
  <c r="C3182" i="18"/>
  <c r="D3182" i="18"/>
  <c r="Y3182" i="18" s="1"/>
  <c r="E3182" i="18"/>
  <c r="F3182" i="18"/>
  <c r="G3182" i="18"/>
  <c r="C3183" i="18"/>
  <c r="X3183" i="18" s="1"/>
  <c r="D3183" i="18"/>
  <c r="Y3183" i="18" s="1"/>
  <c r="E3183" i="18"/>
  <c r="F3183" i="18"/>
  <c r="G3183" i="18"/>
  <c r="C3184" i="18"/>
  <c r="X3184" i="18" s="1"/>
  <c r="D3184" i="18"/>
  <c r="Y3184" i="18" s="1"/>
  <c r="E3184" i="18"/>
  <c r="F3184" i="18"/>
  <c r="G3184" i="18"/>
  <c r="C3185" i="18"/>
  <c r="X3185" i="18" s="1"/>
  <c r="D3185" i="18"/>
  <c r="E3185" i="18"/>
  <c r="F3185" i="18"/>
  <c r="G3185" i="18"/>
  <c r="C3186" i="18"/>
  <c r="X3186" i="18" s="1"/>
  <c r="D3186" i="18"/>
  <c r="Y3186" i="18" s="1"/>
  <c r="E3186" i="18"/>
  <c r="F3186" i="18"/>
  <c r="G3186" i="18"/>
  <c r="C3187" i="18"/>
  <c r="X3187" i="18" s="1"/>
  <c r="D3187" i="18"/>
  <c r="Y3187" i="18" s="1"/>
  <c r="E3187" i="18"/>
  <c r="F3187" i="18"/>
  <c r="G3187" i="18"/>
  <c r="C3188" i="18"/>
  <c r="X3188" i="18" s="1"/>
  <c r="D3188" i="18"/>
  <c r="Y3188" i="18" s="1"/>
  <c r="E3188" i="18"/>
  <c r="F3188" i="18"/>
  <c r="G3188" i="18"/>
  <c r="C3189" i="18"/>
  <c r="X3189" i="18" s="1"/>
  <c r="D3189" i="18"/>
  <c r="Y3189" i="18" s="1"/>
  <c r="E3189" i="18"/>
  <c r="F3189" i="18"/>
  <c r="G3189" i="18"/>
  <c r="C3190" i="18"/>
  <c r="X3190" i="18" s="1"/>
  <c r="D3190" i="18"/>
  <c r="Y3190" i="18" s="1"/>
  <c r="E3190" i="18"/>
  <c r="F3190" i="18"/>
  <c r="G3190" i="18"/>
  <c r="C3191" i="18"/>
  <c r="X3191" i="18" s="1"/>
  <c r="D3191" i="18"/>
  <c r="Y3191" i="18" s="1"/>
  <c r="E3191" i="18"/>
  <c r="F3191" i="18"/>
  <c r="G3191" i="18"/>
  <c r="C3192" i="18"/>
  <c r="X3192" i="18" s="1"/>
  <c r="D3192" i="18"/>
  <c r="E3192" i="18"/>
  <c r="F3192" i="18"/>
  <c r="G3192" i="18"/>
  <c r="C3193" i="18"/>
  <c r="X3193" i="18" s="1"/>
  <c r="D3193" i="18"/>
  <c r="E3193" i="18"/>
  <c r="F3193" i="18"/>
  <c r="G3193" i="18"/>
  <c r="C3194" i="18"/>
  <c r="X3194" i="18" s="1"/>
  <c r="D3194" i="18"/>
  <c r="Y3194" i="18" s="1"/>
  <c r="E3194" i="18"/>
  <c r="F3194" i="18"/>
  <c r="G3194" i="18"/>
  <c r="C3195" i="18"/>
  <c r="X3195" i="18" s="1"/>
  <c r="D3195" i="18"/>
  <c r="Y3195" i="18" s="1"/>
  <c r="E3195" i="18"/>
  <c r="F3195" i="18"/>
  <c r="G3195" i="18"/>
  <c r="C3196" i="18"/>
  <c r="X3196" i="18" s="1"/>
  <c r="D3196" i="18"/>
  <c r="Y3196" i="18" s="1"/>
  <c r="E3196" i="18"/>
  <c r="F3196" i="18"/>
  <c r="G3196" i="18"/>
  <c r="C3197" i="18"/>
  <c r="X3197" i="18" s="1"/>
  <c r="D3197" i="18"/>
  <c r="Y3197" i="18" s="1"/>
  <c r="E3197" i="18"/>
  <c r="F3197" i="18"/>
  <c r="G3197" i="18"/>
  <c r="C3198" i="18"/>
  <c r="D3198" i="18"/>
  <c r="Y3198" i="18" s="1"/>
  <c r="E3198" i="18"/>
  <c r="F3198" i="18"/>
  <c r="G3198" i="18"/>
  <c r="C3199" i="18"/>
  <c r="X3199" i="18" s="1"/>
  <c r="D3199" i="18"/>
  <c r="Y3199" i="18" s="1"/>
  <c r="E3199" i="18"/>
  <c r="F3199" i="18"/>
  <c r="G3199" i="18"/>
  <c r="C3200" i="18"/>
  <c r="X3200" i="18" s="1"/>
  <c r="D3200" i="18"/>
  <c r="Y3200" i="18" s="1"/>
  <c r="E3200" i="18"/>
  <c r="F3200" i="18"/>
  <c r="G3200" i="18"/>
  <c r="C3201" i="18"/>
  <c r="X3201" i="18" s="1"/>
  <c r="D3201" i="18"/>
  <c r="E3201" i="18"/>
  <c r="F3201" i="18"/>
  <c r="G3201" i="18"/>
  <c r="C3202" i="18"/>
  <c r="X3202" i="18" s="1"/>
  <c r="D3202" i="18"/>
  <c r="Y3202" i="18" s="1"/>
  <c r="E3202" i="18"/>
  <c r="F3202" i="18"/>
  <c r="G3202" i="18"/>
  <c r="C3203" i="18"/>
  <c r="X3203" i="18" s="1"/>
  <c r="D3203" i="18"/>
  <c r="Y3203" i="18" s="1"/>
  <c r="E3203" i="18"/>
  <c r="F3203" i="18"/>
  <c r="G3203" i="18"/>
  <c r="C3204" i="18"/>
  <c r="X3204" i="18" s="1"/>
  <c r="D3204" i="18"/>
  <c r="Y3204" i="18" s="1"/>
  <c r="E3204" i="18"/>
  <c r="F3204" i="18"/>
  <c r="G3204" i="18"/>
  <c r="C3205" i="18"/>
  <c r="X3205" i="18" s="1"/>
  <c r="D3205" i="18"/>
  <c r="Y3205" i="18" s="1"/>
  <c r="E3205" i="18"/>
  <c r="F3205" i="18"/>
  <c r="G3205" i="18"/>
  <c r="C3206" i="18"/>
  <c r="X3206" i="18" s="1"/>
  <c r="D3206" i="18"/>
  <c r="Y3206" i="18" s="1"/>
  <c r="E3206" i="18"/>
  <c r="F3206" i="18"/>
  <c r="G3206" i="18"/>
  <c r="C3207" i="18"/>
  <c r="X3207" i="18" s="1"/>
  <c r="D3207" i="18"/>
  <c r="Y3207" i="18" s="1"/>
  <c r="E3207" i="18"/>
  <c r="F3207" i="18"/>
  <c r="G3207" i="18"/>
  <c r="C3208" i="18"/>
  <c r="X3208" i="18" s="1"/>
  <c r="D3208" i="18"/>
  <c r="E3208" i="18"/>
  <c r="F3208" i="18"/>
  <c r="G3208" i="18"/>
  <c r="C3209" i="18"/>
  <c r="X3209" i="18" s="1"/>
  <c r="D3209" i="18"/>
  <c r="E3209" i="18"/>
  <c r="F3209" i="18"/>
  <c r="G3209" i="18"/>
  <c r="C3210" i="18"/>
  <c r="X3210" i="18" s="1"/>
  <c r="D3210" i="18"/>
  <c r="Y3210" i="18" s="1"/>
  <c r="E3210" i="18"/>
  <c r="F3210" i="18"/>
  <c r="G3210" i="18"/>
  <c r="C3211" i="18"/>
  <c r="X3211" i="18" s="1"/>
  <c r="D3211" i="18"/>
  <c r="Y3211" i="18" s="1"/>
  <c r="E3211" i="18"/>
  <c r="F3211" i="18"/>
  <c r="G3211" i="18"/>
  <c r="C3212" i="18"/>
  <c r="X3212" i="18" s="1"/>
  <c r="D3212" i="18"/>
  <c r="Y3212" i="18" s="1"/>
  <c r="E3212" i="18"/>
  <c r="F3212" i="18"/>
  <c r="G3212" i="18"/>
  <c r="C3213" i="18"/>
  <c r="X3213" i="18" s="1"/>
  <c r="D3213" i="18"/>
  <c r="Y3213" i="18" s="1"/>
  <c r="E3213" i="18"/>
  <c r="F3213" i="18"/>
  <c r="G3213" i="18"/>
  <c r="C3214" i="18"/>
  <c r="D3214" i="18"/>
  <c r="Y3214" i="18" s="1"/>
  <c r="E3214" i="18"/>
  <c r="F3214" i="18"/>
  <c r="G3214" i="18"/>
  <c r="C3215" i="18"/>
  <c r="X3215" i="18" s="1"/>
  <c r="D3215" i="18"/>
  <c r="Y3215" i="18" s="1"/>
  <c r="E3215" i="18"/>
  <c r="F3215" i="18"/>
  <c r="G3215" i="18"/>
  <c r="C3216" i="18"/>
  <c r="X3216" i="18" s="1"/>
  <c r="D3216" i="18"/>
  <c r="Y3216" i="18" s="1"/>
  <c r="E3216" i="18"/>
  <c r="F3216" i="18"/>
  <c r="G3216" i="18"/>
  <c r="C3217" i="18"/>
  <c r="X3217" i="18" s="1"/>
  <c r="D3217" i="18"/>
  <c r="E3217" i="18"/>
  <c r="F3217" i="18"/>
  <c r="G3217" i="18"/>
  <c r="C3218" i="18"/>
  <c r="X3218" i="18" s="1"/>
  <c r="D3218" i="18"/>
  <c r="Y3218" i="18" s="1"/>
  <c r="E3218" i="18"/>
  <c r="F3218" i="18"/>
  <c r="G3218" i="18"/>
  <c r="C3219" i="18"/>
  <c r="X3219" i="18" s="1"/>
  <c r="D3219" i="18"/>
  <c r="Y3219" i="18" s="1"/>
  <c r="E3219" i="18"/>
  <c r="F3219" i="18"/>
  <c r="G3219" i="18"/>
  <c r="C3220" i="18"/>
  <c r="X3220" i="18" s="1"/>
  <c r="D3220" i="18"/>
  <c r="Y3220" i="18" s="1"/>
  <c r="E3220" i="18"/>
  <c r="F3220" i="18"/>
  <c r="G3220" i="18"/>
  <c r="C3221" i="18"/>
  <c r="X3221" i="18" s="1"/>
  <c r="D3221" i="18"/>
  <c r="Y3221" i="18" s="1"/>
  <c r="E3221" i="18"/>
  <c r="F3221" i="18"/>
  <c r="G3221" i="18"/>
  <c r="C3222" i="18"/>
  <c r="X3222" i="18" s="1"/>
  <c r="D3222" i="18"/>
  <c r="Y3222" i="18" s="1"/>
  <c r="E3222" i="18"/>
  <c r="F3222" i="18"/>
  <c r="G3222" i="18"/>
  <c r="C3223" i="18"/>
  <c r="X3223" i="18" s="1"/>
  <c r="D3223" i="18"/>
  <c r="Y3223" i="18" s="1"/>
  <c r="E3223" i="18"/>
  <c r="F3223" i="18"/>
  <c r="G3223" i="18"/>
  <c r="C3224" i="18"/>
  <c r="X3224" i="18" s="1"/>
  <c r="D3224" i="18"/>
  <c r="E3224" i="18"/>
  <c r="F3224" i="18"/>
  <c r="G3224" i="18"/>
  <c r="C3225" i="18"/>
  <c r="X3225" i="18" s="1"/>
  <c r="D3225" i="18"/>
  <c r="E3225" i="18"/>
  <c r="F3225" i="18"/>
  <c r="G3225" i="18"/>
  <c r="C3226" i="18"/>
  <c r="X3226" i="18" s="1"/>
  <c r="D3226" i="18"/>
  <c r="Y3226" i="18" s="1"/>
  <c r="E3226" i="18"/>
  <c r="F3226" i="18"/>
  <c r="G3226" i="18"/>
  <c r="C3227" i="18"/>
  <c r="X3227" i="18" s="1"/>
  <c r="D3227" i="18"/>
  <c r="Y3227" i="18" s="1"/>
  <c r="E3227" i="18"/>
  <c r="F3227" i="18"/>
  <c r="G3227" i="18"/>
  <c r="C3228" i="18"/>
  <c r="X3228" i="18" s="1"/>
  <c r="D3228" i="18"/>
  <c r="Y3228" i="18" s="1"/>
  <c r="E3228" i="18"/>
  <c r="F3228" i="18"/>
  <c r="G3228" i="18"/>
  <c r="C3229" i="18"/>
  <c r="X3229" i="18" s="1"/>
  <c r="D3229" i="18"/>
  <c r="Y3229" i="18" s="1"/>
  <c r="E3229" i="18"/>
  <c r="F3229" i="18"/>
  <c r="G3229" i="18"/>
  <c r="C3230" i="18"/>
  <c r="D3230" i="18"/>
  <c r="Y3230" i="18" s="1"/>
  <c r="E3230" i="18"/>
  <c r="F3230" i="18"/>
  <c r="G3230" i="18"/>
  <c r="C3231" i="18"/>
  <c r="X3231" i="18" s="1"/>
  <c r="D3231" i="18"/>
  <c r="Y3231" i="18" s="1"/>
  <c r="E3231" i="18"/>
  <c r="F3231" i="18"/>
  <c r="G3231" i="18"/>
  <c r="C3232" i="18"/>
  <c r="D3232" i="18"/>
  <c r="Y3232" i="18" s="1"/>
  <c r="E3232" i="18"/>
  <c r="F3232" i="18"/>
  <c r="G3232" i="18"/>
  <c r="C3233" i="18"/>
  <c r="X3233" i="18" s="1"/>
  <c r="D3233" i="18"/>
  <c r="Y3233" i="18" s="1"/>
  <c r="E3233" i="18"/>
  <c r="F3233" i="18"/>
  <c r="G3233" i="18"/>
  <c r="C3234" i="18"/>
  <c r="X3234" i="18" s="1"/>
  <c r="D3234" i="18"/>
  <c r="Y3234" i="18" s="1"/>
  <c r="E3234" i="18"/>
  <c r="F3234" i="18"/>
  <c r="G3234" i="18"/>
  <c r="C3235" i="18"/>
  <c r="D3235" i="18"/>
  <c r="Y3235" i="18" s="1"/>
  <c r="E3235" i="18"/>
  <c r="F3235" i="18"/>
  <c r="G3235" i="18"/>
  <c r="C3236" i="18"/>
  <c r="X3236" i="18" s="1"/>
  <c r="D3236" i="18"/>
  <c r="Y3236" i="18" s="1"/>
  <c r="E3236" i="18"/>
  <c r="F3236" i="18"/>
  <c r="G3236" i="18"/>
  <c r="C3237" i="18"/>
  <c r="X3237" i="18" s="1"/>
  <c r="D3237" i="18"/>
  <c r="Y3237" i="18" s="1"/>
  <c r="E3237" i="18"/>
  <c r="F3237" i="18"/>
  <c r="G3237" i="18"/>
  <c r="C3238" i="18"/>
  <c r="X3238" i="18" s="1"/>
  <c r="D3238" i="18"/>
  <c r="E3238" i="18"/>
  <c r="F3238" i="18"/>
  <c r="G3238" i="18"/>
  <c r="C3239" i="18"/>
  <c r="X3239" i="18" s="1"/>
  <c r="D3239" i="18"/>
  <c r="Y3239" i="18" s="1"/>
  <c r="E3239" i="18"/>
  <c r="F3239" i="18"/>
  <c r="G3239" i="18"/>
  <c r="C3240" i="18"/>
  <c r="D3240" i="18"/>
  <c r="Y3240" i="18" s="1"/>
  <c r="E3240" i="18"/>
  <c r="F3240" i="18"/>
  <c r="G3240" i="18"/>
  <c r="C3241" i="18"/>
  <c r="X3241" i="18" s="1"/>
  <c r="D3241" i="18"/>
  <c r="Y3241" i="18" s="1"/>
  <c r="E3241" i="18"/>
  <c r="F3241" i="18"/>
  <c r="G3241" i="18"/>
  <c r="C3242" i="18"/>
  <c r="X3242" i="18" s="1"/>
  <c r="D3242" i="18"/>
  <c r="Y3242" i="18" s="1"/>
  <c r="E3242" i="18"/>
  <c r="F3242" i="18"/>
  <c r="G3242" i="18"/>
  <c r="C3243" i="18"/>
  <c r="D3243" i="18"/>
  <c r="Y3243" i="18" s="1"/>
  <c r="E3243" i="18"/>
  <c r="F3243" i="18"/>
  <c r="G3243" i="18"/>
  <c r="C3244" i="18"/>
  <c r="X3244" i="18" s="1"/>
  <c r="D3244" i="18"/>
  <c r="Y3244" i="18" s="1"/>
  <c r="E3244" i="18"/>
  <c r="F3244" i="18"/>
  <c r="G3244" i="18"/>
  <c r="C3245" i="18"/>
  <c r="X3245" i="18" s="1"/>
  <c r="D3245" i="18"/>
  <c r="Y3245" i="18" s="1"/>
  <c r="E3245" i="18"/>
  <c r="F3245" i="18"/>
  <c r="G3245" i="18"/>
  <c r="C3246" i="18"/>
  <c r="X3246" i="18" s="1"/>
  <c r="D3246" i="18"/>
  <c r="E3246" i="18"/>
  <c r="F3246" i="18"/>
  <c r="G3246" i="18"/>
  <c r="C3247" i="18"/>
  <c r="X3247" i="18" s="1"/>
  <c r="D3247" i="18"/>
  <c r="Y3247" i="18" s="1"/>
  <c r="E3247" i="18"/>
  <c r="F3247" i="18"/>
  <c r="G3247" i="18"/>
  <c r="C3248" i="18"/>
  <c r="D3248" i="18"/>
  <c r="Y3248" i="18" s="1"/>
  <c r="E3248" i="18"/>
  <c r="F3248" i="18"/>
  <c r="G3248" i="18"/>
  <c r="C3249" i="18"/>
  <c r="X3249" i="18" s="1"/>
  <c r="D3249" i="18"/>
  <c r="Y3249" i="18" s="1"/>
  <c r="E3249" i="18"/>
  <c r="F3249" i="18"/>
  <c r="G3249" i="18"/>
  <c r="C3250" i="18"/>
  <c r="X3250" i="18" s="1"/>
  <c r="D3250" i="18"/>
  <c r="Y3250" i="18" s="1"/>
  <c r="E3250" i="18"/>
  <c r="F3250" i="18"/>
  <c r="G3250" i="18"/>
  <c r="C3251" i="18"/>
  <c r="D3251" i="18"/>
  <c r="Y3251" i="18" s="1"/>
  <c r="E3251" i="18"/>
  <c r="F3251" i="18"/>
  <c r="G3251" i="18"/>
  <c r="C3252" i="18"/>
  <c r="X3252" i="18" s="1"/>
  <c r="D3252" i="18"/>
  <c r="Y3252" i="18" s="1"/>
  <c r="E3252" i="18"/>
  <c r="F3252" i="18"/>
  <c r="G3252" i="18"/>
  <c r="C3253" i="18"/>
  <c r="X3253" i="18" s="1"/>
  <c r="D3253" i="18"/>
  <c r="Y3253" i="18" s="1"/>
  <c r="E3253" i="18"/>
  <c r="F3253" i="18"/>
  <c r="G3253" i="18"/>
  <c r="C3254" i="18"/>
  <c r="X3254" i="18" s="1"/>
  <c r="D3254" i="18"/>
  <c r="E3254" i="18"/>
  <c r="F3254" i="18"/>
  <c r="G3254" i="18"/>
  <c r="C3255" i="18"/>
  <c r="X3255" i="18" s="1"/>
  <c r="D3255" i="18"/>
  <c r="Y3255" i="18" s="1"/>
  <c r="E3255" i="18"/>
  <c r="F3255" i="18"/>
  <c r="G3255" i="18"/>
  <c r="C3256" i="18"/>
  <c r="D3256" i="18"/>
  <c r="Y3256" i="18" s="1"/>
  <c r="E3256" i="18"/>
  <c r="F3256" i="18"/>
  <c r="G3256" i="18"/>
  <c r="C3257" i="18"/>
  <c r="X3257" i="18" s="1"/>
  <c r="D3257" i="18"/>
  <c r="Y3257" i="18" s="1"/>
  <c r="E3257" i="18"/>
  <c r="F3257" i="18"/>
  <c r="G3257" i="18"/>
  <c r="C3258" i="18"/>
  <c r="X3258" i="18" s="1"/>
  <c r="D3258" i="18"/>
  <c r="Y3258" i="18" s="1"/>
  <c r="E3258" i="18"/>
  <c r="F3258" i="18"/>
  <c r="G3258" i="18"/>
  <c r="C3259" i="18"/>
  <c r="D3259" i="18"/>
  <c r="Y3259" i="18" s="1"/>
  <c r="E3259" i="18"/>
  <c r="F3259" i="18"/>
  <c r="G3259" i="18"/>
  <c r="C3260" i="18"/>
  <c r="X3260" i="18" s="1"/>
  <c r="D3260" i="18"/>
  <c r="Y3260" i="18" s="1"/>
  <c r="E3260" i="18"/>
  <c r="F3260" i="18"/>
  <c r="G3260" i="18"/>
  <c r="C3261" i="18"/>
  <c r="X3261" i="18" s="1"/>
  <c r="D3261" i="18"/>
  <c r="Y3261" i="18" s="1"/>
  <c r="E3261" i="18"/>
  <c r="F3261" i="18"/>
  <c r="G3261" i="18"/>
  <c r="C3262" i="18"/>
  <c r="X3262" i="18" s="1"/>
  <c r="D3262" i="18"/>
  <c r="E3262" i="18"/>
  <c r="F3262" i="18"/>
  <c r="G3262" i="18"/>
  <c r="C3263" i="18"/>
  <c r="X3263" i="18" s="1"/>
  <c r="D3263" i="18"/>
  <c r="Y3263" i="18" s="1"/>
  <c r="E3263" i="18"/>
  <c r="F3263" i="18"/>
  <c r="G3263" i="18"/>
  <c r="C3264" i="18"/>
  <c r="D3264" i="18"/>
  <c r="Y3264" i="18" s="1"/>
  <c r="E3264" i="18"/>
  <c r="F3264" i="18"/>
  <c r="G3264" i="18"/>
  <c r="C3265" i="18"/>
  <c r="X3265" i="18" s="1"/>
  <c r="D3265" i="18"/>
  <c r="Y3265" i="18" s="1"/>
  <c r="E3265" i="18"/>
  <c r="F3265" i="18"/>
  <c r="G3265" i="18"/>
  <c r="C3266" i="18"/>
  <c r="X3266" i="18" s="1"/>
  <c r="D3266" i="18"/>
  <c r="Y3266" i="18" s="1"/>
  <c r="E3266" i="18"/>
  <c r="F3266" i="18"/>
  <c r="G3266" i="18"/>
  <c r="C3267" i="18"/>
  <c r="D3267" i="18"/>
  <c r="Y3267" i="18" s="1"/>
  <c r="E3267" i="18"/>
  <c r="F3267" i="18"/>
  <c r="G3267" i="18"/>
  <c r="C3268" i="18"/>
  <c r="X3268" i="18" s="1"/>
  <c r="D3268" i="18"/>
  <c r="Y3268" i="18" s="1"/>
  <c r="E3268" i="18"/>
  <c r="F3268" i="18"/>
  <c r="G3268" i="18"/>
  <c r="C3269" i="18"/>
  <c r="X3269" i="18" s="1"/>
  <c r="D3269" i="18"/>
  <c r="Y3269" i="18" s="1"/>
  <c r="E3269" i="18"/>
  <c r="F3269" i="18"/>
  <c r="G3269" i="18"/>
  <c r="C3270" i="18"/>
  <c r="X3270" i="18" s="1"/>
  <c r="D3270" i="18"/>
  <c r="E3270" i="18"/>
  <c r="F3270" i="18"/>
  <c r="G3270" i="18"/>
  <c r="C3271" i="18"/>
  <c r="X3271" i="18" s="1"/>
  <c r="D3271" i="18"/>
  <c r="Y3271" i="18" s="1"/>
  <c r="E3271" i="18"/>
  <c r="F3271" i="18"/>
  <c r="G3271" i="18"/>
  <c r="C3272" i="18"/>
  <c r="D3272" i="18"/>
  <c r="Y3272" i="18" s="1"/>
  <c r="E3272" i="18"/>
  <c r="F3272" i="18"/>
  <c r="G3272" i="18"/>
  <c r="C3273" i="18"/>
  <c r="X3273" i="18" s="1"/>
  <c r="D3273" i="18"/>
  <c r="Y3273" i="18" s="1"/>
  <c r="E3273" i="18"/>
  <c r="F3273" i="18"/>
  <c r="G3273" i="18"/>
  <c r="C3274" i="18"/>
  <c r="X3274" i="18" s="1"/>
  <c r="D3274" i="18"/>
  <c r="Y3274" i="18" s="1"/>
  <c r="E3274" i="18"/>
  <c r="F3274" i="18"/>
  <c r="G3274" i="18"/>
  <c r="C3275" i="18"/>
  <c r="D3275" i="18"/>
  <c r="Y3275" i="18" s="1"/>
  <c r="E3275" i="18"/>
  <c r="F3275" i="18"/>
  <c r="G3275" i="18"/>
  <c r="C3276" i="18"/>
  <c r="X3276" i="18" s="1"/>
  <c r="D3276" i="18"/>
  <c r="Y3276" i="18" s="1"/>
  <c r="E3276" i="18"/>
  <c r="F3276" i="18"/>
  <c r="G3276" i="18"/>
  <c r="C3277" i="18"/>
  <c r="X3277" i="18" s="1"/>
  <c r="D3277" i="18"/>
  <c r="Y3277" i="18" s="1"/>
  <c r="E3277" i="18"/>
  <c r="F3277" i="18"/>
  <c r="G3277" i="18"/>
  <c r="C3278" i="18"/>
  <c r="X3278" i="18" s="1"/>
  <c r="D3278" i="18"/>
  <c r="E3278" i="18"/>
  <c r="F3278" i="18"/>
  <c r="G3278" i="18"/>
  <c r="C3279" i="18"/>
  <c r="X3279" i="18" s="1"/>
  <c r="D3279" i="18"/>
  <c r="Y3279" i="18" s="1"/>
  <c r="E3279" i="18"/>
  <c r="F3279" i="18"/>
  <c r="G3279" i="18"/>
  <c r="C3280" i="18"/>
  <c r="D3280" i="18"/>
  <c r="Y3280" i="18" s="1"/>
  <c r="E3280" i="18"/>
  <c r="F3280" i="18"/>
  <c r="G3280" i="18"/>
  <c r="C3281" i="18"/>
  <c r="X3281" i="18" s="1"/>
  <c r="D3281" i="18"/>
  <c r="Y3281" i="18" s="1"/>
  <c r="E3281" i="18"/>
  <c r="F3281" i="18"/>
  <c r="G3281" i="18"/>
  <c r="C3282" i="18"/>
  <c r="X3282" i="18" s="1"/>
  <c r="D3282" i="18"/>
  <c r="Y3282" i="18" s="1"/>
  <c r="E3282" i="18"/>
  <c r="F3282" i="18"/>
  <c r="G3282" i="18"/>
  <c r="C3283" i="18"/>
  <c r="D3283" i="18"/>
  <c r="Y3283" i="18" s="1"/>
  <c r="E3283" i="18"/>
  <c r="F3283" i="18"/>
  <c r="G3283" i="18"/>
  <c r="C3284" i="18"/>
  <c r="X3284" i="18" s="1"/>
  <c r="D3284" i="18"/>
  <c r="Y3284" i="18" s="1"/>
  <c r="E3284" i="18"/>
  <c r="F3284" i="18"/>
  <c r="G3284" i="18"/>
  <c r="C3285" i="18"/>
  <c r="X3285" i="18" s="1"/>
  <c r="D3285" i="18"/>
  <c r="Y3285" i="18" s="1"/>
  <c r="E3285" i="18"/>
  <c r="F3285" i="18"/>
  <c r="G3285" i="18"/>
  <c r="C3286" i="18"/>
  <c r="X3286" i="18" s="1"/>
  <c r="D3286" i="18"/>
  <c r="E3286" i="18"/>
  <c r="F3286" i="18"/>
  <c r="G3286" i="18"/>
  <c r="C3287" i="18"/>
  <c r="X3287" i="18" s="1"/>
  <c r="D3287" i="18"/>
  <c r="Y3287" i="18" s="1"/>
  <c r="E3287" i="18"/>
  <c r="F3287" i="18"/>
  <c r="G3287" i="18"/>
  <c r="C3288" i="18"/>
  <c r="D3288" i="18"/>
  <c r="Y3288" i="18" s="1"/>
  <c r="E3288" i="18"/>
  <c r="F3288" i="18"/>
  <c r="G3288" i="18"/>
  <c r="C3289" i="18"/>
  <c r="X3289" i="18" s="1"/>
  <c r="D3289" i="18"/>
  <c r="Y3289" i="18" s="1"/>
  <c r="E3289" i="18"/>
  <c r="F3289" i="18"/>
  <c r="G3289" i="18"/>
  <c r="C3290" i="18"/>
  <c r="X3290" i="18" s="1"/>
  <c r="D3290" i="18"/>
  <c r="Y3290" i="18" s="1"/>
  <c r="E3290" i="18"/>
  <c r="F3290" i="18"/>
  <c r="G3290" i="18"/>
  <c r="C3291" i="18"/>
  <c r="D3291" i="18"/>
  <c r="Y3291" i="18" s="1"/>
  <c r="E3291" i="18"/>
  <c r="F3291" i="18"/>
  <c r="G3291" i="18"/>
  <c r="C3292" i="18"/>
  <c r="X3292" i="18" s="1"/>
  <c r="D3292" i="18"/>
  <c r="Y3292" i="18" s="1"/>
  <c r="E3292" i="18"/>
  <c r="F3292" i="18"/>
  <c r="G3292" i="18"/>
  <c r="C3293" i="18"/>
  <c r="X3293" i="18" s="1"/>
  <c r="D3293" i="18"/>
  <c r="Y3293" i="18" s="1"/>
  <c r="E3293" i="18"/>
  <c r="F3293" i="18"/>
  <c r="G3293" i="18"/>
  <c r="C3294" i="18"/>
  <c r="X3294" i="18" s="1"/>
  <c r="D3294" i="18"/>
  <c r="E3294" i="18"/>
  <c r="F3294" i="18"/>
  <c r="G3294" i="18"/>
  <c r="C3295" i="18"/>
  <c r="X3295" i="18" s="1"/>
  <c r="D3295" i="18"/>
  <c r="Y3295" i="18" s="1"/>
  <c r="E3295" i="18"/>
  <c r="F3295" i="18"/>
  <c r="G3295" i="18"/>
  <c r="C3296" i="18"/>
  <c r="D3296" i="18"/>
  <c r="Y3296" i="18" s="1"/>
  <c r="E3296" i="18"/>
  <c r="F3296" i="18"/>
  <c r="G3296" i="18"/>
  <c r="C3297" i="18"/>
  <c r="X3297" i="18" s="1"/>
  <c r="D3297" i="18"/>
  <c r="Y3297" i="18" s="1"/>
  <c r="E3297" i="18"/>
  <c r="F3297" i="18"/>
  <c r="G3297" i="18"/>
  <c r="C3298" i="18"/>
  <c r="X3298" i="18" s="1"/>
  <c r="D3298" i="18"/>
  <c r="Y3298" i="18" s="1"/>
  <c r="E3298" i="18"/>
  <c r="F3298" i="18"/>
  <c r="G3298" i="18"/>
  <c r="C3299" i="18"/>
  <c r="D3299" i="18"/>
  <c r="Y3299" i="18" s="1"/>
  <c r="E3299" i="18"/>
  <c r="F3299" i="18"/>
  <c r="G3299" i="18"/>
  <c r="C3300" i="18"/>
  <c r="X3300" i="18" s="1"/>
  <c r="D3300" i="18"/>
  <c r="Y3300" i="18" s="1"/>
  <c r="E3300" i="18"/>
  <c r="F3300" i="18"/>
  <c r="G3300" i="18"/>
  <c r="C3301" i="18"/>
  <c r="X3301" i="18" s="1"/>
  <c r="D3301" i="18"/>
  <c r="Y3301" i="18" s="1"/>
  <c r="E3301" i="18"/>
  <c r="F3301" i="18"/>
  <c r="G3301" i="18"/>
  <c r="C3302" i="18"/>
  <c r="X3302" i="18" s="1"/>
  <c r="D3302" i="18"/>
  <c r="E3302" i="18"/>
  <c r="F3302" i="18"/>
  <c r="G3302" i="18"/>
  <c r="C3303" i="18"/>
  <c r="X3303" i="18" s="1"/>
  <c r="D3303" i="18"/>
  <c r="Y3303" i="18" s="1"/>
  <c r="E3303" i="18"/>
  <c r="F3303" i="18"/>
  <c r="G3303" i="18"/>
  <c r="C3304" i="18"/>
  <c r="D3304" i="18"/>
  <c r="Y3304" i="18" s="1"/>
  <c r="E3304" i="18"/>
  <c r="F3304" i="18"/>
  <c r="G3304" i="18"/>
  <c r="C3305" i="18"/>
  <c r="X3305" i="18" s="1"/>
  <c r="D3305" i="18"/>
  <c r="Y3305" i="18" s="1"/>
  <c r="E3305" i="18"/>
  <c r="F3305" i="18"/>
  <c r="G3305" i="18"/>
  <c r="C3306" i="18"/>
  <c r="X3306" i="18" s="1"/>
  <c r="D3306" i="18"/>
  <c r="Y3306" i="18" s="1"/>
  <c r="E3306" i="18"/>
  <c r="F3306" i="18"/>
  <c r="G3306" i="18"/>
  <c r="C3307" i="18"/>
  <c r="D3307" i="18"/>
  <c r="Y3307" i="18" s="1"/>
  <c r="E3307" i="18"/>
  <c r="F3307" i="18"/>
  <c r="G3307" i="18"/>
  <c r="C3308" i="18"/>
  <c r="X3308" i="18" s="1"/>
  <c r="D3308" i="18"/>
  <c r="Y3308" i="18" s="1"/>
  <c r="E3308" i="18"/>
  <c r="F3308" i="18"/>
  <c r="G3308" i="18"/>
  <c r="C3309" i="18"/>
  <c r="X3309" i="18" s="1"/>
  <c r="D3309" i="18"/>
  <c r="Y3309" i="18" s="1"/>
  <c r="E3309" i="18"/>
  <c r="F3309" i="18"/>
  <c r="G3309" i="18"/>
  <c r="C3310" i="18"/>
  <c r="X3310" i="18" s="1"/>
  <c r="D3310" i="18"/>
  <c r="E3310" i="18"/>
  <c r="F3310" i="18"/>
  <c r="G3310" i="18"/>
  <c r="C3311" i="18"/>
  <c r="X3311" i="18" s="1"/>
  <c r="D3311" i="18"/>
  <c r="Y3311" i="18" s="1"/>
  <c r="E3311" i="18"/>
  <c r="F3311" i="18"/>
  <c r="G3311" i="18"/>
  <c r="C3312" i="18"/>
  <c r="D3312" i="18"/>
  <c r="Y3312" i="18" s="1"/>
  <c r="E3312" i="18"/>
  <c r="F3312" i="18"/>
  <c r="G3312" i="18"/>
  <c r="C3313" i="18"/>
  <c r="X3313" i="18" s="1"/>
  <c r="D3313" i="18"/>
  <c r="Y3313" i="18" s="1"/>
  <c r="E3313" i="18"/>
  <c r="F3313" i="18"/>
  <c r="G3313" i="18"/>
  <c r="C3314" i="18"/>
  <c r="X3314" i="18" s="1"/>
  <c r="D3314" i="18"/>
  <c r="Y3314" i="18" s="1"/>
  <c r="E3314" i="18"/>
  <c r="F3314" i="18"/>
  <c r="G3314" i="18"/>
  <c r="C3315" i="18"/>
  <c r="D3315" i="18"/>
  <c r="Y3315" i="18" s="1"/>
  <c r="E3315" i="18"/>
  <c r="F3315" i="18"/>
  <c r="G3315" i="18"/>
  <c r="C3316" i="18"/>
  <c r="X3316" i="18" s="1"/>
  <c r="D3316" i="18"/>
  <c r="Y3316" i="18" s="1"/>
  <c r="E3316" i="18"/>
  <c r="F3316" i="18"/>
  <c r="G3316" i="18"/>
  <c r="C3317" i="18"/>
  <c r="X3317" i="18" s="1"/>
  <c r="D3317" i="18"/>
  <c r="Y3317" i="18" s="1"/>
  <c r="E3317" i="18"/>
  <c r="F3317" i="18"/>
  <c r="G3317" i="18"/>
  <c r="C3318" i="18"/>
  <c r="X3318" i="18" s="1"/>
  <c r="D3318" i="18"/>
  <c r="E3318" i="18"/>
  <c r="F3318" i="18"/>
  <c r="G3318" i="18"/>
  <c r="C3319" i="18"/>
  <c r="X3319" i="18" s="1"/>
  <c r="D3319" i="18"/>
  <c r="Y3319" i="18" s="1"/>
  <c r="E3319" i="18"/>
  <c r="F3319" i="18"/>
  <c r="G3319" i="18"/>
  <c r="C3320" i="18"/>
  <c r="D3320" i="18"/>
  <c r="Y3320" i="18" s="1"/>
  <c r="E3320" i="18"/>
  <c r="F3320" i="18"/>
  <c r="G3320" i="18"/>
  <c r="C3321" i="18"/>
  <c r="X3321" i="18" s="1"/>
  <c r="D3321" i="18"/>
  <c r="Y3321" i="18" s="1"/>
  <c r="E3321" i="18"/>
  <c r="F3321" i="18"/>
  <c r="G3321" i="18"/>
  <c r="C3322" i="18"/>
  <c r="X3322" i="18" s="1"/>
  <c r="D3322" i="18"/>
  <c r="Y3322" i="18" s="1"/>
  <c r="E3322" i="18"/>
  <c r="F3322" i="18"/>
  <c r="G3322" i="18"/>
  <c r="C3323" i="18"/>
  <c r="D3323" i="18"/>
  <c r="Y3323" i="18" s="1"/>
  <c r="E3323" i="18"/>
  <c r="F3323" i="18"/>
  <c r="G3323" i="18"/>
  <c r="C3324" i="18"/>
  <c r="X3324" i="18" s="1"/>
  <c r="D3324" i="18"/>
  <c r="Y3324" i="18" s="1"/>
  <c r="E3324" i="18"/>
  <c r="F3324" i="18"/>
  <c r="G3324" i="18"/>
  <c r="C3325" i="18"/>
  <c r="X3325" i="18" s="1"/>
  <c r="D3325" i="18"/>
  <c r="Y3325" i="18" s="1"/>
  <c r="E3325" i="18"/>
  <c r="F3325" i="18"/>
  <c r="G3325" i="18"/>
  <c r="C3326" i="18"/>
  <c r="X3326" i="18" s="1"/>
  <c r="D3326" i="18"/>
  <c r="E3326" i="18"/>
  <c r="F3326" i="18"/>
  <c r="G3326" i="18"/>
  <c r="C3327" i="18"/>
  <c r="X3327" i="18" s="1"/>
  <c r="D3327" i="18"/>
  <c r="Y3327" i="18" s="1"/>
  <c r="E3327" i="18"/>
  <c r="F3327" i="18"/>
  <c r="G3327" i="18"/>
  <c r="C3328" i="18"/>
  <c r="D3328" i="18"/>
  <c r="Y3328" i="18" s="1"/>
  <c r="E3328" i="18"/>
  <c r="F3328" i="18"/>
  <c r="G3328" i="18"/>
  <c r="C3329" i="18"/>
  <c r="X3329" i="18" s="1"/>
  <c r="D3329" i="18"/>
  <c r="Y3329" i="18" s="1"/>
  <c r="E3329" i="18"/>
  <c r="F3329" i="18"/>
  <c r="G3329" i="18"/>
  <c r="C3330" i="18"/>
  <c r="X3330" i="18" s="1"/>
  <c r="D3330" i="18"/>
  <c r="Y3330" i="18" s="1"/>
  <c r="E3330" i="18"/>
  <c r="F3330" i="18"/>
  <c r="G3330" i="18"/>
  <c r="C3331" i="18"/>
  <c r="D3331" i="18"/>
  <c r="Y3331" i="18" s="1"/>
  <c r="E3331" i="18"/>
  <c r="F3331" i="18"/>
  <c r="G3331" i="18"/>
  <c r="C3332" i="18"/>
  <c r="X3332" i="18" s="1"/>
  <c r="D3332" i="18"/>
  <c r="Y3332" i="18" s="1"/>
  <c r="E3332" i="18"/>
  <c r="F3332" i="18"/>
  <c r="G3332" i="18"/>
  <c r="C3333" i="18"/>
  <c r="X3333" i="18" s="1"/>
  <c r="D3333" i="18"/>
  <c r="Y3333" i="18" s="1"/>
  <c r="E3333" i="18"/>
  <c r="F3333" i="18"/>
  <c r="G3333" i="18"/>
  <c r="C3334" i="18"/>
  <c r="X3334" i="18" s="1"/>
  <c r="D3334" i="18"/>
  <c r="E3334" i="18"/>
  <c r="F3334" i="18"/>
  <c r="G3334" i="18"/>
  <c r="C3335" i="18"/>
  <c r="X3335" i="18" s="1"/>
  <c r="D3335" i="18"/>
  <c r="Y3335" i="18" s="1"/>
  <c r="E3335" i="18"/>
  <c r="F3335" i="18"/>
  <c r="G3335" i="18"/>
  <c r="C3336" i="18"/>
  <c r="D3336" i="18"/>
  <c r="Y3336" i="18" s="1"/>
  <c r="E3336" i="18"/>
  <c r="F3336" i="18"/>
  <c r="G3336" i="18"/>
  <c r="C3337" i="18"/>
  <c r="X3337" i="18" s="1"/>
  <c r="D3337" i="18"/>
  <c r="Y3337" i="18" s="1"/>
  <c r="E3337" i="18"/>
  <c r="F3337" i="18"/>
  <c r="G3337" i="18"/>
  <c r="C3338" i="18"/>
  <c r="X3338" i="18" s="1"/>
  <c r="D3338" i="18"/>
  <c r="Y3338" i="18" s="1"/>
  <c r="E3338" i="18"/>
  <c r="F3338" i="18"/>
  <c r="G3338" i="18"/>
  <c r="C3339" i="18"/>
  <c r="D3339" i="18"/>
  <c r="Y3339" i="18" s="1"/>
  <c r="E3339" i="18"/>
  <c r="F3339" i="18"/>
  <c r="G3339" i="18"/>
  <c r="C3340" i="18"/>
  <c r="X3340" i="18" s="1"/>
  <c r="D3340" i="18"/>
  <c r="Y3340" i="18" s="1"/>
  <c r="E3340" i="18"/>
  <c r="F3340" i="18"/>
  <c r="G3340" i="18"/>
  <c r="C3341" i="18"/>
  <c r="X3341" i="18" s="1"/>
  <c r="D3341" i="18"/>
  <c r="Y3341" i="18" s="1"/>
  <c r="E3341" i="18"/>
  <c r="F3341" i="18"/>
  <c r="G3341" i="18"/>
  <c r="C3342" i="18"/>
  <c r="X3342" i="18" s="1"/>
  <c r="D3342" i="18"/>
  <c r="E3342" i="18"/>
  <c r="F3342" i="18"/>
  <c r="G3342" i="18"/>
  <c r="C3343" i="18"/>
  <c r="X3343" i="18" s="1"/>
  <c r="D3343" i="18"/>
  <c r="Y3343" i="18" s="1"/>
  <c r="E3343" i="18"/>
  <c r="F3343" i="18"/>
  <c r="G3343" i="18"/>
  <c r="C3344" i="18"/>
  <c r="D3344" i="18"/>
  <c r="Y3344" i="18" s="1"/>
  <c r="E3344" i="18"/>
  <c r="F3344" i="18"/>
  <c r="G3344" i="18"/>
  <c r="C3345" i="18"/>
  <c r="X3345" i="18" s="1"/>
  <c r="D3345" i="18"/>
  <c r="Y3345" i="18" s="1"/>
  <c r="E3345" i="18"/>
  <c r="F3345" i="18"/>
  <c r="G3345" i="18"/>
  <c r="C3346" i="18"/>
  <c r="X3346" i="18" s="1"/>
  <c r="D3346" i="18"/>
  <c r="Y3346" i="18" s="1"/>
  <c r="E3346" i="18"/>
  <c r="F3346" i="18"/>
  <c r="G3346" i="18"/>
  <c r="C3347" i="18"/>
  <c r="D3347" i="18"/>
  <c r="Y3347" i="18" s="1"/>
  <c r="E3347" i="18"/>
  <c r="F3347" i="18"/>
  <c r="G3347" i="18"/>
  <c r="C3348" i="18"/>
  <c r="X3348" i="18" s="1"/>
  <c r="D3348" i="18"/>
  <c r="Y3348" i="18" s="1"/>
  <c r="E3348" i="18"/>
  <c r="F3348" i="18"/>
  <c r="G3348" i="18"/>
  <c r="C3349" i="18"/>
  <c r="X3349" i="18" s="1"/>
  <c r="D3349" i="18"/>
  <c r="Y3349" i="18" s="1"/>
  <c r="E3349" i="18"/>
  <c r="F3349" i="18"/>
  <c r="G3349" i="18"/>
  <c r="C3350" i="18"/>
  <c r="X3350" i="18" s="1"/>
  <c r="D3350" i="18"/>
  <c r="E3350" i="18"/>
  <c r="F3350" i="18"/>
  <c r="G3350" i="18"/>
  <c r="C3351" i="18"/>
  <c r="X3351" i="18" s="1"/>
  <c r="D3351" i="18"/>
  <c r="Y3351" i="18" s="1"/>
  <c r="E3351" i="18"/>
  <c r="F3351" i="18"/>
  <c r="G3351" i="18"/>
  <c r="C3352" i="18"/>
  <c r="D3352" i="18"/>
  <c r="Y3352" i="18" s="1"/>
  <c r="E3352" i="18"/>
  <c r="F3352" i="18"/>
  <c r="G3352" i="18"/>
  <c r="C3353" i="18"/>
  <c r="X3353" i="18" s="1"/>
  <c r="D3353" i="18"/>
  <c r="Y3353" i="18" s="1"/>
  <c r="E3353" i="18"/>
  <c r="F3353" i="18"/>
  <c r="G3353" i="18"/>
  <c r="C3354" i="18"/>
  <c r="X3354" i="18" s="1"/>
  <c r="D3354" i="18"/>
  <c r="Y3354" i="18" s="1"/>
  <c r="E3354" i="18"/>
  <c r="F3354" i="18"/>
  <c r="G3354" i="18"/>
  <c r="C3355" i="18"/>
  <c r="D3355" i="18"/>
  <c r="Y3355" i="18" s="1"/>
  <c r="E3355" i="18"/>
  <c r="F3355" i="18"/>
  <c r="G3355" i="18"/>
  <c r="C3356" i="18"/>
  <c r="X3356" i="18" s="1"/>
  <c r="D3356" i="18"/>
  <c r="Y3356" i="18" s="1"/>
  <c r="E3356" i="18"/>
  <c r="F3356" i="18"/>
  <c r="G3356" i="18"/>
  <c r="C3357" i="18"/>
  <c r="X3357" i="18" s="1"/>
  <c r="D3357" i="18"/>
  <c r="Y3357" i="18" s="1"/>
  <c r="E3357" i="18"/>
  <c r="F3357" i="18"/>
  <c r="G3357" i="18"/>
  <c r="C3358" i="18"/>
  <c r="X3358" i="18" s="1"/>
  <c r="D3358" i="18"/>
  <c r="E3358" i="18"/>
  <c r="F3358" i="18"/>
  <c r="G3358" i="18"/>
  <c r="C3359" i="18"/>
  <c r="X3359" i="18" s="1"/>
  <c r="D3359" i="18"/>
  <c r="Y3359" i="18" s="1"/>
  <c r="E3359" i="18"/>
  <c r="F3359" i="18"/>
  <c r="G3359" i="18"/>
  <c r="C3360" i="18"/>
  <c r="D3360" i="18"/>
  <c r="Y3360" i="18" s="1"/>
  <c r="E3360" i="18"/>
  <c r="F3360" i="18"/>
  <c r="G3360" i="18"/>
  <c r="C3361" i="18"/>
  <c r="X3361" i="18" s="1"/>
  <c r="D3361" i="18"/>
  <c r="Y3361" i="18" s="1"/>
  <c r="E3361" i="18"/>
  <c r="F3361" i="18"/>
  <c r="G3361" i="18"/>
  <c r="C3362" i="18"/>
  <c r="X3362" i="18" s="1"/>
  <c r="D3362" i="18"/>
  <c r="Y3362" i="18" s="1"/>
  <c r="E3362" i="18"/>
  <c r="F3362" i="18"/>
  <c r="G3362" i="18"/>
  <c r="C3363" i="18"/>
  <c r="D3363" i="18"/>
  <c r="Y3363" i="18" s="1"/>
  <c r="E3363" i="18"/>
  <c r="F3363" i="18"/>
  <c r="G3363" i="18"/>
  <c r="C3364" i="18"/>
  <c r="X3364" i="18" s="1"/>
  <c r="D3364" i="18"/>
  <c r="Y3364" i="18" s="1"/>
  <c r="E3364" i="18"/>
  <c r="F3364" i="18"/>
  <c r="G3364" i="18"/>
  <c r="C3365" i="18"/>
  <c r="X3365" i="18" s="1"/>
  <c r="D3365" i="18"/>
  <c r="Y3365" i="18" s="1"/>
  <c r="E3365" i="18"/>
  <c r="F3365" i="18"/>
  <c r="G3365" i="18"/>
  <c r="C3366" i="18"/>
  <c r="X3366" i="18" s="1"/>
  <c r="D3366" i="18"/>
  <c r="E3366" i="18"/>
  <c r="F3366" i="18"/>
  <c r="G3366" i="18"/>
  <c r="C3367" i="18"/>
  <c r="X3367" i="18" s="1"/>
  <c r="D3367" i="18"/>
  <c r="Y3367" i="18" s="1"/>
  <c r="E3367" i="18"/>
  <c r="F3367" i="18"/>
  <c r="G3367" i="18"/>
  <c r="C3368" i="18"/>
  <c r="D3368" i="18"/>
  <c r="Y3368" i="18" s="1"/>
  <c r="E3368" i="18"/>
  <c r="F3368" i="18"/>
  <c r="G3368" i="18"/>
  <c r="C3369" i="18"/>
  <c r="X3369" i="18" s="1"/>
  <c r="D3369" i="18"/>
  <c r="Y3369" i="18" s="1"/>
  <c r="E3369" i="18"/>
  <c r="F3369" i="18"/>
  <c r="G3369" i="18"/>
  <c r="C3370" i="18"/>
  <c r="X3370" i="18" s="1"/>
  <c r="D3370" i="18"/>
  <c r="Y3370" i="18" s="1"/>
  <c r="E3370" i="18"/>
  <c r="F3370" i="18"/>
  <c r="G3370" i="18"/>
  <c r="C3371" i="18"/>
  <c r="D3371" i="18"/>
  <c r="Y3371" i="18" s="1"/>
  <c r="E3371" i="18"/>
  <c r="F3371" i="18"/>
  <c r="G3371" i="18"/>
  <c r="C3372" i="18"/>
  <c r="X3372" i="18" s="1"/>
  <c r="D3372" i="18"/>
  <c r="Y3372" i="18" s="1"/>
  <c r="E3372" i="18"/>
  <c r="F3372" i="18"/>
  <c r="G3372" i="18"/>
  <c r="C3373" i="18"/>
  <c r="X3373" i="18" s="1"/>
  <c r="D3373" i="18"/>
  <c r="Y3373" i="18" s="1"/>
  <c r="E3373" i="18"/>
  <c r="F3373" i="18"/>
  <c r="G3373" i="18"/>
  <c r="C3374" i="18"/>
  <c r="X3374" i="18" s="1"/>
  <c r="D3374" i="18"/>
  <c r="E3374" i="18"/>
  <c r="F3374" i="18"/>
  <c r="G3374" i="18"/>
  <c r="C3375" i="18"/>
  <c r="X3375" i="18" s="1"/>
  <c r="D3375" i="18"/>
  <c r="Y3375" i="18" s="1"/>
  <c r="E3375" i="18"/>
  <c r="F3375" i="18"/>
  <c r="G3375" i="18"/>
  <c r="C3376" i="18"/>
  <c r="D3376" i="18"/>
  <c r="Y3376" i="18" s="1"/>
  <c r="E3376" i="18"/>
  <c r="F3376" i="18"/>
  <c r="G3376" i="18"/>
  <c r="C3377" i="18"/>
  <c r="X3377" i="18" s="1"/>
  <c r="D3377" i="18"/>
  <c r="Y3377" i="18" s="1"/>
  <c r="E3377" i="18"/>
  <c r="F3377" i="18"/>
  <c r="G3377" i="18"/>
  <c r="C3378" i="18"/>
  <c r="X3378" i="18" s="1"/>
  <c r="D3378" i="18"/>
  <c r="Y3378" i="18" s="1"/>
  <c r="E3378" i="18"/>
  <c r="F3378" i="18"/>
  <c r="G3378" i="18"/>
  <c r="C3379" i="18"/>
  <c r="D3379" i="18"/>
  <c r="Y3379" i="18" s="1"/>
  <c r="E3379" i="18"/>
  <c r="F3379" i="18"/>
  <c r="G3379" i="18"/>
  <c r="C3380" i="18"/>
  <c r="X3380" i="18" s="1"/>
  <c r="D3380" i="18"/>
  <c r="Y3380" i="18" s="1"/>
  <c r="E3380" i="18"/>
  <c r="F3380" i="18"/>
  <c r="G3380" i="18"/>
  <c r="C3381" i="18"/>
  <c r="X3381" i="18" s="1"/>
  <c r="D3381" i="18"/>
  <c r="Y3381" i="18" s="1"/>
  <c r="E3381" i="18"/>
  <c r="F3381" i="18"/>
  <c r="G3381" i="18"/>
  <c r="C3382" i="18"/>
  <c r="X3382" i="18" s="1"/>
  <c r="D3382" i="18"/>
  <c r="E3382" i="18"/>
  <c r="F3382" i="18"/>
  <c r="G3382" i="18"/>
  <c r="C3383" i="18"/>
  <c r="X3383" i="18" s="1"/>
  <c r="D3383" i="18"/>
  <c r="Y3383" i="18" s="1"/>
  <c r="E3383" i="18"/>
  <c r="F3383" i="18"/>
  <c r="G3383" i="18"/>
  <c r="C3384" i="18"/>
  <c r="D3384" i="18"/>
  <c r="Y3384" i="18" s="1"/>
  <c r="E3384" i="18"/>
  <c r="F3384" i="18"/>
  <c r="G3384" i="18"/>
  <c r="C3385" i="18"/>
  <c r="X3385" i="18" s="1"/>
  <c r="D3385" i="18"/>
  <c r="Y3385" i="18" s="1"/>
  <c r="E3385" i="18"/>
  <c r="F3385" i="18"/>
  <c r="G3385" i="18"/>
  <c r="C3386" i="18"/>
  <c r="X3386" i="18" s="1"/>
  <c r="D3386" i="18"/>
  <c r="Y3386" i="18" s="1"/>
  <c r="E3386" i="18"/>
  <c r="F3386" i="18"/>
  <c r="G3386" i="18"/>
  <c r="C3387" i="18"/>
  <c r="D3387" i="18"/>
  <c r="Y3387" i="18" s="1"/>
  <c r="E3387" i="18"/>
  <c r="F3387" i="18"/>
  <c r="G3387" i="18"/>
  <c r="C3388" i="18"/>
  <c r="X3388" i="18" s="1"/>
  <c r="D3388" i="18"/>
  <c r="Y3388" i="18" s="1"/>
  <c r="E3388" i="18"/>
  <c r="F3388" i="18"/>
  <c r="G3388" i="18"/>
  <c r="C3389" i="18"/>
  <c r="X3389" i="18" s="1"/>
  <c r="D3389" i="18"/>
  <c r="Y3389" i="18" s="1"/>
  <c r="E3389" i="18"/>
  <c r="F3389" i="18"/>
  <c r="G3389" i="18"/>
  <c r="C3390" i="18"/>
  <c r="X3390" i="18" s="1"/>
  <c r="D3390" i="18"/>
  <c r="E3390" i="18"/>
  <c r="F3390" i="18"/>
  <c r="G3390" i="18"/>
  <c r="C3391" i="18"/>
  <c r="X3391" i="18" s="1"/>
  <c r="D3391" i="18"/>
  <c r="Y3391" i="18" s="1"/>
  <c r="E3391" i="18"/>
  <c r="F3391" i="18"/>
  <c r="G3391" i="18"/>
  <c r="C3392" i="18"/>
  <c r="D3392" i="18"/>
  <c r="Y3392" i="18" s="1"/>
  <c r="E3392" i="18"/>
  <c r="F3392" i="18"/>
  <c r="G3392" i="18"/>
  <c r="C3393" i="18"/>
  <c r="X3393" i="18" s="1"/>
  <c r="D3393" i="18"/>
  <c r="Y3393" i="18" s="1"/>
  <c r="E3393" i="18"/>
  <c r="F3393" i="18"/>
  <c r="G3393" i="18"/>
  <c r="C3394" i="18"/>
  <c r="X3394" i="18" s="1"/>
  <c r="D3394" i="18"/>
  <c r="Y3394" i="18" s="1"/>
  <c r="E3394" i="18"/>
  <c r="F3394" i="18"/>
  <c r="G3394" i="18"/>
  <c r="C3395" i="18"/>
  <c r="D3395" i="18"/>
  <c r="Y3395" i="18" s="1"/>
  <c r="E3395" i="18"/>
  <c r="F3395" i="18"/>
  <c r="G3395" i="18"/>
  <c r="C3396" i="18"/>
  <c r="X3396" i="18" s="1"/>
  <c r="D3396" i="18"/>
  <c r="Y3396" i="18" s="1"/>
  <c r="E3396" i="18"/>
  <c r="F3396" i="18"/>
  <c r="G3396" i="18"/>
  <c r="C3397" i="18"/>
  <c r="X3397" i="18" s="1"/>
  <c r="D3397" i="18"/>
  <c r="Y3397" i="18" s="1"/>
  <c r="E3397" i="18"/>
  <c r="F3397" i="18"/>
  <c r="G3397" i="18"/>
  <c r="C3398" i="18"/>
  <c r="X3398" i="18" s="1"/>
  <c r="D3398" i="18"/>
  <c r="E3398" i="18"/>
  <c r="F3398" i="18"/>
  <c r="G3398" i="18"/>
  <c r="C3399" i="18"/>
  <c r="X3399" i="18" s="1"/>
  <c r="D3399" i="18"/>
  <c r="Y3399" i="18" s="1"/>
  <c r="E3399" i="18"/>
  <c r="F3399" i="18"/>
  <c r="G3399" i="18"/>
  <c r="C3400" i="18"/>
  <c r="D3400" i="18"/>
  <c r="Y3400" i="18" s="1"/>
  <c r="E3400" i="18"/>
  <c r="F3400" i="18"/>
  <c r="G3400" i="18"/>
  <c r="C3401" i="18"/>
  <c r="X3401" i="18" s="1"/>
  <c r="D3401" i="18"/>
  <c r="Y3401" i="18" s="1"/>
  <c r="E3401" i="18"/>
  <c r="F3401" i="18"/>
  <c r="G3401" i="18"/>
  <c r="C3402" i="18"/>
  <c r="X3402" i="18" s="1"/>
  <c r="D3402" i="18"/>
  <c r="Y3402" i="18" s="1"/>
  <c r="E3402" i="18"/>
  <c r="F3402" i="18"/>
  <c r="G3402" i="18"/>
  <c r="C3403" i="18"/>
  <c r="D3403" i="18"/>
  <c r="Y3403" i="18" s="1"/>
  <c r="E3403" i="18"/>
  <c r="F3403" i="18"/>
  <c r="G3403" i="18"/>
  <c r="C3404" i="18"/>
  <c r="X3404" i="18" s="1"/>
  <c r="D3404" i="18"/>
  <c r="Y3404" i="18" s="1"/>
  <c r="E3404" i="18"/>
  <c r="F3404" i="18"/>
  <c r="G3404" i="18"/>
  <c r="C3405" i="18"/>
  <c r="X3405" i="18" s="1"/>
  <c r="D3405" i="18"/>
  <c r="Y3405" i="18" s="1"/>
  <c r="E3405" i="18"/>
  <c r="F3405" i="18"/>
  <c r="G3405" i="18"/>
  <c r="C3406" i="18"/>
  <c r="X3406" i="18" s="1"/>
  <c r="D3406" i="18"/>
  <c r="E3406" i="18"/>
  <c r="F3406" i="18"/>
  <c r="G3406" i="18"/>
  <c r="C3407" i="18"/>
  <c r="X3407" i="18" s="1"/>
  <c r="D3407" i="18"/>
  <c r="Y3407" i="18" s="1"/>
  <c r="E3407" i="18"/>
  <c r="F3407" i="18"/>
  <c r="G3407" i="18"/>
  <c r="C3408" i="18"/>
  <c r="D3408" i="18"/>
  <c r="Y3408" i="18" s="1"/>
  <c r="E3408" i="18"/>
  <c r="F3408" i="18"/>
  <c r="G3408" i="18"/>
  <c r="C3409" i="18"/>
  <c r="X3409" i="18" s="1"/>
  <c r="D3409" i="18"/>
  <c r="Y3409" i="18" s="1"/>
  <c r="E3409" i="18"/>
  <c r="F3409" i="18"/>
  <c r="G3409" i="18"/>
  <c r="C3410" i="18"/>
  <c r="X3410" i="18" s="1"/>
  <c r="D3410" i="18"/>
  <c r="Y3410" i="18" s="1"/>
  <c r="E3410" i="18"/>
  <c r="F3410" i="18"/>
  <c r="G3410" i="18"/>
  <c r="C3411" i="18"/>
  <c r="D3411" i="18"/>
  <c r="Y3411" i="18" s="1"/>
  <c r="E3411" i="18"/>
  <c r="F3411" i="18"/>
  <c r="G3411" i="18"/>
  <c r="C3412" i="18"/>
  <c r="X3412" i="18" s="1"/>
  <c r="D3412" i="18"/>
  <c r="Y3412" i="18" s="1"/>
  <c r="E3412" i="18"/>
  <c r="F3412" i="18"/>
  <c r="G3412" i="18"/>
  <c r="C3413" i="18"/>
  <c r="X3413" i="18" s="1"/>
  <c r="D3413" i="18"/>
  <c r="Y3413" i="18" s="1"/>
  <c r="E3413" i="18"/>
  <c r="F3413" i="18"/>
  <c r="G3413" i="18"/>
  <c r="C3414" i="18"/>
  <c r="X3414" i="18" s="1"/>
  <c r="D3414" i="18"/>
  <c r="E3414" i="18"/>
  <c r="F3414" i="18"/>
  <c r="G3414" i="18"/>
  <c r="C3415" i="18"/>
  <c r="X3415" i="18" s="1"/>
  <c r="D3415" i="18"/>
  <c r="Y3415" i="18" s="1"/>
  <c r="E3415" i="18"/>
  <c r="F3415" i="18"/>
  <c r="G3415" i="18"/>
  <c r="C3416" i="18"/>
  <c r="D3416" i="18"/>
  <c r="Y3416" i="18" s="1"/>
  <c r="E3416" i="18"/>
  <c r="F3416" i="18"/>
  <c r="G3416" i="18"/>
  <c r="C3417" i="18"/>
  <c r="X3417" i="18" s="1"/>
  <c r="D3417" i="18"/>
  <c r="Y3417" i="18" s="1"/>
  <c r="E3417" i="18"/>
  <c r="F3417" i="18"/>
  <c r="G3417" i="18"/>
  <c r="C3418" i="18"/>
  <c r="X3418" i="18" s="1"/>
  <c r="D3418" i="18"/>
  <c r="Y3418" i="18" s="1"/>
  <c r="E3418" i="18"/>
  <c r="F3418" i="18"/>
  <c r="G3418" i="18"/>
  <c r="C3419" i="18"/>
  <c r="D3419" i="18"/>
  <c r="Y3419" i="18" s="1"/>
  <c r="E3419" i="18"/>
  <c r="F3419" i="18"/>
  <c r="G3419" i="18"/>
  <c r="C3420" i="18"/>
  <c r="X3420" i="18" s="1"/>
  <c r="D3420" i="18"/>
  <c r="Y3420" i="18" s="1"/>
  <c r="E3420" i="18"/>
  <c r="F3420" i="18"/>
  <c r="G3420" i="18"/>
  <c r="C3421" i="18"/>
  <c r="X3421" i="18" s="1"/>
  <c r="D3421" i="18"/>
  <c r="Y3421" i="18" s="1"/>
  <c r="E3421" i="18"/>
  <c r="F3421" i="18"/>
  <c r="G3421" i="18"/>
  <c r="C3422" i="18"/>
  <c r="X3422" i="18" s="1"/>
  <c r="D3422" i="18"/>
  <c r="E3422" i="18"/>
  <c r="F3422" i="18"/>
  <c r="G3422" i="18"/>
  <c r="C3423" i="18"/>
  <c r="X3423" i="18" s="1"/>
  <c r="D3423" i="18"/>
  <c r="Y3423" i="18" s="1"/>
  <c r="E3423" i="18"/>
  <c r="F3423" i="18"/>
  <c r="G3423" i="18"/>
  <c r="C3424" i="18"/>
  <c r="D3424" i="18"/>
  <c r="Y3424" i="18" s="1"/>
  <c r="E3424" i="18"/>
  <c r="F3424" i="18"/>
  <c r="G3424" i="18"/>
  <c r="C3425" i="18"/>
  <c r="X3425" i="18" s="1"/>
  <c r="D3425" i="18"/>
  <c r="Y3425" i="18" s="1"/>
  <c r="E3425" i="18"/>
  <c r="F3425" i="18"/>
  <c r="G3425" i="18"/>
  <c r="C3426" i="18"/>
  <c r="X3426" i="18" s="1"/>
  <c r="D3426" i="18"/>
  <c r="Y3426" i="18" s="1"/>
  <c r="E3426" i="18"/>
  <c r="F3426" i="18"/>
  <c r="G3426" i="18"/>
  <c r="C3427" i="18"/>
  <c r="D3427" i="18"/>
  <c r="Y3427" i="18" s="1"/>
  <c r="E3427" i="18"/>
  <c r="F3427" i="18"/>
  <c r="G3427" i="18"/>
  <c r="C3428" i="18"/>
  <c r="X3428" i="18" s="1"/>
  <c r="D3428" i="18"/>
  <c r="Y3428" i="18" s="1"/>
  <c r="E3428" i="18"/>
  <c r="F3428" i="18"/>
  <c r="G3428" i="18"/>
  <c r="C3429" i="18"/>
  <c r="X3429" i="18" s="1"/>
  <c r="D3429" i="18"/>
  <c r="Y3429" i="18" s="1"/>
  <c r="E3429" i="18"/>
  <c r="F3429" i="18"/>
  <c r="G3429" i="18"/>
  <c r="C3430" i="18"/>
  <c r="X3430" i="18" s="1"/>
  <c r="D3430" i="18"/>
  <c r="E3430" i="18"/>
  <c r="F3430" i="18"/>
  <c r="G3430" i="18"/>
  <c r="C3431" i="18"/>
  <c r="X3431" i="18" s="1"/>
  <c r="D3431" i="18"/>
  <c r="Y3431" i="18" s="1"/>
  <c r="E3431" i="18"/>
  <c r="F3431" i="18"/>
  <c r="G3431" i="18"/>
  <c r="C3432" i="18"/>
  <c r="D3432" i="18"/>
  <c r="Y3432" i="18" s="1"/>
  <c r="E3432" i="18"/>
  <c r="F3432" i="18"/>
  <c r="G3432" i="18"/>
  <c r="C3433" i="18"/>
  <c r="X3433" i="18" s="1"/>
  <c r="D3433" i="18"/>
  <c r="Y3433" i="18" s="1"/>
  <c r="E3433" i="18"/>
  <c r="F3433" i="18"/>
  <c r="G3433" i="18"/>
  <c r="C3434" i="18"/>
  <c r="X3434" i="18" s="1"/>
  <c r="D3434" i="18"/>
  <c r="Y3434" i="18" s="1"/>
  <c r="E3434" i="18"/>
  <c r="F3434" i="18"/>
  <c r="G3434" i="18"/>
  <c r="C3435" i="18"/>
  <c r="D3435" i="18"/>
  <c r="Y3435" i="18" s="1"/>
  <c r="E3435" i="18"/>
  <c r="F3435" i="18"/>
  <c r="G3435" i="18"/>
  <c r="C3436" i="18"/>
  <c r="X3436" i="18" s="1"/>
  <c r="D3436" i="18"/>
  <c r="Y3436" i="18" s="1"/>
  <c r="E3436" i="18"/>
  <c r="F3436" i="18"/>
  <c r="G3436" i="18"/>
  <c r="C3437" i="18"/>
  <c r="X3437" i="18" s="1"/>
  <c r="D3437" i="18"/>
  <c r="Y3437" i="18" s="1"/>
  <c r="E3437" i="18"/>
  <c r="F3437" i="18"/>
  <c r="G3437" i="18"/>
  <c r="C3438" i="18"/>
  <c r="X3438" i="18" s="1"/>
  <c r="D3438" i="18"/>
  <c r="E3438" i="18"/>
  <c r="F3438" i="18"/>
  <c r="G3438" i="18"/>
  <c r="C3439" i="18"/>
  <c r="X3439" i="18" s="1"/>
  <c r="D3439" i="18"/>
  <c r="Y3439" i="18" s="1"/>
  <c r="E3439" i="18"/>
  <c r="F3439" i="18"/>
  <c r="G3439" i="18"/>
  <c r="C3440" i="18"/>
  <c r="D3440" i="18"/>
  <c r="Y3440" i="18" s="1"/>
  <c r="E3440" i="18"/>
  <c r="F3440" i="18"/>
  <c r="G3440" i="18"/>
  <c r="C3441" i="18"/>
  <c r="X3441" i="18" s="1"/>
  <c r="D3441" i="18"/>
  <c r="Y3441" i="18" s="1"/>
  <c r="E3441" i="18"/>
  <c r="F3441" i="18"/>
  <c r="G3441" i="18"/>
  <c r="C3442" i="18"/>
  <c r="X3442" i="18" s="1"/>
  <c r="D3442" i="18"/>
  <c r="Y3442" i="18" s="1"/>
  <c r="E3442" i="18"/>
  <c r="F3442" i="18"/>
  <c r="G3442" i="18"/>
  <c r="C3443" i="18"/>
  <c r="D3443" i="18"/>
  <c r="Y3443" i="18" s="1"/>
  <c r="E3443" i="18"/>
  <c r="F3443" i="18"/>
  <c r="G3443" i="18"/>
  <c r="C3444" i="18"/>
  <c r="X3444" i="18" s="1"/>
  <c r="D3444" i="18"/>
  <c r="Y3444" i="18" s="1"/>
  <c r="E3444" i="18"/>
  <c r="F3444" i="18"/>
  <c r="G3444" i="18"/>
  <c r="C3445" i="18"/>
  <c r="X3445" i="18" s="1"/>
  <c r="D3445" i="18"/>
  <c r="Y3445" i="18" s="1"/>
  <c r="E3445" i="18"/>
  <c r="F3445" i="18"/>
  <c r="G3445" i="18"/>
  <c r="C3446" i="18"/>
  <c r="X3446" i="18" s="1"/>
  <c r="D3446" i="18"/>
  <c r="E3446" i="18"/>
  <c r="F3446" i="18"/>
  <c r="G3446" i="18"/>
  <c r="C3447" i="18"/>
  <c r="X3447" i="18" s="1"/>
  <c r="D3447" i="18"/>
  <c r="Y3447" i="18" s="1"/>
  <c r="E3447" i="18"/>
  <c r="F3447" i="18"/>
  <c r="G3447" i="18"/>
  <c r="C3448" i="18"/>
  <c r="D3448" i="18"/>
  <c r="Y3448" i="18" s="1"/>
  <c r="E3448" i="18"/>
  <c r="F3448" i="18"/>
  <c r="G3448" i="18"/>
  <c r="C3449" i="18"/>
  <c r="X3449" i="18" s="1"/>
  <c r="D3449" i="18"/>
  <c r="Y3449" i="18" s="1"/>
  <c r="E3449" i="18"/>
  <c r="F3449" i="18"/>
  <c r="G3449" i="18"/>
  <c r="C3450" i="18"/>
  <c r="X3450" i="18" s="1"/>
  <c r="D3450" i="18"/>
  <c r="Y3450" i="18" s="1"/>
  <c r="E3450" i="18"/>
  <c r="F3450" i="18"/>
  <c r="G3450" i="18"/>
  <c r="C3451" i="18"/>
  <c r="D3451" i="18"/>
  <c r="Y3451" i="18" s="1"/>
  <c r="E3451" i="18"/>
  <c r="F3451" i="18"/>
  <c r="G3451" i="18"/>
  <c r="C3452" i="18"/>
  <c r="X3452" i="18" s="1"/>
  <c r="D3452" i="18"/>
  <c r="Y3452" i="18" s="1"/>
  <c r="E3452" i="18"/>
  <c r="F3452" i="18"/>
  <c r="G3452" i="18"/>
  <c r="C3453" i="18"/>
  <c r="X3453" i="18" s="1"/>
  <c r="D3453" i="18"/>
  <c r="Y3453" i="18" s="1"/>
  <c r="E3453" i="18"/>
  <c r="F3453" i="18"/>
  <c r="G3453" i="18"/>
  <c r="C3454" i="18"/>
  <c r="X3454" i="18" s="1"/>
  <c r="D3454" i="18"/>
  <c r="E3454" i="18"/>
  <c r="F3454" i="18"/>
  <c r="G3454" i="18"/>
  <c r="C3455" i="18"/>
  <c r="X3455" i="18" s="1"/>
  <c r="D3455" i="18"/>
  <c r="Y3455" i="18" s="1"/>
  <c r="E3455" i="18"/>
  <c r="F3455" i="18"/>
  <c r="G3455" i="18"/>
  <c r="C3456" i="18"/>
  <c r="D3456" i="18"/>
  <c r="Y3456" i="18" s="1"/>
  <c r="E3456" i="18"/>
  <c r="F3456" i="18"/>
  <c r="G3456" i="18"/>
  <c r="C3457" i="18"/>
  <c r="X3457" i="18" s="1"/>
  <c r="D3457" i="18"/>
  <c r="Y3457" i="18" s="1"/>
  <c r="E3457" i="18"/>
  <c r="F3457" i="18"/>
  <c r="G3457" i="18"/>
  <c r="C3458" i="18"/>
  <c r="X3458" i="18" s="1"/>
  <c r="D3458" i="18"/>
  <c r="Y3458" i="18" s="1"/>
  <c r="E3458" i="18"/>
  <c r="F3458" i="18"/>
  <c r="G3458" i="18"/>
  <c r="C3459" i="18"/>
  <c r="D3459" i="18"/>
  <c r="Y3459" i="18" s="1"/>
  <c r="E3459" i="18"/>
  <c r="F3459" i="18"/>
  <c r="G3459" i="18"/>
  <c r="C3460" i="18"/>
  <c r="X3460" i="18" s="1"/>
  <c r="D3460" i="18"/>
  <c r="Y3460" i="18" s="1"/>
  <c r="E3460" i="18"/>
  <c r="F3460" i="18"/>
  <c r="G3460" i="18"/>
  <c r="C3461" i="18"/>
  <c r="X3461" i="18" s="1"/>
  <c r="D3461" i="18"/>
  <c r="Y3461" i="18" s="1"/>
  <c r="E3461" i="18"/>
  <c r="F3461" i="18"/>
  <c r="G3461" i="18"/>
  <c r="C3462" i="18"/>
  <c r="X3462" i="18" s="1"/>
  <c r="D3462" i="18"/>
  <c r="E3462" i="18"/>
  <c r="F3462" i="18"/>
  <c r="G3462" i="18"/>
  <c r="C3463" i="18"/>
  <c r="X3463" i="18" s="1"/>
  <c r="D3463" i="18"/>
  <c r="Y3463" i="18" s="1"/>
  <c r="E3463" i="18"/>
  <c r="F3463" i="18"/>
  <c r="G3463" i="18"/>
  <c r="C3464" i="18"/>
  <c r="D3464" i="18"/>
  <c r="Y3464" i="18" s="1"/>
  <c r="E3464" i="18"/>
  <c r="F3464" i="18"/>
  <c r="G3464" i="18"/>
  <c r="C3465" i="18"/>
  <c r="X3465" i="18" s="1"/>
  <c r="D3465" i="18"/>
  <c r="Y3465" i="18" s="1"/>
  <c r="E3465" i="18"/>
  <c r="F3465" i="18"/>
  <c r="G3465" i="18"/>
  <c r="C3466" i="18"/>
  <c r="X3466" i="18" s="1"/>
  <c r="D3466" i="18"/>
  <c r="Y3466" i="18" s="1"/>
  <c r="E3466" i="18"/>
  <c r="F3466" i="18"/>
  <c r="G3466" i="18"/>
  <c r="C3467" i="18"/>
  <c r="D3467" i="18"/>
  <c r="Y3467" i="18" s="1"/>
  <c r="E3467" i="18"/>
  <c r="F3467" i="18"/>
  <c r="G3467" i="18"/>
  <c r="C3468" i="18"/>
  <c r="X3468" i="18" s="1"/>
  <c r="D3468" i="18"/>
  <c r="Y3468" i="18" s="1"/>
  <c r="E3468" i="18"/>
  <c r="F3468" i="18"/>
  <c r="G3468" i="18"/>
  <c r="C3469" i="18"/>
  <c r="X3469" i="18" s="1"/>
  <c r="D3469" i="18"/>
  <c r="Y3469" i="18" s="1"/>
  <c r="E3469" i="18"/>
  <c r="F3469" i="18"/>
  <c r="G3469" i="18"/>
  <c r="C3470" i="18"/>
  <c r="X3470" i="18" s="1"/>
  <c r="D3470" i="18"/>
  <c r="E3470" i="18"/>
  <c r="F3470" i="18"/>
  <c r="G3470" i="18"/>
  <c r="C3471" i="18"/>
  <c r="X3471" i="18" s="1"/>
  <c r="D3471" i="18"/>
  <c r="Y3471" i="18" s="1"/>
  <c r="E3471" i="18"/>
  <c r="F3471" i="18"/>
  <c r="G3471" i="18"/>
  <c r="C3472" i="18"/>
  <c r="D3472" i="18"/>
  <c r="Y3472" i="18" s="1"/>
  <c r="E3472" i="18"/>
  <c r="F3472" i="18"/>
  <c r="G3472" i="18"/>
  <c r="C3473" i="18"/>
  <c r="X3473" i="18" s="1"/>
  <c r="D3473" i="18"/>
  <c r="Y3473" i="18" s="1"/>
  <c r="E3473" i="18"/>
  <c r="F3473" i="18"/>
  <c r="G3473" i="18"/>
  <c r="C3474" i="18"/>
  <c r="X3474" i="18" s="1"/>
  <c r="D3474" i="18"/>
  <c r="Y3474" i="18" s="1"/>
  <c r="E3474" i="18"/>
  <c r="F3474" i="18"/>
  <c r="G3474" i="18"/>
  <c r="C3475" i="18"/>
  <c r="D3475" i="18"/>
  <c r="Y3475" i="18" s="1"/>
  <c r="E3475" i="18"/>
  <c r="F3475" i="18"/>
  <c r="G3475" i="18"/>
  <c r="C3476" i="18"/>
  <c r="X3476" i="18" s="1"/>
  <c r="D3476" i="18"/>
  <c r="Y3476" i="18" s="1"/>
  <c r="E3476" i="18"/>
  <c r="F3476" i="18"/>
  <c r="G3476" i="18"/>
  <c r="C3477" i="18"/>
  <c r="X3477" i="18" s="1"/>
  <c r="D3477" i="18"/>
  <c r="Y3477" i="18" s="1"/>
  <c r="E3477" i="18"/>
  <c r="F3477" i="18"/>
  <c r="G3477" i="18"/>
  <c r="C3478" i="18"/>
  <c r="X3478" i="18" s="1"/>
  <c r="D3478" i="18"/>
  <c r="E3478" i="18"/>
  <c r="F3478" i="18"/>
  <c r="G3478" i="18"/>
  <c r="C3479" i="18"/>
  <c r="X3479" i="18" s="1"/>
  <c r="D3479" i="18"/>
  <c r="Y3479" i="18" s="1"/>
  <c r="E3479" i="18"/>
  <c r="F3479" i="18"/>
  <c r="G3479" i="18"/>
  <c r="C3480" i="18"/>
  <c r="D3480" i="18"/>
  <c r="Y3480" i="18" s="1"/>
  <c r="E3480" i="18"/>
  <c r="F3480" i="18"/>
  <c r="G3480" i="18"/>
  <c r="C3481" i="18"/>
  <c r="X3481" i="18" s="1"/>
  <c r="D3481" i="18"/>
  <c r="Y3481" i="18" s="1"/>
  <c r="E3481" i="18"/>
  <c r="F3481" i="18"/>
  <c r="G3481" i="18"/>
  <c r="C3482" i="18"/>
  <c r="X3482" i="18" s="1"/>
  <c r="D3482" i="18"/>
  <c r="Y3482" i="18" s="1"/>
  <c r="E3482" i="18"/>
  <c r="F3482" i="18"/>
  <c r="G3482" i="18"/>
  <c r="C3483" i="18"/>
  <c r="D3483" i="18"/>
  <c r="Y3483" i="18" s="1"/>
  <c r="E3483" i="18"/>
  <c r="F3483" i="18"/>
  <c r="G3483" i="18"/>
  <c r="C3484" i="18"/>
  <c r="X3484" i="18" s="1"/>
  <c r="D3484" i="18"/>
  <c r="Y3484" i="18" s="1"/>
  <c r="E3484" i="18"/>
  <c r="F3484" i="18"/>
  <c r="G3484" i="18"/>
  <c r="C3485" i="18"/>
  <c r="X3485" i="18" s="1"/>
  <c r="D3485" i="18"/>
  <c r="Y3485" i="18" s="1"/>
  <c r="E3485" i="18"/>
  <c r="F3485" i="18"/>
  <c r="G3485" i="18"/>
  <c r="C3486" i="18"/>
  <c r="X3486" i="18" s="1"/>
  <c r="D3486" i="18"/>
  <c r="E3486" i="18"/>
  <c r="F3486" i="18"/>
  <c r="G3486" i="18"/>
  <c r="C3487" i="18"/>
  <c r="X3487" i="18" s="1"/>
  <c r="D3487" i="18"/>
  <c r="Y3487" i="18" s="1"/>
  <c r="E3487" i="18"/>
  <c r="F3487" i="18"/>
  <c r="G3487" i="18"/>
  <c r="C3488" i="18"/>
  <c r="D3488" i="18"/>
  <c r="Y3488" i="18" s="1"/>
  <c r="E3488" i="18"/>
  <c r="F3488" i="18"/>
  <c r="G3488" i="18"/>
  <c r="C3489" i="18"/>
  <c r="X3489" i="18" s="1"/>
  <c r="D3489" i="18"/>
  <c r="Y3489" i="18" s="1"/>
  <c r="E3489" i="18"/>
  <c r="F3489" i="18"/>
  <c r="G3489" i="18"/>
  <c r="C3490" i="18"/>
  <c r="X3490" i="18" s="1"/>
  <c r="D3490" i="18"/>
  <c r="Y3490" i="18" s="1"/>
  <c r="E3490" i="18"/>
  <c r="F3490" i="18"/>
  <c r="G3490" i="18"/>
  <c r="C3491" i="18"/>
  <c r="D3491" i="18"/>
  <c r="Y3491" i="18" s="1"/>
  <c r="E3491" i="18"/>
  <c r="F3491" i="18"/>
  <c r="G3491" i="18"/>
  <c r="C3492" i="18"/>
  <c r="X3492" i="18" s="1"/>
  <c r="D3492" i="18"/>
  <c r="Y3492" i="18" s="1"/>
  <c r="E3492" i="18"/>
  <c r="F3492" i="18"/>
  <c r="G3492" i="18"/>
  <c r="C3493" i="18"/>
  <c r="X3493" i="18" s="1"/>
  <c r="D3493" i="18"/>
  <c r="Y3493" i="18" s="1"/>
  <c r="E3493" i="18"/>
  <c r="F3493" i="18"/>
  <c r="G3493" i="18"/>
  <c r="C3494" i="18"/>
  <c r="X3494" i="18" s="1"/>
  <c r="D3494" i="18"/>
  <c r="E3494" i="18"/>
  <c r="F3494" i="18"/>
  <c r="G3494" i="18"/>
  <c r="C3495" i="18"/>
  <c r="X3495" i="18" s="1"/>
  <c r="D3495" i="18"/>
  <c r="Y3495" i="18" s="1"/>
  <c r="E3495" i="18"/>
  <c r="F3495" i="18"/>
  <c r="G3495" i="18"/>
  <c r="C3496" i="18"/>
  <c r="D3496" i="18"/>
  <c r="Y3496" i="18" s="1"/>
  <c r="E3496" i="18"/>
  <c r="F3496" i="18"/>
  <c r="G3496" i="18"/>
  <c r="C3497" i="18"/>
  <c r="X3497" i="18" s="1"/>
  <c r="D3497" i="18"/>
  <c r="Y3497" i="18" s="1"/>
  <c r="E3497" i="18"/>
  <c r="F3497" i="18"/>
  <c r="G3497" i="18"/>
  <c r="C3498" i="18"/>
  <c r="X3498" i="18" s="1"/>
  <c r="D3498" i="18"/>
  <c r="Y3498" i="18" s="1"/>
  <c r="E3498" i="18"/>
  <c r="F3498" i="18"/>
  <c r="G3498" i="18"/>
  <c r="C3499" i="18"/>
  <c r="D3499" i="18"/>
  <c r="Y3499" i="18" s="1"/>
  <c r="E3499" i="18"/>
  <c r="F3499" i="18"/>
  <c r="G3499" i="18"/>
  <c r="C3500" i="18"/>
  <c r="X3500" i="18" s="1"/>
  <c r="D3500" i="18"/>
  <c r="Y3500" i="18" s="1"/>
  <c r="E3500" i="18"/>
  <c r="F3500" i="18"/>
  <c r="G3500" i="18"/>
  <c r="C3501" i="18"/>
  <c r="X3501" i="18" s="1"/>
  <c r="D3501" i="18"/>
  <c r="Y3501" i="18" s="1"/>
  <c r="E3501" i="18"/>
  <c r="F3501" i="18"/>
  <c r="G3501" i="18"/>
  <c r="C3502" i="18"/>
  <c r="X3502" i="18" s="1"/>
  <c r="D3502" i="18"/>
  <c r="E3502" i="18"/>
  <c r="F3502" i="18"/>
  <c r="G3502" i="18"/>
  <c r="C3503" i="18"/>
  <c r="X3503" i="18" s="1"/>
  <c r="D3503" i="18"/>
  <c r="Y3503" i="18" s="1"/>
  <c r="E3503" i="18"/>
  <c r="F3503" i="18"/>
  <c r="G3503" i="18"/>
  <c r="C3504" i="18"/>
  <c r="D3504" i="18"/>
  <c r="Y3504" i="18" s="1"/>
  <c r="E3504" i="18"/>
  <c r="F3504" i="18"/>
  <c r="G3504" i="18"/>
  <c r="C3505" i="18"/>
  <c r="X3505" i="18" s="1"/>
  <c r="D3505" i="18"/>
  <c r="Y3505" i="18" s="1"/>
  <c r="E3505" i="18"/>
  <c r="F3505" i="18"/>
  <c r="G3505" i="18"/>
  <c r="C3506" i="18"/>
  <c r="X3506" i="18" s="1"/>
  <c r="D3506" i="18"/>
  <c r="Y3506" i="18" s="1"/>
  <c r="E3506" i="18"/>
  <c r="F3506" i="18"/>
  <c r="G3506" i="18"/>
  <c r="C3507" i="18"/>
  <c r="D3507" i="18"/>
  <c r="Y3507" i="18" s="1"/>
  <c r="E3507" i="18"/>
  <c r="F3507" i="18"/>
  <c r="G3507" i="18"/>
  <c r="C3508" i="18"/>
  <c r="X3508" i="18" s="1"/>
  <c r="D3508" i="18"/>
  <c r="Y3508" i="18" s="1"/>
  <c r="E3508" i="18"/>
  <c r="F3508" i="18"/>
  <c r="G3508" i="18"/>
  <c r="C3509" i="18"/>
  <c r="X3509" i="18" s="1"/>
  <c r="D3509" i="18"/>
  <c r="Y3509" i="18" s="1"/>
  <c r="E3509" i="18"/>
  <c r="F3509" i="18"/>
  <c r="G3509" i="18"/>
  <c r="C3510" i="18"/>
  <c r="X3510" i="18" s="1"/>
  <c r="D3510" i="18"/>
  <c r="E3510" i="18"/>
  <c r="F3510" i="18"/>
  <c r="G3510" i="18"/>
  <c r="C3511" i="18"/>
  <c r="X3511" i="18" s="1"/>
  <c r="D3511" i="18"/>
  <c r="Y3511" i="18" s="1"/>
  <c r="E3511" i="18"/>
  <c r="F3511" i="18"/>
  <c r="G3511" i="18"/>
  <c r="C3512" i="18"/>
  <c r="D3512" i="18"/>
  <c r="Y3512" i="18" s="1"/>
  <c r="E3512" i="18"/>
  <c r="F3512" i="18"/>
  <c r="G3512" i="18"/>
  <c r="C3513" i="18"/>
  <c r="X3513" i="18" s="1"/>
  <c r="D3513" i="18"/>
  <c r="Y3513" i="18" s="1"/>
  <c r="E3513" i="18"/>
  <c r="F3513" i="18"/>
  <c r="G3513" i="18"/>
  <c r="C3514" i="18"/>
  <c r="X3514" i="18" s="1"/>
  <c r="D3514" i="18"/>
  <c r="Y3514" i="18" s="1"/>
  <c r="E3514" i="18"/>
  <c r="F3514" i="18"/>
  <c r="G3514" i="18"/>
  <c r="C3515" i="18"/>
  <c r="D3515" i="18"/>
  <c r="Y3515" i="18" s="1"/>
  <c r="E3515" i="18"/>
  <c r="F3515" i="18"/>
  <c r="G3515" i="18"/>
  <c r="C3516" i="18"/>
  <c r="X3516" i="18" s="1"/>
  <c r="D3516" i="18"/>
  <c r="Y3516" i="18" s="1"/>
  <c r="E3516" i="18"/>
  <c r="F3516" i="18"/>
  <c r="G3516" i="18"/>
  <c r="C3517" i="18"/>
  <c r="X3517" i="18" s="1"/>
  <c r="D3517" i="18"/>
  <c r="Y3517" i="18" s="1"/>
  <c r="E3517" i="18"/>
  <c r="F3517" i="18"/>
  <c r="G3517" i="18"/>
  <c r="C3518" i="18"/>
  <c r="X3518" i="18" s="1"/>
  <c r="D3518" i="18"/>
  <c r="E3518" i="18"/>
  <c r="F3518" i="18"/>
  <c r="G3518" i="18"/>
  <c r="C3519" i="18"/>
  <c r="X3519" i="18" s="1"/>
  <c r="D3519" i="18"/>
  <c r="Y3519" i="18" s="1"/>
  <c r="E3519" i="18"/>
  <c r="F3519" i="18"/>
  <c r="G3519" i="18"/>
  <c r="C3520" i="18"/>
  <c r="D3520" i="18"/>
  <c r="Y3520" i="18" s="1"/>
  <c r="E3520" i="18"/>
  <c r="F3520" i="18"/>
  <c r="G3520" i="18"/>
  <c r="C3521" i="18"/>
  <c r="X3521" i="18" s="1"/>
  <c r="D3521" i="18"/>
  <c r="Y3521" i="18" s="1"/>
  <c r="E3521" i="18"/>
  <c r="F3521" i="18"/>
  <c r="G3521" i="18"/>
  <c r="C3522" i="18"/>
  <c r="X3522" i="18" s="1"/>
  <c r="D3522" i="18"/>
  <c r="Y3522" i="18" s="1"/>
  <c r="E3522" i="18"/>
  <c r="F3522" i="18"/>
  <c r="G3522" i="18"/>
  <c r="C3523" i="18"/>
  <c r="D3523" i="18"/>
  <c r="Y3523" i="18" s="1"/>
  <c r="E3523" i="18"/>
  <c r="F3523" i="18"/>
  <c r="G3523" i="18"/>
  <c r="C3524" i="18"/>
  <c r="X3524" i="18" s="1"/>
  <c r="D3524" i="18"/>
  <c r="Y3524" i="18" s="1"/>
  <c r="E3524" i="18"/>
  <c r="F3524" i="18"/>
  <c r="G3524" i="18"/>
  <c r="C3525" i="18"/>
  <c r="X3525" i="18" s="1"/>
  <c r="D3525" i="18"/>
  <c r="Y3525" i="18" s="1"/>
  <c r="E3525" i="18"/>
  <c r="F3525" i="18"/>
  <c r="G3525" i="18"/>
  <c r="C3526" i="18"/>
  <c r="X3526" i="18" s="1"/>
  <c r="D3526" i="18"/>
  <c r="E3526" i="18"/>
  <c r="F3526" i="18"/>
  <c r="G3526" i="18"/>
  <c r="C3527" i="18"/>
  <c r="X3527" i="18" s="1"/>
  <c r="D3527" i="18"/>
  <c r="Y3527" i="18" s="1"/>
  <c r="E3527" i="18"/>
  <c r="F3527" i="18"/>
  <c r="G3527" i="18"/>
  <c r="C3528" i="18"/>
  <c r="D3528" i="18"/>
  <c r="Y3528" i="18" s="1"/>
  <c r="E3528" i="18"/>
  <c r="F3528" i="18"/>
  <c r="G3528" i="18"/>
  <c r="C3529" i="18"/>
  <c r="X3529" i="18" s="1"/>
  <c r="D3529" i="18"/>
  <c r="Y3529" i="18" s="1"/>
  <c r="E3529" i="18"/>
  <c r="F3529" i="18"/>
  <c r="G3529" i="18"/>
  <c r="C3530" i="18"/>
  <c r="X3530" i="18" s="1"/>
  <c r="D3530" i="18"/>
  <c r="Y3530" i="18" s="1"/>
  <c r="E3530" i="18"/>
  <c r="F3530" i="18"/>
  <c r="G3530" i="18"/>
  <c r="C3531" i="18"/>
  <c r="D3531" i="18"/>
  <c r="Y3531" i="18" s="1"/>
  <c r="E3531" i="18"/>
  <c r="F3531" i="18"/>
  <c r="G3531" i="18"/>
  <c r="C3532" i="18"/>
  <c r="X3532" i="18" s="1"/>
  <c r="D3532" i="18"/>
  <c r="Y3532" i="18" s="1"/>
  <c r="E3532" i="18"/>
  <c r="F3532" i="18"/>
  <c r="G3532" i="18"/>
  <c r="C3533" i="18"/>
  <c r="X3533" i="18" s="1"/>
  <c r="D3533" i="18"/>
  <c r="Y3533" i="18" s="1"/>
  <c r="E3533" i="18"/>
  <c r="F3533" i="18"/>
  <c r="G3533" i="18"/>
  <c r="C3534" i="18"/>
  <c r="X3534" i="18" s="1"/>
  <c r="D3534" i="18"/>
  <c r="E3534" i="18"/>
  <c r="F3534" i="18"/>
  <c r="G3534" i="18"/>
  <c r="C3535" i="18"/>
  <c r="X3535" i="18" s="1"/>
  <c r="D3535" i="18"/>
  <c r="Y3535" i="18" s="1"/>
  <c r="E3535" i="18"/>
  <c r="F3535" i="18"/>
  <c r="G3535" i="18"/>
  <c r="C3536" i="18"/>
  <c r="D3536" i="18"/>
  <c r="Y3536" i="18" s="1"/>
  <c r="E3536" i="18"/>
  <c r="F3536" i="18"/>
  <c r="G3536" i="18"/>
  <c r="C3537" i="18"/>
  <c r="X3537" i="18" s="1"/>
  <c r="D3537" i="18"/>
  <c r="Y3537" i="18" s="1"/>
  <c r="E3537" i="18"/>
  <c r="F3537" i="18"/>
  <c r="G3537" i="18"/>
  <c r="C3538" i="18"/>
  <c r="X3538" i="18" s="1"/>
  <c r="D3538" i="18"/>
  <c r="Y3538" i="18" s="1"/>
  <c r="E3538" i="18"/>
  <c r="F3538" i="18"/>
  <c r="G3538" i="18"/>
  <c r="C3539" i="18"/>
  <c r="D3539" i="18"/>
  <c r="Y3539" i="18" s="1"/>
  <c r="E3539" i="18"/>
  <c r="F3539" i="18"/>
  <c r="G3539" i="18"/>
  <c r="C3540" i="18"/>
  <c r="X3540" i="18" s="1"/>
  <c r="D3540" i="18"/>
  <c r="Y3540" i="18" s="1"/>
  <c r="E3540" i="18"/>
  <c r="F3540" i="18"/>
  <c r="G3540" i="18"/>
  <c r="C3541" i="18"/>
  <c r="X3541" i="18" s="1"/>
  <c r="D3541" i="18"/>
  <c r="Y3541" i="18" s="1"/>
  <c r="E3541" i="18"/>
  <c r="F3541" i="18"/>
  <c r="G3541" i="18"/>
  <c r="C3542" i="18"/>
  <c r="X3542" i="18" s="1"/>
  <c r="D3542" i="18"/>
  <c r="E3542" i="18"/>
  <c r="F3542" i="18"/>
  <c r="G3542" i="18"/>
  <c r="C3543" i="18"/>
  <c r="X3543" i="18" s="1"/>
  <c r="D3543" i="18"/>
  <c r="Y3543" i="18" s="1"/>
  <c r="E3543" i="18"/>
  <c r="F3543" i="18"/>
  <c r="G3543" i="18"/>
  <c r="C3544" i="18"/>
  <c r="D3544" i="18"/>
  <c r="Y3544" i="18" s="1"/>
  <c r="E3544" i="18"/>
  <c r="F3544" i="18"/>
  <c r="G3544" i="18"/>
  <c r="C3545" i="18"/>
  <c r="X3545" i="18" s="1"/>
  <c r="D3545" i="18"/>
  <c r="Y3545" i="18" s="1"/>
  <c r="E3545" i="18"/>
  <c r="F3545" i="18"/>
  <c r="G3545" i="18"/>
  <c r="C3546" i="18"/>
  <c r="X3546" i="18" s="1"/>
  <c r="D3546" i="18"/>
  <c r="Y3546" i="18" s="1"/>
  <c r="E3546" i="18"/>
  <c r="F3546" i="18"/>
  <c r="G3546" i="18"/>
  <c r="C3547" i="18"/>
  <c r="D3547" i="18"/>
  <c r="Y3547" i="18" s="1"/>
  <c r="E3547" i="18"/>
  <c r="F3547" i="18"/>
  <c r="G3547" i="18"/>
  <c r="C3548" i="18"/>
  <c r="X3548" i="18" s="1"/>
  <c r="D3548" i="18"/>
  <c r="Y3548" i="18" s="1"/>
  <c r="E3548" i="18"/>
  <c r="F3548" i="18"/>
  <c r="G3548" i="18"/>
  <c r="C3549" i="18"/>
  <c r="X3549" i="18" s="1"/>
  <c r="D3549" i="18"/>
  <c r="Y3549" i="18" s="1"/>
  <c r="E3549" i="18"/>
  <c r="F3549" i="18"/>
  <c r="G3549" i="18"/>
  <c r="C3550" i="18"/>
  <c r="X3550" i="18" s="1"/>
  <c r="D3550" i="18"/>
  <c r="E3550" i="18"/>
  <c r="F3550" i="18"/>
  <c r="G3550" i="18"/>
  <c r="C3551" i="18"/>
  <c r="X3551" i="18" s="1"/>
  <c r="D3551" i="18"/>
  <c r="Y3551" i="18" s="1"/>
  <c r="E3551" i="18"/>
  <c r="F3551" i="18"/>
  <c r="G3551" i="18"/>
  <c r="C3552" i="18"/>
  <c r="D3552" i="18"/>
  <c r="Y3552" i="18" s="1"/>
  <c r="E3552" i="18"/>
  <c r="F3552" i="18"/>
  <c r="G3552" i="18"/>
  <c r="C3553" i="18"/>
  <c r="X3553" i="18" s="1"/>
  <c r="D3553" i="18"/>
  <c r="Y3553" i="18" s="1"/>
  <c r="E3553" i="18"/>
  <c r="F3553" i="18"/>
  <c r="G3553" i="18"/>
  <c r="C3554" i="18"/>
  <c r="X3554" i="18" s="1"/>
  <c r="D3554" i="18"/>
  <c r="Y3554" i="18" s="1"/>
  <c r="E3554" i="18"/>
  <c r="F3554" i="18"/>
  <c r="G3554" i="18"/>
  <c r="C3555" i="18"/>
  <c r="D3555" i="18"/>
  <c r="Y3555" i="18" s="1"/>
  <c r="E3555" i="18"/>
  <c r="F3555" i="18"/>
  <c r="G3555" i="18"/>
  <c r="C3556" i="18"/>
  <c r="X3556" i="18" s="1"/>
  <c r="D3556" i="18"/>
  <c r="Y3556" i="18" s="1"/>
  <c r="E3556" i="18"/>
  <c r="F3556" i="18"/>
  <c r="G3556" i="18"/>
  <c r="C3557" i="18"/>
  <c r="X3557" i="18" s="1"/>
  <c r="D3557" i="18"/>
  <c r="Y3557" i="18" s="1"/>
  <c r="E3557" i="18"/>
  <c r="F3557" i="18"/>
  <c r="G3557" i="18"/>
  <c r="C3558" i="18"/>
  <c r="X3558" i="18" s="1"/>
  <c r="D3558" i="18"/>
  <c r="E3558" i="18"/>
  <c r="F3558" i="18"/>
  <c r="G3558" i="18"/>
  <c r="C3559" i="18"/>
  <c r="X3559" i="18" s="1"/>
  <c r="D3559" i="18"/>
  <c r="Y3559" i="18" s="1"/>
  <c r="E3559" i="18"/>
  <c r="F3559" i="18"/>
  <c r="G3559" i="18"/>
  <c r="C3560" i="18"/>
  <c r="D3560" i="18"/>
  <c r="Y3560" i="18" s="1"/>
  <c r="E3560" i="18"/>
  <c r="F3560" i="18"/>
  <c r="G3560" i="18"/>
  <c r="C3561" i="18"/>
  <c r="X3561" i="18" s="1"/>
  <c r="D3561" i="18"/>
  <c r="Y3561" i="18" s="1"/>
  <c r="E3561" i="18"/>
  <c r="F3561" i="18"/>
  <c r="G3561" i="18"/>
  <c r="C3562" i="18"/>
  <c r="X3562" i="18" s="1"/>
  <c r="D3562" i="18"/>
  <c r="Y3562" i="18" s="1"/>
  <c r="E3562" i="18"/>
  <c r="F3562" i="18"/>
  <c r="G3562" i="18"/>
  <c r="C3563" i="18"/>
  <c r="D3563" i="18"/>
  <c r="Y3563" i="18" s="1"/>
  <c r="E3563" i="18"/>
  <c r="F3563" i="18"/>
  <c r="G3563" i="18"/>
  <c r="C3564" i="18"/>
  <c r="X3564" i="18" s="1"/>
  <c r="D3564" i="18"/>
  <c r="Y3564" i="18" s="1"/>
  <c r="E3564" i="18"/>
  <c r="F3564" i="18"/>
  <c r="G3564" i="18"/>
  <c r="C3565" i="18"/>
  <c r="X3565" i="18" s="1"/>
  <c r="D3565" i="18"/>
  <c r="Y3565" i="18" s="1"/>
  <c r="E3565" i="18"/>
  <c r="F3565" i="18"/>
  <c r="G3565" i="18"/>
  <c r="C3566" i="18"/>
  <c r="X3566" i="18" s="1"/>
  <c r="D3566" i="18"/>
  <c r="E3566" i="18"/>
  <c r="F3566" i="18"/>
  <c r="G3566" i="18"/>
  <c r="C3567" i="18"/>
  <c r="X3567" i="18" s="1"/>
  <c r="D3567" i="18"/>
  <c r="Y3567" i="18" s="1"/>
  <c r="E3567" i="18"/>
  <c r="F3567" i="18"/>
  <c r="G3567" i="18"/>
  <c r="C3568" i="18"/>
  <c r="D3568" i="18"/>
  <c r="Y3568" i="18" s="1"/>
  <c r="E3568" i="18"/>
  <c r="F3568" i="18"/>
  <c r="G3568" i="18"/>
  <c r="C3569" i="18"/>
  <c r="X3569" i="18" s="1"/>
  <c r="D3569" i="18"/>
  <c r="Y3569" i="18" s="1"/>
  <c r="E3569" i="18"/>
  <c r="F3569" i="18"/>
  <c r="G3569" i="18"/>
  <c r="C3570" i="18"/>
  <c r="X3570" i="18" s="1"/>
  <c r="D3570" i="18"/>
  <c r="Y3570" i="18" s="1"/>
  <c r="E3570" i="18"/>
  <c r="F3570" i="18"/>
  <c r="G3570" i="18"/>
  <c r="C3571" i="18"/>
  <c r="D3571" i="18"/>
  <c r="Y3571" i="18" s="1"/>
  <c r="E3571" i="18"/>
  <c r="F3571" i="18"/>
  <c r="G3571" i="18"/>
  <c r="C3572" i="18"/>
  <c r="X3572" i="18" s="1"/>
  <c r="D3572" i="18"/>
  <c r="Y3572" i="18" s="1"/>
  <c r="E3572" i="18"/>
  <c r="F3572" i="18"/>
  <c r="G3572" i="18"/>
  <c r="C3573" i="18"/>
  <c r="X3573" i="18" s="1"/>
  <c r="D3573" i="18"/>
  <c r="Y3573" i="18" s="1"/>
  <c r="E3573" i="18"/>
  <c r="F3573" i="18"/>
  <c r="G3573" i="18"/>
  <c r="C3574" i="18"/>
  <c r="X3574" i="18" s="1"/>
  <c r="D3574" i="18"/>
  <c r="E3574" i="18"/>
  <c r="F3574" i="18"/>
  <c r="G3574" i="18"/>
  <c r="C3575" i="18"/>
  <c r="X3575" i="18" s="1"/>
  <c r="D3575" i="18"/>
  <c r="Y3575" i="18" s="1"/>
  <c r="E3575" i="18"/>
  <c r="F3575" i="18"/>
  <c r="G3575" i="18"/>
  <c r="C3576" i="18"/>
  <c r="D3576" i="18"/>
  <c r="Y3576" i="18" s="1"/>
  <c r="E3576" i="18"/>
  <c r="F3576" i="18"/>
  <c r="G3576" i="18"/>
  <c r="C3577" i="18"/>
  <c r="X3577" i="18" s="1"/>
  <c r="D3577" i="18"/>
  <c r="Y3577" i="18" s="1"/>
  <c r="E3577" i="18"/>
  <c r="F3577" i="18"/>
  <c r="G3577" i="18"/>
  <c r="C3578" i="18"/>
  <c r="X3578" i="18" s="1"/>
  <c r="D3578" i="18"/>
  <c r="Y3578" i="18" s="1"/>
  <c r="E3578" i="18"/>
  <c r="F3578" i="18"/>
  <c r="G3578" i="18"/>
  <c r="C3579" i="18"/>
  <c r="D3579" i="18"/>
  <c r="Y3579" i="18" s="1"/>
  <c r="E3579" i="18"/>
  <c r="F3579" i="18"/>
  <c r="G3579" i="18"/>
  <c r="C3580" i="18"/>
  <c r="X3580" i="18" s="1"/>
  <c r="D3580" i="18"/>
  <c r="Y3580" i="18" s="1"/>
  <c r="E3580" i="18"/>
  <c r="F3580" i="18"/>
  <c r="G3580" i="18"/>
  <c r="C3581" i="18"/>
  <c r="X3581" i="18" s="1"/>
  <c r="D3581" i="18"/>
  <c r="Y3581" i="18" s="1"/>
  <c r="E3581" i="18"/>
  <c r="F3581" i="18"/>
  <c r="G3581" i="18"/>
  <c r="C3582" i="18"/>
  <c r="X3582" i="18" s="1"/>
  <c r="D3582" i="18"/>
  <c r="E3582" i="18"/>
  <c r="F3582" i="18"/>
  <c r="G3582" i="18"/>
  <c r="C3583" i="18"/>
  <c r="X3583" i="18" s="1"/>
  <c r="D3583" i="18"/>
  <c r="Y3583" i="18" s="1"/>
  <c r="E3583" i="18"/>
  <c r="F3583" i="18"/>
  <c r="G3583" i="18"/>
  <c r="C3584" i="18"/>
  <c r="D3584" i="18"/>
  <c r="Y3584" i="18" s="1"/>
  <c r="E3584" i="18"/>
  <c r="F3584" i="18"/>
  <c r="G3584" i="18"/>
  <c r="C3585" i="18"/>
  <c r="X3585" i="18" s="1"/>
  <c r="D3585" i="18"/>
  <c r="Y3585" i="18" s="1"/>
  <c r="E3585" i="18"/>
  <c r="F3585" i="18"/>
  <c r="G3585" i="18"/>
  <c r="C3586" i="18"/>
  <c r="X3586" i="18" s="1"/>
  <c r="D3586" i="18"/>
  <c r="Y3586" i="18" s="1"/>
  <c r="E3586" i="18"/>
  <c r="F3586" i="18"/>
  <c r="G3586" i="18"/>
  <c r="C3587" i="18"/>
  <c r="D3587" i="18"/>
  <c r="Y3587" i="18" s="1"/>
  <c r="E3587" i="18"/>
  <c r="F3587" i="18"/>
  <c r="G3587" i="18"/>
  <c r="C3588" i="18"/>
  <c r="X3588" i="18" s="1"/>
  <c r="D3588" i="18"/>
  <c r="Y3588" i="18" s="1"/>
  <c r="E3588" i="18"/>
  <c r="F3588" i="18"/>
  <c r="G3588" i="18"/>
  <c r="C3589" i="18"/>
  <c r="X3589" i="18" s="1"/>
  <c r="D3589" i="18"/>
  <c r="Y3589" i="18" s="1"/>
  <c r="E3589" i="18"/>
  <c r="F3589" i="18"/>
  <c r="G3589" i="18"/>
  <c r="C3590" i="18"/>
  <c r="X3590" i="18" s="1"/>
  <c r="D3590" i="18"/>
  <c r="E3590" i="18"/>
  <c r="F3590" i="18"/>
  <c r="G3590" i="18"/>
  <c r="C3591" i="18"/>
  <c r="X3591" i="18" s="1"/>
  <c r="D3591" i="18"/>
  <c r="Y3591" i="18" s="1"/>
  <c r="E3591" i="18"/>
  <c r="F3591" i="18"/>
  <c r="G3591" i="18"/>
  <c r="C3592" i="18"/>
  <c r="D3592" i="18"/>
  <c r="Y3592" i="18" s="1"/>
  <c r="E3592" i="18"/>
  <c r="F3592" i="18"/>
  <c r="G3592" i="18"/>
  <c r="C3593" i="18"/>
  <c r="X3593" i="18" s="1"/>
  <c r="D3593" i="18"/>
  <c r="Y3593" i="18" s="1"/>
  <c r="E3593" i="18"/>
  <c r="F3593" i="18"/>
  <c r="G3593" i="18"/>
  <c r="C3594" i="18"/>
  <c r="X3594" i="18" s="1"/>
  <c r="D3594" i="18"/>
  <c r="Y3594" i="18" s="1"/>
  <c r="E3594" i="18"/>
  <c r="F3594" i="18"/>
  <c r="G3594" i="18"/>
  <c r="C3595" i="18"/>
  <c r="D3595" i="18"/>
  <c r="Y3595" i="18" s="1"/>
  <c r="E3595" i="18"/>
  <c r="F3595" i="18"/>
  <c r="G3595" i="18"/>
  <c r="C3596" i="18"/>
  <c r="X3596" i="18" s="1"/>
  <c r="D3596" i="18"/>
  <c r="Y3596" i="18" s="1"/>
  <c r="E3596" i="18"/>
  <c r="F3596" i="18"/>
  <c r="G3596" i="18"/>
  <c r="C3597" i="18"/>
  <c r="X3597" i="18" s="1"/>
  <c r="D3597" i="18"/>
  <c r="Y3597" i="18" s="1"/>
  <c r="E3597" i="18"/>
  <c r="F3597" i="18"/>
  <c r="G3597" i="18"/>
  <c r="C3598" i="18"/>
  <c r="X3598" i="18" s="1"/>
  <c r="D3598" i="18"/>
  <c r="E3598" i="18"/>
  <c r="F3598" i="18"/>
  <c r="G3598" i="18"/>
  <c r="C3599" i="18"/>
  <c r="X3599" i="18" s="1"/>
  <c r="D3599" i="18"/>
  <c r="Y3599" i="18" s="1"/>
  <c r="E3599" i="18"/>
  <c r="F3599" i="18"/>
  <c r="G3599" i="18"/>
  <c r="C3600" i="18"/>
  <c r="D3600" i="18"/>
  <c r="Y3600" i="18" s="1"/>
  <c r="E3600" i="18"/>
  <c r="F3600" i="18"/>
  <c r="G3600" i="18"/>
  <c r="C3601" i="18"/>
  <c r="X3601" i="18" s="1"/>
  <c r="D3601" i="18"/>
  <c r="Y3601" i="18" s="1"/>
  <c r="E3601" i="18"/>
  <c r="F3601" i="18"/>
  <c r="G3601" i="18"/>
  <c r="C3602" i="18"/>
  <c r="X3602" i="18" s="1"/>
  <c r="D3602" i="18"/>
  <c r="Y3602" i="18" s="1"/>
  <c r="E3602" i="18"/>
  <c r="F3602" i="18"/>
  <c r="G3602" i="18"/>
  <c r="C3603" i="18"/>
  <c r="D3603" i="18"/>
  <c r="Y3603" i="18" s="1"/>
  <c r="E3603" i="18"/>
  <c r="F3603" i="18"/>
  <c r="G3603" i="18"/>
  <c r="C3604" i="18"/>
  <c r="X3604" i="18" s="1"/>
  <c r="D3604" i="18"/>
  <c r="Y3604" i="18" s="1"/>
  <c r="E3604" i="18"/>
  <c r="F3604" i="18"/>
  <c r="G3604" i="18"/>
  <c r="C3605" i="18"/>
  <c r="X3605" i="18" s="1"/>
  <c r="D3605" i="18"/>
  <c r="Y3605" i="18" s="1"/>
  <c r="E3605" i="18"/>
  <c r="F3605" i="18"/>
  <c r="G3605" i="18"/>
  <c r="C3606" i="18"/>
  <c r="X3606" i="18" s="1"/>
  <c r="D3606" i="18"/>
  <c r="E3606" i="18"/>
  <c r="F3606" i="18"/>
  <c r="G3606" i="18"/>
  <c r="C3607" i="18"/>
  <c r="X3607" i="18" s="1"/>
  <c r="D3607" i="18"/>
  <c r="Y3607" i="18" s="1"/>
  <c r="E3607" i="18"/>
  <c r="F3607" i="18"/>
  <c r="G3607" i="18"/>
  <c r="C3608" i="18"/>
  <c r="D3608" i="18"/>
  <c r="Y3608" i="18" s="1"/>
  <c r="E3608" i="18"/>
  <c r="F3608" i="18"/>
  <c r="G3608" i="18"/>
  <c r="C3609" i="18"/>
  <c r="X3609" i="18" s="1"/>
  <c r="D3609" i="18"/>
  <c r="Y3609" i="18" s="1"/>
  <c r="E3609" i="18"/>
  <c r="F3609" i="18"/>
  <c r="G3609" i="18"/>
  <c r="C3610" i="18"/>
  <c r="X3610" i="18" s="1"/>
  <c r="D3610" i="18"/>
  <c r="Y3610" i="18" s="1"/>
  <c r="E3610" i="18"/>
  <c r="F3610" i="18"/>
  <c r="G3610" i="18"/>
  <c r="C3611" i="18"/>
  <c r="D3611" i="18"/>
  <c r="Y3611" i="18" s="1"/>
  <c r="E3611" i="18"/>
  <c r="F3611" i="18"/>
  <c r="G3611" i="18"/>
  <c r="C3612" i="18"/>
  <c r="X3612" i="18" s="1"/>
  <c r="D3612" i="18"/>
  <c r="Y3612" i="18" s="1"/>
  <c r="E3612" i="18"/>
  <c r="F3612" i="18"/>
  <c r="G3612" i="18"/>
  <c r="C3613" i="18"/>
  <c r="X3613" i="18" s="1"/>
  <c r="D3613" i="18"/>
  <c r="Y3613" i="18" s="1"/>
  <c r="E3613" i="18"/>
  <c r="F3613" i="18"/>
  <c r="G3613" i="18"/>
  <c r="C3614" i="18"/>
  <c r="X3614" i="18" s="1"/>
  <c r="D3614" i="18"/>
  <c r="E3614" i="18"/>
  <c r="F3614" i="18"/>
  <c r="G3614" i="18"/>
  <c r="C3615" i="18"/>
  <c r="X3615" i="18" s="1"/>
  <c r="D3615" i="18"/>
  <c r="Y3615" i="18" s="1"/>
  <c r="E3615" i="18"/>
  <c r="F3615" i="18"/>
  <c r="G3615" i="18"/>
  <c r="C3616" i="18"/>
  <c r="D3616" i="18"/>
  <c r="Y3616" i="18" s="1"/>
  <c r="E3616" i="18"/>
  <c r="F3616" i="18"/>
  <c r="G3616" i="18"/>
  <c r="C3617" i="18"/>
  <c r="X3617" i="18" s="1"/>
  <c r="D3617" i="18"/>
  <c r="Y3617" i="18" s="1"/>
  <c r="E3617" i="18"/>
  <c r="F3617" i="18"/>
  <c r="G3617" i="18"/>
  <c r="C3618" i="18"/>
  <c r="X3618" i="18" s="1"/>
  <c r="D3618" i="18"/>
  <c r="Y3618" i="18" s="1"/>
  <c r="E3618" i="18"/>
  <c r="F3618" i="18"/>
  <c r="G3618" i="18"/>
  <c r="C3619" i="18"/>
  <c r="D3619" i="18"/>
  <c r="Y3619" i="18" s="1"/>
  <c r="E3619" i="18"/>
  <c r="F3619" i="18"/>
  <c r="G3619" i="18"/>
  <c r="C3620" i="18"/>
  <c r="X3620" i="18" s="1"/>
  <c r="D3620" i="18"/>
  <c r="Y3620" i="18" s="1"/>
  <c r="E3620" i="18"/>
  <c r="F3620" i="18"/>
  <c r="G3620" i="18"/>
  <c r="C3621" i="18"/>
  <c r="X3621" i="18" s="1"/>
  <c r="D3621" i="18"/>
  <c r="Y3621" i="18" s="1"/>
  <c r="E3621" i="18"/>
  <c r="F3621" i="18"/>
  <c r="G3621" i="18"/>
  <c r="C3622" i="18"/>
  <c r="X3622" i="18" s="1"/>
  <c r="D3622" i="18"/>
  <c r="E3622" i="18"/>
  <c r="F3622" i="18"/>
  <c r="G3622" i="18"/>
  <c r="C3623" i="18"/>
  <c r="X3623" i="18" s="1"/>
  <c r="D3623" i="18"/>
  <c r="Y3623" i="18" s="1"/>
  <c r="E3623" i="18"/>
  <c r="F3623" i="18"/>
  <c r="G3623" i="18"/>
  <c r="C3624" i="18"/>
  <c r="D3624" i="18"/>
  <c r="Y3624" i="18" s="1"/>
  <c r="E3624" i="18"/>
  <c r="F3624" i="18"/>
  <c r="G3624" i="18"/>
  <c r="C3625" i="18"/>
  <c r="X3625" i="18" s="1"/>
  <c r="D3625" i="18"/>
  <c r="Y3625" i="18" s="1"/>
  <c r="E3625" i="18"/>
  <c r="F3625" i="18"/>
  <c r="G3625" i="18"/>
  <c r="C3626" i="18"/>
  <c r="X3626" i="18" s="1"/>
  <c r="D3626" i="18"/>
  <c r="Y3626" i="18" s="1"/>
  <c r="E3626" i="18"/>
  <c r="F3626" i="18"/>
  <c r="G3626" i="18"/>
  <c r="C3627" i="18"/>
  <c r="D3627" i="18"/>
  <c r="Y3627" i="18" s="1"/>
  <c r="E3627" i="18"/>
  <c r="F3627" i="18"/>
  <c r="G3627" i="18"/>
  <c r="C3628" i="18"/>
  <c r="X3628" i="18" s="1"/>
  <c r="D3628" i="18"/>
  <c r="Y3628" i="18" s="1"/>
  <c r="E3628" i="18"/>
  <c r="F3628" i="18"/>
  <c r="G3628" i="18"/>
  <c r="C3629" i="18"/>
  <c r="X3629" i="18" s="1"/>
  <c r="D3629" i="18"/>
  <c r="Y3629" i="18" s="1"/>
  <c r="E3629" i="18"/>
  <c r="F3629" i="18"/>
  <c r="G3629" i="18"/>
  <c r="C3630" i="18"/>
  <c r="X3630" i="18" s="1"/>
  <c r="D3630" i="18"/>
  <c r="E3630" i="18"/>
  <c r="F3630" i="18"/>
  <c r="G3630" i="18"/>
  <c r="C3631" i="18"/>
  <c r="X3631" i="18" s="1"/>
  <c r="D3631" i="18"/>
  <c r="Y3631" i="18" s="1"/>
  <c r="E3631" i="18"/>
  <c r="F3631" i="18"/>
  <c r="G3631" i="18"/>
  <c r="C3632" i="18"/>
  <c r="D3632" i="18"/>
  <c r="Y3632" i="18" s="1"/>
  <c r="E3632" i="18"/>
  <c r="F3632" i="18"/>
  <c r="G3632" i="18"/>
  <c r="C3633" i="18"/>
  <c r="X3633" i="18" s="1"/>
  <c r="D3633" i="18"/>
  <c r="Y3633" i="18" s="1"/>
  <c r="E3633" i="18"/>
  <c r="F3633" i="18"/>
  <c r="G3633" i="18"/>
  <c r="C3634" i="18"/>
  <c r="X3634" i="18" s="1"/>
  <c r="D3634" i="18"/>
  <c r="Y3634" i="18" s="1"/>
  <c r="E3634" i="18"/>
  <c r="F3634" i="18"/>
  <c r="G3634" i="18"/>
  <c r="C3635" i="18"/>
  <c r="D3635" i="18"/>
  <c r="Y3635" i="18" s="1"/>
  <c r="E3635" i="18"/>
  <c r="F3635" i="18"/>
  <c r="G3635" i="18"/>
  <c r="C3636" i="18"/>
  <c r="X3636" i="18" s="1"/>
  <c r="D3636" i="18"/>
  <c r="Y3636" i="18" s="1"/>
  <c r="E3636" i="18"/>
  <c r="F3636" i="18"/>
  <c r="G3636" i="18"/>
  <c r="C3637" i="18"/>
  <c r="X3637" i="18" s="1"/>
  <c r="D3637" i="18"/>
  <c r="Y3637" i="18" s="1"/>
  <c r="E3637" i="18"/>
  <c r="F3637" i="18"/>
  <c r="G3637" i="18"/>
  <c r="C3638" i="18"/>
  <c r="X3638" i="18" s="1"/>
  <c r="D3638" i="18"/>
  <c r="E3638" i="18"/>
  <c r="F3638" i="18"/>
  <c r="G3638" i="18"/>
  <c r="C3639" i="18"/>
  <c r="X3639" i="18" s="1"/>
  <c r="D3639" i="18"/>
  <c r="Y3639" i="18" s="1"/>
  <c r="E3639" i="18"/>
  <c r="F3639" i="18"/>
  <c r="G3639" i="18"/>
  <c r="C3640" i="18"/>
  <c r="D3640" i="18"/>
  <c r="Y3640" i="18" s="1"/>
  <c r="E3640" i="18"/>
  <c r="F3640" i="18"/>
  <c r="G3640" i="18"/>
  <c r="C3641" i="18"/>
  <c r="X3641" i="18" s="1"/>
  <c r="D3641" i="18"/>
  <c r="Y3641" i="18" s="1"/>
  <c r="E3641" i="18"/>
  <c r="F3641" i="18"/>
  <c r="G3641" i="18"/>
  <c r="C3642" i="18"/>
  <c r="X3642" i="18" s="1"/>
  <c r="D3642" i="18"/>
  <c r="Y3642" i="18" s="1"/>
  <c r="E3642" i="18"/>
  <c r="F3642" i="18"/>
  <c r="G3642" i="18"/>
  <c r="C3643" i="18"/>
  <c r="D3643" i="18"/>
  <c r="Y3643" i="18" s="1"/>
  <c r="E3643" i="18"/>
  <c r="F3643" i="18"/>
  <c r="G3643" i="18"/>
  <c r="C3644" i="18"/>
  <c r="X3644" i="18" s="1"/>
  <c r="D3644" i="18"/>
  <c r="Y3644" i="18" s="1"/>
  <c r="E3644" i="18"/>
  <c r="F3644" i="18"/>
  <c r="G3644" i="18"/>
  <c r="C3645" i="18"/>
  <c r="X3645" i="18" s="1"/>
  <c r="D3645" i="18"/>
  <c r="Y3645" i="18" s="1"/>
  <c r="E3645" i="18"/>
  <c r="F3645" i="18"/>
  <c r="G3645" i="18"/>
  <c r="C3646" i="18"/>
  <c r="X3646" i="18" s="1"/>
  <c r="D3646" i="18"/>
  <c r="E3646" i="18"/>
  <c r="F3646" i="18"/>
  <c r="G3646" i="18"/>
  <c r="C3647" i="18"/>
  <c r="X3647" i="18" s="1"/>
  <c r="D3647" i="18"/>
  <c r="Y3647" i="18" s="1"/>
  <c r="E3647" i="18"/>
  <c r="F3647" i="18"/>
  <c r="G3647" i="18"/>
  <c r="C3648" i="18"/>
  <c r="D3648" i="18"/>
  <c r="Y3648" i="18" s="1"/>
  <c r="E3648" i="18"/>
  <c r="F3648" i="18"/>
  <c r="G3648" i="18"/>
  <c r="C3649" i="18"/>
  <c r="X3649" i="18" s="1"/>
  <c r="D3649" i="18"/>
  <c r="Y3649" i="18" s="1"/>
  <c r="E3649" i="18"/>
  <c r="F3649" i="18"/>
  <c r="G3649" i="18"/>
  <c r="C3650" i="18"/>
  <c r="X3650" i="18" s="1"/>
  <c r="D3650" i="18"/>
  <c r="Y3650" i="18" s="1"/>
  <c r="E3650" i="18"/>
  <c r="F3650" i="18"/>
  <c r="G3650" i="18"/>
  <c r="C3651" i="18"/>
  <c r="D3651" i="18"/>
  <c r="Y3651" i="18" s="1"/>
  <c r="E3651" i="18"/>
  <c r="F3651" i="18"/>
  <c r="G3651" i="18"/>
  <c r="C3652" i="18"/>
  <c r="X3652" i="18" s="1"/>
  <c r="D3652" i="18"/>
  <c r="Y3652" i="18" s="1"/>
  <c r="E3652" i="18"/>
  <c r="F3652" i="18"/>
  <c r="G3652" i="18"/>
  <c r="C3653" i="18"/>
  <c r="X3653" i="18" s="1"/>
  <c r="D3653" i="18"/>
  <c r="Y3653" i="18" s="1"/>
  <c r="E3653" i="18"/>
  <c r="F3653" i="18"/>
  <c r="G3653" i="18"/>
  <c r="C3654" i="18"/>
  <c r="X3654" i="18" s="1"/>
  <c r="D3654" i="18"/>
  <c r="E3654" i="18"/>
  <c r="F3654" i="18"/>
  <c r="G3654" i="18"/>
  <c r="C3655" i="18"/>
  <c r="X3655" i="18" s="1"/>
  <c r="D3655" i="18"/>
  <c r="Y3655" i="18" s="1"/>
  <c r="E3655" i="18"/>
  <c r="F3655" i="18"/>
  <c r="G3655" i="18"/>
  <c r="C3656" i="18"/>
  <c r="D3656" i="18"/>
  <c r="Y3656" i="18" s="1"/>
  <c r="E3656" i="18"/>
  <c r="F3656" i="18"/>
  <c r="G3656" i="18"/>
  <c r="C3657" i="18"/>
  <c r="X3657" i="18" s="1"/>
  <c r="D3657" i="18"/>
  <c r="Y3657" i="18" s="1"/>
  <c r="E3657" i="18"/>
  <c r="F3657" i="18"/>
  <c r="G3657" i="18"/>
  <c r="C3658" i="18"/>
  <c r="X3658" i="18" s="1"/>
  <c r="D3658" i="18"/>
  <c r="Y3658" i="18" s="1"/>
  <c r="E3658" i="18"/>
  <c r="F3658" i="18"/>
  <c r="G3658" i="18"/>
  <c r="C3659" i="18"/>
  <c r="D3659" i="18"/>
  <c r="Y3659" i="18" s="1"/>
  <c r="E3659" i="18"/>
  <c r="F3659" i="18"/>
  <c r="G3659" i="18"/>
  <c r="C3660" i="18"/>
  <c r="X3660" i="18" s="1"/>
  <c r="D3660" i="18"/>
  <c r="Y3660" i="18" s="1"/>
  <c r="E3660" i="18"/>
  <c r="F3660" i="18"/>
  <c r="G3660" i="18"/>
  <c r="C3661" i="18"/>
  <c r="X3661" i="18" s="1"/>
  <c r="D3661" i="18"/>
  <c r="Y3661" i="18" s="1"/>
  <c r="E3661" i="18"/>
  <c r="F3661" i="18"/>
  <c r="G3661" i="18"/>
  <c r="C3662" i="18"/>
  <c r="X3662" i="18" s="1"/>
  <c r="D3662" i="18"/>
  <c r="E3662" i="18"/>
  <c r="F3662" i="18"/>
  <c r="G3662" i="18"/>
  <c r="C3663" i="18"/>
  <c r="X3663" i="18" s="1"/>
  <c r="D3663" i="18"/>
  <c r="Y3663" i="18" s="1"/>
  <c r="E3663" i="18"/>
  <c r="F3663" i="18"/>
  <c r="G3663" i="18"/>
  <c r="C3664" i="18"/>
  <c r="D3664" i="18"/>
  <c r="Y3664" i="18" s="1"/>
  <c r="E3664" i="18"/>
  <c r="F3664" i="18"/>
  <c r="G3664" i="18"/>
  <c r="C3665" i="18"/>
  <c r="X3665" i="18" s="1"/>
  <c r="D3665" i="18"/>
  <c r="Y3665" i="18" s="1"/>
  <c r="E3665" i="18"/>
  <c r="F3665" i="18"/>
  <c r="G3665" i="18"/>
  <c r="C3666" i="18"/>
  <c r="X3666" i="18" s="1"/>
  <c r="D3666" i="18"/>
  <c r="Y3666" i="18" s="1"/>
  <c r="E3666" i="18"/>
  <c r="F3666" i="18"/>
  <c r="G3666" i="18"/>
  <c r="C3667" i="18"/>
  <c r="D3667" i="18"/>
  <c r="Y3667" i="18" s="1"/>
  <c r="E3667" i="18"/>
  <c r="F3667" i="18"/>
  <c r="G3667" i="18"/>
  <c r="C3668" i="18"/>
  <c r="X3668" i="18" s="1"/>
  <c r="D3668" i="18"/>
  <c r="Y3668" i="18" s="1"/>
  <c r="E3668" i="18"/>
  <c r="F3668" i="18"/>
  <c r="G3668" i="18"/>
  <c r="C3669" i="18"/>
  <c r="X3669" i="18" s="1"/>
  <c r="D3669" i="18"/>
  <c r="Y3669" i="18" s="1"/>
  <c r="E3669" i="18"/>
  <c r="F3669" i="18"/>
  <c r="G3669" i="18"/>
  <c r="C3670" i="18"/>
  <c r="X3670" i="18" s="1"/>
  <c r="D3670" i="18"/>
  <c r="E3670" i="18"/>
  <c r="F3670" i="18"/>
  <c r="G3670" i="18"/>
  <c r="C3671" i="18"/>
  <c r="X3671" i="18" s="1"/>
  <c r="D3671" i="18"/>
  <c r="Y3671" i="18" s="1"/>
  <c r="E3671" i="18"/>
  <c r="F3671" i="18"/>
  <c r="G3671" i="18"/>
  <c r="C3672" i="18"/>
  <c r="D3672" i="18"/>
  <c r="Y3672" i="18" s="1"/>
  <c r="E3672" i="18"/>
  <c r="F3672" i="18"/>
  <c r="G3672" i="18"/>
  <c r="C3673" i="18"/>
  <c r="X3673" i="18" s="1"/>
  <c r="D3673" i="18"/>
  <c r="Y3673" i="18" s="1"/>
  <c r="E3673" i="18"/>
  <c r="F3673" i="18"/>
  <c r="G3673" i="18"/>
  <c r="C3674" i="18"/>
  <c r="X3674" i="18" s="1"/>
  <c r="D3674" i="18"/>
  <c r="Y3674" i="18" s="1"/>
  <c r="E3674" i="18"/>
  <c r="F3674" i="18"/>
  <c r="G3674" i="18"/>
  <c r="C3675" i="18"/>
  <c r="D3675" i="18"/>
  <c r="Y3675" i="18" s="1"/>
  <c r="E3675" i="18"/>
  <c r="F3675" i="18"/>
  <c r="G3675" i="18"/>
  <c r="C3676" i="18"/>
  <c r="X3676" i="18" s="1"/>
  <c r="D3676" i="18"/>
  <c r="Y3676" i="18" s="1"/>
  <c r="E3676" i="18"/>
  <c r="F3676" i="18"/>
  <c r="G3676" i="18"/>
  <c r="C3677" i="18"/>
  <c r="X3677" i="18" s="1"/>
  <c r="D3677" i="18"/>
  <c r="Y3677" i="18" s="1"/>
  <c r="E3677" i="18"/>
  <c r="F3677" i="18"/>
  <c r="G3677" i="18"/>
  <c r="C3678" i="18"/>
  <c r="X3678" i="18" s="1"/>
  <c r="D3678" i="18"/>
  <c r="E3678" i="18"/>
  <c r="F3678" i="18"/>
  <c r="G3678" i="18"/>
  <c r="C3679" i="18"/>
  <c r="X3679" i="18" s="1"/>
  <c r="D3679" i="18"/>
  <c r="Y3679" i="18" s="1"/>
  <c r="E3679" i="18"/>
  <c r="F3679" i="18"/>
  <c r="G3679" i="18"/>
  <c r="C3680" i="18"/>
  <c r="D3680" i="18"/>
  <c r="Y3680" i="18" s="1"/>
  <c r="E3680" i="18"/>
  <c r="F3680" i="18"/>
  <c r="G3680" i="18"/>
  <c r="C3681" i="18"/>
  <c r="X3681" i="18" s="1"/>
  <c r="D3681" i="18"/>
  <c r="Y3681" i="18" s="1"/>
  <c r="E3681" i="18"/>
  <c r="F3681" i="18"/>
  <c r="G3681" i="18"/>
  <c r="C3682" i="18"/>
  <c r="X3682" i="18" s="1"/>
  <c r="D3682" i="18"/>
  <c r="Y3682" i="18" s="1"/>
  <c r="E3682" i="18"/>
  <c r="F3682" i="18"/>
  <c r="G3682" i="18"/>
  <c r="C3683" i="18"/>
  <c r="D3683" i="18"/>
  <c r="Y3683" i="18" s="1"/>
  <c r="E3683" i="18"/>
  <c r="F3683" i="18"/>
  <c r="G3683" i="18"/>
  <c r="C3684" i="18"/>
  <c r="X3684" i="18" s="1"/>
  <c r="D3684" i="18"/>
  <c r="Y3684" i="18" s="1"/>
  <c r="E3684" i="18"/>
  <c r="F3684" i="18"/>
  <c r="G3684" i="18"/>
  <c r="C3685" i="18"/>
  <c r="X3685" i="18" s="1"/>
  <c r="D3685" i="18"/>
  <c r="Y3685" i="18" s="1"/>
  <c r="E3685" i="18"/>
  <c r="F3685" i="18"/>
  <c r="G3685" i="18"/>
  <c r="C3686" i="18"/>
  <c r="X3686" i="18" s="1"/>
  <c r="D3686" i="18"/>
  <c r="E3686" i="18"/>
  <c r="F3686" i="18"/>
  <c r="G3686" i="18"/>
  <c r="C3687" i="18"/>
  <c r="X3687" i="18" s="1"/>
  <c r="D3687" i="18"/>
  <c r="Y3687" i="18" s="1"/>
  <c r="E3687" i="18"/>
  <c r="F3687" i="18"/>
  <c r="G3687" i="18"/>
  <c r="C3688" i="18"/>
  <c r="D3688" i="18"/>
  <c r="Y3688" i="18" s="1"/>
  <c r="E3688" i="18"/>
  <c r="F3688" i="18"/>
  <c r="G3688" i="18"/>
  <c r="C3689" i="18"/>
  <c r="X3689" i="18" s="1"/>
  <c r="D3689" i="18"/>
  <c r="Y3689" i="18" s="1"/>
  <c r="E3689" i="18"/>
  <c r="F3689" i="18"/>
  <c r="G3689" i="18"/>
  <c r="C3690" i="18"/>
  <c r="X3690" i="18" s="1"/>
  <c r="D3690" i="18"/>
  <c r="Y3690" i="18" s="1"/>
  <c r="E3690" i="18"/>
  <c r="F3690" i="18"/>
  <c r="G3690" i="18"/>
  <c r="C3691" i="18"/>
  <c r="D3691" i="18"/>
  <c r="Y3691" i="18" s="1"/>
  <c r="E3691" i="18"/>
  <c r="F3691" i="18"/>
  <c r="G3691" i="18"/>
  <c r="C3692" i="18"/>
  <c r="X3692" i="18" s="1"/>
  <c r="D3692" i="18"/>
  <c r="Y3692" i="18" s="1"/>
  <c r="E3692" i="18"/>
  <c r="F3692" i="18"/>
  <c r="G3692" i="18"/>
  <c r="C3693" i="18"/>
  <c r="X3693" i="18" s="1"/>
  <c r="D3693" i="18"/>
  <c r="Y3693" i="18" s="1"/>
  <c r="E3693" i="18"/>
  <c r="F3693" i="18"/>
  <c r="G3693" i="18"/>
  <c r="C3694" i="18"/>
  <c r="X3694" i="18" s="1"/>
  <c r="D3694" i="18"/>
  <c r="E3694" i="18"/>
  <c r="F3694" i="18"/>
  <c r="G3694" i="18"/>
  <c r="C3695" i="18"/>
  <c r="X3695" i="18" s="1"/>
  <c r="D3695" i="18"/>
  <c r="Y3695" i="18" s="1"/>
  <c r="E3695" i="18"/>
  <c r="F3695" i="18"/>
  <c r="G3695" i="18"/>
  <c r="C3696" i="18"/>
  <c r="D3696" i="18"/>
  <c r="Y3696" i="18" s="1"/>
  <c r="E3696" i="18"/>
  <c r="F3696" i="18"/>
  <c r="G3696" i="18"/>
  <c r="C3697" i="18"/>
  <c r="X3697" i="18" s="1"/>
  <c r="D3697" i="18"/>
  <c r="Y3697" i="18" s="1"/>
  <c r="E3697" i="18"/>
  <c r="F3697" i="18"/>
  <c r="G3697" i="18"/>
  <c r="C3698" i="18"/>
  <c r="X3698" i="18" s="1"/>
  <c r="D3698" i="18"/>
  <c r="Y3698" i="18" s="1"/>
  <c r="E3698" i="18"/>
  <c r="F3698" i="18"/>
  <c r="G3698" i="18"/>
  <c r="C3699" i="18"/>
  <c r="D3699" i="18"/>
  <c r="Y3699" i="18" s="1"/>
  <c r="E3699" i="18"/>
  <c r="F3699" i="18"/>
  <c r="G3699" i="18"/>
  <c r="C3700" i="18"/>
  <c r="X3700" i="18" s="1"/>
  <c r="D3700" i="18"/>
  <c r="Y3700" i="18" s="1"/>
  <c r="E3700" i="18"/>
  <c r="F3700" i="18"/>
  <c r="G3700" i="18"/>
  <c r="C3701" i="18"/>
  <c r="X3701" i="18" s="1"/>
  <c r="D3701" i="18"/>
  <c r="Y3701" i="18" s="1"/>
  <c r="E3701" i="18"/>
  <c r="F3701" i="18"/>
  <c r="G3701" i="18"/>
  <c r="C3702" i="18"/>
  <c r="X3702" i="18" s="1"/>
  <c r="D3702" i="18"/>
  <c r="E3702" i="18"/>
  <c r="F3702" i="18"/>
  <c r="G3702" i="18"/>
  <c r="C3703" i="18"/>
  <c r="X3703" i="18" s="1"/>
  <c r="D3703" i="18"/>
  <c r="Y3703" i="18" s="1"/>
  <c r="E3703" i="18"/>
  <c r="F3703" i="18"/>
  <c r="G3703" i="18"/>
  <c r="C3704" i="18"/>
  <c r="D3704" i="18"/>
  <c r="Y3704" i="18" s="1"/>
  <c r="E3704" i="18"/>
  <c r="F3704" i="18"/>
  <c r="G3704" i="18"/>
  <c r="C3705" i="18"/>
  <c r="X3705" i="18" s="1"/>
  <c r="D3705" i="18"/>
  <c r="Y3705" i="18" s="1"/>
  <c r="E3705" i="18"/>
  <c r="F3705" i="18"/>
  <c r="G3705" i="18"/>
  <c r="C3706" i="18"/>
  <c r="X3706" i="18" s="1"/>
  <c r="D3706" i="18"/>
  <c r="Y3706" i="18" s="1"/>
  <c r="E3706" i="18"/>
  <c r="F3706" i="18"/>
  <c r="G3706" i="18"/>
  <c r="C3707" i="18"/>
  <c r="D3707" i="18"/>
  <c r="Y3707" i="18" s="1"/>
  <c r="E3707" i="18"/>
  <c r="F3707" i="18"/>
  <c r="G3707" i="18"/>
  <c r="C3708" i="18"/>
  <c r="X3708" i="18" s="1"/>
  <c r="D3708" i="18"/>
  <c r="Y3708" i="18" s="1"/>
  <c r="E3708" i="18"/>
  <c r="F3708" i="18"/>
  <c r="G3708" i="18"/>
  <c r="C3709" i="18"/>
  <c r="X3709" i="18" s="1"/>
  <c r="D3709" i="18"/>
  <c r="Y3709" i="18" s="1"/>
  <c r="E3709" i="18"/>
  <c r="F3709" i="18"/>
  <c r="G3709" i="18"/>
  <c r="C3710" i="18"/>
  <c r="X3710" i="18" s="1"/>
  <c r="D3710" i="18"/>
  <c r="E3710" i="18"/>
  <c r="F3710" i="18"/>
  <c r="G3710" i="18"/>
  <c r="C3711" i="18"/>
  <c r="X3711" i="18" s="1"/>
  <c r="D3711" i="18"/>
  <c r="Y3711" i="18" s="1"/>
  <c r="E3711" i="18"/>
  <c r="F3711" i="18"/>
  <c r="G3711" i="18"/>
  <c r="C3712" i="18"/>
  <c r="D3712" i="18"/>
  <c r="Y3712" i="18" s="1"/>
  <c r="E3712" i="18"/>
  <c r="F3712" i="18"/>
  <c r="G3712" i="18"/>
  <c r="C3713" i="18"/>
  <c r="X3713" i="18" s="1"/>
  <c r="D3713" i="18"/>
  <c r="Y3713" i="18" s="1"/>
  <c r="E3713" i="18"/>
  <c r="F3713" i="18"/>
  <c r="G3713" i="18"/>
  <c r="C3714" i="18"/>
  <c r="X3714" i="18" s="1"/>
  <c r="D3714" i="18"/>
  <c r="Y3714" i="18" s="1"/>
  <c r="E3714" i="18"/>
  <c r="F3714" i="18"/>
  <c r="G3714" i="18"/>
  <c r="C3715" i="18"/>
  <c r="D3715" i="18"/>
  <c r="Y3715" i="18" s="1"/>
  <c r="E3715" i="18"/>
  <c r="F3715" i="18"/>
  <c r="G3715" i="18"/>
  <c r="C3716" i="18"/>
  <c r="X3716" i="18" s="1"/>
  <c r="D3716" i="18"/>
  <c r="Y3716" i="18" s="1"/>
  <c r="E3716" i="18"/>
  <c r="F3716" i="18"/>
  <c r="G3716" i="18"/>
  <c r="C3717" i="18"/>
  <c r="X3717" i="18" s="1"/>
  <c r="D3717" i="18"/>
  <c r="Y3717" i="18" s="1"/>
  <c r="E3717" i="18"/>
  <c r="F3717" i="18"/>
  <c r="G3717" i="18"/>
  <c r="C3718" i="18"/>
  <c r="X3718" i="18" s="1"/>
  <c r="D3718" i="18"/>
  <c r="E3718" i="18"/>
  <c r="F3718" i="18"/>
  <c r="G3718" i="18"/>
  <c r="C3719" i="18"/>
  <c r="X3719" i="18" s="1"/>
  <c r="D3719" i="18"/>
  <c r="Y3719" i="18" s="1"/>
  <c r="E3719" i="18"/>
  <c r="F3719" i="18"/>
  <c r="G3719" i="18"/>
  <c r="C3720" i="18"/>
  <c r="D3720" i="18"/>
  <c r="Y3720" i="18" s="1"/>
  <c r="E3720" i="18"/>
  <c r="F3720" i="18"/>
  <c r="G3720" i="18"/>
  <c r="C3721" i="18"/>
  <c r="X3721" i="18" s="1"/>
  <c r="D3721" i="18"/>
  <c r="Y3721" i="18" s="1"/>
  <c r="E3721" i="18"/>
  <c r="F3721" i="18"/>
  <c r="G3721" i="18"/>
  <c r="C3722" i="18"/>
  <c r="X3722" i="18" s="1"/>
  <c r="D3722" i="18"/>
  <c r="Y3722" i="18" s="1"/>
  <c r="E3722" i="18"/>
  <c r="F3722" i="18"/>
  <c r="G3722" i="18"/>
  <c r="C3723" i="18"/>
  <c r="D3723" i="18"/>
  <c r="Y3723" i="18" s="1"/>
  <c r="E3723" i="18"/>
  <c r="F3723" i="18"/>
  <c r="G3723" i="18"/>
  <c r="C3724" i="18"/>
  <c r="X3724" i="18" s="1"/>
  <c r="D3724" i="18"/>
  <c r="Y3724" i="18" s="1"/>
  <c r="E3724" i="18"/>
  <c r="F3724" i="18"/>
  <c r="G3724" i="18"/>
  <c r="C3725" i="18"/>
  <c r="X3725" i="18" s="1"/>
  <c r="D3725" i="18"/>
  <c r="Y3725" i="18" s="1"/>
  <c r="E3725" i="18"/>
  <c r="F3725" i="18"/>
  <c r="G3725" i="18"/>
  <c r="C3726" i="18"/>
  <c r="X3726" i="18" s="1"/>
  <c r="D3726" i="18"/>
  <c r="E3726" i="18"/>
  <c r="F3726" i="18"/>
  <c r="G3726" i="18"/>
  <c r="C3727" i="18"/>
  <c r="X3727" i="18" s="1"/>
  <c r="D3727" i="18"/>
  <c r="Y3727" i="18" s="1"/>
  <c r="E3727" i="18"/>
  <c r="F3727" i="18"/>
  <c r="G3727" i="18"/>
  <c r="C3728" i="18"/>
  <c r="D3728" i="18"/>
  <c r="Y3728" i="18" s="1"/>
  <c r="E3728" i="18"/>
  <c r="F3728" i="18"/>
  <c r="G3728" i="18"/>
  <c r="C3729" i="18"/>
  <c r="X3729" i="18" s="1"/>
  <c r="D3729" i="18"/>
  <c r="Y3729" i="18" s="1"/>
  <c r="E3729" i="18"/>
  <c r="F3729" i="18"/>
  <c r="G3729" i="18"/>
  <c r="C3730" i="18"/>
  <c r="X3730" i="18" s="1"/>
  <c r="D3730" i="18"/>
  <c r="Y3730" i="18" s="1"/>
  <c r="E3730" i="18"/>
  <c r="F3730" i="18"/>
  <c r="G3730" i="18"/>
  <c r="C3731" i="18"/>
  <c r="D3731" i="18"/>
  <c r="Y3731" i="18" s="1"/>
  <c r="E3731" i="18"/>
  <c r="F3731" i="18"/>
  <c r="G3731" i="18"/>
  <c r="C3732" i="18"/>
  <c r="X3732" i="18" s="1"/>
  <c r="D3732" i="18"/>
  <c r="Y3732" i="18" s="1"/>
  <c r="E3732" i="18"/>
  <c r="F3732" i="18"/>
  <c r="G3732" i="18"/>
  <c r="C3733" i="18"/>
  <c r="X3733" i="18" s="1"/>
  <c r="D3733" i="18"/>
  <c r="Y3733" i="18" s="1"/>
  <c r="E3733" i="18"/>
  <c r="F3733" i="18"/>
  <c r="G3733" i="18"/>
  <c r="C3734" i="18"/>
  <c r="X3734" i="18" s="1"/>
  <c r="D3734" i="18"/>
  <c r="E3734" i="18"/>
  <c r="F3734" i="18"/>
  <c r="G3734" i="18"/>
  <c r="C3735" i="18"/>
  <c r="X3735" i="18" s="1"/>
  <c r="D3735" i="18"/>
  <c r="Y3735" i="18" s="1"/>
  <c r="E3735" i="18"/>
  <c r="F3735" i="18"/>
  <c r="G3735" i="18"/>
  <c r="C3736" i="18"/>
  <c r="D3736" i="18"/>
  <c r="Y3736" i="18" s="1"/>
  <c r="E3736" i="18"/>
  <c r="F3736" i="18"/>
  <c r="G3736" i="18"/>
  <c r="C3737" i="18"/>
  <c r="X3737" i="18" s="1"/>
  <c r="D3737" i="18"/>
  <c r="Y3737" i="18" s="1"/>
  <c r="E3737" i="18"/>
  <c r="F3737" i="18"/>
  <c r="G3737" i="18"/>
  <c r="C3738" i="18"/>
  <c r="X3738" i="18" s="1"/>
  <c r="D3738" i="18"/>
  <c r="Y3738" i="18" s="1"/>
  <c r="E3738" i="18"/>
  <c r="F3738" i="18"/>
  <c r="G3738" i="18"/>
  <c r="C3739" i="18"/>
  <c r="D3739" i="18"/>
  <c r="Y3739" i="18" s="1"/>
  <c r="E3739" i="18"/>
  <c r="F3739" i="18"/>
  <c r="G3739" i="18"/>
  <c r="C3740" i="18"/>
  <c r="X3740" i="18" s="1"/>
  <c r="D3740" i="18"/>
  <c r="Y3740" i="18" s="1"/>
  <c r="E3740" i="18"/>
  <c r="F3740" i="18"/>
  <c r="G3740" i="18"/>
  <c r="C3741" i="18"/>
  <c r="X3741" i="18" s="1"/>
  <c r="D3741" i="18"/>
  <c r="Y3741" i="18" s="1"/>
  <c r="E3741" i="18"/>
  <c r="F3741" i="18"/>
  <c r="G3741" i="18"/>
  <c r="C3742" i="18"/>
  <c r="X3742" i="18" s="1"/>
  <c r="D3742" i="18"/>
  <c r="E3742" i="18"/>
  <c r="F3742" i="18"/>
  <c r="G3742" i="18"/>
  <c r="C3743" i="18"/>
  <c r="X3743" i="18" s="1"/>
  <c r="D3743" i="18"/>
  <c r="Y3743" i="18" s="1"/>
  <c r="E3743" i="18"/>
  <c r="F3743" i="18"/>
  <c r="G3743" i="18"/>
  <c r="C3744" i="18"/>
  <c r="D3744" i="18"/>
  <c r="Y3744" i="18" s="1"/>
  <c r="E3744" i="18"/>
  <c r="F3744" i="18"/>
  <c r="G3744" i="18"/>
  <c r="C3745" i="18"/>
  <c r="X3745" i="18" s="1"/>
  <c r="D3745" i="18"/>
  <c r="Y3745" i="18" s="1"/>
  <c r="E3745" i="18"/>
  <c r="F3745" i="18"/>
  <c r="G3745" i="18"/>
  <c r="C3746" i="18"/>
  <c r="X3746" i="18" s="1"/>
  <c r="D3746" i="18"/>
  <c r="Y3746" i="18" s="1"/>
  <c r="E3746" i="18"/>
  <c r="F3746" i="18"/>
  <c r="G3746" i="18"/>
  <c r="C3747" i="18"/>
  <c r="D3747" i="18"/>
  <c r="Y3747" i="18" s="1"/>
  <c r="E3747" i="18"/>
  <c r="F3747" i="18"/>
  <c r="G3747" i="18"/>
  <c r="C3748" i="18"/>
  <c r="X3748" i="18" s="1"/>
  <c r="D3748" i="18"/>
  <c r="Y3748" i="18" s="1"/>
  <c r="E3748" i="18"/>
  <c r="F3748" i="18"/>
  <c r="G3748" i="18"/>
  <c r="C3749" i="18"/>
  <c r="X3749" i="18" s="1"/>
  <c r="D3749" i="18"/>
  <c r="Y3749" i="18" s="1"/>
  <c r="E3749" i="18"/>
  <c r="F3749" i="18"/>
  <c r="G3749" i="18"/>
  <c r="C3750" i="18"/>
  <c r="X3750" i="18" s="1"/>
  <c r="D3750" i="18"/>
  <c r="E3750" i="18"/>
  <c r="F3750" i="18"/>
  <c r="G3750" i="18"/>
  <c r="C3751" i="18"/>
  <c r="X3751" i="18" s="1"/>
  <c r="D3751" i="18"/>
  <c r="Y3751" i="18" s="1"/>
  <c r="E3751" i="18"/>
  <c r="F3751" i="18"/>
  <c r="G3751" i="18"/>
  <c r="C3752" i="18"/>
  <c r="D3752" i="18"/>
  <c r="Y3752" i="18" s="1"/>
  <c r="E3752" i="18"/>
  <c r="F3752" i="18"/>
  <c r="G3752" i="18"/>
  <c r="C3753" i="18"/>
  <c r="X3753" i="18" s="1"/>
  <c r="D3753" i="18"/>
  <c r="Y3753" i="18" s="1"/>
  <c r="E3753" i="18"/>
  <c r="F3753" i="18"/>
  <c r="G3753" i="18"/>
  <c r="C3754" i="18"/>
  <c r="X3754" i="18" s="1"/>
  <c r="D3754" i="18"/>
  <c r="Y3754" i="18" s="1"/>
  <c r="E3754" i="18"/>
  <c r="F3754" i="18"/>
  <c r="G3754" i="18"/>
  <c r="C3755" i="18"/>
  <c r="D3755" i="18"/>
  <c r="Y3755" i="18" s="1"/>
  <c r="E3755" i="18"/>
  <c r="F3755" i="18"/>
  <c r="G3755" i="18"/>
  <c r="C3756" i="18"/>
  <c r="X3756" i="18" s="1"/>
  <c r="D3756" i="18"/>
  <c r="Y3756" i="18" s="1"/>
  <c r="E3756" i="18"/>
  <c r="F3756" i="18"/>
  <c r="G3756" i="18"/>
  <c r="C3757" i="18"/>
  <c r="X3757" i="18" s="1"/>
  <c r="D3757" i="18"/>
  <c r="Y3757" i="18" s="1"/>
  <c r="E3757" i="18"/>
  <c r="F3757" i="18"/>
  <c r="G3757" i="18"/>
  <c r="C3758" i="18"/>
  <c r="X3758" i="18" s="1"/>
  <c r="D3758" i="18"/>
  <c r="E3758" i="18"/>
  <c r="F3758" i="18"/>
  <c r="G3758" i="18"/>
  <c r="C3759" i="18"/>
  <c r="X3759" i="18" s="1"/>
  <c r="D3759" i="18"/>
  <c r="Y3759" i="18" s="1"/>
  <c r="E3759" i="18"/>
  <c r="F3759" i="18"/>
  <c r="G3759" i="18"/>
  <c r="C3760" i="18"/>
  <c r="D3760" i="18"/>
  <c r="Y3760" i="18" s="1"/>
  <c r="E3760" i="18"/>
  <c r="F3760" i="18"/>
  <c r="G3760" i="18"/>
  <c r="C3761" i="18"/>
  <c r="X3761" i="18" s="1"/>
  <c r="D3761" i="18"/>
  <c r="Y3761" i="18" s="1"/>
  <c r="E3761" i="18"/>
  <c r="F3761" i="18"/>
  <c r="G3761" i="18"/>
  <c r="C3762" i="18"/>
  <c r="X3762" i="18" s="1"/>
  <c r="D3762" i="18"/>
  <c r="Y3762" i="18" s="1"/>
  <c r="E3762" i="18"/>
  <c r="F3762" i="18"/>
  <c r="G3762" i="18"/>
  <c r="C3763" i="18"/>
  <c r="D3763" i="18"/>
  <c r="Y3763" i="18" s="1"/>
  <c r="E3763" i="18"/>
  <c r="F3763" i="18"/>
  <c r="G3763" i="18"/>
  <c r="C3764" i="18"/>
  <c r="X3764" i="18" s="1"/>
  <c r="D3764" i="18"/>
  <c r="Y3764" i="18" s="1"/>
  <c r="E3764" i="18"/>
  <c r="F3764" i="18"/>
  <c r="G3764" i="18"/>
  <c r="C3765" i="18"/>
  <c r="X3765" i="18" s="1"/>
  <c r="D3765" i="18"/>
  <c r="Y3765" i="18" s="1"/>
  <c r="E3765" i="18"/>
  <c r="F3765" i="18"/>
  <c r="G3765" i="18"/>
  <c r="C3766" i="18"/>
  <c r="X3766" i="18" s="1"/>
  <c r="D3766" i="18"/>
  <c r="E3766" i="18"/>
  <c r="F3766" i="18"/>
  <c r="G3766" i="18"/>
  <c r="C3767" i="18"/>
  <c r="X3767" i="18" s="1"/>
  <c r="D3767" i="18"/>
  <c r="Y3767" i="18" s="1"/>
  <c r="E3767" i="18"/>
  <c r="F3767" i="18"/>
  <c r="G3767" i="18"/>
  <c r="C3768" i="18"/>
  <c r="D3768" i="18"/>
  <c r="Y3768" i="18" s="1"/>
  <c r="E3768" i="18"/>
  <c r="F3768" i="18"/>
  <c r="G3768" i="18"/>
  <c r="C3769" i="18"/>
  <c r="X3769" i="18" s="1"/>
  <c r="D3769" i="18"/>
  <c r="Y3769" i="18" s="1"/>
  <c r="E3769" i="18"/>
  <c r="F3769" i="18"/>
  <c r="G3769" i="18"/>
  <c r="C3770" i="18"/>
  <c r="X3770" i="18" s="1"/>
  <c r="D3770" i="18"/>
  <c r="Y3770" i="18" s="1"/>
  <c r="E3770" i="18"/>
  <c r="F3770" i="18"/>
  <c r="G3770" i="18"/>
  <c r="C3771" i="18"/>
  <c r="D3771" i="18"/>
  <c r="Y3771" i="18" s="1"/>
  <c r="E3771" i="18"/>
  <c r="F3771" i="18"/>
  <c r="G3771" i="18"/>
  <c r="C3772" i="18"/>
  <c r="X3772" i="18" s="1"/>
  <c r="D3772" i="18"/>
  <c r="Y3772" i="18" s="1"/>
  <c r="E3772" i="18"/>
  <c r="F3772" i="18"/>
  <c r="G3772" i="18"/>
  <c r="C3773" i="18"/>
  <c r="X3773" i="18" s="1"/>
  <c r="D3773" i="18"/>
  <c r="Y3773" i="18" s="1"/>
  <c r="E3773" i="18"/>
  <c r="F3773" i="18"/>
  <c r="G3773" i="18"/>
  <c r="C3774" i="18"/>
  <c r="X3774" i="18" s="1"/>
  <c r="D3774" i="18"/>
  <c r="E3774" i="18"/>
  <c r="F3774" i="18"/>
  <c r="G3774" i="18"/>
  <c r="C3775" i="18"/>
  <c r="X3775" i="18" s="1"/>
  <c r="D3775" i="18"/>
  <c r="Y3775" i="18" s="1"/>
  <c r="E3775" i="18"/>
  <c r="F3775" i="18"/>
  <c r="G3775" i="18"/>
  <c r="C3776" i="18"/>
  <c r="D3776" i="18"/>
  <c r="Y3776" i="18" s="1"/>
  <c r="E3776" i="18"/>
  <c r="F3776" i="18"/>
  <c r="G3776" i="18"/>
  <c r="C3777" i="18"/>
  <c r="X3777" i="18" s="1"/>
  <c r="D3777" i="18"/>
  <c r="Y3777" i="18" s="1"/>
  <c r="E3777" i="18"/>
  <c r="F3777" i="18"/>
  <c r="G3777" i="18"/>
  <c r="C3778" i="18"/>
  <c r="X3778" i="18" s="1"/>
  <c r="D3778" i="18"/>
  <c r="Y3778" i="18" s="1"/>
  <c r="E3778" i="18"/>
  <c r="F3778" i="18"/>
  <c r="G3778" i="18"/>
  <c r="C3779" i="18"/>
  <c r="D3779" i="18"/>
  <c r="Y3779" i="18" s="1"/>
  <c r="E3779" i="18"/>
  <c r="F3779" i="18"/>
  <c r="G3779" i="18"/>
  <c r="C3780" i="18"/>
  <c r="X3780" i="18" s="1"/>
  <c r="D3780" i="18"/>
  <c r="Y3780" i="18" s="1"/>
  <c r="E3780" i="18"/>
  <c r="F3780" i="18"/>
  <c r="G3780" i="18"/>
  <c r="C3781" i="18"/>
  <c r="X3781" i="18" s="1"/>
  <c r="D3781" i="18"/>
  <c r="Y3781" i="18" s="1"/>
  <c r="E3781" i="18"/>
  <c r="F3781" i="18"/>
  <c r="G3781" i="18"/>
  <c r="C3782" i="18"/>
  <c r="X3782" i="18" s="1"/>
  <c r="D3782" i="18"/>
  <c r="E3782" i="18"/>
  <c r="F3782" i="18"/>
  <c r="G3782" i="18"/>
  <c r="C3783" i="18"/>
  <c r="X3783" i="18" s="1"/>
  <c r="D3783" i="18"/>
  <c r="Y3783" i="18" s="1"/>
  <c r="E3783" i="18"/>
  <c r="F3783" i="18"/>
  <c r="G3783" i="18"/>
  <c r="C3784" i="18"/>
  <c r="D3784" i="18"/>
  <c r="Y3784" i="18" s="1"/>
  <c r="E3784" i="18"/>
  <c r="F3784" i="18"/>
  <c r="G3784" i="18"/>
  <c r="C3785" i="18"/>
  <c r="X3785" i="18" s="1"/>
  <c r="D3785" i="18"/>
  <c r="Y3785" i="18" s="1"/>
  <c r="E3785" i="18"/>
  <c r="F3785" i="18"/>
  <c r="G3785" i="18"/>
  <c r="C3786" i="18"/>
  <c r="X3786" i="18" s="1"/>
  <c r="D3786" i="18"/>
  <c r="Y3786" i="18" s="1"/>
  <c r="E3786" i="18"/>
  <c r="F3786" i="18"/>
  <c r="G3786" i="18"/>
  <c r="C3787" i="18"/>
  <c r="D3787" i="18"/>
  <c r="Y3787" i="18" s="1"/>
  <c r="E3787" i="18"/>
  <c r="F3787" i="18"/>
  <c r="G3787" i="18"/>
  <c r="C3788" i="18"/>
  <c r="X3788" i="18" s="1"/>
  <c r="D3788" i="18"/>
  <c r="Y3788" i="18" s="1"/>
  <c r="E3788" i="18"/>
  <c r="F3788" i="18"/>
  <c r="G3788" i="18"/>
  <c r="C3789" i="18"/>
  <c r="X3789" i="18" s="1"/>
  <c r="D3789" i="18"/>
  <c r="Y3789" i="18" s="1"/>
  <c r="E3789" i="18"/>
  <c r="F3789" i="18"/>
  <c r="G3789" i="18"/>
  <c r="C3790" i="18"/>
  <c r="X3790" i="18" s="1"/>
  <c r="D3790" i="18"/>
  <c r="E3790" i="18"/>
  <c r="F3790" i="18"/>
  <c r="G3790" i="18"/>
  <c r="C3791" i="18"/>
  <c r="X3791" i="18" s="1"/>
  <c r="D3791" i="18"/>
  <c r="Y3791" i="18" s="1"/>
  <c r="E3791" i="18"/>
  <c r="F3791" i="18"/>
  <c r="G3791" i="18"/>
  <c r="C3792" i="18"/>
  <c r="D3792" i="18"/>
  <c r="Y3792" i="18" s="1"/>
  <c r="E3792" i="18"/>
  <c r="F3792" i="18"/>
  <c r="G3792" i="18"/>
  <c r="C3793" i="18"/>
  <c r="X3793" i="18" s="1"/>
  <c r="D3793" i="18"/>
  <c r="Y3793" i="18" s="1"/>
  <c r="E3793" i="18"/>
  <c r="F3793" i="18"/>
  <c r="G3793" i="18"/>
  <c r="C3794" i="18"/>
  <c r="X3794" i="18" s="1"/>
  <c r="D3794" i="18"/>
  <c r="Y3794" i="18" s="1"/>
  <c r="E3794" i="18"/>
  <c r="F3794" i="18"/>
  <c r="G3794" i="18"/>
  <c r="C3795" i="18"/>
  <c r="D3795" i="18"/>
  <c r="Y3795" i="18" s="1"/>
  <c r="E3795" i="18"/>
  <c r="F3795" i="18"/>
  <c r="G3795" i="18"/>
  <c r="C3796" i="18"/>
  <c r="X3796" i="18" s="1"/>
  <c r="D3796" i="18"/>
  <c r="Y3796" i="18" s="1"/>
  <c r="E3796" i="18"/>
  <c r="F3796" i="18"/>
  <c r="G3796" i="18"/>
  <c r="C3797" i="18"/>
  <c r="X3797" i="18" s="1"/>
  <c r="D3797" i="18"/>
  <c r="Y3797" i="18" s="1"/>
  <c r="E3797" i="18"/>
  <c r="F3797" i="18"/>
  <c r="G3797" i="18"/>
  <c r="C3798" i="18"/>
  <c r="X3798" i="18" s="1"/>
  <c r="D3798" i="18"/>
  <c r="E3798" i="18"/>
  <c r="F3798" i="18"/>
  <c r="G3798" i="18"/>
  <c r="C3799" i="18"/>
  <c r="X3799" i="18" s="1"/>
  <c r="D3799" i="18"/>
  <c r="Y3799" i="18" s="1"/>
  <c r="E3799" i="18"/>
  <c r="F3799" i="18"/>
  <c r="G3799" i="18"/>
  <c r="C3800" i="18"/>
  <c r="D3800" i="18"/>
  <c r="Y3800" i="18" s="1"/>
  <c r="E3800" i="18"/>
  <c r="F3800" i="18"/>
  <c r="G3800" i="18"/>
  <c r="C3801" i="18"/>
  <c r="X3801" i="18" s="1"/>
  <c r="D3801" i="18"/>
  <c r="Y3801" i="18" s="1"/>
  <c r="E3801" i="18"/>
  <c r="F3801" i="18"/>
  <c r="G3801" i="18"/>
  <c r="C3802" i="18"/>
  <c r="X3802" i="18" s="1"/>
  <c r="D3802" i="18"/>
  <c r="Y3802" i="18" s="1"/>
  <c r="E3802" i="18"/>
  <c r="F3802" i="18"/>
  <c r="G3802" i="18"/>
  <c r="C3803" i="18"/>
  <c r="D3803" i="18"/>
  <c r="Y3803" i="18" s="1"/>
  <c r="E3803" i="18"/>
  <c r="F3803" i="18"/>
  <c r="G3803" i="18"/>
  <c r="C3804" i="18"/>
  <c r="X3804" i="18" s="1"/>
  <c r="D3804" i="18"/>
  <c r="Y3804" i="18" s="1"/>
  <c r="E3804" i="18"/>
  <c r="F3804" i="18"/>
  <c r="G3804" i="18"/>
  <c r="C3805" i="18"/>
  <c r="X3805" i="18" s="1"/>
  <c r="D3805" i="18"/>
  <c r="Y3805" i="18" s="1"/>
  <c r="E3805" i="18"/>
  <c r="F3805" i="18"/>
  <c r="G3805" i="18"/>
  <c r="C3806" i="18"/>
  <c r="X3806" i="18" s="1"/>
  <c r="D3806" i="18"/>
  <c r="E3806" i="18"/>
  <c r="F3806" i="18"/>
  <c r="G3806" i="18"/>
  <c r="C3807" i="18"/>
  <c r="X3807" i="18" s="1"/>
  <c r="D3807" i="18"/>
  <c r="Y3807" i="18" s="1"/>
  <c r="E3807" i="18"/>
  <c r="F3807" i="18"/>
  <c r="G3807" i="18"/>
  <c r="C3808" i="18"/>
  <c r="D3808" i="18"/>
  <c r="Y3808" i="18" s="1"/>
  <c r="E3808" i="18"/>
  <c r="F3808" i="18"/>
  <c r="G3808" i="18"/>
  <c r="C3809" i="18"/>
  <c r="X3809" i="18" s="1"/>
  <c r="D3809" i="18"/>
  <c r="Y3809" i="18" s="1"/>
  <c r="E3809" i="18"/>
  <c r="F3809" i="18"/>
  <c r="G3809" i="18"/>
  <c r="C3810" i="18"/>
  <c r="X3810" i="18" s="1"/>
  <c r="D3810" i="18"/>
  <c r="Y3810" i="18" s="1"/>
  <c r="E3810" i="18"/>
  <c r="F3810" i="18"/>
  <c r="G3810" i="18"/>
  <c r="C3811" i="18"/>
  <c r="D3811" i="18"/>
  <c r="Y3811" i="18" s="1"/>
  <c r="E3811" i="18"/>
  <c r="F3811" i="18"/>
  <c r="G3811" i="18"/>
  <c r="C3812" i="18"/>
  <c r="X3812" i="18" s="1"/>
  <c r="D3812" i="18"/>
  <c r="Y3812" i="18" s="1"/>
  <c r="E3812" i="18"/>
  <c r="F3812" i="18"/>
  <c r="G3812" i="18"/>
  <c r="C3813" i="18"/>
  <c r="X3813" i="18" s="1"/>
  <c r="D3813" i="18"/>
  <c r="Y3813" i="18" s="1"/>
  <c r="E3813" i="18"/>
  <c r="F3813" i="18"/>
  <c r="G3813" i="18"/>
  <c r="C3814" i="18"/>
  <c r="X3814" i="18" s="1"/>
  <c r="D3814" i="18"/>
  <c r="E3814" i="18"/>
  <c r="F3814" i="18"/>
  <c r="G3814" i="18"/>
  <c r="C3815" i="18"/>
  <c r="X3815" i="18" s="1"/>
  <c r="D3815" i="18"/>
  <c r="Y3815" i="18" s="1"/>
  <c r="E3815" i="18"/>
  <c r="F3815" i="18"/>
  <c r="G3815" i="18"/>
  <c r="C3816" i="18"/>
  <c r="D3816" i="18"/>
  <c r="Y3816" i="18" s="1"/>
  <c r="E3816" i="18"/>
  <c r="F3816" i="18"/>
  <c r="G3816" i="18"/>
  <c r="C3817" i="18"/>
  <c r="X3817" i="18" s="1"/>
  <c r="D3817" i="18"/>
  <c r="Y3817" i="18" s="1"/>
  <c r="E3817" i="18"/>
  <c r="F3817" i="18"/>
  <c r="G3817" i="18"/>
  <c r="C3818" i="18"/>
  <c r="X3818" i="18" s="1"/>
  <c r="D3818" i="18"/>
  <c r="Y3818" i="18" s="1"/>
  <c r="E3818" i="18"/>
  <c r="F3818" i="18"/>
  <c r="G3818" i="18"/>
  <c r="C3819" i="18"/>
  <c r="D3819" i="18"/>
  <c r="Y3819" i="18" s="1"/>
  <c r="E3819" i="18"/>
  <c r="F3819" i="18"/>
  <c r="G3819" i="18"/>
  <c r="C3820" i="18"/>
  <c r="X3820" i="18" s="1"/>
  <c r="D3820" i="18"/>
  <c r="Y3820" i="18" s="1"/>
  <c r="E3820" i="18"/>
  <c r="F3820" i="18"/>
  <c r="G3820" i="18"/>
  <c r="C3821" i="18"/>
  <c r="X3821" i="18" s="1"/>
  <c r="D3821" i="18"/>
  <c r="Y3821" i="18" s="1"/>
  <c r="E3821" i="18"/>
  <c r="F3821" i="18"/>
  <c r="G3821" i="18"/>
  <c r="C3822" i="18"/>
  <c r="X3822" i="18" s="1"/>
  <c r="D3822" i="18"/>
  <c r="E3822" i="18"/>
  <c r="F3822" i="18"/>
  <c r="G3822" i="18"/>
  <c r="C3823" i="18"/>
  <c r="X3823" i="18" s="1"/>
  <c r="D3823" i="18"/>
  <c r="Y3823" i="18" s="1"/>
  <c r="E3823" i="18"/>
  <c r="F3823" i="18"/>
  <c r="G3823" i="18"/>
  <c r="C3824" i="18"/>
  <c r="D3824" i="18"/>
  <c r="Y3824" i="18" s="1"/>
  <c r="E3824" i="18"/>
  <c r="F3824" i="18"/>
  <c r="G3824" i="18"/>
  <c r="C3825" i="18"/>
  <c r="X3825" i="18" s="1"/>
  <c r="D3825" i="18"/>
  <c r="Y3825" i="18" s="1"/>
  <c r="E3825" i="18"/>
  <c r="F3825" i="18"/>
  <c r="G3825" i="18"/>
  <c r="C3826" i="18"/>
  <c r="X3826" i="18" s="1"/>
  <c r="D3826" i="18"/>
  <c r="Y3826" i="18" s="1"/>
  <c r="E3826" i="18"/>
  <c r="F3826" i="18"/>
  <c r="G3826" i="18"/>
  <c r="C3827" i="18"/>
  <c r="D3827" i="18"/>
  <c r="Y3827" i="18" s="1"/>
  <c r="E3827" i="18"/>
  <c r="F3827" i="18"/>
  <c r="G3827" i="18"/>
  <c r="C3828" i="18"/>
  <c r="X3828" i="18" s="1"/>
  <c r="D3828" i="18"/>
  <c r="Y3828" i="18" s="1"/>
  <c r="E3828" i="18"/>
  <c r="F3828" i="18"/>
  <c r="G3828" i="18"/>
  <c r="C3829" i="18"/>
  <c r="X3829" i="18" s="1"/>
  <c r="D3829" i="18"/>
  <c r="Y3829" i="18" s="1"/>
  <c r="E3829" i="18"/>
  <c r="F3829" i="18"/>
  <c r="G3829" i="18"/>
  <c r="C3830" i="18"/>
  <c r="X3830" i="18" s="1"/>
  <c r="D3830" i="18"/>
  <c r="Y3830" i="18" s="1"/>
  <c r="E3830" i="18"/>
  <c r="F3830" i="18"/>
  <c r="G3830" i="18"/>
  <c r="C3831" i="18"/>
  <c r="X3831" i="18" s="1"/>
  <c r="D3831" i="18"/>
  <c r="Y3831" i="18" s="1"/>
  <c r="E3831" i="18"/>
  <c r="F3831" i="18"/>
  <c r="G3831" i="18"/>
  <c r="C3832" i="18"/>
  <c r="X3832" i="18" s="1"/>
  <c r="D3832" i="18"/>
  <c r="Y3832" i="18" s="1"/>
  <c r="E3832" i="18"/>
  <c r="F3832" i="18"/>
  <c r="G3832" i="18"/>
  <c r="C3833" i="18"/>
  <c r="X3833" i="18" s="1"/>
  <c r="D3833" i="18"/>
  <c r="Y3833" i="18" s="1"/>
  <c r="E3833" i="18"/>
  <c r="F3833" i="18"/>
  <c r="G3833" i="18"/>
  <c r="C3834" i="18"/>
  <c r="X3834" i="18" s="1"/>
  <c r="D3834" i="18"/>
  <c r="Y3834" i="18" s="1"/>
  <c r="E3834" i="18"/>
  <c r="F3834" i="18"/>
  <c r="G3834" i="18"/>
  <c r="C3835" i="18"/>
  <c r="X3835" i="18" s="1"/>
  <c r="D3835" i="18"/>
  <c r="Y3835" i="18" s="1"/>
  <c r="E3835" i="18"/>
  <c r="F3835" i="18"/>
  <c r="G3835" i="18"/>
  <c r="C3836" i="18"/>
  <c r="X3836" i="18" s="1"/>
  <c r="D3836" i="18"/>
  <c r="Y3836" i="18" s="1"/>
  <c r="E3836" i="18"/>
  <c r="F3836" i="18"/>
  <c r="G3836" i="18"/>
  <c r="C3837" i="18"/>
  <c r="X3837" i="18" s="1"/>
  <c r="D3837" i="18"/>
  <c r="Y3837" i="18" s="1"/>
  <c r="E3837" i="18"/>
  <c r="F3837" i="18"/>
  <c r="G3837" i="18"/>
  <c r="C3838" i="18"/>
  <c r="X3838" i="18" s="1"/>
  <c r="D3838" i="18"/>
  <c r="E3838" i="18"/>
  <c r="F3838" i="18"/>
  <c r="G3838" i="18"/>
  <c r="C3839" i="18"/>
  <c r="X3839" i="18" s="1"/>
  <c r="D3839" i="18"/>
  <c r="Y3839" i="18" s="1"/>
  <c r="E3839" i="18"/>
  <c r="F3839" i="18"/>
  <c r="G3839" i="18"/>
  <c r="C3840" i="18"/>
  <c r="D3840" i="18"/>
  <c r="Y3840" i="18" s="1"/>
  <c r="E3840" i="18"/>
  <c r="F3840" i="18"/>
  <c r="G3840" i="18"/>
  <c r="C3841" i="18"/>
  <c r="X3841" i="18" s="1"/>
  <c r="D3841" i="18"/>
  <c r="Y3841" i="18" s="1"/>
  <c r="E3841" i="18"/>
  <c r="F3841" i="18"/>
  <c r="G3841" i="18"/>
  <c r="C3842" i="18"/>
  <c r="D3842" i="18"/>
  <c r="Y3842" i="18" s="1"/>
  <c r="E3842" i="18"/>
  <c r="F3842" i="18"/>
  <c r="G3842" i="18"/>
  <c r="C3843" i="18"/>
  <c r="D3843" i="18"/>
  <c r="E3843" i="18"/>
  <c r="F3843" i="18"/>
  <c r="G3843" i="18"/>
  <c r="C3844" i="18"/>
  <c r="X3844" i="18" s="1"/>
  <c r="D3844" i="18"/>
  <c r="Y3844" i="18" s="1"/>
  <c r="E3844" i="18"/>
  <c r="F3844" i="18"/>
  <c r="G3844" i="18"/>
  <c r="C3845" i="18"/>
  <c r="X3845" i="18" s="1"/>
  <c r="D3845" i="18"/>
  <c r="Y3845" i="18" s="1"/>
  <c r="E3845" i="18"/>
  <c r="F3845" i="18"/>
  <c r="G3845" i="18"/>
  <c r="C3846" i="18"/>
  <c r="X3846" i="18" s="1"/>
  <c r="D3846" i="18"/>
  <c r="Y3846" i="18" s="1"/>
  <c r="E3846" i="18"/>
  <c r="F3846" i="18"/>
  <c r="G3846" i="18"/>
  <c r="C3847" i="18"/>
  <c r="X3847" i="18" s="1"/>
  <c r="D3847" i="18"/>
  <c r="Y3847" i="18" s="1"/>
  <c r="E3847" i="18"/>
  <c r="F3847" i="18"/>
  <c r="G3847" i="18"/>
  <c r="C3848" i="18"/>
  <c r="X3848" i="18" s="1"/>
  <c r="D3848" i="18"/>
  <c r="Y3848" i="18" s="1"/>
  <c r="E3848" i="18"/>
  <c r="F3848" i="18"/>
  <c r="G3848" i="18"/>
  <c r="C3849" i="18"/>
  <c r="X3849" i="18" s="1"/>
  <c r="D3849" i="18"/>
  <c r="Y3849" i="18" s="1"/>
  <c r="E3849" i="18"/>
  <c r="F3849" i="18"/>
  <c r="G3849" i="18"/>
  <c r="C3850" i="18"/>
  <c r="X3850" i="18" s="1"/>
  <c r="D3850" i="18"/>
  <c r="Y3850" i="18" s="1"/>
  <c r="E3850" i="18"/>
  <c r="F3850" i="18"/>
  <c r="G3850" i="18"/>
  <c r="C3851" i="18"/>
  <c r="X3851" i="18" s="1"/>
  <c r="D3851" i="18"/>
  <c r="E3851" i="18"/>
  <c r="F3851" i="18"/>
  <c r="G3851" i="18"/>
  <c r="C3852" i="18"/>
  <c r="X3852" i="18" s="1"/>
  <c r="D3852" i="18"/>
  <c r="Y3852" i="18" s="1"/>
  <c r="E3852" i="18"/>
  <c r="F3852" i="18"/>
  <c r="G3852" i="18"/>
  <c r="C3853" i="18"/>
  <c r="X3853" i="18" s="1"/>
  <c r="D3853" i="18"/>
  <c r="E3853" i="18"/>
  <c r="F3853" i="18"/>
  <c r="G3853" i="18"/>
  <c r="C3854" i="18"/>
  <c r="X3854" i="18" s="1"/>
  <c r="D3854" i="18"/>
  <c r="E3854" i="18"/>
  <c r="F3854" i="18"/>
  <c r="G3854" i="18"/>
  <c r="C3855" i="18"/>
  <c r="X3855" i="18" s="1"/>
  <c r="D3855" i="18"/>
  <c r="E3855" i="18"/>
  <c r="F3855" i="18"/>
  <c r="G3855" i="18"/>
  <c r="C3856" i="18"/>
  <c r="D3856" i="18"/>
  <c r="Y3856" i="18" s="1"/>
  <c r="E3856" i="18"/>
  <c r="F3856" i="18"/>
  <c r="G3856" i="18"/>
  <c r="C3857" i="18"/>
  <c r="X3857" i="18" s="1"/>
  <c r="D3857" i="18"/>
  <c r="Y3857" i="18" s="1"/>
  <c r="E3857" i="18"/>
  <c r="F3857" i="18"/>
  <c r="G3857" i="18"/>
  <c r="C3858" i="18"/>
  <c r="X3858" i="18" s="1"/>
  <c r="D3858" i="18"/>
  <c r="Y3858" i="18" s="1"/>
  <c r="E3858" i="18"/>
  <c r="F3858" i="18"/>
  <c r="G3858" i="18"/>
  <c r="C3859" i="18"/>
  <c r="D3859" i="18"/>
  <c r="Y3859" i="18" s="1"/>
  <c r="E3859" i="18"/>
  <c r="F3859" i="18"/>
  <c r="G3859" i="18"/>
  <c r="C3860" i="18"/>
  <c r="X3860" i="18" s="1"/>
  <c r="D3860" i="18"/>
  <c r="Y3860" i="18" s="1"/>
  <c r="E3860" i="18"/>
  <c r="F3860" i="18"/>
  <c r="G3860" i="18"/>
  <c r="C3861" i="18"/>
  <c r="X3861" i="18" s="1"/>
  <c r="D3861" i="18"/>
  <c r="Y3861" i="18" s="1"/>
  <c r="E3861" i="18"/>
  <c r="F3861" i="18"/>
  <c r="G3861" i="18"/>
  <c r="C3862" i="18"/>
  <c r="X3862" i="18" s="1"/>
  <c r="D3862" i="18"/>
  <c r="Y3862" i="18" s="1"/>
  <c r="E3862" i="18"/>
  <c r="F3862" i="18"/>
  <c r="G3862" i="18"/>
  <c r="C3863" i="18"/>
  <c r="X3863" i="18" s="1"/>
  <c r="D3863" i="18"/>
  <c r="Y3863" i="18" s="1"/>
  <c r="E3863" i="18"/>
  <c r="F3863" i="18"/>
  <c r="G3863" i="18"/>
  <c r="C3864" i="18"/>
  <c r="X3864" i="18" s="1"/>
  <c r="D3864" i="18"/>
  <c r="Y3864" i="18" s="1"/>
  <c r="E3864" i="18"/>
  <c r="F3864" i="18"/>
  <c r="G3864" i="18"/>
  <c r="C3865" i="18"/>
  <c r="X3865" i="18" s="1"/>
  <c r="D3865" i="18"/>
  <c r="Y3865" i="18" s="1"/>
  <c r="E3865" i="18"/>
  <c r="F3865" i="18"/>
  <c r="G3865" i="18"/>
  <c r="C3866" i="18"/>
  <c r="X3866" i="18" s="1"/>
  <c r="D3866" i="18"/>
  <c r="Y3866" i="18" s="1"/>
  <c r="E3866" i="18"/>
  <c r="F3866" i="18"/>
  <c r="G3866" i="18"/>
  <c r="C3867" i="18"/>
  <c r="X3867" i="18" s="1"/>
  <c r="D3867" i="18"/>
  <c r="Y3867" i="18" s="1"/>
  <c r="E3867" i="18"/>
  <c r="F3867" i="18"/>
  <c r="G3867" i="18"/>
  <c r="C3868" i="18"/>
  <c r="X3868" i="18" s="1"/>
  <c r="D3868" i="18"/>
  <c r="Y3868" i="18" s="1"/>
  <c r="E3868" i="18"/>
  <c r="F3868" i="18"/>
  <c r="G3868" i="18"/>
  <c r="C3869" i="18"/>
  <c r="X3869" i="18" s="1"/>
  <c r="D3869" i="18"/>
  <c r="Y3869" i="18" s="1"/>
  <c r="E3869" i="18"/>
  <c r="F3869" i="18"/>
  <c r="G3869" i="18"/>
  <c r="C3870" i="18"/>
  <c r="X3870" i="18" s="1"/>
  <c r="D3870" i="18"/>
  <c r="E3870" i="18"/>
  <c r="F3870" i="18"/>
  <c r="G3870" i="18"/>
  <c r="C3871" i="18"/>
  <c r="X3871" i="18" s="1"/>
  <c r="D3871" i="18"/>
  <c r="Y3871" i="18" s="1"/>
  <c r="E3871" i="18"/>
  <c r="F3871" i="18"/>
  <c r="G3871" i="18"/>
  <c r="C3872" i="18"/>
  <c r="D3872" i="18"/>
  <c r="Y3872" i="18" s="1"/>
  <c r="E3872" i="18"/>
  <c r="F3872" i="18"/>
  <c r="G3872" i="18"/>
  <c r="C3873" i="18"/>
  <c r="X3873" i="18" s="1"/>
  <c r="D3873" i="18"/>
  <c r="Y3873" i="18" s="1"/>
  <c r="E3873" i="18"/>
  <c r="F3873" i="18"/>
  <c r="G3873" i="18"/>
  <c r="C3874" i="18"/>
  <c r="D3874" i="18"/>
  <c r="Y3874" i="18" s="1"/>
  <c r="E3874" i="18"/>
  <c r="F3874" i="18"/>
  <c r="G3874" i="18"/>
  <c r="C3875" i="18"/>
  <c r="D3875" i="18"/>
  <c r="E3875" i="18"/>
  <c r="F3875" i="18"/>
  <c r="G3875" i="18"/>
  <c r="C3876" i="18"/>
  <c r="X3876" i="18" s="1"/>
  <c r="D3876" i="18"/>
  <c r="Y3876" i="18" s="1"/>
  <c r="E3876" i="18"/>
  <c r="F3876" i="18"/>
  <c r="G3876" i="18"/>
  <c r="C3877" i="18"/>
  <c r="X3877" i="18" s="1"/>
  <c r="D3877" i="18"/>
  <c r="Y3877" i="18" s="1"/>
  <c r="E3877" i="18"/>
  <c r="F3877" i="18"/>
  <c r="G3877" i="18"/>
  <c r="C3878" i="18"/>
  <c r="X3878" i="18" s="1"/>
  <c r="D3878" i="18"/>
  <c r="Y3878" i="18" s="1"/>
  <c r="E3878" i="18"/>
  <c r="F3878" i="18"/>
  <c r="G3878" i="18"/>
  <c r="C3879" i="18"/>
  <c r="X3879" i="18" s="1"/>
  <c r="D3879" i="18"/>
  <c r="Y3879" i="18" s="1"/>
  <c r="E3879" i="18"/>
  <c r="F3879" i="18"/>
  <c r="G3879" i="18"/>
  <c r="C3880" i="18"/>
  <c r="X3880" i="18" s="1"/>
  <c r="D3880" i="18"/>
  <c r="Y3880" i="18" s="1"/>
  <c r="E3880" i="18"/>
  <c r="F3880" i="18"/>
  <c r="G3880" i="18"/>
  <c r="C3881" i="18"/>
  <c r="X3881" i="18" s="1"/>
  <c r="D3881" i="18"/>
  <c r="Y3881" i="18" s="1"/>
  <c r="E3881" i="18"/>
  <c r="F3881" i="18"/>
  <c r="G3881" i="18"/>
  <c r="C3882" i="18"/>
  <c r="X3882" i="18" s="1"/>
  <c r="D3882" i="18"/>
  <c r="Y3882" i="18" s="1"/>
  <c r="E3882" i="18"/>
  <c r="F3882" i="18"/>
  <c r="G3882" i="18"/>
  <c r="C3883" i="18"/>
  <c r="X3883" i="18" s="1"/>
  <c r="D3883" i="18"/>
  <c r="E3883" i="18"/>
  <c r="F3883" i="18"/>
  <c r="G3883" i="18"/>
  <c r="C3884" i="18"/>
  <c r="X3884" i="18" s="1"/>
  <c r="D3884" i="18"/>
  <c r="Y3884" i="18" s="1"/>
  <c r="E3884" i="18"/>
  <c r="F3884" i="18"/>
  <c r="G3884" i="18"/>
  <c r="C3885" i="18"/>
  <c r="X3885" i="18" s="1"/>
  <c r="D3885" i="18"/>
  <c r="E3885" i="18"/>
  <c r="F3885" i="18"/>
  <c r="G3885" i="18"/>
  <c r="C3886" i="18"/>
  <c r="X3886" i="18" s="1"/>
  <c r="D3886" i="18"/>
  <c r="E3886" i="18"/>
  <c r="F3886" i="18"/>
  <c r="G3886" i="18"/>
  <c r="C3887" i="18"/>
  <c r="X3887" i="18" s="1"/>
  <c r="D3887" i="18"/>
  <c r="E3887" i="18"/>
  <c r="F3887" i="18"/>
  <c r="G3887" i="18"/>
  <c r="C3888" i="18"/>
  <c r="D3888" i="18"/>
  <c r="Y3888" i="18" s="1"/>
  <c r="E3888" i="18"/>
  <c r="F3888" i="18"/>
  <c r="G3888" i="18"/>
  <c r="C3889" i="18"/>
  <c r="X3889" i="18" s="1"/>
  <c r="D3889" i="18"/>
  <c r="Y3889" i="18" s="1"/>
  <c r="E3889" i="18"/>
  <c r="F3889" i="18"/>
  <c r="G3889" i="18"/>
  <c r="C3890" i="18"/>
  <c r="X3890" i="18" s="1"/>
  <c r="D3890" i="18"/>
  <c r="Y3890" i="18" s="1"/>
  <c r="E3890" i="18"/>
  <c r="F3890" i="18"/>
  <c r="G3890" i="18"/>
  <c r="C3891" i="18"/>
  <c r="D3891" i="18"/>
  <c r="Y3891" i="18" s="1"/>
  <c r="E3891" i="18"/>
  <c r="F3891" i="18"/>
  <c r="G3891" i="18"/>
  <c r="C3892" i="18"/>
  <c r="X3892" i="18" s="1"/>
  <c r="D3892" i="18"/>
  <c r="Y3892" i="18" s="1"/>
  <c r="E3892" i="18"/>
  <c r="F3892" i="18"/>
  <c r="G3892" i="18"/>
  <c r="C3893" i="18"/>
  <c r="X3893" i="18" s="1"/>
  <c r="D3893" i="18"/>
  <c r="Y3893" i="18" s="1"/>
  <c r="E3893" i="18"/>
  <c r="F3893" i="18"/>
  <c r="G3893" i="18"/>
  <c r="C3894" i="18"/>
  <c r="X3894" i="18" s="1"/>
  <c r="D3894" i="18"/>
  <c r="Y3894" i="18" s="1"/>
  <c r="E3894" i="18"/>
  <c r="F3894" i="18"/>
  <c r="G3894" i="18"/>
  <c r="C3895" i="18"/>
  <c r="X3895" i="18" s="1"/>
  <c r="D3895" i="18"/>
  <c r="Y3895" i="18" s="1"/>
  <c r="E3895" i="18"/>
  <c r="F3895" i="18"/>
  <c r="G3895" i="18"/>
  <c r="C3896" i="18"/>
  <c r="X3896" i="18" s="1"/>
  <c r="D3896" i="18"/>
  <c r="Y3896" i="18" s="1"/>
  <c r="E3896" i="18"/>
  <c r="F3896" i="18"/>
  <c r="G3896" i="18"/>
  <c r="C3897" i="18"/>
  <c r="X3897" i="18" s="1"/>
  <c r="D3897" i="18"/>
  <c r="Y3897" i="18" s="1"/>
  <c r="E3897" i="18"/>
  <c r="F3897" i="18"/>
  <c r="G3897" i="18"/>
  <c r="C3898" i="18"/>
  <c r="X3898" i="18" s="1"/>
  <c r="D3898" i="18"/>
  <c r="Y3898" i="18" s="1"/>
  <c r="E3898" i="18"/>
  <c r="F3898" i="18"/>
  <c r="G3898" i="18"/>
  <c r="C3899" i="18"/>
  <c r="X3899" i="18" s="1"/>
  <c r="D3899" i="18"/>
  <c r="Y3899" i="18" s="1"/>
  <c r="E3899" i="18"/>
  <c r="F3899" i="18"/>
  <c r="G3899" i="18"/>
  <c r="C3900" i="18"/>
  <c r="X3900" i="18" s="1"/>
  <c r="D3900" i="18"/>
  <c r="Y3900" i="18" s="1"/>
  <c r="E3900" i="18"/>
  <c r="F3900" i="18"/>
  <c r="G3900" i="18"/>
  <c r="C3901" i="18"/>
  <c r="X3901" i="18" s="1"/>
  <c r="D3901" i="18"/>
  <c r="Y3901" i="18" s="1"/>
  <c r="E3901" i="18"/>
  <c r="F3901" i="18"/>
  <c r="G3901" i="18"/>
  <c r="C3902" i="18"/>
  <c r="X3902" i="18" s="1"/>
  <c r="D3902" i="18"/>
  <c r="E3902" i="18"/>
  <c r="F3902" i="18"/>
  <c r="G3902" i="18"/>
  <c r="C3903" i="18"/>
  <c r="X3903" i="18" s="1"/>
  <c r="D3903" i="18"/>
  <c r="Y3903" i="18" s="1"/>
  <c r="E3903" i="18"/>
  <c r="F3903" i="18"/>
  <c r="G3903" i="18"/>
  <c r="C3904" i="18"/>
  <c r="D3904" i="18"/>
  <c r="Y3904" i="18" s="1"/>
  <c r="E3904" i="18"/>
  <c r="F3904" i="18"/>
  <c r="G3904" i="18"/>
  <c r="C3905" i="18"/>
  <c r="X3905" i="18" s="1"/>
  <c r="D3905" i="18"/>
  <c r="Y3905" i="18" s="1"/>
  <c r="E3905" i="18"/>
  <c r="F3905" i="18"/>
  <c r="G3905" i="18"/>
  <c r="C3906" i="18"/>
  <c r="D3906" i="18"/>
  <c r="Y3906" i="18" s="1"/>
  <c r="E3906" i="18"/>
  <c r="F3906" i="18"/>
  <c r="G3906" i="18"/>
  <c r="C3907" i="18"/>
  <c r="D3907" i="18"/>
  <c r="E3907" i="18"/>
  <c r="F3907" i="18"/>
  <c r="G3907" i="18"/>
  <c r="C3908" i="18"/>
  <c r="X3908" i="18" s="1"/>
  <c r="D3908" i="18"/>
  <c r="Y3908" i="18" s="1"/>
  <c r="E3908" i="18"/>
  <c r="F3908" i="18"/>
  <c r="G3908" i="18"/>
  <c r="C3909" i="18"/>
  <c r="X3909" i="18" s="1"/>
  <c r="D3909" i="18"/>
  <c r="Y3909" i="18" s="1"/>
  <c r="E3909" i="18"/>
  <c r="F3909" i="18"/>
  <c r="G3909" i="18"/>
  <c r="C3910" i="18"/>
  <c r="X3910" i="18" s="1"/>
  <c r="D3910" i="18"/>
  <c r="Y3910" i="18" s="1"/>
  <c r="E3910" i="18"/>
  <c r="F3910" i="18"/>
  <c r="G3910" i="18"/>
  <c r="C3911" i="18"/>
  <c r="X3911" i="18" s="1"/>
  <c r="D3911" i="18"/>
  <c r="Y3911" i="18" s="1"/>
  <c r="E3911" i="18"/>
  <c r="F3911" i="18"/>
  <c r="G3911" i="18"/>
  <c r="C3912" i="18"/>
  <c r="X3912" i="18" s="1"/>
  <c r="D3912" i="18"/>
  <c r="Y3912" i="18" s="1"/>
  <c r="E3912" i="18"/>
  <c r="F3912" i="18"/>
  <c r="G3912" i="18"/>
  <c r="C3913" i="18"/>
  <c r="X3913" i="18" s="1"/>
  <c r="D3913" i="18"/>
  <c r="Y3913" i="18" s="1"/>
  <c r="E3913" i="18"/>
  <c r="F3913" i="18"/>
  <c r="G3913" i="18"/>
  <c r="C3914" i="18"/>
  <c r="X3914" i="18" s="1"/>
  <c r="D3914" i="18"/>
  <c r="Y3914" i="18" s="1"/>
  <c r="E3914" i="18"/>
  <c r="F3914" i="18"/>
  <c r="G3914" i="18"/>
  <c r="C3915" i="18"/>
  <c r="X3915" i="18" s="1"/>
  <c r="D3915" i="18"/>
  <c r="E3915" i="18"/>
  <c r="F3915" i="18"/>
  <c r="G3915" i="18"/>
  <c r="C3916" i="18"/>
  <c r="X3916" i="18" s="1"/>
  <c r="D3916" i="18"/>
  <c r="Y3916" i="18" s="1"/>
  <c r="E3916" i="18"/>
  <c r="F3916" i="18"/>
  <c r="G3916" i="18"/>
  <c r="C3917" i="18"/>
  <c r="X3917" i="18" s="1"/>
  <c r="D3917" i="18"/>
  <c r="E3917" i="18"/>
  <c r="F3917" i="18"/>
  <c r="G3917" i="18"/>
  <c r="C3918" i="18"/>
  <c r="X3918" i="18" s="1"/>
  <c r="D3918" i="18"/>
  <c r="E3918" i="18"/>
  <c r="F3918" i="18"/>
  <c r="G3918" i="18"/>
  <c r="C3919" i="18"/>
  <c r="X3919" i="18" s="1"/>
  <c r="D3919" i="18"/>
  <c r="E3919" i="18"/>
  <c r="F3919" i="18"/>
  <c r="G3919" i="18"/>
  <c r="C3920" i="18"/>
  <c r="D3920" i="18"/>
  <c r="Y3920" i="18" s="1"/>
  <c r="E3920" i="18"/>
  <c r="F3920" i="18"/>
  <c r="G3920" i="18"/>
  <c r="C3921" i="18"/>
  <c r="X3921" i="18" s="1"/>
  <c r="D3921" i="18"/>
  <c r="Y3921" i="18" s="1"/>
  <c r="E3921" i="18"/>
  <c r="F3921" i="18"/>
  <c r="G3921" i="18"/>
  <c r="C3922" i="18"/>
  <c r="X3922" i="18" s="1"/>
  <c r="D3922" i="18"/>
  <c r="Y3922" i="18" s="1"/>
  <c r="E3922" i="18"/>
  <c r="F3922" i="18"/>
  <c r="G3922" i="18"/>
  <c r="C3923" i="18"/>
  <c r="D3923" i="18"/>
  <c r="Y3923" i="18" s="1"/>
  <c r="E3923" i="18"/>
  <c r="F3923" i="18"/>
  <c r="G3923" i="18"/>
  <c r="C3924" i="18"/>
  <c r="X3924" i="18" s="1"/>
  <c r="D3924" i="18"/>
  <c r="Y3924" i="18" s="1"/>
  <c r="E3924" i="18"/>
  <c r="F3924" i="18"/>
  <c r="G3924" i="18"/>
  <c r="C3925" i="18"/>
  <c r="X3925" i="18" s="1"/>
  <c r="D3925" i="18"/>
  <c r="Y3925" i="18" s="1"/>
  <c r="E3925" i="18"/>
  <c r="F3925" i="18"/>
  <c r="G3925" i="18"/>
  <c r="C3926" i="18"/>
  <c r="X3926" i="18" s="1"/>
  <c r="D3926" i="18"/>
  <c r="Y3926" i="18" s="1"/>
  <c r="E3926" i="18"/>
  <c r="F3926" i="18"/>
  <c r="G3926" i="18"/>
  <c r="C3927" i="18"/>
  <c r="X3927" i="18" s="1"/>
  <c r="D3927" i="18"/>
  <c r="Y3927" i="18" s="1"/>
  <c r="E3927" i="18"/>
  <c r="F3927" i="18"/>
  <c r="G3927" i="18"/>
  <c r="C3928" i="18"/>
  <c r="X3928" i="18" s="1"/>
  <c r="D3928" i="18"/>
  <c r="Y3928" i="18" s="1"/>
  <c r="E3928" i="18"/>
  <c r="F3928" i="18"/>
  <c r="G3928" i="18"/>
  <c r="C3929" i="18"/>
  <c r="X3929" i="18" s="1"/>
  <c r="D3929" i="18"/>
  <c r="Y3929" i="18" s="1"/>
  <c r="E3929" i="18"/>
  <c r="F3929" i="18"/>
  <c r="G3929" i="18"/>
  <c r="C3930" i="18"/>
  <c r="X3930" i="18" s="1"/>
  <c r="D3930" i="18"/>
  <c r="Y3930" i="18" s="1"/>
  <c r="E3930" i="18"/>
  <c r="F3930" i="18"/>
  <c r="G3930" i="18"/>
  <c r="C3931" i="18"/>
  <c r="X3931" i="18" s="1"/>
  <c r="D3931" i="18"/>
  <c r="Y3931" i="18" s="1"/>
  <c r="E3931" i="18"/>
  <c r="F3931" i="18"/>
  <c r="G3931" i="18"/>
  <c r="C3932" i="18"/>
  <c r="X3932" i="18" s="1"/>
  <c r="D3932" i="18"/>
  <c r="Y3932" i="18" s="1"/>
  <c r="E3932" i="18"/>
  <c r="F3932" i="18"/>
  <c r="G3932" i="18"/>
  <c r="C3933" i="18"/>
  <c r="X3933" i="18" s="1"/>
  <c r="D3933" i="18"/>
  <c r="Y3933" i="18" s="1"/>
  <c r="E3933" i="18"/>
  <c r="F3933" i="18"/>
  <c r="G3933" i="18"/>
  <c r="C3934" i="18"/>
  <c r="X3934" i="18" s="1"/>
  <c r="D3934" i="18"/>
  <c r="E3934" i="18"/>
  <c r="F3934" i="18"/>
  <c r="G3934" i="18"/>
  <c r="C3935" i="18"/>
  <c r="X3935" i="18" s="1"/>
  <c r="D3935" i="18"/>
  <c r="Y3935" i="18" s="1"/>
  <c r="E3935" i="18"/>
  <c r="F3935" i="18"/>
  <c r="G3935" i="18"/>
  <c r="C3936" i="18"/>
  <c r="D3936" i="18"/>
  <c r="Y3936" i="18" s="1"/>
  <c r="E3936" i="18"/>
  <c r="F3936" i="18"/>
  <c r="G3936" i="18"/>
  <c r="C3937" i="18"/>
  <c r="X3937" i="18" s="1"/>
  <c r="D3937" i="18"/>
  <c r="Y3937" i="18" s="1"/>
  <c r="E3937" i="18"/>
  <c r="F3937" i="18"/>
  <c r="G3937" i="18"/>
  <c r="C3938" i="18"/>
  <c r="D3938" i="18"/>
  <c r="Y3938" i="18" s="1"/>
  <c r="E3938" i="18"/>
  <c r="F3938" i="18"/>
  <c r="G3938" i="18"/>
  <c r="C3939" i="18"/>
  <c r="D3939" i="18"/>
  <c r="E3939" i="18"/>
  <c r="F3939" i="18"/>
  <c r="G3939" i="18"/>
  <c r="C3940" i="18"/>
  <c r="X3940" i="18" s="1"/>
  <c r="D3940" i="18"/>
  <c r="Y3940" i="18" s="1"/>
  <c r="E3940" i="18"/>
  <c r="F3940" i="18"/>
  <c r="G3940" i="18"/>
  <c r="C3941" i="18"/>
  <c r="X3941" i="18" s="1"/>
  <c r="D3941" i="18"/>
  <c r="Y3941" i="18" s="1"/>
  <c r="E3941" i="18"/>
  <c r="F3941" i="18"/>
  <c r="G3941" i="18"/>
  <c r="C3942" i="18"/>
  <c r="X3942" i="18" s="1"/>
  <c r="D3942" i="18"/>
  <c r="Y3942" i="18" s="1"/>
  <c r="E3942" i="18"/>
  <c r="F3942" i="18"/>
  <c r="G3942" i="18"/>
  <c r="C3943" i="18"/>
  <c r="X3943" i="18" s="1"/>
  <c r="D3943" i="18"/>
  <c r="Y3943" i="18" s="1"/>
  <c r="E3943" i="18"/>
  <c r="F3943" i="18"/>
  <c r="G3943" i="18"/>
  <c r="C3944" i="18"/>
  <c r="X3944" i="18" s="1"/>
  <c r="D3944" i="18"/>
  <c r="Y3944" i="18" s="1"/>
  <c r="E3944" i="18"/>
  <c r="F3944" i="18"/>
  <c r="G3944" i="18"/>
  <c r="C3945" i="18"/>
  <c r="X3945" i="18" s="1"/>
  <c r="D3945" i="18"/>
  <c r="Y3945" i="18" s="1"/>
  <c r="E3945" i="18"/>
  <c r="F3945" i="18"/>
  <c r="G3945" i="18"/>
  <c r="C3946" i="18"/>
  <c r="X3946" i="18" s="1"/>
  <c r="D3946" i="18"/>
  <c r="Y3946" i="18" s="1"/>
  <c r="E3946" i="18"/>
  <c r="F3946" i="18"/>
  <c r="G3946" i="18"/>
  <c r="C3947" i="18"/>
  <c r="X3947" i="18" s="1"/>
  <c r="D3947" i="18"/>
  <c r="E3947" i="18"/>
  <c r="F3947" i="18"/>
  <c r="G3947" i="18"/>
  <c r="C3948" i="18"/>
  <c r="X3948" i="18" s="1"/>
  <c r="D3948" i="18"/>
  <c r="Y3948" i="18" s="1"/>
  <c r="E3948" i="18"/>
  <c r="F3948" i="18"/>
  <c r="G3948" i="18"/>
  <c r="C3949" i="18"/>
  <c r="X3949" i="18" s="1"/>
  <c r="D3949" i="18"/>
  <c r="E3949" i="18"/>
  <c r="F3949" i="18"/>
  <c r="G3949" i="18"/>
  <c r="C3950" i="18"/>
  <c r="X3950" i="18" s="1"/>
  <c r="D3950" i="18"/>
  <c r="E3950" i="18"/>
  <c r="F3950" i="18"/>
  <c r="G3950" i="18"/>
  <c r="C3951" i="18"/>
  <c r="X3951" i="18" s="1"/>
  <c r="D3951" i="18"/>
  <c r="E3951" i="18"/>
  <c r="F3951" i="18"/>
  <c r="G3951" i="18"/>
  <c r="C3952" i="18"/>
  <c r="D3952" i="18"/>
  <c r="Y3952" i="18" s="1"/>
  <c r="E3952" i="18"/>
  <c r="F3952" i="18"/>
  <c r="G3952" i="18"/>
  <c r="C3953" i="18"/>
  <c r="X3953" i="18" s="1"/>
  <c r="D3953" i="18"/>
  <c r="Y3953" i="18" s="1"/>
  <c r="E3953" i="18"/>
  <c r="F3953" i="18"/>
  <c r="G3953" i="18"/>
  <c r="C3954" i="18"/>
  <c r="X3954" i="18" s="1"/>
  <c r="D3954" i="18"/>
  <c r="Y3954" i="18" s="1"/>
  <c r="E3954" i="18"/>
  <c r="F3954" i="18"/>
  <c r="G3954" i="18"/>
  <c r="C3955" i="18"/>
  <c r="D3955" i="18"/>
  <c r="Y3955" i="18" s="1"/>
  <c r="E3955" i="18"/>
  <c r="F3955" i="18"/>
  <c r="G3955" i="18"/>
  <c r="C3956" i="18"/>
  <c r="X3956" i="18" s="1"/>
  <c r="D3956" i="18"/>
  <c r="Y3956" i="18" s="1"/>
  <c r="E3956" i="18"/>
  <c r="F3956" i="18"/>
  <c r="G3956" i="18"/>
  <c r="C3957" i="18"/>
  <c r="X3957" i="18" s="1"/>
  <c r="D3957" i="18"/>
  <c r="Y3957" i="18" s="1"/>
  <c r="E3957" i="18"/>
  <c r="F3957" i="18"/>
  <c r="G3957" i="18"/>
  <c r="C3958" i="18"/>
  <c r="X3958" i="18" s="1"/>
  <c r="D3958" i="18"/>
  <c r="Y3958" i="18" s="1"/>
  <c r="E3958" i="18"/>
  <c r="F3958" i="18"/>
  <c r="G3958" i="18"/>
  <c r="C3959" i="18"/>
  <c r="X3959" i="18" s="1"/>
  <c r="D3959" i="18"/>
  <c r="Y3959" i="18" s="1"/>
  <c r="E3959" i="18"/>
  <c r="F3959" i="18"/>
  <c r="G3959" i="18"/>
  <c r="C3960" i="18"/>
  <c r="X3960" i="18" s="1"/>
  <c r="D3960" i="18"/>
  <c r="Y3960" i="18" s="1"/>
  <c r="E3960" i="18"/>
  <c r="F3960" i="18"/>
  <c r="G3960" i="18"/>
  <c r="C3961" i="18"/>
  <c r="X3961" i="18" s="1"/>
  <c r="D3961" i="18"/>
  <c r="Y3961" i="18" s="1"/>
  <c r="E3961" i="18"/>
  <c r="F3961" i="18"/>
  <c r="G3961" i="18"/>
  <c r="C3962" i="18"/>
  <c r="X3962" i="18" s="1"/>
  <c r="D3962" i="18"/>
  <c r="Y3962" i="18" s="1"/>
  <c r="E3962" i="18"/>
  <c r="F3962" i="18"/>
  <c r="G3962" i="18"/>
  <c r="C3963" i="18"/>
  <c r="X3963" i="18" s="1"/>
  <c r="D3963" i="18"/>
  <c r="Y3963" i="18" s="1"/>
  <c r="E3963" i="18"/>
  <c r="F3963" i="18"/>
  <c r="G3963" i="18"/>
  <c r="C3964" i="18"/>
  <c r="X3964" i="18" s="1"/>
  <c r="D3964" i="18"/>
  <c r="Y3964" i="18" s="1"/>
  <c r="E3964" i="18"/>
  <c r="F3964" i="18"/>
  <c r="G3964" i="18"/>
  <c r="C3965" i="18"/>
  <c r="X3965" i="18" s="1"/>
  <c r="D3965" i="18"/>
  <c r="Y3965" i="18" s="1"/>
  <c r="E3965" i="18"/>
  <c r="F3965" i="18"/>
  <c r="G3965" i="18"/>
  <c r="C3966" i="18"/>
  <c r="D3966" i="18"/>
  <c r="Y3966" i="18" s="1"/>
  <c r="E3966" i="18"/>
  <c r="F3966" i="18"/>
  <c r="G3966" i="18"/>
  <c r="C3967" i="18"/>
  <c r="X3967" i="18" s="1"/>
  <c r="D3967" i="18"/>
  <c r="Y3967" i="18" s="1"/>
  <c r="E3967" i="18"/>
  <c r="F3967" i="18"/>
  <c r="G3967" i="18"/>
  <c r="C3968" i="18"/>
  <c r="X3968" i="18" s="1"/>
  <c r="D3968" i="18"/>
  <c r="Y3968" i="18" s="1"/>
  <c r="E3968" i="18"/>
  <c r="F3968" i="18"/>
  <c r="G3968" i="18"/>
  <c r="C3969" i="18"/>
  <c r="X3969" i="18" s="1"/>
  <c r="D3969" i="18"/>
  <c r="Y3969" i="18" s="1"/>
  <c r="E3969" i="18"/>
  <c r="F3969" i="18"/>
  <c r="G3969" i="18"/>
  <c r="C3970" i="18"/>
  <c r="X3970" i="18" s="1"/>
  <c r="D3970" i="18"/>
  <c r="Y3970" i="18" s="1"/>
  <c r="E3970" i="18"/>
  <c r="F3970" i="18"/>
  <c r="G3970" i="18"/>
  <c r="C3971" i="18"/>
  <c r="X3971" i="18" s="1"/>
  <c r="D3971" i="18"/>
  <c r="E3971" i="18"/>
  <c r="F3971" i="18"/>
  <c r="G3971" i="18"/>
  <c r="C3972" i="18"/>
  <c r="X3972" i="18" s="1"/>
  <c r="D3972" i="18"/>
  <c r="Y3972" i="18" s="1"/>
  <c r="E3972" i="18"/>
  <c r="F3972" i="18"/>
  <c r="G3972" i="18"/>
  <c r="C3973" i="18"/>
  <c r="X3973" i="18" s="1"/>
  <c r="D3973" i="18"/>
  <c r="E3973" i="18"/>
  <c r="F3973" i="18"/>
  <c r="G3973" i="18"/>
  <c r="C3974" i="18"/>
  <c r="D3974" i="18"/>
  <c r="E3974" i="18"/>
  <c r="F3974" i="18"/>
  <c r="G3974" i="18"/>
  <c r="C3975" i="18"/>
  <c r="X3975" i="18" s="1"/>
  <c r="D3975" i="18"/>
  <c r="Y3975" i="18" s="1"/>
  <c r="E3975" i="18"/>
  <c r="F3975" i="18"/>
  <c r="G3975" i="18"/>
  <c r="C3976" i="18"/>
  <c r="D3976" i="18"/>
  <c r="Y3976" i="18" s="1"/>
  <c r="E3976" i="18"/>
  <c r="F3976" i="18"/>
  <c r="G3976" i="18"/>
  <c r="C3977" i="18"/>
  <c r="X3977" i="18" s="1"/>
  <c r="D3977" i="18"/>
  <c r="Y3977" i="18" s="1"/>
  <c r="E3977" i="18"/>
  <c r="F3977" i="18"/>
  <c r="G3977" i="18"/>
  <c r="C3978" i="18"/>
  <c r="X3978" i="18" s="1"/>
  <c r="D3978" i="18"/>
  <c r="Y3978" i="18" s="1"/>
  <c r="E3978" i="18"/>
  <c r="F3978" i="18"/>
  <c r="G3978" i="18"/>
  <c r="C3979" i="18"/>
  <c r="X3979" i="18" s="1"/>
  <c r="D3979" i="18"/>
  <c r="Y3979" i="18" s="1"/>
  <c r="E3979" i="18"/>
  <c r="F3979" i="18"/>
  <c r="G3979" i="18"/>
  <c r="C3980" i="18"/>
  <c r="X3980" i="18" s="1"/>
  <c r="D3980" i="18"/>
  <c r="Y3980" i="18" s="1"/>
  <c r="E3980" i="18"/>
  <c r="F3980" i="18"/>
  <c r="G3980" i="18"/>
  <c r="C3981" i="18"/>
  <c r="X3981" i="18" s="1"/>
  <c r="D3981" i="18"/>
  <c r="Y3981" i="18" s="1"/>
  <c r="E3981" i="18"/>
  <c r="F3981" i="18"/>
  <c r="G3981" i="18"/>
  <c r="C3982" i="18"/>
  <c r="D3982" i="18"/>
  <c r="Y3982" i="18" s="1"/>
  <c r="E3982" i="18"/>
  <c r="F3982" i="18"/>
  <c r="G3982" i="18"/>
  <c r="C3983" i="18"/>
  <c r="X3983" i="18" s="1"/>
  <c r="D3983" i="18"/>
  <c r="Y3983" i="18" s="1"/>
  <c r="E3983" i="18"/>
  <c r="F3983" i="18"/>
  <c r="G3983" i="18"/>
  <c r="C3984" i="18"/>
  <c r="X3984" i="18" s="1"/>
  <c r="D3984" i="18"/>
  <c r="Y3984" i="18" s="1"/>
  <c r="E3984" i="18"/>
  <c r="F3984" i="18"/>
  <c r="G3984" i="18"/>
  <c r="C3985" i="18"/>
  <c r="X3985" i="18" s="1"/>
  <c r="D3985" i="18"/>
  <c r="Y3985" i="18" s="1"/>
  <c r="E3985" i="18"/>
  <c r="F3985" i="18"/>
  <c r="G3985" i="18"/>
  <c r="C3986" i="18"/>
  <c r="X3986" i="18" s="1"/>
  <c r="D3986" i="18"/>
  <c r="Y3986" i="18" s="1"/>
  <c r="E3986" i="18"/>
  <c r="F3986" i="18"/>
  <c r="G3986" i="18"/>
  <c r="C3987" i="18"/>
  <c r="X3987" i="18" s="1"/>
  <c r="D3987" i="18"/>
  <c r="E3987" i="18"/>
  <c r="F3987" i="18"/>
  <c r="G3987" i="18"/>
  <c r="C3988" i="18"/>
  <c r="X3988" i="18" s="1"/>
  <c r="D3988" i="18"/>
  <c r="Y3988" i="18" s="1"/>
  <c r="E3988" i="18"/>
  <c r="F3988" i="18"/>
  <c r="G3988" i="18"/>
  <c r="C3989" i="18"/>
  <c r="X3989" i="18" s="1"/>
  <c r="D3989" i="18"/>
  <c r="E3989" i="18"/>
  <c r="F3989" i="18"/>
  <c r="G3989" i="18"/>
  <c r="C3990" i="18"/>
  <c r="D3990" i="18"/>
  <c r="E3990" i="18"/>
  <c r="F3990" i="18"/>
  <c r="G3990" i="18"/>
  <c r="C3991" i="18"/>
  <c r="X3991" i="18" s="1"/>
  <c r="D3991" i="18"/>
  <c r="Y3991" i="18" s="1"/>
  <c r="E3991" i="18"/>
  <c r="F3991" i="18"/>
  <c r="G3991" i="18"/>
  <c r="C3992" i="18"/>
  <c r="D3992" i="18"/>
  <c r="Y3992" i="18" s="1"/>
  <c r="E3992" i="18"/>
  <c r="F3992" i="18"/>
  <c r="G3992" i="18"/>
  <c r="C3993" i="18"/>
  <c r="X3993" i="18" s="1"/>
  <c r="D3993" i="18"/>
  <c r="Y3993" i="18" s="1"/>
  <c r="E3993" i="18"/>
  <c r="F3993" i="18"/>
  <c r="G3993" i="18"/>
  <c r="C3994" i="18"/>
  <c r="X3994" i="18" s="1"/>
  <c r="D3994" i="18"/>
  <c r="Y3994" i="18" s="1"/>
  <c r="E3994" i="18"/>
  <c r="F3994" i="18"/>
  <c r="G3994" i="18"/>
  <c r="C3995" i="18"/>
  <c r="X3995" i="18" s="1"/>
  <c r="D3995" i="18"/>
  <c r="Y3995" i="18" s="1"/>
  <c r="E3995" i="18"/>
  <c r="F3995" i="18"/>
  <c r="G3995" i="18"/>
  <c r="C3996" i="18"/>
  <c r="X3996" i="18" s="1"/>
  <c r="D3996" i="18"/>
  <c r="Y3996" i="18" s="1"/>
  <c r="E3996" i="18"/>
  <c r="F3996" i="18"/>
  <c r="G3996" i="18"/>
  <c r="C3997" i="18"/>
  <c r="X3997" i="18" s="1"/>
  <c r="D3997" i="18"/>
  <c r="Y3997" i="18" s="1"/>
  <c r="E3997" i="18"/>
  <c r="F3997" i="18"/>
  <c r="G3997" i="18"/>
  <c r="C3998" i="18"/>
  <c r="D3998" i="18"/>
  <c r="Y3998" i="18" s="1"/>
  <c r="E3998" i="18"/>
  <c r="F3998" i="18"/>
  <c r="G3998" i="18"/>
  <c r="C3999" i="18"/>
  <c r="X3999" i="18" s="1"/>
  <c r="D3999" i="18"/>
  <c r="Y3999" i="18" s="1"/>
  <c r="E3999" i="18"/>
  <c r="F3999" i="18"/>
  <c r="G3999" i="18"/>
  <c r="C4000" i="18"/>
  <c r="X4000" i="18" s="1"/>
  <c r="D4000" i="18"/>
  <c r="Y4000" i="18" s="1"/>
  <c r="E4000" i="18"/>
  <c r="F4000" i="18"/>
  <c r="G4000" i="18"/>
  <c r="C4001" i="18"/>
  <c r="X4001" i="18" s="1"/>
  <c r="D4001" i="18"/>
  <c r="Y4001" i="18" s="1"/>
  <c r="E4001" i="18"/>
  <c r="F4001" i="18"/>
  <c r="G4001" i="18"/>
  <c r="C4002" i="18"/>
  <c r="X4002" i="18" s="1"/>
  <c r="D4002" i="18"/>
  <c r="Y4002" i="18" s="1"/>
  <c r="E4002" i="18"/>
  <c r="F4002" i="18"/>
  <c r="G4002" i="18"/>
  <c r="C4003" i="18"/>
  <c r="X4003" i="18" s="1"/>
  <c r="D4003" i="18"/>
  <c r="E4003" i="18"/>
  <c r="F4003" i="18"/>
  <c r="G4003" i="18"/>
  <c r="C4004" i="18"/>
  <c r="X4004" i="18" s="1"/>
  <c r="D4004" i="18"/>
  <c r="Y4004" i="18" s="1"/>
  <c r="E4004" i="18"/>
  <c r="F4004" i="18"/>
  <c r="G4004" i="18"/>
  <c r="C4005" i="18"/>
  <c r="X4005" i="18" s="1"/>
  <c r="D4005" i="18"/>
  <c r="E4005" i="18"/>
  <c r="F4005" i="18"/>
  <c r="G4005" i="18"/>
  <c r="C4006" i="18"/>
  <c r="D4006" i="18"/>
  <c r="E4006" i="18"/>
  <c r="F4006" i="18"/>
  <c r="G4006" i="18"/>
  <c r="C4007" i="18"/>
  <c r="X4007" i="18" s="1"/>
  <c r="D4007" i="18"/>
  <c r="Y4007" i="18" s="1"/>
  <c r="E4007" i="18"/>
  <c r="F4007" i="18"/>
  <c r="G4007" i="18"/>
  <c r="C4008" i="18"/>
  <c r="D4008" i="18"/>
  <c r="Y4008" i="18" s="1"/>
  <c r="E4008" i="18"/>
  <c r="F4008" i="18"/>
  <c r="G4008" i="18"/>
  <c r="C4009" i="18"/>
  <c r="X4009" i="18" s="1"/>
  <c r="D4009" i="18"/>
  <c r="Y4009" i="18" s="1"/>
  <c r="E4009" i="18"/>
  <c r="F4009" i="18"/>
  <c r="G4009" i="18"/>
  <c r="C4010" i="18"/>
  <c r="X4010" i="18" s="1"/>
  <c r="D4010" i="18"/>
  <c r="Y4010" i="18" s="1"/>
  <c r="E4010" i="18"/>
  <c r="F4010" i="18"/>
  <c r="G4010" i="18"/>
  <c r="C4011" i="18"/>
  <c r="X4011" i="18" s="1"/>
  <c r="D4011" i="18"/>
  <c r="Y4011" i="18" s="1"/>
  <c r="E4011" i="18"/>
  <c r="F4011" i="18"/>
  <c r="G4011" i="18"/>
  <c r="C4012" i="18"/>
  <c r="X4012" i="18" s="1"/>
  <c r="D4012" i="18"/>
  <c r="Y4012" i="18" s="1"/>
  <c r="E4012" i="18"/>
  <c r="F4012" i="18"/>
  <c r="G4012" i="18"/>
  <c r="C4013" i="18"/>
  <c r="X4013" i="18" s="1"/>
  <c r="D4013" i="18"/>
  <c r="Y4013" i="18" s="1"/>
  <c r="E4013" i="18"/>
  <c r="F4013" i="18"/>
  <c r="G4013" i="18"/>
  <c r="C4014" i="18"/>
  <c r="D4014" i="18"/>
  <c r="Y4014" i="18" s="1"/>
  <c r="E4014" i="18"/>
  <c r="F4014" i="18"/>
  <c r="G4014" i="18"/>
  <c r="C4015" i="18"/>
  <c r="X4015" i="18" s="1"/>
  <c r="D4015" i="18"/>
  <c r="Y4015" i="18" s="1"/>
  <c r="E4015" i="18"/>
  <c r="F4015" i="18"/>
  <c r="G4015" i="18"/>
  <c r="C4016" i="18"/>
  <c r="X4016" i="18" s="1"/>
  <c r="D4016" i="18"/>
  <c r="Y4016" i="18" s="1"/>
  <c r="E4016" i="18"/>
  <c r="F4016" i="18"/>
  <c r="G4016" i="18"/>
  <c r="C4017" i="18"/>
  <c r="X4017" i="18" s="1"/>
  <c r="D4017" i="18"/>
  <c r="Y4017" i="18" s="1"/>
  <c r="E4017" i="18"/>
  <c r="F4017" i="18"/>
  <c r="G4017" i="18"/>
  <c r="C4018" i="18"/>
  <c r="X4018" i="18" s="1"/>
  <c r="D4018" i="18"/>
  <c r="Y4018" i="18" s="1"/>
  <c r="E4018" i="18"/>
  <c r="F4018" i="18"/>
  <c r="G4018" i="18"/>
  <c r="C4019" i="18"/>
  <c r="D4019" i="18"/>
  <c r="E4019" i="18"/>
  <c r="F4019" i="18"/>
  <c r="G4019" i="18"/>
  <c r="C4020" i="18"/>
  <c r="X4020" i="18" s="1"/>
  <c r="D4020" i="18"/>
  <c r="Y4020" i="18" s="1"/>
  <c r="E4020" i="18"/>
  <c r="F4020" i="18"/>
  <c r="G4020" i="18"/>
  <c r="C4021" i="18"/>
  <c r="X4021" i="18" s="1"/>
  <c r="D4021" i="18"/>
  <c r="Y4021" i="18" s="1"/>
  <c r="E4021" i="18"/>
  <c r="F4021" i="18"/>
  <c r="G4021" i="18"/>
  <c r="C4022" i="18"/>
  <c r="X4022" i="18" s="1"/>
  <c r="D4022" i="18"/>
  <c r="E4022" i="18"/>
  <c r="F4022" i="18"/>
  <c r="G4022" i="18"/>
  <c r="C4023" i="18"/>
  <c r="X4023" i="18" s="1"/>
  <c r="D4023" i="18"/>
  <c r="Y4023" i="18" s="1"/>
  <c r="E4023" i="18"/>
  <c r="F4023" i="18"/>
  <c r="G4023" i="18"/>
  <c r="C4024" i="18"/>
  <c r="D4024" i="18"/>
  <c r="Y4024" i="18" s="1"/>
  <c r="E4024" i="18"/>
  <c r="F4024" i="18"/>
  <c r="G4024" i="18"/>
  <c r="C4025" i="18"/>
  <c r="X4025" i="18" s="1"/>
  <c r="D4025" i="18"/>
  <c r="Y4025" i="18" s="1"/>
  <c r="E4025" i="18"/>
  <c r="F4025" i="18"/>
  <c r="G4025" i="18"/>
  <c r="C4026" i="18"/>
  <c r="X4026" i="18" s="1"/>
  <c r="D4026" i="18"/>
  <c r="Y4026" i="18" s="1"/>
  <c r="E4026" i="18"/>
  <c r="F4026" i="18"/>
  <c r="G4026" i="18"/>
  <c r="C4027" i="18"/>
  <c r="D4027" i="18"/>
  <c r="E4027" i="18"/>
  <c r="F4027" i="18"/>
  <c r="G4027" i="18"/>
  <c r="C4028" i="18"/>
  <c r="X4028" i="18" s="1"/>
  <c r="D4028" i="18"/>
  <c r="Y4028" i="18" s="1"/>
  <c r="E4028" i="18"/>
  <c r="F4028" i="18"/>
  <c r="G4028" i="18"/>
  <c r="C4029" i="18"/>
  <c r="X4029" i="18" s="1"/>
  <c r="D4029" i="18"/>
  <c r="Y4029" i="18" s="1"/>
  <c r="E4029" i="18"/>
  <c r="F4029" i="18"/>
  <c r="G4029" i="18"/>
  <c r="C4030" i="18"/>
  <c r="X4030" i="18" s="1"/>
  <c r="D4030" i="18"/>
  <c r="E4030" i="18"/>
  <c r="F4030" i="18"/>
  <c r="G4030" i="18"/>
  <c r="C4031" i="18"/>
  <c r="X4031" i="18" s="1"/>
  <c r="D4031" i="18"/>
  <c r="Y4031" i="18" s="1"/>
  <c r="E4031" i="18"/>
  <c r="F4031" i="18"/>
  <c r="G4031" i="18"/>
  <c r="C4032" i="18"/>
  <c r="D4032" i="18"/>
  <c r="Y4032" i="18" s="1"/>
  <c r="E4032" i="18"/>
  <c r="F4032" i="18"/>
  <c r="G4032" i="18"/>
  <c r="C4033" i="18"/>
  <c r="X4033" i="18" s="1"/>
  <c r="D4033" i="18"/>
  <c r="Y4033" i="18" s="1"/>
  <c r="E4033" i="18"/>
  <c r="F4033" i="18"/>
  <c r="G4033" i="18"/>
  <c r="C4034" i="18"/>
  <c r="X4034" i="18" s="1"/>
  <c r="D4034" i="18"/>
  <c r="Y4034" i="18" s="1"/>
  <c r="E4034" i="18"/>
  <c r="F4034" i="18"/>
  <c r="G4034" i="18"/>
  <c r="C4035" i="18"/>
  <c r="D4035" i="18"/>
  <c r="E4035" i="18"/>
  <c r="F4035" i="18"/>
  <c r="G4035" i="18"/>
  <c r="C4036" i="18"/>
  <c r="X4036" i="18" s="1"/>
  <c r="D4036" i="18"/>
  <c r="Y4036" i="18" s="1"/>
  <c r="E4036" i="18"/>
  <c r="F4036" i="18"/>
  <c r="G4036" i="18"/>
  <c r="C4037" i="18"/>
  <c r="X4037" i="18" s="1"/>
  <c r="D4037" i="18"/>
  <c r="Y4037" i="18" s="1"/>
  <c r="E4037" i="18"/>
  <c r="F4037" i="18"/>
  <c r="G4037" i="18"/>
  <c r="C4038" i="18"/>
  <c r="X4038" i="18" s="1"/>
  <c r="D4038" i="18"/>
  <c r="E4038" i="18"/>
  <c r="F4038" i="18"/>
  <c r="G4038" i="18"/>
  <c r="C4039" i="18"/>
  <c r="X4039" i="18" s="1"/>
  <c r="D4039" i="18"/>
  <c r="Y4039" i="18" s="1"/>
  <c r="E4039" i="18"/>
  <c r="F4039" i="18"/>
  <c r="G4039" i="18"/>
  <c r="C4040" i="18"/>
  <c r="D4040" i="18"/>
  <c r="Y4040" i="18" s="1"/>
  <c r="E4040" i="18"/>
  <c r="F4040" i="18"/>
  <c r="G4040" i="18"/>
  <c r="C4041" i="18"/>
  <c r="X4041" i="18" s="1"/>
  <c r="D4041" i="18"/>
  <c r="Y4041" i="18" s="1"/>
  <c r="E4041" i="18"/>
  <c r="F4041" i="18"/>
  <c r="G4041" i="18"/>
  <c r="C4042" i="18"/>
  <c r="X4042" i="18" s="1"/>
  <c r="D4042" i="18"/>
  <c r="Y4042" i="18" s="1"/>
  <c r="E4042" i="18"/>
  <c r="F4042" i="18"/>
  <c r="G4042" i="18"/>
  <c r="C4043" i="18"/>
  <c r="D4043" i="18"/>
  <c r="E4043" i="18"/>
  <c r="F4043" i="18"/>
  <c r="G4043" i="18"/>
  <c r="C4044" i="18"/>
  <c r="X4044" i="18" s="1"/>
  <c r="D4044" i="18"/>
  <c r="Y4044" i="18" s="1"/>
  <c r="E4044" i="18"/>
  <c r="F4044" i="18"/>
  <c r="G4044" i="18"/>
  <c r="C4045" i="18"/>
  <c r="X4045" i="18" s="1"/>
  <c r="D4045" i="18"/>
  <c r="Y4045" i="18" s="1"/>
  <c r="E4045" i="18"/>
  <c r="F4045" i="18"/>
  <c r="G4045" i="18"/>
  <c r="C4046" i="18"/>
  <c r="X4046" i="18" s="1"/>
  <c r="D4046" i="18"/>
  <c r="E4046" i="18"/>
  <c r="F4046" i="18"/>
  <c r="G4046" i="18"/>
  <c r="C4047" i="18"/>
  <c r="X4047" i="18" s="1"/>
  <c r="D4047" i="18"/>
  <c r="Y4047" i="18" s="1"/>
  <c r="E4047" i="18"/>
  <c r="F4047" i="18"/>
  <c r="G4047" i="18"/>
  <c r="C4048" i="18"/>
  <c r="D4048" i="18"/>
  <c r="Y4048" i="18" s="1"/>
  <c r="E4048" i="18"/>
  <c r="F4048" i="18"/>
  <c r="G4048" i="18"/>
  <c r="C4049" i="18"/>
  <c r="X4049" i="18" s="1"/>
  <c r="D4049" i="18"/>
  <c r="Y4049" i="18" s="1"/>
  <c r="E4049" i="18"/>
  <c r="F4049" i="18"/>
  <c r="G4049" i="18"/>
  <c r="C4050" i="18"/>
  <c r="X4050" i="18" s="1"/>
  <c r="D4050" i="18"/>
  <c r="Y4050" i="18" s="1"/>
  <c r="E4050" i="18"/>
  <c r="F4050" i="18"/>
  <c r="G4050" i="18"/>
  <c r="C4051" i="18"/>
  <c r="D4051" i="18"/>
  <c r="E4051" i="18"/>
  <c r="F4051" i="18"/>
  <c r="G4051" i="18"/>
  <c r="C4052" i="18"/>
  <c r="X4052" i="18" s="1"/>
  <c r="D4052" i="18"/>
  <c r="Y4052" i="18" s="1"/>
  <c r="E4052" i="18"/>
  <c r="F4052" i="18"/>
  <c r="G4052" i="18"/>
  <c r="C4053" i="18"/>
  <c r="X4053" i="18" s="1"/>
  <c r="D4053" i="18"/>
  <c r="Y4053" i="18" s="1"/>
  <c r="E4053" i="18"/>
  <c r="F4053" i="18"/>
  <c r="G4053" i="18"/>
  <c r="C4054" i="18"/>
  <c r="X4054" i="18" s="1"/>
  <c r="D4054" i="18"/>
  <c r="E4054" i="18"/>
  <c r="F4054" i="18"/>
  <c r="G4054" i="18"/>
  <c r="C4055" i="18"/>
  <c r="X4055" i="18" s="1"/>
  <c r="D4055" i="18"/>
  <c r="Y4055" i="18" s="1"/>
  <c r="E4055" i="18"/>
  <c r="F4055" i="18"/>
  <c r="G4055" i="18"/>
  <c r="C4056" i="18"/>
  <c r="D4056" i="18"/>
  <c r="Y4056" i="18" s="1"/>
  <c r="E4056" i="18"/>
  <c r="F4056" i="18"/>
  <c r="G4056" i="18"/>
  <c r="C4057" i="18"/>
  <c r="X4057" i="18" s="1"/>
  <c r="D4057" i="18"/>
  <c r="Y4057" i="18" s="1"/>
  <c r="E4057" i="18"/>
  <c r="F4057" i="18"/>
  <c r="G4057" i="18"/>
  <c r="C4058" i="18"/>
  <c r="X4058" i="18" s="1"/>
  <c r="D4058" i="18"/>
  <c r="Y4058" i="18" s="1"/>
  <c r="E4058" i="18"/>
  <c r="F4058" i="18"/>
  <c r="G4058" i="18"/>
  <c r="C4059" i="18"/>
  <c r="D4059" i="18"/>
  <c r="E4059" i="18"/>
  <c r="F4059" i="18"/>
  <c r="G4059" i="18"/>
  <c r="C4060" i="18"/>
  <c r="X4060" i="18" s="1"/>
  <c r="D4060" i="18"/>
  <c r="Y4060" i="18" s="1"/>
  <c r="E4060" i="18"/>
  <c r="F4060" i="18"/>
  <c r="G4060" i="18"/>
  <c r="C4061" i="18"/>
  <c r="X4061" i="18" s="1"/>
  <c r="D4061" i="18"/>
  <c r="Y4061" i="18" s="1"/>
  <c r="E4061" i="18"/>
  <c r="F4061" i="18"/>
  <c r="G4061" i="18"/>
  <c r="C4062" i="18"/>
  <c r="X4062" i="18" s="1"/>
  <c r="D4062" i="18"/>
  <c r="E4062" i="18"/>
  <c r="F4062" i="18"/>
  <c r="G4062" i="18"/>
  <c r="C4063" i="18"/>
  <c r="X4063" i="18" s="1"/>
  <c r="D4063" i="18"/>
  <c r="Y4063" i="18" s="1"/>
  <c r="E4063" i="18"/>
  <c r="F4063" i="18"/>
  <c r="G4063" i="18"/>
  <c r="C4064" i="18"/>
  <c r="D4064" i="18"/>
  <c r="Y4064" i="18" s="1"/>
  <c r="E4064" i="18"/>
  <c r="F4064" i="18"/>
  <c r="G4064" i="18"/>
  <c r="C4065" i="18"/>
  <c r="X4065" i="18" s="1"/>
  <c r="D4065" i="18"/>
  <c r="Y4065" i="18" s="1"/>
  <c r="E4065" i="18"/>
  <c r="F4065" i="18"/>
  <c r="G4065" i="18"/>
  <c r="C4066" i="18"/>
  <c r="X4066" i="18" s="1"/>
  <c r="D4066" i="18"/>
  <c r="Y4066" i="18" s="1"/>
  <c r="E4066" i="18"/>
  <c r="F4066" i="18"/>
  <c r="G4066" i="18"/>
  <c r="C4067" i="18"/>
  <c r="D4067" i="18"/>
  <c r="E4067" i="18"/>
  <c r="F4067" i="18"/>
  <c r="G4067" i="18"/>
  <c r="C4068" i="18"/>
  <c r="X4068" i="18" s="1"/>
  <c r="D4068" i="18"/>
  <c r="Y4068" i="18" s="1"/>
  <c r="E4068" i="18"/>
  <c r="F4068" i="18"/>
  <c r="G4068" i="18"/>
  <c r="C4069" i="18"/>
  <c r="X4069" i="18" s="1"/>
  <c r="D4069" i="18"/>
  <c r="Y4069" i="18" s="1"/>
  <c r="E4069" i="18"/>
  <c r="F4069" i="18"/>
  <c r="G4069" i="18"/>
  <c r="C4070" i="18"/>
  <c r="X4070" i="18" s="1"/>
  <c r="D4070" i="18"/>
  <c r="E4070" i="18"/>
  <c r="F4070" i="18"/>
  <c r="G4070" i="18"/>
  <c r="C4071" i="18"/>
  <c r="X4071" i="18" s="1"/>
  <c r="D4071" i="18"/>
  <c r="Y4071" i="18" s="1"/>
  <c r="E4071" i="18"/>
  <c r="F4071" i="18"/>
  <c r="G4071" i="18"/>
  <c r="C4072" i="18"/>
  <c r="D4072" i="18"/>
  <c r="Y4072" i="18" s="1"/>
  <c r="E4072" i="18"/>
  <c r="F4072" i="18"/>
  <c r="G4072" i="18"/>
  <c r="C4073" i="18"/>
  <c r="X4073" i="18" s="1"/>
  <c r="D4073" i="18"/>
  <c r="Y4073" i="18" s="1"/>
  <c r="E4073" i="18"/>
  <c r="F4073" i="18"/>
  <c r="G4073" i="18"/>
  <c r="C4074" i="18"/>
  <c r="X4074" i="18" s="1"/>
  <c r="D4074" i="18"/>
  <c r="Y4074" i="18" s="1"/>
  <c r="E4074" i="18"/>
  <c r="F4074" i="18"/>
  <c r="G4074" i="18"/>
  <c r="C4075" i="18"/>
  <c r="D4075" i="18"/>
  <c r="E4075" i="18"/>
  <c r="F4075" i="18"/>
  <c r="G4075" i="18"/>
  <c r="C4076" i="18"/>
  <c r="X4076" i="18" s="1"/>
  <c r="D4076" i="18"/>
  <c r="Y4076" i="18" s="1"/>
  <c r="E4076" i="18"/>
  <c r="F4076" i="18"/>
  <c r="G4076" i="18"/>
  <c r="C4077" i="18"/>
  <c r="X4077" i="18" s="1"/>
  <c r="D4077" i="18"/>
  <c r="Y4077" i="18" s="1"/>
  <c r="E4077" i="18"/>
  <c r="F4077" i="18"/>
  <c r="G4077" i="18"/>
  <c r="C4078" i="18"/>
  <c r="X4078" i="18" s="1"/>
  <c r="D4078" i="18"/>
  <c r="E4078" i="18"/>
  <c r="F4078" i="18"/>
  <c r="G4078" i="18"/>
  <c r="C4079" i="18"/>
  <c r="X4079" i="18" s="1"/>
  <c r="D4079" i="18"/>
  <c r="Y4079" i="18" s="1"/>
  <c r="E4079" i="18"/>
  <c r="F4079" i="18"/>
  <c r="G4079" i="18"/>
  <c r="C4080" i="18"/>
  <c r="D4080" i="18"/>
  <c r="Y4080" i="18" s="1"/>
  <c r="E4080" i="18"/>
  <c r="F4080" i="18"/>
  <c r="G4080" i="18"/>
  <c r="C4081" i="18"/>
  <c r="X4081" i="18" s="1"/>
  <c r="D4081" i="18"/>
  <c r="Y4081" i="18" s="1"/>
  <c r="E4081" i="18"/>
  <c r="F4081" i="18"/>
  <c r="G4081" i="18"/>
  <c r="C4082" i="18"/>
  <c r="X4082" i="18" s="1"/>
  <c r="D4082" i="18"/>
  <c r="Y4082" i="18" s="1"/>
  <c r="E4082" i="18"/>
  <c r="F4082" i="18"/>
  <c r="G4082" i="18"/>
  <c r="C4083" i="18"/>
  <c r="D4083" i="18"/>
  <c r="E4083" i="18"/>
  <c r="F4083" i="18"/>
  <c r="G4083" i="18"/>
  <c r="C4084" i="18"/>
  <c r="X4084" i="18" s="1"/>
  <c r="D4084" i="18"/>
  <c r="Y4084" i="18" s="1"/>
  <c r="E4084" i="18"/>
  <c r="F4084" i="18"/>
  <c r="G4084" i="18"/>
  <c r="C4085" i="18"/>
  <c r="X4085" i="18" s="1"/>
  <c r="D4085" i="18"/>
  <c r="Y4085" i="18" s="1"/>
  <c r="E4085" i="18"/>
  <c r="F4085" i="18"/>
  <c r="G4085" i="18"/>
  <c r="C4086" i="18"/>
  <c r="X4086" i="18" s="1"/>
  <c r="D4086" i="18"/>
  <c r="E4086" i="18"/>
  <c r="F4086" i="18"/>
  <c r="G4086" i="18"/>
  <c r="C4087" i="18"/>
  <c r="X4087" i="18" s="1"/>
  <c r="D4087" i="18"/>
  <c r="Y4087" i="18" s="1"/>
  <c r="E4087" i="18"/>
  <c r="F4087" i="18"/>
  <c r="G4087" i="18"/>
  <c r="C4088" i="18"/>
  <c r="D4088" i="18"/>
  <c r="Y4088" i="18" s="1"/>
  <c r="E4088" i="18"/>
  <c r="F4088" i="18"/>
  <c r="G4088" i="18"/>
  <c r="C4089" i="18"/>
  <c r="X4089" i="18" s="1"/>
  <c r="D4089" i="18"/>
  <c r="Y4089" i="18" s="1"/>
  <c r="E4089" i="18"/>
  <c r="F4089" i="18"/>
  <c r="G4089" i="18"/>
  <c r="C4090" i="18"/>
  <c r="X4090" i="18" s="1"/>
  <c r="D4090" i="18"/>
  <c r="Y4090" i="18" s="1"/>
  <c r="E4090" i="18"/>
  <c r="F4090" i="18"/>
  <c r="G4090" i="18"/>
  <c r="C4091" i="18"/>
  <c r="D4091" i="18"/>
  <c r="E4091" i="18"/>
  <c r="F4091" i="18"/>
  <c r="G4091" i="18"/>
  <c r="C4092" i="18"/>
  <c r="X4092" i="18" s="1"/>
  <c r="D4092" i="18"/>
  <c r="Y4092" i="18" s="1"/>
  <c r="E4092" i="18"/>
  <c r="F4092" i="18"/>
  <c r="G4092" i="18"/>
  <c r="C4093" i="18"/>
  <c r="X4093" i="18" s="1"/>
  <c r="D4093" i="18"/>
  <c r="Y4093" i="18" s="1"/>
  <c r="E4093" i="18"/>
  <c r="F4093" i="18"/>
  <c r="G4093" i="18"/>
  <c r="C4094" i="18"/>
  <c r="X4094" i="18" s="1"/>
  <c r="D4094" i="18"/>
  <c r="E4094" i="18"/>
  <c r="F4094" i="18"/>
  <c r="G4094" i="18"/>
  <c r="C4095" i="18"/>
  <c r="X4095" i="18" s="1"/>
  <c r="D4095" i="18"/>
  <c r="Y4095" i="18" s="1"/>
  <c r="E4095" i="18"/>
  <c r="F4095" i="18"/>
  <c r="G4095" i="18"/>
  <c r="C4096" i="18"/>
  <c r="D4096" i="18"/>
  <c r="Y4096" i="18" s="1"/>
  <c r="E4096" i="18"/>
  <c r="F4096" i="18"/>
  <c r="G4096" i="18"/>
  <c r="C4097" i="18"/>
  <c r="X4097" i="18" s="1"/>
  <c r="D4097" i="18"/>
  <c r="Y4097" i="18" s="1"/>
  <c r="E4097" i="18"/>
  <c r="F4097" i="18"/>
  <c r="G4097" i="18"/>
  <c r="C4098" i="18"/>
  <c r="X4098" i="18" s="1"/>
  <c r="D4098" i="18"/>
  <c r="Y4098" i="18" s="1"/>
  <c r="E4098" i="18"/>
  <c r="F4098" i="18"/>
  <c r="G4098" i="18"/>
  <c r="C4099" i="18"/>
  <c r="D4099" i="18"/>
  <c r="E4099" i="18"/>
  <c r="F4099" i="18"/>
  <c r="G4099" i="18"/>
  <c r="C4100" i="18"/>
  <c r="X4100" i="18" s="1"/>
  <c r="D4100" i="18"/>
  <c r="Y4100" i="18" s="1"/>
  <c r="E4100" i="18"/>
  <c r="F4100" i="18"/>
  <c r="G4100" i="18"/>
  <c r="C4101" i="18"/>
  <c r="X4101" i="18" s="1"/>
  <c r="D4101" i="18"/>
  <c r="Y4101" i="18" s="1"/>
  <c r="E4101" i="18"/>
  <c r="F4101" i="18"/>
  <c r="G4101" i="18"/>
  <c r="C4102" i="18"/>
  <c r="X4102" i="18" s="1"/>
  <c r="D4102" i="18"/>
  <c r="E4102" i="18"/>
  <c r="F4102" i="18"/>
  <c r="G4102" i="18"/>
  <c r="C4103" i="18"/>
  <c r="X4103" i="18" s="1"/>
  <c r="D4103" i="18"/>
  <c r="Y4103" i="18" s="1"/>
  <c r="E4103" i="18"/>
  <c r="F4103" i="18"/>
  <c r="G4103" i="18"/>
  <c r="C4104" i="18"/>
  <c r="D4104" i="18"/>
  <c r="Y4104" i="18" s="1"/>
  <c r="E4104" i="18"/>
  <c r="F4104" i="18"/>
  <c r="G4104" i="18"/>
  <c r="C4105" i="18"/>
  <c r="X4105" i="18" s="1"/>
  <c r="D4105" i="18"/>
  <c r="Y4105" i="18" s="1"/>
  <c r="E4105" i="18"/>
  <c r="F4105" i="18"/>
  <c r="G4105" i="18"/>
  <c r="C4106" i="18"/>
  <c r="X4106" i="18" s="1"/>
  <c r="D4106" i="18"/>
  <c r="Y4106" i="18" s="1"/>
  <c r="E4106" i="18"/>
  <c r="F4106" i="18"/>
  <c r="G4106" i="18"/>
  <c r="C4107" i="18"/>
  <c r="D4107" i="18"/>
  <c r="E4107" i="18"/>
  <c r="F4107" i="18"/>
  <c r="G4107" i="18"/>
  <c r="C4108" i="18"/>
  <c r="X4108" i="18" s="1"/>
  <c r="D4108" i="18"/>
  <c r="Y4108" i="18" s="1"/>
  <c r="E4108" i="18"/>
  <c r="F4108" i="18"/>
  <c r="G4108" i="18"/>
  <c r="C4109" i="18"/>
  <c r="X4109" i="18" s="1"/>
  <c r="D4109" i="18"/>
  <c r="Y4109" i="18" s="1"/>
  <c r="E4109" i="18"/>
  <c r="F4109" i="18"/>
  <c r="G4109" i="18"/>
  <c r="C4110" i="18"/>
  <c r="X4110" i="18" s="1"/>
  <c r="D4110" i="18"/>
  <c r="E4110" i="18"/>
  <c r="F4110" i="18"/>
  <c r="G4110" i="18"/>
  <c r="C4111" i="18"/>
  <c r="X4111" i="18" s="1"/>
  <c r="D4111" i="18"/>
  <c r="Y4111" i="18" s="1"/>
  <c r="E4111" i="18"/>
  <c r="F4111" i="18"/>
  <c r="G4111" i="18"/>
  <c r="C4112" i="18"/>
  <c r="D4112" i="18"/>
  <c r="Y4112" i="18" s="1"/>
  <c r="E4112" i="18"/>
  <c r="F4112" i="18"/>
  <c r="G4112" i="18"/>
  <c r="C4113" i="18"/>
  <c r="X4113" i="18" s="1"/>
  <c r="D4113" i="18"/>
  <c r="Y4113" i="18" s="1"/>
  <c r="E4113" i="18"/>
  <c r="F4113" i="18"/>
  <c r="G4113" i="18"/>
  <c r="C4114" i="18"/>
  <c r="X4114" i="18" s="1"/>
  <c r="D4114" i="18"/>
  <c r="Y4114" i="18" s="1"/>
  <c r="E4114" i="18"/>
  <c r="F4114" i="18"/>
  <c r="G4114" i="18"/>
  <c r="C4115" i="18"/>
  <c r="D4115" i="18"/>
  <c r="E4115" i="18"/>
  <c r="F4115" i="18"/>
  <c r="G4115" i="18"/>
  <c r="C4116" i="18"/>
  <c r="X4116" i="18" s="1"/>
  <c r="D4116" i="18"/>
  <c r="Y4116" i="18" s="1"/>
  <c r="E4116" i="18"/>
  <c r="F4116" i="18"/>
  <c r="G4116" i="18"/>
  <c r="C4117" i="18"/>
  <c r="X4117" i="18" s="1"/>
  <c r="D4117" i="18"/>
  <c r="Y4117" i="18" s="1"/>
  <c r="E4117" i="18"/>
  <c r="F4117" i="18"/>
  <c r="G4117" i="18"/>
  <c r="C4118" i="18"/>
  <c r="X4118" i="18" s="1"/>
  <c r="D4118" i="18"/>
  <c r="E4118" i="18"/>
  <c r="F4118" i="18"/>
  <c r="G4118" i="18"/>
  <c r="C4119" i="18"/>
  <c r="X4119" i="18" s="1"/>
  <c r="D4119" i="18"/>
  <c r="Y4119" i="18" s="1"/>
  <c r="E4119" i="18"/>
  <c r="F4119" i="18"/>
  <c r="G4119" i="18"/>
  <c r="C4120" i="18"/>
  <c r="D4120" i="18"/>
  <c r="Y4120" i="18" s="1"/>
  <c r="E4120" i="18"/>
  <c r="F4120" i="18"/>
  <c r="G4120" i="18"/>
  <c r="C4121" i="18"/>
  <c r="X4121" i="18" s="1"/>
  <c r="D4121" i="18"/>
  <c r="Y4121" i="18" s="1"/>
  <c r="E4121" i="18"/>
  <c r="F4121" i="18"/>
  <c r="G4121" i="18"/>
  <c r="C4122" i="18"/>
  <c r="X4122" i="18" s="1"/>
  <c r="D4122" i="18"/>
  <c r="Y4122" i="18" s="1"/>
  <c r="E4122" i="18"/>
  <c r="F4122" i="18"/>
  <c r="G4122" i="18"/>
  <c r="C4123" i="18"/>
  <c r="D4123" i="18"/>
  <c r="E4123" i="18"/>
  <c r="F4123" i="18"/>
  <c r="G4123" i="18"/>
  <c r="C4124" i="18"/>
  <c r="X4124" i="18" s="1"/>
  <c r="D4124" i="18"/>
  <c r="Y4124" i="18" s="1"/>
  <c r="E4124" i="18"/>
  <c r="F4124" i="18"/>
  <c r="G4124" i="18"/>
  <c r="C4125" i="18"/>
  <c r="X4125" i="18" s="1"/>
  <c r="D4125" i="18"/>
  <c r="Y4125" i="18" s="1"/>
  <c r="E4125" i="18"/>
  <c r="F4125" i="18"/>
  <c r="G4125" i="18"/>
  <c r="C4126" i="18"/>
  <c r="X4126" i="18" s="1"/>
  <c r="D4126" i="18"/>
  <c r="E4126" i="18"/>
  <c r="F4126" i="18"/>
  <c r="G4126" i="18"/>
  <c r="C4127" i="18"/>
  <c r="X4127" i="18" s="1"/>
  <c r="D4127" i="18"/>
  <c r="Y4127" i="18" s="1"/>
  <c r="E4127" i="18"/>
  <c r="F4127" i="18"/>
  <c r="G4127" i="18"/>
  <c r="C4128" i="18"/>
  <c r="D4128" i="18"/>
  <c r="Y4128" i="18" s="1"/>
  <c r="E4128" i="18"/>
  <c r="F4128" i="18"/>
  <c r="G4128" i="18"/>
  <c r="C4129" i="18"/>
  <c r="X4129" i="18" s="1"/>
  <c r="D4129" i="18"/>
  <c r="Y4129" i="18" s="1"/>
  <c r="E4129" i="18"/>
  <c r="F4129" i="18"/>
  <c r="G4129" i="18"/>
  <c r="C4130" i="18"/>
  <c r="X4130" i="18" s="1"/>
  <c r="D4130" i="18"/>
  <c r="Y4130" i="18" s="1"/>
  <c r="E4130" i="18"/>
  <c r="F4130" i="18"/>
  <c r="G4130" i="18"/>
  <c r="C4131" i="18"/>
  <c r="D4131" i="18"/>
  <c r="E4131" i="18"/>
  <c r="F4131" i="18"/>
  <c r="G4131" i="18"/>
  <c r="C4132" i="18"/>
  <c r="X4132" i="18" s="1"/>
  <c r="D4132" i="18"/>
  <c r="Y4132" i="18" s="1"/>
  <c r="E4132" i="18"/>
  <c r="F4132" i="18"/>
  <c r="G4132" i="18"/>
  <c r="C4133" i="18"/>
  <c r="X4133" i="18" s="1"/>
  <c r="D4133" i="18"/>
  <c r="Y4133" i="18" s="1"/>
  <c r="E4133" i="18"/>
  <c r="F4133" i="18"/>
  <c r="G4133" i="18"/>
  <c r="C4134" i="18"/>
  <c r="X4134" i="18" s="1"/>
  <c r="D4134" i="18"/>
  <c r="E4134" i="18"/>
  <c r="F4134" i="18"/>
  <c r="G4134" i="18"/>
  <c r="C4135" i="18"/>
  <c r="X4135" i="18" s="1"/>
  <c r="D4135" i="18"/>
  <c r="Y4135" i="18" s="1"/>
  <c r="E4135" i="18"/>
  <c r="F4135" i="18"/>
  <c r="G4135" i="18"/>
  <c r="C4136" i="18"/>
  <c r="D4136" i="18"/>
  <c r="Y4136" i="18" s="1"/>
  <c r="E4136" i="18"/>
  <c r="F4136" i="18"/>
  <c r="G4136" i="18"/>
  <c r="C4137" i="18"/>
  <c r="X4137" i="18" s="1"/>
  <c r="D4137" i="18"/>
  <c r="Y4137" i="18" s="1"/>
  <c r="E4137" i="18"/>
  <c r="F4137" i="18"/>
  <c r="G4137" i="18"/>
  <c r="C4138" i="18"/>
  <c r="X4138" i="18" s="1"/>
  <c r="D4138" i="18"/>
  <c r="Y4138" i="18" s="1"/>
  <c r="E4138" i="18"/>
  <c r="F4138" i="18"/>
  <c r="G4138" i="18"/>
  <c r="C4139" i="18"/>
  <c r="D4139" i="18"/>
  <c r="E4139" i="18"/>
  <c r="F4139" i="18"/>
  <c r="G4139" i="18"/>
  <c r="C4140" i="18"/>
  <c r="X4140" i="18" s="1"/>
  <c r="D4140" i="18"/>
  <c r="Y4140" i="18" s="1"/>
  <c r="E4140" i="18"/>
  <c r="F4140" i="18"/>
  <c r="G4140" i="18"/>
  <c r="C4141" i="18"/>
  <c r="X4141" i="18" s="1"/>
  <c r="D4141" i="18"/>
  <c r="Y4141" i="18" s="1"/>
  <c r="E4141" i="18"/>
  <c r="F4141" i="18"/>
  <c r="G4141" i="18"/>
  <c r="C4142" i="18"/>
  <c r="X4142" i="18" s="1"/>
  <c r="D4142" i="18"/>
  <c r="E4142" i="18"/>
  <c r="F4142" i="18"/>
  <c r="G4142" i="18"/>
  <c r="C4143" i="18"/>
  <c r="X4143" i="18" s="1"/>
  <c r="D4143" i="18"/>
  <c r="Y4143" i="18" s="1"/>
  <c r="E4143" i="18"/>
  <c r="F4143" i="18"/>
  <c r="G4143" i="18"/>
  <c r="C4144" i="18"/>
  <c r="D4144" i="18"/>
  <c r="Y4144" i="18" s="1"/>
  <c r="E4144" i="18"/>
  <c r="F4144" i="18"/>
  <c r="G4144" i="18"/>
  <c r="C4145" i="18"/>
  <c r="X4145" i="18" s="1"/>
  <c r="D4145" i="18"/>
  <c r="Y4145" i="18" s="1"/>
  <c r="E4145" i="18"/>
  <c r="F4145" i="18"/>
  <c r="G4145" i="18"/>
  <c r="C4146" i="18"/>
  <c r="X4146" i="18" s="1"/>
  <c r="D4146" i="18"/>
  <c r="Y4146" i="18" s="1"/>
  <c r="E4146" i="18"/>
  <c r="F4146" i="18"/>
  <c r="G4146" i="18"/>
  <c r="C4147" i="18"/>
  <c r="D4147" i="18"/>
  <c r="E4147" i="18"/>
  <c r="F4147" i="18"/>
  <c r="G4147" i="18"/>
  <c r="C4148" i="18"/>
  <c r="X4148" i="18" s="1"/>
  <c r="D4148" i="18"/>
  <c r="Y4148" i="18" s="1"/>
  <c r="E4148" i="18"/>
  <c r="F4148" i="18"/>
  <c r="G4148" i="18"/>
  <c r="C4149" i="18"/>
  <c r="X4149" i="18" s="1"/>
  <c r="D4149" i="18"/>
  <c r="Y4149" i="18" s="1"/>
  <c r="E4149" i="18"/>
  <c r="F4149" i="18"/>
  <c r="G4149" i="18"/>
  <c r="C4150" i="18"/>
  <c r="X4150" i="18" s="1"/>
  <c r="D4150" i="18"/>
  <c r="E4150" i="18"/>
  <c r="F4150" i="18"/>
  <c r="G4150" i="18"/>
  <c r="C4151" i="18"/>
  <c r="X4151" i="18" s="1"/>
  <c r="D4151" i="18"/>
  <c r="Y4151" i="18" s="1"/>
  <c r="E4151" i="18"/>
  <c r="F4151" i="18"/>
  <c r="G4151" i="18"/>
  <c r="C4152" i="18"/>
  <c r="D4152" i="18"/>
  <c r="Y4152" i="18" s="1"/>
  <c r="E4152" i="18"/>
  <c r="F4152" i="18"/>
  <c r="G4152" i="18"/>
  <c r="C4153" i="18"/>
  <c r="X4153" i="18" s="1"/>
  <c r="D4153" i="18"/>
  <c r="Y4153" i="18" s="1"/>
  <c r="E4153" i="18"/>
  <c r="F4153" i="18"/>
  <c r="G4153" i="18"/>
  <c r="C4154" i="18"/>
  <c r="X4154" i="18" s="1"/>
  <c r="D4154" i="18"/>
  <c r="Y4154" i="18" s="1"/>
  <c r="E4154" i="18"/>
  <c r="F4154" i="18"/>
  <c r="G4154" i="18"/>
  <c r="C4155" i="18"/>
  <c r="D4155" i="18"/>
  <c r="E4155" i="18"/>
  <c r="F4155" i="18"/>
  <c r="G4155" i="18"/>
  <c r="C4156" i="18"/>
  <c r="X4156" i="18" s="1"/>
  <c r="D4156" i="18"/>
  <c r="Y4156" i="18" s="1"/>
  <c r="E4156" i="18"/>
  <c r="F4156" i="18"/>
  <c r="G4156" i="18"/>
  <c r="C4157" i="18"/>
  <c r="X4157" i="18" s="1"/>
  <c r="D4157" i="18"/>
  <c r="Y4157" i="18" s="1"/>
  <c r="E4157" i="18"/>
  <c r="F4157" i="18"/>
  <c r="G4157" i="18"/>
  <c r="C4158" i="18"/>
  <c r="X4158" i="18" s="1"/>
  <c r="D4158" i="18"/>
  <c r="E4158" i="18"/>
  <c r="F4158" i="18"/>
  <c r="G4158" i="18"/>
  <c r="C4159" i="18"/>
  <c r="X4159" i="18" s="1"/>
  <c r="D4159" i="18"/>
  <c r="Y4159" i="18" s="1"/>
  <c r="E4159" i="18"/>
  <c r="F4159" i="18"/>
  <c r="G4159" i="18"/>
  <c r="C4160" i="18"/>
  <c r="D4160" i="18"/>
  <c r="Y4160" i="18" s="1"/>
  <c r="E4160" i="18"/>
  <c r="F4160" i="18"/>
  <c r="G4160" i="18"/>
  <c r="C4161" i="18"/>
  <c r="X4161" i="18" s="1"/>
  <c r="D4161" i="18"/>
  <c r="Y4161" i="18" s="1"/>
  <c r="E4161" i="18"/>
  <c r="F4161" i="18"/>
  <c r="G4161" i="18"/>
  <c r="C4162" i="18"/>
  <c r="X4162" i="18" s="1"/>
  <c r="D4162" i="18"/>
  <c r="Y4162" i="18" s="1"/>
  <c r="E4162" i="18"/>
  <c r="F4162" i="18"/>
  <c r="G4162" i="18"/>
  <c r="C4163" i="18"/>
  <c r="D4163" i="18"/>
  <c r="E4163" i="18"/>
  <c r="F4163" i="18"/>
  <c r="G4163" i="18"/>
  <c r="C4164" i="18"/>
  <c r="X4164" i="18" s="1"/>
  <c r="D4164" i="18"/>
  <c r="Y4164" i="18" s="1"/>
  <c r="E4164" i="18"/>
  <c r="F4164" i="18"/>
  <c r="G4164" i="18"/>
  <c r="C4165" i="18"/>
  <c r="X4165" i="18" s="1"/>
  <c r="D4165" i="18"/>
  <c r="Y4165" i="18" s="1"/>
  <c r="E4165" i="18"/>
  <c r="F4165" i="18"/>
  <c r="G4165" i="18"/>
  <c r="C4166" i="18"/>
  <c r="X4166" i="18" s="1"/>
  <c r="D4166" i="18"/>
  <c r="E4166" i="18"/>
  <c r="F4166" i="18"/>
  <c r="G4166" i="18"/>
  <c r="C4167" i="18"/>
  <c r="X4167" i="18" s="1"/>
  <c r="D4167" i="18"/>
  <c r="Y4167" i="18" s="1"/>
  <c r="E4167" i="18"/>
  <c r="F4167" i="18"/>
  <c r="G4167" i="18"/>
  <c r="C4168" i="18"/>
  <c r="D4168" i="18"/>
  <c r="Y4168" i="18" s="1"/>
  <c r="E4168" i="18"/>
  <c r="F4168" i="18"/>
  <c r="G4168" i="18"/>
  <c r="C4169" i="18"/>
  <c r="X4169" i="18" s="1"/>
  <c r="D4169" i="18"/>
  <c r="Y4169" i="18" s="1"/>
  <c r="E4169" i="18"/>
  <c r="F4169" i="18"/>
  <c r="G4169" i="18"/>
  <c r="C4170" i="18"/>
  <c r="X4170" i="18" s="1"/>
  <c r="D4170" i="18"/>
  <c r="Y4170" i="18" s="1"/>
  <c r="E4170" i="18"/>
  <c r="F4170" i="18"/>
  <c r="G4170" i="18"/>
  <c r="C4171" i="18"/>
  <c r="D4171" i="18"/>
  <c r="E4171" i="18"/>
  <c r="F4171" i="18"/>
  <c r="G4171" i="18"/>
  <c r="C4172" i="18"/>
  <c r="X4172" i="18" s="1"/>
  <c r="D4172" i="18"/>
  <c r="Y4172" i="18" s="1"/>
  <c r="E4172" i="18"/>
  <c r="F4172" i="18"/>
  <c r="G4172" i="18"/>
  <c r="C4173" i="18"/>
  <c r="X4173" i="18" s="1"/>
  <c r="D4173" i="18"/>
  <c r="Y4173" i="18" s="1"/>
  <c r="E4173" i="18"/>
  <c r="F4173" i="18"/>
  <c r="G4173" i="18"/>
  <c r="C4174" i="18"/>
  <c r="X4174" i="18" s="1"/>
  <c r="D4174" i="18"/>
  <c r="E4174" i="18"/>
  <c r="F4174" i="18"/>
  <c r="G4174" i="18"/>
  <c r="C4175" i="18"/>
  <c r="X4175" i="18" s="1"/>
  <c r="D4175" i="18"/>
  <c r="Y4175" i="18" s="1"/>
  <c r="E4175" i="18"/>
  <c r="F4175" i="18"/>
  <c r="G4175" i="18"/>
  <c r="C4176" i="18"/>
  <c r="D4176" i="18"/>
  <c r="Y4176" i="18" s="1"/>
  <c r="E4176" i="18"/>
  <c r="F4176" i="18"/>
  <c r="G4176" i="18"/>
  <c r="C4177" i="18"/>
  <c r="X4177" i="18" s="1"/>
  <c r="D4177" i="18"/>
  <c r="Y4177" i="18" s="1"/>
  <c r="E4177" i="18"/>
  <c r="F4177" i="18"/>
  <c r="G4177" i="18"/>
  <c r="C4178" i="18"/>
  <c r="X4178" i="18" s="1"/>
  <c r="D4178" i="18"/>
  <c r="Y4178" i="18" s="1"/>
  <c r="E4178" i="18"/>
  <c r="F4178" i="18"/>
  <c r="G4178" i="18"/>
  <c r="C4179" i="18"/>
  <c r="D4179" i="18"/>
  <c r="E4179" i="18"/>
  <c r="F4179" i="18"/>
  <c r="G4179" i="18"/>
  <c r="C4180" i="18"/>
  <c r="X4180" i="18" s="1"/>
  <c r="D4180" i="18"/>
  <c r="Y4180" i="18" s="1"/>
  <c r="E4180" i="18"/>
  <c r="F4180" i="18"/>
  <c r="G4180" i="18"/>
  <c r="C4181" i="18"/>
  <c r="X4181" i="18" s="1"/>
  <c r="D4181" i="18"/>
  <c r="Y4181" i="18" s="1"/>
  <c r="E4181" i="18"/>
  <c r="F4181" i="18"/>
  <c r="G4181" i="18"/>
  <c r="C4182" i="18"/>
  <c r="X4182" i="18" s="1"/>
  <c r="D4182" i="18"/>
  <c r="E4182" i="18"/>
  <c r="F4182" i="18"/>
  <c r="G4182" i="18"/>
  <c r="C4183" i="18"/>
  <c r="X4183" i="18" s="1"/>
  <c r="D4183" i="18"/>
  <c r="Y4183" i="18" s="1"/>
  <c r="E4183" i="18"/>
  <c r="F4183" i="18"/>
  <c r="G4183" i="18"/>
  <c r="C4184" i="18"/>
  <c r="D4184" i="18"/>
  <c r="Y4184" i="18" s="1"/>
  <c r="E4184" i="18"/>
  <c r="F4184" i="18"/>
  <c r="G4184" i="18"/>
  <c r="C4185" i="18"/>
  <c r="X4185" i="18" s="1"/>
  <c r="D4185" i="18"/>
  <c r="Y4185" i="18" s="1"/>
  <c r="E4185" i="18"/>
  <c r="F4185" i="18"/>
  <c r="G4185" i="18"/>
  <c r="C4186" i="18"/>
  <c r="X4186" i="18" s="1"/>
  <c r="D4186" i="18"/>
  <c r="Y4186" i="18" s="1"/>
  <c r="E4186" i="18"/>
  <c r="F4186" i="18"/>
  <c r="G4186" i="18"/>
  <c r="C4187" i="18"/>
  <c r="D4187" i="18"/>
  <c r="E4187" i="18"/>
  <c r="F4187" i="18"/>
  <c r="G4187" i="18"/>
  <c r="C4188" i="18"/>
  <c r="X4188" i="18" s="1"/>
  <c r="D4188" i="18"/>
  <c r="Y4188" i="18" s="1"/>
  <c r="E4188" i="18"/>
  <c r="F4188" i="18"/>
  <c r="G4188" i="18"/>
  <c r="C4189" i="18"/>
  <c r="X4189" i="18" s="1"/>
  <c r="D4189" i="18"/>
  <c r="Y4189" i="18" s="1"/>
  <c r="E4189" i="18"/>
  <c r="F4189" i="18"/>
  <c r="G4189" i="18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B5" i="17"/>
  <c r="B6" i="17"/>
  <c r="B7" i="17"/>
  <c r="C7" i="17"/>
  <c r="B8" i="17"/>
  <c r="B9" i="17"/>
  <c r="B10" i="17"/>
  <c r="B11" i="17"/>
  <c r="C11" i="17"/>
  <c r="D11" i="17"/>
  <c r="B12" i="17"/>
  <c r="C12" i="17"/>
  <c r="D12" i="17"/>
  <c r="B13" i="17"/>
  <c r="B14" i="17"/>
  <c r="B15" i="17"/>
  <c r="C15" i="17"/>
  <c r="B16" i="17"/>
  <c r="B17" i="17"/>
  <c r="B18" i="17"/>
  <c r="B19" i="17"/>
  <c r="C19" i="17"/>
  <c r="D19" i="17"/>
  <c r="B20" i="17"/>
  <c r="C20" i="17"/>
  <c r="D20" i="17"/>
  <c r="B21" i="17"/>
  <c r="B22" i="17"/>
  <c r="B23" i="17"/>
  <c r="C23" i="17"/>
  <c r="B24" i="17"/>
  <c r="B25" i="17"/>
  <c r="B26" i="17"/>
  <c r="B27" i="17"/>
  <c r="C27" i="17"/>
  <c r="D27" i="17"/>
  <c r="B28" i="17"/>
  <c r="C28" i="17"/>
  <c r="D28" i="17"/>
  <c r="B29" i="17"/>
  <c r="B30" i="17"/>
  <c r="B31" i="17"/>
  <c r="C31" i="17"/>
  <c r="B32" i="17"/>
  <c r="B33" i="17"/>
  <c r="B34" i="17"/>
  <c r="B35" i="17"/>
  <c r="C35" i="17"/>
  <c r="D35" i="17"/>
  <c r="B36" i="17"/>
  <c r="C36" i="17"/>
  <c r="D36" i="17"/>
  <c r="B37" i="17"/>
  <c r="B38" i="17"/>
  <c r="B39" i="17"/>
  <c r="C39" i="17"/>
  <c r="B40" i="17"/>
  <c r="B41" i="17"/>
  <c r="B42" i="17"/>
  <c r="B43" i="17"/>
  <c r="C43" i="17"/>
  <c r="D43" i="17"/>
  <c r="B44" i="17"/>
  <c r="C44" i="17"/>
  <c r="D44" i="17"/>
  <c r="B45" i="17"/>
  <c r="B46" i="17"/>
  <c r="B47" i="17"/>
  <c r="C47" i="17"/>
  <c r="B48" i="17"/>
  <c r="B49" i="17"/>
  <c r="B50" i="17"/>
  <c r="B51" i="17"/>
  <c r="C51" i="17"/>
  <c r="D51" i="17"/>
  <c r="B52" i="17"/>
  <c r="C52" i="17"/>
  <c r="D52" i="17"/>
  <c r="B53" i="17"/>
  <c r="B54" i="17"/>
  <c r="B55" i="17"/>
  <c r="C55" i="17"/>
  <c r="B56" i="17"/>
  <c r="B57" i="17"/>
  <c r="B58" i="17"/>
  <c r="B59" i="17"/>
  <c r="C59" i="17"/>
  <c r="D59" i="17"/>
  <c r="B60" i="17"/>
  <c r="C60" i="17"/>
  <c r="D60" i="17"/>
  <c r="B61" i="17"/>
  <c r="B62" i="17"/>
  <c r="B63" i="17"/>
  <c r="C63" i="17"/>
  <c r="B64" i="17"/>
  <c r="B65" i="17"/>
  <c r="B66" i="17"/>
  <c r="B67" i="17"/>
  <c r="C67" i="17"/>
  <c r="D67" i="17"/>
  <c r="B68" i="17"/>
  <c r="C68" i="17"/>
  <c r="D68" i="17"/>
  <c r="B69" i="17"/>
  <c r="B70" i="17"/>
  <c r="B71" i="17"/>
  <c r="C71" i="17"/>
  <c r="B72" i="17"/>
  <c r="B73" i="17"/>
  <c r="B74" i="17"/>
  <c r="B75" i="17"/>
  <c r="C75" i="17"/>
  <c r="D75" i="17"/>
  <c r="B76" i="17"/>
  <c r="C76" i="17"/>
  <c r="D76" i="17"/>
  <c r="B77" i="17"/>
  <c r="B78" i="17"/>
  <c r="B79" i="17"/>
  <c r="C79" i="17"/>
  <c r="B80" i="17"/>
  <c r="B81" i="17"/>
  <c r="B82" i="17"/>
  <c r="B83" i="17"/>
  <c r="C83" i="17"/>
  <c r="D83" i="17"/>
  <c r="B84" i="17"/>
  <c r="C84" i="17"/>
  <c r="D84" i="17"/>
  <c r="B85" i="17"/>
  <c r="B86" i="17"/>
  <c r="B87" i="17"/>
  <c r="C87" i="17"/>
  <c r="B88" i="17"/>
  <c r="B89" i="17"/>
  <c r="B90" i="17"/>
  <c r="B91" i="17"/>
  <c r="C91" i="17"/>
  <c r="D91" i="17"/>
  <c r="B92" i="17"/>
  <c r="C92" i="17"/>
  <c r="D92" i="17"/>
  <c r="B93" i="17"/>
  <c r="B94" i="17"/>
  <c r="G5" i="16"/>
  <c r="H5" i="16"/>
  <c r="G6" i="16"/>
  <c r="G7" i="16"/>
  <c r="G8" i="16"/>
  <c r="H8" i="16"/>
  <c r="G9" i="16"/>
  <c r="H9" i="16"/>
  <c r="G10" i="16"/>
  <c r="G11" i="16"/>
  <c r="H11" i="16"/>
  <c r="G12" i="16"/>
  <c r="H12" i="16"/>
  <c r="G13" i="16"/>
  <c r="G14" i="16"/>
  <c r="G15" i="16"/>
  <c r="G16" i="16"/>
  <c r="G17" i="16"/>
  <c r="G18" i="16"/>
  <c r="G19" i="16"/>
  <c r="H19" i="16"/>
  <c r="G20" i="16"/>
  <c r="H20" i="16"/>
  <c r="G21" i="16"/>
  <c r="G22" i="16"/>
  <c r="G23" i="16"/>
  <c r="G24" i="16"/>
  <c r="H24" i="16"/>
  <c r="G25" i="16"/>
  <c r="G26" i="16"/>
  <c r="G27" i="16"/>
  <c r="H27" i="16"/>
  <c r="G28" i="16"/>
  <c r="H28" i="16"/>
  <c r="G29" i="16"/>
  <c r="B5" i="16"/>
  <c r="C5" i="16"/>
  <c r="B6" i="16"/>
  <c r="D6" i="16"/>
  <c r="B7" i="16"/>
  <c r="B8" i="16"/>
  <c r="B9" i="16"/>
  <c r="C9" i="16"/>
  <c r="B10" i="16"/>
  <c r="B11" i="16"/>
  <c r="B12" i="16"/>
  <c r="C12" i="16"/>
  <c r="B13" i="16"/>
  <c r="C13" i="16"/>
  <c r="B14" i="16"/>
  <c r="D14" i="16"/>
  <c r="B15" i="16"/>
  <c r="B16" i="16"/>
  <c r="D16" i="16"/>
  <c r="B17" i="16"/>
  <c r="C17" i="16"/>
  <c r="D17" i="16"/>
  <c r="B18" i="16"/>
  <c r="B19" i="16"/>
  <c r="B20" i="16"/>
  <c r="C20" i="16"/>
  <c r="B21" i="16"/>
  <c r="C21" i="16"/>
  <c r="B22" i="16"/>
  <c r="B23" i="16"/>
  <c r="B24" i="16"/>
  <c r="D24" i="16"/>
  <c r="B25" i="16"/>
  <c r="C25" i="16"/>
  <c r="D25" i="16"/>
  <c r="B26" i="16"/>
  <c r="B27" i="16"/>
  <c r="B28" i="16"/>
  <c r="C28" i="16"/>
  <c r="B29" i="16"/>
  <c r="C29" i="16"/>
  <c r="B30" i="16"/>
  <c r="B31" i="16"/>
  <c r="B32" i="16"/>
  <c r="C32" i="16"/>
  <c r="B33" i="16"/>
  <c r="C33" i="16"/>
  <c r="B34" i="16"/>
  <c r="B35" i="16"/>
  <c r="C35" i="16"/>
  <c r="D35" i="16"/>
  <c r="B36" i="16"/>
  <c r="C36" i="16"/>
  <c r="B37" i="16"/>
  <c r="C37" i="16"/>
  <c r="B38" i="16"/>
  <c r="B39" i="16"/>
  <c r="B40" i="16"/>
  <c r="D40" i="16"/>
  <c r="B41" i="16"/>
  <c r="C41" i="16"/>
  <c r="B42" i="16"/>
  <c r="B43" i="16"/>
  <c r="C43" i="16"/>
  <c r="B44" i="16"/>
  <c r="C44" i="16"/>
  <c r="B45" i="16"/>
  <c r="C45" i="16"/>
  <c r="B46" i="16"/>
  <c r="B47" i="16"/>
  <c r="B48" i="16"/>
  <c r="C48" i="16"/>
  <c r="D48" i="16"/>
  <c r="B49" i="16"/>
  <c r="C49" i="16"/>
  <c r="B50" i="16"/>
  <c r="B51" i="16"/>
  <c r="D51" i="16"/>
  <c r="B52" i="16"/>
  <c r="C52" i="16"/>
  <c r="B53" i="16"/>
  <c r="C53" i="16"/>
  <c r="B54" i="16"/>
  <c r="D54" i="16"/>
  <c r="B55" i="16"/>
  <c r="B56" i="16"/>
  <c r="C56" i="16"/>
  <c r="B57" i="16"/>
  <c r="C57" i="16"/>
  <c r="D57" i="16"/>
  <c r="B58" i="16"/>
  <c r="B59" i="16"/>
  <c r="C59" i="16"/>
  <c r="D59" i="16"/>
  <c r="B60" i="16"/>
  <c r="C60" i="16"/>
  <c r="B61" i="16"/>
  <c r="C61" i="16"/>
  <c r="B62" i="16"/>
  <c r="B63" i="16"/>
  <c r="B64" i="16"/>
  <c r="B65" i="16"/>
  <c r="C65" i="16"/>
  <c r="D65" i="16"/>
  <c r="B66" i="16"/>
  <c r="B67" i="16"/>
  <c r="C67" i="16"/>
  <c r="B68" i="16"/>
  <c r="C68" i="16"/>
  <c r="B69" i="16"/>
  <c r="C69" i="16"/>
  <c r="B70" i="16"/>
  <c r="D70" i="16"/>
  <c r="B71" i="16"/>
  <c r="B72" i="16"/>
  <c r="B73" i="16"/>
  <c r="C73" i="16"/>
  <c r="B74" i="16"/>
  <c r="B75" i="16"/>
  <c r="B76" i="16"/>
  <c r="C76" i="16"/>
  <c r="B77" i="16"/>
  <c r="C77" i="16"/>
  <c r="B78" i="16"/>
  <c r="D78" i="16"/>
  <c r="B79" i="16"/>
  <c r="B80" i="16"/>
  <c r="D80" i="16"/>
  <c r="B81" i="16"/>
  <c r="C81" i="16"/>
  <c r="D81" i="16"/>
  <c r="B82" i="16"/>
  <c r="B83" i="16"/>
  <c r="B84" i="16"/>
  <c r="C84" i="16"/>
  <c r="B85" i="16"/>
  <c r="C85" i="16"/>
  <c r="B86" i="16"/>
  <c r="B87" i="16"/>
  <c r="B88" i="16"/>
  <c r="D88" i="16"/>
  <c r="B89" i="16"/>
  <c r="C89" i="16"/>
  <c r="D89" i="16"/>
  <c r="B90" i="16"/>
  <c r="B91" i="16"/>
  <c r="B92" i="16"/>
  <c r="C92" i="16"/>
  <c r="B93" i="16"/>
  <c r="C93" i="16"/>
  <c r="B94" i="16"/>
  <c r="D93" i="17" l="1"/>
  <c r="D85" i="17"/>
  <c r="D77" i="17"/>
  <c r="D69" i="17"/>
  <c r="D61" i="17"/>
  <c r="D53" i="17"/>
  <c r="D45" i="17"/>
  <c r="D37" i="17"/>
  <c r="D29" i="17"/>
  <c r="D21" i="17"/>
  <c r="D13" i="17"/>
  <c r="D5" i="17"/>
  <c r="D62" i="16"/>
  <c r="C40" i="16"/>
  <c r="D32" i="16"/>
  <c r="D94" i="17"/>
  <c r="D86" i="17"/>
  <c r="D38" i="17"/>
  <c r="D30" i="17"/>
  <c r="D22" i="17"/>
  <c r="C88" i="16"/>
  <c r="C16" i="16"/>
  <c r="D8" i="17"/>
  <c r="D89" i="17"/>
  <c r="D81" i="17"/>
  <c r="D73" i="17"/>
  <c r="D65" i="17"/>
  <c r="D57" i="17"/>
  <c r="D49" i="17"/>
  <c r="D41" i="17"/>
  <c r="D33" i="17"/>
  <c r="D25" i="17"/>
  <c r="D17" i="17"/>
  <c r="D9" i="17"/>
  <c r="C24" i="16"/>
  <c r="C80" i="16"/>
  <c r="D72" i="17"/>
  <c r="D64" i="16"/>
  <c r="C8" i="16"/>
  <c r="C72" i="17"/>
  <c r="D56" i="17"/>
  <c r="H25" i="16"/>
  <c r="C64" i="17"/>
  <c r="H17" i="16"/>
  <c r="D87" i="17"/>
  <c r="D79" i="17"/>
  <c r="D71" i="17"/>
  <c r="D63" i="17"/>
  <c r="D55" i="17"/>
  <c r="D47" i="17"/>
  <c r="D39" i="17"/>
  <c r="D31" i="17"/>
  <c r="D23" i="17"/>
  <c r="D15" i="17"/>
  <c r="D7" i="17"/>
  <c r="C78" i="16"/>
  <c r="C54" i="16"/>
  <c r="C46" i="16"/>
  <c r="C94" i="16"/>
  <c r="C86" i="16"/>
  <c r="C62" i="16"/>
  <c r="C38" i="16"/>
  <c r="C14" i="16"/>
  <c r="C30" i="17"/>
  <c r="C6" i="17"/>
  <c r="D82" i="16"/>
  <c r="D66" i="16"/>
  <c r="D42" i="16"/>
  <c r="D26" i="16"/>
  <c r="D10" i="16"/>
  <c r="C90" i="16"/>
  <c r="D87" i="16"/>
  <c r="C82" i="16"/>
  <c r="D79" i="16"/>
  <c r="C74" i="16"/>
  <c r="D71" i="16"/>
  <c r="C66" i="16"/>
  <c r="D63" i="16"/>
  <c r="C58" i="16"/>
  <c r="D55" i="16"/>
  <c r="C50" i="16"/>
  <c r="D47" i="16"/>
  <c r="C42" i="16"/>
  <c r="D39" i="16"/>
  <c r="C34" i="16"/>
  <c r="D31" i="16"/>
  <c r="C26" i="16"/>
  <c r="D23" i="16"/>
  <c r="C18" i="16"/>
  <c r="D15" i="16"/>
  <c r="C10" i="16"/>
  <c r="D7" i="16"/>
  <c r="D90" i="17"/>
  <c r="D74" i="17"/>
  <c r="D58" i="17"/>
  <c r="D50" i="17"/>
  <c r="D34" i="17"/>
  <c r="D18" i="17"/>
  <c r="C70" i="16"/>
  <c r="C22" i="16"/>
  <c r="B7" i="19"/>
  <c r="C7" i="19"/>
  <c r="D7" i="19"/>
  <c r="B40" i="19"/>
  <c r="C40" i="19"/>
  <c r="D40" i="19"/>
  <c r="B16" i="19"/>
  <c r="C16" i="19"/>
  <c r="D16" i="19"/>
  <c r="B29" i="19"/>
  <c r="C29" i="19"/>
  <c r="D29" i="19"/>
  <c r="B47" i="19"/>
  <c r="C47" i="19"/>
  <c r="D47" i="19"/>
  <c r="B57" i="19"/>
  <c r="C57" i="19"/>
  <c r="D57" i="19"/>
  <c r="B33" i="19"/>
  <c r="C33" i="19"/>
  <c r="D33" i="19"/>
  <c r="B34" i="19"/>
  <c r="C34" i="19"/>
  <c r="D34" i="19"/>
  <c r="B30" i="19"/>
  <c r="C30" i="19"/>
  <c r="D30" i="19"/>
  <c r="B39" i="19"/>
  <c r="C39" i="19"/>
  <c r="D39" i="19"/>
  <c r="B5" i="19"/>
  <c r="C5" i="19"/>
  <c r="D5" i="19"/>
  <c r="B36" i="19"/>
  <c r="C36" i="19"/>
  <c r="D36" i="19"/>
  <c r="B37" i="19"/>
  <c r="C37" i="19"/>
  <c r="D37" i="19"/>
  <c r="B58" i="19"/>
  <c r="C58" i="19"/>
  <c r="D58" i="19"/>
  <c r="B50" i="19"/>
  <c r="C50" i="19"/>
  <c r="D50" i="19"/>
  <c r="B60" i="19"/>
  <c r="C60" i="19"/>
  <c r="D60" i="19"/>
  <c r="B56" i="19"/>
  <c r="C56" i="19"/>
  <c r="D56" i="19"/>
  <c r="B62" i="19"/>
  <c r="C62" i="19"/>
  <c r="D62" i="19"/>
  <c r="B55" i="19"/>
  <c r="C55" i="19"/>
  <c r="D55" i="19"/>
  <c r="B53" i="19"/>
  <c r="C53" i="19"/>
  <c r="D53" i="19"/>
  <c r="B43" i="19"/>
  <c r="C43" i="19"/>
  <c r="D43" i="19"/>
  <c r="B49" i="19"/>
  <c r="C49" i="19"/>
  <c r="D49" i="19"/>
  <c r="B51" i="19"/>
  <c r="C51" i="19"/>
  <c r="D51" i="19"/>
  <c r="B52" i="19"/>
  <c r="C52" i="19"/>
  <c r="D52" i="19"/>
  <c r="B54" i="19"/>
  <c r="C54" i="19"/>
  <c r="D54" i="19"/>
  <c r="B46" i="19"/>
  <c r="C46" i="19"/>
  <c r="D46" i="19"/>
  <c r="B45" i="19"/>
  <c r="C45" i="19"/>
  <c r="D45" i="19"/>
  <c r="B6" i="19"/>
  <c r="C6" i="19"/>
  <c r="D6" i="19"/>
  <c r="B2" i="19"/>
  <c r="C2" i="19"/>
  <c r="D2" i="19"/>
  <c r="B25" i="19"/>
  <c r="C25" i="19"/>
  <c r="D25" i="19"/>
  <c r="B15" i="19"/>
  <c r="C15" i="19"/>
  <c r="D15" i="19"/>
  <c r="B21" i="19"/>
  <c r="C21" i="19"/>
  <c r="D21" i="19"/>
  <c r="B35" i="19"/>
  <c r="C35" i="19"/>
  <c r="D35" i="19"/>
  <c r="B26" i="19"/>
  <c r="C26" i="19"/>
  <c r="D26" i="19"/>
  <c r="B18" i="19"/>
  <c r="C18" i="19"/>
  <c r="D18" i="19"/>
  <c r="B20" i="19"/>
  <c r="C20" i="19"/>
  <c r="D20" i="19"/>
  <c r="B13" i="19"/>
  <c r="C13" i="19"/>
  <c r="D13" i="19"/>
  <c r="B4" i="19"/>
  <c r="C4" i="19"/>
  <c r="D4" i="19"/>
  <c r="B27" i="19"/>
  <c r="C27" i="19"/>
  <c r="D27" i="19"/>
  <c r="B10" i="19"/>
  <c r="C10" i="19"/>
  <c r="D10" i="19"/>
  <c r="B22" i="19"/>
  <c r="C22" i="19"/>
  <c r="D22" i="19"/>
  <c r="B14" i="19"/>
  <c r="C14" i="19"/>
  <c r="D14" i="19"/>
  <c r="B12" i="19"/>
  <c r="C12" i="19"/>
  <c r="D12" i="19"/>
  <c r="B9" i="19"/>
  <c r="C9" i="19"/>
  <c r="D9" i="19"/>
  <c r="B31" i="19"/>
  <c r="C31" i="19"/>
  <c r="D31" i="19"/>
  <c r="B19" i="19"/>
  <c r="C19" i="19"/>
  <c r="D19" i="19"/>
  <c r="B24" i="19"/>
  <c r="C24" i="19"/>
  <c r="D24" i="19"/>
  <c r="B8" i="19"/>
  <c r="C8" i="19"/>
  <c r="D8" i="19"/>
  <c r="B32" i="19"/>
  <c r="C32" i="19"/>
  <c r="D32" i="19"/>
  <c r="B48" i="19"/>
  <c r="C48" i="19"/>
  <c r="D48" i="19"/>
  <c r="B42" i="19"/>
  <c r="C42" i="19"/>
  <c r="D42" i="19"/>
  <c r="B41" i="19"/>
  <c r="C41" i="19"/>
  <c r="D41" i="19"/>
  <c r="B63" i="19"/>
  <c r="C63" i="19"/>
  <c r="D63" i="19"/>
  <c r="B3" i="19"/>
  <c r="C3" i="19"/>
  <c r="D3" i="19"/>
  <c r="B38" i="19"/>
  <c r="C38" i="19"/>
  <c r="D38" i="19"/>
  <c r="B28" i="19"/>
  <c r="C28" i="19"/>
  <c r="D28" i="19"/>
  <c r="B17" i="19"/>
  <c r="C17" i="19"/>
  <c r="D17" i="19"/>
  <c r="B59" i="19"/>
  <c r="C59" i="19"/>
  <c r="D59" i="19"/>
  <c r="B61" i="19"/>
  <c r="C61" i="19"/>
  <c r="D61" i="19"/>
  <c r="B11" i="19"/>
  <c r="C11" i="19"/>
  <c r="D11" i="19"/>
  <c r="B23" i="19"/>
  <c r="C23" i="19"/>
  <c r="D23" i="19"/>
  <c r="H5" i="19"/>
  <c r="I5" i="19"/>
  <c r="H22" i="19"/>
  <c r="I22" i="19"/>
  <c r="H13" i="19"/>
  <c r="I13" i="19"/>
  <c r="H15" i="19"/>
  <c r="I15" i="19"/>
  <c r="H23" i="19"/>
  <c r="I23" i="19"/>
  <c r="H16" i="19"/>
  <c r="I16" i="19"/>
  <c r="H3" i="19"/>
  <c r="I3" i="19"/>
  <c r="H18" i="19"/>
  <c r="I18" i="19"/>
  <c r="H24" i="19"/>
  <c r="I24" i="19"/>
  <c r="H21" i="19"/>
  <c r="I21" i="19"/>
  <c r="H4" i="19"/>
  <c r="I4" i="19"/>
  <c r="H8" i="19"/>
  <c r="I8" i="19"/>
  <c r="H14" i="19"/>
  <c r="I14" i="19"/>
  <c r="H9" i="19"/>
  <c r="I9" i="19"/>
  <c r="H6" i="19"/>
  <c r="I6" i="19"/>
  <c r="H10" i="19"/>
  <c r="I10" i="19"/>
  <c r="H11" i="19"/>
  <c r="I11" i="19"/>
  <c r="H20" i="19"/>
  <c r="I20" i="19"/>
  <c r="H26" i="19"/>
  <c r="I26" i="19"/>
  <c r="H2" i="19"/>
  <c r="I2" i="19"/>
  <c r="H17" i="19"/>
  <c r="I17" i="19"/>
  <c r="H12" i="19"/>
  <c r="I12" i="19"/>
  <c r="H25" i="19"/>
  <c r="I25" i="19"/>
  <c r="H7" i="19"/>
  <c r="I7" i="19"/>
  <c r="I19" i="19" l="1"/>
  <c r="H19" i="19"/>
  <c r="D44" i="19"/>
  <c r="C44" i="19"/>
  <c r="B44" i="19"/>
  <c r="AB4" i="18"/>
  <c r="AA4" i="18"/>
  <c r="Z4" i="18"/>
  <c r="H4" i="16"/>
  <c r="C4" i="16"/>
  <c r="D4" i="16"/>
  <c r="E4" i="18"/>
  <c r="C4" i="17" s="1"/>
  <c r="F4" i="18"/>
  <c r="G4" i="18"/>
  <c r="AJ4" i="18"/>
  <c r="AI4" i="18"/>
  <c r="AH4" i="18"/>
  <c r="T4" i="18"/>
  <c r="S4" i="18"/>
  <c r="R4" i="18"/>
  <c r="Q4" i="18"/>
  <c r="AG4" i="18" s="1"/>
  <c r="P4" i="18"/>
  <c r="AF4" i="18" s="1"/>
  <c r="D4" i="18"/>
  <c r="Y4" i="18" s="1"/>
  <c r="C4" i="18"/>
  <c r="X4" i="18" s="1"/>
  <c r="G4" i="17"/>
  <c r="G4" i="16"/>
  <c r="B4" i="17"/>
  <c r="B4" i="16"/>
  <c r="D4" i="17" l="1"/>
  <c r="E94" i="15"/>
  <c r="E93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24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3" i="15"/>
  <c r="G15" i="19" l="1"/>
  <c r="G8" i="19"/>
  <c r="G2" i="19"/>
  <c r="G3" i="19"/>
  <c r="G6" i="19"/>
  <c r="G25" i="19"/>
  <c r="G21" i="19"/>
  <c r="G14" i="19"/>
  <c r="G10" i="19"/>
  <c r="G26" i="19"/>
  <c r="G12" i="19"/>
  <c r="G5" i="19"/>
  <c r="G9" i="19"/>
  <c r="G7" i="19"/>
  <c r="G22" i="19"/>
  <c r="G23" i="19"/>
  <c r="G18" i="19"/>
  <c r="G4" i="19"/>
  <c r="G17" i="19"/>
  <c r="G11" i="19"/>
  <c r="G24" i="19"/>
  <c r="G16" i="19"/>
  <c r="G13" i="19"/>
  <c r="G20" i="19"/>
  <c r="G19" i="19"/>
</calcChain>
</file>

<file path=xl/sharedStrings.xml><?xml version="1.0" encoding="utf-8"?>
<sst xmlns="http://schemas.openxmlformats.org/spreadsheetml/2006/main" count="7885" uniqueCount="5511">
  <si>
    <t>Pill placebo</t>
  </si>
  <si>
    <t>Intervention</t>
  </si>
  <si>
    <t>N</t>
  </si>
  <si>
    <t>Class</t>
  </si>
  <si>
    <t>lor[1,2]</t>
  </si>
  <si>
    <t xml:space="preserve"> mean</t>
  </si>
  <si>
    <t>median</t>
  </si>
  <si>
    <t>diffClass[1,2]</t>
  </si>
  <si>
    <t>Relative to pill placebo</t>
  </si>
  <si>
    <t>Model</t>
  </si>
  <si>
    <t>SD</t>
  </si>
  <si>
    <t>Totresdev</t>
  </si>
  <si>
    <t>Datapoints</t>
  </si>
  <si>
    <t>DIC</t>
  </si>
  <si>
    <t>RE – random class effect: bias adjustment</t>
  </si>
  <si>
    <t>RE – random class effect</t>
  </si>
  <si>
    <t>RE – inconsistency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</si>
  <si>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</si>
  <si>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</si>
  <si>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</si>
  <si>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</si>
  <si>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</si>
  <si>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</si>
  <si>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</si>
  <si>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</si>
  <si>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</si>
  <si>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</si>
  <si>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</si>
  <si>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</si>
  <si>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</si>
  <si>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</si>
  <si>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</si>
  <si>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</si>
  <si>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</si>
  <si>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</si>
  <si>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</si>
  <si>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</si>
  <si>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</si>
  <si>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</si>
  <si>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</si>
  <si>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</si>
  <si>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</si>
  <si>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</si>
  <si>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</si>
  <si>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</si>
  <si>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</si>
  <si>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r[,4]</t>
  </si>
  <si>
    <t>r[,5]</t>
  </si>
  <si>
    <t>#</t>
  </si>
  <si>
    <t>studyid</t>
  </si>
  <si>
    <t>NA</t>
  </si>
  <si>
    <t>Casañas 2012</t>
  </si>
  <si>
    <t>Lovell 2008</t>
  </si>
  <si>
    <t>Rickels 1981</t>
  </si>
  <si>
    <t>Kennedy 2007</t>
  </si>
  <si>
    <t>Kendrick 2009</t>
  </si>
  <si>
    <t>Schweizer 1998</t>
  </si>
  <si>
    <t>Legrand 2014</t>
  </si>
  <si>
    <t>Folke 2012</t>
  </si>
  <si>
    <t>Meyer 2015</t>
  </si>
  <si>
    <t>Tan 1994</t>
  </si>
  <si>
    <t>Furukawa 2012</t>
  </si>
  <si>
    <t>Del Carmen 2015</t>
  </si>
  <si>
    <t>Mischoulon 2014</t>
  </si>
  <si>
    <t>Wuthrich 2013</t>
  </si>
  <si>
    <t>Menchetti 2014</t>
  </si>
  <si>
    <t>Johansson 2012a</t>
  </si>
  <si>
    <t>Phillips 2014</t>
  </si>
  <si>
    <t>Kivi 2014</t>
  </si>
  <si>
    <t>Brown 2004</t>
  </si>
  <si>
    <t>Pots 2014</t>
  </si>
  <si>
    <t>Martini 2011</t>
  </si>
  <si>
    <t>Lecrubier 1997a</t>
  </si>
  <si>
    <t>Hoifodt 2013</t>
  </si>
  <si>
    <t>Rickels 1994</t>
  </si>
  <si>
    <t>Amsterdam 1986</t>
  </si>
  <si>
    <t>Sims 2006</t>
  </si>
  <si>
    <t>Boyer 1996</t>
  </si>
  <si>
    <t>Sheeber 2012</t>
  </si>
  <si>
    <t>Claghorn 1995</t>
  </si>
  <si>
    <t>Preskorn 1991</t>
  </si>
  <si>
    <t>Veale 1992</t>
  </si>
  <si>
    <t>Van Schaik 2006</t>
  </si>
  <si>
    <t>Oxman 2008</t>
  </si>
  <si>
    <t>Jakobsen 2014</t>
  </si>
  <si>
    <t>Proudfoot 2004a</t>
  </si>
  <si>
    <t>Corrigan 2000</t>
  </si>
  <si>
    <t>Husain 2014</t>
  </si>
  <si>
    <t>Dekker 2008</t>
  </si>
  <si>
    <t>Luty 2007</t>
  </si>
  <si>
    <t>Floyd 2004</t>
  </si>
  <si>
    <t>Hansson 2008</t>
  </si>
  <si>
    <t>Hersen 1984</t>
  </si>
  <si>
    <t>Miller 1989b</t>
  </si>
  <si>
    <t>Moss 2012</t>
  </si>
  <si>
    <t>Naeem 2014</t>
  </si>
  <si>
    <t>Frank 2011</t>
  </si>
  <si>
    <t>Maina 2007</t>
  </si>
  <si>
    <t>Swartz 2008</t>
  </si>
  <si>
    <t>Mullin 2015</t>
  </si>
  <si>
    <t>Greenberg 1998</t>
  </si>
  <si>
    <t>Bagby 2008</t>
  </si>
  <si>
    <t>Schneider 2003</t>
  </si>
  <si>
    <t>Carter 2013</t>
  </si>
  <si>
    <t>Jamison 1995</t>
  </si>
  <si>
    <t>Perini 2009</t>
  </si>
  <si>
    <t>Rosso 2013</t>
  </si>
  <si>
    <t>Lappalainen 2014</t>
  </si>
  <si>
    <t>Doose 2015</t>
  </si>
  <si>
    <t>Forest Research Institute 2004a</t>
  </si>
  <si>
    <t>Levesque 2011</t>
  </si>
  <si>
    <t>Pace 1993</t>
  </si>
  <si>
    <t>Allart-van Dam 2003</t>
  </si>
  <si>
    <t>McClay 2015</t>
  </si>
  <si>
    <t>Liu 2009</t>
  </si>
  <si>
    <t>Pfaff 2013</t>
  </si>
  <si>
    <t>Mohr 2011</t>
  </si>
  <si>
    <t>Bakish 1992b</t>
  </si>
  <si>
    <t>Maina 2010</t>
  </si>
  <si>
    <t>Fournier 1997</t>
  </si>
  <si>
    <t>Ekkers 2011</t>
  </si>
  <si>
    <t>Bohlmeijer 2011</t>
  </si>
  <si>
    <t>McClelland 1979</t>
  </si>
  <si>
    <t>Williams 2015</t>
  </si>
  <si>
    <t>DeJonghe 2004</t>
  </si>
  <si>
    <t>Thomson 1982</t>
  </si>
  <si>
    <t>Nierenberg 2007</t>
  </si>
  <si>
    <t>Chan 2012</t>
  </si>
  <si>
    <t>Tollefson 1994</t>
  </si>
  <si>
    <t>Alexopoulos 2016</t>
  </si>
  <si>
    <t>Griffiths 2012</t>
  </si>
  <si>
    <t>Naeem 2015</t>
  </si>
  <si>
    <t>Wagner 2014</t>
  </si>
  <si>
    <t>Salminen 2008</t>
  </si>
  <si>
    <t>Robertson 1994</t>
  </si>
  <si>
    <t>Gibbons 2012</t>
  </si>
  <si>
    <t>MacPherson 2013</t>
  </si>
  <si>
    <t>Ly 2014</t>
  </si>
  <si>
    <t>Freire 2015</t>
  </si>
  <si>
    <t>Richards 2015</t>
  </si>
  <si>
    <t>Scott 1997</t>
  </si>
  <si>
    <t>Cramer 2011</t>
  </si>
  <si>
    <t>Swartz 2016</t>
  </si>
  <si>
    <t>Jordan 2014</t>
  </si>
  <si>
    <t>Fava 2005</t>
  </si>
  <si>
    <t>Pentecost 2015</t>
  </si>
  <si>
    <t>Naylor 2010</t>
  </si>
  <si>
    <t>Simpson 2003</t>
  </si>
  <si>
    <t>Carlbring 2013</t>
  </si>
  <si>
    <t>Dwight-Johnson 2011</t>
  </si>
  <si>
    <t>Tollefson 1993</t>
  </si>
  <si>
    <t>Andersson 2005</t>
  </si>
  <si>
    <t>Watkins 2012</t>
  </si>
  <si>
    <t>Serretti 2013</t>
  </si>
  <si>
    <t>Quitkin 1989</t>
  </si>
  <si>
    <t>Watson 2003</t>
  </si>
  <si>
    <t>Davidson 2002</t>
  </si>
  <si>
    <t>Croft 1999</t>
  </si>
  <si>
    <t>Mohr 2012</t>
  </si>
  <si>
    <t>DeJonghe 2001/Kool 2003</t>
  </si>
  <si>
    <t>Ravindram 1995</t>
  </si>
  <si>
    <t>Carter 2011</t>
  </si>
  <si>
    <t>McIndoo 2016</t>
  </si>
  <si>
    <t>Newby 2013</t>
  </si>
  <si>
    <t>Haboush 2006</t>
  </si>
  <si>
    <t>Dozois 2009</t>
  </si>
  <si>
    <t>Nyth 1992</t>
  </si>
  <si>
    <t>Titov 2015b</t>
  </si>
  <si>
    <t>Kinser 2013</t>
  </si>
  <si>
    <t>Moradveisi 2013</t>
  </si>
  <si>
    <t>Weissman 1992</t>
  </si>
  <si>
    <t>Beeber 2010</t>
  </si>
  <si>
    <t>Cornelius 2010</t>
  </si>
  <si>
    <t>Joling 2011</t>
  </si>
  <si>
    <t>Ruwaard 2009</t>
  </si>
  <si>
    <t>Choi 2012</t>
  </si>
  <si>
    <t>Barge-Schaapveld 2002</t>
  </si>
  <si>
    <t>Krogh 2012</t>
  </si>
  <si>
    <t>Ho 2014</t>
  </si>
  <si>
    <t>Haringsma 2006</t>
  </si>
  <si>
    <t>Schramm 2007/Zobel 2011</t>
  </si>
  <si>
    <t>Quilty 2014</t>
  </si>
  <si>
    <t>Yeung 2012</t>
  </si>
  <si>
    <t>McCallum 1975</t>
  </si>
  <si>
    <t>Geraedts 2014</t>
  </si>
  <si>
    <t>Buntrock 2015</t>
  </si>
  <si>
    <t>Kwon 2015</t>
  </si>
  <si>
    <t>Titov 2015a</t>
  </si>
  <si>
    <t>Lynch 1997</t>
  </si>
  <si>
    <t>Bolier 2013</t>
  </si>
  <si>
    <t>Gastpar 2006</t>
  </si>
  <si>
    <t>Laidlaw 2008</t>
  </si>
  <si>
    <t>Kohtala 2015</t>
  </si>
  <si>
    <t>Delgadillo 2015</t>
  </si>
  <si>
    <t>Ou 2011</t>
  </si>
  <si>
    <t>McRae 2014/Saveanu 2015</t>
  </si>
  <si>
    <t>Pedersen 2002</t>
  </si>
  <si>
    <t>Hollyman 1988</t>
  </si>
  <si>
    <t>Gallagher-Thompson 1994</t>
  </si>
  <si>
    <t>Murphy 1995</t>
  </si>
  <si>
    <t>Molenaar 2011</t>
  </si>
  <si>
    <t>Hamdan-Mansour 2009</t>
  </si>
  <si>
    <t>Fledderus 2012</t>
  </si>
  <si>
    <t>Spek 2007</t>
  </si>
  <si>
    <t>Kendrick 2006a</t>
  </si>
  <si>
    <t>Lamers 2015</t>
  </si>
  <si>
    <t>Blackburn 1997</t>
  </si>
  <si>
    <t>Fremont 1987</t>
  </si>
  <si>
    <t>Rosenberg 1994</t>
  </si>
  <si>
    <t>Herman 2002</t>
  </si>
  <si>
    <t>Krogh 2009/2010</t>
  </si>
  <si>
    <t>David 2008</t>
  </si>
  <si>
    <t>Verduyn 2003</t>
  </si>
  <si>
    <t>Covi 1987</t>
  </si>
  <si>
    <t>Lydiard 1997</t>
  </si>
  <si>
    <t>Barber 2012</t>
  </si>
  <si>
    <t>McCann 1984</t>
  </si>
  <si>
    <t>Peveler 2005</t>
  </si>
  <si>
    <t>Johansson 2012b</t>
  </si>
  <si>
    <t>Malouff 1988</t>
  </si>
  <si>
    <t>Murri 2015</t>
  </si>
  <si>
    <t>Gilbody 2015</t>
  </si>
  <si>
    <t>Gallagher 1982</t>
  </si>
  <si>
    <t>Wright 2005</t>
  </si>
  <si>
    <t>Scogin 1989</t>
  </si>
  <si>
    <t>Hallgren 2015</t>
  </si>
  <si>
    <t>Scott 1992</t>
  </si>
  <si>
    <t>Hollon 1992</t>
  </si>
  <si>
    <t>Vernmark 2010</t>
  </si>
  <si>
    <t>Singh 2005</t>
  </si>
  <si>
    <t>Christensen 2004a</t>
  </si>
  <si>
    <t>Mynors-Wallis 1995</t>
  </si>
  <si>
    <t>Thompson 2001a</t>
  </si>
  <si>
    <t>Miranda 2003</t>
  </si>
  <si>
    <t>Chu 2008</t>
  </si>
  <si>
    <t>Losada 2015</t>
  </si>
  <si>
    <t>Blumenthal 1999</t>
  </si>
  <si>
    <t>Schulberg 1996</t>
  </si>
  <si>
    <t>Hegerl 2010</t>
  </si>
  <si>
    <t>Reimherr 1990</t>
  </si>
  <si>
    <t>Dunlop 1990</t>
  </si>
  <si>
    <t>Moldovan 2013</t>
  </si>
  <si>
    <t>Murphy 1984</t>
  </si>
  <si>
    <t>Mynors-Wallis 2000</t>
  </si>
  <si>
    <t>Dimidjian 2006</t>
  </si>
  <si>
    <t>Blumenthal 2007</t>
  </si>
  <si>
    <t>Elkin 1989</t>
  </si>
  <si>
    <t>Brown 1984</t>
  </si>
  <si>
    <t>Schmidt 1983</t>
  </si>
  <si>
    <t>Dunn 2005</t>
  </si>
  <si>
    <t>Waitlist</t>
  </si>
  <si>
    <t>No treatment</t>
  </si>
  <si>
    <t>Attention placebo</t>
  </si>
  <si>
    <t>Attention placebo + TAU</t>
  </si>
  <si>
    <t>TAU</t>
  </si>
  <si>
    <t>Enhanced TAU</t>
  </si>
  <si>
    <t>Exercise</t>
  </si>
  <si>
    <t>Exercise + TAU</t>
  </si>
  <si>
    <t>Yoga + TAU</t>
  </si>
  <si>
    <t>Any TCA</t>
  </si>
  <si>
    <t>TCA</t>
  </si>
  <si>
    <t>Amitriptyline</t>
  </si>
  <si>
    <t>Imipramine</t>
  </si>
  <si>
    <t>Lofepramine</t>
  </si>
  <si>
    <t>Any SSRI</t>
  </si>
  <si>
    <t>SSRI</t>
  </si>
  <si>
    <t>Any SSRI + Enhanced TAU</t>
  </si>
  <si>
    <t>Citalopram</t>
  </si>
  <si>
    <t>Escitalopram</t>
  </si>
  <si>
    <t>Fluoxetine</t>
  </si>
  <si>
    <t>Sertraline</t>
  </si>
  <si>
    <t>Any AD</t>
  </si>
  <si>
    <t>Mirtazapine</t>
  </si>
  <si>
    <t>Short-term psychodynamic psychotherapy individual</t>
  </si>
  <si>
    <t>Short-term psychodynamic psychotherapies</t>
  </si>
  <si>
    <t>Short-term psychodynamic psychotherapy group</t>
  </si>
  <si>
    <t>Cognitive bias modification with support + TAU</t>
  </si>
  <si>
    <t>Self-help with support</t>
  </si>
  <si>
    <t>Cognitive bibliotherapy with support</t>
  </si>
  <si>
    <t>Cognitive bibliotherapy with support + TAU</t>
  </si>
  <si>
    <t>Computerised behavioural activation with support</t>
  </si>
  <si>
    <t>Computerised psychodynamic therapy with support</t>
  </si>
  <si>
    <t>Computerised third-wave cognitive therapy with support</t>
  </si>
  <si>
    <t>Computerised-CBT (CCBT) with support</t>
  </si>
  <si>
    <t>Computerised-CBT (CCBT) with support + TAU</t>
  </si>
  <si>
    <t>Tailored computerised-CBT (CCBT) with support</t>
  </si>
  <si>
    <t>Behavioural bibliotherapy</t>
  </si>
  <si>
    <t>Self-help</t>
  </si>
  <si>
    <t>Cognitive bibliotherapy</t>
  </si>
  <si>
    <t>Cognitive bibliotherapy + TAU</t>
  </si>
  <si>
    <t>Computerised cognitive bias modification</t>
  </si>
  <si>
    <t>Computerised mindfulness intervention</t>
  </si>
  <si>
    <t>Computerised-CBT (CCBT)</t>
  </si>
  <si>
    <t>Computerised-CBT (CCBT) + TAU</t>
  </si>
  <si>
    <t>Online positive psychological intervention</t>
  </si>
  <si>
    <t>Psychoeducational website</t>
  </si>
  <si>
    <t>Tailored computerised psychoeducation and self-help strategies</t>
  </si>
  <si>
    <t>Lifestyle factors discussion</t>
  </si>
  <si>
    <t>Psychoeducational interventions</t>
  </si>
  <si>
    <t>Psychoeducational group programme</t>
  </si>
  <si>
    <t>Psychoeducational group programme + TAU</t>
  </si>
  <si>
    <t>Interpersonal psychotherapy (IPT)</t>
  </si>
  <si>
    <t>Interpersonal psychotherapy (IPT) + TAU</t>
  </si>
  <si>
    <t>Emotion-focused therapy (EFT)</t>
  </si>
  <si>
    <t>Counselling</t>
  </si>
  <si>
    <t>Interpersonal counselling</t>
  </si>
  <si>
    <t>Non-directive counselling</t>
  </si>
  <si>
    <t>Non-directive counselling + TAU</t>
  </si>
  <si>
    <t>Psychodynamic counselling + TAU</t>
  </si>
  <si>
    <t>Relational client-centered therapy</t>
  </si>
  <si>
    <t>Wheel of wellness counselling</t>
  </si>
  <si>
    <t>Problem solving group</t>
  </si>
  <si>
    <t>Problem solving</t>
  </si>
  <si>
    <t>Problem solving individual</t>
  </si>
  <si>
    <t>Problem solving individual + TAU</t>
  </si>
  <si>
    <t>Problem solving individual + enhanced TAU</t>
  </si>
  <si>
    <t>Behavioural activation (BA)</t>
  </si>
  <si>
    <t>Behavioural therapies (individual)</t>
  </si>
  <si>
    <t>Behavioural activation (BA) + TAU</t>
  </si>
  <si>
    <t>Behavioural therapy (Lewinsohn 1976)</t>
  </si>
  <si>
    <t>Coping with Depression course (individual)</t>
  </si>
  <si>
    <t>CBT individual (under 15 sessions)</t>
  </si>
  <si>
    <t>Cognitive and cognitive behavioural therapies (individual)</t>
  </si>
  <si>
    <t>CBT individual (under 15 sessions) + TAU</t>
  </si>
  <si>
    <t>CBT individual (over 15 sessions)</t>
  </si>
  <si>
    <t>CBT individual (over 15 sessions) + TAU</t>
  </si>
  <si>
    <t>Rational emotive behaviour therapy (REBT) individual</t>
  </si>
  <si>
    <t>Third-wave cognitive therapy individual</t>
  </si>
  <si>
    <t>Third-wave cognitive therapy individual + TAU</t>
  </si>
  <si>
    <t>CBT group (under 15 sessions)</t>
  </si>
  <si>
    <t>Behavioural, cognitive, or CBT groups</t>
  </si>
  <si>
    <t>CBT group (under 15 sessions) + TAU</t>
  </si>
  <si>
    <t>CBT group (over 15 sessions)</t>
  </si>
  <si>
    <t>Coping with Depression course (group)</t>
  </si>
  <si>
    <t>Coping with Depression course (group) + TAU</t>
  </si>
  <si>
    <t>Rational emotive behaviour therapy (REBT) group</t>
  </si>
  <si>
    <t>Third-wave cognitive therapy group</t>
  </si>
  <si>
    <t>Third-wave cognitive therapy group + TAU</t>
  </si>
  <si>
    <t>CBT individual (over 15 sessions) + any AD</t>
  </si>
  <si>
    <t>Combined (Cognitive and cognitive behavioural therapies individual + AD)</t>
  </si>
  <si>
    <t>CBT individual (over 15 sessions) + any TCA</t>
  </si>
  <si>
    <t>CBT individual (over 15 sessions) + imipramine</t>
  </si>
  <si>
    <t>CBT group (under 15 sessions) + imipramine</t>
  </si>
  <si>
    <t>Combined (Behavioural, cognitive, or CBT groups + AD)</t>
  </si>
  <si>
    <t>Problem solving individual + any SSRI</t>
  </si>
  <si>
    <t>Combined (Problem solving + AD)</t>
  </si>
  <si>
    <t>Supportive psychotherapy + any SSRI</t>
  </si>
  <si>
    <t>Combined (Counselling + AD)</t>
  </si>
  <si>
    <t>Interpersonal psychotherapy (IPT) + any AD</t>
  </si>
  <si>
    <t>Combined (IPT + AD)</t>
  </si>
  <si>
    <t>Interpersonal psychotherapy (IPT) + imipramine</t>
  </si>
  <si>
    <t>Short-term psychodynamic psychotherapy individual + Any AD</t>
  </si>
  <si>
    <t>Combined (Short-term psychodynamic psychotherapies + AD)</t>
  </si>
  <si>
    <t>Short-term psychodynamic psychotherapy individual + any SSRI</t>
  </si>
  <si>
    <t>CBT individual (over 15 sessions) + Pill placebo</t>
  </si>
  <si>
    <t>Combined (psych + placebo)</t>
  </si>
  <si>
    <t xml:space="preserve">Interpersonal psychotherapy (IPT) + Pill placebo </t>
  </si>
  <si>
    <t>Exercise + CBT individual (under 15 sessions)</t>
  </si>
  <si>
    <t>Combined (Exercise + AD/CBT)</t>
  </si>
  <si>
    <t>Exercise + Sertraline</t>
  </si>
  <si>
    <t>Intervention codes, class codes, interventions of interest, classes of interest</t>
  </si>
  <si>
    <t>ALL LORS - interventions, delete lor[2,1]</t>
  </si>
  <si>
    <t>ALL LORS - classes, delete diffClass[2,1]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</si>
  <si>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</si>
  <si>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</si>
  <si>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</si>
  <si>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</si>
  <si>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</si>
  <si>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</si>
  <si>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</si>
  <si>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</si>
  <si>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</si>
  <si>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</si>
  <si>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</si>
  <si>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</si>
  <si>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</si>
  <si>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0.49 (0.40, 0.60)</t>
  </si>
  <si>
    <t>Median log(OR)</t>
  </si>
  <si>
    <t>95% CrI</t>
  </si>
  <si>
    <t>Median OR</t>
  </si>
  <si>
    <t xml:space="preserve"> </t>
  </si>
  <si>
    <t>ALL LORS - INTERVENTIONS</t>
  </si>
  <si>
    <t>ALL LORS - Classes</t>
  </si>
  <si>
    <t>ALL ORS - INTERVENTIONS</t>
  </si>
  <si>
    <t>ALL ORS - Classes</t>
  </si>
  <si>
    <t>median log(OR)</t>
  </si>
  <si>
    <t>median OR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</si>
  <si>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</si>
  <si>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</si>
  <si>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</si>
  <si>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</si>
  <si>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</si>
  <si>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</si>
  <si>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</si>
  <si>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</si>
  <si>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</si>
  <si>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</si>
  <si>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</si>
  <si>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</si>
  <si>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</si>
  <si>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</si>
  <si>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</si>
  <si>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</si>
  <si>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diffClass[1,19]</t>
  </si>
  <si>
    <t>diffClass[1,20]</t>
  </si>
  <si>
    <t>diffClass[1,21]</t>
  </si>
  <si>
    <t>diffClass[1,22]</t>
  </si>
  <si>
    <t>diffClass[1,23]</t>
  </si>
  <si>
    <t>diffClass[1,24]</t>
  </si>
  <si>
    <t>diffClass[1,25]</t>
  </si>
  <si>
    <t>diffClass[1,26]</t>
  </si>
  <si>
    <t>diffClass[1,27]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</si>
  <si>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</si>
  <si>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</si>
  <si>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</si>
  <si>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</si>
  <si>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</si>
  <si>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</si>
  <si>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</si>
  <si>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</si>
  <si>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</si>
  <si>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</si>
  <si>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</si>
  <si>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</si>
  <si>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</si>
  <si>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</si>
  <si>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</si>
  <si>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</si>
  <si>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diffClass[2,19]</t>
  </si>
  <si>
    <t>diffClass[2,20]</t>
  </si>
  <si>
    <t>diffClass[2,21]</t>
  </si>
  <si>
    <t>diffClass[2,22]</t>
  </si>
  <si>
    <t>diffClass[2,23]</t>
  </si>
  <si>
    <t>diffClass[2,24]</t>
  </si>
  <si>
    <t>diffClass[2,25]</t>
  </si>
  <si>
    <t>diffClass[2,26]</t>
  </si>
  <si>
    <t>diffClass[2,27]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</si>
  <si>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</si>
  <si>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</si>
  <si>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</si>
  <si>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</si>
  <si>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</si>
  <si>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</si>
  <si>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</si>
  <si>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</si>
  <si>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</si>
  <si>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</si>
  <si>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</si>
  <si>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</si>
  <si>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</si>
  <si>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</si>
  <si>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</si>
  <si>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diffClass[3,19]</t>
  </si>
  <si>
    <t>diffClass[3,20]</t>
  </si>
  <si>
    <t>diffClass[3,21]</t>
  </si>
  <si>
    <t>diffClass[3,22]</t>
  </si>
  <si>
    <t>diffClass[3,23]</t>
  </si>
  <si>
    <t>diffClass[3,24]</t>
  </si>
  <si>
    <t>diffClass[3,25]</t>
  </si>
  <si>
    <t>diffClass[3,26]</t>
  </si>
  <si>
    <t>diffClass[3,27]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</si>
  <si>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</si>
  <si>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</si>
  <si>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</si>
  <si>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</si>
  <si>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</si>
  <si>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</si>
  <si>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</si>
  <si>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</si>
  <si>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</si>
  <si>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</si>
  <si>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</si>
  <si>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</si>
  <si>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</si>
  <si>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</si>
  <si>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diffClass[4,19]</t>
  </si>
  <si>
    <t>diffClass[4,20]</t>
  </si>
  <si>
    <t>diffClass[4,21]</t>
  </si>
  <si>
    <t>diffClass[4,22]</t>
  </si>
  <si>
    <t>diffClass[4,23]</t>
  </si>
  <si>
    <t>diffClass[4,24]</t>
  </si>
  <si>
    <t>diffClass[4,25]</t>
  </si>
  <si>
    <t>diffClass[4,26]</t>
  </si>
  <si>
    <t>diffClass[4,27]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</si>
  <si>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</si>
  <si>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</si>
  <si>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</si>
  <si>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</si>
  <si>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</si>
  <si>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</si>
  <si>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</si>
  <si>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</si>
  <si>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</si>
  <si>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</si>
  <si>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</si>
  <si>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</si>
  <si>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</si>
  <si>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diffClass[5,19]</t>
  </si>
  <si>
    <t>diffClass[5,20]</t>
  </si>
  <si>
    <t>diffClass[5,21]</t>
  </si>
  <si>
    <t>diffClass[5,22]</t>
  </si>
  <si>
    <t>diffClass[5,23]</t>
  </si>
  <si>
    <t>diffClass[5,24]</t>
  </si>
  <si>
    <t>diffClass[5,25]</t>
  </si>
  <si>
    <t>diffClass[5,26]</t>
  </si>
  <si>
    <t>diffClass[5,27]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</si>
  <si>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</si>
  <si>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</si>
  <si>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</si>
  <si>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</si>
  <si>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</si>
  <si>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</si>
  <si>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</si>
  <si>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</si>
  <si>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</si>
  <si>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</si>
  <si>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</si>
  <si>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</si>
  <si>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diffClass[6,19]</t>
  </si>
  <si>
    <t>diffClass[6,20]</t>
  </si>
  <si>
    <t>diffClass[6,21]</t>
  </si>
  <si>
    <t>diffClass[6,22]</t>
  </si>
  <si>
    <t>diffClass[6,23]</t>
  </si>
  <si>
    <t>diffClass[6,24]</t>
  </si>
  <si>
    <t>diffClass[6,25]</t>
  </si>
  <si>
    <t>diffClass[6,26]</t>
  </si>
  <si>
    <t>diffClass[6,27]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</si>
  <si>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</si>
  <si>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</si>
  <si>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</si>
  <si>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</si>
  <si>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</si>
  <si>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</si>
  <si>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</si>
  <si>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</si>
  <si>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</si>
  <si>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</si>
  <si>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</si>
  <si>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diffClass[7,19]</t>
  </si>
  <si>
    <t>diffClass[7,20]</t>
  </si>
  <si>
    <t>diffClass[7,21]</t>
  </si>
  <si>
    <t>diffClass[7,22]</t>
  </si>
  <si>
    <t>diffClass[7,23]</t>
  </si>
  <si>
    <t>diffClass[7,24]</t>
  </si>
  <si>
    <t>diffClass[7,25]</t>
  </si>
  <si>
    <t>diffClass[7,26]</t>
  </si>
  <si>
    <t>diffClass[7,27]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</si>
  <si>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</si>
  <si>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</si>
  <si>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</si>
  <si>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</si>
  <si>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</si>
  <si>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</si>
  <si>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</si>
  <si>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</si>
  <si>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</si>
  <si>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</si>
  <si>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diffClass[8,19]</t>
  </si>
  <si>
    <t>diffClass[8,20]</t>
  </si>
  <si>
    <t>diffClass[8,21]</t>
  </si>
  <si>
    <t>diffClass[8,22]</t>
  </si>
  <si>
    <t>diffClass[8,23]</t>
  </si>
  <si>
    <t>diffClass[8,24]</t>
  </si>
  <si>
    <t>diffClass[8,25]</t>
  </si>
  <si>
    <t>diffClass[8,26]</t>
  </si>
  <si>
    <t>diffClass[8,27]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</si>
  <si>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</si>
  <si>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</si>
  <si>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</si>
  <si>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</si>
  <si>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</si>
  <si>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</si>
  <si>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</si>
  <si>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</si>
  <si>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</si>
  <si>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diffClass[9,19]</t>
  </si>
  <si>
    <t>diffClass[9,20]</t>
  </si>
  <si>
    <t>diffClass[9,21]</t>
  </si>
  <si>
    <t>diffClass[9,22]</t>
  </si>
  <si>
    <t>diffClass[9,23]</t>
  </si>
  <si>
    <t>diffClass[9,24]</t>
  </si>
  <si>
    <t>diffClass[9,25]</t>
  </si>
  <si>
    <t>diffClass[9,26]</t>
  </si>
  <si>
    <t>diffClass[9,27]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</si>
  <si>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</si>
  <si>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</si>
  <si>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</si>
  <si>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</si>
  <si>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</si>
  <si>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</si>
  <si>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</si>
  <si>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</si>
  <si>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diffClass[10,19]</t>
  </si>
  <si>
    <t>diffClass[10,20]</t>
  </si>
  <si>
    <t>diffClass[10,21]</t>
  </si>
  <si>
    <t>diffClass[10,22]</t>
  </si>
  <si>
    <t>diffClass[10,23]</t>
  </si>
  <si>
    <t>diffClass[10,24]</t>
  </si>
  <si>
    <t>diffClass[10,25]</t>
  </si>
  <si>
    <t>diffClass[10,26]</t>
  </si>
  <si>
    <t>diffClass[10,27]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</si>
  <si>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</si>
  <si>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</si>
  <si>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</si>
  <si>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</si>
  <si>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</si>
  <si>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</si>
  <si>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</si>
  <si>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diffClass[11,19]</t>
  </si>
  <si>
    <t>diffClass[11,20]</t>
  </si>
  <si>
    <t>diffClass[11,21]</t>
  </si>
  <si>
    <t>diffClass[11,22]</t>
  </si>
  <si>
    <t>diffClass[11,23]</t>
  </si>
  <si>
    <t>diffClass[11,24]</t>
  </si>
  <si>
    <t>diffClass[11,25]</t>
  </si>
  <si>
    <t>diffClass[11,26]</t>
  </si>
  <si>
    <t>diffClass[11,27]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</si>
  <si>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</si>
  <si>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</si>
  <si>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</si>
  <si>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</si>
  <si>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</si>
  <si>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</si>
  <si>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diffClass[12,19]</t>
  </si>
  <si>
    <t>diffClass[12,20]</t>
  </si>
  <si>
    <t>diffClass[12,21]</t>
  </si>
  <si>
    <t>diffClass[12,22]</t>
  </si>
  <si>
    <t>diffClass[12,23]</t>
  </si>
  <si>
    <t>diffClass[12,24]</t>
  </si>
  <si>
    <t>diffClass[12,25]</t>
  </si>
  <si>
    <t>diffClass[12,26]</t>
  </si>
  <si>
    <t>diffClass[12,27]</t>
  </si>
  <si>
    <t>diffClass[13,14]</t>
  </si>
  <si>
    <t>diffClass[13,15]</t>
  </si>
  <si>
    <t>diffClass[13,16]</t>
  </si>
  <si>
    <t>diffClass[13,17]</t>
  </si>
  <si>
    <t>diffClass[13,18]</t>
  </si>
  <si>
    <t>diffClass[13,19]</t>
  </si>
  <si>
    <t>diffClass[13,20]</t>
  </si>
  <si>
    <t>diffClass[13,21]</t>
  </si>
  <si>
    <t>diffClass[13,22]</t>
  </si>
  <si>
    <t>diffClass[13,23]</t>
  </si>
  <si>
    <t>diffClass[13,24]</t>
  </si>
  <si>
    <t>diffClass[13,25]</t>
  </si>
  <si>
    <t>diffClass[13,26]</t>
  </si>
  <si>
    <t>diffClass[13,27]</t>
  </si>
  <si>
    <t>diffClass[14,15]</t>
  </si>
  <si>
    <t>diffClass[14,16]</t>
  </si>
  <si>
    <t>diffClass[14,17]</t>
  </si>
  <si>
    <t>diffClass[14,18]</t>
  </si>
  <si>
    <t>diffClass[14,19]</t>
  </si>
  <si>
    <t>diffClass[14,20]</t>
  </si>
  <si>
    <t>diffClass[14,21]</t>
  </si>
  <si>
    <t>diffClass[14,22]</t>
  </si>
  <si>
    <t>diffClass[14,23]</t>
  </si>
  <si>
    <t>diffClass[14,24]</t>
  </si>
  <si>
    <t>diffClass[14,25]</t>
  </si>
  <si>
    <t>diffClass[14,26]</t>
  </si>
  <si>
    <t>diffClass[14,27]</t>
  </si>
  <si>
    <t>diffClass[15,16]</t>
  </si>
  <si>
    <t>diffClass[15,17]</t>
  </si>
  <si>
    <t>diffClass[15,18]</t>
  </si>
  <si>
    <t>diffClass[15,19]</t>
  </si>
  <si>
    <t>diffClass[15,20]</t>
  </si>
  <si>
    <t>diffClass[15,21]</t>
  </si>
  <si>
    <t>diffClass[15,22]</t>
  </si>
  <si>
    <t>diffClass[15,23]</t>
  </si>
  <si>
    <t>diffClass[15,24]</t>
  </si>
  <si>
    <t>diffClass[15,25]</t>
  </si>
  <si>
    <t>diffClass[15,26]</t>
  </si>
  <si>
    <t>diffClass[15,27]</t>
  </si>
  <si>
    <t>diffClass[16,17]</t>
  </si>
  <si>
    <t>diffClass[16,18]</t>
  </si>
  <si>
    <t>diffClass[16,19]</t>
  </si>
  <si>
    <t>diffClass[16,20]</t>
  </si>
  <si>
    <t>diffClass[16,21]</t>
  </si>
  <si>
    <t>diffClass[16,22]</t>
  </si>
  <si>
    <t>diffClass[16,23]</t>
  </si>
  <si>
    <t>diffClass[16,24]</t>
  </si>
  <si>
    <t>diffClass[16,25]</t>
  </si>
  <si>
    <t>diffClass[16,26]</t>
  </si>
  <si>
    <t>diffClass[16,27]</t>
  </si>
  <si>
    <t>diffClass[17,18]</t>
  </si>
  <si>
    <t>diffClass[17,19]</t>
  </si>
  <si>
    <t>diffClass[17,20]</t>
  </si>
  <si>
    <t>diffClass[17,21]</t>
  </si>
  <si>
    <t>diffClass[17,22]</t>
  </si>
  <si>
    <t>diffClass[17,23]</t>
  </si>
  <si>
    <t>diffClass[17,24]</t>
  </si>
  <si>
    <t>diffClass[17,25]</t>
  </si>
  <si>
    <t>diffClass[17,26]</t>
  </si>
  <si>
    <t>diffClass[17,27]</t>
  </si>
  <si>
    <t>diffClass[18,19]</t>
  </si>
  <si>
    <t>diffClass[18,20]</t>
  </si>
  <si>
    <t>diffClass[18,21]</t>
  </si>
  <si>
    <t>diffClass[18,22]</t>
  </si>
  <si>
    <t>diffClass[18,23]</t>
  </si>
  <si>
    <t>diffClass[18,24]</t>
  </si>
  <si>
    <t>diffClass[18,25]</t>
  </si>
  <si>
    <t>diffClass[18,26]</t>
  </si>
  <si>
    <t>diffClass[18,27]</t>
  </si>
  <si>
    <t>diffClass[19,20]</t>
  </si>
  <si>
    <t>diffClass[19,21]</t>
  </si>
  <si>
    <t>diffClass[19,22]</t>
  </si>
  <si>
    <t>diffClass[19,23]</t>
  </si>
  <si>
    <t>diffClass[19,24]</t>
  </si>
  <si>
    <t>diffClass[19,25]</t>
  </si>
  <si>
    <t>diffClass[19,26]</t>
  </si>
  <si>
    <t>diffClass[19,27]</t>
  </si>
  <si>
    <t>diffClass[20,21]</t>
  </si>
  <si>
    <t>diffClass[20,22]</t>
  </si>
  <si>
    <t>diffClass[20,23]</t>
  </si>
  <si>
    <t>diffClass[20,24]</t>
  </si>
  <si>
    <t>diffClass[20,25]</t>
  </si>
  <si>
    <t>diffClass[20,26]</t>
  </si>
  <si>
    <t>diffClass[20,27]</t>
  </si>
  <si>
    <t>diffClass[21,22]</t>
  </si>
  <si>
    <t>diffClass[21,23]</t>
  </si>
  <si>
    <t>diffClass[21,24]</t>
  </si>
  <si>
    <t>diffClass[21,25]</t>
  </si>
  <si>
    <t>diffClass[21,26]</t>
  </si>
  <si>
    <t>diffClass[21,27]</t>
  </si>
  <si>
    <t>diffClass[22,23]</t>
  </si>
  <si>
    <t>diffClass[22,24]</t>
  </si>
  <si>
    <t>diffClass[22,25]</t>
  </si>
  <si>
    <t>diffClass[22,26]</t>
  </si>
  <si>
    <t>diffClass[22,27]</t>
  </si>
  <si>
    <t>diffClass[23,24]</t>
  </si>
  <si>
    <t>diffClass[23,25]</t>
  </si>
  <si>
    <t>diffClass[23,26]</t>
  </si>
  <si>
    <t>diffClass[23,27]</t>
  </si>
  <si>
    <t>diffClass[24,25]</t>
  </si>
  <si>
    <t>diffClass[24,26]</t>
  </si>
  <si>
    <t>diffClass[24,27]</t>
  </si>
  <si>
    <t>diffClass[25,26]</t>
  </si>
  <si>
    <t>diffClass[25,27]</t>
  </si>
  <si>
    <t>diffClass[26,27]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</si>
  <si>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</si>
  <si>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</si>
  <si>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</si>
  <si>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</si>
  <si>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</si>
  <si>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</si>
  <si>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</si>
  <si>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</si>
  <si>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</si>
  <si>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</si>
  <si>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</si>
  <si>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</si>
  <si>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</si>
  <si>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</si>
  <si>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</si>
  <si>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</si>
  <si>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</si>
  <si>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</si>
  <si>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</si>
  <si>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</si>
  <si>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rk2[21]</t>
  </si>
  <si>
    <t>rk2[22]</t>
  </si>
  <si>
    <t>rk2[23]</t>
  </si>
  <si>
    <t>rk2[24]</t>
  </si>
  <si>
    <t>rk2[25]</t>
  </si>
  <si>
    <t>rk2[26]</t>
  </si>
  <si>
    <t>rk2[27]</t>
  </si>
  <si>
    <t>rk2[28]</t>
  </si>
  <si>
    <t>rk2[29]</t>
  </si>
  <si>
    <t>rk2[30]</t>
  </si>
  <si>
    <t>rk2[31]</t>
  </si>
  <si>
    <t>rk2[32]</t>
  </si>
  <si>
    <t>rk2[33]</t>
  </si>
  <si>
    <t>rk2[34]</t>
  </si>
  <si>
    <t>rk2[35]</t>
  </si>
  <si>
    <t>rk2[36]</t>
  </si>
  <si>
    <t>rk2[37]</t>
  </si>
  <si>
    <t>rk2[38]</t>
  </si>
  <si>
    <t>rk2[39]</t>
  </si>
  <si>
    <t>rk2[40]</t>
  </si>
  <si>
    <t>rk2[41]</t>
  </si>
  <si>
    <t>rk2[42]</t>
  </si>
  <si>
    <t>rk2[43]</t>
  </si>
  <si>
    <t>rk2[44]</t>
  </si>
  <si>
    <t>rk2[45]</t>
  </si>
  <si>
    <t>rk2[46]</t>
  </si>
  <si>
    <t>rk2[47]</t>
  </si>
  <si>
    <t>rk2[48]</t>
  </si>
  <si>
    <t>rk2[49]</t>
  </si>
  <si>
    <t>rk2[50]</t>
  </si>
  <si>
    <t>rk2[51]</t>
  </si>
  <si>
    <t>rk2[52]</t>
  </si>
  <si>
    <t>rk2[53]</t>
  </si>
  <si>
    <t>rk2[54]</t>
  </si>
  <si>
    <t>rk2[55]</t>
  </si>
  <si>
    <t>rk2[56]</t>
  </si>
  <si>
    <t>rk2[57]</t>
  </si>
  <si>
    <t>rk2[58]</t>
  </si>
  <si>
    <t>rk2[59]</t>
  </si>
  <si>
    <t>rk2[60]</t>
  </si>
  <si>
    <t>rk2[61]</t>
  </si>
  <si>
    <t>rk2[62]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</si>
  <si>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</si>
  <si>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</si>
  <si>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</si>
  <si>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</si>
  <si>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</si>
  <si>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</si>
  <si>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</si>
  <si>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</si>
  <si>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</si>
  <si>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</si>
  <si>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</si>
  <si>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</si>
  <si>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</si>
  <si>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</si>
  <si>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</si>
  <si>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</si>
  <si>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</si>
  <si>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</si>
  <si>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rkClass2[19]</t>
  </si>
  <si>
    <t>rkClass2[20]</t>
  </si>
  <si>
    <t>rkClass2[21]</t>
  </si>
  <si>
    <t>rkClass2[22]</t>
  </si>
  <si>
    <t>rkClass2[23]</t>
  </si>
  <si>
    <t>rkClass2[24]</t>
  </si>
  <si>
    <t>rkClass2[25]</t>
  </si>
  <si>
    <t>lor[1,3]</t>
  </si>
  <si>
    <t>lor[1,4]</t>
  </si>
  <si>
    <t>lor[1,5]</t>
  </si>
  <si>
    <t>lor[1,6]</t>
  </si>
  <si>
    <t>lor[1,7]</t>
  </si>
  <si>
    <t>lor[1,8]</t>
  </si>
  <si>
    <t>lor[1,9]</t>
  </si>
  <si>
    <t>lor[1,10]</t>
  </si>
  <si>
    <t>lor[1,11]</t>
  </si>
  <si>
    <t>lor[1,12]</t>
  </si>
  <si>
    <t>lor[1,13]</t>
  </si>
  <si>
    <t>lor[1,14]</t>
  </si>
  <si>
    <t>lor[1,15]</t>
  </si>
  <si>
    <t>lor[1,16]</t>
  </si>
  <si>
    <t>lor[1,17]</t>
  </si>
  <si>
    <t>lor[1,18]</t>
  </si>
  <si>
    <t>lor[1,19]</t>
  </si>
  <si>
    <t>lor[1,20]</t>
  </si>
  <si>
    <t>lor[1,21]</t>
  </si>
  <si>
    <t>lor[1,22]</t>
  </si>
  <si>
    <t>lor[1,23]</t>
  </si>
  <si>
    <t>lor[1,24]</t>
  </si>
  <si>
    <t>lor[1,25]</t>
  </si>
  <si>
    <t>lor[1,26]</t>
  </si>
  <si>
    <t>lor[1,27]</t>
  </si>
  <si>
    <t>lor[1,28]</t>
  </si>
  <si>
    <t>lor[1,29]</t>
  </si>
  <si>
    <t>lor[1,30]</t>
  </si>
  <si>
    <t>lor[1,31]</t>
  </si>
  <si>
    <t>lor[1,32]</t>
  </si>
  <si>
    <t>lor[1,33]</t>
  </si>
  <si>
    <t>lor[1,34]</t>
  </si>
  <si>
    <t>lor[1,35]</t>
  </si>
  <si>
    <t>lor[1,36]</t>
  </si>
  <si>
    <t>lor[1,37]</t>
  </si>
  <si>
    <t>lor[1,38]</t>
  </si>
  <si>
    <t>lor[1,39]</t>
  </si>
  <si>
    <t>lor[1,40]</t>
  </si>
  <si>
    <t>lor[1,41]</t>
  </si>
  <si>
    <t>lor[1,42]</t>
  </si>
  <si>
    <t>lor[1,43]</t>
  </si>
  <si>
    <t>lor[1,44]</t>
  </si>
  <si>
    <t>lor[1,45]</t>
  </si>
  <si>
    <t>lor[1,46]</t>
  </si>
  <si>
    <t>lor[1,47]</t>
  </si>
  <si>
    <t>lor[1,48]</t>
  </si>
  <si>
    <t>lor[1,49]</t>
  </si>
  <si>
    <t>lor[1,50]</t>
  </si>
  <si>
    <t>lor[1,51]</t>
  </si>
  <si>
    <t>lor[1,52]</t>
  </si>
  <si>
    <t>lor[1,53]</t>
  </si>
  <si>
    <t>lor[1,54]</t>
  </si>
  <si>
    <t>lor[1,55]</t>
  </si>
  <si>
    <t>lor[1,56]</t>
  </si>
  <si>
    <t>lor[1,57]</t>
  </si>
  <si>
    <t>lor[1,58]</t>
  </si>
  <si>
    <t>lor[1,59]</t>
  </si>
  <si>
    <t>lor[1,60]</t>
  </si>
  <si>
    <t>lor[1,61]</t>
  </si>
  <si>
    <t>lor[1,62]</t>
  </si>
  <si>
    <t>lor[1,63]</t>
  </si>
  <si>
    <t>lor[1,64]</t>
  </si>
  <si>
    <t>lor[1,65]</t>
  </si>
  <si>
    <t>lor[1,66]</t>
  </si>
  <si>
    <t>lor[1,67]</t>
  </si>
  <si>
    <t>lor[1,68]</t>
  </si>
  <si>
    <t>lor[1,69]</t>
  </si>
  <si>
    <t>lor[1,70]</t>
  </si>
  <si>
    <t>lor[1,71]</t>
  </si>
  <si>
    <t>lor[1,72]</t>
  </si>
  <si>
    <t>lor[1,73]</t>
  </si>
  <si>
    <t>lor[1,74]</t>
  </si>
  <si>
    <t>lor[1,75]</t>
  </si>
  <si>
    <t>lor[1,76]</t>
  </si>
  <si>
    <t>lor[1,77]</t>
  </si>
  <si>
    <t>lor[1,78]</t>
  </si>
  <si>
    <t>lor[1,79]</t>
  </si>
  <si>
    <t>lor[1,80]</t>
  </si>
  <si>
    <t>lor[1,81]</t>
  </si>
  <si>
    <t>lor[1,82]</t>
  </si>
  <si>
    <t>lor[1,83]</t>
  </si>
  <si>
    <t>lor[1,84]</t>
  </si>
  <si>
    <t>lor[1,85]</t>
  </si>
  <si>
    <t>lor[1,86]</t>
  </si>
  <si>
    <t>lor[1,87]</t>
  </si>
  <si>
    <t>lor[1,88]</t>
  </si>
  <si>
    <t>lor[1,89]</t>
  </si>
  <si>
    <t>lor[1,90]</t>
  </si>
  <si>
    <t>lor[1,91]</t>
  </si>
  <si>
    <t>lor[1,92]</t>
  </si>
  <si>
    <t>lor[2,3]</t>
  </si>
  <si>
    <t>lor[2,4]</t>
  </si>
  <si>
    <t>lor[2,5]</t>
  </si>
  <si>
    <t>lor[2,6]</t>
  </si>
  <si>
    <t>lor[2,7]</t>
  </si>
  <si>
    <t>lor[2,8]</t>
  </si>
  <si>
    <t>lor[2,9]</t>
  </si>
  <si>
    <t>lor[2,10]</t>
  </si>
  <si>
    <t>lor[2,11]</t>
  </si>
  <si>
    <t>lor[2,12]</t>
  </si>
  <si>
    <t>lor[2,13]</t>
  </si>
  <si>
    <t>lor[2,14]</t>
  </si>
  <si>
    <t>lor[2,15]</t>
  </si>
  <si>
    <t>lor[2,16]</t>
  </si>
  <si>
    <t>lor[2,17]</t>
  </si>
  <si>
    <t>lor[2,18]</t>
  </si>
  <si>
    <t>lor[2,19]</t>
  </si>
  <si>
    <t>lor[2,20]</t>
  </si>
  <si>
    <t>lor[2,21]</t>
  </si>
  <si>
    <t>lor[2,22]</t>
  </si>
  <si>
    <t>lor[2,23]</t>
  </si>
  <si>
    <t>lor[2,24]</t>
  </si>
  <si>
    <t>lor[2,25]</t>
  </si>
  <si>
    <t>lor[2,26]</t>
  </si>
  <si>
    <t>lor[2,27]</t>
  </si>
  <si>
    <t>lor[2,28]</t>
  </si>
  <si>
    <t>lor[2,29]</t>
  </si>
  <si>
    <t>lor[2,30]</t>
  </si>
  <si>
    <t>lor[2,31]</t>
  </si>
  <si>
    <t>lor[2,32]</t>
  </si>
  <si>
    <t>lor[2,33]</t>
  </si>
  <si>
    <t>lor[2,34]</t>
  </si>
  <si>
    <t>lor[2,35]</t>
  </si>
  <si>
    <t>lor[2,36]</t>
  </si>
  <si>
    <t>lor[2,37]</t>
  </si>
  <si>
    <t>lor[2,38]</t>
  </si>
  <si>
    <t>lor[2,39]</t>
  </si>
  <si>
    <t>lor[2,40]</t>
  </si>
  <si>
    <t>lor[2,41]</t>
  </si>
  <si>
    <t>lor[2,42]</t>
  </si>
  <si>
    <t>lor[2,43]</t>
  </si>
  <si>
    <t>lor[2,44]</t>
  </si>
  <si>
    <t>lor[2,45]</t>
  </si>
  <si>
    <t>lor[2,46]</t>
  </si>
  <si>
    <t>lor[2,47]</t>
  </si>
  <si>
    <t>lor[2,48]</t>
  </si>
  <si>
    <t>lor[2,49]</t>
  </si>
  <si>
    <t>lor[2,50]</t>
  </si>
  <si>
    <t>lor[2,51]</t>
  </si>
  <si>
    <t>lor[2,52]</t>
  </si>
  <si>
    <t>lor[2,53]</t>
  </si>
  <si>
    <t>lor[2,54]</t>
  </si>
  <si>
    <t>lor[2,55]</t>
  </si>
  <si>
    <t>lor[2,56]</t>
  </si>
  <si>
    <t>lor[2,57]</t>
  </si>
  <si>
    <t>lor[2,58]</t>
  </si>
  <si>
    <t>lor[2,59]</t>
  </si>
  <si>
    <t>lor[2,60]</t>
  </si>
  <si>
    <t>lor[2,61]</t>
  </si>
  <si>
    <t>lor[2,62]</t>
  </si>
  <si>
    <t>lor[2,63]</t>
  </si>
  <si>
    <t>lor[2,64]</t>
  </si>
  <si>
    <t>lor[2,65]</t>
  </si>
  <si>
    <t>lor[2,66]</t>
  </si>
  <si>
    <t>lor[2,67]</t>
  </si>
  <si>
    <t>lor[2,68]</t>
  </si>
  <si>
    <t>lor[2,69]</t>
  </si>
  <si>
    <t>lor[2,70]</t>
  </si>
  <si>
    <t>lor[2,71]</t>
  </si>
  <si>
    <t>lor[2,72]</t>
  </si>
  <si>
    <t>lor[2,73]</t>
  </si>
  <si>
    <t>lor[2,74]</t>
  </si>
  <si>
    <t>lor[2,75]</t>
  </si>
  <si>
    <t>lor[2,76]</t>
  </si>
  <si>
    <t>lor[2,77]</t>
  </si>
  <si>
    <t>lor[2,78]</t>
  </si>
  <si>
    <t>lor[2,79]</t>
  </si>
  <si>
    <t>lor[2,80]</t>
  </si>
  <si>
    <t>lor[2,81]</t>
  </si>
  <si>
    <t>lor[2,82]</t>
  </si>
  <si>
    <t>lor[2,83]</t>
  </si>
  <si>
    <t>lor[2,84]</t>
  </si>
  <si>
    <t>lor[2,85]</t>
  </si>
  <si>
    <t>lor[2,86]</t>
  </si>
  <si>
    <t>lor[2,87]</t>
  </si>
  <si>
    <t>lor[2,88]</t>
  </si>
  <si>
    <t>lor[2,89]</t>
  </si>
  <si>
    <t>lor[2,90]</t>
  </si>
  <si>
    <t>lor[2,91]</t>
  </si>
  <si>
    <t>lor[2,92]</t>
  </si>
  <si>
    <t>lor[3,4]</t>
  </si>
  <si>
    <t>lor[3,5]</t>
  </si>
  <si>
    <t>lor[3,6]</t>
  </si>
  <si>
    <t>lor[3,7]</t>
  </si>
  <si>
    <t>lor[3,8]</t>
  </si>
  <si>
    <t>lor[3,9]</t>
  </si>
  <si>
    <t>lor[3,10]</t>
  </si>
  <si>
    <t>lor[3,11]</t>
  </si>
  <si>
    <t>lor[3,12]</t>
  </si>
  <si>
    <t>lor[3,13]</t>
  </si>
  <si>
    <t>lor[3,14]</t>
  </si>
  <si>
    <t>lor[3,15]</t>
  </si>
  <si>
    <t>lor[3,16]</t>
  </si>
  <si>
    <t>lor[3,17]</t>
  </si>
  <si>
    <t>lor[3,18]</t>
  </si>
  <si>
    <t>lor[3,19]</t>
  </si>
  <si>
    <t>lor[3,20]</t>
  </si>
  <si>
    <t>lor[3,21]</t>
  </si>
  <si>
    <t>lor[3,22]</t>
  </si>
  <si>
    <t>lor[3,23]</t>
  </si>
  <si>
    <t>lor[3,24]</t>
  </si>
  <si>
    <t>lor[3,25]</t>
  </si>
  <si>
    <t>lor[3,26]</t>
  </si>
  <si>
    <t>lor[3,27]</t>
  </si>
  <si>
    <t>lor[3,28]</t>
  </si>
  <si>
    <t>lor[3,29]</t>
  </si>
  <si>
    <t>lor[3,30]</t>
  </si>
  <si>
    <t>lor[3,31]</t>
  </si>
  <si>
    <t>lor[3,32]</t>
  </si>
  <si>
    <t>lor[3,33]</t>
  </si>
  <si>
    <t>lor[3,34]</t>
  </si>
  <si>
    <t>lor[3,35]</t>
  </si>
  <si>
    <t>lor[3,36]</t>
  </si>
  <si>
    <t>lor[3,37]</t>
  </si>
  <si>
    <t>lor[3,38]</t>
  </si>
  <si>
    <t>lor[3,39]</t>
  </si>
  <si>
    <t>lor[3,40]</t>
  </si>
  <si>
    <t>lor[3,41]</t>
  </si>
  <si>
    <t>lor[3,42]</t>
  </si>
  <si>
    <t>lor[3,43]</t>
  </si>
  <si>
    <t>lor[3,44]</t>
  </si>
  <si>
    <t>lor[3,45]</t>
  </si>
  <si>
    <t>lor[3,46]</t>
  </si>
  <si>
    <t>lor[3,47]</t>
  </si>
  <si>
    <t>lor[3,48]</t>
  </si>
  <si>
    <t>lor[3,49]</t>
  </si>
  <si>
    <t>lor[3,50]</t>
  </si>
  <si>
    <t>lor[3,51]</t>
  </si>
  <si>
    <t>lor[3,52]</t>
  </si>
  <si>
    <t>lor[3,53]</t>
  </si>
  <si>
    <t>lor[3,54]</t>
  </si>
  <si>
    <t>lor[3,55]</t>
  </si>
  <si>
    <t>lor[3,56]</t>
  </si>
  <si>
    <t>lor[3,57]</t>
  </si>
  <si>
    <t>lor[3,58]</t>
  </si>
  <si>
    <t>lor[3,59]</t>
  </si>
  <si>
    <t>lor[3,60]</t>
  </si>
  <si>
    <t>lor[3,61]</t>
  </si>
  <si>
    <t>lor[3,62]</t>
  </si>
  <si>
    <t>lor[3,63]</t>
  </si>
  <si>
    <t>lor[3,64]</t>
  </si>
  <si>
    <t>lor[3,65]</t>
  </si>
  <si>
    <t>lor[3,66]</t>
  </si>
  <si>
    <t>lor[3,67]</t>
  </si>
  <si>
    <t>lor[3,68]</t>
  </si>
  <si>
    <t>lor[3,69]</t>
  </si>
  <si>
    <t>lor[3,70]</t>
  </si>
  <si>
    <t>lor[3,71]</t>
  </si>
  <si>
    <t>lor[3,72]</t>
  </si>
  <si>
    <t>lor[3,73]</t>
  </si>
  <si>
    <t>lor[3,74]</t>
  </si>
  <si>
    <t>lor[3,75]</t>
  </si>
  <si>
    <t>lor[3,76]</t>
  </si>
  <si>
    <t>lor[3,77]</t>
  </si>
  <si>
    <t>lor[3,78]</t>
  </si>
  <si>
    <t>lor[3,79]</t>
  </si>
  <si>
    <t>lor[3,80]</t>
  </si>
  <si>
    <t>lor[3,81]</t>
  </si>
  <si>
    <t>lor[3,82]</t>
  </si>
  <si>
    <t>lor[3,83]</t>
  </si>
  <si>
    <t>lor[3,84]</t>
  </si>
  <si>
    <t>lor[3,85]</t>
  </si>
  <si>
    <t>lor[3,86]</t>
  </si>
  <si>
    <t>lor[3,87]</t>
  </si>
  <si>
    <t>lor[3,88]</t>
  </si>
  <si>
    <t>lor[3,89]</t>
  </si>
  <si>
    <t>lor[3,90]</t>
  </si>
  <si>
    <t>lor[3,91]</t>
  </si>
  <si>
    <t>lor[3,92]</t>
  </si>
  <si>
    <t>lor[4,5]</t>
  </si>
  <si>
    <t>lor[4,6]</t>
  </si>
  <si>
    <t>lor[4,7]</t>
  </si>
  <si>
    <t>lor[4,8]</t>
  </si>
  <si>
    <t>lor[4,9]</t>
  </si>
  <si>
    <t>lor[4,10]</t>
  </si>
  <si>
    <t>lor[4,11]</t>
  </si>
  <si>
    <t>lor[4,12]</t>
  </si>
  <si>
    <t>lor[4,13]</t>
  </si>
  <si>
    <t>lor[4,14]</t>
  </si>
  <si>
    <t>lor[4,15]</t>
  </si>
  <si>
    <t>lor[4,16]</t>
  </si>
  <si>
    <t>lor[4,17]</t>
  </si>
  <si>
    <t>lor[4,18]</t>
  </si>
  <si>
    <t>lor[4,19]</t>
  </si>
  <si>
    <t>lor[4,20]</t>
  </si>
  <si>
    <t>lor[4,21]</t>
  </si>
  <si>
    <t>lor[4,22]</t>
  </si>
  <si>
    <t>lor[4,23]</t>
  </si>
  <si>
    <t>lor[4,24]</t>
  </si>
  <si>
    <t>lor[4,25]</t>
  </si>
  <si>
    <t>lor[4,26]</t>
  </si>
  <si>
    <t>lor[4,27]</t>
  </si>
  <si>
    <t>lor[4,28]</t>
  </si>
  <si>
    <t>lor[4,29]</t>
  </si>
  <si>
    <t>lor[4,30]</t>
  </si>
  <si>
    <t>lor[4,31]</t>
  </si>
  <si>
    <t>lor[4,32]</t>
  </si>
  <si>
    <t>lor[4,33]</t>
  </si>
  <si>
    <t>lor[4,34]</t>
  </si>
  <si>
    <t>lor[4,35]</t>
  </si>
  <si>
    <t>lor[4,36]</t>
  </si>
  <si>
    <t>lor[4,37]</t>
  </si>
  <si>
    <t>lor[4,38]</t>
  </si>
  <si>
    <t>lor[4,39]</t>
  </si>
  <si>
    <t>lor[4,40]</t>
  </si>
  <si>
    <t>lor[4,41]</t>
  </si>
  <si>
    <t>lor[4,42]</t>
  </si>
  <si>
    <t>lor[4,43]</t>
  </si>
  <si>
    <t>lor[4,44]</t>
  </si>
  <si>
    <t>lor[4,45]</t>
  </si>
  <si>
    <t>lor[4,46]</t>
  </si>
  <si>
    <t>lor[4,47]</t>
  </si>
  <si>
    <t>lor[4,48]</t>
  </si>
  <si>
    <t>lor[4,49]</t>
  </si>
  <si>
    <t>lor[4,50]</t>
  </si>
  <si>
    <t>lor[4,51]</t>
  </si>
  <si>
    <t>lor[4,52]</t>
  </si>
  <si>
    <t>lor[4,53]</t>
  </si>
  <si>
    <t>lor[4,54]</t>
  </si>
  <si>
    <t>lor[4,55]</t>
  </si>
  <si>
    <t>lor[4,56]</t>
  </si>
  <si>
    <t>lor[4,57]</t>
  </si>
  <si>
    <t>lor[4,58]</t>
  </si>
  <si>
    <t>lor[4,59]</t>
  </si>
  <si>
    <t>lor[4,60]</t>
  </si>
  <si>
    <t>lor[4,61]</t>
  </si>
  <si>
    <t>lor[4,62]</t>
  </si>
  <si>
    <t>lor[4,63]</t>
  </si>
  <si>
    <t>lor[4,64]</t>
  </si>
  <si>
    <t>lor[4,65]</t>
  </si>
  <si>
    <t>lor[4,66]</t>
  </si>
  <si>
    <t>lor[4,67]</t>
  </si>
  <si>
    <t>lor[4,68]</t>
  </si>
  <si>
    <t>lor[4,69]</t>
  </si>
  <si>
    <t>lor[4,70]</t>
  </si>
  <si>
    <t>lor[4,71]</t>
  </si>
  <si>
    <t>lor[4,72]</t>
  </si>
  <si>
    <t>lor[4,73]</t>
  </si>
  <si>
    <t>lor[4,74]</t>
  </si>
  <si>
    <t>lor[4,75]</t>
  </si>
  <si>
    <t>lor[4,76]</t>
  </si>
  <si>
    <t>lor[4,77]</t>
  </si>
  <si>
    <t>lor[4,78]</t>
  </si>
  <si>
    <t>lor[4,79]</t>
  </si>
  <si>
    <t>lor[4,80]</t>
  </si>
  <si>
    <t>lor[4,81]</t>
  </si>
  <si>
    <t>lor[4,82]</t>
  </si>
  <si>
    <t>lor[4,83]</t>
  </si>
  <si>
    <t>lor[4,84]</t>
  </si>
  <si>
    <t>lor[4,85]</t>
  </si>
  <si>
    <t>lor[4,86]</t>
  </si>
  <si>
    <t>lor[4,87]</t>
  </si>
  <si>
    <t>lor[4,88]</t>
  </si>
  <si>
    <t>lor[4,89]</t>
  </si>
  <si>
    <t>lor[4,90]</t>
  </si>
  <si>
    <t>lor[4,91]</t>
  </si>
  <si>
    <t>lor[4,92]</t>
  </si>
  <si>
    <t>lor[5,6]</t>
  </si>
  <si>
    <t>lor[5,7]</t>
  </si>
  <si>
    <t>lor[5,8]</t>
  </si>
  <si>
    <t>lor[5,9]</t>
  </si>
  <si>
    <t>lor[5,10]</t>
  </si>
  <si>
    <t>lor[5,11]</t>
  </si>
  <si>
    <t>lor[5,12]</t>
  </si>
  <si>
    <t>lor[5,13]</t>
  </si>
  <si>
    <t>lor[5,14]</t>
  </si>
  <si>
    <t>lor[5,15]</t>
  </si>
  <si>
    <t>lor[5,16]</t>
  </si>
  <si>
    <t>lor[5,17]</t>
  </si>
  <si>
    <t>lor[5,18]</t>
  </si>
  <si>
    <t>lor[5,19]</t>
  </si>
  <si>
    <t>lor[5,20]</t>
  </si>
  <si>
    <t>lor[5,21]</t>
  </si>
  <si>
    <t>lor[5,22]</t>
  </si>
  <si>
    <t>lor[5,23]</t>
  </si>
  <si>
    <t>lor[5,24]</t>
  </si>
  <si>
    <t>lor[5,25]</t>
  </si>
  <si>
    <t>lor[5,26]</t>
  </si>
  <si>
    <t>lor[5,27]</t>
  </si>
  <si>
    <t>lor[5,28]</t>
  </si>
  <si>
    <t>lor[5,29]</t>
  </si>
  <si>
    <t>lor[5,30]</t>
  </si>
  <si>
    <t>lor[5,31]</t>
  </si>
  <si>
    <t>lor[5,32]</t>
  </si>
  <si>
    <t>lor[5,33]</t>
  </si>
  <si>
    <t>lor[5,34]</t>
  </si>
  <si>
    <t>lor[5,35]</t>
  </si>
  <si>
    <t>lor[5,36]</t>
  </si>
  <si>
    <t>lor[5,37]</t>
  </si>
  <si>
    <t>lor[5,38]</t>
  </si>
  <si>
    <t>lor[5,39]</t>
  </si>
  <si>
    <t>lor[5,40]</t>
  </si>
  <si>
    <t>lor[5,41]</t>
  </si>
  <si>
    <t>lor[5,42]</t>
  </si>
  <si>
    <t>lor[5,43]</t>
  </si>
  <si>
    <t>lor[5,44]</t>
  </si>
  <si>
    <t>lor[5,45]</t>
  </si>
  <si>
    <t>lor[5,46]</t>
  </si>
  <si>
    <t>lor[5,47]</t>
  </si>
  <si>
    <t>lor[5,48]</t>
  </si>
  <si>
    <t>lor[5,49]</t>
  </si>
  <si>
    <t>lor[5,50]</t>
  </si>
  <si>
    <t>lor[5,51]</t>
  </si>
  <si>
    <t>lor[5,52]</t>
  </si>
  <si>
    <t>lor[5,53]</t>
  </si>
  <si>
    <t>lor[5,54]</t>
  </si>
  <si>
    <t>lor[5,55]</t>
  </si>
  <si>
    <t>lor[5,56]</t>
  </si>
  <si>
    <t>lor[5,57]</t>
  </si>
  <si>
    <t>lor[5,58]</t>
  </si>
  <si>
    <t>lor[5,59]</t>
  </si>
  <si>
    <t>lor[5,60]</t>
  </si>
  <si>
    <t>lor[5,61]</t>
  </si>
  <si>
    <t>lor[5,62]</t>
  </si>
  <si>
    <t>lor[5,63]</t>
  </si>
  <si>
    <t>lor[5,64]</t>
  </si>
  <si>
    <t>lor[5,65]</t>
  </si>
  <si>
    <t>lor[5,66]</t>
  </si>
  <si>
    <t>lor[5,67]</t>
  </si>
  <si>
    <t>lor[5,68]</t>
  </si>
  <si>
    <t>lor[5,69]</t>
  </si>
  <si>
    <t>lor[5,70]</t>
  </si>
  <si>
    <t>lor[5,71]</t>
  </si>
  <si>
    <t>lor[5,72]</t>
  </si>
  <si>
    <t>lor[5,73]</t>
  </si>
  <si>
    <t>lor[5,74]</t>
  </si>
  <si>
    <t>lor[5,75]</t>
  </si>
  <si>
    <t>lor[5,76]</t>
  </si>
  <si>
    <t>lor[5,77]</t>
  </si>
  <si>
    <t>lor[5,78]</t>
  </si>
  <si>
    <t>lor[5,79]</t>
  </si>
  <si>
    <t>lor[5,80]</t>
  </si>
  <si>
    <t>lor[5,81]</t>
  </si>
  <si>
    <t>lor[5,82]</t>
  </si>
  <si>
    <t>lor[5,83]</t>
  </si>
  <si>
    <t>lor[5,84]</t>
  </si>
  <si>
    <t>lor[5,85]</t>
  </si>
  <si>
    <t>lor[5,86]</t>
  </si>
  <si>
    <t>lor[5,87]</t>
  </si>
  <si>
    <t>lor[5,88]</t>
  </si>
  <si>
    <t>lor[5,89]</t>
  </si>
  <si>
    <t>lor[5,90]</t>
  </si>
  <si>
    <t>lor[5,91]</t>
  </si>
  <si>
    <t>lor[5,92]</t>
  </si>
  <si>
    <t>lor[6,7]</t>
  </si>
  <si>
    <t>lor[6,8]</t>
  </si>
  <si>
    <t>lor[6,9]</t>
  </si>
  <si>
    <t>lor[6,10]</t>
  </si>
  <si>
    <t>lor[6,11]</t>
  </si>
  <si>
    <t>lor[6,12]</t>
  </si>
  <si>
    <t>lor[6,13]</t>
  </si>
  <si>
    <t>lor[6,14]</t>
  </si>
  <si>
    <t>lor[6,15]</t>
  </si>
  <si>
    <t>lor[6,16]</t>
  </si>
  <si>
    <t>lor[6,17]</t>
  </si>
  <si>
    <t>lor[6,18]</t>
  </si>
  <si>
    <t>lor[6,19]</t>
  </si>
  <si>
    <t>lor[6,20]</t>
  </si>
  <si>
    <t>lor[6,21]</t>
  </si>
  <si>
    <t>lor[6,22]</t>
  </si>
  <si>
    <t>lor[6,23]</t>
  </si>
  <si>
    <t>lor[6,24]</t>
  </si>
  <si>
    <t>lor[6,25]</t>
  </si>
  <si>
    <t>lor[6,26]</t>
  </si>
  <si>
    <t>lor[6,27]</t>
  </si>
  <si>
    <t>lor[6,28]</t>
  </si>
  <si>
    <t>lor[6,29]</t>
  </si>
  <si>
    <t>lor[6,30]</t>
  </si>
  <si>
    <t>lor[6,31]</t>
  </si>
  <si>
    <t>lor[6,32]</t>
  </si>
  <si>
    <t>lor[6,33]</t>
  </si>
  <si>
    <t>lor[6,34]</t>
  </si>
  <si>
    <t>lor[6,35]</t>
  </si>
  <si>
    <t>lor[6,36]</t>
  </si>
  <si>
    <t>lor[6,37]</t>
  </si>
  <si>
    <t>lor[6,38]</t>
  </si>
  <si>
    <t>lor[6,39]</t>
  </si>
  <si>
    <t>lor[6,40]</t>
  </si>
  <si>
    <t>lor[6,41]</t>
  </si>
  <si>
    <t>lor[6,42]</t>
  </si>
  <si>
    <t>lor[6,43]</t>
  </si>
  <si>
    <t>lor[6,44]</t>
  </si>
  <si>
    <t>lor[6,45]</t>
  </si>
  <si>
    <t>lor[6,46]</t>
  </si>
  <si>
    <t>lor[6,47]</t>
  </si>
  <si>
    <t>lor[6,48]</t>
  </si>
  <si>
    <t>lor[6,49]</t>
  </si>
  <si>
    <t>lor[6,50]</t>
  </si>
  <si>
    <t>lor[6,51]</t>
  </si>
  <si>
    <t>lor[6,52]</t>
  </si>
  <si>
    <t>lor[6,53]</t>
  </si>
  <si>
    <t>lor[6,54]</t>
  </si>
  <si>
    <t>lor[6,55]</t>
  </si>
  <si>
    <t>lor[6,56]</t>
  </si>
  <si>
    <t>lor[6,57]</t>
  </si>
  <si>
    <t>lor[6,58]</t>
  </si>
  <si>
    <t>lor[6,59]</t>
  </si>
  <si>
    <t>lor[6,60]</t>
  </si>
  <si>
    <t>lor[6,61]</t>
  </si>
  <si>
    <t>lor[6,62]</t>
  </si>
  <si>
    <t>lor[6,63]</t>
  </si>
  <si>
    <t>lor[6,64]</t>
  </si>
  <si>
    <t>lor[6,65]</t>
  </si>
  <si>
    <t>lor[6,66]</t>
  </si>
  <si>
    <t>lor[6,67]</t>
  </si>
  <si>
    <t>lor[6,68]</t>
  </si>
  <si>
    <t>lor[6,69]</t>
  </si>
  <si>
    <t>lor[6,70]</t>
  </si>
  <si>
    <t>lor[6,71]</t>
  </si>
  <si>
    <t>lor[6,72]</t>
  </si>
  <si>
    <t>lor[6,73]</t>
  </si>
  <si>
    <t>lor[6,74]</t>
  </si>
  <si>
    <t>lor[6,75]</t>
  </si>
  <si>
    <t>lor[6,76]</t>
  </si>
  <si>
    <t>lor[6,77]</t>
  </si>
  <si>
    <t>lor[6,78]</t>
  </si>
  <si>
    <t>lor[6,79]</t>
  </si>
  <si>
    <t>lor[6,80]</t>
  </si>
  <si>
    <t>lor[6,81]</t>
  </si>
  <si>
    <t>lor[6,82]</t>
  </si>
  <si>
    <t>lor[6,83]</t>
  </si>
  <si>
    <t>lor[6,84]</t>
  </si>
  <si>
    <t>lor[6,85]</t>
  </si>
  <si>
    <t>lor[6,86]</t>
  </si>
  <si>
    <t>lor[6,87]</t>
  </si>
  <si>
    <t>lor[6,88]</t>
  </si>
  <si>
    <t>lor[6,89]</t>
  </si>
  <si>
    <t>lor[6,90]</t>
  </si>
  <si>
    <t>lor[6,91]</t>
  </si>
  <si>
    <t>lor[6,92]</t>
  </si>
  <si>
    <t>lor[7,8]</t>
  </si>
  <si>
    <t>lor[7,9]</t>
  </si>
  <si>
    <t>lor[7,10]</t>
  </si>
  <si>
    <t>lor[7,11]</t>
  </si>
  <si>
    <t>lor[7,12]</t>
  </si>
  <si>
    <t>lor[7,13]</t>
  </si>
  <si>
    <t>lor[7,14]</t>
  </si>
  <si>
    <t>lor[7,15]</t>
  </si>
  <si>
    <t>lor[7,16]</t>
  </si>
  <si>
    <t>lor[7,17]</t>
  </si>
  <si>
    <t>lor[7,18]</t>
  </si>
  <si>
    <t>lor[7,19]</t>
  </si>
  <si>
    <t>lor[7,20]</t>
  </si>
  <si>
    <t>lor[7,21]</t>
  </si>
  <si>
    <t>lor[7,22]</t>
  </si>
  <si>
    <t>lor[7,23]</t>
  </si>
  <si>
    <t>lor[7,24]</t>
  </si>
  <si>
    <t>lor[7,25]</t>
  </si>
  <si>
    <t>lor[7,26]</t>
  </si>
  <si>
    <t>lor[7,27]</t>
  </si>
  <si>
    <t>lor[7,28]</t>
  </si>
  <si>
    <t>lor[7,29]</t>
  </si>
  <si>
    <t>lor[7,30]</t>
  </si>
  <si>
    <t>lor[7,31]</t>
  </si>
  <si>
    <t>lor[7,32]</t>
  </si>
  <si>
    <t>lor[7,33]</t>
  </si>
  <si>
    <t>lor[7,34]</t>
  </si>
  <si>
    <t>lor[7,35]</t>
  </si>
  <si>
    <t>lor[7,36]</t>
  </si>
  <si>
    <t>lor[7,37]</t>
  </si>
  <si>
    <t>lor[7,38]</t>
  </si>
  <si>
    <t>lor[7,39]</t>
  </si>
  <si>
    <t>lor[7,40]</t>
  </si>
  <si>
    <t>lor[7,41]</t>
  </si>
  <si>
    <t>lor[7,42]</t>
  </si>
  <si>
    <t>lor[7,43]</t>
  </si>
  <si>
    <t>lor[7,44]</t>
  </si>
  <si>
    <t>lor[7,45]</t>
  </si>
  <si>
    <t>lor[7,46]</t>
  </si>
  <si>
    <t>lor[7,47]</t>
  </si>
  <si>
    <t>lor[7,48]</t>
  </si>
  <si>
    <t>lor[7,49]</t>
  </si>
  <si>
    <t>lor[7,50]</t>
  </si>
  <si>
    <t>lor[7,51]</t>
  </si>
  <si>
    <t>lor[7,52]</t>
  </si>
  <si>
    <t>lor[7,53]</t>
  </si>
  <si>
    <t>lor[7,54]</t>
  </si>
  <si>
    <t>lor[7,55]</t>
  </si>
  <si>
    <t>lor[7,56]</t>
  </si>
  <si>
    <t>lor[7,57]</t>
  </si>
  <si>
    <t>lor[7,58]</t>
  </si>
  <si>
    <t>lor[7,59]</t>
  </si>
  <si>
    <t>lor[7,60]</t>
  </si>
  <si>
    <t>lor[7,61]</t>
  </si>
  <si>
    <t>lor[7,62]</t>
  </si>
  <si>
    <t>lor[7,63]</t>
  </si>
  <si>
    <t>lor[7,64]</t>
  </si>
  <si>
    <t>lor[7,65]</t>
  </si>
  <si>
    <t>lor[7,66]</t>
  </si>
  <si>
    <t>lor[7,67]</t>
  </si>
  <si>
    <t>lor[7,68]</t>
  </si>
  <si>
    <t>lor[7,69]</t>
  </si>
  <si>
    <t>lor[7,70]</t>
  </si>
  <si>
    <t>lor[7,71]</t>
  </si>
  <si>
    <t>lor[7,72]</t>
  </si>
  <si>
    <t>lor[7,73]</t>
  </si>
  <si>
    <t>lor[7,74]</t>
  </si>
  <si>
    <t>lor[7,75]</t>
  </si>
  <si>
    <t>lor[7,76]</t>
  </si>
  <si>
    <t>lor[7,77]</t>
  </si>
  <si>
    <t>lor[7,78]</t>
  </si>
  <si>
    <t>lor[7,79]</t>
  </si>
  <si>
    <t>lor[7,80]</t>
  </si>
  <si>
    <t>lor[7,81]</t>
  </si>
  <si>
    <t>lor[7,82]</t>
  </si>
  <si>
    <t>lor[7,83]</t>
  </si>
  <si>
    <t>lor[7,84]</t>
  </si>
  <si>
    <t>lor[7,85]</t>
  </si>
  <si>
    <t>lor[7,86]</t>
  </si>
  <si>
    <t>lor[7,87]</t>
  </si>
  <si>
    <t>lor[7,88]</t>
  </si>
  <si>
    <t>lor[7,89]</t>
  </si>
  <si>
    <t>lor[7,90]</t>
  </si>
  <si>
    <t>lor[7,91]</t>
  </si>
  <si>
    <t>lor[7,92]</t>
  </si>
  <si>
    <t>lor[8,9]</t>
  </si>
  <si>
    <t>lor[8,10]</t>
  </si>
  <si>
    <t>lor[8,11]</t>
  </si>
  <si>
    <t>lor[8,12]</t>
  </si>
  <si>
    <t>lor[8,13]</t>
  </si>
  <si>
    <t>lor[8,14]</t>
  </si>
  <si>
    <t>lor[8,15]</t>
  </si>
  <si>
    <t>lor[8,16]</t>
  </si>
  <si>
    <t>lor[8,17]</t>
  </si>
  <si>
    <t>lor[8,18]</t>
  </si>
  <si>
    <t>lor[8,19]</t>
  </si>
  <si>
    <t>lor[8,20]</t>
  </si>
  <si>
    <t>lor[8,21]</t>
  </si>
  <si>
    <t>lor[8,22]</t>
  </si>
  <si>
    <t>lor[8,23]</t>
  </si>
  <si>
    <t>lor[8,24]</t>
  </si>
  <si>
    <t>lor[8,25]</t>
  </si>
  <si>
    <t>lor[8,26]</t>
  </si>
  <si>
    <t>lor[8,27]</t>
  </si>
  <si>
    <t>lor[8,28]</t>
  </si>
  <si>
    <t>lor[8,29]</t>
  </si>
  <si>
    <t>lor[8,30]</t>
  </si>
  <si>
    <t>lor[8,31]</t>
  </si>
  <si>
    <t>lor[8,32]</t>
  </si>
  <si>
    <t>lor[8,33]</t>
  </si>
  <si>
    <t>lor[8,34]</t>
  </si>
  <si>
    <t>lor[8,35]</t>
  </si>
  <si>
    <t>lor[8,36]</t>
  </si>
  <si>
    <t>lor[8,37]</t>
  </si>
  <si>
    <t>lor[8,38]</t>
  </si>
  <si>
    <t>lor[8,39]</t>
  </si>
  <si>
    <t>lor[8,40]</t>
  </si>
  <si>
    <t>lor[8,41]</t>
  </si>
  <si>
    <t>lor[8,42]</t>
  </si>
  <si>
    <t>lor[8,43]</t>
  </si>
  <si>
    <t>lor[8,44]</t>
  </si>
  <si>
    <t>lor[8,45]</t>
  </si>
  <si>
    <t>lor[8,46]</t>
  </si>
  <si>
    <t>lor[8,47]</t>
  </si>
  <si>
    <t>lor[8,48]</t>
  </si>
  <si>
    <t>lor[8,49]</t>
  </si>
  <si>
    <t>lor[8,50]</t>
  </si>
  <si>
    <t>lor[8,51]</t>
  </si>
  <si>
    <t>lor[8,52]</t>
  </si>
  <si>
    <t>lor[8,53]</t>
  </si>
  <si>
    <t>lor[8,54]</t>
  </si>
  <si>
    <t>lor[8,55]</t>
  </si>
  <si>
    <t>lor[8,56]</t>
  </si>
  <si>
    <t>lor[8,57]</t>
  </si>
  <si>
    <t>lor[8,58]</t>
  </si>
  <si>
    <t>lor[8,59]</t>
  </si>
  <si>
    <t>lor[8,60]</t>
  </si>
  <si>
    <t>lor[8,61]</t>
  </si>
  <si>
    <t>lor[8,62]</t>
  </si>
  <si>
    <t>lor[8,63]</t>
  </si>
  <si>
    <t>lor[8,64]</t>
  </si>
  <si>
    <t>lor[8,65]</t>
  </si>
  <si>
    <t>lor[8,66]</t>
  </si>
  <si>
    <t>lor[8,67]</t>
  </si>
  <si>
    <t>lor[8,68]</t>
  </si>
  <si>
    <t>lor[8,69]</t>
  </si>
  <si>
    <t>lor[8,70]</t>
  </si>
  <si>
    <t>lor[8,71]</t>
  </si>
  <si>
    <t>lor[8,72]</t>
  </si>
  <si>
    <t>lor[8,73]</t>
  </si>
  <si>
    <t>lor[8,74]</t>
  </si>
  <si>
    <t>lor[8,75]</t>
  </si>
  <si>
    <t>lor[8,76]</t>
  </si>
  <si>
    <t>lor[8,77]</t>
  </si>
  <si>
    <t>lor[8,78]</t>
  </si>
  <si>
    <t>lor[8,79]</t>
  </si>
  <si>
    <t>lor[8,80]</t>
  </si>
  <si>
    <t>lor[8,81]</t>
  </si>
  <si>
    <t>lor[8,82]</t>
  </si>
  <si>
    <t>lor[8,83]</t>
  </si>
  <si>
    <t>lor[8,84]</t>
  </si>
  <si>
    <t>lor[8,85]</t>
  </si>
  <si>
    <t>lor[8,86]</t>
  </si>
  <si>
    <t>lor[8,87]</t>
  </si>
  <si>
    <t>lor[8,88]</t>
  </si>
  <si>
    <t>lor[8,89]</t>
  </si>
  <si>
    <t>lor[8,90]</t>
  </si>
  <si>
    <t>lor[8,91]</t>
  </si>
  <si>
    <t>lor[8,92]</t>
  </si>
  <si>
    <t>lor[9,10]</t>
  </si>
  <si>
    <t>lor[9,11]</t>
  </si>
  <si>
    <t>lor[9,12]</t>
  </si>
  <si>
    <t>lor[9,13]</t>
  </si>
  <si>
    <t>lor[9,14]</t>
  </si>
  <si>
    <t>lor[9,15]</t>
  </si>
  <si>
    <t>lor[9,16]</t>
  </si>
  <si>
    <t>lor[9,17]</t>
  </si>
  <si>
    <t>lor[9,18]</t>
  </si>
  <si>
    <t>lor[9,19]</t>
  </si>
  <si>
    <t>lor[9,20]</t>
  </si>
  <si>
    <t>lor[9,21]</t>
  </si>
  <si>
    <t>lor[9,22]</t>
  </si>
  <si>
    <t>lor[9,23]</t>
  </si>
  <si>
    <t>lor[9,24]</t>
  </si>
  <si>
    <t>lor[9,25]</t>
  </si>
  <si>
    <t>lor[9,26]</t>
  </si>
  <si>
    <t>lor[9,27]</t>
  </si>
  <si>
    <t>lor[9,28]</t>
  </si>
  <si>
    <t>lor[9,29]</t>
  </si>
  <si>
    <t>lor[9,30]</t>
  </si>
  <si>
    <t>lor[9,31]</t>
  </si>
  <si>
    <t>lor[9,32]</t>
  </si>
  <si>
    <t>lor[9,33]</t>
  </si>
  <si>
    <t>lor[9,34]</t>
  </si>
  <si>
    <t>lor[9,35]</t>
  </si>
  <si>
    <t>lor[9,36]</t>
  </si>
  <si>
    <t>lor[9,37]</t>
  </si>
  <si>
    <t>lor[9,38]</t>
  </si>
  <si>
    <t>lor[9,39]</t>
  </si>
  <si>
    <t>lor[9,40]</t>
  </si>
  <si>
    <t>lor[9,41]</t>
  </si>
  <si>
    <t>lor[9,42]</t>
  </si>
  <si>
    <t>lor[9,43]</t>
  </si>
  <si>
    <t>lor[9,44]</t>
  </si>
  <si>
    <t>lor[9,45]</t>
  </si>
  <si>
    <t>lor[9,46]</t>
  </si>
  <si>
    <t>lor[9,47]</t>
  </si>
  <si>
    <t>lor[9,48]</t>
  </si>
  <si>
    <t>lor[9,49]</t>
  </si>
  <si>
    <t>lor[9,50]</t>
  </si>
  <si>
    <t>lor[9,51]</t>
  </si>
  <si>
    <t>lor[9,52]</t>
  </si>
  <si>
    <t>lor[9,53]</t>
  </si>
  <si>
    <t>lor[9,54]</t>
  </si>
  <si>
    <t>lor[9,55]</t>
  </si>
  <si>
    <t>lor[9,56]</t>
  </si>
  <si>
    <t>lor[9,57]</t>
  </si>
  <si>
    <t>lor[9,58]</t>
  </si>
  <si>
    <t>lor[9,59]</t>
  </si>
  <si>
    <t>lor[9,60]</t>
  </si>
  <si>
    <t>lor[9,61]</t>
  </si>
  <si>
    <t>lor[9,62]</t>
  </si>
  <si>
    <t>lor[9,63]</t>
  </si>
  <si>
    <t>lor[9,64]</t>
  </si>
  <si>
    <t>lor[9,65]</t>
  </si>
  <si>
    <t>lor[9,66]</t>
  </si>
  <si>
    <t>lor[9,67]</t>
  </si>
  <si>
    <t>lor[9,68]</t>
  </si>
  <si>
    <t>lor[9,69]</t>
  </si>
  <si>
    <t>lor[9,70]</t>
  </si>
  <si>
    <t>lor[9,71]</t>
  </si>
  <si>
    <t>lor[9,72]</t>
  </si>
  <si>
    <t>lor[9,73]</t>
  </si>
  <si>
    <t>lor[9,74]</t>
  </si>
  <si>
    <t>lor[9,75]</t>
  </si>
  <si>
    <t>lor[9,76]</t>
  </si>
  <si>
    <t>lor[9,77]</t>
  </si>
  <si>
    <t>lor[9,78]</t>
  </si>
  <si>
    <t>lor[9,79]</t>
  </si>
  <si>
    <t>lor[9,80]</t>
  </si>
  <si>
    <t>lor[9,81]</t>
  </si>
  <si>
    <t>lor[9,82]</t>
  </si>
  <si>
    <t>lor[9,83]</t>
  </si>
  <si>
    <t>lor[9,84]</t>
  </si>
  <si>
    <t>lor[9,85]</t>
  </si>
  <si>
    <t>lor[9,86]</t>
  </si>
  <si>
    <t>lor[9,87]</t>
  </si>
  <si>
    <t>lor[9,88]</t>
  </si>
  <si>
    <t>lor[9,89]</t>
  </si>
  <si>
    <t>lor[9,90]</t>
  </si>
  <si>
    <t>lor[9,91]</t>
  </si>
  <si>
    <t>lor[9,92]</t>
  </si>
  <si>
    <t>lor[10,11]</t>
  </si>
  <si>
    <t>lor[10,12]</t>
  </si>
  <si>
    <t>lor[10,13]</t>
  </si>
  <si>
    <t>lor[10,14]</t>
  </si>
  <si>
    <t>lor[10,15]</t>
  </si>
  <si>
    <t>lor[10,16]</t>
  </si>
  <si>
    <t>lor[10,17]</t>
  </si>
  <si>
    <t>lor[10,18]</t>
  </si>
  <si>
    <t>lor[10,19]</t>
  </si>
  <si>
    <t>lor[10,20]</t>
  </si>
  <si>
    <t>lor[10,21]</t>
  </si>
  <si>
    <t>lor[10,22]</t>
  </si>
  <si>
    <t>lor[10,23]</t>
  </si>
  <si>
    <t>lor[10,24]</t>
  </si>
  <si>
    <t>lor[10,25]</t>
  </si>
  <si>
    <t>lor[10,26]</t>
  </si>
  <si>
    <t>lor[10,27]</t>
  </si>
  <si>
    <t>lor[10,28]</t>
  </si>
  <si>
    <t>lor[10,29]</t>
  </si>
  <si>
    <t>lor[10,30]</t>
  </si>
  <si>
    <t>lor[10,31]</t>
  </si>
  <si>
    <t>lor[10,32]</t>
  </si>
  <si>
    <t>lor[10,33]</t>
  </si>
  <si>
    <t>lor[10,34]</t>
  </si>
  <si>
    <t>lor[10,35]</t>
  </si>
  <si>
    <t>lor[10,36]</t>
  </si>
  <si>
    <t>lor[10,37]</t>
  </si>
  <si>
    <t>lor[10,38]</t>
  </si>
  <si>
    <t>lor[10,39]</t>
  </si>
  <si>
    <t>lor[10,40]</t>
  </si>
  <si>
    <t>lor[10,41]</t>
  </si>
  <si>
    <t>lor[10,42]</t>
  </si>
  <si>
    <t>lor[10,43]</t>
  </si>
  <si>
    <t>lor[10,44]</t>
  </si>
  <si>
    <t>lor[10,45]</t>
  </si>
  <si>
    <t>lor[10,46]</t>
  </si>
  <si>
    <t>lor[10,47]</t>
  </si>
  <si>
    <t>lor[10,48]</t>
  </si>
  <si>
    <t>lor[10,49]</t>
  </si>
  <si>
    <t>lor[10,50]</t>
  </si>
  <si>
    <t>lor[10,51]</t>
  </si>
  <si>
    <t>lor[10,52]</t>
  </si>
  <si>
    <t>lor[10,53]</t>
  </si>
  <si>
    <t>lor[10,54]</t>
  </si>
  <si>
    <t>lor[10,55]</t>
  </si>
  <si>
    <t>lor[10,56]</t>
  </si>
  <si>
    <t>lor[10,57]</t>
  </si>
  <si>
    <t>lor[10,58]</t>
  </si>
  <si>
    <t>lor[10,59]</t>
  </si>
  <si>
    <t>lor[10,60]</t>
  </si>
  <si>
    <t>lor[10,61]</t>
  </si>
  <si>
    <t>lor[10,62]</t>
  </si>
  <si>
    <t>lor[10,63]</t>
  </si>
  <si>
    <t>lor[10,64]</t>
  </si>
  <si>
    <t>lor[10,65]</t>
  </si>
  <si>
    <t>lor[10,66]</t>
  </si>
  <si>
    <t>lor[10,67]</t>
  </si>
  <si>
    <t>lor[10,68]</t>
  </si>
  <si>
    <t>lor[10,69]</t>
  </si>
  <si>
    <t>lor[10,70]</t>
  </si>
  <si>
    <t>lor[10,71]</t>
  </si>
  <si>
    <t>lor[10,72]</t>
  </si>
  <si>
    <t>lor[10,73]</t>
  </si>
  <si>
    <t>lor[10,74]</t>
  </si>
  <si>
    <t>lor[10,75]</t>
  </si>
  <si>
    <t>lor[10,76]</t>
  </si>
  <si>
    <t>lor[10,77]</t>
  </si>
  <si>
    <t>lor[10,78]</t>
  </si>
  <si>
    <t>lor[10,79]</t>
  </si>
  <si>
    <t>lor[10,80]</t>
  </si>
  <si>
    <t>lor[10,81]</t>
  </si>
  <si>
    <t>lor[10,82]</t>
  </si>
  <si>
    <t>lor[10,83]</t>
  </si>
  <si>
    <t>lor[10,84]</t>
  </si>
  <si>
    <t>lor[10,85]</t>
  </si>
  <si>
    <t>lor[10,86]</t>
  </si>
  <si>
    <t>lor[10,87]</t>
  </si>
  <si>
    <t>lor[10,88]</t>
  </si>
  <si>
    <t>lor[10,89]</t>
  </si>
  <si>
    <t>lor[10,90]</t>
  </si>
  <si>
    <t>lor[10,91]</t>
  </si>
  <si>
    <t>lor[10,92]</t>
  </si>
  <si>
    <t>lor[11,12]</t>
  </si>
  <si>
    <t>lor[11,13]</t>
  </si>
  <si>
    <t>lor[11,14]</t>
  </si>
  <si>
    <t>lor[11,15]</t>
  </si>
  <si>
    <t>lor[11,16]</t>
  </si>
  <si>
    <t>lor[11,17]</t>
  </si>
  <si>
    <t>lor[11,18]</t>
  </si>
  <si>
    <t>lor[11,19]</t>
  </si>
  <si>
    <t>lor[11,20]</t>
  </si>
  <si>
    <t>lor[11,21]</t>
  </si>
  <si>
    <t>lor[11,22]</t>
  </si>
  <si>
    <t>lor[11,23]</t>
  </si>
  <si>
    <t>lor[11,24]</t>
  </si>
  <si>
    <t>lor[11,25]</t>
  </si>
  <si>
    <t>lor[11,26]</t>
  </si>
  <si>
    <t>lor[11,27]</t>
  </si>
  <si>
    <t>lor[11,28]</t>
  </si>
  <si>
    <t>lor[11,29]</t>
  </si>
  <si>
    <t>lor[11,30]</t>
  </si>
  <si>
    <t>lor[11,31]</t>
  </si>
  <si>
    <t>lor[11,32]</t>
  </si>
  <si>
    <t>lor[11,33]</t>
  </si>
  <si>
    <t>lor[11,34]</t>
  </si>
  <si>
    <t>lor[11,35]</t>
  </si>
  <si>
    <t>lor[11,36]</t>
  </si>
  <si>
    <t>lor[11,37]</t>
  </si>
  <si>
    <t>lor[11,38]</t>
  </si>
  <si>
    <t>lor[11,39]</t>
  </si>
  <si>
    <t>lor[11,40]</t>
  </si>
  <si>
    <t>lor[11,41]</t>
  </si>
  <si>
    <t>lor[11,42]</t>
  </si>
  <si>
    <t>lor[11,43]</t>
  </si>
  <si>
    <t>lor[11,44]</t>
  </si>
  <si>
    <t>lor[11,45]</t>
  </si>
  <si>
    <t>lor[11,46]</t>
  </si>
  <si>
    <t>lor[11,47]</t>
  </si>
  <si>
    <t>lor[11,48]</t>
  </si>
  <si>
    <t>lor[11,49]</t>
  </si>
  <si>
    <t>lor[11,50]</t>
  </si>
  <si>
    <t>lor[11,51]</t>
  </si>
  <si>
    <t>lor[11,52]</t>
  </si>
  <si>
    <t>lor[11,53]</t>
  </si>
  <si>
    <t>lor[11,54]</t>
  </si>
  <si>
    <t>lor[11,55]</t>
  </si>
  <si>
    <t>lor[11,56]</t>
  </si>
  <si>
    <t>lor[11,57]</t>
  </si>
  <si>
    <t>lor[11,58]</t>
  </si>
  <si>
    <t>lor[11,59]</t>
  </si>
  <si>
    <t>lor[11,60]</t>
  </si>
  <si>
    <t>lor[11,61]</t>
  </si>
  <si>
    <t>lor[11,62]</t>
  </si>
  <si>
    <t>lor[11,63]</t>
  </si>
  <si>
    <t>lor[11,64]</t>
  </si>
  <si>
    <t>lor[11,65]</t>
  </si>
  <si>
    <t>lor[11,66]</t>
  </si>
  <si>
    <t>lor[11,67]</t>
  </si>
  <si>
    <t>lor[11,68]</t>
  </si>
  <si>
    <t>lor[11,69]</t>
  </si>
  <si>
    <t>lor[11,70]</t>
  </si>
  <si>
    <t>lor[11,71]</t>
  </si>
  <si>
    <t>lor[11,72]</t>
  </si>
  <si>
    <t>lor[11,73]</t>
  </si>
  <si>
    <t>lor[11,74]</t>
  </si>
  <si>
    <t>lor[11,75]</t>
  </si>
  <si>
    <t>lor[11,76]</t>
  </si>
  <si>
    <t>lor[11,77]</t>
  </si>
  <si>
    <t>lor[11,78]</t>
  </si>
  <si>
    <t>lor[11,79]</t>
  </si>
  <si>
    <t>lor[11,80]</t>
  </si>
  <si>
    <t>lor[11,81]</t>
  </si>
  <si>
    <t>lor[11,82]</t>
  </si>
  <si>
    <t>lor[11,83]</t>
  </si>
  <si>
    <t>lor[11,84]</t>
  </si>
  <si>
    <t>lor[11,85]</t>
  </si>
  <si>
    <t>lor[11,86]</t>
  </si>
  <si>
    <t>lor[11,87]</t>
  </si>
  <si>
    <t>lor[11,88]</t>
  </si>
  <si>
    <t>lor[11,89]</t>
  </si>
  <si>
    <t>lor[11,90]</t>
  </si>
  <si>
    <t>lor[11,91]</t>
  </si>
  <si>
    <t>lor[11,92]</t>
  </si>
  <si>
    <t>lor[12,13]</t>
  </si>
  <si>
    <t>lor[12,14]</t>
  </si>
  <si>
    <t>lor[12,15]</t>
  </si>
  <si>
    <t>lor[12,16]</t>
  </si>
  <si>
    <t>lor[12,17]</t>
  </si>
  <si>
    <t>lor[12,18]</t>
  </si>
  <si>
    <t>lor[12,19]</t>
  </si>
  <si>
    <t>lor[12,20]</t>
  </si>
  <si>
    <t>lor[12,21]</t>
  </si>
  <si>
    <t>lor[12,22]</t>
  </si>
  <si>
    <t>lor[12,23]</t>
  </si>
  <si>
    <t>lor[12,24]</t>
  </si>
  <si>
    <t>lor[12,25]</t>
  </si>
  <si>
    <t>lor[12,26]</t>
  </si>
  <si>
    <t>lor[12,27]</t>
  </si>
  <si>
    <t>lor[12,28]</t>
  </si>
  <si>
    <t>lor[12,29]</t>
  </si>
  <si>
    <t>lor[12,30]</t>
  </si>
  <si>
    <t>lor[12,31]</t>
  </si>
  <si>
    <t>lor[12,32]</t>
  </si>
  <si>
    <t>lor[12,33]</t>
  </si>
  <si>
    <t>lor[12,34]</t>
  </si>
  <si>
    <t>lor[12,35]</t>
  </si>
  <si>
    <t>lor[12,36]</t>
  </si>
  <si>
    <t>lor[12,37]</t>
  </si>
  <si>
    <t>lor[12,38]</t>
  </si>
  <si>
    <t>lor[12,39]</t>
  </si>
  <si>
    <t>lor[12,40]</t>
  </si>
  <si>
    <t>lor[12,41]</t>
  </si>
  <si>
    <t>lor[12,42]</t>
  </si>
  <si>
    <t>lor[12,43]</t>
  </si>
  <si>
    <t>lor[12,44]</t>
  </si>
  <si>
    <t>lor[12,45]</t>
  </si>
  <si>
    <t>lor[12,46]</t>
  </si>
  <si>
    <t>lor[12,47]</t>
  </si>
  <si>
    <t>lor[12,48]</t>
  </si>
  <si>
    <t>lor[12,49]</t>
  </si>
  <si>
    <t>lor[12,50]</t>
  </si>
  <si>
    <t>lor[12,51]</t>
  </si>
  <si>
    <t>lor[12,52]</t>
  </si>
  <si>
    <t>lor[12,53]</t>
  </si>
  <si>
    <t>lor[12,54]</t>
  </si>
  <si>
    <t>lor[12,55]</t>
  </si>
  <si>
    <t>lor[12,56]</t>
  </si>
  <si>
    <t>lor[12,57]</t>
  </si>
  <si>
    <t>lor[12,58]</t>
  </si>
  <si>
    <t>lor[12,59]</t>
  </si>
  <si>
    <t>lor[12,60]</t>
  </si>
  <si>
    <t>lor[12,61]</t>
  </si>
  <si>
    <t>lor[12,62]</t>
  </si>
  <si>
    <t>lor[12,63]</t>
  </si>
  <si>
    <t>lor[12,64]</t>
  </si>
  <si>
    <t>lor[12,65]</t>
  </si>
  <si>
    <t>lor[12,66]</t>
  </si>
  <si>
    <t>lor[12,67]</t>
  </si>
  <si>
    <t>lor[12,68]</t>
  </si>
  <si>
    <t>lor[12,69]</t>
  </si>
  <si>
    <t>lor[12,70]</t>
  </si>
  <si>
    <t>lor[12,71]</t>
  </si>
  <si>
    <t>lor[12,72]</t>
  </si>
  <si>
    <t>lor[12,73]</t>
  </si>
  <si>
    <t>lor[12,74]</t>
  </si>
  <si>
    <t>lor[12,75]</t>
  </si>
  <si>
    <t>lor[12,76]</t>
  </si>
  <si>
    <t>lor[12,77]</t>
  </si>
  <si>
    <t>lor[12,78]</t>
  </si>
  <si>
    <t>lor[12,79]</t>
  </si>
  <si>
    <t>lor[12,80]</t>
  </si>
  <si>
    <t>lor[12,81]</t>
  </si>
  <si>
    <t>lor[12,82]</t>
  </si>
  <si>
    <t>lor[12,83]</t>
  </si>
  <si>
    <t>lor[12,84]</t>
  </si>
  <si>
    <t>lor[12,85]</t>
  </si>
  <si>
    <t>lor[12,86]</t>
  </si>
  <si>
    <t>lor[12,87]</t>
  </si>
  <si>
    <t>lor[12,88]</t>
  </si>
  <si>
    <t>lor[12,89]</t>
  </si>
  <si>
    <t>lor[12,90]</t>
  </si>
  <si>
    <t>lor[12,91]</t>
  </si>
  <si>
    <t>lor[12,92]</t>
  </si>
  <si>
    <t>lor[13,14]</t>
  </si>
  <si>
    <t>lor[13,15]</t>
  </si>
  <si>
    <t>lor[13,16]</t>
  </si>
  <si>
    <t>lor[13,17]</t>
  </si>
  <si>
    <t>lor[13,18]</t>
  </si>
  <si>
    <t>lor[13,19]</t>
  </si>
  <si>
    <t>lor[13,20]</t>
  </si>
  <si>
    <t>lor[13,21]</t>
  </si>
  <si>
    <t>lor[13,22]</t>
  </si>
  <si>
    <t>lor[13,23]</t>
  </si>
  <si>
    <t>lor[13,24]</t>
  </si>
  <si>
    <t>lor[13,25]</t>
  </si>
  <si>
    <t>lor[13,26]</t>
  </si>
  <si>
    <t>lor[13,27]</t>
  </si>
  <si>
    <t>lor[13,28]</t>
  </si>
  <si>
    <t>lor[13,29]</t>
  </si>
  <si>
    <t>lor[13,30]</t>
  </si>
  <si>
    <t>lor[13,31]</t>
  </si>
  <si>
    <t>lor[13,32]</t>
  </si>
  <si>
    <t>lor[13,33]</t>
  </si>
  <si>
    <t>lor[13,34]</t>
  </si>
  <si>
    <t>lor[13,35]</t>
  </si>
  <si>
    <t>lor[13,36]</t>
  </si>
  <si>
    <t>lor[13,37]</t>
  </si>
  <si>
    <t>lor[13,38]</t>
  </si>
  <si>
    <t>lor[13,39]</t>
  </si>
  <si>
    <t>lor[13,40]</t>
  </si>
  <si>
    <t>lor[13,41]</t>
  </si>
  <si>
    <t>lor[13,42]</t>
  </si>
  <si>
    <t>lor[13,43]</t>
  </si>
  <si>
    <t>lor[13,44]</t>
  </si>
  <si>
    <t>lor[13,45]</t>
  </si>
  <si>
    <t>lor[13,46]</t>
  </si>
  <si>
    <t>lor[13,47]</t>
  </si>
  <si>
    <t>lor[13,48]</t>
  </si>
  <si>
    <t>lor[13,49]</t>
  </si>
  <si>
    <t>lor[13,50]</t>
  </si>
  <si>
    <t>lor[13,51]</t>
  </si>
  <si>
    <t>lor[13,52]</t>
  </si>
  <si>
    <t>lor[13,53]</t>
  </si>
  <si>
    <t>lor[13,54]</t>
  </si>
  <si>
    <t>lor[13,55]</t>
  </si>
  <si>
    <t>lor[13,56]</t>
  </si>
  <si>
    <t>lor[13,57]</t>
  </si>
  <si>
    <t>lor[13,58]</t>
  </si>
  <si>
    <t>lor[13,59]</t>
  </si>
  <si>
    <t>lor[13,60]</t>
  </si>
  <si>
    <t>lor[13,61]</t>
  </si>
  <si>
    <t>lor[13,62]</t>
  </si>
  <si>
    <t>lor[13,63]</t>
  </si>
  <si>
    <t>lor[13,64]</t>
  </si>
  <si>
    <t>lor[13,65]</t>
  </si>
  <si>
    <t>lor[13,66]</t>
  </si>
  <si>
    <t>lor[13,67]</t>
  </si>
  <si>
    <t>lor[13,68]</t>
  </si>
  <si>
    <t>lor[13,69]</t>
  </si>
  <si>
    <t>lor[13,70]</t>
  </si>
  <si>
    <t>lor[13,71]</t>
  </si>
  <si>
    <t>lor[13,72]</t>
  </si>
  <si>
    <t>lor[13,73]</t>
  </si>
  <si>
    <t>lor[13,74]</t>
  </si>
  <si>
    <t>lor[13,75]</t>
  </si>
  <si>
    <t>lor[13,76]</t>
  </si>
  <si>
    <t>lor[13,77]</t>
  </si>
  <si>
    <t>lor[13,78]</t>
  </si>
  <si>
    <t>lor[13,79]</t>
  </si>
  <si>
    <t>lor[13,80]</t>
  </si>
  <si>
    <t>lor[13,81]</t>
  </si>
  <si>
    <t>lor[13,82]</t>
  </si>
  <si>
    <t>lor[13,83]</t>
  </si>
  <si>
    <t>lor[13,84]</t>
  </si>
  <si>
    <t>lor[13,85]</t>
  </si>
  <si>
    <t>lor[13,86]</t>
  </si>
  <si>
    <t>lor[13,87]</t>
  </si>
  <si>
    <t>lor[13,88]</t>
  </si>
  <si>
    <t>lor[13,89]</t>
  </si>
  <si>
    <t>lor[13,90]</t>
  </si>
  <si>
    <t>lor[13,91]</t>
  </si>
  <si>
    <t>lor[13,92]</t>
  </si>
  <si>
    <t>lor[14,15]</t>
  </si>
  <si>
    <t>lor[14,16]</t>
  </si>
  <si>
    <t>lor[14,17]</t>
  </si>
  <si>
    <t>lor[14,18]</t>
  </si>
  <si>
    <t>lor[14,19]</t>
  </si>
  <si>
    <t>lor[14,20]</t>
  </si>
  <si>
    <t>lor[14,21]</t>
  </si>
  <si>
    <t>lor[14,22]</t>
  </si>
  <si>
    <t>lor[14,23]</t>
  </si>
  <si>
    <t>lor[14,24]</t>
  </si>
  <si>
    <t>lor[14,25]</t>
  </si>
  <si>
    <t>lor[14,26]</t>
  </si>
  <si>
    <t>lor[14,27]</t>
  </si>
  <si>
    <t>lor[14,28]</t>
  </si>
  <si>
    <t>lor[14,29]</t>
  </si>
  <si>
    <t>lor[14,30]</t>
  </si>
  <si>
    <t>lor[14,31]</t>
  </si>
  <si>
    <t>lor[14,32]</t>
  </si>
  <si>
    <t>lor[14,33]</t>
  </si>
  <si>
    <t>lor[14,34]</t>
  </si>
  <si>
    <t>lor[14,35]</t>
  </si>
  <si>
    <t>lor[14,36]</t>
  </si>
  <si>
    <t>lor[14,37]</t>
  </si>
  <si>
    <t>lor[14,38]</t>
  </si>
  <si>
    <t>lor[14,39]</t>
  </si>
  <si>
    <t>lor[14,40]</t>
  </si>
  <si>
    <t>lor[14,41]</t>
  </si>
  <si>
    <t>lor[14,42]</t>
  </si>
  <si>
    <t>lor[14,43]</t>
  </si>
  <si>
    <t>lor[14,44]</t>
  </si>
  <si>
    <t>lor[14,45]</t>
  </si>
  <si>
    <t>lor[14,46]</t>
  </si>
  <si>
    <t>lor[14,47]</t>
  </si>
  <si>
    <t>lor[14,48]</t>
  </si>
  <si>
    <t>lor[14,49]</t>
  </si>
  <si>
    <t>lor[14,50]</t>
  </si>
  <si>
    <t>lor[14,51]</t>
  </si>
  <si>
    <t>lor[14,52]</t>
  </si>
  <si>
    <t>lor[14,53]</t>
  </si>
  <si>
    <t>lor[14,54]</t>
  </si>
  <si>
    <t>lor[14,55]</t>
  </si>
  <si>
    <t>lor[14,56]</t>
  </si>
  <si>
    <t>lor[14,57]</t>
  </si>
  <si>
    <t>lor[14,58]</t>
  </si>
  <si>
    <t>lor[14,59]</t>
  </si>
  <si>
    <t>lor[14,60]</t>
  </si>
  <si>
    <t>lor[14,61]</t>
  </si>
  <si>
    <t>lor[14,62]</t>
  </si>
  <si>
    <t>lor[14,63]</t>
  </si>
  <si>
    <t>lor[14,64]</t>
  </si>
  <si>
    <t>lor[14,65]</t>
  </si>
  <si>
    <t>lor[14,66]</t>
  </si>
  <si>
    <t>lor[14,67]</t>
  </si>
  <si>
    <t>lor[14,68]</t>
  </si>
  <si>
    <t>lor[14,69]</t>
  </si>
  <si>
    <t>lor[14,70]</t>
  </si>
  <si>
    <t>lor[14,71]</t>
  </si>
  <si>
    <t>lor[14,72]</t>
  </si>
  <si>
    <t>lor[14,73]</t>
  </si>
  <si>
    <t>lor[14,74]</t>
  </si>
  <si>
    <t>lor[14,75]</t>
  </si>
  <si>
    <t>lor[14,76]</t>
  </si>
  <si>
    <t>lor[14,77]</t>
  </si>
  <si>
    <t>lor[14,78]</t>
  </si>
  <si>
    <t>lor[14,79]</t>
  </si>
  <si>
    <t>lor[14,80]</t>
  </si>
  <si>
    <t>lor[14,81]</t>
  </si>
  <si>
    <t>lor[14,82]</t>
  </si>
  <si>
    <t>lor[14,83]</t>
  </si>
  <si>
    <t>lor[14,84]</t>
  </si>
  <si>
    <t>lor[14,85]</t>
  </si>
  <si>
    <t>lor[14,86]</t>
  </si>
  <si>
    <t>lor[14,87]</t>
  </si>
  <si>
    <t>lor[14,88]</t>
  </si>
  <si>
    <t>lor[14,89]</t>
  </si>
  <si>
    <t>lor[14,90]</t>
  </si>
  <si>
    <t>lor[14,91]</t>
  </si>
  <si>
    <t>lor[14,92]</t>
  </si>
  <si>
    <t>lor[15,16]</t>
  </si>
  <si>
    <t>lor[15,17]</t>
  </si>
  <si>
    <t>lor[15,18]</t>
  </si>
  <si>
    <t>lor[15,19]</t>
  </si>
  <si>
    <t>lor[15,20]</t>
  </si>
  <si>
    <t>lor[15,21]</t>
  </si>
  <si>
    <t>lor[15,22]</t>
  </si>
  <si>
    <t>lor[15,23]</t>
  </si>
  <si>
    <t>lor[15,24]</t>
  </si>
  <si>
    <t>lor[15,25]</t>
  </si>
  <si>
    <t>lor[15,26]</t>
  </si>
  <si>
    <t>lor[15,27]</t>
  </si>
  <si>
    <t>lor[15,28]</t>
  </si>
  <si>
    <t>lor[15,29]</t>
  </si>
  <si>
    <t>lor[15,30]</t>
  </si>
  <si>
    <t>lor[15,31]</t>
  </si>
  <si>
    <t>lor[15,32]</t>
  </si>
  <si>
    <t>lor[15,33]</t>
  </si>
  <si>
    <t>lor[15,34]</t>
  </si>
  <si>
    <t>lor[15,35]</t>
  </si>
  <si>
    <t>lor[15,36]</t>
  </si>
  <si>
    <t>lor[15,37]</t>
  </si>
  <si>
    <t>lor[15,38]</t>
  </si>
  <si>
    <t>lor[15,39]</t>
  </si>
  <si>
    <t>lor[15,40]</t>
  </si>
  <si>
    <t>lor[15,41]</t>
  </si>
  <si>
    <t>lor[15,42]</t>
  </si>
  <si>
    <t>lor[15,43]</t>
  </si>
  <si>
    <t>lor[15,44]</t>
  </si>
  <si>
    <t>lor[15,45]</t>
  </si>
  <si>
    <t>lor[15,46]</t>
  </si>
  <si>
    <t>lor[15,47]</t>
  </si>
  <si>
    <t>lor[15,48]</t>
  </si>
  <si>
    <t>lor[15,49]</t>
  </si>
  <si>
    <t>lor[15,50]</t>
  </si>
  <si>
    <t>lor[15,51]</t>
  </si>
  <si>
    <t>lor[15,52]</t>
  </si>
  <si>
    <t>lor[15,53]</t>
  </si>
  <si>
    <t>lor[15,54]</t>
  </si>
  <si>
    <t>lor[15,55]</t>
  </si>
  <si>
    <t>lor[15,56]</t>
  </si>
  <si>
    <t>lor[15,57]</t>
  </si>
  <si>
    <t>lor[15,58]</t>
  </si>
  <si>
    <t>lor[15,59]</t>
  </si>
  <si>
    <t>lor[15,60]</t>
  </si>
  <si>
    <t>lor[15,61]</t>
  </si>
  <si>
    <t>lor[15,62]</t>
  </si>
  <si>
    <t>lor[15,63]</t>
  </si>
  <si>
    <t>lor[15,64]</t>
  </si>
  <si>
    <t>lor[15,65]</t>
  </si>
  <si>
    <t>lor[15,66]</t>
  </si>
  <si>
    <t>lor[15,67]</t>
  </si>
  <si>
    <t>lor[15,68]</t>
  </si>
  <si>
    <t>lor[15,69]</t>
  </si>
  <si>
    <t>lor[15,70]</t>
  </si>
  <si>
    <t>lor[15,71]</t>
  </si>
  <si>
    <t>lor[15,72]</t>
  </si>
  <si>
    <t>lor[15,73]</t>
  </si>
  <si>
    <t>lor[15,74]</t>
  </si>
  <si>
    <t>lor[15,75]</t>
  </si>
  <si>
    <t>lor[15,76]</t>
  </si>
  <si>
    <t>lor[15,77]</t>
  </si>
  <si>
    <t>lor[15,78]</t>
  </si>
  <si>
    <t>lor[15,79]</t>
  </si>
  <si>
    <t>lor[15,80]</t>
  </si>
  <si>
    <t>lor[15,81]</t>
  </si>
  <si>
    <t>lor[15,82]</t>
  </si>
  <si>
    <t>lor[15,83]</t>
  </si>
  <si>
    <t>lor[15,84]</t>
  </si>
  <si>
    <t>lor[15,85]</t>
  </si>
  <si>
    <t>lor[15,86]</t>
  </si>
  <si>
    <t>lor[15,87]</t>
  </si>
  <si>
    <t>lor[15,88]</t>
  </si>
  <si>
    <t>lor[15,89]</t>
  </si>
  <si>
    <t>lor[15,90]</t>
  </si>
  <si>
    <t>lor[15,91]</t>
  </si>
  <si>
    <t>lor[15,92]</t>
  </si>
  <si>
    <t>lor[16,17]</t>
  </si>
  <si>
    <t>lor[16,18]</t>
  </si>
  <si>
    <t>lor[16,19]</t>
  </si>
  <si>
    <t>lor[16,20]</t>
  </si>
  <si>
    <t>lor[16,21]</t>
  </si>
  <si>
    <t>lor[16,22]</t>
  </si>
  <si>
    <t>lor[16,23]</t>
  </si>
  <si>
    <t>lor[16,24]</t>
  </si>
  <si>
    <t>lor[16,25]</t>
  </si>
  <si>
    <t>lor[16,26]</t>
  </si>
  <si>
    <t>lor[16,27]</t>
  </si>
  <si>
    <t>lor[16,28]</t>
  </si>
  <si>
    <t>lor[16,29]</t>
  </si>
  <si>
    <t>lor[16,30]</t>
  </si>
  <si>
    <t>lor[16,31]</t>
  </si>
  <si>
    <t>lor[16,32]</t>
  </si>
  <si>
    <t>lor[16,33]</t>
  </si>
  <si>
    <t>lor[16,34]</t>
  </si>
  <si>
    <t>lor[16,35]</t>
  </si>
  <si>
    <t>lor[16,36]</t>
  </si>
  <si>
    <t>lor[16,37]</t>
  </si>
  <si>
    <t>lor[16,38]</t>
  </si>
  <si>
    <t>lor[16,39]</t>
  </si>
  <si>
    <t>lor[16,40]</t>
  </si>
  <si>
    <t>lor[16,41]</t>
  </si>
  <si>
    <t>lor[16,42]</t>
  </si>
  <si>
    <t>lor[16,43]</t>
  </si>
  <si>
    <t>lor[16,44]</t>
  </si>
  <si>
    <t>lor[16,45]</t>
  </si>
  <si>
    <t>lor[16,46]</t>
  </si>
  <si>
    <t>lor[16,47]</t>
  </si>
  <si>
    <t>lor[16,48]</t>
  </si>
  <si>
    <t>lor[16,49]</t>
  </si>
  <si>
    <t>lor[16,50]</t>
  </si>
  <si>
    <t>lor[16,51]</t>
  </si>
  <si>
    <t>lor[16,52]</t>
  </si>
  <si>
    <t>lor[16,53]</t>
  </si>
  <si>
    <t>lor[16,54]</t>
  </si>
  <si>
    <t>lor[16,55]</t>
  </si>
  <si>
    <t>lor[16,56]</t>
  </si>
  <si>
    <t>lor[16,57]</t>
  </si>
  <si>
    <t>lor[16,58]</t>
  </si>
  <si>
    <t>lor[16,59]</t>
  </si>
  <si>
    <t>lor[16,60]</t>
  </si>
  <si>
    <t>lor[16,61]</t>
  </si>
  <si>
    <t>lor[16,62]</t>
  </si>
  <si>
    <t>lor[16,63]</t>
  </si>
  <si>
    <t>lor[16,64]</t>
  </si>
  <si>
    <t>lor[16,65]</t>
  </si>
  <si>
    <t>lor[16,66]</t>
  </si>
  <si>
    <t>lor[16,67]</t>
  </si>
  <si>
    <t>lor[16,68]</t>
  </si>
  <si>
    <t>lor[16,69]</t>
  </si>
  <si>
    <t>lor[16,70]</t>
  </si>
  <si>
    <t>lor[16,71]</t>
  </si>
  <si>
    <t>lor[16,72]</t>
  </si>
  <si>
    <t>lor[16,73]</t>
  </si>
  <si>
    <t>lor[16,74]</t>
  </si>
  <si>
    <t>lor[16,75]</t>
  </si>
  <si>
    <t>lor[16,76]</t>
  </si>
  <si>
    <t>lor[16,77]</t>
  </si>
  <si>
    <t>lor[16,78]</t>
  </si>
  <si>
    <t>lor[16,79]</t>
  </si>
  <si>
    <t>lor[16,80]</t>
  </si>
  <si>
    <t>lor[16,81]</t>
  </si>
  <si>
    <t>lor[16,82]</t>
  </si>
  <si>
    <t>lor[16,83]</t>
  </si>
  <si>
    <t>lor[16,84]</t>
  </si>
  <si>
    <t>lor[16,85]</t>
  </si>
  <si>
    <t>lor[16,86]</t>
  </si>
  <si>
    <t>lor[16,87]</t>
  </si>
  <si>
    <t>lor[16,88]</t>
  </si>
  <si>
    <t>lor[16,89]</t>
  </si>
  <si>
    <t>lor[16,90]</t>
  </si>
  <si>
    <t>lor[16,91]</t>
  </si>
  <si>
    <t>lor[16,92]</t>
  </si>
  <si>
    <t>lor[17,18]</t>
  </si>
  <si>
    <t>lor[17,19]</t>
  </si>
  <si>
    <t>lor[17,20]</t>
  </si>
  <si>
    <t>lor[17,21]</t>
  </si>
  <si>
    <t>lor[17,22]</t>
  </si>
  <si>
    <t>lor[17,23]</t>
  </si>
  <si>
    <t>lor[17,24]</t>
  </si>
  <si>
    <t>lor[17,25]</t>
  </si>
  <si>
    <t>lor[17,26]</t>
  </si>
  <si>
    <t>lor[17,27]</t>
  </si>
  <si>
    <t>lor[17,28]</t>
  </si>
  <si>
    <t>lor[17,29]</t>
  </si>
  <si>
    <t>lor[17,30]</t>
  </si>
  <si>
    <t>lor[17,31]</t>
  </si>
  <si>
    <t>lor[17,32]</t>
  </si>
  <si>
    <t>lor[17,33]</t>
  </si>
  <si>
    <t>lor[17,34]</t>
  </si>
  <si>
    <t>lor[17,35]</t>
  </si>
  <si>
    <t>lor[17,36]</t>
  </si>
  <si>
    <t>lor[17,37]</t>
  </si>
  <si>
    <t>lor[17,38]</t>
  </si>
  <si>
    <t>lor[17,39]</t>
  </si>
  <si>
    <t>lor[17,40]</t>
  </si>
  <si>
    <t>lor[17,41]</t>
  </si>
  <si>
    <t>lor[17,42]</t>
  </si>
  <si>
    <t>lor[17,43]</t>
  </si>
  <si>
    <t>lor[17,44]</t>
  </si>
  <si>
    <t>lor[17,45]</t>
  </si>
  <si>
    <t>lor[17,46]</t>
  </si>
  <si>
    <t>lor[17,47]</t>
  </si>
  <si>
    <t>lor[17,48]</t>
  </si>
  <si>
    <t>lor[17,49]</t>
  </si>
  <si>
    <t>lor[17,50]</t>
  </si>
  <si>
    <t>lor[17,51]</t>
  </si>
  <si>
    <t>lor[17,52]</t>
  </si>
  <si>
    <t>lor[17,53]</t>
  </si>
  <si>
    <t>lor[17,54]</t>
  </si>
  <si>
    <t>lor[17,55]</t>
  </si>
  <si>
    <t>lor[17,56]</t>
  </si>
  <si>
    <t>lor[17,57]</t>
  </si>
  <si>
    <t>lor[17,58]</t>
  </si>
  <si>
    <t>lor[17,59]</t>
  </si>
  <si>
    <t>lor[17,60]</t>
  </si>
  <si>
    <t>lor[17,61]</t>
  </si>
  <si>
    <t>lor[17,62]</t>
  </si>
  <si>
    <t>lor[17,63]</t>
  </si>
  <si>
    <t>lor[17,64]</t>
  </si>
  <si>
    <t>lor[17,65]</t>
  </si>
  <si>
    <t>lor[17,66]</t>
  </si>
  <si>
    <t>lor[17,67]</t>
  </si>
  <si>
    <t>lor[17,68]</t>
  </si>
  <si>
    <t>lor[17,69]</t>
  </si>
  <si>
    <t>lor[17,70]</t>
  </si>
  <si>
    <t>lor[17,71]</t>
  </si>
  <si>
    <t>lor[17,72]</t>
  </si>
  <si>
    <t>lor[17,73]</t>
  </si>
  <si>
    <t>lor[17,74]</t>
  </si>
  <si>
    <t>lor[17,75]</t>
  </si>
  <si>
    <t>lor[17,76]</t>
  </si>
  <si>
    <t>lor[17,77]</t>
  </si>
  <si>
    <t>lor[17,78]</t>
  </si>
  <si>
    <t>lor[17,79]</t>
  </si>
  <si>
    <t>lor[17,80]</t>
  </si>
  <si>
    <t>lor[17,81]</t>
  </si>
  <si>
    <t>lor[17,82]</t>
  </si>
  <si>
    <t>lor[17,83]</t>
  </si>
  <si>
    <t>lor[17,84]</t>
  </si>
  <si>
    <t>lor[17,85]</t>
  </si>
  <si>
    <t>lor[17,86]</t>
  </si>
  <si>
    <t>lor[17,87]</t>
  </si>
  <si>
    <t>lor[17,88]</t>
  </si>
  <si>
    <t>lor[17,89]</t>
  </si>
  <si>
    <t>lor[17,90]</t>
  </si>
  <si>
    <t>lor[17,91]</t>
  </si>
  <si>
    <t>lor[17,92]</t>
  </si>
  <si>
    <t>lor[18,19]</t>
  </si>
  <si>
    <t>lor[18,20]</t>
  </si>
  <si>
    <t>lor[18,21]</t>
  </si>
  <si>
    <t>lor[18,22]</t>
  </si>
  <si>
    <t>lor[18,23]</t>
  </si>
  <si>
    <t>lor[18,24]</t>
  </si>
  <si>
    <t>lor[18,25]</t>
  </si>
  <si>
    <t>lor[18,26]</t>
  </si>
  <si>
    <t>lor[18,27]</t>
  </si>
  <si>
    <t>lor[18,28]</t>
  </si>
  <si>
    <t>lor[18,29]</t>
  </si>
  <si>
    <t>lor[18,30]</t>
  </si>
  <si>
    <t>lor[18,31]</t>
  </si>
  <si>
    <t>lor[18,32]</t>
  </si>
  <si>
    <t>lor[18,33]</t>
  </si>
  <si>
    <t>lor[18,34]</t>
  </si>
  <si>
    <t>lor[18,35]</t>
  </si>
  <si>
    <t>lor[18,36]</t>
  </si>
  <si>
    <t>lor[18,37]</t>
  </si>
  <si>
    <t>lor[18,38]</t>
  </si>
  <si>
    <t>lor[18,39]</t>
  </si>
  <si>
    <t>lor[18,40]</t>
  </si>
  <si>
    <t>lor[18,41]</t>
  </si>
  <si>
    <t>lor[18,42]</t>
  </si>
  <si>
    <t>lor[18,43]</t>
  </si>
  <si>
    <t>lor[18,44]</t>
  </si>
  <si>
    <t>lor[18,45]</t>
  </si>
  <si>
    <t>lor[18,46]</t>
  </si>
  <si>
    <t>lor[18,47]</t>
  </si>
  <si>
    <t>lor[18,48]</t>
  </si>
  <si>
    <t>lor[18,49]</t>
  </si>
  <si>
    <t>lor[18,50]</t>
  </si>
  <si>
    <t>lor[18,51]</t>
  </si>
  <si>
    <t>lor[18,52]</t>
  </si>
  <si>
    <t>lor[18,53]</t>
  </si>
  <si>
    <t>lor[18,54]</t>
  </si>
  <si>
    <t>lor[18,55]</t>
  </si>
  <si>
    <t>lor[18,56]</t>
  </si>
  <si>
    <t>lor[18,57]</t>
  </si>
  <si>
    <t>lor[18,58]</t>
  </si>
  <si>
    <t>lor[18,59]</t>
  </si>
  <si>
    <t>lor[18,60]</t>
  </si>
  <si>
    <t>lor[18,61]</t>
  </si>
  <si>
    <t>lor[18,62]</t>
  </si>
  <si>
    <t>lor[18,63]</t>
  </si>
  <si>
    <t>lor[18,64]</t>
  </si>
  <si>
    <t>lor[18,65]</t>
  </si>
  <si>
    <t>lor[18,66]</t>
  </si>
  <si>
    <t>lor[18,67]</t>
  </si>
  <si>
    <t>lor[18,68]</t>
  </si>
  <si>
    <t>lor[18,69]</t>
  </si>
  <si>
    <t>lor[18,70]</t>
  </si>
  <si>
    <t>lor[18,71]</t>
  </si>
  <si>
    <t>lor[18,72]</t>
  </si>
  <si>
    <t>lor[18,73]</t>
  </si>
  <si>
    <t>lor[18,74]</t>
  </si>
  <si>
    <t>lor[18,75]</t>
  </si>
  <si>
    <t>lor[18,76]</t>
  </si>
  <si>
    <t>lor[18,77]</t>
  </si>
  <si>
    <t>lor[18,78]</t>
  </si>
  <si>
    <t>lor[18,79]</t>
  </si>
  <si>
    <t>lor[18,80]</t>
  </si>
  <si>
    <t>lor[18,81]</t>
  </si>
  <si>
    <t>lor[18,82]</t>
  </si>
  <si>
    <t>lor[18,83]</t>
  </si>
  <si>
    <t>lor[18,84]</t>
  </si>
  <si>
    <t>lor[18,85]</t>
  </si>
  <si>
    <t>lor[18,86]</t>
  </si>
  <si>
    <t>lor[18,87]</t>
  </si>
  <si>
    <t>lor[18,88]</t>
  </si>
  <si>
    <t>lor[18,89]</t>
  </si>
  <si>
    <t>lor[18,90]</t>
  </si>
  <si>
    <t>lor[18,91]</t>
  </si>
  <si>
    <t>lor[18,92]</t>
  </si>
  <si>
    <t>lor[19,20]</t>
  </si>
  <si>
    <t>lor[19,21]</t>
  </si>
  <si>
    <t>lor[19,22]</t>
  </si>
  <si>
    <t>lor[19,23]</t>
  </si>
  <si>
    <t>lor[19,24]</t>
  </si>
  <si>
    <t>lor[19,25]</t>
  </si>
  <si>
    <t>lor[19,26]</t>
  </si>
  <si>
    <t>lor[19,27]</t>
  </si>
  <si>
    <t>lor[19,28]</t>
  </si>
  <si>
    <t>lor[19,29]</t>
  </si>
  <si>
    <t>lor[19,30]</t>
  </si>
  <si>
    <t>lor[19,31]</t>
  </si>
  <si>
    <t>lor[19,32]</t>
  </si>
  <si>
    <t>lor[19,33]</t>
  </si>
  <si>
    <t>lor[19,34]</t>
  </si>
  <si>
    <t>lor[19,35]</t>
  </si>
  <si>
    <t>lor[19,36]</t>
  </si>
  <si>
    <t>lor[19,37]</t>
  </si>
  <si>
    <t>lor[19,38]</t>
  </si>
  <si>
    <t>lor[19,39]</t>
  </si>
  <si>
    <t>lor[19,40]</t>
  </si>
  <si>
    <t>lor[19,41]</t>
  </si>
  <si>
    <t>lor[19,42]</t>
  </si>
  <si>
    <t>lor[19,43]</t>
  </si>
  <si>
    <t>lor[19,44]</t>
  </si>
  <si>
    <t>lor[19,45]</t>
  </si>
  <si>
    <t>lor[19,46]</t>
  </si>
  <si>
    <t>lor[19,47]</t>
  </si>
  <si>
    <t>lor[19,48]</t>
  </si>
  <si>
    <t>lor[19,49]</t>
  </si>
  <si>
    <t>lor[19,50]</t>
  </si>
  <si>
    <t>lor[19,51]</t>
  </si>
  <si>
    <t>lor[19,52]</t>
  </si>
  <si>
    <t>lor[19,53]</t>
  </si>
  <si>
    <t>lor[19,54]</t>
  </si>
  <si>
    <t>lor[19,55]</t>
  </si>
  <si>
    <t>lor[19,56]</t>
  </si>
  <si>
    <t>lor[19,57]</t>
  </si>
  <si>
    <t>lor[19,58]</t>
  </si>
  <si>
    <t>lor[19,59]</t>
  </si>
  <si>
    <t>lor[19,60]</t>
  </si>
  <si>
    <t>lor[19,61]</t>
  </si>
  <si>
    <t>lor[19,62]</t>
  </si>
  <si>
    <t>lor[19,63]</t>
  </si>
  <si>
    <t>lor[19,64]</t>
  </si>
  <si>
    <t>lor[19,65]</t>
  </si>
  <si>
    <t>lor[19,66]</t>
  </si>
  <si>
    <t>lor[19,67]</t>
  </si>
  <si>
    <t>lor[19,68]</t>
  </si>
  <si>
    <t>lor[19,69]</t>
  </si>
  <si>
    <t>lor[19,70]</t>
  </si>
  <si>
    <t>lor[19,71]</t>
  </si>
  <si>
    <t>lor[19,72]</t>
  </si>
  <si>
    <t>lor[19,73]</t>
  </si>
  <si>
    <t>lor[19,74]</t>
  </si>
  <si>
    <t>lor[19,75]</t>
  </si>
  <si>
    <t>lor[19,76]</t>
  </si>
  <si>
    <t>lor[19,77]</t>
  </si>
  <si>
    <t>lor[19,78]</t>
  </si>
  <si>
    <t>lor[19,79]</t>
  </si>
  <si>
    <t>lor[19,80]</t>
  </si>
  <si>
    <t>lor[19,81]</t>
  </si>
  <si>
    <t>lor[19,82]</t>
  </si>
  <si>
    <t>lor[19,83]</t>
  </si>
  <si>
    <t>lor[19,84]</t>
  </si>
  <si>
    <t>lor[19,85]</t>
  </si>
  <si>
    <t>lor[19,86]</t>
  </si>
  <si>
    <t>lor[19,87]</t>
  </si>
  <si>
    <t>lor[19,88]</t>
  </si>
  <si>
    <t>lor[19,89]</t>
  </si>
  <si>
    <t>lor[19,90]</t>
  </si>
  <si>
    <t>lor[19,91]</t>
  </si>
  <si>
    <t>lor[19,92]</t>
  </si>
  <si>
    <t>lor[20,21]</t>
  </si>
  <si>
    <t>lor[20,22]</t>
  </si>
  <si>
    <t>lor[20,23]</t>
  </si>
  <si>
    <t>lor[20,24]</t>
  </si>
  <si>
    <t>lor[20,25]</t>
  </si>
  <si>
    <t>lor[20,26]</t>
  </si>
  <si>
    <t>lor[20,27]</t>
  </si>
  <si>
    <t>lor[20,28]</t>
  </si>
  <si>
    <t>lor[20,29]</t>
  </si>
  <si>
    <t>lor[20,30]</t>
  </si>
  <si>
    <t>lor[20,31]</t>
  </si>
  <si>
    <t>lor[20,32]</t>
  </si>
  <si>
    <t>lor[20,33]</t>
  </si>
  <si>
    <t>lor[20,34]</t>
  </si>
  <si>
    <t>lor[20,35]</t>
  </si>
  <si>
    <t>lor[20,36]</t>
  </si>
  <si>
    <t>lor[20,37]</t>
  </si>
  <si>
    <t>lor[20,38]</t>
  </si>
  <si>
    <t>lor[20,39]</t>
  </si>
  <si>
    <t>lor[20,40]</t>
  </si>
  <si>
    <t>lor[20,41]</t>
  </si>
  <si>
    <t>lor[20,42]</t>
  </si>
  <si>
    <t>lor[20,43]</t>
  </si>
  <si>
    <t>lor[20,44]</t>
  </si>
  <si>
    <t>lor[20,45]</t>
  </si>
  <si>
    <t>lor[20,46]</t>
  </si>
  <si>
    <t>lor[20,47]</t>
  </si>
  <si>
    <t>lor[20,48]</t>
  </si>
  <si>
    <t>lor[20,49]</t>
  </si>
  <si>
    <t>lor[20,50]</t>
  </si>
  <si>
    <t>lor[20,51]</t>
  </si>
  <si>
    <t>lor[20,52]</t>
  </si>
  <si>
    <t>lor[20,53]</t>
  </si>
  <si>
    <t>lor[20,54]</t>
  </si>
  <si>
    <t>lor[20,55]</t>
  </si>
  <si>
    <t>lor[20,56]</t>
  </si>
  <si>
    <t>lor[20,57]</t>
  </si>
  <si>
    <t>lor[20,58]</t>
  </si>
  <si>
    <t>lor[20,59]</t>
  </si>
  <si>
    <t>lor[20,60]</t>
  </si>
  <si>
    <t>lor[20,61]</t>
  </si>
  <si>
    <t>lor[20,62]</t>
  </si>
  <si>
    <t>lor[20,63]</t>
  </si>
  <si>
    <t>lor[20,64]</t>
  </si>
  <si>
    <t>lor[20,65]</t>
  </si>
  <si>
    <t>lor[20,66]</t>
  </si>
  <si>
    <t>lor[20,67]</t>
  </si>
  <si>
    <t>lor[20,68]</t>
  </si>
  <si>
    <t>lor[20,69]</t>
  </si>
  <si>
    <t>lor[20,70]</t>
  </si>
  <si>
    <t>lor[20,71]</t>
  </si>
  <si>
    <t>lor[20,72]</t>
  </si>
  <si>
    <t>lor[20,73]</t>
  </si>
  <si>
    <t>lor[20,74]</t>
  </si>
  <si>
    <t>lor[20,75]</t>
  </si>
  <si>
    <t>lor[20,76]</t>
  </si>
  <si>
    <t>lor[20,77]</t>
  </si>
  <si>
    <t>lor[20,78]</t>
  </si>
  <si>
    <t>lor[20,79]</t>
  </si>
  <si>
    <t>lor[20,80]</t>
  </si>
  <si>
    <t>lor[20,81]</t>
  </si>
  <si>
    <t>lor[20,82]</t>
  </si>
  <si>
    <t>lor[20,83]</t>
  </si>
  <si>
    <t>lor[20,84]</t>
  </si>
  <si>
    <t>lor[20,85]</t>
  </si>
  <si>
    <t>lor[20,86]</t>
  </si>
  <si>
    <t>lor[20,87]</t>
  </si>
  <si>
    <t>lor[20,88]</t>
  </si>
  <si>
    <t>lor[20,89]</t>
  </si>
  <si>
    <t>lor[20,90]</t>
  </si>
  <si>
    <t>lor[20,91]</t>
  </si>
  <si>
    <t>lor[20,92]</t>
  </si>
  <si>
    <t>lor[21,22]</t>
  </si>
  <si>
    <t>lor[21,23]</t>
  </si>
  <si>
    <t>lor[21,24]</t>
  </si>
  <si>
    <t>lor[21,25]</t>
  </si>
  <si>
    <t>lor[21,26]</t>
  </si>
  <si>
    <t>lor[21,27]</t>
  </si>
  <si>
    <t>lor[21,28]</t>
  </si>
  <si>
    <t>lor[21,29]</t>
  </si>
  <si>
    <t>lor[21,30]</t>
  </si>
  <si>
    <t>lor[21,31]</t>
  </si>
  <si>
    <t>lor[21,32]</t>
  </si>
  <si>
    <t>lor[21,33]</t>
  </si>
  <si>
    <t>lor[21,34]</t>
  </si>
  <si>
    <t>lor[21,35]</t>
  </si>
  <si>
    <t>lor[21,36]</t>
  </si>
  <si>
    <t>lor[21,37]</t>
  </si>
  <si>
    <t>lor[21,38]</t>
  </si>
  <si>
    <t>lor[21,39]</t>
  </si>
  <si>
    <t>lor[21,40]</t>
  </si>
  <si>
    <t>lor[21,41]</t>
  </si>
  <si>
    <t>lor[21,42]</t>
  </si>
  <si>
    <t>lor[21,43]</t>
  </si>
  <si>
    <t>lor[21,44]</t>
  </si>
  <si>
    <t>lor[21,45]</t>
  </si>
  <si>
    <t>lor[21,46]</t>
  </si>
  <si>
    <t>lor[21,47]</t>
  </si>
  <si>
    <t>lor[21,48]</t>
  </si>
  <si>
    <t>lor[21,49]</t>
  </si>
  <si>
    <t>lor[21,50]</t>
  </si>
  <si>
    <t>lor[21,51]</t>
  </si>
  <si>
    <t>lor[21,52]</t>
  </si>
  <si>
    <t>lor[21,53]</t>
  </si>
  <si>
    <t>lor[21,54]</t>
  </si>
  <si>
    <t>lor[21,55]</t>
  </si>
  <si>
    <t>lor[21,56]</t>
  </si>
  <si>
    <t>lor[21,57]</t>
  </si>
  <si>
    <t>lor[21,58]</t>
  </si>
  <si>
    <t>lor[21,59]</t>
  </si>
  <si>
    <t>lor[21,60]</t>
  </si>
  <si>
    <t>lor[21,61]</t>
  </si>
  <si>
    <t>lor[21,62]</t>
  </si>
  <si>
    <t>lor[21,63]</t>
  </si>
  <si>
    <t>lor[21,64]</t>
  </si>
  <si>
    <t>lor[21,65]</t>
  </si>
  <si>
    <t>lor[21,66]</t>
  </si>
  <si>
    <t>lor[21,67]</t>
  </si>
  <si>
    <t>lor[21,68]</t>
  </si>
  <si>
    <t>lor[21,69]</t>
  </si>
  <si>
    <t>lor[21,70]</t>
  </si>
  <si>
    <t>lor[21,71]</t>
  </si>
  <si>
    <t>lor[21,72]</t>
  </si>
  <si>
    <t>lor[21,73]</t>
  </si>
  <si>
    <t>lor[21,74]</t>
  </si>
  <si>
    <t>lor[21,75]</t>
  </si>
  <si>
    <t>lor[21,76]</t>
  </si>
  <si>
    <t>lor[21,77]</t>
  </si>
  <si>
    <t>lor[21,78]</t>
  </si>
  <si>
    <t>lor[21,79]</t>
  </si>
  <si>
    <t>lor[21,80]</t>
  </si>
  <si>
    <t>lor[21,81]</t>
  </si>
  <si>
    <t>lor[21,82]</t>
  </si>
  <si>
    <t>lor[21,83]</t>
  </si>
  <si>
    <t>lor[21,84]</t>
  </si>
  <si>
    <t>lor[21,85]</t>
  </si>
  <si>
    <t>lor[21,86]</t>
  </si>
  <si>
    <t>lor[21,87]</t>
  </si>
  <si>
    <t>lor[21,88]</t>
  </si>
  <si>
    <t>lor[21,89]</t>
  </si>
  <si>
    <t>lor[21,90]</t>
  </si>
  <si>
    <t>lor[21,91]</t>
  </si>
  <si>
    <t>lor[21,92]</t>
  </si>
  <si>
    <t>lor[22,23]</t>
  </si>
  <si>
    <t>lor[22,24]</t>
  </si>
  <si>
    <t>lor[22,25]</t>
  </si>
  <si>
    <t>lor[22,26]</t>
  </si>
  <si>
    <t>lor[22,27]</t>
  </si>
  <si>
    <t>lor[22,28]</t>
  </si>
  <si>
    <t>lor[22,29]</t>
  </si>
  <si>
    <t>lor[22,30]</t>
  </si>
  <si>
    <t>lor[22,31]</t>
  </si>
  <si>
    <t>lor[22,32]</t>
  </si>
  <si>
    <t>lor[22,33]</t>
  </si>
  <si>
    <t>lor[22,34]</t>
  </si>
  <si>
    <t>lor[22,35]</t>
  </si>
  <si>
    <t>lor[22,36]</t>
  </si>
  <si>
    <t>lor[22,37]</t>
  </si>
  <si>
    <t>lor[22,38]</t>
  </si>
  <si>
    <t>lor[22,39]</t>
  </si>
  <si>
    <t>lor[22,40]</t>
  </si>
  <si>
    <t>lor[22,41]</t>
  </si>
  <si>
    <t>lor[22,42]</t>
  </si>
  <si>
    <t>lor[22,43]</t>
  </si>
  <si>
    <t>lor[22,44]</t>
  </si>
  <si>
    <t>lor[22,45]</t>
  </si>
  <si>
    <t>lor[22,46]</t>
  </si>
  <si>
    <t>lor[22,47]</t>
  </si>
  <si>
    <t>lor[22,48]</t>
  </si>
  <si>
    <t>lor[22,49]</t>
  </si>
  <si>
    <t>lor[22,50]</t>
  </si>
  <si>
    <t>lor[22,51]</t>
  </si>
  <si>
    <t>lor[22,52]</t>
  </si>
  <si>
    <t>lor[22,53]</t>
  </si>
  <si>
    <t>lor[22,54]</t>
  </si>
  <si>
    <t>lor[22,55]</t>
  </si>
  <si>
    <t>lor[22,56]</t>
  </si>
  <si>
    <t>lor[22,57]</t>
  </si>
  <si>
    <t>lor[22,58]</t>
  </si>
  <si>
    <t>lor[22,59]</t>
  </si>
  <si>
    <t>lor[22,60]</t>
  </si>
  <si>
    <t>lor[22,61]</t>
  </si>
  <si>
    <t>lor[22,62]</t>
  </si>
  <si>
    <t>lor[22,63]</t>
  </si>
  <si>
    <t>lor[22,64]</t>
  </si>
  <si>
    <t>lor[22,65]</t>
  </si>
  <si>
    <t>lor[22,66]</t>
  </si>
  <si>
    <t>lor[22,67]</t>
  </si>
  <si>
    <t>lor[22,68]</t>
  </si>
  <si>
    <t>lor[22,69]</t>
  </si>
  <si>
    <t>lor[22,70]</t>
  </si>
  <si>
    <t>lor[22,71]</t>
  </si>
  <si>
    <t>lor[22,72]</t>
  </si>
  <si>
    <t>lor[22,73]</t>
  </si>
  <si>
    <t>lor[22,74]</t>
  </si>
  <si>
    <t>lor[22,75]</t>
  </si>
  <si>
    <t>lor[22,76]</t>
  </si>
  <si>
    <t>lor[22,77]</t>
  </si>
  <si>
    <t>lor[22,78]</t>
  </si>
  <si>
    <t>lor[22,79]</t>
  </si>
  <si>
    <t>lor[22,80]</t>
  </si>
  <si>
    <t>lor[22,81]</t>
  </si>
  <si>
    <t>lor[22,82]</t>
  </si>
  <si>
    <t>lor[22,83]</t>
  </si>
  <si>
    <t>lor[22,84]</t>
  </si>
  <si>
    <t>lor[22,85]</t>
  </si>
  <si>
    <t>lor[22,86]</t>
  </si>
  <si>
    <t>lor[22,87]</t>
  </si>
  <si>
    <t>lor[22,88]</t>
  </si>
  <si>
    <t>lor[22,89]</t>
  </si>
  <si>
    <t>lor[22,90]</t>
  </si>
  <si>
    <t>lor[22,91]</t>
  </si>
  <si>
    <t>lor[22,92]</t>
  </si>
  <si>
    <t>lor[23,24]</t>
  </si>
  <si>
    <t>lor[23,25]</t>
  </si>
  <si>
    <t>lor[23,26]</t>
  </si>
  <si>
    <t>lor[23,27]</t>
  </si>
  <si>
    <t>lor[23,28]</t>
  </si>
  <si>
    <t>lor[23,29]</t>
  </si>
  <si>
    <t>lor[23,30]</t>
  </si>
  <si>
    <t>lor[23,31]</t>
  </si>
  <si>
    <t>lor[23,32]</t>
  </si>
  <si>
    <t>lor[23,33]</t>
  </si>
  <si>
    <t>lor[23,34]</t>
  </si>
  <si>
    <t>lor[23,35]</t>
  </si>
  <si>
    <t>lor[23,36]</t>
  </si>
  <si>
    <t>lor[23,37]</t>
  </si>
  <si>
    <t>lor[23,38]</t>
  </si>
  <si>
    <t>lor[23,39]</t>
  </si>
  <si>
    <t>lor[23,40]</t>
  </si>
  <si>
    <t>lor[23,41]</t>
  </si>
  <si>
    <t>lor[23,42]</t>
  </si>
  <si>
    <t>lor[23,43]</t>
  </si>
  <si>
    <t>lor[23,44]</t>
  </si>
  <si>
    <t>lor[23,45]</t>
  </si>
  <si>
    <t>lor[23,46]</t>
  </si>
  <si>
    <t>lor[23,47]</t>
  </si>
  <si>
    <t>lor[23,48]</t>
  </si>
  <si>
    <t>lor[23,49]</t>
  </si>
  <si>
    <t>lor[23,50]</t>
  </si>
  <si>
    <t>lor[23,51]</t>
  </si>
  <si>
    <t>lor[23,52]</t>
  </si>
  <si>
    <t>lor[23,53]</t>
  </si>
  <si>
    <t>lor[23,54]</t>
  </si>
  <si>
    <t>lor[23,55]</t>
  </si>
  <si>
    <t>lor[23,56]</t>
  </si>
  <si>
    <t>lor[23,57]</t>
  </si>
  <si>
    <t>lor[23,58]</t>
  </si>
  <si>
    <t>lor[23,59]</t>
  </si>
  <si>
    <t>lor[23,60]</t>
  </si>
  <si>
    <t>lor[23,61]</t>
  </si>
  <si>
    <t>lor[23,62]</t>
  </si>
  <si>
    <t>lor[23,63]</t>
  </si>
  <si>
    <t>lor[23,64]</t>
  </si>
  <si>
    <t>lor[23,65]</t>
  </si>
  <si>
    <t>lor[23,66]</t>
  </si>
  <si>
    <t>lor[23,67]</t>
  </si>
  <si>
    <t>lor[23,68]</t>
  </si>
  <si>
    <t>lor[23,69]</t>
  </si>
  <si>
    <t>lor[23,70]</t>
  </si>
  <si>
    <t>lor[23,71]</t>
  </si>
  <si>
    <t>lor[23,72]</t>
  </si>
  <si>
    <t>lor[23,73]</t>
  </si>
  <si>
    <t>lor[23,74]</t>
  </si>
  <si>
    <t>lor[23,75]</t>
  </si>
  <si>
    <t>lor[23,76]</t>
  </si>
  <si>
    <t>lor[23,77]</t>
  </si>
  <si>
    <t>lor[23,78]</t>
  </si>
  <si>
    <t>lor[23,79]</t>
  </si>
  <si>
    <t>lor[23,80]</t>
  </si>
  <si>
    <t>lor[23,81]</t>
  </si>
  <si>
    <t>lor[23,82]</t>
  </si>
  <si>
    <t>lor[23,83]</t>
  </si>
  <si>
    <t>lor[23,84]</t>
  </si>
  <si>
    <t>lor[23,85]</t>
  </si>
  <si>
    <t>lor[23,86]</t>
  </si>
  <si>
    <t>lor[23,87]</t>
  </si>
  <si>
    <t>lor[23,88]</t>
  </si>
  <si>
    <t>lor[23,89]</t>
  </si>
  <si>
    <t>lor[23,90]</t>
  </si>
  <si>
    <t>lor[23,91]</t>
  </si>
  <si>
    <t>lor[23,92]</t>
  </si>
  <si>
    <t>lor[24,25]</t>
  </si>
  <si>
    <t>lor[24,26]</t>
  </si>
  <si>
    <t>lor[24,27]</t>
  </si>
  <si>
    <t>lor[24,28]</t>
  </si>
  <si>
    <t>lor[24,29]</t>
  </si>
  <si>
    <t>lor[24,30]</t>
  </si>
  <si>
    <t>lor[24,31]</t>
  </si>
  <si>
    <t>lor[24,32]</t>
  </si>
  <si>
    <t>lor[24,33]</t>
  </si>
  <si>
    <t>lor[24,34]</t>
  </si>
  <si>
    <t>lor[24,35]</t>
  </si>
  <si>
    <t>lor[24,36]</t>
  </si>
  <si>
    <t>lor[24,37]</t>
  </si>
  <si>
    <t>lor[24,38]</t>
  </si>
  <si>
    <t>lor[24,39]</t>
  </si>
  <si>
    <t>lor[24,40]</t>
  </si>
  <si>
    <t>lor[24,41]</t>
  </si>
  <si>
    <t>lor[24,42]</t>
  </si>
  <si>
    <t>lor[24,43]</t>
  </si>
  <si>
    <t>lor[24,44]</t>
  </si>
  <si>
    <t>lor[24,45]</t>
  </si>
  <si>
    <t>lor[24,46]</t>
  </si>
  <si>
    <t>lor[24,47]</t>
  </si>
  <si>
    <t>lor[24,48]</t>
  </si>
  <si>
    <t>lor[24,49]</t>
  </si>
  <si>
    <t>lor[24,50]</t>
  </si>
  <si>
    <t>lor[24,51]</t>
  </si>
  <si>
    <t>lor[24,52]</t>
  </si>
  <si>
    <t>lor[24,53]</t>
  </si>
  <si>
    <t>lor[24,54]</t>
  </si>
  <si>
    <t>lor[24,55]</t>
  </si>
  <si>
    <t>lor[24,56]</t>
  </si>
  <si>
    <t>lor[24,57]</t>
  </si>
  <si>
    <t>lor[24,58]</t>
  </si>
  <si>
    <t>lor[24,59]</t>
  </si>
  <si>
    <t>lor[24,60]</t>
  </si>
  <si>
    <t>lor[24,61]</t>
  </si>
  <si>
    <t>lor[24,62]</t>
  </si>
  <si>
    <t>lor[24,63]</t>
  </si>
  <si>
    <t>lor[24,64]</t>
  </si>
  <si>
    <t>lor[24,65]</t>
  </si>
  <si>
    <t>lor[24,66]</t>
  </si>
  <si>
    <t>lor[24,67]</t>
  </si>
  <si>
    <t>lor[24,68]</t>
  </si>
  <si>
    <t>lor[24,69]</t>
  </si>
  <si>
    <t>lor[24,70]</t>
  </si>
  <si>
    <t>lor[24,71]</t>
  </si>
  <si>
    <t>lor[24,72]</t>
  </si>
  <si>
    <t>lor[24,73]</t>
  </si>
  <si>
    <t>lor[24,74]</t>
  </si>
  <si>
    <t>lor[24,75]</t>
  </si>
  <si>
    <t>lor[24,76]</t>
  </si>
  <si>
    <t>lor[24,77]</t>
  </si>
  <si>
    <t>lor[24,78]</t>
  </si>
  <si>
    <t>lor[24,79]</t>
  </si>
  <si>
    <t>lor[24,80]</t>
  </si>
  <si>
    <t>lor[24,81]</t>
  </si>
  <si>
    <t>lor[24,82]</t>
  </si>
  <si>
    <t>lor[24,83]</t>
  </si>
  <si>
    <t>lor[24,84]</t>
  </si>
  <si>
    <t>lor[24,85]</t>
  </si>
  <si>
    <t>lor[24,86]</t>
  </si>
  <si>
    <t>lor[24,87]</t>
  </si>
  <si>
    <t>lor[24,88]</t>
  </si>
  <si>
    <t>lor[24,89]</t>
  </si>
  <si>
    <t>lor[24,90]</t>
  </si>
  <si>
    <t>lor[24,91]</t>
  </si>
  <si>
    <t>lor[24,92]</t>
  </si>
  <si>
    <t>lor[25,26]</t>
  </si>
  <si>
    <t>lor[25,27]</t>
  </si>
  <si>
    <t>lor[25,28]</t>
  </si>
  <si>
    <t>lor[25,29]</t>
  </si>
  <si>
    <t>lor[25,30]</t>
  </si>
  <si>
    <t>lor[25,31]</t>
  </si>
  <si>
    <t>lor[25,32]</t>
  </si>
  <si>
    <t>lor[25,33]</t>
  </si>
  <si>
    <t>lor[25,34]</t>
  </si>
  <si>
    <t>lor[25,35]</t>
  </si>
  <si>
    <t>lor[25,36]</t>
  </si>
  <si>
    <t>lor[25,37]</t>
  </si>
  <si>
    <t>lor[25,38]</t>
  </si>
  <si>
    <t>lor[25,39]</t>
  </si>
  <si>
    <t>lor[25,40]</t>
  </si>
  <si>
    <t>lor[25,41]</t>
  </si>
  <si>
    <t>lor[25,42]</t>
  </si>
  <si>
    <t>lor[25,43]</t>
  </si>
  <si>
    <t>lor[25,44]</t>
  </si>
  <si>
    <t>lor[25,45]</t>
  </si>
  <si>
    <t>lor[25,46]</t>
  </si>
  <si>
    <t>lor[25,47]</t>
  </si>
  <si>
    <t>lor[25,48]</t>
  </si>
  <si>
    <t>lor[25,49]</t>
  </si>
  <si>
    <t>lor[25,50]</t>
  </si>
  <si>
    <t>lor[25,51]</t>
  </si>
  <si>
    <t>lor[25,52]</t>
  </si>
  <si>
    <t>lor[25,53]</t>
  </si>
  <si>
    <t>lor[25,54]</t>
  </si>
  <si>
    <t>lor[25,55]</t>
  </si>
  <si>
    <t>lor[25,56]</t>
  </si>
  <si>
    <t>lor[25,57]</t>
  </si>
  <si>
    <t>lor[25,58]</t>
  </si>
  <si>
    <t>lor[25,59]</t>
  </si>
  <si>
    <t>lor[25,60]</t>
  </si>
  <si>
    <t>lor[25,61]</t>
  </si>
  <si>
    <t>lor[25,62]</t>
  </si>
  <si>
    <t>lor[25,63]</t>
  </si>
  <si>
    <t>lor[25,64]</t>
  </si>
  <si>
    <t>lor[25,65]</t>
  </si>
  <si>
    <t>lor[25,66]</t>
  </si>
  <si>
    <t>lor[25,67]</t>
  </si>
  <si>
    <t>lor[25,68]</t>
  </si>
  <si>
    <t>lor[25,69]</t>
  </si>
  <si>
    <t>lor[25,70]</t>
  </si>
  <si>
    <t>lor[25,71]</t>
  </si>
  <si>
    <t>lor[25,72]</t>
  </si>
  <si>
    <t>lor[25,73]</t>
  </si>
  <si>
    <t>lor[25,74]</t>
  </si>
  <si>
    <t>lor[25,75]</t>
  </si>
  <si>
    <t>lor[25,76]</t>
  </si>
  <si>
    <t>lor[25,77]</t>
  </si>
  <si>
    <t>lor[25,78]</t>
  </si>
  <si>
    <t>lor[25,79]</t>
  </si>
  <si>
    <t>lor[25,80]</t>
  </si>
  <si>
    <t>lor[25,81]</t>
  </si>
  <si>
    <t>lor[25,82]</t>
  </si>
  <si>
    <t>lor[25,83]</t>
  </si>
  <si>
    <t>lor[25,84]</t>
  </si>
  <si>
    <t>lor[25,85]</t>
  </si>
  <si>
    <t>lor[25,86]</t>
  </si>
  <si>
    <t>lor[25,87]</t>
  </si>
  <si>
    <t>lor[25,88]</t>
  </si>
  <si>
    <t>lor[25,89]</t>
  </si>
  <si>
    <t>lor[25,90]</t>
  </si>
  <si>
    <t>lor[25,91]</t>
  </si>
  <si>
    <t>lor[25,92]</t>
  </si>
  <si>
    <t>lor[26,27]</t>
  </si>
  <si>
    <t>lor[26,28]</t>
  </si>
  <si>
    <t>lor[26,29]</t>
  </si>
  <si>
    <t>lor[26,30]</t>
  </si>
  <si>
    <t>lor[26,31]</t>
  </si>
  <si>
    <t>lor[26,32]</t>
  </si>
  <si>
    <t>lor[26,33]</t>
  </si>
  <si>
    <t>lor[26,34]</t>
  </si>
  <si>
    <t>lor[26,35]</t>
  </si>
  <si>
    <t>lor[26,36]</t>
  </si>
  <si>
    <t>lor[26,37]</t>
  </si>
  <si>
    <t>lor[26,38]</t>
  </si>
  <si>
    <t>lor[26,39]</t>
  </si>
  <si>
    <t>lor[26,40]</t>
  </si>
  <si>
    <t>lor[26,41]</t>
  </si>
  <si>
    <t>lor[26,42]</t>
  </si>
  <si>
    <t>lor[26,43]</t>
  </si>
  <si>
    <t>lor[26,44]</t>
  </si>
  <si>
    <t>lor[26,45]</t>
  </si>
  <si>
    <t>lor[26,46]</t>
  </si>
  <si>
    <t>lor[26,47]</t>
  </si>
  <si>
    <t>lor[26,48]</t>
  </si>
  <si>
    <t>lor[26,49]</t>
  </si>
  <si>
    <t>lor[26,50]</t>
  </si>
  <si>
    <t>lor[26,51]</t>
  </si>
  <si>
    <t>lor[26,52]</t>
  </si>
  <si>
    <t>lor[26,53]</t>
  </si>
  <si>
    <t>lor[26,54]</t>
  </si>
  <si>
    <t>lor[26,55]</t>
  </si>
  <si>
    <t>lor[26,56]</t>
  </si>
  <si>
    <t>lor[26,57]</t>
  </si>
  <si>
    <t>lor[26,58]</t>
  </si>
  <si>
    <t>lor[26,59]</t>
  </si>
  <si>
    <t>lor[26,60]</t>
  </si>
  <si>
    <t>lor[26,61]</t>
  </si>
  <si>
    <t>lor[26,62]</t>
  </si>
  <si>
    <t>lor[26,63]</t>
  </si>
  <si>
    <t>lor[26,64]</t>
  </si>
  <si>
    <t>lor[26,65]</t>
  </si>
  <si>
    <t>lor[26,66]</t>
  </si>
  <si>
    <t>lor[26,67]</t>
  </si>
  <si>
    <t>lor[26,68]</t>
  </si>
  <si>
    <t>lor[26,69]</t>
  </si>
  <si>
    <t>lor[26,70]</t>
  </si>
  <si>
    <t>lor[26,71]</t>
  </si>
  <si>
    <t>lor[26,72]</t>
  </si>
  <si>
    <t>lor[26,73]</t>
  </si>
  <si>
    <t>lor[26,74]</t>
  </si>
  <si>
    <t>lor[26,75]</t>
  </si>
  <si>
    <t>lor[26,76]</t>
  </si>
  <si>
    <t>lor[26,77]</t>
  </si>
  <si>
    <t>lor[26,78]</t>
  </si>
  <si>
    <t>lor[26,79]</t>
  </si>
  <si>
    <t>lor[26,80]</t>
  </si>
  <si>
    <t>lor[26,81]</t>
  </si>
  <si>
    <t>lor[26,82]</t>
  </si>
  <si>
    <t>lor[26,83]</t>
  </si>
  <si>
    <t>lor[26,84]</t>
  </si>
  <si>
    <t>lor[26,85]</t>
  </si>
  <si>
    <t>lor[26,86]</t>
  </si>
  <si>
    <t>lor[26,87]</t>
  </si>
  <si>
    <t>lor[26,88]</t>
  </si>
  <si>
    <t>lor[26,89]</t>
  </si>
  <si>
    <t>lor[26,90]</t>
  </si>
  <si>
    <t>lor[26,91]</t>
  </si>
  <si>
    <t>lor[26,92]</t>
  </si>
  <si>
    <t>lor[27,28]</t>
  </si>
  <si>
    <t>lor[27,29]</t>
  </si>
  <si>
    <t>lor[27,30]</t>
  </si>
  <si>
    <t>lor[27,31]</t>
  </si>
  <si>
    <t>lor[27,32]</t>
  </si>
  <si>
    <t>lor[27,33]</t>
  </si>
  <si>
    <t>lor[27,34]</t>
  </si>
  <si>
    <t>lor[27,35]</t>
  </si>
  <si>
    <t>lor[27,36]</t>
  </si>
  <si>
    <t>lor[27,37]</t>
  </si>
  <si>
    <t>lor[27,38]</t>
  </si>
  <si>
    <t>lor[27,39]</t>
  </si>
  <si>
    <t>lor[27,40]</t>
  </si>
  <si>
    <t>lor[27,41]</t>
  </si>
  <si>
    <t>lor[27,42]</t>
  </si>
  <si>
    <t>lor[27,43]</t>
  </si>
  <si>
    <t>lor[27,44]</t>
  </si>
  <si>
    <t>lor[27,45]</t>
  </si>
  <si>
    <t>lor[27,46]</t>
  </si>
  <si>
    <t>lor[27,47]</t>
  </si>
  <si>
    <t>lor[27,48]</t>
  </si>
  <si>
    <t>lor[27,49]</t>
  </si>
  <si>
    <t>lor[27,50]</t>
  </si>
  <si>
    <t>lor[27,51]</t>
  </si>
  <si>
    <t>lor[27,52]</t>
  </si>
  <si>
    <t>lor[27,53]</t>
  </si>
  <si>
    <t>lor[27,54]</t>
  </si>
  <si>
    <t>lor[27,55]</t>
  </si>
  <si>
    <t>lor[27,56]</t>
  </si>
  <si>
    <t>lor[27,57]</t>
  </si>
  <si>
    <t>lor[27,58]</t>
  </si>
  <si>
    <t>lor[27,59]</t>
  </si>
  <si>
    <t>lor[27,60]</t>
  </si>
  <si>
    <t>lor[27,61]</t>
  </si>
  <si>
    <t>lor[27,62]</t>
  </si>
  <si>
    <t>lor[27,63]</t>
  </si>
  <si>
    <t>lor[27,64]</t>
  </si>
  <si>
    <t>lor[27,65]</t>
  </si>
  <si>
    <t>lor[27,66]</t>
  </si>
  <si>
    <t>lor[27,67]</t>
  </si>
  <si>
    <t>lor[27,68]</t>
  </si>
  <si>
    <t>lor[27,69]</t>
  </si>
  <si>
    <t>lor[27,70]</t>
  </si>
  <si>
    <t>lor[27,71]</t>
  </si>
  <si>
    <t>lor[27,72]</t>
  </si>
  <si>
    <t>lor[27,73]</t>
  </si>
  <si>
    <t>lor[27,74]</t>
  </si>
  <si>
    <t>lor[27,75]</t>
  </si>
  <si>
    <t>lor[27,76]</t>
  </si>
  <si>
    <t>lor[27,77]</t>
  </si>
  <si>
    <t>lor[27,78]</t>
  </si>
  <si>
    <t>lor[27,79]</t>
  </si>
  <si>
    <t>lor[27,80]</t>
  </si>
  <si>
    <t>lor[27,81]</t>
  </si>
  <si>
    <t>lor[27,82]</t>
  </si>
  <si>
    <t>lor[27,83]</t>
  </si>
  <si>
    <t>lor[27,84]</t>
  </si>
  <si>
    <t>lor[27,85]</t>
  </si>
  <si>
    <t>lor[27,86]</t>
  </si>
  <si>
    <t>lor[27,87]</t>
  </si>
  <si>
    <t>lor[27,88]</t>
  </si>
  <si>
    <t>lor[27,89]</t>
  </si>
  <si>
    <t>lor[27,90]</t>
  </si>
  <si>
    <t>lor[27,91]</t>
  </si>
  <si>
    <t>lor[27,92]</t>
  </si>
  <si>
    <t>lor[28,29]</t>
  </si>
  <si>
    <t>lor[28,30]</t>
  </si>
  <si>
    <t>lor[28,31]</t>
  </si>
  <si>
    <t>lor[28,32]</t>
  </si>
  <si>
    <t>lor[28,33]</t>
  </si>
  <si>
    <t>lor[28,34]</t>
  </si>
  <si>
    <t>lor[28,35]</t>
  </si>
  <si>
    <t>lor[28,36]</t>
  </si>
  <si>
    <t>lor[28,37]</t>
  </si>
  <si>
    <t>lor[28,38]</t>
  </si>
  <si>
    <t>lor[28,39]</t>
  </si>
  <si>
    <t>lor[28,40]</t>
  </si>
  <si>
    <t>lor[28,41]</t>
  </si>
  <si>
    <t>lor[28,42]</t>
  </si>
  <si>
    <t>lor[28,43]</t>
  </si>
  <si>
    <t>lor[28,44]</t>
  </si>
  <si>
    <t>lor[28,45]</t>
  </si>
  <si>
    <t>lor[28,46]</t>
  </si>
  <si>
    <t>lor[28,47]</t>
  </si>
  <si>
    <t>lor[28,48]</t>
  </si>
  <si>
    <t>lor[28,49]</t>
  </si>
  <si>
    <t>lor[28,50]</t>
  </si>
  <si>
    <t>lor[28,51]</t>
  </si>
  <si>
    <t>lor[28,52]</t>
  </si>
  <si>
    <t>lor[28,53]</t>
  </si>
  <si>
    <t>lor[28,54]</t>
  </si>
  <si>
    <t>lor[28,55]</t>
  </si>
  <si>
    <t>lor[28,56]</t>
  </si>
  <si>
    <t>lor[28,57]</t>
  </si>
  <si>
    <t>lor[28,58]</t>
  </si>
  <si>
    <t>lor[28,59]</t>
  </si>
  <si>
    <t>lor[28,60]</t>
  </si>
  <si>
    <t>lor[28,61]</t>
  </si>
  <si>
    <t>lor[28,62]</t>
  </si>
  <si>
    <t>lor[28,63]</t>
  </si>
  <si>
    <t>lor[28,64]</t>
  </si>
  <si>
    <t>lor[28,65]</t>
  </si>
  <si>
    <t>lor[28,66]</t>
  </si>
  <si>
    <t>lor[28,67]</t>
  </si>
  <si>
    <t>lor[28,68]</t>
  </si>
  <si>
    <t>lor[28,69]</t>
  </si>
  <si>
    <t>lor[28,70]</t>
  </si>
  <si>
    <t>lor[28,71]</t>
  </si>
  <si>
    <t>lor[28,72]</t>
  </si>
  <si>
    <t>lor[28,73]</t>
  </si>
  <si>
    <t>lor[28,74]</t>
  </si>
  <si>
    <t>lor[28,75]</t>
  </si>
  <si>
    <t>lor[28,76]</t>
  </si>
  <si>
    <t>lor[28,77]</t>
  </si>
  <si>
    <t>lor[28,78]</t>
  </si>
  <si>
    <t>lor[28,79]</t>
  </si>
  <si>
    <t>lor[28,80]</t>
  </si>
  <si>
    <t>lor[28,81]</t>
  </si>
  <si>
    <t>lor[28,82]</t>
  </si>
  <si>
    <t>lor[28,83]</t>
  </si>
  <si>
    <t>lor[28,84]</t>
  </si>
  <si>
    <t>lor[28,85]</t>
  </si>
  <si>
    <t>lor[28,86]</t>
  </si>
  <si>
    <t>lor[28,87]</t>
  </si>
  <si>
    <t>lor[28,88]</t>
  </si>
  <si>
    <t>lor[28,89]</t>
  </si>
  <si>
    <t>lor[28,90]</t>
  </si>
  <si>
    <t>lor[28,91]</t>
  </si>
  <si>
    <t>lor[28,92]</t>
  </si>
  <si>
    <t>lor[29,30]</t>
  </si>
  <si>
    <t>lor[29,31]</t>
  </si>
  <si>
    <t>lor[29,32]</t>
  </si>
  <si>
    <t>lor[29,33]</t>
  </si>
  <si>
    <t>lor[29,34]</t>
  </si>
  <si>
    <t>lor[29,35]</t>
  </si>
  <si>
    <t>lor[29,36]</t>
  </si>
  <si>
    <t>lor[29,37]</t>
  </si>
  <si>
    <t>lor[29,38]</t>
  </si>
  <si>
    <t>lor[29,39]</t>
  </si>
  <si>
    <t>lor[29,40]</t>
  </si>
  <si>
    <t>lor[29,41]</t>
  </si>
  <si>
    <t>lor[29,42]</t>
  </si>
  <si>
    <t>lor[29,43]</t>
  </si>
  <si>
    <t>lor[29,44]</t>
  </si>
  <si>
    <t>lor[29,45]</t>
  </si>
  <si>
    <t>lor[29,46]</t>
  </si>
  <si>
    <t>lor[29,47]</t>
  </si>
  <si>
    <t>lor[29,48]</t>
  </si>
  <si>
    <t>lor[29,49]</t>
  </si>
  <si>
    <t>lor[29,50]</t>
  </si>
  <si>
    <t>lor[29,51]</t>
  </si>
  <si>
    <t>lor[29,52]</t>
  </si>
  <si>
    <t>lor[29,53]</t>
  </si>
  <si>
    <t>lor[29,54]</t>
  </si>
  <si>
    <t>lor[29,55]</t>
  </si>
  <si>
    <t>lor[29,56]</t>
  </si>
  <si>
    <t>lor[29,57]</t>
  </si>
  <si>
    <t>lor[29,58]</t>
  </si>
  <si>
    <t>lor[29,59]</t>
  </si>
  <si>
    <t>lor[29,60]</t>
  </si>
  <si>
    <t>lor[29,61]</t>
  </si>
  <si>
    <t>lor[29,62]</t>
  </si>
  <si>
    <t>lor[29,63]</t>
  </si>
  <si>
    <t>lor[29,64]</t>
  </si>
  <si>
    <t>lor[29,65]</t>
  </si>
  <si>
    <t>lor[29,66]</t>
  </si>
  <si>
    <t>lor[29,67]</t>
  </si>
  <si>
    <t>lor[29,68]</t>
  </si>
  <si>
    <t>lor[29,69]</t>
  </si>
  <si>
    <t>lor[29,70]</t>
  </si>
  <si>
    <t>lor[29,71]</t>
  </si>
  <si>
    <t>lor[29,72]</t>
  </si>
  <si>
    <t>lor[29,73]</t>
  </si>
  <si>
    <t>lor[29,74]</t>
  </si>
  <si>
    <t>lor[29,75]</t>
  </si>
  <si>
    <t>lor[29,76]</t>
  </si>
  <si>
    <t>lor[29,77]</t>
  </si>
  <si>
    <t>lor[29,78]</t>
  </si>
  <si>
    <t>lor[29,79]</t>
  </si>
  <si>
    <t>lor[29,80]</t>
  </si>
  <si>
    <t>lor[29,81]</t>
  </si>
  <si>
    <t>lor[29,82]</t>
  </si>
  <si>
    <t>lor[29,83]</t>
  </si>
  <si>
    <t>lor[29,84]</t>
  </si>
  <si>
    <t>lor[29,85]</t>
  </si>
  <si>
    <t>lor[29,86]</t>
  </si>
  <si>
    <t>lor[29,87]</t>
  </si>
  <si>
    <t>lor[29,88]</t>
  </si>
  <si>
    <t>lor[29,89]</t>
  </si>
  <si>
    <t>lor[29,90]</t>
  </si>
  <si>
    <t>lor[29,91]</t>
  </si>
  <si>
    <t>lor[29,92]</t>
  </si>
  <si>
    <t>lor[30,31]</t>
  </si>
  <si>
    <t>lor[30,32]</t>
  </si>
  <si>
    <t>lor[30,33]</t>
  </si>
  <si>
    <t>lor[30,34]</t>
  </si>
  <si>
    <t>lor[30,35]</t>
  </si>
  <si>
    <t>lor[30,36]</t>
  </si>
  <si>
    <t>lor[30,37]</t>
  </si>
  <si>
    <t>lor[30,38]</t>
  </si>
  <si>
    <t>lor[30,39]</t>
  </si>
  <si>
    <t>lor[30,40]</t>
  </si>
  <si>
    <t>lor[30,41]</t>
  </si>
  <si>
    <t>lor[30,42]</t>
  </si>
  <si>
    <t>lor[30,43]</t>
  </si>
  <si>
    <t>lor[30,44]</t>
  </si>
  <si>
    <t>lor[30,45]</t>
  </si>
  <si>
    <t>lor[30,46]</t>
  </si>
  <si>
    <t>lor[30,47]</t>
  </si>
  <si>
    <t>lor[30,48]</t>
  </si>
  <si>
    <t>lor[30,49]</t>
  </si>
  <si>
    <t>lor[30,50]</t>
  </si>
  <si>
    <t>lor[30,51]</t>
  </si>
  <si>
    <t>lor[30,52]</t>
  </si>
  <si>
    <t>lor[30,53]</t>
  </si>
  <si>
    <t>lor[30,54]</t>
  </si>
  <si>
    <t>lor[30,55]</t>
  </si>
  <si>
    <t>lor[30,56]</t>
  </si>
  <si>
    <t>lor[30,57]</t>
  </si>
  <si>
    <t>lor[30,58]</t>
  </si>
  <si>
    <t>lor[30,59]</t>
  </si>
  <si>
    <t>lor[30,60]</t>
  </si>
  <si>
    <t>lor[30,61]</t>
  </si>
  <si>
    <t>lor[30,62]</t>
  </si>
  <si>
    <t>lor[30,63]</t>
  </si>
  <si>
    <t>lor[30,64]</t>
  </si>
  <si>
    <t>lor[30,65]</t>
  </si>
  <si>
    <t>lor[30,66]</t>
  </si>
  <si>
    <t>lor[30,67]</t>
  </si>
  <si>
    <t>lor[30,68]</t>
  </si>
  <si>
    <t>lor[30,69]</t>
  </si>
  <si>
    <t>lor[30,70]</t>
  </si>
  <si>
    <t>lor[30,71]</t>
  </si>
  <si>
    <t>lor[30,72]</t>
  </si>
  <si>
    <t>lor[30,73]</t>
  </si>
  <si>
    <t>lor[30,74]</t>
  </si>
  <si>
    <t>lor[30,75]</t>
  </si>
  <si>
    <t>lor[30,76]</t>
  </si>
  <si>
    <t>lor[30,77]</t>
  </si>
  <si>
    <t>lor[30,78]</t>
  </si>
  <si>
    <t>lor[30,79]</t>
  </si>
  <si>
    <t>lor[30,80]</t>
  </si>
  <si>
    <t>lor[30,81]</t>
  </si>
  <si>
    <t>lor[30,82]</t>
  </si>
  <si>
    <t>lor[30,83]</t>
  </si>
  <si>
    <t>lor[30,84]</t>
  </si>
  <si>
    <t>lor[30,85]</t>
  </si>
  <si>
    <t>lor[30,86]</t>
  </si>
  <si>
    <t>lor[30,87]</t>
  </si>
  <si>
    <t>lor[30,88]</t>
  </si>
  <si>
    <t>lor[30,89]</t>
  </si>
  <si>
    <t>lor[30,90]</t>
  </si>
  <si>
    <t>lor[30,91]</t>
  </si>
  <si>
    <t>lor[30,92]</t>
  </si>
  <si>
    <t>lor[31,32]</t>
  </si>
  <si>
    <t>lor[31,33]</t>
  </si>
  <si>
    <t>lor[31,34]</t>
  </si>
  <si>
    <t>lor[31,35]</t>
  </si>
  <si>
    <t>lor[31,36]</t>
  </si>
  <si>
    <t>lor[31,37]</t>
  </si>
  <si>
    <t>lor[31,38]</t>
  </si>
  <si>
    <t>lor[31,39]</t>
  </si>
  <si>
    <t>lor[31,40]</t>
  </si>
  <si>
    <t>lor[31,41]</t>
  </si>
  <si>
    <t>lor[31,42]</t>
  </si>
  <si>
    <t>lor[31,43]</t>
  </si>
  <si>
    <t>lor[31,44]</t>
  </si>
  <si>
    <t>lor[31,45]</t>
  </si>
  <si>
    <t>lor[31,46]</t>
  </si>
  <si>
    <t>lor[31,47]</t>
  </si>
  <si>
    <t>lor[31,48]</t>
  </si>
  <si>
    <t>lor[31,49]</t>
  </si>
  <si>
    <t>lor[31,50]</t>
  </si>
  <si>
    <t>lor[31,51]</t>
  </si>
  <si>
    <t>lor[31,52]</t>
  </si>
  <si>
    <t>lor[31,53]</t>
  </si>
  <si>
    <t>lor[31,54]</t>
  </si>
  <si>
    <t>lor[31,55]</t>
  </si>
  <si>
    <t>lor[31,56]</t>
  </si>
  <si>
    <t>lor[31,57]</t>
  </si>
  <si>
    <t>lor[31,58]</t>
  </si>
  <si>
    <t>lor[31,59]</t>
  </si>
  <si>
    <t>lor[31,60]</t>
  </si>
  <si>
    <t>lor[31,61]</t>
  </si>
  <si>
    <t>lor[31,62]</t>
  </si>
  <si>
    <t>lor[31,63]</t>
  </si>
  <si>
    <t>lor[31,64]</t>
  </si>
  <si>
    <t>lor[31,65]</t>
  </si>
  <si>
    <t>lor[31,66]</t>
  </si>
  <si>
    <t>lor[31,67]</t>
  </si>
  <si>
    <t>lor[31,68]</t>
  </si>
  <si>
    <t>lor[31,69]</t>
  </si>
  <si>
    <t>lor[31,70]</t>
  </si>
  <si>
    <t>lor[31,71]</t>
  </si>
  <si>
    <t>lor[31,72]</t>
  </si>
  <si>
    <t>lor[31,73]</t>
  </si>
  <si>
    <t>lor[31,74]</t>
  </si>
  <si>
    <t>lor[31,75]</t>
  </si>
  <si>
    <t>lor[31,76]</t>
  </si>
  <si>
    <t>lor[31,77]</t>
  </si>
  <si>
    <t>lor[31,78]</t>
  </si>
  <si>
    <t>lor[31,79]</t>
  </si>
  <si>
    <t>lor[31,80]</t>
  </si>
  <si>
    <t>lor[31,81]</t>
  </si>
  <si>
    <t>lor[31,82]</t>
  </si>
  <si>
    <t>lor[31,83]</t>
  </si>
  <si>
    <t>lor[31,84]</t>
  </si>
  <si>
    <t>lor[31,85]</t>
  </si>
  <si>
    <t>lor[31,86]</t>
  </si>
  <si>
    <t>lor[31,87]</t>
  </si>
  <si>
    <t>lor[31,88]</t>
  </si>
  <si>
    <t>lor[31,89]</t>
  </si>
  <si>
    <t>lor[31,90]</t>
  </si>
  <si>
    <t>lor[31,91]</t>
  </si>
  <si>
    <t>lor[31,92]</t>
  </si>
  <si>
    <t>lor[32,33]</t>
  </si>
  <si>
    <t>lor[32,34]</t>
  </si>
  <si>
    <t>lor[32,35]</t>
  </si>
  <si>
    <t>lor[32,36]</t>
  </si>
  <si>
    <t>lor[32,37]</t>
  </si>
  <si>
    <t>lor[32,38]</t>
  </si>
  <si>
    <t>lor[32,39]</t>
  </si>
  <si>
    <t>lor[32,40]</t>
  </si>
  <si>
    <t>lor[32,41]</t>
  </si>
  <si>
    <t>lor[32,42]</t>
  </si>
  <si>
    <t>lor[32,43]</t>
  </si>
  <si>
    <t>lor[32,44]</t>
  </si>
  <si>
    <t>lor[32,45]</t>
  </si>
  <si>
    <t>lor[32,46]</t>
  </si>
  <si>
    <t>lor[32,47]</t>
  </si>
  <si>
    <t>lor[32,48]</t>
  </si>
  <si>
    <t>lor[32,49]</t>
  </si>
  <si>
    <t>lor[32,50]</t>
  </si>
  <si>
    <t>lor[32,51]</t>
  </si>
  <si>
    <t>lor[32,52]</t>
  </si>
  <si>
    <t>lor[32,53]</t>
  </si>
  <si>
    <t>lor[32,54]</t>
  </si>
  <si>
    <t>lor[32,55]</t>
  </si>
  <si>
    <t>lor[32,56]</t>
  </si>
  <si>
    <t>lor[32,57]</t>
  </si>
  <si>
    <t>lor[32,58]</t>
  </si>
  <si>
    <t>lor[32,59]</t>
  </si>
  <si>
    <t>lor[32,60]</t>
  </si>
  <si>
    <t>lor[32,61]</t>
  </si>
  <si>
    <t>lor[32,62]</t>
  </si>
  <si>
    <t>lor[32,63]</t>
  </si>
  <si>
    <t>lor[32,64]</t>
  </si>
  <si>
    <t>lor[32,65]</t>
  </si>
  <si>
    <t>lor[32,66]</t>
  </si>
  <si>
    <t>lor[32,67]</t>
  </si>
  <si>
    <t>lor[32,68]</t>
  </si>
  <si>
    <t>lor[32,69]</t>
  </si>
  <si>
    <t>lor[32,70]</t>
  </si>
  <si>
    <t>lor[32,71]</t>
  </si>
  <si>
    <t>lor[32,72]</t>
  </si>
  <si>
    <t>lor[32,73]</t>
  </si>
  <si>
    <t>lor[32,74]</t>
  </si>
  <si>
    <t>lor[32,75]</t>
  </si>
  <si>
    <t>lor[32,76]</t>
  </si>
  <si>
    <t>lor[32,77]</t>
  </si>
  <si>
    <t>lor[32,78]</t>
  </si>
  <si>
    <t>lor[32,79]</t>
  </si>
  <si>
    <t>lor[32,80]</t>
  </si>
  <si>
    <t>lor[32,81]</t>
  </si>
  <si>
    <t>lor[32,82]</t>
  </si>
  <si>
    <t>lor[32,83]</t>
  </si>
  <si>
    <t>lor[32,84]</t>
  </si>
  <si>
    <t>lor[32,85]</t>
  </si>
  <si>
    <t>lor[32,86]</t>
  </si>
  <si>
    <t>lor[32,87]</t>
  </si>
  <si>
    <t>lor[32,88]</t>
  </si>
  <si>
    <t>lor[32,89]</t>
  </si>
  <si>
    <t>lor[32,90]</t>
  </si>
  <si>
    <t>lor[32,91]</t>
  </si>
  <si>
    <t>lor[32,92]</t>
  </si>
  <si>
    <t>lor[33,34]</t>
  </si>
  <si>
    <t>lor[33,35]</t>
  </si>
  <si>
    <t>lor[33,36]</t>
  </si>
  <si>
    <t>lor[33,37]</t>
  </si>
  <si>
    <t>lor[33,38]</t>
  </si>
  <si>
    <t>lor[33,39]</t>
  </si>
  <si>
    <t>lor[33,40]</t>
  </si>
  <si>
    <t>lor[33,41]</t>
  </si>
  <si>
    <t>lor[33,42]</t>
  </si>
  <si>
    <t>lor[33,43]</t>
  </si>
  <si>
    <t>lor[33,44]</t>
  </si>
  <si>
    <t>lor[33,45]</t>
  </si>
  <si>
    <t>lor[33,46]</t>
  </si>
  <si>
    <t>lor[33,47]</t>
  </si>
  <si>
    <t>lor[33,48]</t>
  </si>
  <si>
    <t>lor[33,49]</t>
  </si>
  <si>
    <t>lor[33,50]</t>
  </si>
  <si>
    <t>lor[33,51]</t>
  </si>
  <si>
    <t>lor[33,52]</t>
  </si>
  <si>
    <t>lor[33,53]</t>
  </si>
  <si>
    <t>lor[33,54]</t>
  </si>
  <si>
    <t>lor[33,55]</t>
  </si>
  <si>
    <t>lor[33,56]</t>
  </si>
  <si>
    <t>lor[33,57]</t>
  </si>
  <si>
    <t>lor[33,58]</t>
  </si>
  <si>
    <t>lor[33,59]</t>
  </si>
  <si>
    <t>lor[33,60]</t>
  </si>
  <si>
    <t>lor[33,61]</t>
  </si>
  <si>
    <t>lor[33,62]</t>
  </si>
  <si>
    <t>lor[33,63]</t>
  </si>
  <si>
    <t>lor[33,64]</t>
  </si>
  <si>
    <t>lor[33,65]</t>
  </si>
  <si>
    <t>lor[33,66]</t>
  </si>
  <si>
    <t>lor[33,67]</t>
  </si>
  <si>
    <t>lor[33,68]</t>
  </si>
  <si>
    <t>lor[33,69]</t>
  </si>
  <si>
    <t>lor[33,70]</t>
  </si>
  <si>
    <t>lor[33,71]</t>
  </si>
  <si>
    <t>lor[33,72]</t>
  </si>
  <si>
    <t>lor[33,73]</t>
  </si>
  <si>
    <t>lor[33,74]</t>
  </si>
  <si>
    <t>lor[33,75]</t>
  </si>
  <si>
    <t>lor[33,76]</t>
  </si>
  <si>
    <t>lor[33,77]</t>
  </si>
  <si>
    <t>lor[33,78]</t>
  </si>
  <si>
    <t>lor[33,79]</t>
  </si>
  <si>
    <t>lor[33,80]</t>
  </si>
  <si>
    <t>lor[33,81]</t>
  </si>
  <si>
    <t>lor[33,82]</t>
  </si>
  <si>
    <t>lor[33,83]</t>
  </si>
  <si>
    <t>lor[33,84]</t>
  </si>
  <si>
    <t>lor[33,85]</t>
  </si>
  <si>
    <t>lor[33,86]</t>
  </si>
  <si>
    <t>lor[33,87]</t>
  </si>
  <si>
    <t>lor[33,88]</t>
  </si>
  <si>
    <t>lor[33,89]</t>
  </si>
  <si>
    <t>lor[33,90]</t>
  </si>
  <si>
    <t>lor[33,91]</t>
  </si>
  <si>
    <t>lor[33,92]</t>
  </si>
  <si>
    <t>lor[34,35]</t>
  </si>
  <si>
    <t>lor[34,36]</t>
  </si>
  <si>
    <t>lor[34,37]</t>
  </si>
  <si>
    <t>lor[34,38]</t>
  </si>
  <si>
    <t>lor[34,39]</t>
  </si>
  <si>
    <t>lor[34,40]</t>
  </si>
  <si>
    <t>lor[34,41]</t>
  </si>
  <si>
    <t>lor[34,42]</t>
  </si>
  <si>
    <t>lor[34,43]</t>
  </si>
  <si>
    <t>lor[34,44]</t>
  </si>
  <si>
    <t>lor[34,45]</t>
  </si>
  <si>
    <t>lor[34,46]</t>
  </si>
  <si>
    <t>lor[34,47]</t>
  </si>
  <si>
    <t>lor[34,48]</t>
  </si>
  <si>
    <t>lor[34,49]</t>
  </si>
  <si>
    <t>lor[34,50]</t>
  </si>
  <si>
    <t>lor[34,51]</t>
  </si>
  <si>
    <t>lor[34,52]</t>
  </si>
  <si>
    <t>lor[34,53]</t>
  </si>
  <si>
    <t>lor[34,54]</t>
  </si>
  <si>
    <t>lor[34,55]</t>
  </si>
  <si>
    <t>lor[34,56]</t>
  </si>
  <si>
    <t>lor[34,57]</t>
  </si>
  <si>
    <t>lor[34,58]</t>
  </si>
  <si>
    <t>lor[34,59]</t>
  </si>
  <si>
    <t>lor[34,60]</t>
  </si>
  <si>
    <t>lor[34,61]</t>
  </si>
  <si>
    <t>lor[34,62]</t>
  </si>
  <si>
    <t>lor[34,63]</t>
  </si>
  <si>
    <t>lor[34,64]</t>
  </si>
  <si>
    <t>lor[34,65]</t>
  </si>
  <si>
    <t>lor[34,66]</t>
  </si>
  <si>
    <t>lor[34,67]</t>
  </si>
  <si>
    <t>lor[34,68]</t>
  </si>
  <si>
    <t>lor[34,69]</t>
  </si>
  <si>
    <t>lor[34,70]</t>
  </si>
  <si>
    <t>lor[34,71]</t>
  </si>
  <si>
    <t>lor[34,72]</t>
  </si>
  <si>
    <t>lor[34,73]</t>
  </si>
  <si>
    <t>lor[34,74]</t>
  </si>
  <si>
    <t>lor[34,75]</t>
  </si>
  <si>
    <t>lor[34,76]</t>
  </si>
  <si>
    <t>lor[34,77]</t>
  </si>
  <si>
    <t>lor[34,78]</t>
  </si>
  <si>
    <t>lor[34,79]</t>
  </si>
  <si>
    <t>lor[34,80]</t>
  </si>
  <si>
    <t>lor[34,81]</t>
  </si>
  <si>
    <t>lor[34,82]</t>
  </si>
  <si>
    <t>lor[34,83]</t>
  </si>
  <si>
    <t>lor[34,84]</t>
  </si>
  <si>
    <t>lor[34,85]</t>
  </si>
  <si>
    <t>lor[34,86]</t>
  </si>
  <si>
    <t>lor[34,87]</t>
  </si>
  <si>
    <t>lor[34,88]</t>
  </si>
  <si>
    <t>lor[34,89]</t>
  </si>
  <si>
    <t>lor[34,90]</t>
  </si>
  <si>
    <t>lor[34,91]</t>
  </si>
  <si>
    <t>lor[34,92]</t>
  </si>
  <si>
    <t>lor[35,36]</t>
  </si>
  <si>
    <t>lor[35,37]</t>
  </si>
  <si>
    <t>lor[35,38]</t>
  </si>
  <si>
    <t>lor[35,39]</t>
  </si>
  <si>
    <t>lor[35,40]</t>
  </si>
  <si>
    <t>lor[35,41]</t>
  </si>
  <si>
    <t>lor[35,42]</t>
  </si>
  <si>
    <t>lor[35,43]</t>
  </si>
  <si>
    <t>lor[35,44]</t>
  </si>
  <si>
    <t>lor[35,45]</t>
  </si>
  <si>
    <t>lor[35,46]</t>
  </si>
  <si>
    <t>lor[35,47]</t>
  </si>
  <si>
    <t>lor[35,48]</t>
  </si>
  <si>
    <t>lor[35,49]</t>
  </si>
  <si>
    <t>lor[35,50]</t>
  </si>
  <si>
    <t>lor[35,51]</t>
  </si>
  <si>
    <t>lor[35,52]</t>
  </si>
  <si>
    <t>lor[35,53]</t>
  </si>
  <si>
    <t>lor[35,54]</t>
  </si>
  <si>
    <t>lor[35,55]</t>
  </si>
  <si>
    <t>lor[35,56]</t>
  </si>
  <si>
    <t>lor[35,57]</t>
  </si>
  <si>
    <t>lor[35,58]</t>
  </si>
  <si>
    <t>lor[35,59]</t>
  </si>
  <si>
    <t>lor[35,60]</t>
  </si>
  <si>
    <t>lor[35,61]</t>
  </si>
  <si>
    <t>lor[35,62]</t>
  </si>
  <si>
    <t>lor[35,63]</t>
  </si>
  <si>
    <t>lor[35,64]</t>
  </si>
  <si>
    <t>lor[35,65]</t>
  </si>
  <si>
    <t>lor[35,66]</t>
  </si>
  <si>
    <t>lor[35,67]</t>
  </si>
  <si>
    <t>lor[35,68]</t>
  </si>
  <si>
    <t>lor[35,69]</t>
  </si>
  <si>
    <t>lor[35,70]</t>
  </si>
  <si>
    <t>lor[35,71]</t>
  </si>
  <si>
    <t>lor[35,72]</t>
  </si>
  <si>
    <t>lor[35,73]</t>
  </si>
  <si>
    <t>lor[35,74]</t>
  </si>
  <si>
    <t>lor[35,75]</t>
  </si>
  <si>
    <t>lor[35,76]</t>
  </si>
  <si>
    <t>lor[35,77]</t>
  </si>
  <si>
    <t>lor[35,78]</t>
  </si>
  <si>
    <t>lor[35,79]</t>
  </si>
  <si>
    <t>lor[35,80]</t>
  </si>
  <si>
    <t>lor[35,81]</t>
  </si>
  <si>
    <t>lor[35,82]</t>
  </si>
  <si>
    <t>lor[35,83]</t>
  </si>
  <si>
    <t>lor[35,84]</t>
  </si>
  <si>
    <t>lor[35,85]</t>
  </si>
  <si>
    <t>lor[35,86]</t>
  </si>
  <si>
    <t>lor[35,87]</t>
  </si>
  <si>
    <t>lor[35,88]</t>
  </si>
  <si>
    <t>lor[35,89]</t>
  </si>
  <si>
    <t>lor[35,90]</t>
  </si>
  <si>
    <t>lor[35,91]</t>
  </si>
  <si>
    <t>lor[35,92]</t>
  </si>
  <si>
    <t>lor[36,37]</t>
  </si>
  <si>
    <t>lor[36,38]</t>
  </si>
  <si>
    <t>lor[36,39]</t>
  </si>
  <si>
    <t>lor[36,40]</t>
  </si>
  <si>
    <t>lor[36,41]</t>
  </si>
  <si>
    <t>lor[36,42]</t>
  </si>
  <si>
    <t>lor[36,43]</t>
  </si>
  <si>
    <t>lor[36,44]</t>
  </si>
  <si>
    <t>lor[36,45]</t>
  </si>
  <si>
    <t>lor[36,46]</t>
  </si>
  <si>
    <t>lor[36,47]</t>
  </si>
  <si>
    <t>lor[36,48]</t>
  </si>
  <si>
    <t>lor[36,49]</t>
  </si>
  <si>
    <t>lor[36,50]</t>
  </si>
  <si>
    <t>lor[36,51]</t>
  </si>
  <si>
    <t>lor[36,52]</t>
  </si>
  <si>
    <t>lor[36,53]</t>
  </si>
  <si>
    <t>lor[36,54]</t>
  </si>
  <si>
    <t>lor[36,55]</t>
  </si>
  <si>
    <t>lor[36,56]</t>
  </si>
  <si>
    <t>lor[36,57]</t>
  </si>
  <si>
    <t>lor[36,58]</t>
  </si>
  <si>
    <t>lor[36,59]</t>
  </si>
  <si>
    <t>lor[36,60]</t>
  </si>
  <si>
    <t>lor[36,61]</t>
  </si>
  <si>
    <t>lor[36,62]</t>
  </si>
  <si>
    <t>lor[36,63]</t>
  </si>
  <si>
    <t>lor[36,64]</t>
  </si>
  <si>
    <t>lor[36,65]</t>
  </si>
  <si>
    <t>lor[36,66]</t>
  </si>
  <si>
    <t>lor[36,67]</t>
  </si>
  <si>
    <t>lor[36,68]</t>
  </si>
  <si>
    <t>lor[36,69]</t>
  </si>
  <si>
    <t>lor[36,70]</t>
  </si>
  <si>
    <t>lor[36,71]</t>
  </si>
  <si>
    <t>lor[36,72]</t>
  </si>
  <si>
    <t>lor[36,73]</t>
  </si>
  <si>
    <t>lor[36,74]</t>
  </si>
  <si>
    <t>lor[36,75]</t>
  </si>
  <si>
    <t>lor[36,76]</t>
  </si>
  <si>
    <t>lor[36,77]</t>
  </si>
  <si>
    <t>lor[36,78]</t>
  </si>
  <si>
    <t>lor[36,79]</t>
  </si>
  <si>
    <t>lor[36,80]</t>
  </si>
  <si>
    <t>lor[36,81]</t>
  </si>
  <si>
    <t>lor[36,82]</t>
  </si>
  <si>
    <t>lor[36,83]</t>
  </si>
  <si>
    <t>lor[36,84]</t>
  </si>
  <si>
    <t>lor[36,85]</t>
  </si>
  <si>
    <t>lor[36,86]</t>
  </si>
  <si>
    <t>lor[36,87]</t>
  </si>
  <si>
    <t>lor[36,88]</t>
  </si>
  <si>
    <t>lor[36,89]</t>
  </si>
  <si>
    <t>lor[36,90]</t>
  </si>
  <si>
    <t>lor[36,91]</t>
  </si>
  <si>
    <t>lor[36,92]</t>
  </si>
  <si>
    <t>lor[37,38]</t>
  </si>
  <si>
    <t>lor[37,39]</t>
  </si>
  <si>
    <t>lor[37,40]</t>
  </si>
  <si>
    <t>lor[37,41]</t>
  </si>
  <si>
    <t>lor[37,42]</t>
  </si>
  <si>
    <t>lor[37,43]</t>
  </si>
  <si>
    <t>lor[37,44]</t>
  </si>
  <si>
    <t>lor[37,45]</t>
  </si>
  <si>
    <t>lor[37,46]</t>
  </si>
  <si>
    <t>lor[37,47]</t>
  </si>
  <si>
    <t>lor[37,48]</t>
  </si>
  <si>
    <t>lor[37,49]</t>
  </si>
  <si>
    <t>lor[37,50]</t>
  </si>
  <si>
    <t>lor[37,51]</t>
  </si>
  <si>
    <t>lor[37,52]</t>
  </si>
  <si>
    <t>lor[37,53]</t>
  </si>
  <si>
    <t>lor[37,54]</t>
  </si>
  <si>
    <t>lor[37,55]</t>
  </si>
  <si>
    <t>lor[37,56]</t>
  </si>
  <si>
    <t>lor[37,57]</t>
  </si>
  <si>
    <t>lor[37,58]</t>
  </si>
  <si>
    <t>lor[37,59]</t>
  </si>
  <si>
    <t>lor[37,60]</t>
  </si>
  <si>
    <t>lor[37,61]</t>
  </si>
  <si>
    <t>lor[37,62]</t>
  </si>
  <si>
    <t>lor[37,63]</t>
  </si>
  <si>
    <t>lor[37,64]</t>
  </si>
  <si>
    <t>lor[37,65]</t>
  </si>
  <si>
    <t>lor[37,66]</t>
  </si>
  <si>
    <t>lor[37,67]</t>
  </si>
  <si>
    <t>lor[37,68]</t>
  </si>
  <si>
    <t>lor[37,69]</t>
  </si>
  <si>
    <t>lor[37,70]</t>
  </si>
  <si>
    <t>lor[37,71]</t>
  </si>
  <si>
    <t>lor[37,72]</t>
  </si>
  <si>
    <t>lor[37,73]</t>
  </si>
  <si>
    <t>lor[37,74]</t>
  </si>
  <si>
    <t>lor[37,75]</t>
  </si>
  <si>
    <t>lor[37,76]</t>
  </si>
  <si>
    <t>lor[37,77]</t>
  </si>
  <si>
    <t>lor[37,78]</t>
  </si>
  <si>
    <t>lor[37,79]</t>
  </si>
  <si>
    <t>lor[37,80]</t>
  </si>
  <si>
    <t>lor[37,81]</t>
  </si>
  <si>
    <t>lor[37,82]</t>
  </si>
  <si>
    <t>lor[37,83]</t>
  </si>
  <si>
    <t>lor[37,84]</t>
  </si>
  <si>
    <t>lor[37,85]</t>
  </si>
  <si>
    <t>lor[37,86]</t>
  </si>
  <si>
    <t>lor[37,87]</t>
  </si>
  <si>
    <t>lor[37,88]</t>
  </si>
  <si>
    <t>lor[37,89]</t>
  </si>
  <si>
    <t>lor[37,90]</t>
  </si>
  <si>
    <t>lor[37,91]</t>
  </si>
  <si>
    <t>lor[37,92]</t>
  </si>
  <si>
    <t>lor[38,39]</t>
  </si>
  <si>
    <t>lor[38,40]</t>
  </si>
  <si>
    <t>lor[38,41]</t>
  </si>
  <si>
    <t>lor[38,42]</t>
  </si>
  <si>
    <t>lor[38,43]</t>
  </si>
  <si>
    <t>lor[38,44]</t>
  </si>
  <si>
    <t>lor[38,45]</t>
  </si>
  <si>
    <t>lor[38,46]</t>
  </si>
  <si>
    <t>lor[38,47]</t>
  </si>
  <si>
    <t>lor[38,48]</t>
  </si>
  <si>
    <t>lor[38,49]</t>
  </si>
  <si>
    <t>lor[38,50]</t>
  </si>
  <si>
    <t>lor[38,51]</t>
  </si>
  <si>
    <t>lor[38,52]</t>
  </si>
  <si>
    <t>lor[38,53]</t>
  </si>
  <si>
    <t>lor[38,54]</t>
  </si>
  <si>
    <t>lor[38,55]</t>
  </si>
  <si>
    <t>lor[38,56]</t>
  </si>
  <si>
    <t>lor[38,57]</t>
  </si>
  <si>
    <t>lor[38,58]</t>
  </si>
  <si>
    <t>lor[38,59]</t>
  </si>
  <si>
    <t>lor[38,60]</t>
  </si>
  <si>
    <t>lor[38,61]</t>
  </si>
  <si>
    <t>lor[38,62]</t>
  </si>
  <si>
    <t>lor[38,63]</t>
  </si>
  <si>
    <t>lor[38,64]</t>
  </si>
  <si>
    <t>lor[38,65]</t>
  </si>
  <si>
    <t>lor[38,66]</t>
  </si>
  <si>
    <t>lor[38,67]</t>
  </si>
  <si>
    <t>lor[38,68]</t>
  </si>
  <si>
    <t>lor[38,69]</t>
  </si>
  <si>
    <t>lor[38,70]</t>
  </si>
  <si>
    <t>lor[38,71]</t>
  </si>
  <si>
    <t>lor[38,72]</t>
  </si>
  <si>
    <t>lor[38,73]</t>
  </si>
  <si>
    <t>lor[38,74]</t>
  </si>
  <si>
    <t>lor[38,75]</t>
  </si>
  <si>
    <t>lor[38,76]</t>
  </si>
  <si>
    <t>lor[38,77]</t>
  </si>
  <si>
    <t>lor[38,78]</t>
  </si>
  <si>
    <t>lor[38,79]</t>
  </si>
  <si>
    <t>lor[38,80]</t>
  </si>
  <si>
    <t>lor[38,81]</t>
  </si>
  <si>
    <t>lor[38,82]</t>
  </si>
  <si>
    <t>lor[38,83]</t>
  </si>
  <si>
    <t>lor[38,84]</t>
  </si>
  <si>
    <t>lor[38,85]</t>
  </si>
  <si>
    <t>lor[38,86]</t>
  </si>
  <si>
    <t>lor[38,87]</t>
  </si>
  <si>
    <t>lor[38,88]</t>
  </si>
  <si>
    <t>lor[38,89]</t>
  </si>
  <si>
    <t>lor[38,90]</t>
  </si>
  <si>
    <t>lor[38,91]</t>
  </si>
  <si>
    <t>lor[38,92]</t>
  </si>
  <si>
    <t>lor[39,40]</t>
  </si>
  <si>
    <t>lor[39,41]</t>
  </si>
  <si>
    <t>lor[39,42]</t>
  </si>
  <si>
    <t>lor[39,43]</t>
  </si>
  <si>
    <t>lor[39,44]</t>
  </si>
  <si>
    <t>lor[39,45]</t>
  </si>
  <si>
    <t>lor[39,46]</t>
  </si>
  <si>
    <t>lor[39,47]</t>
  </si>
  <si>
    <t>lor[39,48]</t>
  </si>
  <si>
    <t>lor[39,49]</t>
  </si>
  <si>
    <t>lor[39,50]</t>
  </si>
  <si>
    <t>lor[39,51]</t>
  </si>
  <si>
    <t>lor[39,52]</t>
  </si>
  <si>
    <t>lor[39,53]</t>
  </si>
  <si>
    <t>lor[39,54]</t>
  </si>
  <si>
    <t>lor[39,55]</t>
  </si>
  <si>
    <t>lor[39,56]</t>
  </si>
  <si>
    <t>lor[39,57]</t>
  </si>
  <si>
    <t>lor[39,58]</t>
  </si>
  <si>
    <t>lor[39,59]</t>
  </si>
  <si>
    <t>lor[39,60]</t>
  </si>
  <si>
    <t>lor[39,61]</t>
  </si>
  <si>
    <t>lor[39,62]</t>
  </si>
  <si>
    <t>lor[39,63]</t>
  </si>
  <si>
    <t>lor[39,64]</t>
  </si>
  <si>
    <t>lor[39,65]</t>
  </si>
  <si>
    <t>lor[39,66]</t>
  </si>
  <si>
    <t>lor[39,67]</t>
  </si>
  <si>
    <t>lor[39,68]</t>
  </si>
  <si>
    <t>lor[39,69]</t>
  </si>
  <si>
    <t>lor[39,70]</t>
  </si>
  <si>
    <t>lor[39,71]</t>
  </si>
  <si>
    <t>lor[39,72]</t>
  </si>
  <si>
    <t>lor[39,73]</t>
  </si>
  <si>
    <t>lor[39,74]</t>
  </si>
  <si>
    <t>lor[39,75]</t>
  </si>
  <si>
    <t>lor[39,76]</t>
  </si>
  <si>
    <t>lor[39,77]</t>
  </si>
  <si>
    <t>lor[39,78]</t>
  </si>
  <si>
    <t>lor[39,79]</t>
  </si>
  <si>
    <t>lor[39,80]</t>
  </si>
  <si>
    <t>lor[39,81]</t>
  </si>
  <si>
    <t>lor[39,82]</t>
  </si>
  <si>
    <t>lor[39,83]</t>
  </si>
  <si>
    <t>lor[39,84]</t>
  </si>
  <si>
    <t>lor[39,85]</t>
  </si>
  <si>
    <t>lor[39,86]</t>
  </si>
  <si>
    <t>lor[39,87]</t>
  </si>
  <si>
    <t>lor[39,88]</t>
  </si>
  <si>
    <t>lor[39,89]</t>
  </si>
  <si>
    <t>lor[39,90]</t>
  </si>
  <si>
    <t>lor[39,91]</t>
  </si>
  <si>
    <t>lor[39,92]</t>
  </si>
  <si>
    <t>lor[40,41]</t>
  </si>
  <si>
    <t>lor[40,42]</t>
  </si>
  <si>
    <t>lor[40,43]</t>
  </si>
  <si>
    <t>lor[40,44]</t>
  </si>
  <si>
    <t>lor[40,45]</t>
  </si>
  <si>
    <t>lor[40,46]</t>
  </si>
  <si>
    <t>lor[40,47]</t>
  </si>
  <si>
    <t>lor[40,48]</t>
  </si>
  <si>
    <t>lor[40,49]</t>
  </si>
  <si>
    <t>lor[40,50]</t>
  </si>
  <si>
    <t>lor[40,51]</t>
  </si>
  <si>
    <t>lor[40,52]</t>
  </si>
  <si>
    <t>lor[40,53]</t>
  </si>
  <si>
    <t>lor[40,54]</t>
  </si>
  <si>
    <t>lor[40,55]</t>
  </si>
  <si>
    <t>lor[40,56]</t>
  </si>
  <si>
    <t>lor[40,57]</t>
  </si>
  <si>
    <t>lor[40,58]</t>
  </si>
  <si>
    <t>lor[40,59]</t>
  </si>
  <si>
    <t>lor[40,60]</t>
  </si>
  <si>
    <t>lor[40,61]</t>
  </si>
  <si>
    <t>lor[40,62]</t>
  </si>
  <si>
    <t>lor[40,63]</t>
  </si>
  <si>
    <t>lor[40,64]</t>
  </si>
  <si>
    <t>lor[40,65]</t>
  </si>
  <si>
    <t>lor[40,66]</t>
  </si>
  <si>
    <t>lor[40,67]</t>
  </si>
  <si>
    <t>lor[40,68]</t>
  </si>
  <si>
    <t>lor[40,69]</t>
  </si>
  <si>
    <t>lor[40,70]</t>
  </si>
  <si>
    <t>lor[40,71]</t>
  </si>
  <si>
    <t>lor[40,72]</t>
  </si>
  <si>
    <t>lor[40,73]</t>
  </si>
  <si>
    <t>lor[40,74]</t>
  </si>
  <si>
    <t>lor[40,75]</t>
  </si>
  <si>
    <t>lor[40,76]</t>
  </si>
  <si>
    <t>lor[40,77]</t>
  </si>
  <si>
    <t>lor[40,78]</t>
  </si>
  <si>
    <t>lor[40,79]</t>
  </si>
  <si>
    <t>lor[40,80]</t>
  </si>
  <si>
    <t>lor[40,81]</t>
  </si>
  <si>
    <t>lor[40,82]</t>
  </si>
  <si>
    <t>lor[40,83]</t>
  </si>
  <si>
    <t>lor[40,84]</t>
  </si>
  <si>
    <t>lor[40,85]</t>
  </si>
  <si>
    <t>lor[40,86]</t>
  </si>
  <si>
    <t>lor[40,87]</t>
  </si>
  <si>
    <t>lor[40,88]</t>
  </si>
  <si>
    <t>lor[40,89]</t>
  </si>
  <si>
    <t>lor[40,90]</t>
  </si>
  <si>
    <t>lor[40,91]</t>
  </si>
  <si>
    <t>lor[40,92]</t>
  </si>
  <si>
    <t>lor[41,42]</t>
  </si>
  <si>
    <t>lor[41,43]</t>
  </si>
  <si>
    <t>lor[41,44]</t>
  </si>
  <si>
    <t>lor[41,45]</t>
  </si>
  <si>
    <t>lor[41,46]</t>
  </si>
  <si>
    <t>lor[41,47]</t>
  </si>
  <si>
    <t>lor[41,48]</t>
  </si>
  <si>
    <t>lor[41,49]</t>
  </si>
  <si>
    <t>lor[41,50]</t>
  </si>
  <si>
    <t>lor[41,51]</t>
  </si>
  <si>
    <t>lor[41,52]</t>
  </si>
  <si>
    <t>lor[41,53]</t>
  </si>
  <si>
    <t>lor[41,54]</t>
  </si>
  <si>
    <t>lor[41,55]</t>
  </si>
  <si>
    <t>lor[41,56]</t>
  </si>
  <si>
    <t>lor[41,57]</t>
  </si>
  <si>
    <t>lor[41,58]</t>
  </si>
  <si>
    <t>lor[41,59]</t>
  </si>
  <si>
    <t>lor[41,60]</t>
  </si>
  <si>
    <t>lor[41,61]</t>
  </si>
  <si>
    <t>lor[41,62]</t>
  </si>
  <si>
    <t>lor[41,63]</t>
  </si>
  <si>
    <t>lor[41,64]</t>
  </si>
  <si>
    <t>lor[41,65]</t>
  </si>
  <si>
    <t>lor[41,66]</t>
  </si>
  <si>
    <t>lor[41,67]</t>
  </si>
  <si>
    <t>lor[41,68]</t>
  </si>
  <si>
    <t>lor[41,69]</t>
  </si>
  <si>
    <t>lor[41,70]</t>
  </si>
  <si>
    <t>lor[41,71]</t>
  </si>
  <si>
    <t>lor[41,72]</t>
  </si>
  <si>
    <t>lor[41,73]</t>
  </si>
  <si>
    <t>lor[41,74]</t>
  </si>
  <si>
    <t>lor[41,75]</t>
  </si>
  <si>
    <t>lor[41,76]</t>
  </si>
  <si>
    <t>lor[41,77]</t>
  </si>
  <si>
    <t>lor[41,78]</t>
  </si>
  <si>
    <t>lor[41,79]</t>
  </si>
  <si>
    <t>lor[41,80]</t>
  </si>
  <si>
    <t>lor[41,81]</t>
  </si>
  <si>
    <t>lor[41,82]</t>
  </si>
  <si>
    <t>lor[41,83]</t>
  </si>
  <si>
    <t>lor[41,84]</t>
  </si>
  <si>
    <t>lor[41,85]</t>
  </si>
  <si>
    <t>lor[41,86]</t>
  </si>
  <si>
    <t>lor[41,87]</t>
  </si>
  <si>
    <t>lor[41,88]</t>
  </si>
  <si>
    <t>lor[41,89]</t>
  </si>
  <si>
    <t>lor[41,90]</t>
  </si>
  <si>
    <t>lor[41,91]</t>
  </si>
  <si>
    <t>lor[41,92]</t>
  </si>
  <si>
    <t>lor[42,43]</t>
  </si>
  <si>
    <t>lor[42,44]</t>
  </si>
  <si>
    <t>lor[42,45]</t>
  </si>
  <si>
    <t>lor[42,46]</t>
  </si>
  <si>
    <t>lor[42,47]</t>
  </si>
  <si>
    <t>lor[42,48]</t>
  </si>
  <si>
    <t>lor[42,49]</t>
  </si>
  <si>
    <t>lor[42,50]</t>
  </si>
  <si>
    <t>lor[42,51]</t>
  </si>
  <si>
    <t>lor[42,52]</t>
  </si>
  <si>
    <t>lor[42,53]</t>
  </si>
  <si>
    <t>lor[42,54]</t>
  </si>
  <si>
    <t>lor[42,55]</t>
  </si>
  <si>
    <t>lor[42,56]</t>
  </si>
  <si>
    <t>lor[42,57]</t>
  </si>
  <si>
    <t>lor[42,58]</t>
  </si>
  <si>
    <t>lor[42,59]</t>
  </si>
  <si>
    <t>lor[42,60]</t>
  </si>
  <si>
    <t>lor[42,61]</t>
  </si>
  <si>
    <t>lor[42,62]</t>
  </si>
  <si>
    <t>lor[42,63]</t>
  </si>
  <si>
    <t>lor[42,64]</t>
  </si>
  <si>
    <t>lor[42,65]</t>
  </si>
  <si>
    <t>lor[42,66]</t>
  </si>
  <si>
    <t>lor[42,67]</t>
  </si>
  <si>
    <t>lor[42,68]</t>
  </si>
  <si>
    <t>lor[42,69]</t>
  </si>
  <si>
    <t>lor[42,70]</t>
  </si>
  <si>
    <t>lor[42,71]</t>
  </si>
  <si>
    <t>lor[42,72]</t>
  </si>
  <si>
    <t>lor[42,73]</t>
  </si>
  <si>
    <t>lor[42,74]</t>
  </si>
  <si>
    <t>lor[42,75]</t>
  </si>
  <si>
    <t>lor[42,76]</t>
  </si>
  <si>
    <t>lor[42,77]</t>
  </si>
  <si>
    <t>lor[42,78]</t>
  </si>
  <si>
    <t>lor[42,79]</t>
  </si>
  <si>
    <t>lor[42,80]</t>
  </si>
  <si>
    <t>lor[42,81]</t>
  </si>
  <si>
    <t>lor[42,82]</t>
  </si>
  <si>
    <t>lor[42,83]</t>
  </si>
  <si>
    <t>lor[42,84]</t>
  </si>
  <si>
    <t>lor[42,85]</t>
  </si>
  <si>
    <t>lor[42,86]</t>
  </si>
  <si>
    <t>lor[42,87]</t>
  </si>
  <si>
    <t>lor[42,88]</t>
  </si>
  <si>
    <t>lor[42,89]</t>
  </si>
  <si>
    <t>lor[42,90]</t>
  </si>
  <si>
    <t>lor[42,91]</t>
  </si>
  <si>
    <t>lor[42,92]</t>
  </si>
  <si>
    <t>lor[43,44]</t>
  </si>
  <si>
    <t>lor[43,45]</t>
  </si>
  <si>
    <t>lor[43,46]</t>
  </si>
  <si>
    <t>lor[43,47]</t>
  </si>
  <si>
    <t>lor[43,48]</t>
  </si>
  <si>
    <t>lor[43,49]</t>
  </si>
  <si>
    <t>lor[43,50]</t>
  </si>
  <si>
    <t>lor[43,51]</t>
  </si>
  <si>
    <t>lor[43,52]</t>
  </si>
  <si>
    <t>lor[43,53]</t>
  </si>
  <si>
    <t>lor[43,54]</t>
  </si>
  <si>
    <t>lor[43,55]</t>
  </si>
  <si>
    <t>lor[43,56]</t>
  </si>
  <si>
    <t>lor[43,57]</t>
  </si>
  <si>
    <t>lor[43,58]</t>
  </si>
  <si>
    <t>lor[43,59]</t>
  </si>
  <si>
    <t>lor[43,60]</t>
  </si>
  <si>
    <t>lor[43,61]</t>
  </si>
  <si>
    <t>lor[43,62]</t>
  </si>
  <si>
    <t>lor[43,63]</t>
  </si>
  <si>
    <t>lor[43,64]</t>
  </si>
  <si>
    <t>lor[43,65]</t>
  </si>
  <si>
    <t>lor[43,66]</t>
  </si>
  <si>
    <t>lor[43,67]</t>
  </si>
  <si>
    <t>lor[43,68]</t>
  </si>
  <si>
    <t>lor[43,69]</t>
  </si>
  <si>
    <t>lor[43,70]</t>
  </si>
  <si>
    <t>lor[43,71]</t>
  </si>
  <si>
    <t>lor[43,72]</t>
  </si>
  <si>
    <t>lor[43,73]</t>
  </si>
  <si>
    <t>lor[43,74]</t>
  </si>
  <si>
    <t>lor[43,75]</t>
  </si>
  <si>
    <t>lor[43,76]</t>
  </si>
  <si>
    <t>lor[43,77]</t>
  </si>
  <si>
    <t>lor[43,78]</t>
  </si>
  <si>
    <t>lor[43,79]</t>
  </si>
  <si>
    <t>lor[43,80]</t>
  </si>
  <si>
    <t>lor[43,81]</t>
  </si>
  <si>
    <t>lor[43,82]</t>
  </si>
  <si>
    <t>lor[43,83]</t>
  </si>
  <si>
    <t>lor[43,84]</t>
  </si>
  <si>
    <t>lor[43,85]</t>
  </si>
  <si>
    <t>lor[43,86]</t>
  </si>
  <si>
    <t>lor[43,87]</t>
  </si>
  <si>
    <t>lor[43,88]</t>
  </si>
  <si>
    <t>lor[43,89]</t>
  </si>
  <si>
    <t>lor[43,90]</t>
  </si>
  <si>
    <t>lor[43,91]</t>
  </si>
  <si>
    <t>lor[43,92]</t>
  </si>
  <si>
    <t>lor[44,45]</t>
  </si>
  <si>
    <t>lor[44,46]</t>
  </si>
  <si>
    <t>lor[44,47]</t>
  </si>
  <si>
    <t>lor[44,48]</t>
  </si>
  <si>
    <t>lor[44,49]</t>
  </si>
  <si>
    <t>lor[44,50]</t>
  </si>
  <si>
    <t>lor[44,51]</t>
  </si>
  <si>
    <t>lor[44,52]</t>
  </si>
  <si>
    <t>lor[44,53]</t>
  </si>
  <si>
    <t>lor[44,54]</t>
  </si>
  <si>
    <t>lor[44,55]</t>
  </si>
  <si>
    <t>lor[44,56]</t>
  </si>
  <si>
    <t>lor[44,57]</t>
  </si>
  <si>
    <t>lor[44,58]</t>
  </si>
  <si>
    <t>lor[44,59]</t>
  </si>
  <si>
    <t>lor[44,60]</t>
  </si>
  <si>
    <t>lor[44,61]</t>
  </si>
  <si>
    <t>lor[44,62]</t>
  </si>
  <si>
    <t>lor[44,63]</t>
  </si>
  <si>
    <t>lor[44,64]</t>
  </si>
  <si>
    <t>lor[44,65]</t>
  </si>
  <si>
    <t>lor[44,66]</t>
  </si>
  <si>
    <t>lor[44,67]</t>
  </si>
  <si>
    <t>lor[44,68]</t>
  </si>
  <si>
    <t>lor[44,69]</t>
  </si>
  <si>
    <t>lor[44,70]</t>
  </si>
  <si>
    <t>lor[44,71]</t>
  </si>
  <si>
    <t>lor[44,72]</t>
  </si>
  <si>
    <t>lor[44,73]</t>
  </si>
  <si>
    <t>lor[44,74]</t>
  </si>
  <si>
    <t>lor[44,75]</t>
  </si>
  <si>
    <t>lor[44,76]</t>
  </si>
  <si>
    <t>lor[44,77]</t>
  </si>
  <si>
    <t>lor[44,78]</t>
  </si>
  <si>
    <t>lor[44,79]</t>
  </si>
  <si>
    <t>lor[44,80]</t>
  </si>
  <si>
    <t>lor[44,81]</t>
  </si>
  <si>
    <t>lor[44,82]</t>
  </si>
  <si>
    <t>lor[44,83]</t>
  </si>
  <si>
    <t>lor[44,84]</t>
  </si>
  <si>
    <t>lor[44,85]</t>
  </si>
  <si>
    <t>lor[44,86]</t>
  </si>
  <si>
    <t>lor[44,87]</t>
  </si>
  <si>
    <t>lor[44,88]</t>
  </si>
  <si>
    <t>lor[44,89]</t>
  </si>
  <si>
    <t>lor[44,90]</t>
  </si>
  <si>
    <t>lor[44,91]</t>
  </si>
  <si>
    <t>lor[44,92]</t>
  </si>
  <si>
    <t>lor[45,46]</t>
  </si>
  <si>
    <t>lor[45,47]</t>
  </si>
  <si>
    <t>lor[45,48]</t>
  </si>
  <si>
    <t>lor[45,49]</t>
  </si>
  <si>
    <t>lor[45,50]</t>
  </si>
  <si>
    <t>lor[45,51]</t>
  </si>
  <si>
    <t>lor[45,52]</t>
  </si>
  <si>
    <t>lor[45,53]</t>
  </si>
  <si>
    <t>lor[45,54]</t>
  </si>
  <si>
    <t>lor[45,55]</t>
  </si>
  <si>
    <t>lor[45,56]</t>
  </si>
  <si>
    <t>lor[45,57]</t>
  </si>
  <si>
    <t>lor[45,58]</t>
  </si>
  <si>
    <t>lor[45,59]</t>
  </si>
  <si>
    <t>lor[45,60]</t>
  </si>
  <si>
    <t>lor[45,61]</t>
  </si>
  <si>
    <t>lor[45,62]</t>
  </si>
  <si>
    <t>lor[45,63]</t>
  </si>
  <si>
    <t>lor[45,64]</t>
  </si>
  <si>
    <t>lor[45,65]</t>
  </si>
  <si>
    <t>lor[45,66]</t>
  </si>
  <si>
    <t>lor[45,67]</t>
  </si>
  <si>
    <t>lor[45,68]</t>
  </si>
  <si>
    <t>lor[45,69]</t>
  </si>
  <si>
    <t>lor[45,70]</t>
  </si>
  <si>
    <t>lor[45,71]</t>
  </si>
  <si>
    <t>lor[45,72]</t>
  </si>
  <si>
    <t>lor[45,73]</t>
  </si>
  <si>
    <t>lor[45,74]</t>
  </si>
  <si>
    <t>lor[45,75]</t>
  </si>
  <si>
    <t>lor[45,76]</t>
  </si>
  <si>
    <t>lor[45,77]</t>
  </si>
  <si>
    <t>lor[45,78]</t>
  </si>
  <si>
    <t>lor[45,79]</t>
  </si>
  <si>
    <t>lor[45,80]</t>
  </si>
  <si>
    <t>lor[45,81]</t>
  </si>
  <si>
    <t>lor[45,82]</t>
  </si>
  <si>
    <t>lor[45,83]</t>
  </si>
  <si>
    <t>lor[45,84]</t>
  </si>
  <si>
    <t>lor[45,85]</t>
  </si>
  <si>
    <t>lor[45,86]</t>
  </si>
  <si>
    <t>lor[45,87]</t>
  </si>
  <si>
    <t>lor[45,88]</t>
  </si>
  <si>
    <t>lor[45,89]</t>
  </si>
  <si>
    <t>lor[45,90]</t>
  </si>
  <si>
    <t>lor[45,91]</t>
  </si>
  <si>
    <t>lor[45,92]</t>
  </si>
  <si>
    <t>lor[46,47]</t>
  </si>
  <si>
    <t>lor[46,48]</t>
  </si>
  <si>
    <t>lor[46,49]</t>
  </si>
  <si>
    <t>lor[46,50]</t>
  </si>
  <si>
    <t>lor[46,51]</t>
  </si>
  <si>
    <t>lor[46,52]</t>
  </si>
  <si>
    <t>lor[46,53]</t>
  </si>
  <si>
    <t>lor[46,54]</t>
  </si>
  <si>
    <t>lor[46,55]</t>
  </si>
  <si>
    <t>lor[46,56]</t>
  </si>
  <si>
    <t>lor[46,57]</t>
  </si>
  <si>
    <t>lor[46,58]</t>
  </si>
  <si>
    <t>lor[46,59]</t>
  </si>
  <si>
    <t>lor[46,60]</t>
  </si>
  <si>
    <t>lor[46,61]</t>
  </si>
  <si>
    <t>lor[46,62]</t>
  </si>
  <si>
    <t>lor[46,63]</t>
  </si>
  <si>
    <t>lor[46,64]</t>
  </si>
  <si>
    <t>lor[46,65]</t>
  </si>
  <si>
    <t>lor[46,66]</t>
  </si>
  <si>
    <t>lor[46,67]</t>
  </si>
  <si>
    <t>lor[46,68]</t>
  </si>
  <si>
    <t>lor[46,69]</t>
  </si>
  <si>
    <t>lor[46,70]</t>
  </si>
  <si>
    <t>lor[46,71]</t>
  </si>
  <si>
    <t>lor[46,72]</t>
  </si>
  <si>
    <t>lor[46,73]</t>
  </si>
  <si>
    <t>lor[46,74]</t>
  </si>
  <si>
    <t>lor[46,75]</t>
  </si>
  <si>
    <t>lor[46,76]</t>
  </si>
  <si>
    <t>lor[46,77]</t>
  </si>
  <si>
    <t>lor[46,78]</t>
  </si>
  <si>
    <t>lor[46,79]</t>
  </si>
  <si>
    <t>lor[46,80]</t>
  </si>
  <si>
    <t>lor[46,81]</t>
  </si>
  <si>
    <t>lor[46,82]</t>
  </si>
  <si>
    <t>lor[46,83]</t>
  </si>
  <si>
    <t>lor[46,84]</t>
  </si>
  <si>
    <t>lor[46,85]</t>
  </si>
  <si>
    <t>lor[46,86]</t>
  </si>
  <si>
    <t>lor[46,87]</t>
  </si>
  <si>
    <t>lor[46,88]</t>
  </si>
  <si>
    <t>lor[46,89]</t>
  </si>
  <si>
    <t>lor[46,90]</t>
  </si>
  <si>
    <t>lor[46,91]</t>
  </si>
  <si>
    <t>lor[46,92]</t>
  </si>
  <si>
    <t>lor[47,48]</t>
  </si>
  <si>
    <t>lor[47,49]</t>
  </si>
  <si>
    <t>lor[47,50]</t>
  </si>
  <si>
    <t>lor[47,51]</t>
  </si>
  <si>
    <t>lor[47,52]</t>
  </si>
  <si>
    <t>lor[47,53]</t>
  </si>
  <si>
    <t>lor[47,54]</t>
  </si>
  <si>
    <t>lor[47,55]</t>
  </si>
  <si>
    <t>lor[47,56]</t>
  </si>
  <si>
    <t>lor[47,57]</t>
  </si>
  <si>
    <t>lor[47,58]</t>
  </si>
  <si>
    <t>lor[47,59]</t>
  </si>
  <si>
    <t>lor[47,60]</t>
  </si>
  <si>
    <t>lor[47,61]</t>
  </si>
  <si>
    <t>lor[47,62]</t>
  </si>
  <si>
    <t>lor[47,63]</t>
  </si>
  <si>
    <t>lor[47,64]</t>
  </si>
  <si>
    <t>lor[47,65]</t>
  </si>
  <si>
    <t>lor[47,66]</t>
  </si>
  <si>
    <t>lor[47,67]</t>
  </si>
  <si>
    <t>lor[47,68]</t>
  </si>
  <si>
    <t>lor[47,69]</t>
  </si>
  <si>
    <t>lor[47,70]</t>
  </si>
  <si>
    <t>lor[47,71]</t>
  </si>
  <si>
    <t>lor[47,72]</t>
  </si>
  <si>
    <t>lor[47,73]</t>
  </si>
  <si>
    <t>lor[47,74]</t>
  </si>
  <si>
    <t>lor[47,75]</t>
  </si>
  <si>
    <t>lor[47,76]</t>
  </si>
  <si>
    <t>lor[47,77]</t>
  </si>
  <si>
    <t>lor[47,78]</t>
  </si>
  <si>
    <t>lor[47,79]</t>
  </si>
  <si>
    <t>lor[47,80]</t>
  </si>
  <si>
    <t>lor[47,81]</t>
  </si>
  <si>
    <t>lor[47,82]</t>
  </si>
  <si>
    <t>lor[47,83]</t>
  </si>
  <si>
    <t>lor[47,84]</t>
  </si>
  <si>
    <t>lor[47,85]</t>
  </si>
  <si>
    <t>lor[47,86]</t>
  </si>
  <si>
    <t>lor[47,87]</t>
  </si>
  <si>
    <t>lor[47,88]</t>
  </si>
  <si>
    <t>lor[47,89]</t>
  </si>
  <si>
    <t>lor[47,90]</t>
  </si>
  <si>
    <t>lor[47,91]</t>
  </si>
  <si>
    <t>lor[47,92]</t>
  </si>
  <si>
    <t>lor[48,49]</t>
  </si>
  <si>
    <t>lor[48,50]</t>
  </si>
  <si>
    <t>lor[48,51]</t>
  </si>
  <si>
    <t>lor[48,52]</t>
  </si>
  <si>
    <t>lor[48,53]</t>
  </si>
  <si>
    <t>lor[48,54]</t>
  </si>
  <si>
    <t>lor[48,55]</t>
  </si>
  <si>
    <t>lor[48,56]</t>
  </si>
  <si>
    <t>lor[48,57]</t>
  </si>
  <si>
    <t>lor[48,58]</t>
  </si>
  <si>
    <t>lor[48,59]</t>
  </si>
  <si>
    <t>lor[48,60]</t>
  </si>
  <si>
    <t>lor[48,61]</t>
  </si>
  <si>
    <t>lor[48,62]</t>
  </si>
  <si>
    <t>lor[48,63]</t>
  </si>
  <si>
    <t>lor[48,64]</t>
  </si>
  <si>
    <t>lor[48,65]</t>
  </si>
  <si>
    <t>lor[48,66]</t>
  </si>
  <si>
    <t>lor[48,67]</t>
  </si>
  <si>
    <t>lor[48,68]</t>
  </si>
  <si>
    <t>lor[48,69]</t>
  </si>
  <si>
    <t>lor[48,70]</t>
  </si>
  <si>
    <t>lor[48,71]</t>
  </si>
  <si>
    <t>lor[48,72]</t>
  </si>
  <si>
    <t>lor[48,73]</t>
  </si>
  <si>
    <t>lor[48,74]</t>
  </si>
  <si>
    <t>lor[48,75]</t>
  </si>
  <si>
    <t>lor[48,76]</t>
  </si>
  <si>
    <t>lor[48,77]</t>
  </si>
  <si>
    <t>lor[48,78]</t>
  </si>
  <si>
    <t>lor[48,79]</t>
  </si>
  <si>
    <t>lor[48,80]</t>
  </si>
  <si>
    <t>lor[48,81]</t>
  </si>
  <si>
    <t>lor[48,82]</t>
  </si>
  <si>
    <t>lor[48,83]</t>
  </si>
  <si>
    <t>lor[48,84]</t>
  </si>
  <si>
    <t>lor[48,85]</t>
  </si>
  <si>
    <t>lor[48,86]</t>
  </si>
  <si>
    <t>lor[48,87]</t>
  </si>
  <si>
    <t>lor[48,88]</t>
  </si>
  <si>
    <t>lor[48,89]</t>
  </si>
  <si>
    <t>lor[48,90]</t>
  </si>
  <si>
    <t>lor[48,91]</t>
  </si>
  <si>
    <t>lor[48,92]</t>
  </si>
  <si>
    <t>lor[49,50]</t>
  </si>
  <si>
    <t>lor[49,51]</t>
  </si>
  <si>
    <t>lor[49,52]</t>
  </si>
  <si>
    <t>lor[49,53]</t>
  </si>
  <si>
    <t>lor[49,54]</t>
  </si>
  <si>
    <t>lor[49,55]</t>
  </si>
  <si>
    <t>lor[49,56]</t>
  </si>
  <si>
    <t>lor[49,57]</t>
  </si>
  <si>
    <t>lor[49,58]</t>
  </si>
  <si>
    <t>lor[49,59]</t>
  </si>
  <si>
    <t>lor[49,60]</t>
  </si>
  <si>
    <t>lor[49,61]</t>
  </si>
  <si>
    <t>lor[49,62]</t>
  </si>
  <si>
    <t>lor[49,63]</t>
  </si>
  <si>
    <t>lor[49,64]</t>
  </si>
  <si>
    <t>lor[49,65]</t>
  </si>
  <si>
    <t>lor[49,66]</t>
  </si>
  <si>
    <t>lor[49,67]</t>
  </si>
  <si>
    <t>lor[49,68]</t>
  </si>
  <si>
    <t>lor[49,69]</t>
  </si>
  <si>
    <t>lor[49,70]</t>
  </si>
  <si>
    <t>lor[49,71]</t>
  </si>
  <si>
    <t>lor[49,72]</t>
  </si>
  <si>
    <t>lor[49,73]</t>
  </si>
  <si>
    <t>lor[49,74]</t>
  </si>
  <si>
    <t>lor[49,75]</t>
  </si>
  <si>
    <t>lor[49,76]</t>
  </si>
  <si>
    <t>lor[49,77]</t>
  </si>
  <si>
    <t>lor[49,78]</t>
  </si>
  <si>
    <t>lor[49,79]</t>
  </si>
  <si>
    <t>lor[49,80]</t>
  </si>
  <si>
    <t>lor[49,81]</t>
  </si>
  <si>
    <t>lor[49,82]</t>
  </si>
  <si>
    <t>lor[49,83]</t>
  </si>
  <si>
    <t>lor[49,84]</t>
  </si>
  <si>
    <t>lor[49,85]</t>
  </si>
  <si>
    <t>lor[49,86]</t>
  </si>
  <si>
    <t>lor[49,87]</t>
  </si>
  <si>
    <t>lor[49,88]</t>
  </si>
  <si>
    <t>lor[49,89]</t>
  </si>
  <si>
    <t>lor[49,90]</t>
  </si>
  <si>
    <t>lor[49,91]</t>
  </si>
  <si>
    <t>lor[49,92]</t>
  </si>
  <si>
    <t>lor[50,51]</t>
  </si>
  <si>
    <t>lor[50,52]</t>
  </si>
  <si>
    <t>lor[50,53]</t>
  </si>
  <si>
    <t>lor[50,54]</t>
  </si>
  <si>
    <t>lor[50,55]</t>
  </si>
  <si>
    <t>lor[50,56]</t>
  </si>
  <si>
    <t>lor[50,57]</t>
  </si>
  <si>
    <t>lor[50,58]</t>
  </si>
  <si>
    <t>lor[50,59]</t>
  </si>
  <si>
    <t>lor[50,60]</t>
  </si>
  <si>
    <t>lor[50,61]</t>
  </si>
  <si>
    <t>lor[50,62]</t>
  </si>
  <si>
    <t>lor[50,63]</t>
  </si>
  <si>
    <t>lor[50,64]</t>
  </si>
  <si>
    <t>lor[50,65]</t>
  </si>
  <si>
    <t>lor[50,66]</t>
  </si>
  <si>
    <t>lor[50,67]</t>
  </si>
  <si>
    <t>lor[50,68]</t>
  </si>
  <si>
    <t>lor[50,69]</t>
  </si>
  <si>
    <t>lor[50,70]</t>
  </si>
  <si>
    <t>lor[50,71]</t>
  </si>
  <si>
    <t>lor[50,72]</t>
  </si>
  <si>
    <t>lor[50,73]</t>
  </si>
  <si>
    <t>lor[50,74]</t>
  </si>
  <si>
    <t>lor[50,75]</t>
  </si>
  <si>
    <t>lor[50,76]</t>
  </si>
  <si>
    <t>lor[50,77]</t>
  </si>
  <si>
    <t>lor[50,78]</t>
  </si>
  <si>
    <t>lor[50,79]</t>
  </si>
  <si>
    <t>lor[50,80]</t>
  </si>
  <si>
    <t>lor[50,81]</t>
  </si>
  <si>
    <t>lor[50,82]</t>
  </si>
  <si>
    <t>lor[50,83]</t>
  </si>
  <si>
    <t>lor[50,84]</t>
  </si>
  <si>
    <t>lor[50,85]</t>
  </si>
  <si>
    <t>lor[50,86]</t>
  </si>
  <si>
    <t>lor[50,87]</t>
  </si>
  <si>
    <t>lor[50,88]</t>
  </si>
  <si>
    <t>lor[50,89]</t>
  </si>
  <si>
    <t>lor[50,90]</t>
  </si>
  <si>
    <t>lor[50,91]</t>
  </si>
  <si>
    <t>lor[50,92]</t>
  </si>
  <si>
    <t>lor[51,52]</t>
  </si>
  <si>
    <t>lor[51,53]</t>
  </si>
  <si>
    <t>lor[51,54]</t>
  </si>
  <si>
    <t>lor[51,55]</t>
  </si>
  <si>
    <t>lor[51,56]</t>
  </si>
  <si>
    <t>lor[51,57]</t>
  </si>
  <si>
    <t>lor[51,58]</t>
  </si>
  <si>
    <t>lor[51,59]</t>
  </si>
  <si>
    <t>lor[51,60]</t>
  </si>
  <si>
    <t>lor[51,61]</t>
  </si>
  <si>
    <t>lor[51,62]</t>
  </si>
  <si>
    <t>lor[51,63]</t>
  </si>
  <si>
    <t>lor[51,64]</t>
  </si>
  <si>
    <t>lor[51,65]</t>
  </si>
  <si>
    <t>lor[51,66]</t>
  </si>
  <si>
    <t>lor[51,67]</t>
  </si>
  <si>
    <t>lor[51,68]</t>
  </si>
  <si>
    <t>lor[51,69]</t>
  </si>
  <si>
    <t>lor[51,70]</t>
  </si>
  <si>
    <t>lor[51,71]</t>
  </si>
  <si>
    <t>lor[51,72]</t>
  </si>
  <si>
    <t>lor[51,73]</t>
  </si>
  <si>
    <t>lor[51,74]</t>
  </si>
  <si>
    <t>lor[51,75]</t>
  </si>
  <si>
    <t>lor[51,76]</t>
  </si>
  <si>
    <t>lor[51,77]</t>
  </si>
  <si>
    <t>lor[51,78]</t>
  </si>
  <si>
    <t>lor[51,79]</t>
  </si>
  <si>
    <t>lor[51,80]</t>
  </si>
  <si>
    <t>lor[51,81]</t>
  </si>
  <si>
    <t>lor[51,82]</t>
  </si>
  <si>
    <t>lor[51,83]</t>
  </si>
  <si>
    <t>lor[51,84]</t>
  </si>
  <si>
    <t>lor[51,85]</t>
  </si>
  <si>
    <t>lor[51,86]</t>
  </si>
  <si>
    <t>lor[51,87]</t>
  </si>
  <si>
    <t>lor[51,88]</t>
  </si>
  <si>
    <t>lor[51,89]</t>
  </si>
  <si>
    <t>lor[51,90]</t>
  </si>
  <si>
    <t>lor[51,91]</t>
  </si>
  <si>
    <t>lor[51,92]</t>
  </si>
  <si>
    <t>lor[52,53]</t>
  </si>
  <si>
    <t>lor[52,54]</t>
  </si>
  <si>
    <t>lor[52,55]</t>
  </si>
  <si>
    <t>lor[52,56]</t>
  </si>
  <si>
    <t>lor[52,57]</t>
  </si>
  <si>
    <t>lor[52,58]</t>
  </si>
  <si>
    <t>lor[52,59]</t>
  </si>
  <si>
    <t>lor[52,60]</t>
  </si>
  <si>
    <t>lor[52,61]</t>
  </si>
  <si>
    <t>lor[52,62]</t>
  </si>
  <si>
    <t>lor[52,63]</t>
  </si>
  <si>
    <t>lor[52,64]</t>
  </si>
  <si>
    <t>lor[52,65]</t>
  </si>
  <si>
    <t>lor[52,66]</t>
  </si>
  <si>
    <t>lor[52,67]</t>
  </si>
  <si>
    <t>lor[52,68]</t>
  </si>
  <si>
    <t>lor[52,69]</t>
  </si>
  <si>
    <t>lor[52,70]</t>
  </si>
  <si>
    <t>lor[52,71]</t>
  </si>
  <si>
    <t>lor[52,72]</t>
  </si>
  <si>
    <t>lor[52,73]</t>
  </si>
  <si>
    <t>lor[52,74]</t>
  </si>
  <si>
    <t>lor[52,75]</t>
  </si>
  <si>
    <t>lor[52,76]</t>
  </si>
  <si>
    <t>lor[52,77]</t>
  </si>
  <si>
    <t>lor[52,78]</t>
  </si>
  <si>
    <t>lor[52,79]</t>
  </si>
  <si>
    <t>lor[52,80]</t>
  </si>
  <si>
    <t>lor[52,81]</t>
  </si>
  <si>
    <t>lor[52,82]</t>
  </si>
  <si>
    <t>lor[52,83]</t>
  </si>
  <si>
    <t>lor[52,84]</t>
  </si>
  <si>
    <t>lor[52,85]</t>
  </si>
  <si>
    <t>lor[52,86]</t>
  </si>
  <si>
    <t>lor[52,87]</t>
  </si>
  <si>
    <t>lor[52,88]</t>
  </si>
  <si>
    <t>lor[52,89]</t>
  </si>
  <si>
    <t>lor[52,90]</t>
  </si>
  <si>
    <t>lor[52,91]</t>
  </si>
  <si>
    <t>lor[52,92]</t>
  </si>
  <si>
    <t>lor[53,54]</t>
  </si>
  <si>
    <t>lor[53,55]</t>
  </si>
  <si>
    <t>lor[53,56]</t>
  </si>
  <si>
    <t>lor[53,57]</t>
  </si>
  <si>
    <t>lor[53,58]</t>
  </si>
  <si>
    <t>lor[53,59]</t>
  </si>
  <si>
    <t>lor[53,60]</t>
  </si>
  <si>
    <t>lor[53,61]</t>
  </si>
  <si>
    <t>lor[53,62]</t>
  </si>
  <si>
    <t>lor[53,63]</t>
  </si>
  <si>
    <t>lor[53,64]</t>
  </si>
  <si>
    <t>lor[53,65]</t>
  </si>
  <si>
    <t>lor[53,66]</t>
  </si>
  <si>
    <t>lor[53,67]</t>
  </si>
  <si>
    <t>lor[53,68]</t>
  </si>
  <si>
    <t>lor[53,69]</t>
  </si>
  <si>
    <t>lor[53,70]</t>
  </si>
  <si>
    <t>lor[53,71]</t>
  </si>
  <si>
    <t>lor[53,72]</t>
  </si>
  <si>
    <t>lor[53,73]</t>
  </si>
  <si>
    <t>lor[53,74]</t>
  </si>
  <si>
    <t>lor[53,75]</t>
  </si>
  <si>
    <t>lor[53,76]</t>
  </si>
  <si>
    <t>lor[53,77]</t>
  </si>
  <si>
    <t>lor[53,78]</t>
  </si>
  <si>
    <t>lor[53,79]</t>
  </si>
  <si>
    <t>lor[53,80]</t>
  </si>
  <si>
    <t>lor[53,81]</t>
  </si>
  <si>
    <t>lor[53,82]</t>
  </si>
  <si>
    <t>lor[53,83]</t>
  </si>
  <si>
    <t>lor[53,84]</t>
  </si>
  <si>
    <t>lor[53,85]</t>
  </si>
  <si>
    <t>lor[53,86]</t>
  </si>
  <si>
    <t>lor[53,87]</t>
  </si>
  <si>
    <t>lor[53,88]</t>
  </si>
  <si>
    <t>lor[53,89]</t>
  </si>
  <si>
    <t>lor[53,90]</t>
  </si>
  <si>
    <t>lor[53,91]</t>
  </si>
  <si>
    <t>lor[53,92]</t>
  </si>
  <si>
    <t>lor[54,55]</t>
  </si>
  <si>
    <t>lor[54,56]</t>
  </si>
  <si>
    <t>lor[54,57]</t>
  </si>
  <si>
    <t>lor[54,58]</t>
  </si>
  <si>
    <t>lor[54,59]</t>
  </si>
  <si>
    <t>lor[54,60]</t>
  </si>
  <si>
    <t>lor[54,61]</t>
  </si>
  <si>
    <t>lor[54,62]</t>
  </si>
  <si>
    <t>lor[54,63]</t>
  </si>
  <si>
    <t>lor[54,64]</t>
  </si>
  <si>
    <t>lor[54,65]</t>
  </si>
  <si>
    <t>lor[54,66]</t>
  </si>
  <si>
    <t>lor[54,67]</t>
  </si>
  <si>
    <t>lor[54,68]</t>
  </si>
  <si>
    <t>lor[54,69]</t>
  </si>
  <si>
    <t>lor[54,70]</t>
  </si>
  <si>
    <t>lor[54,71]</t>
  </si>
  <si>
    <t>lor[54,72]</t>
  </si>
  <si>
    <t>lor[54,73]</t>
  </si>
  <si>
    <t>lor[54,74]</t>
  </si>
  <si>
    <t>lor[54,75]</t>
  </si>
  <si>
    <t>lor[54,76]</t>
  </si>
  <si>
    <t>lor[54,77]</t>
  </si>
  <si>
    <t>lor[54,78]</t>
  </si>
  <si>
    <t>lor[54,79]</t>
  </si>
  <si>
    <t>lor[54,80]</t>
  </si>
  <si>
    <t>lor[54,81]</t>
  </si>
  <si>
    <t>lor[54,82]</t>
  </si>
  <si>
    <t>lor[54,83]</t>
  </si>
  <si>
    <t>lor[54,84]</t>
  </si>
  <si>
    <t>lor[54,85]</t>
  </si>
  <si>
    <t>lor[54,86]</t>
  </si>
  <si>
    <t>lor[54,87]</t>
  </si>
  <si>
    <t>lor[54,88]</t>
  </si>
  <si>
    <t>lor[54,89]</t>
  </si>
  <si>
    <t>lor[54,90]</t>
  </si>
  <si>
    <t>lor[54,91]</t>
  </si>
  <si>
    <t>lor[54,92]</t>
  </si>
  <si>
    <t>lor[55,56]</t>
  </si>
  <si>
    <t>lor[55,57]</t>
  </si>
  <si>
    <t>lor[55,58]</t>
  </si>
  <si>
    <t>lor[55,59]</t>
  </si>
  <si>
    <t>lor[55,60]</t>
  </si>
  <si>
    <t>lor[55,61]</t>
  </si>
  <si>
    <t>lor[55,62]</t>
  </si>
  <si>
    <t>lor[55,63]</t>
  </si>
  <si>
    <t>lor[55,64]</t>
  </si>
  <si>
    <t>lor[55,65]</t>
  </si>
  <si>
    <t>lor[55,66]</t>
  </si>
  <si>
    <t>lor[55,67]</t>
  </si>
  <si>
    <t>lor[55,68]</t>
  </si>
  <si>
    <t>lor[55,69]</t>
  </si>
  <si>
    <t>lor[55,70]</t>
  </si>
  <si>
    <t>lor[55,71]</t>
  </si>
  <si>
    <t>lor[55,72]</t>
  </si>
  <si>
    <t>lor[55,73]</t>
  </si>
  <si>
    <t>lor[55,74]</t>
  </si>
  <si>
    <t>lor[55,75]</t>
  </si>
  <si>
    <t>lor[55,76]</t>
  </si>
  <si>
    <t>lor[55,77]</t>
  </si>
  <si>
    <t>lor[55,78]</t>
  </si>
  <si>
    <t>lor[55,79]</t>
  </si>
  <si>
    <t>lor[55,80]</t>
  </si>
  <si>
    <t>lor[55,81]</t>
  </si>
  <si>
    <t>lor[55,82]</t>
  </si>
  <si>
    <t>lor[55,83]</t>
  </si>
  <si>
    <t>lor[55,84]</t>
  </si>
  <si>
    <t>lor[55,85]</t>
  </si>
  <si>
    <t>lor[55,86]</t>
  </si>
  <si>
    <t>lor[55,87]</t>
  </si>
  <si>
    <t>lor[55,88]</t>
  </si>
  <si>
    <t>lor[55,89]</t>
  </si>
  <si>
    <t>lor[55,90]</t>
  </si>
  <si>
    <t>lor[55,91]</t>
  </si>
  <si>
    <t>lor[55,92]</t>
  </si>
  <si>
    <t>lor[56,57]</t>
  </si>
  <si>
    <t>lor[56,58]</t>
  </si>
  <si>
    <t>lor[56,59]</t>
  </si>
  <si>
    <t>lor[56,60]</t>
  </si>
  <si>
    <t>lor[56,61]</t>
  </si>
  <si>
    <t>lor[56,62]</t>
  </si>
  <si>
    <t>lor[56,63]</t>
  </si>
  <si>
    <t>lor[56,64]</t>
  </si>
  <si>
    <t>lor[56,65]</t>
  </si>
  <si>
    <t>lor[56,66]</t>
  </si>
  <si>
    <t>lor[56,67]</t>
  </si>
  <si>
    <t>lor[56,68]</t>
  </si>
  <si>
    <t>lor[56,69]</t>
  </si>
  <si>
    <t>lor[56,70]</t>
  </si>
  <si>
    <t>lor[56,71]</t>
  </si>
  <si>
    <t>lor[56,72]</t>
  </si>
  <si>
    <t>lor[56,73]</t>
  </si>
  <si>
    <t>lor[56,74]</t>
  </si>
  <si>
    <t>lor[56,75]</t>
  </si>
  <si>
    <t>lor[56,76]</t>
  </si>
  <si>
    <t>lor[56,77]</t>
  </si>
  <si>
    <t>lor[56,78]</t>
  </si>
  <si>
    <t>lor[56,79]</t>
  </si>
  <si>
    <t>lor[56,80]</t>
  </si>
  <si>
    <t>lor[56,81]</t>
  </si>
  <si>
    <t>lor[56,82]</t>
  </si>
  <si>
    <t>lor[56,83]</t>
  </si>
  <si>
    <t>lor[56,84]</t>
  </si>
  <si>
    <t>lor[56,85]</t>
  </si>
  <si>
    <t>lor[56,86]</t>
  </si>
  <si>
    <t>lor[56,87]</t>
  </si>
  <si>
    <t>lor[56,88]</t>
  </si>
  <si>
    <t>lor[56,89]</t>
  </si>
  <si>
    <t>lor[56,90]</t>
  </si>
  <si>
    <t>lor[56,91]</t>
  </si>
  <si>
    <t>lor[56,92]</t>
  </si>
  <si>
    <t>lor[57,58]</t>
  </si>
  <si>
    <t>lor[57,59]</t>
  </si>
  <si>
    <t>lor[57,60]</t>
  </si>
  <si>
    <t>lor[57,61]</t>
  </si>
  <si>
    <t>lor[57,62]</t>
  </si>
  <si>
    <t>lor[57,63]</t>
  </si>
  <si>
    <t>lor[57,64]</t>
  </si>
  <si>
    <t>lor[57,65]</t>
  </si>
  <si>
    <t>lor[57,66]</t>
  </si>
  <si>
    <t>lor[57,67]</t>
  </si>
  <si>
    <t>lor[57,68]</t>
  </si>
  <si>
    <t>lor[57,69]</t>
  </si>
  <si>
    <t>lor[57,70]</t>
  </si>
  <si>
    <t>lor[57,71]</t>
  </si>
  <si>
    <t>lor[57,72]</t>
  </si>
  <si>
    <t>lor[57,73]</t>
  </si>
  <si>
    <t>lor[57,74]</t>
  </si>
  <si>
    <t>lor[57,75]</t>
  </si>
  <si>
    <t>lor[57,76]</t>
  </si>
  <si>
    <t>lor[57,77]</t>
  </si>
  <si>
    <t>lor[57,78]</t>
  </si>
  <si>
    <t>lor[57,79]</t>
  </si>
  <si>
    <t>lor[57,80]</t>
  </si>
  <si>
    <t>lor[57,81]</t>
  </si>
  <si>
    <t>lor[57,82]</t>
  </si>
  <si>
    <t>lor[57,83]</t>
  </si>
  <si>
    <t>lor[57,84]</t>
  </si>
  <si>
    <t>lor[57,85]</t>
  </si>
  <si>
    <t>lor[57,86]</t>
  </si>
  <si>
    <t>lor[57,87]</t>
  </si>
  <si>
    <t>lor[57,88]</t>
  </si>
  <si>
    <t>lor[57,89]</t>
  </si>
  <si>
    <t>lor[57,90]</t>
  </si>
  <si>
    <t>lor[57,91]</t>
  </si>
  <si>
    <t>lor[57,92]</t>
  </si>
  <si>
    <t>lor[58,59]</t>
  </si>
  <si>
    <t>lor[58,60]</t>
  </si>
  <si>
    <t>lor[58,61]</t>
  </si>
  <si>
    <t>lor[58,62]</t>
  </si>
  <si>
    <t>lor[58,63]</t>
  </si>
  <si>
    <t>lor[58,64]</t>
  </si>
  <si>
    <t>lor[58,65]</t>
  </si>
  <si>
    <t>lor[58,66]</t>
  </si>
  <si>
    <t>lor[58,67]</t>
  </si>
  <si>
    <t>lor[58,68]</t>
  </si>
  <si>
    <t>lor[58,69]</t>
  </si>
  <si>
    <t>lor[58,70]</t>
  </si>
  <si>
    <t>lor[58,71]</t>
  </si>
  <si>
    <t>lor[58,72]</t>
  </si>
  <si>
    <t>lor[58,73]</t>
  </si>
  <si>
    <t>lor[58,74]</t>
  </si>
  <si>
    <t>lor[58,75]</t>
  </si>
  <si>
    <t>lor[58,76]</t>
  </si>
  <si>
    <t>lor[58,77]</t>
  </si>
  <si>
    <t>lor[58,78]</t>
  </si>
  <si>
    <t>lor[58,79]</t>
  </si>
  <si>
    <t>lor[58,80]</t>
  </si>
  <si>
    <t>lor[58,81]</t>
  </si>
  <si>
    <t>lor[58,82]</t>
  </si>
  <si>
    <t>lor[58,83]</t>
  </si>
  <si>
    <t>lor[58,84]</t>
  </si>
  <si>
    <t>lor[58,85]</t>
  </si>
  <si>
    <t>lor[58,86]</t>
  </si>
  <si>
    <t>lor[58,87]</t>
  </si>
  <si>
    <t>lor[58,88]</t>
  </si>
  <si>
    <t>lor[58,89]</t>
  </si>
  <si>
    <t>lor[58,90]</t>
  </si>
  <si>
    <t>lor[58,91]</t>
  </si>
  <si>
    <t>lor[58,92]</t>
  </si>
  <si>
    <t>lor[59,60]</t>
  </si>
  <si>
    <t>lor[59,61]</t>
  </si>
  <si>
    <t>lor[59,62]</t>
  </si>
  <si>
    <t>lor[59,63]</t>
  </si>
  <si>
    <t>lor[59,64]</t>
  </si>
  <si>
    <t>lor[59,65]</t>
  </si>
  <si>
    <t>lor[59,66]</t>
  </si>
  <si>
    <t>lor[59,67]</t>
  </si>
  <si>
    <t>lor[59,68]</t>
  </si>
  <si>
    <t>lor[59,69]</t>
  </si>
  <si>
    <t>lor[59,70]</t>
  </si>
  <si>
    <t>lor[59,71]</t>
  </si>
  <si>
    <t>lor[59,72]</t>
  </si>
  <si>
    <t>lor[59,73]</t>
  </si>
  <si>
    <t>lor[59,74]</t>
  </si>
  <si>
    <t>lor[59,75]</t>
  </si>
  <si>
    <t>lor[59,76]</t>
  </si>
  <si>
    <t>lor[59,77]</t>
  </si>
  <si>
    <t>lor[59,78]</t>
  </si>
  <si>
    <t>lor[59,79]</t>
  </si>
  <si>
    <t>lor[59,80]</t>
  </si>
  <si>
    <t>lor[59,81]</t>
  </si>
  <si>
    <t>lor[59,82]</t>
  </si>
  <si>
    <t>lor[59,83]</t>
  </si>
  <si>
    <t>lor[59,84]</t>
  </si>
  <si>
    <t>lor[59,85]</t>
  </si>
  <si>
    <t>lor[59,86]</t>
  </si>
  <si>
    <t>lor[59,87]</t>
  </si>
  <si>
    <t>lor[59,88]</t>
  </si>
  <si>
    <t>lor[59,89]</t>
  </si>
  <si>
    <t>lor[59,90]</t>
  </si>
  <si>
    <t>lor[59,91]</t>
  </si>
  <si>
    <t>lor[59,92]</t>
  </si>
  <si>
    <t>lor[60,61]</t>
  </si>
  <si>
    <t>lor[60,62]</t>
  </si>
  <si>
    <t>lor[60,63]</t>
  </si>
  <si>
    <t>lor[60,64]</t>
  </si>
  <si>
    <t>lor[60,65]</t>
  </si>
  <si>
    <t>lor[60,66]</t>
  </si>
  <si>
    <t>lor[60,67]</t>
  </si>
  <si>
    <t>lor[60,68]</t>
  </si>
  <si>
    <t>lor[60,69]</t>
  </si>
  <si>
    <t>lor[60,70]</t>
  </si>
  <si>
    <t>lor[60,71]</t>
  </si>
  <si>
    <t>lor[60,72]</t>
  </si>
  <si>
    <t>lor[60,73]</t>
  </si>
  <si>
    <t>lor[60,74]</t>
  </si>
  <si>
    <t>lor[60,75]</t>
  </si>
  <si>
    <t>lor[60,76]</t>
  </si>
  <si>
    <t>lor[60,77]</t>
  </si>
  <si>
    <t>lor[60,78]</t>
  </si>
  <si>
    <t>lor[60,79]</t>
  </si>
  <si>
    <t>lor[60,80]</t>
  </si>
  <si>
    <t>lor[60,81]</t>
  </si>
  <si>
    <t>lor[60,82]</t>
  </si>
  <si>
    <t>lor[60,83]</t>
  </si>
  <si>
    <t>lor[60,84]</t>
  </si>
  <si>
    <t>lor[60,85]</t>
  </si>
  <si>
    <t>lor[60,86]</t>
  </si>
  <si>
    <t>lor[60,87]</t>
  </si>
  <si>
    <t>lor[60,88]</t>
  </si>
  <si>
    <t>lor[60,89]</t>
  </si>
  <si>
    <t>lor[60,90]</t>
  </si>
  <si>
    <t>lor[60,91]</t>
  </si>
  <si>
    <t>lor[60,92]</t>
  </si>
  <si>
    <t>lor[61,62]</t>
  </si>
  <si>
    <t>lor[61,63]</t>
  </si>
  <si>
    <t>lor[61,64]</t>
  </si>
  <si>
    <t>lor[61,65]</t>
  </si>
  <si>
    <t>lor[61,66]</t>
  </si>
  <si>
    <t>lor[61,67]</t>
  </si>
  <si>
    <t>lor[61,68]</t>
  </si>
  <si>
    <t>lor[61,69]</t>
  </si>
  <si>
    <t>lor[61,70]</t>
  </si>
  <si>
    <t>lor[61,71]</t>
  </si>
  <si>
    <t>lor[61,72]</t>
  </si>
  <si>
    <t>lor[61,73]</t>
  </si>
  <si>
    <t>lor[61,74]</t>
  </si>
  <si>
    <t>lor[61,75]</t>
  </si>
  <si>
    <t>lor[61,76]</t>
  </si>
  <si>
    <t>lor[61,77]</t>
  </si>
  <si>
    <t>lor[61,78]</t>
  </si>
  <si>
    <t>lor[61,79]</t>
  </si>
  <si>
    <t>lor[61,80]</t>
  </si>
  <si>
    <t>lor[61,81]</t>
  </si>
  <si>
    <t>lor[61,82]</t>
  </si>
  <si>
    <t>lor[61,83]</t>
  </si>
  <si>
    <t>lor[61,84]</t>
  </si>
  <si>
    <t>lor[61,85]</t>
  </si>
  <si>
    <t>lor[61,86]</t>
  </si>
  <si>
    <t>lor[61,87]</t>
  </si>
  <si>
    <t>lor[61,88]</t>
  </si>
  <si>
    <t>lor[61,89]</t>
  </si>
  <si>
    <t>lor[61,90]</t>
  </si>
  <si>
    <t>lor[61,91]</t>
  </si>
  <si>
    <t>lor[61,92]</t>
  </si>
  <si>
    <t>lor[62,63]</t>
  </si>
  <si>
    <t>lor[62,64]</t>
  </si>
  <si>
    <t>lor[62,65]</t>
  </si>
  <si>
    <t>lor[62,66]</t>
  </si>
  <si>
    <t>lor[62,67]</t>
  </si>
  <si>
    <t>lor[62,68]</t>
  </si>
  <si>
    <t>lor[62,69]</t>
  </si>
  <si>
    <t>lor[62,70]</t>
  </si>
  <si>
    <t>lor[62,71]</t>
  </si>
  <si>
    <t>lor[62,72]</t>
  </si>
  <si>
    <t>lor[62,73]</t>
  </si>
  <si>
    <t>lor[62,74]</t>
  </si>
  <si>
    <t>lor[62,75]</t>
  </si>
  <si>
    <t>lor[62,76]</t>
  </si>
  <si>
    <t>lor[62,77]</t>
  </si>
  <si>
    <t>lor[62,78]</t>
  </si>
  <si>
    <t>lor[62,79]</t>
  </si>
  <si>
    <t>lor[62,80]</t>
  </si>
  <si>
    <t>lor[62,81]</t>
  </si>
  <si>
    <t>lor[62,82]</t>
  </si>
  <si>
    <t>lor[62,83]</t>
  </si>
  <si>
    <t>lor[62,84]</t>
  </si>
  <si>
    <t>lor[62,85]</t>
  </si>
  <si>
    <t>lor[62,86]</t>
  </si>
  <si>
    <t>lor[62,87]</t>
  </si>
  <si>
    <t>lor[62,88]</t>
  </si>
  <si>
    <t>lor[62,89]</t>
  </si>
  <si>
    <t>lor[62,90]</t>
  </si>
  <si>
    <t>lor[62,91]</t>
  </si>
  <si>
    <t>lor[62,92]</t>
  </si>
  <si>
    <t>lor[63,64]</t>
  </si>
  <si>
    <t>lor[63,65]</t>
  </si>
  <si>
    <t>lor[63,66]</t>
  </si>
  <si>
    <t>lor[63,67]</t>
  </si>
  <si>
    <t>lor[63,68]</t>
  </si>
  <si>
    <t>lor[63,69]</t>
  </si>
  <si>
    <t>lor[63,70]</t>
  </si>
  <si>
    <t>lor[63,71]</t>
  </si>
  <si>
    <t>lor[63,72]</t>
  </si>
  <si>
    <t>lor[63,73]</t>
  </si>
  <si>
    <t>lor[63,74]</t>
  </si>
  <si>
    <t>lor[63,75]</t>
  </si>
  <si>
    <t>lor[63,76]</t>
  </si>
  <si>
    <t>lor[63,77]</t>
  </si>
  <si>
    <t>lor[63,78]</t>
  </si>
  <si>
    <t>lor[63,79]</t>
  </si>
  <si>
    <t>lor[63,80]</t>
  </si>
  <si>
    <t>lor[63,81]</t>
  </si>
  <si>
    <t>lor[63,82]</t>
  </si>
  <si>
    <t>lor[63,83]</t>
  </si>
  <si>
    <t>lor[63,84]</t>
  </si>
  <si>
    <t>lor[63,85]</t>
  </si>
  <si>
    <t>lor[63,86]</t>
  </si>
  <si>
    <t>lor[63,87]</t>
  </si>
  <si>
    <t>lor[63,88]</t>
  </si>
  <si>
    <t>lor[63,89]</t>
  </si>
  <si>
    <t>lor[63,90]</t>
  </si>
  <si>
    <t>lor[63,91]</t>
  </si>
  <si>
    <t>lor[63,92]</t>
  </si>
  <si>
    <t>lor[64,65]</t>
  </si>
  <si>
    <t>lor[64,66]</t>
  </si>
  <si>
    <t>lor[64,67]</t>
  </si>
  <si>
    <t>lor[64,68]</t>
  </si>
  <si>
    <t>lor[64,69]</t>
  </si>
  <si>
    <t>lor[64,70]</t>
  </si>
  <si>
    <t>lor[64,71]</t>
  </si>
  <si>
    <t>lor[64,72]</t>
  </si>
  <si>
    <t>lor[64,73]</t>
  </si>
  <si>
    <t>lor[64,74]</t>
  </si>
  <si>
    <t>lor[64,75]</t>
  </si>
  <si>
    <t>lor[64,76]</t>
  </si>
  <si>
    <t>lor[64,77]</t>
  </si>
  <si>
    <t>lor[64,78]</t>
  </si>
  <si>
    <t>lor[64,79]</t>
  </si>
  <si>
    <t>lor[64,80]</t>
  </si>
  <si>
    <t>lor[64,81]</t>
  </si>
  <si>
    <t>lor[64,82]</t>
  </si>
  <si>
    <t>lor[64,83]</t>
  </si>
  <si>
    <t>lor[64,84]</t>
  </si>
  <si>
    <t>lor[64,85]</t>
  </si>
  <si>
    <t>lor[64,86]</t>
  </si>
  <si>
    <t>lor[64,87]</t>
  </si>
  <si>
    <t>lor[64,88]</t>
  </si>
  <si>
    <t>lor[64,89]</t>
  </si>
  <si>
    <t>lor[64,90]</t>
  </si>
  <si>
    <t>lor[64,91]</t>
  </si>
  <si>
    <t>lor[64,92]</t>
  </si>
  <si>
    <t>lor[65,66]</t>
  </si>
  <si>
    <t>lor[65,67]</t>
  </si>
  <si>
    <t>lor[65,68]</t>
  </si>
  <si>
    <t>lor[65,69]</t>
  </si>
  <si>
    <t>lor[65,70]</t>
  </si>
  <si>
    <t>lor[65,71]</t>
  </si>
  <si>
    <t>lor[65,72]</t>
  </si>
  <si>
    <t>lor[65,73]</t>
  </si>
  <si>
    <t>lor[65,74]</t>
  </si>
  <si>
    <t>lor[65,75]</t>
  </si>
  <si>
    <t>lor[65,76]</t>
  </si>
  <si>
    <t>lor[65,77]</t>
  </si>
  <si>
    <t>lor[65,78]</t>
  </si>
  <si>
    <t>lor[65,79]</t>
  </si>
  <si>
    <t>lor[65,80]</t>
  </si>
  <si>
    <t>lor[65,81]</t>
  </si>
  <si>
    <t>lor[65,82]</t>
  </si>
  <si>
    <t>lor[65,83]</t>
  </si>
  <si>
    <t>lor[65,84]</t>
  </si>
  <si>
    <t>lor[65,85]</t>
  </si>
  <si>
    <t>lor[65,86]</t>
  </si>
  <si>
    <t>lor[65,87]</t>
  </si>
  <si>
    <t>lor[65,88]</t>
  </si>
  <si>
    <t>lor[65,89]</t>
  </si>
  <si>
    <t>lor[65,90]</t>
  </si>
  <si>
    <t>lor[65,91]</t>
  </si>
  <si>
    <t>lor[65,92]</t>
  </si>
  <si>
    <t>lor[66,67]</t>
  </si>
  <si>
    <t>lor[66,68]</t>
  </si>
  <si>
    <t>lor[66,69]</t>
  </si>
  <si>
    <t>lor[66,70]</t>
  </si>
  <si>
    <t>lor[66,71]</t>
  </si>
  <si>
    <t>lor[66,72]</t>
  </si>
  <si>
    <t>lor[66,73]</t>
  </si>
  <si>
    <t>lor[66,74]</t>
  </si>
  <si>
    <t>lor[66,75]</t>
  </si>
  <si>
    <t>lor[66,76]</t>
  </si>
  <si>
    <t>lor[66,77]</t>
  </si>
  <si>
    <t>lor[66,78]</t>
  </si>
  <si>
    <t>lor[66,79]</t>
  </si>
  <si>
    <t>lor[66,80]</t>
  </si>
  <si>
    <t>lor[66,81]</t>
  </si>
  <si>
    <t>lor[66,82]</t>
  </si>
  <si>
    <t>lor[66,83]</t>
  </si>
  <si>
    <t>lor[66,84]</t>
  </si>
  <si>
    <t>lor[66,85]</t>
  </si>
  <si>
    <t>lor[66,86]</t>
  </si>
  <si>
    <t>lor[66,87]</t>
  </si>
  <si>
    <t>lor[66,88]</t>
  </si>
  <si>
    <t>lor[66,89]</t>
  </si>
  <si>
    <t>lor[66,90]</t>
  </si>
  <si>
    <t>lor[66,91]</t>
  </si>
  <si>
    <t>lor[66,92]</t>
  </si>
  <si>
    <t>lor[67,68]</t>
  </si>
  <si>
    <t>lor[67,69]</t>
  </si>
  <si>
    <t>lor[67,70]</t>
  </si>
  <si>
    <t>lor[67,71]</t>
  </si>
  <si>
    <t>lor[67,72]</t>
  </si>
  <si>
    <t>lor[67,73]</t>
  </si>
  <si>
    <t>lor[67,74]</t>
  </si>
  <si>
    <t>lor[67,75]</t>
  </si>
  <si>
    <t>lor[67,76]</t>
  </si>
  <si>
    <t>lor[67,77]</t>
  </si>
  <si>
    <t>lor[67,78]</t>
  </si>
  <si>
    <t>lor[67,79]</t>
  </si>
  <si>
    <t>lor[67,80]</t>
  </si>
  <si>
    <t>lor[67,81]</t>
  </si>
  <si>
    <t>lor[67,82]</t>
  </si>
  <si>
    <t>lor[67,83]</t>
  </si>
  <si>
    <t>lor[67,84]</t>
  </si>
  <si>
    <t>lor[67,85]</t>
  </si>
  <si>
    <t>lor[67,86]</t>
  </si>
  <si>
    <t>lor[67,87]</t>
  </si>
  <si>
    <t>lor[67,88]</t>
  </si>
  <si>
    <t>lor[67,89]</t>
  </si>
  <si>
    <t>lor[67,90]</t>
  </si>
  <si>
    <t>lor[67,91]</t>
  </si>
  <si>
    <t>lor[67,92]</t>
  </si>
  <si>
    <t>lor[68,69]</t>
  </si>
  <si>
    <t>lor[68,70]</t>
  </si>
  <si>
    <t>lor[68,71]</t>
  </si>
  <si>
    <t>lor[68,72]</t>
  </si>
  <si>
    <t>lor[68,73]</t>
  </si>
  <si>
    <t>lor[68,74]</t>
  </si>
  <si>
    <t>lor[68,75]</t>
  </si>
  <si>
    <t>lor[68,76]</t>
  </si>
  <si>
    <t>lor[68,77]</t>
  </si>
  <si>
    <t>lor[68,78]</t>
  </si>
  <si>
    <t>lor[68,79]</t>
  </si>
  <si>
    <t>lor[68,80]</t>
  </si>
  <si>
    <t>lor[68,81]</t>
  </si>
  <si>
    <t>lor[68,82]</t>
  </si>
  <si>
    <t>lor[68,83]</t>
  </si>
  <si>
    <t>lor[68,84]</t>
  </si>
  <si>
    <t>lor[68,85]</t>
  </si>
  <si>
    <t>lor[68,86]</t>
  </si>
  <si>
    <t>lor[68,87]</t>
  </si>
  <si>
    <t>lor[68,88]</t>
  </si>
  <si>
    <t>lor[68,89]</t>
  </si>
  <si>
    <t>lor[68,90]</t>
  </si>
  <si>
    <t>lor[68,91]</t>
  </si>
  <si>
    <t>lor[68,92]</t>
  </si>
  <si>
    <t>lor[69,70]</t>
  </si>
  <si>
    <t>lor[69,71]</t>
  </si>
  <si>
    <t>lor[69,72]</t>
  </si>
  <si>
    <t>lor[69,73]</t>
  </si>
  <si>
    <t>lor[69,74]</t>
  </si>
  <si>
    <t>lor[69,75]</t>
  </si>
  <si>
    <t>lor[69,76]</t>
  </si>
  <si>
    <t>lor[69,77]</t>
  </si>
  <si>
    <t>lor[69,78]</t>
  </si>
  <si>
    <t>lor[69,79]</t>
  </si>
  <si>
    <t>lor[69,80]</t>
  </si>
  <si>
    <t>lor[69,81]</t>
  </si>
  <si>
    <t>lor[69,82]</t>
  </si>
  <si>
    <t>lor[69,83]</t>
  </si>
  <si>
    <t>lor[69,84]</t>
  </si>
  <si>
    <t>lor[69,85]</t>
  </si>
  <si>
    <t>lor[69,86]</t>
  </si>
  <si>
    <t>lor[69,87]</t>
  </si>
  <si>
    <t>lor[69,88]</t>
  </si>
  <si>
    <t>lor[69,89]</t>
  </si>
  <si>
    <t>lor[69,90]</t>
  </si>
  <si>
    <t>lor[69,91]</t>
  </si>
  <si>
    <t>lor[69,92]</t>
  </si>
  <si>
    <t>lor[70,71]</t>
  </si>
  <si>
    <t>lor[70,72]</t>
  </si>
  <si>
    <t>lor[70,73]</t>
  </si>
  <si>
    <t>lor[70,74]</t>
  </si>
  <si>
    <t>lor[70,75]</t>
  </si>
  <si>
    <t>lor[70,76]</t>
  </si>
  <si>
    <t>lor[70,77]</t>
  </si>
  <si>
    <t>lor[70,78]</t>
  </si>
  <si>
    <t>lor[70,79]</t>
  </si>
  <si>
    <t>lor[70,80]</t>
  </si>
  <si>
    <t>lor[70,81]</t>
  </si>
  <si>
    <t>lor[70,82]</t>
  </si>
  <si>
    <t>lor[70,83]</t>
  </si>
  <si>
    <t>lor[70,84]</t>
  </si>
  <si>
    <t>lor[70,85]</t>
  </si>
  <si>
    <t>lor[70,86]</t>
  </si>
  <si>
    <t>lor[70,87]</t>
  </si>
  <si>
    <t>lor[70,88]</t>
  </si>
  <si>
    <t>lor[70,89]</t>
  </si>
  <si>
    <t>lor[70,90]</t>
  </si>
  <si>
    <t>lor[70,91]</t>
  </si>
  <si>
    <t>lor[70,92]</t>
  </si>
  <si>
    <t>lor[71,72]</t>
  </si>
  <si>
    <t>lor[71,73]</t>
  </si>
  <si>
    <t>lor[71,74]</t>
  </si>
  <si>
    <t>lor[71,75]</t>
  </si>
  <si>
    <t>lor[71,76]</t>
  </si>
  <si>
    <t>lor[71,77]</t>
  </si>
  <si>
    <t>lor[71,78]</t>
  </si>
  <si>
    <t>lor[71,79]</t>
  </si>
  <si>
    <t>lor[71,80]</t>
  </si>
  <si>
    <t>lor[71,81]</t>
  </si>
  <si>
    <t>lor[71,82]</t>
  </si>
  <si>
    <t>lor[71,83]</t>
  </si>
  <si>
    <t>lor[71,84]</t>
  </si>
  <si>
    <t>lor[71,85]</t>
  </si>
  <si>
    <t>lor[71,86]</t>
  </si>
  <si>
    <t>lor[71,87]</t>
  </si>
  <si>
    <t>lor[71,88]</t>
  </si>
  <si>
    <t>lor[71,89]</t>
  </si>
  <si>
    <t>lor[71,90]</t>
  </si>
  <si>
    <t>lor[71,91]</t>
  </si>
  <si>
    <t>lor[71,92]</t>
  </si>
  <si>
    <t>lor[72,73]</t>
  </si>
  <si>
    <t>lor[72,74]</t>
  </si>
  <si>
    <t>lor[72,75]</t>
  </si>
  <si>
    <t>lor[72,76]</t>
  </si>
  <si>
    <t>lor[72,77]</t>
  </si>
  <si>
    <t>lor[72,78]</t>
  </si>
  <si>
    <t>lor[72,79]</t>
  </si>
  <si>
    <t>lor[72,80]</t>
  </si>
  <si>
    <t>lor[72,81]</t>
  </si>
  <si>
    <t>lor[72,82]</t>
  </si>
  <si>
    <t>lor[72,83]</t>
  </si>
  <si>
    <t>lor[72,84]</t>
  </si>
  <si>
    <t>lor[72,85]</t>
  </si>
  <si>
    <t>lor[72,86]</t>
  </si>
  <si>
    <t>lor[72,87]</t>
  </si>
  <si>
    <t>lor[72,88]</t>
  </si>
  <si>
    <t>lor[72,89]</t>
  </si>
  <si>
    <t>lor[72,90]</t>
  </si>
  <si>
    <t>lor[72,91]</t>
  </si>
  <si>
    <t>lor[72,92]</t>
  </si>
  <si>
    <t>lor[73,74]</t>
  </si>
  <si>
    <t>lor[73,75]</t>
  </si>
  <si>
    <t>lor[73,76]</t>
  </si>
  <si>
    <t>lor[73,77]</t>
  </si>
  <si>
    <t>lor[73,78]</t>
  </si>
  <si>
    <t>lor[73,79]</t>
  </si>
  <si>
    <t>lor[73,80]</t>
  </si>
  <si>
    <t>lor[73,81]</t>
  </si>
  <si>
    <t>lor[73,82]</t>
  </si>
  <si>
    <t>lor[73,83]</t>
  </si>
  <si>
    <t>lor[73,84]</t>
  </si>
  <si>
    <t>lor[73,85]</t>
  </si>
  <si>
    <t>lor[73,86]</t>
  </si>
  <si>
    <t>lor[73,87]</t>
  </si>
  <si>
    <t>lor[73,88]</t>
  </si>
  <si>
    <t>lor[73,89]</t>
  </si>
  <si>
    <t>lor[73,90]</t>
  </si>
  <si>
    <t>lor[73,91]</t>
  </si>
  <si>
    <t>lor[73,92]</t>
  </si>
  <si>
    <t>lor[74,75]</t>
  </si>
  <si>
    <t>lor[74,76]</t>
  </si>
  <si>
    <t>lor[74,77]</t>
  </si>
  <si>
    <t>lor[74,78]</t>
  </si>
  <si>
    <t>lor[74,79]</t>
  </si>
  <si>
    <t>lor[74,80]</t>
  </si>
  <si>
    <t>lor[74,81]</t>
  </si>
  <si>
    <t>lor[74,82]</t>
  </si>
  <si>
    <t>lor[74,83]</t>
  </si>
  <si>
    <t>lor[74,84]</t>
  </si>
  <si>
    <t>lor[74,85]</t>
  </si>
  <si>
    <t>lor[74,86]</t>
  </si>
  <si>
    <t>lor[74,87]</t>
  </si>
  <si>
    <t>lor[74,88]</t>
  </si>
  <si>
    <t>lor[74,89]</t>
  </si>
  <si>
    <t>lor[74,90]</t>
  </si>
  <si>
    <t>lor[74,91]</t>
  </si>
  <si>
    <t>lor[74,92]</t>
  </si>
  <si>
    <t>lor[75,76]</t>
  </si>
  <si>
    <t>lor[75,77]</t>
  </si>
  <si>
    <t>lor[75,78]</t>
  </si>
  <si>
    <t>lor[75,79]</t>
  </si>
  <si>
    <t>lor[75,80]</t>
  </si>
  <si>
    <t>lor[75,81]</t>
  </si>
  <si>
    <t>lor[75,82]</t>
  </si>
  <si>
    <t>lor[75,83]</t>
  </si>
  <si>
    <t>lor[75,84]</t>
  </si>
  <si>
    <t>lor[75,85]</t>
  </si>
  <si>
    <t>lor[75,86]</t>
  </si>
  <si>
    <t>lor[75,87]</t>
  </si>
  <si>
    <t>lor[75,88]</t>
  </si>
  <si>
    <t>lor[75,89]</t>
  </si>
  <si>
    <t>lor[75,90]</t>
  </si>
  <si>
    <t>lor[75,91]</t>
  </si>
  <si>
    <t>lor[75,92]</t>
  </si>
  <si>
    <t>lor[76,77]</t>
  </si>
  <si>
    <t>lor[76,78]</t>
  </si>
  <si>
    <t>lor[76,79]</t>
  </si>
  <si>
    <t>lor[76,80]</t>
  </si>
  <si>
    <t>lor[76,81]</t>
  </si>
  <si>
    <t>lor[76,82]</t>
  </si>
  <si>
    <t>lor[76,83]</t>
  </si>
  <si>
    <t>lor[76,84]</t>
  </si>
  <si>
    <t>lor[76,85]</t>
  </si>
  <si>
    <t>lor[76,86]</t>
  </si>
  <si>
    <t>lor[76,87]</t>
  </si>
  <si>
    <t>lor[76,88]</t>
  </si>
  <si>
    <t>lor[76,89]</t>
  </si>
  <si>
    <t>lor[76,90]</t>
  </si>
  <si>
    <t>lor[76,91]</t>
  </si>
  <si>
    <t>lor[76,92]</t>
  </si>
  <si>
    <t>lor[77,78]</t>
  </si>
  <si>
    <t>lor[77,79]</t>
  </si>
  <si>
    <t>lor[77,80]</t>
  </si>
  <si>
    <t>lor[77,81]</t>
  </si>
  <si>
    <t>lor[77,82]</t>
  </si>
  <si>
    <t>lor[77,83]</t>
  </si>
  <si>
    <t>lor[77,84]</t>
  </si>
  <si>
    <t>lor[77,85]</t>
  </si>
  <si>
    <t>lor[77,86]</t>
  </si>
  <si>
    <t>lor[77,87]</t>
  </si>
  <si>
    <t>lor[77,88]</t>
  </si>
  <si>
    <t>lor[77,89]</t>
  </si>
  <si>
    <t>lor[77,90]</t>
  </si>
  <si>
    <t>lor[77,91]</t>
  </si>
  <si>
    <t>lor[77,92]</t>
  </si>
  <si>
    <t>lor[78,79]</t>
  </si>
  <si>
    <t>lor[78,80]</t>
  </si>
  <si>
    <t>lor[78,81]</t>
  </si>
  <si>
    <t>lor[78,82]</t>
  </si>
  <si>
    <t>lor[78,83]</t>
  </si>
  <si>
    <t>lor[78,84]</t>
  </si>
  <si>
    <t>lor[78,85]</t>
  </si>
  <si>
    <t>lor[78,86]</t>
  </si>
  <si>
    <t>lor[78,87]</t>
  </si>
  <si>
    <t>lor[78,88]</t>
  </si>
  <si>
    <t>lor[78,89]</t>
  </si>
  <si>
    <t>lor[78,90]</t>
  </si>
  <si>
    <t>lor[78,91]</t>
  </si>
  <si>
    <t>lor[78,92]</t>
  </si>
  <si>
    <t>lor[79,80]</t>
  </si>
  <si>
    <t>lor[79,81]</t>
  </si>
  <si>
    <t>lor[79,82]</t>
  </si>
  <si>
    <t>lor[79,83]</t>
  </si>
  <si>
    <t>lor[79,84]</t>
  </si>
  <si>
    <t>lor[79,85]</t>
  </si>
  <si>
    <t>lor[79,86]</t>
  </si>
  <si>
    <t>lor[79,87]</t>
  </si>
  <si>
    <t>lor[79,88]</t>
  </si>
  <si>
    <t>lor[79,89]</t>
  </si>
  <si>
    <t>lor[79,90]</t>
  </si>
  <si>
    <t>lor[79,91]</t>
  </si>
  <si>
    <t>lor[79,92]</t>
  </si>
  <si>
    <t>lor[80,81]</t>
  </si>
  <si>
    <t>lor[80,82]</t>
  </si>
  <si>
    <t>lor[80,83]</t>
  </si>
  <si>
    <t>lor[80,84]</t>
  </si>
  <si>
    <t>lor[80,85]</t>
  </si>
  <si>
    <t>lor[80,86]</t>
  </si>
  <si>
    <t>lor[80,87]</t>
  </si>
  <si>
    <t>lor[80,88]</t>
  </si>
  <si>
    <t>lor[80,89]</t>
  </si>
  <si>
    <t>lor[80,90]</t>
  </si>
  <si>
    <t>lor[80,91]</t>
  </si>
  <si>
    <t>lor[80,92]</t>
  </si>
  <si>
    <t>lor[81,82]</t>
  </si>
  <si>
    <t>lor[81,83]</t>
  </si>
  <si>
    <t>lor[81,84]</t>
  </si>
  <si>
    <t>lor[81,85]</t>
  </si>
  <si>
    <t>lor[81,86]</t>
  </si>
  <si>
    <t>lor[81,87]</t>
  </si>
  <si>
    <t>lor[81,88]</t>
  </si>
  <si>
    <t>lor[81,89]</t>
  </si>
  <si>
    <t>lor[81,90]</t>
  </si>
  <si>
    <t>lor[81,91]</t>
  </si>
  <si>
    <t>lor[81,92]</t>
  </si>
  <si>
    <t>lor[82,83]</t>
  </si>
  <si>
    <t>lor[82,84]</t>
  </si>
  <si>
    <t>lor[82,85]</t>
  </si>
  <si>
    <t>lor[82,86]</t>
  </si>
  <si>
    <t>lor[82,87]</t>
  </si>
  <si>
    <t>lor[82,88]</t>
  </si>
  <si>
    <t>lor[82,89]</t>
  </si>
  <si>
    <t>lor[82,90]</t>
  </si>
  <si>
    <t>lor[82,91]</t>
  </si>
  <si>
    <t>lor[82,92]</t>
  </si>
  <si>
    <t>lor[83,84]</t>
  </si>
  <si>
    <t>lor[83,85]</t>
  </si>
  <si>
    <t>lor[83,86]</t>
  </si>
  <si>
    <t>lor[83,87]</t>
  </si>
  <si>
    <t>lor[83,88]</t>
  </si>
  <si>
    <t>lor[83,89]</t>
  </si>
  <si>
    <t>lor[83,90]</t>
  </si>
  <si>
    <t>lor[83,91]</t>
  </si>
  <si>
    <t>lor[83,92]</t>
  </si>
  <si>
    <t>lor[84,85]</t>
  </si>
  <si>
    <t>lor[84,86]</t>
  </si>
  <si>
    <t>lor[84,87]</t>
  </si>
  <si>
    <t>lor[84,88]</t>
  </si>
  <si>
    <t>lor[84,89]</t>
  </si>
  <si>
    <t>lor[84,90]</t>
  </si>
  <si>
    <t>lor[84,91]</t>
  </si>
  <si>
    <t>lor[84,92]</t>
  </si>
  <si>
    <t>lor[85,86]</t>
  </si>
  <si>
    <t>lor[85,87]</t>
  </si>
  <si>
    <t>lor[85,88]</t>
  </si>
  <si>
    <t>lor[85,89]</t>
  </si>
  <si>
    <t>lor[85,90]</t>
  </si>
  <si>
    <t>lor[85,91]</t>
  </si>
  <si>
    <t>lor[85,92]</t>
  </si>
  <si>
    <t>lor[86,87]</t>
  </si>
  <si>
    <t>lor[86,88]</t>
  </si>
  <si>
    <t>lor[86,89]</t>
  </si>
  <si>
    <t>lor[86,90]</t>
  </si>
  <si>
    <t>lor[86,91]</t>
  </si>
  <si>
    <t>lor[86,92]</t>
  </si>
  <si>
    <t>lor[87,88]</t>
  </si>
  <si>
    <t>lor[87,89]</t>
  </si>
  <si>
    <t>lor[87,90]</t>
  </si>
  <si>
    <t>lor[87,91]</t>
  </si>
  <si>
    <t>lor[87,92]</t>
  </si>
  <si>
    <t>lor[88,89]</t>
  </si>
  <si>
    <t>lor[88,90]</t>
  </si>
  <si>
    <t>lor[88,91]</t>
  </si>
  <si>
    <t>lor[88,92]</t>
  </si>
  <si>
    <t>lor[89,90]</t>
  </si>
  <si>
    <t>lor[89,91]</t>
  </si>
  <si>
    <t>lor[89,92]</t>
  </si>
  <si>
    <t>lor[90,91]</t>
  </si>
  <si>
    <t>lor[90,92]</t>
  </si>
  <si>
    <t>lor[91,92]</t>
  </si>
  <si>
    <t>0.44 (0.34, 0.55)</t>
  </si>
  <si>
    <t>Median</t>
  </si>
  <si>
    <t>mean bias, b</t>
  </si>
  <si>
    <t>Standard deviation of bias, κ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</si>
  <si>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</si>
  <si>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</si>
  <si>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</si>
  <si>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</si>
  <si>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</si>
  <si>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</si>
  <si>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</si>
  <si>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</si>
  <si>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</si>
  <si>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</si>
  <si>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</si>
  <si>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</si>
  <si>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</si>
  <si>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</si>
  <si>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</si>
  <si>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d[17]</t>
  </si>
  <si>
    <t>d[18]</t>
  </si>
  <si>
    <t>d[19]</t>
  </si>
  <si>
    <t>d[20]</t>
  </si>
  <si>
    <t>d[21]</t>
  </si>
  <si>
    <t>d[22]</t>
  </si>
  <si>
    <t>d[23]</t>
  </si>
  <si>
    <t>d[24]</t>
  </si>
  <si>
    <t>d[25]</t>
  </si>
  <si>
    <t>d[26]</t>
  </si>
  <si>
    <t>d[27]</t>
  </si>
  <si>
    <t>d[28]</t>
  </si>
  <si>
    <t>d[29]</t>
  </si>
  <si>
    <t>d[30]</t>
  </si>
  <si>
    <t>d[31]</t>
  </si>
  <si>
    <t>d[32]</t>
  </si>
  <si>
    <t>d[33]</t>
  </si>
  <si>
    <t>d[34]</t>
  </si>
  <si>
    <t>d[35]</t>
  </si>
  <si>
    <t>d[36]</t>
  </si>
  <si>
    <t>d[37]</t>
  </si>
  <si>
    <t>d[38]</t>
  </si>
  <si>
    <t>d[39]</t>
  </si>
  <si>
    <t>d[40]</t>
  </si>
  <si>
    <t>d[41]</t>
  </si>
  <si>
    <t>d[42]</t>
  </si>
  <si>
    <t>d[43]</t>
  </si>
  <si>
    <t>d[44]</t>
  </si>
  <si>
    <t>d[45]</t>
  </si>
  <si>
    <t>d[46]</t>
  </si>
  <si>
    <t>d[47]</t>
  </si>
  <si>
    <t>d[48]</t>
  </si>
  <si>
    <t>d[49]</t>
  </si>
  <si>
    <t>d[50]</t>
  </si>
  <si>
    <t>d[51]</t>
  </si>
  <si>
    <t>d[52]</t>
  </si>
  <si>
    <t>d[53]</t>
  </si>
  <si>
    <t>d[54]</t>
  </si>
  <si>
    <t>d[55]</t>
  </si>
  <si>
    <t>d[56]</t>
  </si>
  <si>
    <t>d[57]</t>
  </si>
  <si>
    <t>d[58]</t>
  </si>
  <si>
    <t>d[59]</t>
  </si>
  <si>
    <t>d[60]</t>
  </si>
  <si>
    <t>d[61]</t>
  </si>
  <si>
    <t>d[62]</t>
  </si>
  <si>
    <t>d[63]</t>
  </si>
  <si>
    <t>d[64]</t>
  </si>
  <si>
    <t>d[65]</t>
  </si>
  <si>
    <t>d[66]</t>
  </si>
  <si>
    <t>d[67]</t>
  </si>
  <si>
    <t>d[68]</t>
  </si>
  <si>
    <t>d[69]</t>
  </si>
  <si>
    <t>d[70]</t>
  </si>
  <si>
    <t>d[71]</t>
  </si>
  <si>
    <t>d[72]</t>
  </si>
  <si>
    <t>d[73]</t>
  </si>
  <si>
    <t>d[74]</t>
  </si>
  <si>
    <t>d[75]</t>
  </si>
  <si>
    <t>d[76]</t>
  </si>
  <si>
    <t>d[77]</t>
  </si>
  <si>
    <t>d[78]</t>
  </si>
  <si>
    <t>d[79]</t>
  </si>
  <si>
    <t>d[80]</t>
  </si>
  <si>
    <t>d[81]</t>
  </si>
  <si>
    <t>d[82]</t>
  </si>
  <si>
    <t>d[83]</t>
  </si>
  <si>
    <t>d[84]</t>
  </si>
  <si>
    <t>d[85]</t>
  </si>
  <si>
    <t>d[86]</t>
  </si>
  <si>
    <t>d[87]</t>
  </si>
  <si>
    <t>d[88]</t>
  </si>
  <si>
    <t>d[89]</t>
  </si>
  <si>
    <t>d[90]</t>
  </si>
  <si>
    <t>d[91]</t>
  </si>
  <si>
    <t>d[92]</t>
  </si>
  <si>
    <t xml:space="preserve">Ranks of adjusted relative intervention effects
</t>
  </si>
  <si>
    <t>Bias Adjustment - Ranks - interventions of interest</t>
  </si>
  <si>
    <t>Bias Adjustment - Ranks - classes of interest</t>
  </si>
  <si>
    <t xml:space="preserve">Ranks of adjusted relative class effects
</t>
  </si>
  <si>
    <t>Adjusted intervention effects relative to pill placebo</t>
  </si>
  <si>
    <t>Bias Adjustment - LORS relative to pill placebo (classes)</t>
  </si>
  <si>
    <t>Bias Adjustment - LORS relative to pill placebo (interventions)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</si>
  <si>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</si>
  <si>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</si>
  <si>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</si>
  <si>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</si>
  <si>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</si>
  <si>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</si>
  <si>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</si>
  <si>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</si>
  <si>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</si>
  <si>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m[11]</t>
  </si>
  <si>
    <t>m[12]</t>
  </si>
  <si>
    <t>m[13]</t>
  </si>
  <si>
    <t>m[14]</t>
  </si>
  <si>
    <t>m[15]</t>
  </si>
  <si>
    <t>m[16]</t>
  </si>
  <si>
    <t>m[17]</t>
  </si>
  <si>
    <t>m[18]</t>
  </si>
  <si>
    <t>m[19]</t>
  </si>
  <si>
    <t>m[20]</t>
  </si>
  <si>
    <t>m[21]</t>
  </si>
  <si>
    <t>m[22]</t>
  </si>
  <si>
    <t>m[23]</t>
  </si>
  <si>
    <t>m[24]</t>
  </si>
  <si>
    <t>m[25]</t>
  </si>
  <si>
    <t>m[26]</t>
  </si>
  <si>
    <t>m[27]</t>
  </si>
  <si>
    <t>Adjusted class effects relative to pill placebo</t>
  </si>
  <si>
    <t>(-0.46, 0.20)</t>
  </si>
  <si>
    <t>(0.13, 0.77)</t>
  </si>
  <si>
    <t>END</t>
  </si>
  <si>
    <t>-0.55</t>
  </si>
  <si>
    <t>-1.81</t>
  </si>
  <si>
    <t>0.66</t>
  </si>
  <si>
    <t>-0.29</t>
  </si>
  <si>
    <t>-0.75</t>
  </si>
  <si>
    <t>0.14</t>
  </si>
  <si>
    <t>0.26</t>
  </si>
  <si>
    <t>-0.15</t>
  </si>
  <si>
    <t>0.12</t>
  </si>
  <si>
    <t>-1.34</t>
  </si>
  <si>
    <t>1.58</t>
  </si>
  <si>
    <t>-0.07</t>
  </si>
  <si>
    <t>-0.97</t>
  </si>
  <si>
    <t>0.82</t>
  </si>
  <si>
    <t>-0.05</t>
  </si>
  <si>
    <t>-0.81</t>
  </si>
  <si>
    <t>0.72</t>
  </si>
  <si>
    <t>0.03</t>
  </si>
  <si>
    <t>-0.45</t>
  </si>
  <si>
    <t>0.50</t>
  </si>
  <si>
    <t>-0.37</t>
  </si>
  <si>
    <t>0.42</t>
  </si>
  <si>
    <t>0.56</t>
  </si>
  <si>
    <t>-0.28</t>
  </si>
  <si>
    <t>1.40</t>
  </si>
  <si>
    <t>-0.74</t>
  </si>
  <si>
    <t>-1.99</t>
  </si>
  <si>
    <t>-0.66</t>
  </si>
  <si>
    <t>-1.92</t>
  </si>
  <si>
    <t>0.57</t>
  </si>
  <si>
    <t>-0.76</t>
  </si>
  <si>
    <t>-1.95</t>
  </si>
  <si>
    <t>0.40</t>
  </si>
  <si>
    <t>-2.81</t>
  </si>
  <si>
    <t>-5.05</t>
  </si>
  <si>
    <t>-1.10</t>
  </si>
  <si>
    <t>-0.51</t>
  </si>
  <si>
    <t>-1.89</t>
  </si>
  <si>
    <t>-0.42</t>
  </si>
  <si>
    <t>-1.31</t>
  </si>
  <si>
    <t>0.45</t>
  </si>
  <si>
    <t>0.49</t>
  </si>
  <si>
    <t>-0.62</t>
  </si>
  <si>
    <t>1.63</t>
  </si>
  <si>
    <t>0.23</t>
  </si>
  <si>
    <t>-1.40</t>
  </si>
  <si>
    <t>1.76</t>
  </si>
  <si>
    <t>0.94</t>
  </si>
  <si>
    <t>-0.90</t>
  </si>
  <si>
    <t>2.71</t>
  </si>
  <si>
    <t>-1.29</t>
  </si>
  <si>
    <t>0.54</t>
  </si>
  <si>
    <t>1.21</t>
  </si>
  <si>
    <t>0.36</t>
  </si>
  <si>
    <t>2.09</t>
  </si>
  <si>
    <t>-2.27</t>
  </si>
  <si>
    <t>-8.30</t>
  </si>
  <si>
    <t>0.85</t>
  </si>
  <si>
    <t>1.61</t>
  </si>
  <si>
    <t>0.91</t>
  </si>
  <si>
    <t>2.33</t>
  </si>
  <si>
    <t>-2.71</t>
  </si>
  <si>
    <t>2.50</t>
  </si>
  <si>
    <t>1.81</t>
  </si>
  <si>
    <t>-0.48</t>
  </si>
  <si>
    <t>4.33</t>
  </si>
  <si>
    <t>1.03</t>
  </si>
  <si>
    <t>0.33</t>
  </si>
  <si>
    <t>0.32</t>
  </si>
  <si>
    <t>-0.44</t>
  </si>
  <si>
    <t>1.12</t>
  </si>
  <si>
    <t>1.01</t>
  </si>
  <si>
    <t>-0.06</t>
  </si>
  <si>
    <t>-0.08</t>
  </si>
  <si>
    <t>-1.16</t>
  </si>
  <si>
    <t>0.99</t>
  </si>
  <si>
    <t>0.17</t>
  </si>
  <si>
    <t>-1.63</t>
  </si>
  <si>
    <t>2.01</t>
  </si>
  <si>
    <t>-3.97</t>
  </si>
  <si>
    <t>3.61</t>
  </si>
  <si>
    <t>0.11</t>
  </si>
  <si>
    <t>-3.47</t>
  </si>
  <si>
    <t>2.62</t>
  </si>
  <si>
    <t>-1.08</t>
  </si>
  <si>
    <t>1.52</t>
  </si>
  <si>
    <t>1.66</t>
  </si>
  <si>
    <t>-0.98</t>
  </si>
  <si>
    <t>-1.70</t>
  </si>
  <si>
    <t>-5.25</t>
  </si>
  <si>
    <t>0.73</t>
  </si>
  <si>
    <t>1.83</t>
  </si>
  <si>
    <t>0.08</t>
  </si>
  <si>
    <t>4.06</t>
  </si>
  <si>
    <t>0.13</t>
  </si>
  <si>
    <t>-1.28</t>
  </si>
  <si>
    <t>0.39</t>
  </si>
  <si>
    <t>1.69</t>
  </si>
  <si>
    <t>-0.70</t>
  </si>
  <si>
    <t>1.34</t>
  </si>
  <si>
    <t>-3.18</t>
  </si>
  <si>
    <t>-9.32</t>
  </si>
  <si>
    <t>-0.23</t>
  </si>
  <si>
    <t>2.37</t>
  </si>
  <si>
    <t>0.65</t>
  </si>
  <si>
    <t>4.56</t>
  </si>
  <si>
    <t>0.04</t>
  </si>
  <si>
    <t>-1.36</t>
  </si>
  <si>
    <t>1.50</t>
  </si>
  <si>
    <t>0.02</t>
  </si>
  <si>
    <t>-62.02</t>
  </si>
  <si>
    <t>62.10</t>
  </si>
  <si>
    <t>2.98</t>
  </si>
  <si>
    <t>0.09</t>
  </si>
  <si>
    <t>8.97</t>
  </si>
  <si>
    <t>0.90</t>
  </si>
  <si>
    <t>-0.82</t>
  </si>
  <si>
    <t>2.80</t>
  </si>
  <si>
    <t>-1.96</t>
  </si>
  <si>
    <t>2.12</t>
  </si>
  <si>
    <t>-61.69</t>
  </si>
  <si>
    <t>61.91</t>
  </si>
  <si>
    <t>-1.00</t>
  </si>
  <si>
    <t>1.35</t>
  </si>
  <si>
    <t>-0.56</t>
  </si>
  <si>
    <t>1.54</t>
  </si>
  <si>
    <t>0.00</t>
  </si>
  <si>
    <t>-62.18</t>
  </si>
  <si>
    <t>61.94</t>
  </si>
  <si>
    <t>-0.33</t>
  </si>
  <si>
    <t>-1.07</t>
  </si>
  <si>
    <t>-3.02</t>
  </si>
  <si>
    <t>-6.45</t>
  </si>
  <si>
    <t>0.93</t>
  </si>
  <si>
    <t>-0.18</t>
  </si>
  <si>
    <t>1.64</t>
  </si>
  <si>
    <t>1.51</t>
  </si>
  <si>
    <t>0.41</t>
  </si>
  <si>
    <t>2.68</t>
  </si>
  <si>
    <t>1.90</t>
  </si>
  <si>
    <t>-0.10</t>
  </si>
  <si>
    <t>4.28</t>
  </si>
  <si>
    <t>-1.64</t>
  </si>
  <si>
    <t>0.75</t>
  </si>
  <si>
    <t>0.71</t>
  </si>
  <si>
    <t>-0.88</t>
  </si>
  <si>
    <t>2.35</t>
  </si>
  <si>
    <t>0.47</t>
  </si>
  <si>
    <t>2.08</t>
  </si>
  <si>
    <t>2.07</t>
  </si>
  <si>
    <t>0.15</t>
  </si>
  <si>
    <t>-0.49</t>
  </si>
  <si>
    <t>0.81</t>
  </si>
  <si>
    <t>1.88</t>
  </si>
  <si>
    <t>5.46</t>
  </si>
  <si>
    <t>0.31</t>
  </si>
  <si>
    <t>-0.72</t>
  </si>
  <si>
    <t>1.33</t>
  </si>
  <si>
    <t>-0.41</t>
  </si>
  <si>
    <t>0.58</t>
  </si>
  <si>
    <t>0.60</t>
  </si>
  <si>
    <t>0.01</t>
  </si>
  <si>
    <t>1.18</t>
  </si>
  <si>
    <t>0.05</t>
  </si>
  <si>
    <t>-0.64</t>
  </si>
  <si>
    <t>0.74</t>
  </si>
  <si>
    <t>-2.16</t>
  </si>
  <si>
    <t>0.62</t>
  </si>
  <si>
    <t>-0.52</t>
  </si>
  <si>
    <t>1.57</t>
  </si>
  <si>
    <t>-4.87</t>
  </si>
  <si>
    <t>1.19</t>
  </si>
  <si>
    <t>-0.95</t>
  </si>
  <si>
    <t>-2.24</t>
  </si>
  <si>
    <t>0.28</t>
  </si>
  <si>
    <t>-0.84</t>
  </si>
  <si>
    <t>0.48</t>
  </si>
  <si>
    <t>1.43</t>
  </si>
  <si>
    <t>-1.24</t>
  </si>
  <si>
    <t>-3.42</t>
  </si>
  <si>
    <t>-0.36</t>
  </si>
  <si>
    <t>-2.14</t>
  </si>
  <si>
    <t>1.37</t>
  </si>
  <si>
    <t>-0.35</t>
  </si>
  <si>
    <t>-1.62</t>
  </si>
  <si>
    <t>1.16</t>
  </si>
  <si>
    <t>-2.77</t>
  </si>
  <si>
    <t>-0.02</t>
  </si>
  <si>
    <t>-1.80</t>
  </si>
  <si>
    <t>1.75</t>
  </si>
  <si>
    <t>-0.69</t>
  </si>
  <si>
    <t>-2.54</t>
  </si>
  <si>
    <t>1.07</t>
  </si>
  <si>
    <t>-0.19</t>
  </si>
  <si>
    <t>-1.37</t>
  </si>
  <si>
    <t>0.98</t>
  </si>
  <si>
    <t>-1.03</t>
  </si>
  <si>
    <t>1.56</t>
  </si>
  <si>
    <t>-2.26</t>
  </si>
  <si>
    <t>-0.77</t>
  </si>
  <si>
    <t>-1.75</t>
  </si>
  <si>
    <t>0.19</t>
  </si>
  <si>
    <t>-62.10</t>
  </si>
  <si>
    <t>61.96</t>
  </si>
  <si>
    <t>-0.94</t>
  </si>
  <si>
    <t>-2.90</t>
  </si>
  <si>
    <t>0.86</t>
  </si>
  <si>
    <t>0.53</t>
  </si>
  <si>
    <t>0.34</t>
  </si>
  <si>
    <t>-0.80</t>
  </si>
  <si>
    <t>1.49</t>
  </si>
  <si>
    <t>0.29</t>
  </si>
  <si>
    <t>-0.85</t>
  </si>
  <si>
    <t>1.44</t>
  </si>
  <si>
    <t>-61.63</t>
  </si>
  <si>
    <t>61.95</t>
  </si>
  <si>
    <t>-0.04</t>
  </si>
  <si>
    <t>-1.52</t>
  </si>
  <si>
    <t>-3.61</t>
  </si>
  <si>
    <t>-9.66</t>
  </si>
  <si>
    <t>-0.87</t>
  </si>
  <si>
    <t>-1.76</t>
  </si>
  <si>
    <t>2.81</t>
  </si>
  <si>
    <t>-2.45</t>
  </si>
  <si>
    <t>0.37</t>
  </si>
  <si>
    <t>-61.98</t>
  </si>
  <si>
    <t>-62.01</t>
  </si>
  <si>
    <t>62.35</t>
  </si>
  <si>
    <t>-0.12</t>
  </si>
  <si>
    <t>-61.99</t>
  </si>
  <si>
    <t>62.05</t>
  </si>
  <si>
    <t>-2.21</t>
  </si>
  <si>
    <t>-0.38</t>
  </si>
  <si>
    <t>-1.25</t>
  </si>
  <si>
    <t>0.51</t>
  </si>
  <si>
    <t>-1.55</t>
  </si>
  <si>
    <t>-2.78</t>
  </si>
  <si>
    <t>0.24</t>
  </si>
  <si>
    <t>-62.04</t>
  </si>
  <si>
    <t>62.17</t>
  </si>
  <si>
    <t>-0.34</t>
  </si>
  <si>
    <t>-62.05</t>
  </si>
  <si>
    <t>61.76</t>
  </si>
  <si>
    <t>0.46</t>
  </si>
  <si>
    <t>-0.43</t>
  </si>
  <si>
    <t>2.00</t>
  </si>
  <si>
    <t>-1.54</t>
  </si>
  <si>
    <t>1.62</t>
  </si>
  <si>
    <t>-1.43</t>
  </si>
  <si>
    <t>2.48</t>
  </si>
  <si>
    <t>0.07</t>
  </si>
  <si>
    <t>-1.09</t>
  </si>
  <si>
    <t>1.22</t>
  </si>
  <si>
    <t>1.11</t>
  </si>
  <si>
    <t>-1.68</t>
  </si>
  <si>
    <t>4.61</t>
  </si>
  <si>
    <t>0.10</t>
  </si>
  <si>
    <t>-0.24</t>
  </si>
  <si>
    <t>-1.27</t>
  </si>
  <si>
    <t>0.80</t>
  </si>
  <si>
    <t>-0.30</t>
  </si>
  <si>
    <t>-1.98</t>
  </si>
  <si>
    <t>-1.83</t>
  </si>
  <si>
    <t>1.15</t>
  </si>
  <si>
    <t>-2.12</t>
  </si>
  <si>
    <t>-0.01</t>
  </si>
  <si>
    <t>-3.76</t>
  </si>
  <si>
    <t>3.74</t>
  </si>
  <si>
    <t>-1.41</t>
  </si>
  <si>
    <t>-2.93</t>
  </si>
  <si>
    <t>-61.91</t>
  </si>
  <si>
    <t>-0.26</t>
  </si>
  <si>
    <t>1.08</t>
  </si>
  <si>
    <t>1.80</t>
  </si>
  <si>
    <t>-2.09</t>
  </si>
  <si>
    <t>-5.44</t>
  </si>
  <si>
    <t>-61.85</t>
  </si>
  <si>
    <t>62.09</t>
  </si>
  <si>
    <t>0.06</t>
  </si>
  <si>
    <t>61.84</t>
  </si>
  <si>
    <t>-1.22</t>
  </si>
  <si>
    <t>0.22</t>
  </si>
  <si>
    <t>0.79</t>
  </si>
  <si>
    <t>-1.26</t>
  </si>
  <si>
    <t>3.13</t>
  </si>
  <si>
    <t>1.17</t>
  </si>
  <si>
    <t>0.44</t>
  </si>
  <si>
    <t>-0.67</t>
  </si>
  <si>
    <t>1.55</t>
  </si>
  <si>
    <t>-0.73</t>
  </si>
  <si>
    <t>2.10</t>
  </si>
  <si>
    <t>0.96</t>
  </si>
  <si>
    <t>-1.02</t>
  </si>
  <si>
    <t>3.06</t>
  </si>
  <si>
    <t>-0.96</t>
  </si>
  <si>
    <t>-2.38</t>
  </si>
  <si>
    <t>0.38</t>
  </si>
  <si>
    <t>-8.67</t>
  </si>
  <si>
    <t>0.43</t>
  </si>
  <si>
    <t>-1.79</t>
  </si>
  <si>
    <t>1.74</t>
  </si>
  <si>
    <t>2.63</t>
  </si>
  <si>
    <t>-61.92</t>
  </si>
  <si>
    <t>61.89</t>
  </si>
  <si>
    <t>-0.13</t>
  </si>
  <si>
    <t>-3.95</t>
  </si>
  <si>
    <t>3.65</t>
  </si>
  <si>
    <t>62.03</t>
  </si>
  <si>
    <t>-61.77</t>
  </si>
  <si>
    <t>-2.30</t>
  </si>
  <si>
    <t>0.25</t>
  </si>
  <si>
    <t>-1.46</t>
  </si>
  <si>
    <t>1.71</t>
  </si>
  <si>
    <t>-1.85</t>
  </si>
  <si>
    <t>8.10</t>
  </si>
  <si>
    <t>-61.89</t>
  </si>
  <si>
    <t>61.92</t>
  </si>
  <si>
    <t>-0.21</t>
  </si>
  <si>
    <t>-1.17</t>
  </si>
  <si>
    <t>0.76</t>
  </si>
  <si>
    <t>-3.79</t>
  </si>
  <si>
    <t>-1.04</t>
  </si>
  <si>
    <t>1.13</t>
  </si>
  <si>
    <t>-62.29</t>
  </si>
  <si>
    <t>62.04</t>
  </si>
  <si>
    <t>-62.07</t>
  </si>
  <si>
    <t>61.81</t>
  </si>
  <si>
    <t>2.61</t>
  </si>
  <si>
    <t>-62.11</t>
  </si>
  <si>
    <t>62.14</t>
  </si>
  <si>
    <t>-0.65</t>
  </si>
  <si>
    <t>-1.71</t>
  </si>
  <si>
    <t>-1.05</t>
  </si>
  <si>
    <t>62.06</t>
  </si>
  <si>
    <t>-61.88</t>
  </si>
  <si>
    <t>62.00</t>
  </si>
  <si>
    <t>0.20</t>
  </si>
  <si>
    <t>-0.63</t>
  </si>
  <si>
    <t>1.28</t>
  </si>
  <si>
    <t>-2.51</t>
  </si>
  <si>
    <t>2.55</t>
  </si>
  <si>
    <t>0.55</t>
  </si>
  <si>
    <t>1.86</t>
  </si>
  <si>
    <t>-61.73</t>
  </si>
  <si>
    <t>-61.95</t>
  </si>
  <si>
    <t>61.87</t>
  </si>
  <si>
    <t>-62.03</t>
  </si>
  <si>
    <t>61.75</t>
  </si>
  <si>
    <t>62.02</t>
  </si>
  <si>
    <t>-62.26</t>
  </si>
  <si>
    <t>62.33</t>
  </si>
  <si>
    <t>-0.14</t>
  </si>
  <si>
    <t>1.53</t>
  </si>
  <si>
    <t>-62.37</t>
  </si>
  <si>
    <t>62.08</t>
  </si>
  <si>
    <t>-61.96</t>
  </si>
  <si>
    <t>-0.09</t>
  </si>
  <si>
    <t>-61.93</t>
  </si>
  <si>
    <t>62.18</t>
  </si>
  <si>
    <t>61.90</t>
  </si>
  <si>
    <t>-0.03</t>
  </si>
  <si>
    <t>62.07</t>
  </si>
  <si>
    <t>-0.11</t>
  </si>
  <si>
    <t>-62.19</t>
  </si>
  <si>
    <t>-62.20</t>
  </si>
  <si>
    <t>-62.22</t>
  </si>
  <si>
    <t>-0.99</t>
  </si>
  <si>
    <t>-0.20</t>
  </si>
  <si>
    <t>1.68</t>
  </si>
  <si>
    <t>0.45 (0.31, 0.61)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</si>
</sst>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6" fillId="0" borderId="0" xfId="0" applyFont="1"/>
    <xf numFmtId="0" fontId="0" fillId="0" borderId="0" xfId="0" applyFont="1"/>
    <xf numFmtId="0" fontId="0" fillId="0" borderId="0" xfId="0" applyNumberForma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/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8" fillId="0" borderId="1" xfId="0" applyFont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10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11" fontId="0" fillId="0" borderId="0" xfId="0" applyNumberFormat="1"/>
    <xf numFmtId="0" fontId="0" fillId="0" borderId="0" xfId="0" applyAlignment="1"/>
    <xf numFmtId="0" fontId="5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25</xdr:row>
      <xdr:rowOff>184150</xdr:rowOff>
    </xdr:to>
    <xdr:grpSp>
      <xdr:nvGrpSpPr>
        <xdr:cNvPr id="2" name="Group 1">
          <a:extLst>
            <a:ext uri="{FF2B5EF4-FFF2-40B4-BE49-F238E27FC236}">
              <a16:creationId xmlns="" xmlns:a16="http://schemas.microsoft.com/office/drawing/2014/main" id="{4A246A53-1351-4736-A4EB-B24DC1D617CE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756150"/>
          <a:chOff x="0" y="662"/>
          <a:chExt cx="5760" cy="2996"/>
        </a:xfrm>
      </xdr:grpSpPr>
      <xdr:sp macro="" textlink="">
        <xdr:nvSpPr>
          <xdr:cNvPr id="3" name="AutoShape 3">
            <a:extLst>
              <a:ext uri="{FF2B5EF4-FFF2-40B4-BE49-F238E27FC236}">
                <a16:creationId xmlns="" xmlns:a16="http://schemas.microsoft.com/office/drawing/2014/main" id="{3CEE5D25-9DCB-4057-894A-124C71C3422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450"/>
          </a:p>
        </xdr:txBody>
      </xdr:sp>
      <xdr:grpSp>
        <xdr:nvGrpSpPr>
          <xdr:cNvPr id="4" name="Group 3">
            <a:extLst>
              <a:ext uri="{FF2B5EF4-FFF2-40B4-BE49-F238E27FC236}">
                <a16:creationId xmlns="" xmlns:a16="http://schemas.microsoft.com/office/drawing/2014/main" id="{CD522522-DADE-4D4A-8DF3-BCDDDF2B0B24}"/>
              </a:ext>
            </a:extLst>
          </xdr:cNvPr>
          <xdr:cNvGrpSpPr>
            <a:grpSpLocks/>
          </xdr:cNvGrpSpPr>
        </xdr:nvGrpSpPr>
        <xdr:grpSpPr bwMode="auto">
          <a:xfrm>
            <a:off x="1788" y="1049"/>
            <a:ext cx="2190" cy="2201"/>
            <a:chOff x="1788" y="1049"/>
            <a:chExt cx="2190" cy="2201"/>
          </a:xfrm>
        </xdr:grpSpPr>
        <xdr:sp macro="" textlink="">
          <xdr:nvSpPr>
            <xdr:cNvPr id="448" name="Freeform 5">
              <a:extLst>
                <a:ext uri="{FF2B5EF4-FFF2-40B4-BE49-F238E27FC236}">
                  <a16:creationId xmlns="" xmlns:a16="http://schemas.microsoft.com/office/drawing/2014/main" id="{7D4C6170-EA4E-4827-9966-AE90B6433724}"/>
                </a:ext>
              </a:extLst>
            </xdr:cNvPr>
            <xdr:cNvSpPr>
              <a:spLocks/>
            </xdr:cNvSpPr>
          </xdr:nvSpPr>
          <xdr:spPr bwMode="auto">
            <a:xfrm>
              <a:off x="2904" y="1052"/>
              <a:ext cx="465" cy="117"/>
            </a:xfrm>
            <a:custGeom>
              <a:avLst/>
              <a:gdLst>
                <a:gd name="T0" fmla="*/ 465 w 465"/>
                <a:gd name="T1" fmla="*/ 117 h 117"/>
                <a:gd name="T2" fmla="*/ 0 w 465"/>
                <a:gd name="T3" fmla="*/ 3 h 117"/>
                <a:gd name="T4" fmla="*/ 0 w 465"/>
                <a:gd name="T5" fmla="*/ 0 h 117"/>
                <a:gd name="T6" fmla="*/ 465 w 465"/>
                <a:gd name="T7" fmla="*/ 114 h 117"/>
                <a:gd name="T8" fmla="*/ 465 w 465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5" h="117">
                  <a:moveTo>
                    <a:pt x="465" y="117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465" y="114"/>
                  </a:lnTo>
                  <a:lnTo>
                    <a:pt x="465" y="1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9" name="Freeform 6">
              <a:extLst>
                <a:ext uri="{FF2B5EF4-FFF2-40B4-BE49-F238E27FC236}">
                  <a16:creationId xmlns="" xmlns:a16="http://schemas.microsoft.com/office/drawing/2014/main" id="{C8679A18-345D-4B98-9F26-CA1FD4EF957B}"/>
                </a:ext>
              </a:extLst>
            </xdr:cNvPr>
            <xdr:cNvSpPr>
              <a:spLocks/>
            </xdr:cNvSpPr>
          </xdr:nvSpPr>
          <xdr:spPr bwMode="auto">
            <a:xfrm>
              <a:off x="2904" y="1052"/>
              <a:ext cx="465" cy="117"/>
            </a:xfrm>
            <a:custGeom>
              <a:avLst/>
              <a:gdLst>
                <a:gd name="T0" fmla="*/ 155 w 155"/>
                <a:gd name="T1" fmla="*/ 39 h 39"/>
                <a:gd name="T2" fmla="*/ 0 w 155"/>
                <a:gd name="T3" fmla="*/ 1 h 39"/>
                <a:gd name="T4" fmla="*/ 0 w 155"/>
                <a:gd name="T5" fmla="*/ 0 h 39"/>
                <a:gd name="T6" fmla="*/ 155 w 155"/>
                <a:gd name="T7" fmla="*/ 38 h 39"/>
                <a:gd name="T8" fmla="*/ 155 w 155"/>
                <a:gd name="T9" fmla="*/ 39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5" h="39">
                  <a:moveTo>
                    <a:pt x="155" y="39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55" y="38"/>
                  </a:lnTo>
                  <a:lnTo>
                    <a:pt x="155" y="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0" name="Freeform 7">
              <a:extLst>
                <a:ext uri="{FF2B5EF4-FFF2-40B4-BE49-F238E27FC236}">
                  <a16:creationId xmlns="" xmlns:a16="http://schemas.microsoft.com/office/drawing/2014/main" id="{810F5278-E59E-4BDD-BB11-2D5FE9D81565}"/>
                </a:ext>
              </a:extLst>
            </xdr:cNvPr>
            <xdr:cNvSpPr>
              <a:spLocks/>
            </xdr:cNvSpPr>
          </xdr:nvSpPr>
          <xdr:spPr bwMode="auto">
            <a:xfrm>
              <a:off x="2901" y="1049"/>
              <a:ext cx="720" cy="294"/>
            </a:xfrm>
            <a:custGeom>
              <a:avLst/>
              <a:gdLst>
                <a:gd name="T0" fmla="*/ 714 w 720"/>
                <a:gd name="T1" fmla="*/ 294 h 294"/>
                <a:gd name="T2" fmla="*/ 0 w 720"/>
                <a:gd name="T3" fmla="*/ 12 h 294"/>
                <a:gd name="T4" fmla="*/ 6 w 720"/>
                <a:gd name="T5" fmla="*/ 0 h 294"/>
                <a:gd name="T6" fmla="*/ 720 w 720"/>
                <a:gd name="T7" fmla="*/ 282 h 294"/>
                <a:gd name="T8" fmla="*/ 714 w 720"/>
                <a:gd name="T9" fmla="*/ 294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0" h="294">
                  <a:moveTo>
                    <a:pt x="714" y="294"/>
                  </a:moveTo>
                  <a:lnTo>
                    <a:pt x="0" y="12"/>
                  </a:lnTo>
                  <a:lnTo>
                    <a:pt x="6" y="0"/>
                  </a:lnTo>
                  <a:lnTo>
                    <a:pt x="720" y="282"/>
                  </a:lnTo>
                  <a:lnTo>
                    <a:pt x="714" y="2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1" name="Freeform 8">
              <a:extLst>
                <a:ext uri="{FF2B5EF4-FFF2-40B4-BE49-F238E27FC236}">
                  <a16:creationId xmlns="" xmlns:a16="http://schemas.microsoft.com/office/drawing/2014/main" id="{C48D4C29-EEAB-459B-949A-B1BE808E717D}"/>
                </a:ext>
              </a:extLst>
            </xdr:cNvPr>
            <xdr:cNvSpPr>
              <a:spLocks/>
            </xdr:cNvSpPr>
          </xdr:nvSpPr>
          <xdr:spPr bwMode="auto">
            <a:xfrm>
              <a:off x="2901" y="1049"/>
              <a:ext cx="720" cy="294"/>
            </a:xfrm>
            <a:custGeom>
              <a:avLst/>
              <a:gdLst>
                <a:gd name="T0" fmla="*/ 238 w 240"/>
                <a:gd name="T1" fmla="*/ 98 h 98"/>
                <a:gd name="T2" fmla="*/ 0 w 240"/>
                <a:gd name="T3" fmla="*/ 4 h 98"/>
                <a:gd name="T4" fmla="*/ 2 w 240"/>
                <a:gd name="T5" fmla="*/ 0 h 98"/>
                <a:gd name="T6" fmla="*/ 240 w 240"/>
                <a:gd name="T7" fmla="*/ 94 h 98"/>
                <a:gd name="T8" fmla="*/ 238 w 240"/>
                <a:gd name="T9" fmla="*/ 98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0" h="98">
                  <a:moveTo>
                    <a:pt x="238" y="98"/>
                  </a:moveTo>
                  <a:lnTo>
                    <a:pt x="0" y="4"/>
                  </a:lnTo>
                  <a:lnTo>
                    <a:pt x="2" y="0"/>
                  </a:lnTo>
                  <a:lnTo>
                    <a:pt x="240" y="94"/>
                  </a:lnTo>
                  <a:lnTo>
                    <a:pt x="238" y="9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2" name="Freeform 9">
              <a:extLst>
                <a:ext uri="{FF2B5EF4-FFF2-40B4-BE49-F238E27FC236}">
                  <a16:creationId xmlns="" xmlns:a16="http://schemas.microsoft.com/office/drawing/2014/main" id="{448D82DD-01F3-459B-A5BE-59C7EF49230D}"/>
                </a:ext>
              </a:extLst>
            </xdr:cNvPr>
            <xdr:cNvSpPr>
              <a:spLocks/>
            </xdr:cNvSpPr>
          </xdr:nvSpPr>
          <xdr:spPr bwMode="auto">
            <a:xfrm>
              <a:off x="2901" y="1049"/>
              <a:ext cx="774" cy="348"/>
            </a:xfrm>
            <a:custGeom>
              <a:avLst/>
              <a:gdLst>
                <a:gd name="T0" fmla="*/ 768 w 774"/>
                <a:gd name="T1" fmla="*/ 348 h 348"/>
                <a:gd name="T2" fmla="*/ 0 w 774"/>
                <a:gd name="T3" fmla="*/ 15 h 348"/>
                <a:gd name="T4" fmla="*/ 6 w 774"/>
                <a:gd name="T5" fmla="*/ 0 h 348"/>
                <a:gd name="T6" fmla="*/ 774 w 774"/>
                <a:gd name="T7" fmla="*/ 336 h 348"/>
                <a:gd name="T8" fmla="*/ 768 w 774"/>
                <a:gd name="T9" fmla="*/ 348 h 3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74" h="348">
                  <a:moveTo>
                    <a:pt x="768" y="348"/>
                  </a:moveTo>
                  <a:lnTo>
                    <a:pt x="0" y="15"/>
                  </a:lnTo>
                  <a:lnTo>
                    <a:pt x="6" y="0"/>
                  </a:lnTo>
                  <a:lnTo>
                    <a:pt x="774" y="336"/>
                  </a:lnTo>
                  <a:lnTo>
                    <a:pt x="768" y="3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3" name="Freeform 10">
              <a:extLst>
                <a:ext uri="{FF2B5EF4-FFF2-40B4-BE49-F238E27FC236}">
                  <a16:creationId xmlns="" xmlns:a16="http://schemas.microsoft.com/office/drawing/2014/main" id="{4A6865A7-5CD5-4923-8369-9E3844267F75}"/>
                </a:ext>
              </a:extLst>
            </xdr:cNvPr>
            <xdr:cNvSpPr>
              <a:spLocks/>
            </xdr:cNvSpPr>
          </xdr:nvSpPr>
          <xdr:spPr bwMode="auto">
            <a:xfrm>
              <a:off x="2901" y="1049"/>
              <a:ext cx="774" cy="348"/>
            </a:xfrm>
            <a:custGeom>
              <a:avLst/>
              <a:gdLst>
                <a:gd name="T0" fmla="*/ 256 w 258"/>
                <a:gd name="T1" fmla="*/ 116 h 116"/>
                <a:gd name="T2" fmla="*/ 0 w 258"/>
                <a:gd name="T3" fmla="*/ 5 h 116"/>
                <a:gd name="T4" fmla="*/ 2 w 258"/>
                <a:gd name="T5" fmla="*/ 0 h 116"/>
                <a:gd name="T6" fmla="*/ 258 w 258"/>
                <a:gd name="T7" fmla="*/ 112 h 116"/>
                <a:gd name="T8" fmla="*/ 256 w 258"/>
                <a:gd name="T9" fmla="*/ 116 h 1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8" h="116">
                  <a:moveTo>
                    <a:pt x="256" y="116"/>
                  </a:moveTo>
                  <a:lnTo>
                    <a:pt x="0" y="5"/>
                  </a:lnTo>
                  <a:lnTo>
                    <a:pt x="2" y="0"/>
                  </a:lnTo>
                  <a:lnTo>
                    <a:pt x="258" y="112"/>
                  </a:lnTo>
                  <a:lnTo>
                    <a:pt x="256" y="1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4" name="Freeform 11">
              <a:extLst>
                <a:ext uri="{FF2B5EF4-FFF2-40B4-BE49-F238E27FC236}">
                  <a16:creationId xmlns="" xmlns:a16="http://schemas.microsoft.com/office/drawing/2014/main" id="{F3641493-CA79-4476-BA37-FC78BC31B35E}"/>
                </a:ext>
              </a:extLst>
            </xdr:cNvPr>
            <xdr:cNvSpPr>
              <a:spLocks/>
            </xdr:cNvSpPr>
          </xdr:nvSpPr>
          <xdr:spPr bwMode="auto">
            <a:xfrm>
              <a:off x="2904" y="1058"/>
              <a:ext cx="819" cy="391"/>
            </a:xfrm>
            <a:custGeom>
              <a:avLst/>
              <a:gdLst>
                <a:gd name="T0" fmla="*/ 819 w 819"/>
                <a:gd name="T1" fmla="*/ 391 h 391"/>
                <a:gd name="T2" fmla="*/ 0 w 819"/>
                <a:gd name="T3" fmla="*/ 0 h 391"/>
                <a:gd name="T4" fmla="*/ 0 w 819"/>
                <a:gd name="T5" fmla="*/ 0 h 391"/>
                <a:gd name="T6" fmla="*/ 819 w 819"/>
                <a:gd name="T7" fmla="*/ 391 h 3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19" h="391">
                  <a:moveTo>
                    <a:pt x="819" y="39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19" y="39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5" name="Freeform 12">
              <a:extLst>
                <a:ext uri="{FF2B5EF4-FFF2-40B4-BE49-F238E27FC236}">
                  <a16:creationId xmlns="" xmlns:a16="http://schemas.microsoft.com/office/drawing/2014/main" id="{300D2E26-A16D-4166-859E-104BF1D95A0F}"/>
                </a:ext>
              </a:extLst>
            </xdr:cNvPr>
            <xdr:cNvSpPr>
              <a:spLocks/>
            </xdr:cNvSpPr>
          </xdr:nvSpPr>
          <xdr:spPr bwMode="auto">
            <a:xfrm>
              <a:off x="2904" y="1058"/>
              <a:ext cx="819" cy="391"/>
            </a:xfrm>
            <a:custGeom>
              <a:avLst/>
              <a:gdLst>
                <a:gd name="T0" fmla="*/ 273 w 273"/>
                <a:gd name="T1" fmla="*/ 130 h 130"/>
                <a:gd name="T2" fmla="*/ 0 w 273"/>
                <a:gd name="T3" fmla="*/ 0 h 130"/>
                <a:gd name="T4" fmla="*/ 0 w 273"/>
                <a:gd name="T5" fmla="*/ 0 h 130"/>
                <a:gd name="T6" fmla="*/ 273 w 273"/>
                <a:gd name="T7" fmla="*/ 130 h 130"/>
                <a:gd name="T8" fmla="*/ 273 w 273"/>
                <a:gd name="T9" fmla="*/ 130 h 1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3" h="130">
                  <a:moveTo>
                    <a:pt x="273" y="13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73" y="130"/>
                  </a:lnTo>
                  <a:lnTo>
                    <a:pt x="273" y="1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6" name="Freeform 13">
              <a:extLst>
                <a:ext uri="{FF2B5EF4-FFF2-40B4-BE49-F238E27FC236}">
                  <a16:creationId xmlns="" xmlns:a16="http://schemas.microsoft.com/office/drawing/2014/main" id="{9532A6E6-43DF-4626-87CD-1B90D1BD5D3E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48" cy="580"/>
            </a:xfrm>
            <a:custGeom>
              <a:avLst/>
              <a:gdLst>
                <a:gd name="T0" fmla="*/ 945 w 948"/>
                <a:gd name="T1" fmla="*/ 580 h 580"/>
                <a:gd name="T2" fmla="*/ 0 w 948"/>
                <a:gd name="T3" fmla="*/ 3 h 580"/>
                <a:gd name="T4" fmla="*/ 3 w 948"/>
                <a:gd name="T5" fmla="*/ 0 h 580"/>
                <a:gd name="T6" fmla="*/ 948 w 948"/>
                <a:gd name="T7" fmla="*/ 577 h 580"/>
                <a:gd name="T8" fmla="*/ 945 w 948"/>
                <a:gd name="T9" fmla="*/ 580 h 5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8" h="580">
                  <a:moveTo>
                    <a:pt x="945" y="58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948" y="577"/>
                  </a:lnTo>
                  <a:lnTo>
                    <a:pt x="945" y="5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7" name="Freeform 14">
              <a:extLst>
                <a:ext uri="{FF2B5EF4-FFF2-40B4-BE49-F238E27FC236}">
                  <a16:creationId xmlns="" xmlns:a16="http://schemas.microsoft.com/office/drawing/2014/main" id="{AFBFE7DB-4530-4D1D-9BC4-BED3A43F297F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48" cy="580"/>
            </a:xfrm>
            <a:custGeom>
              <a:avLst/>
              <a:gdLst>
                <a:gd name="T0" fmla="*/ 315 w 316"/>
                <a:gd name="T1" fmla="*/ 193 h 193"/>
                <a:gd name="T2" fmla="*/ 0 w 316"/>
                <a:gd name="T3" fmla="*/ 1 h 193"/>
                <a:gd name="T4" fmla="*/ 1 w 316"/>
                <a:gd name="T5" fmla="*/ 0 h 193"/>
                <a:gd name="T6" fmla="*/ 316 w 316"/>
                <a:gd name="T7" fmla="*/ 192 h 193"/>
                <a:gd name="T8" fmla="*/ 315 w 316"/>
                <a:gd name="T9" fmla="*/ 193 h 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6" h="193">
                  <a:moveTo>
                    <a:pt x="315" y="19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16" y="192"/>
                  </a:lnTo>
                  <a:lnTo>
                    <a:pt x="315" y="1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8" name="Freeform 15">
              <a:extLst>
                <a:ext uri="{FF2B5EF4-FFF2-40B4-BE49-F238E27FC236}">
                  <a16:creationId xmlns="" xmlns:a16="http://schemas.microsoft.com/office/drawing/2014/main" id="{5DF773B2-9EC3-486C-B549-2950BF575A5C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81" cy="646"/>
            </a:xfrm>
            <a:custGeom>
              <a:avLst/>
              <a:gdLst>
                <a:gd name="T0" fmla="*/ 978 w 981"/>
                <a:gd name="T1" fmla="*/ 646 h 646"/>
                <a:gd name="T2" fmla="*/ 0 w 981"/>
                <a:gd name="T3" fmla="*/ 3 h 646"/>
                <a:gd name="T4" fmla="*/ 0 w 981"/>
                <a:gd name="T5" fmla="*/ 0 h 646"/>
                <a:gd name="T6" fmla="*/ 981 w 981"/>
                <a:gd name="T7" fmla="*/ 646 h 646"/>
                <a:gd name="T8" fmla="*/ 978 w 981"/>
                <a:gd name="T9" fmla="*/ 646 h 6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81" h="646">
                  <a:moveTo>
                    <a:pt x="978" y="646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981" y="646"/>
                  </a:lnTo>
                  <a:lnTo>
                    <a:pt x="978" y="6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59" name="Freeform 16">
              <a:extLst>
                <a:ext uri="{FF2B5EF4-FFF2-40B4-BE49-F238E27FC236}">
                  <a16:creationId xmlns="" xmlns:a16="http://schemas.microsoft.com/office/drawing/2014/main" id="{341BB0E5-E3A8-418B-871F-B768A60D6B4E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81" cy="646"/>
            </a:xfrm>
            <a:custGeom>
              <a:avLst/>
              <a:gdLst>
                <a:gd name="T0" fmla="*/ 326 w 327"/>
                <a:gd name="T1" fmla="*/ 215 h 215"/>
                <a:gd name="T2" fmla="*/ 0 w 327"/>
                <a:gd name="T3" fmla="*/ 1 h 215"/>
                <a:gd name="T4" fmla="*/ 0 w 327"/>
                <a:gd name="T5" fmla="*/ 0 h 215"/>
                <a:gd name="T6" fmla="*/ 327 w 327"/>
                <a:gd name="T7" fmla="*/ 215 h 215"/>
                <a:gd name="T8" fmla="*/ 326 w 327"/>
                <a:gd name="T9" fmla="*/ 215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7" h="215">
                  <a:moveTo>
                    <a:pt x="326" y="215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27" y="215"/>
                  </a:lnTo>
                  <a:lnTo>
                    <a:pt x="326" y="2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0" name="Freeform 17">
              <a:extLst>
                <a:ext uri="{FF2B5EF4-FFF2-40B4-BE49-F238E27FC236}">
                  <a16:creationId xmlns="" xmlns:a16="http://schemas.microsoft.com/office/drawing/2014/main" id="{0E1E02F9-07EB-4035-867B-8356205784CA}"/>
                </a:ext>
              </a:extLst>
            </xdr:cNvPr>
            <xdr:cNvSpPr>
              <a:spLocks/>
            </xdr:cNvSpPr>
          </xdr:nvSpPr>
          <xdr:spPr bwMode="auto">
            <a:xfrm>
              <a:off x="2898" y="1055"/>
              <a:ext cx="1014" cy="724"/>
            </a:xfrm>
            <a:custGeom>
              <a:avLst/>
              <a:gdLst>
                <a:gd name="T0" fmla="*/ 1008 w 1014"/>
                <a:gd name="T1" fmla="*/ 724 h 724"/>
                <a:gd name="T2" fmla="*/ 0 w 1014"/>
                <a:gd name="T3" fmla="*/ 12 h 724"/>
                <a:gd name="T4" fmla="*/ 6 w 1014"/>
                <a:gd name="T5" fmla="*/ 0 h 724"/>
                <a:gd name="T6" fmla="*/ 1014 w 1014"/>
                <a:gd name="T7" fmla="*/ 715 h 724"/>
                <a:gd name="T8" fmla="*/ 1008 w 1014"/>
                <a:gd name="T9" fmla="*/ 724 h 7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4" h="724">
                  <a:moveTo>
                    <a:pt x="1008" y="724"/>
                  </a:moveTo>
                  <a:lnTo>
                    <a:pt x="0" y="12"/>
                  </a:lnTo>
                  <a:lnTo>
                    <a:pt x="6" y="0"/>
                  </a:lnTo>
                  <a:lnTo>
                    <a:pt x="1014" y="715"/>
                  </a:lnTo>
                  <a:lnTo>
                    <a:pt x="1008" y="7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1" name="Freeform 18">
              <a:extLst>
                <a:ext uri="{FF2B5EF4-FFF2-40B4-BE49-F238E27FC236}">
                  <a16:creationId xmlns="" xmlns:a16="http://schemas.microsoft.com/office/drawing/2014/main" id="{0E23A103-B242-423D-9B75-129B00CD2470}"/>
                </a:ext>
              </a:extLst>
            </xdr:cNvPr>
            <xdr:cNvSpPr>
              <a:spLocks/>
            </xdr:cNvSpPr>
          </xdr:nvSpPr>
          <xdr:spPr bwMode="auto">
            <a:xfrm>
              <a:off x="2898" y="1055"/>
              <a:ext cx="1014" cy="724"/>
            </a:xfrm>
            <a:custGeom>
              <a:avLst/>
              <a:gdLst>
                <a:gd name="T0" fmla="*/ 336 w 338"/>
                <a:gd name="T1" fmla="*/ 241 h 241"/>
                <a:gd name="T2" fmla="*/ 0 w 338"/>
                <a:gd name="T3" fmla="*/ 4 h 241"/>
                <a:gd name="T4" fmla="*/ 2 w 338"/>
                <a:gd name="T5" fmla="*/ 0 h 241"/>
                <a:gd name="T6" fmla="*/ 338 w 338"/>
                <a:gd name="T7" fmla="*/ 238 h 241"/>
                <a:gd name="T8" fmla="*/ 336 w 338"/>
                <a:gd name="T9" fmla="*/ 241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8" h="241">
                  <a:moveTo>
                    <a:pt x="336" y="241"/>
                  </a:moveTo>
                  <a:lnTo>
                    <a:pt x="0" y="4"/>
                  </a:lnTo>
                  <a:lnTo>
                    <a:pt x="2" y="0"/>
                  </a:lnTo>
                  <a:lnTo>
                    <a:pt x="338" y="238"/>
                  </a:lnTo>
                  <a:lnTo>
                    <a:pt x="336" y="2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2" name="Freeform 19">
              <a:extLst>
                <a:ext uri="{FF2B5EF4-FFF2-40B4-BE49-F238E27FC236}">
                  <a16:creationId xmlns="" xmlns:a16="http://schemas.microsoft.com/office/drawing/2014/main" id="{8AE17ECC-2A08-49A0-A628-F94162E94CC0}"/>
                </a:ext>
              </a:extLst>
            </xdr:cNvPr>
            <xdr:cNvSpPr>
              <a:spLocks/>
            </xdr:cNvSpPr>
          </xdr:nvSpPr>
          <xdr:spPr bwMode="auto">
            <a:xfrm>
              <a:off x="2895" y="1058"/>
              <a:ext cx="1041" cy="793"/>
            </a:xfrm>
            <a:custGeom>
              <a:avLst/>
              <a:gdLst>
                <a:gd name="T0" fmla="*/ 1032 w 1041"/>
                <a:gd name="T1" fmla="*/ 793 h 793"/>
                <a:gd name="T2" fmla="*/ 0 w 1041"/>
                <a:gd name="T3" fmla="*/ 9 h 793"/>
                <a:gd name="T4" fmla="*/ 9 w 1041"/>
                <a:gd name="T5" fmla="*/ 0 h 793"/>
                <a:gd name="T6" fmla="*/ 1041 w 1041"/>
                <a:gd name="T7" fmla="*/ 781 h 793"/>
                <a:gd name="T8" fmla="*/ 1032 w 1041"/>
                <a:gd name="T9" fmla="*/ 793 h 7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1" h="793">
                  <a:moveTo>
                    <a:pt x="1032" y="793"/>
                  </a:moveTo>
                  <a:lnTo>
                    <a:pt x="0" y="9"/>
                  </a:lnTo>
                  <a:lnTo>
                    <a:pt x="9" y="0"/>
                  </a:lnTo>
                  <a:lnTo>
                    <a:pt x="1041" y="781"/>
                  </a:lnTo>
                  <a:lnTo>
                    <a:pt x="1032" y="7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3" name="Freeform 20">
              <a:extLst>
                <a:ext uri="{FF2B5EF4-FFF2-40B4-BE49-F238E27FC236}">
                  <a16:creationId xmlns="" xmlns:a16="http://schemas.microsoft.com/office/drawing/2014/main" id="{A45AAEDE-9AF2-44C4-8869-E898AD753A5A}"/>
                </a:ext>
              </a:extLst>
            </xdr:cNvPr>
            <xdr:cNvSpPr>
              <a:spLocks/>
            </xdr:cNvSpPr>
          </xdr:nvSpPr>
          <xdr:spPr bwMode="auto">
            <a:xfrm>
              <a:off x="2895" y="1058"/>
              <a:ext cx="1041" cy="793"/>
            </a:xfrm>
            <a:custGeom>
              <a:avLst/>
              <a:gdLst>
                <a:gd name="T0" fmla="*/ 344 w 347"/>
                <a:gd name="T1" fmla="*/ 264 h 264"/>
                <a:gd name="T2" fmla="*/ 0 w 347"/>
                <a:gd name="T3" fmla="*/ 3 h 264"/>
                <a:gd name="T4" fmla="*/ 3 w 347"/>
                <a:gd name="T5" fmla="*/ 0 h 264"/>
                <a:gd name="T6" fmla="*/ 347 w 347"/>
                <a:gd name="T7" fmla="*/ 260 h 264"/>
                <a:gd name="T8" fmla="*/ 344 w 347"/>
                <a:gd name="T9" fmla="*/ 264 h 2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7" h="264">
                  <a:moveTo>
                    <a:pt x="344" y="264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347" y="260"/>
                  </a:lnTo>
                  <a:lnTo>
                    <a:pt x="344" y="26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4" name="Freeform 21">
              <a:extLst>
                <a:ext uri="{FF2B5EF4-FFF2-40B4-BE49-F238E27FC236}">
                  <a16:creationId xmlns="" xmlns:a16="http://schemas.microsoft.com/office/drawing/2014/main" id="{8CB0673D-25B8-491B-9A5B-3CE16B822111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53" cy="859"/>
            </a:xfrm>
            <a:custGeom>
              <a:avLst/>
              <a:gdLst>
                <a:gd name="T0" fmla="*/ 1053 w 1053"/>
                <a:gd name="T1" fmla="*/ 859 h 859"/>
                <a:gd name="T2" fmla="*/ 0 w 1053"/>
                <a:gd name="T3" fmla="*/ 3 h 859"/>
                <a:gd name="T4" fmla="*/ 3 w 1053"/>
                <a:gd name="T5" fmla="*/ 0 h 859"/>
                <a:gd name="T6" fmla="*/ 1053 w 1053"/>
                <a:gd name="T7" fmla="*/ 856 h 859"/>
                <a:gd name="T8" fmla="*/ 1053 w 1053"/>
                <a:gd name="T9" fmla="*/ 859 h 8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3" h="859">
                  <a:moveTo>
                    <a:pt x="1053" y="859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53" y="856"/>
                  </a:lnTo>
                  <a:lnTo>
                    <a:pt x="1053" y="8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5" name="Freeform 22">
              <a:extLst>
                <a:ext uri="{FF2B5EF4-FFF2-40B4-BE49-F238E27FC236}">
                  <a16:creationId xmlns="" xmlns:a16="http://schemas.microsoft.com/office/drawing/2014/main" id="{21F94102-CF7F-4187-B85F-1C1E4455DCCE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53" cy="859"/>
            </a:xfrm>
            <a:custGeom>
              <a:avLst/>
              <a:gdLst>
                <a:gd name="T0" fmla="*/ 351 w 351"/>
                <a:gd name="T1" fmla="*/ 286 h 286"/>
                <a:gd name="T2" fmla="*/ 0 w 351"/>
                <a:gd name="T3" fmla="*/ 1 h 286"/>
                <a:gd name="T4" fmla="*/ 1 w 351"/>
                <a:gd name="T5" fmla="*/ 0 h 286"/>
                <a:gd name="T6" fmla="*/ 351 w 351"/>
                <a:gd name="T7" fmla="*/ 285 h 286"/>
                <a:gd name="T8" fmla="*/ 351 w 351"/>
                <a:gd name="T9" fmla="*/ 286 h 2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1" h="286">
                  <a:moveTo>
                    <a:pt x="351" y="286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51" y="285"/>
                  </a:lnTo>
                  <a:lnTo>
                    <a:pt x="351" y="2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6" name="Freeform 23">
              <a:extLst>
                <a:ext uri="{FF2B5EF4-FFF2-40B4-BE49-F238E27FC236}">
                  <a16:creationId xmlns="" xmlns:a16="http://schemas.microsoft.com/office/drawing/2014/main" id="{DD6E898A-06C5-4EF3-8C3D-DBCDE9F22733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68" cy="931"/>
            </a:xfrm>
            <a:custGeom>
              <a:avLst/>
              <a:gdLst>
                <a:gd name="T0" fmla="*/ 1065 w 1068"/>
                <a:gd name="T1" fmla="*/ 931 h 931"/>
                <a:gd name="T2" fmla="*/ 0 w 1068"/>
                <a:gd name="T3" fmla="*/ 3 h 931"/>
                <a:gd name="T4" fmla="*/ 3 w 1068"/>
                <a:gd name="T5" fmla="*/ 0 h 931"/>
                <a:gd name="T6" fmla="*/ 1068 w 1068"/>
                <a:gd name="T7" fmla="*/ 931 h 931"/>
                <a:gd name="T8" fmla="*/ 1065 w 1068"/>
                <a:gd name="T9" fmla="*/ 931 h 9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8" h="931">
                  <a:moveTo>
                    <a:pt x="1065" y="931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68" y="931"/>
                  </a:lnTo>
                  <a:lnTo>
                    <a:pt x="1065" y="9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7" name="Freeform 24">
              <a:extLst>
                <a:ext uri="{FF2B5EF4-FFF2-40B4-BE49-F238E27FC236}">
                  <a16:creationId xmlns="" xmlns:a16="http://schemas.microsoft.com/office/drawing/2014/main" id="{072F8AFA-FC98-4DB1-8655-8EB18A6EEF32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1068" cy="931"/>
            </a:xfrm>
            <a:custGeom>
              <a:avLst/>
              <a:gdLst>
                <a:gd name="T0" fmla="*/ 355 w 356"/>
                <a:gd name="T1" fmla="*/ 310 h 310"/>
                <a:gd name="T2" fmla="*/ 0 w 356"/>
                <a:gd name="T3" fmla="*/ 1 h 310"/>
                <a:gd name="T4" fmla="*/ 1 w 356"/>
                <a:gd name="T5" fmla="*/ 0 h 310"/>
                <a:gd name="T6" fmla="*/ 356 w 356"/>
                <a:gd name="T7" fmla="*/ 310 h 310"/>
                <a:gd name="T8" fmla="*/ 355 w 356"/>
                <a:gd name="T9" fmla="*/ 310 h 3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310">
                  <a:moveTo>
                    <a:pt x="355" y="31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56" y="310"/>
                  </a:lnTo>
                  <a:lnTo>
                    <a:pt x="355" y="3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8" name="Freeform 25">
              <a:extLst>
                <a:ext uri="{FF2B5EF4-FFF2-40B4-BE49-F238E27FC236}">
                  <a16:creationId xmlns="" xmlns:a16="http://schemas.microsoft.com/office/drawing/2014/main" id="{F4ADAC37-C302-4B6F-B011-4C240D9C8F7D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77" cy="1006"/>
            </a:xfrm>
            <a:custGeom>
              <a:avLst/>
              <a:gdLst>
                <a:gd name="T0" fmla="*/ 1074 w 1077"/>
                <a:gd name="T1" fmla="*/ 1006 h 1006"/>
                <a:gd name="T2" fmla="*/ 0 w 1077"/>
                <a:gd name="T3" fmla="*/ 0 h 1006"/>
                <a:gd name="T4" fmla="*/ 0 w 1077"/>
                <a:gd name="T5" fmla="*/ 0 h 1006"/>
                <a:gd name="T6" fmla="*/ 1077 w 1077"/>
                <a:gd name="T7" fmla="*/ 1003 h 1006"/>
                <a:gd name="T8" fmla="*/ 1074 w 1077"/>
                <a:gd name="T9" fmla="*/ 1006 h 1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7" h="1006">
                  <a:moveTo>
                    <a:pt x="1074" y="100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77" y="1003"/>
                  </a:lnTo>
                  <a:lnTo>
                    <a:pt x="1074" y="10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69" name="Freeform 26">
              <a:extLst>
                <a:ext uri="{FF2B5EF4-FFF2-40B4-BE49-F238E27FC236}">
                  <a16:creationId xmlns="" xmlns:a16="http://schemas.microsoft.com/office/drawing/2014/main" id="{6C8E89EE-9082-476B-9629-CFC7107B5D49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77" cy="1006"/>
            </a:xfrm>
            <a:custGeom>
              <a:avLst/>
              <a:gdLst>
                <a:gd name="T0" fmla="*/ 358 w 359"/>
                <a:gd name="T1" fmla="*/ 335 h 335"/>
                <a:gd name="T2" fmla="*/ 0 w 359"/>
                <a:gd name="T3" fmla="*/ 0 h 335"/>
                <a:gd name="T4" fmla="*/ 0 w 359"/>
                <a:gd name="T5" fmla="*/ 0 h 335"/>
                <a:gd name="T6" fmla="*/ 359 w 359"/>
                <a:gd name="T7" fmla="*/ 334 h 335"/>
                <a:gd name="T8" fmla="*/ 358 w 359"/>
                <a:gd name="T9" fmla="*/ 335 h 3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9" h="335">
                  <a:moveTo>
                    <a:pt x="358" y="33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59" y="334"/>
                  </a:lnTo>
                  <a:lnTo>
                    <a:pt x="358" y="3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0" name="Rectangle 469">
              <a:extLst>
                <a:ext uri="{FF2B5EF4-FFF2-40B4-BE49-F238E27FC236}">
                  <a16:creationId xmlns="" xmlns:a16="http://schemas.microsoft.com/office/drawing/2014/main" id="{7B67C904-AB15-48EE-94CE-163EEC90E7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80" y="1070"/>
              <a:ext cx="3" cy="2180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1" name="Rectangle 470">
              <a:extLst>
                <a:ext uri="{FF2B5EF4-FFF2-40B4-BE49-F238E27FC236}">
                  <a16:creationId xmlns="" xmlns:a16="http://schemas.microsoft.com/office/drawing/2014/main" id="{091C8BB8-E123-4770-BB37-0E0D92C664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80" y="1070"/>
              <a:ext cx="3" cy="2180"/>
            </a:xfrm>
            <a:prstGeom prst="rect">
              <a:avLst/>
            </a:pr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2" name="Freeform 29">
              <a:extLst>
                <a:ext uri="{FF2B5EF4-FFF2-40B4-BE49-F238E27FC236}">
                  <a16:creationId xmlns="" xmlns:a16="http://schemas.microsoft.com/office/drawing/2014/main" id="{997558D4-6DA5-4E0A-837C-AE912C2E7250}"/>
                </a:ext>
              </a:extLst>
            </xdr:cNvPr>
            <xdr:cNvSpPr>
              <a:spLocks/>
            </xdr:cNvSpPr>
          </xdr:nvSpPr>
          <xdr:spPr bwMode="auto">
            <a:xfrm>
              <a:off x="2187" y="1070"/>
              <a:ext cx="687" cy="1931"/>
            </a:xfrm>
            <a:custGeom>
              <a:avLst/>
              <a:gdLst>
                <a:gd name="T0" fmla="*/ 0 w 687"/>
                <a:gd name="T1" fmla="*/ 1931 h 1931"/>
                <a:gd name="T2" fmla="*/ 684 w 687"/>
                <a:gd name="T3" fmla="*/ 0 h 1931"/>
                <a:gd name="T4" fmla="*/ 687 w 687"/>
                <a:gd name="T5" fmla="*/ 0 h 1931"/>
                <a:gd name="T6" fmla="*/ 3 w 687"/>
                <a:gd name="T7" fmla="*/ 1931 h 1931"/>
                <a:gd name="T8" fmla="*/ 0 w 687"/>
                <a:gd name="T9" fmla="*/ 1931 h 19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7" h="1931">
                  <a:moveTo>
                    <a:pt x="0" y="1931"/>
                  </a:moveTo>
                  <a:lnTo>
                    <a:pt x="684" y="0"/>
                  </a:lnTo>
                  <a:lnTo>
                    <a:pt x="687" y="0"/>
                  </a:lnTo>
                  <a:lnTo>
                    <a:pt x="3" y="1931"/>
                  </a:lnTo>
                  <a:lnTo>
                    <a:pt x="0" y="19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3" name="Freeform 30">
              <a:extLst>
                <a:ext uri="{FF2B5EF4-FFF2-40B4-BE49-F238E27FC236}">
                  <a16:creationId xmlns="" xmlns:a16="http://schemas.microsoft.com/office/drawing/2014/main" id="{BF127F12-6EF0-4315-BB80-53F8713797CD}"/>
                </a:ext>
              </a:extLst>
            </xdr:cNvPr>
            <xdr:cNvSpPr>
              <a:spLocks/>
            </xdr:cNvSpPr>
          </xdr:nvSpPr>
          <xdr:spPr bwMode="auto">
            <a:xfrm>
              <a:off x="2187" y="1070"/>
              <a:ext cx="687" cy="1931"/>
            </a:xfrm>
            <a:custGeom>
              <a:avLst/>
              <a:gdLst>
                <a:gd name="T0" fmla="*/ 0 w 229"/>
                <a:gd name="T1" fmla="*/ 643 h 643"/>
                <a:gd name="T2" fmla="*/ 228 w 229"/>
                <a:gd name="T3" fmla="*/ 0 h 643"/>
                <a:gd name="T4" fmla="*/ 229 w 229"/>
                <a:gd name="T5" fmla="*/ 0 h 643"/>
                <a:gd name="T6" fmla="*/ 1 w 229"/>
                <a:gd name="T7" fmla="*/ 643 h 643"/>
                <a:gd name="T8" fmla="*/ 0 w 229"/>
                <a:gd name="T9" fmla="*/ 643 h 6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9" h="643">
                  <a:moveTo>
                    <a:pt x="0" y="643"/>
                  </a:moveTo>
                  <a:lnTo>
                    <a:pt x="228" y="0"/>
                  </a:lnTo>
                  <a:lnTo>
                    <a:pt x="229" y="0"/>
                  </a:lnTo>
                  <a:lnTo>
                    <a:pt x="1" y="643"/>
                  </a:lnTo>
                  <a:lnTo>
                    <a:pt x="0" y="6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4" name="Freeform 31">
              <a:extLst>
                <a:ext uri="{FF2B5EF4-FFF2-40B4-BE49-F238E27FC236}">
                  <a16:creationId xmlns="" xmlns:a16="http://schemas.microsoft.com/office/drawing/2014/main" id="{4942F646-641F-417E-B498-1C78B1B5F7EA}"/>
                </a:ext>
              </a:extLst>
            </xdr:cNvPr>
            <xdr:cNvSpPr>
              <a:spLocks/>
            </xdr:cNvSpPr>
          </xdr:nvSpPr>
          <xdr:spPr bwMode="auto">
            <a:xfrm>
              <a:off x="2028" y="1070"/>
              <a:ext cx="843" cy="1771"/>
            </a:xfrm>
            <a:custGeom>
              <a:avLst/>
              <a:gdLst>
                <a:gd name="T0" fmla="*/ 0 w 843"/>
                <a:gd name="T1" fmla="*/ 1771 h 1771"/>
                <a:gd name="T2" fmla="*/ 843 w 843"/>
                <a:gd name="T3" fmla="*/ 0 h 1771"/>
                <a:gd name="T4" fmla="*/ 843 w 843"/>
                <a:gd name="T5" fmla="*/ 0 h 1771"/>
                <a:gd name="T6" fmla="*/ 3 w 843"/>
                <a:gd name="T7" fmla="*/ 1771 h 1771"/>
                <a:gd name="T8" fmla="*/ 0 w 843"/>
                <a:gd name="T9" fmla="*/ 1771 h 17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3" h="1771">
                  <a:moveTo>
                    <a:pt x="0" y="1771"/>
                  </a:moveTo>
                  <a:lnTo>
                    <a:pt x="843" y="0"/>
                  </a:lnTo>
                  <a:lnTo>
                    <a:pt x="843" y="0"/>
                  </a:lnTo>
                  <a:lnTo>
                    <a:pt x="3" y="1771"/>
                  </a:lnTo>
                  <a:lnTo>
                    <a:pt x="0" y="17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5" name="Freeform 32">
              <a:extLst>
                <a:ext uri="{FF2B5EF4-FFF2-40B4-BE49-F238E27FC236}">
                  <a16:creationId xmlns="" xmlns:a16="http://schemas.microsoft.com/office/drawing/2014/main" id="{3E75C350-67E8-41A0-8B42-A99E9DC7AB48}"/>
                </a:ext>
              </a:extLst>
            </xdr:cNvPr>
            <xdr:cNvSpPr>
              <a:spLocks/>
            </xdr:cNvSpPr>
          </xdr:nvSpPr>
          <xdr:spPr bwMode="auto">
            <a:xfrm>
              <a:off x="2028" y="1070"/>
              <a:ext cx="843" cy="1771"/>
            </a:xfrm>
            <a:custGeom>
              <a:avLst/>
              <a:gdLst>
                <a:gd name="T0" fmla="*/ 0 w 281"/>
                <a:gd name="T1" fmla="*/ 590 h 590"/>
                <a:gd name="T2" fmla="*/ 281 w 281"/>
                <a:gd name="T3" fmla="*/ 0 h 590"/>
                <a:gd name="T4" fmla="*/ 281 w 281"/>
                <a:gd name="T5" fmla="*/ 0 h 590"/>
                <a:gd name="T6" fmla="*/ 1 w 281"/>
                <a:gd name="T7" fmla="*/ 590 h 590"/>
                <a:gd name="T8" fmla="*/ 0 w 281"/>
                <a:gd name="T9" fmla="*/ 59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1" h="590">
                  <a:moveTo>
                    <a:pt x="0" y="590"/>
                  </a:moveTo>
                  <a:lnTo>
                    <a:pt x="281" y="0"/>
                  </a:lnTo>
                  <a:lnTo>
                    <a:pt x="281" y="0"/>
                  </a:lnTo>
                  <a:lnTo>
                    <a:pt x="1" y="590"/>
                  </a:lnTo>
                  <a:lnTo>
                    <a:pt x="0" y="5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6" name="Freeform 33">
              <a:extLst>
                <a:ext uri="{FF2B5EF4-FFF2-40B4-BE49-F238E27FC236}">
                  <a16:creationId xmlns="" xmlns:a16="http://schemas.microsoft.com/office/drawing/2014/main" id="{0882364E-6A7A-4BE7-BFA9-C4E6B5F80D52}"/>
                </a:ext>
              </a:extLst>
            </xdr:cNvPr>
            <xdr:cNvSpPr>
              <a:spLocks/>
            </xdr:cNvSpPr>
          </xdr:nvSpPr>
          <xdr:spPr bwMode="auto">
            <a:xfrm>
              <a:off x="1824" y="1064"/>
              <a:ext cx="1044" cy="1378"/>
            </a:xfrm>
            <a:custGeom>
              <a:avLst/>
              <a:gdLst>
                <a:gd name="T0" fmla="*/ 0 w 1044"/>
                <a:gd name="T1" fmla="*/ 1375 h 1378"/>
                <a:gd name="T2" fmla="*/ 1041 w 1044"/>
                <a:gd name="T3" fmla="*/ 0 h 1378"/>
                <a:gd name="T4" fmla="*/ 1044 w 1044"/>
                <a:gd name="T5" fmla="*/ 3 h 1378"/>
                <a:gd name="T6" fmla="*/ 3 w 1044"/>
                <a:gd name="T7" fmla="*/ 1378 h 1378"/>
                <a:gd name="T8" fmla="*/ 0 w 1044"/>
                <a:gd name="T9" fmla="*/ 1375 h 13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4" h="1378">
                  <a:moveTo>
                    <a:pt x="0" y="1375"/>
                  </a:moveTo>
                  <a:lnTo>
                    <a:pt x="1041" y="0"/>
                  </a:lnTo>
                  <a:lnTo>
                    <a:pt x="1044" y="3"/>
                  </a:lnTo>
                  <a:lnTo>
                    <a:pt x="3" y="1378"/>
                  </a:lnTo>
                  <a:lnTo>
                    <a:pt x="0" y="13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7" name="Freeform 34">
              <a:extLst>
                <a:ext uri="{FF2B5EF4-FFF2-40B4-BE49-F238E27FC236}">
                  <a16:creationId xmlns="" xmlns:a16="http://schemas.microsoft.com/office/drawing/2014/main" id="{491EC28B-873C-4706-860B-2F3F9807287B}"/>
                </a:ext>
              </a:extLst>
            </xdr:cNvPr>
            <xdr:cNvSpPr>
              <a:spLocks/>
            </xdr:cNvSpPr>
          </xdr:nvSpPr>
          <xdr:spPr bwMode="auto">
            <a:xfrm>
              <a:off x="1824" y="1064"/>
              <a:ext cx="1044" cy="1378"/>
            </a:xfrm>
            <a:custGeom>
              <a:avLst/>
              <a:gdLst>
                <a:gd name="T0" fmla="*/ 0 w 348"/>
                <a:gd name="T1" fmla="*/ 458 h 459"/>
                <a:gd name="T2" fmla="*/ 347 w 348"/>
                <a:gd name="T3" fmla="*/ 0 h 459"/>
                <a:gd name="T4" fmla="*/ 348 w 348"/>
                <a:gd name="T5" fmla="*/ 1 h 459"/>
                <a:gd name="T6" fmla="*/ 1 w 348"/>
                <a:gd name="T7" fmla="*/ 459 h 459"/>
                <a:gd name="T8" fmla="*/ 0 w 348"/>
                <a:gd name="T9" fmla="*/ 458 h 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459">
                  <a:moveTo>
                    <a:pt x="0" y="458"/>
                  </a:moveTo>
                  <a:lnTo>
                    <a:pt x="347" y="0"/>
                  </a:lnTo>
                  <a:lnTo>
                    <a:pt x="348" y="1"/>
                  </a:lnTo>
                  <a:lnTo>
                    <a:pt x="1" y="459"/>
                  </a:lnTo>
                  <a:lnTo>
                    <a:pt x="0" y="45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8" name="Freeform 35">
              <a:extLst>
                <a:ext uri="{FF2B5EF4-FFF2-40B4-BE49-F238E27FC236}">
                  <a16:creationId xmlns="" xmlns:a16="http://schemas.microsoft.com/office/drawing/2014/main" id="{5B20A86F-9EB9-4353-B827-88055412B396}"/>
                </a:ext>
              </a:extLst>
            </xdr:cNvPr>
            <xdr:cNvSpPr>
              <a:spLocks/>
            </xdr:cNvSpPr>
          </xdr:nvSpPr>
          <xdr:spPr bwMode="auto">
            <a:xfrm>
              <a:off x="1788" y="1064"/>
              <a:ext cx="1077" cy="1006"/>
            </a:xfrm>
            <a:custGeom>
              <a:avLst/>
              <a:gdLst>
                <a:gd name="T0" fmla="*/ 0 w 1077"/>
                <a:gd name="T1" fmla="*/ 1003 h 1006"/>
                <a:gd name="T2" fmla="*/ 1074 w 1077"/>
                <a:gd name="T3" fmla="*/ 0 h 1006"/>
                <a:gd name="T4" fmla="*/ 1077 w 1077"/>
                <a:gd name="T5" fmla="*/ 0 h 1006"/>
                <a:gd name="T6" fmla="*/ 3 w 1077"/>
                <a:gd name="T7" fmla="*/ 1006 h 1006"/>
                <a:gd name="T8" fmla="*/ 0 w 1077"/>
                <a:gd name="T9" fmla="*/ 1003 h 1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7" h="1006">
                  <a:moveTo>
                    <a:pt x="0" y="1003"/>
                  </a:moveTo>
                  <a:lnTo>
                    <a:pt x="1074" y="0"/>
                  </a:lnTo>
                  <a:lnTo>
                    <a:pt x="1077" y="0"/>
                  </a:lnTo>
                  <a:lnTo>
                    <a:pt x="3" y="1006"/>
                  </a:lnTo>
                  <a:lnTo>
                    <a:pt x="0" y="10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79" name="Freeform 36">
              <a:extLst>
                <a:ext uri="{FF2B5EF4-FFF2-40B4-BE49-F238E27FC236}">
                  <a16:creationId xmlns="" xmlns:a16="http://schemas.microsoft.com/office/drawing/2014/main" id="{0E1A9D4F-A128-4CCE-997F-BF01A1937A1D}"/>
                </a:ext>
              </a:extLst>
            </xdr:cNvPr>
            <xdr:cNvSpPr>
              <a:spLocks/>
            </xdr:cNvSpPr>
          </xdr:nvSpPr>
          <xdr:spPr bwMode="auto">
            <a:xfrm>
              <a:off x="1788" y="1064"/>
              <a:ext cx="1077" cy="1006"/>
            </a:xfrm>
            <a:custGeom>
              <a:avLst/>
              <a:gdLst>
                <a:gd name="T0" fmla="*/ 0 w 359"/>
                <a:gd name="T1" fmla="*/ 334 h 335"/>
                <a:gd name="T2" fmla="*/ 358 w 359"/>
                <a:gd name="T3" fmla="*/ 0 h 335"/>
                <a:gd name="T4" fmla="*/ 359 w 359"/>
                <a:gd name="T5" fmla="*/ 0 h 335"/>
                <a:gd name="T6" fmla="*/ 1 w 359"/>
                <a:gd name="T7" fmla="*/ 335 h 335"/>
                <a:gd name="T8" fmla="*/ 0 w 359"/>
                <a:gd name="T9" fmla="*/ 334 h 3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9" h="335">
                  <a:moveTo>
                    <a:pt x="0" y="334"/>
                  </a:moveTo>
                  <a:lnTo>
                    <a:pt x="358" y="0"/>
                  </a:lnTo>
                  <a:lnTo>
                    <a:pt x="359" y="0"/>
                  </a:lnTo>
                  <a:lnTo>
                    <a:pt x="1" y="335"/>
                  </a:lnTo>
                  <a:lnTo>
                    <a:pt x="0" y="33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0" name="Freeform 37">
              <a:extLst>
                <a:ext uri="{FF2B5EF4-FFF2-40B4-BE49-F238E27FC236}">
                  <a16:creationId xmlns="" xmlns:a16="http://schemas.microsoft.com/office/drawing/2014/main" id="{0EEE474D-EE32-4599-890A-1C753275A08C}"/>
                </a:ext>
              </a:extLst>
            </xdr:cNvPr>
            <xdr:cNvSpPr>
              <a:spLocks/>
            </xdr:cNvSpPr>
          </xdr:nvSpPr>
          <xdr:spPr bwMode="auto">
            <a:xfrm>
              <a:off x="2982" y="1052"/>
              <a:ext cx="102" cy="18"/>
            </a:xfrm>
            <a:custGeom>
              <a:avLst/>
              <a:gdLst>
                <a:gd name="T0" fmla="*/ 102 w 102"/>
                <a:gd name="T1" fmla="*/ 18 h 18"/>
                <a:gd name="T2" fmla="*/ 0 w 102"/>
                <a:gd name="T3" fmla="*/ 3 h 18"/>
                <a:gd name="T4" fmla="*/ 0 w 102"/>
                <a:gd name="T5" fmla="*/ 0 h 18"/>
                <a:gd name="T6" fmla="*/ 102 w 102"/>
                <a:gd name="T7" fmla="*/ 15 h 18"/>
                <a:gd name="T8" fmla="*/ 102 w 102"/>
                <a:gd name="T9" fmla="*/ 18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" h="18">
                  <a:moveTo>
                    <a:pt x="102" y="18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102" y="15"/>
                  </a:lnTo>
                  <a:lnTo>
                    <a:pt x="102" y="1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1" name="Freeform 38">
              <a:extLst>
                <a:ext uri="{FF2B5EF4-FFF2-40B4-BE49-F238E27FC236}">
                  <a16:creationId xmlns="" xmlns:a16="http://schemas.microsoft.com/office/drawing/2014/main" id="{0DA63C76-9B95-4802-91CA-E60FB5C04784}"/>
                </a:ext>
              </a:extLst>
            </xdr:cNvPr>
            <xdr:cNvSpPr>
              <a:spLocks/>
            </xdr:cNvSpPr>
          </xdr:nvSpPr>
          <xdr:spPr bwMode="auto">
            <a:xfrm>
              <a:off x="2982" y="1052"/>
              <a:ext cx="102" cy="18"/>
            </a:xfrm>
            <a:custGeom>
              <a:avLst/>
              <a:gdLst>
                <a:gd name="T0" fmla="*/ 34 w 34"/>
                <a:gd name="T1" fmla="*/ 6 h 6"/>
                <a:gd name="T2" fmla="*/ 0 w 34"/>
                <a:gd name="T3" fmla="*/ 1 h 6"/>
                <a:gd name="T4" fmla="*/ 0 w 34"/>
                <a:gd name="T5" fmla="*/ 0 h 6"/>
                <a:gd name="T6" fmla="*/ 34 w 34"/>
                <a:gd name="T7" fmla="*/ 5 h 6"/>
                <a:gd name="T8" fmla="*/ 34 w 34"/>
                <a:gd name="T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" h="6">
                  <a:moveTo>
                    <a:pt x="34" y="6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4" y="5"/>
                  </a:lnTo>
                  <a:lnTo>
                    <a:pt x="34" y="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2" name="Freeform 39">
              <a:extLst>
                <a:ext uri="{FF2B5EF4-FFF2-40B4-BE49-F238E27FC236}">
                  <a16:creationId xmlns="" xmlns:a16="http://schemas.microsoft.com/office/drawing/2014/main" id="{B0959342-B3E1-4D8C-A27E-416D2CF8687D}"/>
                </a:ext>
              </a:extLst>
            </xdr:cNvPr>
            <xdr:cNvSpPr>
              <a:spLocks/>
            </xdr:cNvSpPr>
          </xdr:nvSpPr>
          <xdr:spPr bwMode="auto">
            <a:xfrm>
              <a:off x="2982" y="1055"/>
              <a:ext cx="249" cy="54"/>
            </a:xfrm>
            <a:custGeom>
              <a:avLst/>
              <a:gdLst>
                <a:gd name="T0" fmla="*/ 249 w 249"/>
                <a:gd name="T1" fmla="*/ 54 h 54"/>
                <a:gd name="T2" fmla="*/ 0 w 249"/>
                <a:gd name="T3" fmla="*/ 0 h 54"/>
                <a:gd name="T4" fmla="*/ 0 w 249"/>
                <a:gd name="T5" fmla="*/ 0 h 54"/>
                <a:gd name="T6" fmla="*/ 249 w 249"/>
                <a:gd name="T7" fmla="*/ 51 h 54"/>
                <a:gd name="T8" fmla="*/ 249 w 249"/>
                <a:gd name="T9" fmla="*/ 54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9" h="54">
                  <a:moveTo>
                    <a:pt x="249" y="5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49" y="51"/>
                  </a:lnTo>
                  <a:lnTo>
                    <a:pt x="249" y="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3" name="Freeform 40">
              <a:extLst>
                <a:ext uri="{FF2B5EF4-FFF2-40B4-BE49-F238E27FC236}">
                  <a16:creationId xmlns="" xmlns:a16="http://schemas.microsoft.com/office/drawing/2014/main" id="{32C3C6E4-C662-4C73-A9AA-9F3454930AC2}"/>
                </a:ext>
              </a:extLst>
            </xdr:cNvPr>
            <xdr:cNvSpPr>
              <a:spLocks/>
            </xdr:cNvSpPr>
          </xdr:nvSpPr>
          <xdr:spPr bwMode="auto">
            <a:xfrm>
              <a:off x="2982" y="1055"/>
              <a:ext cx="249" cy="54"/>
            </a:xfrm>
            <a:custGeom>
              <a:avLst/>
              <a:gdLst>
                <a:gd name="T0" fmla="*/ 83 w 83"/>
                <a:gd name="T1" fmla="*/ 18 h 18"/>
                <a:gd name="T2" fmla="*/ 0 w 83"/>
                <a:gd name="T3" fmla="*/ 0 h 18"/>
                <a:gd name="T4" fmla="*/ 0 w 83"/>
                <a:gd name="T5" fmla="*/ 0 h 18"/>
                <a:gd name="T6" fmla="*/ 83 w 83"/>
                <a:gd name="T7" fmla="*/ 17 h 18"/>
                <a:gd name="T8" fmla="*/ 83 w 83"/>
                <a:gd name="T9" fmla="*/ 18 h 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18">
                  <a:moveTo>
                    <a:pt x="83" y="1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3" y="17"/>
                  </a:lnTo>
                  <a:lnTo>
                    <a:pt x="83" y="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4" name="Freeform 41">
              <a:extLst>
                <a:ext uri="{FF2B5EF4-FFF2-40B4-BE49-F238E27FC236}">
                  <a16:creationId xmlns="" xmlns:a16="http://schemas.microsoft.com/office/drawing/2014/main" id="{5B3697FE-E440-4DC5-813B-4E48F081A7A0}"/>
                </a:ext>
              </a:extLst>
            </xdr:cNvPr>
            <xdr:cNvSpPr>
              <a:spLocks/>
            </xdr:cNvSpPr>
          </xdr:nvSpPr>
          <xdr:spPr bwMode="auto">
            <a:xfrm>
              <a:off x="2979" y="1052"/>
              <a:ext cx="393" cy="117"/>
            </a:xfrm>
            <a:custGeom>
              <a:avLst/>
              <a:gdLst>
                <a:gd name="T0" fmla="*/ 390 w 393"/>
                <a:gd name="T1" fmla="*/ 117 h 117"/>
                <a:gd name="T2" fmla="*/ 0 w 393"/>
                <a:gd name="T3" fmla="*/ 9 h 117"/>
                <a:gd name="T4" fmla="*/ 3 w 393"/>
                <a:gd name="T5" fmla="*/ 0 h 117"/>
                <a:gd name="T6" fmla="*/ 393 w 393"/>
                <a:gd name="T7" fmla="*/ 111 h 117"/>
                <a:gd name="T8" fmla="*/ 390 w 393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3" h="117">
                  <a:moveTo>
                    <a:pt x="390" y="117"/>
                  </a:moveTo>
                  <a:lnTo>
                    <a:pt x="0" y="9"/>
                  </a:lnTo>
                  <a:lnTo>
                    <a:pt x="3" y="0"/>
                  </a:lnTo>
                  <a:lnTo>
                    <a:pt x="393" y="111"/>
                  </a:lnTo>
                  <a:lnTo>
                    <a:pt x="390" y="1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5" name="Freeform 42">
              <a:extLst>
                <a:ext uri="{FF2B5EF4-FFF2-40B4-BE49-F238E27FC236}">
                  <a16:creationId xmlns="" xmlns:a16="http://schemas.microsoft.com/office/drawing/2014/main" id="{44B2C29A-87C5-466E-B18C-53302E70C7DB}"/>
                </a:ext>
              </a:extLst>
            </xdr:cNvPr>
            <xdr:cNvSpPr>
              <a:spLocks/>
            </xdr:cNvSpPr>
          </xdr:nvSpPr>
          <xdr:spPr bwMode="auto">
            <a:xfrm>
              <a:off x="2979" y="1052"/>
              <a:ext cx="393" cy="117"/>
            </a:xfrm>
            <a:custGeom>
              <a:avLst/>
              <a:gdLst>
                <a:gd name="T0" fmla="*/ 130 w 131"/>
                <a:gd name="T1" fmla="*/ 39 h 39"/>
                <a:gd name="T2" fmla="*/ 0 w 131"/>
                <a:gd name="T3" fmla="*/ 3 h 39"/>
                <a:gd name="T4" fmla="*/ 1 w 131"/>
                <a:gd name="T5" fmla="*/ 0 h 39"/>
                <a:gd name="T6" fmla="*/ 131 w 131"/>
                <a:gd name="T7" fmla="*/ 37 h 39"/>
                <a:gd name="T8" fmla="*/ 130 w 131"/>
                <a:gd name="T9" fmla="*/ 39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" h="39">
                  <a:moveTo>
                    <a:pt x="130" y="39"/>
                  </a:moveTo>
                  <a:lnTo>
                    <a:pt x="0" y="3"/>
                  </a:lnTo>
                  <a:lnTo>
                    <a:pt x="1" y="0"/>
                  </a:lnTo>
                  <a:lnTo>
                    <a:pt x="131" y="37"/>
                  </a:lnTo>
                  <a:lnTo>
                    <a:pt x="130" y="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6" name="Freeform 43">
              <a:extLst>
                <a:ext uri="{FF2B5EF4-FFF2-40B4-BE49-F238E27FC236}">
                  <a16:creationId xmlns="" xmlns:a16="http://schemas.microsoft.com/office/drawing/2014/main" id="{1F4CBFCA-BE6F-4CB6-A0D7-0CB4C9BB33EF}"/>
                </a:ext>
              </a:extLst>
            </xdr:cNvPr>
            <xdr:cNvSpPr>
              <a:spLocks/>
            </xdr:cNvSpPr>
          </xdr:nvSpPr>
          <xdr:spPr bwMode="auto">
            <a:xfrm>
              <a:off x="2970" y="1067"/>
              <a:ext cx="1002" cy="1228"/>
            </a:xfrm>
            <a:custGeom>
              <a:avLst/>
              <a:gdLst>
                <a:gd name="T0" fmla="*/ 996 w 1002"/>
                <a:gd name="T1" fmla="*/ 1228 h 1228"/>
                <a:gd name="T2" fmla="*/ 0 w 1002"/>
                <a:gd name="T3" fmla="*/ 3 h 1228"/>
                <a:gd name="T4" fmla="*/ 6 w 1002"/>
                <a:gd name="T5" fmla="*/ 0 h 1228"/>
                <a:gd name="T6" fmla="*/ 1002 w 1002"/>
                <a:gd name="T7" fmla="*/ 1222 h 1228"/>
                <a:gd name="T8" fmla="*/ 996 w 1002"/>
                <a:gd name="T9" fmla="*/ 1228 h 1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2" h="1228">
                  <a:moveTo>
                    <a:pt x="996" y="1228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1002" y="1222"/>
                  </a:lnTo>
                  <a:lnTo>
                    <a:pt x="996" y="12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7" name="Freeform 44">
              <a:extLst>
                <a:ext uri="{FF2B5EF4-FFF2-40B4-BE49-F238E27FC236}">
                  <a16:creationId xmlns="" xmlns:a16="http://schemas.microsoft.com/office/drawing/2014/main" id="{DBC76264-C0CC-491C-B510-608C506EECFF}"/>
                </a:ext>
              </a:extLst>
            </xdr:cNvPr>
            <xdr:cNvSpPr>
              <a:spLocks/>
            </xdr:cNvSpPr>
          </xdr:nvSpPr>
          <xdr:spPr bwMode="auto">
            <a:xfrm>
              <a:off x="2970" y="1067"/>
              <a:ext cx="1002" cy="1228"/>
            </a:xfrm>
            <a:custGeom>
              <a:avLst/>
              <a:gdLst>
                <a:gd name="T0" fmla="*/ 332 w 334"/>
                <a:gd name="T1" fmla="*/ 409 h 409"/>
                <a:gd name="T2" fmla="*/ 0 w 334"/>
                <a:gd name="T3" fmla="*/ 1 h 409"/>
                <a:gd name="T4" fmla="*/ 2 w 334"/>
                <a:gd name="T5" fmla="*/ 0 h 409"/>
                <a:gd name="T6" fmla="*/ 334 w 334"/>
                <a:gd name="T7" fmla="*/ 407 h 409"/>
                <a:gd name="T8" fmla="*/ 332 w 334"/>
                <a:gd name="T9" fmla="*/ 409 h 4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4" h="409">
                  <a:moveTo>
                    <a:pt x="332" y="409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334" y="407"/>
                  </a:lnTo>
                  <a:lnTo>
                    <a:pt x="332" y="4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8" name="Freeform 45">
              <a:extLst>
                <a:ext uri="{FF2B5EF4-FFF2-40B4-BE49-F238E27FC236}">
                  <a16:creationId xmlns="" xmlns:a16="http://schemas.microsoft.com/office/drawing/2014/main" id="{D58393A4-7F99-4D14-B48E-B51B4AB06B1A}"/>
                </a:ext>
              </a:extLst>
            </xdr:cNvPr>
            <xdr:cNvSpPr>
              <a:spLocks/>
            </xdr:cNvSpPr>
          </xdr:nvSpPr>
          <xdr:spPr bwMode="auto">
            <a:xfrm>
              <a:off x="2970" y="1070"/>
              <a:ext cx="969" cy="1372"/>
            </a:xfrm>
            <a:custGeom>
              <a:avLst/>
              <a:gdLst>
                <a:gd name="T0" fmla="*/ 966 w 969"/>
                <a:gd name="T1" fmla="*/ 1372 h 1372"/>
                <a:gd name="T2" fmla="*/ 0 w 969"/>
                <a:gd name="T3" fmla="*/ 0 h 1372"/>
                <a:gd name="T4" fmla="*/ 3 w 969"/>
                <a:gd name="T5" fmla="*/ 0 h 1372"/>
                <a:gd name="T6" fmla="*/ 969 w 969"/>
                <a:gd name="T7" fmla="*/ 1369 h 1372"/>
                <a:gd name="T8" fmla="*/ 966 w 969"/>
                <a:gd name="T9" fmla="*/ 1372 h 13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9" h="1372">
                  <a:moveTo>
                    <a:pt x="966" y="137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969" y="1369"/>
                  </a:lnTo>
                  <a:lnTo>
                    <a:pt x="966" y="13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89" name="Freeform 46">
              <a:extLst>
                <a:ext uri="{FF2B5EF4-FFF2-40B4-BE49-F238E27FC236}">
                  <a16:creationId xmlns="" xmlns:a16="http://schemas.microsoft.com/office/drawing/2014/main" id="{33ADF182-2135-47AD-B946-0EFFCBF51992}"/>
                </a:ext>
              </a:extLst>
            </xdr:cNvPr>
            <xdr:cNvSpPr>
              <a:spLocks/>
            </xdr:cNvSpPr>
          </xdr:nvSpPr>
          <xdr:spPr bwMode="auto">
            <a:xfrm>
              <a:off x="2970" y="1070"/>
              <a:ext cx="969" cy="1372"/>
            </a:xfrm>
            <a:custGeom>
              <a:avLst/>
              <a:gdLst>
                <a:gd name="T0" fmla="*/ 322 w 323"/>
                <a:gd name="T1" fmla="*/ 457 h 457"/>
                <a:gd name="T2" fmla="*/ 0 w 323"/>
                <a:gd name="T3" fmla="*/ 0 h 457"/>
                <a:gd name="T4" fmla="*/ 1 w 323"/>
                <a:gd name="T5" fmla="*/ 0 h 457"/>
                <a:gd name="T6" fmla="*/ 323 w 323"/>
                <a:gd name="T7" fmla="*/ 456 h 457"/>
                <a:gd name="T8" fmla="*/ 322 w 323"/>
                <a:gd name="T9" fmla="*/ 457 h 4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3" h="457">
                  <a:moveTo>
                    <a:pt x="322" y="45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23" y="456"/>
                  </a:lnTo>
                  <a:lnTo>
                    <a:pt x="322" y="4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0" name="Freeform 47">
              <a:extLst>
                <a:ext uri="{FF2B5EF4-FFF2-40B4-BE49-F238E27FC236}">
                  <a16:creationId xmlns="" xmlns:a16="http://schemas.microsoft.com/office/drawing/2014/main" id="{BA1652B8-7A05-4E7D-96F0-D2CDD9F1A03D}"/>
                </a:ext>
              </a:extLst>
            </xdr:cNvPr>
            <xdr:cNvSpPr>
              <a:spLocks/>
            </xdr:cNvSpPr>
          </xdr:nvSpPr>
          <xdr:spPr bwMode="auto">
            <a:xfrm>
              <a:off x="2964" y="1067"/>
              <a:ext cx="897" cy="1588"/>
            </a:xfrm>
            <a:custGeom>
              <a:avLst/>
              <a:gdLst>
                <a:gd name="T0" fmla="*/ 888 w 897"/>
                <a:gd name="T1" fmla="*/ 1588 h 1588"/>
                <a:gd name="T2" fmla="*/ 0 w 897"/>
                <a:gd name="T3" fmla="*/ 6 h 1588"/>
                <a:gd name="T4" fmla="*/ 9 w 897"/>
                <a:gd name="T5" fmla="*/ 0 h 1588"/>
                <a:gd name="T6" fmla="*/ 897 w 897"/>
                <a:gd name="T7" fmla="*/ 1582 h 1588"/>
                <a:gd name="T8" fmla="*/ 888 w 897"/>
                <a:gd name="T9" fmla="*/ 1588 h 15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97" h="1588">
                  <a:moveTo>
                    <a:pt x="888" y="1588"/>
                  </a:moveTo>
                  <a:lnTo>
                    <a:pt x="0" y="6"/>
                  </a:lnTo>
                  <a:lnTo>
                    <a:pt x="9" y="0"/>
                  </a:lnTo>
                  <a:lnTo>
                    <a:pt x="897" y="1582"/>
                  </a:lnTo>
                  <a:lnTo>
                    <a:pt x="888" y="15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1" name="Freeform 48">
              <a:extLst>
                <a:ext uri="{FF2B5EF4-FFF2-40B4-BE49-F238E27FC236}">
                  <a16:creationId xmlns="" xmlns:a16="http://schemas.microsoft.com/office/drawing/2014/main" id="{2EE6DE50-0F88-444A-96F5-8C398B8453FD}"/>
                </a:ext>
              </a:extLst>
            </xdr:cNvPr>
            <xdr:cNvSpPr>
              <a:spLocks/>
            </xdr:cNvSpPr>
          </xdr:nvSpPr>
          <xdr:spPr bwMode="auto">
            <a:xfrm>
              <a:off x="2964" y="1067"/>
              <a:ext cx="897" cy="1588"/>
            </a:xfrm>
            <a:custGeom>
              <a:avLst/>
              <a:gdLst>
                <a:gd name="T0" fmla="*/ 296 w 299"/>
                <a:gd name="T1" fmla="*/ 529 h 529"/>
                <a:gd name="T2" fmla="*/ 0 w 299"/>
                <a:gd name="T3" fmla="*/ 2 h 529"/>
                <a:gd name="T4" fmla="*/ 3 w 299"/>
                <a:gd name="T5" fmla="*/ 0 h 529"/>
                <a:gd name="T6" fmla="*/ 299 w 299"/>
                <a:gd name="T7" fmla="*/ 527 h 529"/>
                <a:gd name="T8" fmla="*/ 296 w 299"/>
                <a:gd name="T9" fmla="*/ 529 h 5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9" h="529">
                  <a:moveTo>
                    <a:pt x="296" y="529"/>
                  </a:moveTo>
                  <a:lnTo>
                    <a:pt x="0" y="2"/>
                  </a:lnTo>
                  <a:lnTo>
                    <a:pt x="3" y="0"/>
                  </a:lnTo>
                  <a:lnTo>
                    <a:pt x="299" y="527"/>
                  </a:lnTo>
                  <a:lnTo>
                    <a:pt x="296" y="52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2" name="Freeform 49">
              <a:extLst>
                <a:ext uri="{FF2B5EF4-FFF2-40B4-BE49-F238E27FC236}">
                  <a16:creationId xmlns="" xmlns:a16="http://schemas.microsoft.com/office/drawing/2014/main" id="{2A036D0E-2893-4A2C-862D-52216D567097}"/>
                </a:ext>
              </a:extLst>
            </xdr:cNvPr>
            <xdr:cNvSpPr>
              <a:spLocks/>
            </xdr:cNvSpPr>
          </xdr:nvSpPr>
          <xdr:spPr bwMode="auto">
            <a:xfrm>
              <a:off x="2967" y="1070"/>
              <a:ext cx="813" cy="1711"/>
            </a:xfrm>
            <a:custGeom>
              <a:avLst/>
              <a:gdLst>
                <a:gd name="T0" fmla="*/ 810 w 813"/>
                <a:gd name="T1" fmla="*/ 1711 h 1711"/>
                <a:gd name="T2" fmla="*/ 0 w 813"/>
                <a:gd name="T3" fmla="*/ 3 h 1711"/>
                <a:gd name="T4" fmla="*/ 3 w 813"/>
                <a:gd name="T5" fmla="*/ 0 h 1711"/>
                <a:gd name="T6" fmla="*/ 813 w 813"/>
                <a:gd name="T7" fmla="*/ 1708 h 1711"/>
                <a:gd name="T8" fmla="*/ 810 w 813"/>
                <a:gd name="T9" fmla="*/ 1711 h 17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3" h="1711">
                  <a:moveTo>
                    <a:pt x="810" y="1711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813" y="1708"/>
                  </a:lnTo>
                  <a:lnTo>
                    <a:pt x="810" y="17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3" name="Freeform 50">
              <a:extLst>
                <a:ext uri="{FF2B5EF4-FFF2-40B4-BE49-F238E27FC236}">
                  <a16:creationId xmlns="" xmlns:a16="http://schemas.microsoft.com/office/drawing/2014/main" id="{974924FC-8B15-4B3C-B083-E639A07AFAB9}"/>
                </a:ext>
              </a:extLst>
            </xdr:cNvPr>
            <xdr:cNvSpPr>
              <a:spLocks/>
            </xdr:cNvSpPr>
          </xdr:nvSpPr>
          <xdr:spPr bwMode="auto">
            <a:xfrm>
              <a:off x="2967" y="1070"/>
              <a:ext cx="813" cy="1711"/>
            </a:xfrm>
            <a:custGeom>
              <a:avLst/>
              <a:gdLst>
                <a:gd name="T0" fmla="*/ 270 w 271"/>
                <a:gd name="T1" fmla="*/ 570 h 570"/>
                <a:gd name="T2" fmla="*/ 0 w 271"/>
                <a:gd name="T3" fmla="*/ 1 h 570"/>
                <a:gd name="T4" fmla="*/ 1 w 271"/>
                <a:gd name="T5" fmla="*/ 0 h 570"/>
                <a:gd name="T6" fmla="*/ 271 w 271"/>
                <a:gd name="T7" fmla="*/ 569 h 570"/>
                <a:gd name="T8" fmla="*/ 270 w 271"/>
                <a:gd name="T9" fmla="*/ 570 h 5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1" h="570">
                  <a:moveTo>
                    <a:pt x="270" y="57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71" y="569"/>
                  </a:lnTo>
                  <a:lnTo>
                    <a:pt x="270" y="5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4" name="Freeform 51">
              <a:extLst>
                <a:ext uri="{FF2B5EF4-FFF2-40B4-BE49-F238E27FC236}">
                  <a16:creationId xmlns="" xmlns:a16="http://schemas.microsoft.com/office/drawing/2014/main" id="{8CD02AEA-0AFD-4893-8FA3-9661AE8E0C05}"/>
                </a:ext>
              </a:extLst>
            </xdr:cNvPr>
            <xdr:cNvSpPr>
              <a:spLocks/>
            </xdr:cNvSpPr>
          </xdr:nvSpPr>
          <xdr:spPr bwMode="auto">
            <a:xfrm>
              <a:off x="2967" y="1073"/>
              <a:ext cx="768" cy="1768"/>
            </a:xfrm>
            <a:custGeom>
              <a:avLst/>
              <a:gdLst>
                <a:gd name="T0" fmla="*/ 768 w 768"/>
                <a:gd name="T1" fmla="*/ 1768 h 1768"/>
                <a:gd name="T2" fmla="*/ 0 w 768"/>
                <a:gd name="T3" fmla="*/ 0 h 1768"/>
                <a:gd name="T4" fmla="*/ 0 w 768"/>
                <a:gd name="T5" fmla="*/ 0 h 1768"/>
                <a:gd name="T6" fmla="*/ 768 w 768"/>
                <a:gd name="T7" fmla="*/ 1765 h 1768"/>
                <a:gd name="T8" fmla="*/ 768 w 768"/>
                <a:gd name="T9" fmla="*/ 1768 h 17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8" h="1768">
                  <a:moveTo>
                    <a:pt x="768" y="176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68" y="1765"/>
                  </a:lnTo>
                  <a:lnTo>
                    <a:pt x="768" y="17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5" name="Freeform 52">
              <a:extLst>
                <a:ext uri="{FF2B5EF4-FFF2-40B4-BE49-F238E27FC236}">
                  <a16:creationId xmlns="" xmlns:a16="http://schemas.microsoft.com/office/drawing/2014/main" id="{141EC935-4427-4631-8D02-A1CED697016E}"/>
                </a:ext>
              </a:extLst>
            </xdr:cNvPr>
            <xdr:cNvSpPr>
              <a:spLocks/>
            </xdr:cNvSpPr>
          </xdr:nvSpPr>
          <xdr:spPr bwMode="auto">
            <a:xfrm>
              <a:off x="2967" y="1073"/>
              <a:ext cx="768" cy="1768"/>
            </a:xfrm>
            <a:custGeom>
              <a:avLst/>
              <a:gdLst>
                <a:gd name="T0" fmla="*/ 256 w 256"/>
                <a:gd name="T1" fmla="*/ 589 h 589"/>
                <a:gd name="T2" fmla="*/ 0 w 256"/>
                <a:gd name="T3" fmla="*/ 0 h 589"/>
                <a:gd name="T4" fmla="*/ 0 w 256"/>
                <a:gd name="T5" fmla="*/ 0 h 589"/>
                <a:gd name="T6" fmla="*/ 256 w 256"/>
                <a:gd name="T7" fmla="*/ 588 h 589"/>
                <a:gd name="T8" fmla="*/ 256 w 256"/>
                <a:gd name="T9" fmla="*/ 589 h 5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6" h="589">
                  <a:moveTo>
                    <a:pt x="256" y="58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56" y="588"/>
                  </a:lnTo>
                  <a:lnTo>
                    <a:pt x="256" y="58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6" name="Freeform 53">
              <a:extLst>
                <a:ext uri="{FF2B5EF4-FFF2-40B4-BE49-F238E27FC236}">
                  <a16:creationId xmlns="" xmlns:a16="http://schemas.microsoft.com/office/drawing/2014/main" id="{28F6B9C1-C11B-4B40-B834-E8C7A4EAA85C}"/>
                </a:ext>
              </a:extLst>
            </xdr:cNvPr>
            <xdr:cNvSpPr>
              <a:spLocks/>
            </xdr:cNvSpPr>
          </xdr:nvSpPr>
          <xdr:spPr bwMode="auto">
            <a:xfrm>
              <a:off x="2961" y="1070"/>
              <a:ext cx="729" cy="1829"/>
            </a:xfrm>
            <a:custGeom>
              <a:avLst/>
              <a:gdLst>
                <a:gd name="T0" fmla="*/ 717 w 729"/>
                <a:gd name="T1" fmla="*/ 1829 h 1829"/>
                <a:gd name="T2" fmla="*/ 0 w 729"/>
                <a:gd name="T3" fmla="*/ 6 h 1829"/>
                <a:gd name="T4" fmla="*/ 12 w 729"/>
                <a:gd name="T5" fmla="*/ 0 h 1829"/>
                <a:gd name="T6" fmla="*/ 729 w 729"/>
                <a:gd name="T7" fmla="*/ 1826 h 1829"/>
                <a:gd name="T8" fmla="*/ 717 w 729"/>
                <a:gd name="T9" fmla="*/ 1829 h 18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9" h="1829">
                  <a:moveTo>
                    <a:pt x="717" y="1829"/>
                  </a:moveTo>
                  <a:lnTo>
                    <a:pt x="0" y="6"/>
                  </a:lnTo>
                  <a:lnTo>
                    <a:pt x="12" y="0"/>
                  </a:lnTo>
                  <a:lnTo>
                    <a:pt x="729" y="1826"/>
                  </a:lnTo>
                  <a:lnTo>
                    <a:pt x="717" y="18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7" name="Freeform 54">
              <a:extLst>
                <a:ext uri="{FF2B5EF4-FFF2-40B4-BE49-F238E27FC236}">
                  <a16:creationId xmlns="" xmlns:a16="http://schemas.microsoft.com/office/drawing/2014/main" id="{004C1418-B711-4DD2-B45B-2E77516B6AE9}"/>
                </a:ext>
              </a:extLst>
            </xdr:cNvPr>
            <xdr:cNvSpPr>
              <a:spLocks/>
            </xdr:cNvSpPr>
          </xdr:nvSpPr>
          <xdr:spPr bwMode="auto">
            <a:xfrm>
              <a:off x="2961" y="1070"/>
              <a:ext cx="729" cy="1829"/>
            </a:xfrm>
            <a:custGeom>
              <a:avLst/>
              <a:gdLst>
                <a:gd name="T0" fmla="*/ 239 w 243"/>
                <a:gd name="T1" fmla="*/ 609 h 609"/>
                <a:gd name="T2" fmla="*/ 0 w 243"/>
                <a:gd name="T3" fmla="*/ 2 h 609"/>
                <a:gd name="T4" fmla="*/ 4 w 243"/>
                <a:gd name="T5" fmla="*/ 0 h 609"/>
                <a:gd name="T6" fmla="*/ 243 w 243"/>
                <a:gd name="T7" fmla="*/ 608 h 609"/>
                <a:gd name="T8" fmla="*/ 239 w 243"/>
                <a:gd name="T9" fmla="*/ 609 h 6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609">
                  <a:moveTo>
                    <a:pt x="239" y="609"/>
                  </a:moveTo>
                  <a:lnTo>
                    <a:pt x="0" y="2"/>
                  </a:lnTo>
                  <a:lnTo>
                    <a:pt x="4" y="0"/>
                  </a:lnTo>
                  <a:lnTo>
                    <a:pt x="243" y="608"/>
                  </a:lnTo>
                  <a:lnTo>
                    <a:pt x="239" y="6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8" name="Freeform 55">
              <a:extLst>
                <a:ext uri="{FF2B5EF4-FFF2-40B4-BE49-F238E27FC236}">
                  <a16:creationId xmlns="" xmlns:a16="http://schemas.microsoft.com/office/drawing/2014/main" id="{6A67C1EA-1F7D-447F-A3E1-A9D4722EF8FF}"/>
                </a:ext>
              </a:extLst>
            </xdr:cNvPr>
            <xdr:cNvSpPr>
              <a:spLocks/>
            </xdr:cNvSpPr>
          </xdr:nvSpPr>
          <xdr:spPr bwMode="auto">
            <a:xfrm>
              <a:off x="2961" y="1073"/>
              <a:ext cx="495" cy="2015"/>
            </a:xfrm>
            <a:custGeom>
              <a:avLst/>
              <a:gdLst>
                <a:gd name="T0" fmla="*/ 489 w 495"/>
                <a:gd name="T1" fmla="*/ 2015 h 2015"/>
                <a:gd name="T2" fmla="*/ 0 w 495"/>
                <a:gd name="T3" fmla="*/ 0 h 2015"/>
                <a:gd name="T4" fmla="*/ 6 w 495"/>
                <a:gd name="T5" fmla="*/ 0 h 2015"/>
                <a:gd name="T6" fmla="*/ 495 w 495"/>
                <a:gd name="T7" fmla="*/ 2015 h 2015"/>
                <a:gd name="T8" fmla="*/ 489 w 495"/>
                <a:gd name="T9" fmla="*/ 2015 h 20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5" h="2015">
                  <a:moveTo>
                    <a:pt x="489" y="2015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495" y="2015"/>
                  </a:lnTo>
                  <a:lnTo>
                    <a:pt x="489" y="20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9" name="Freeform 56">
              <a:extLst>
                <a:ext uri="{FF2B5EF4-FFF2-40B4-BE49-F238E27FC236}">
                  <a16:creationId xmlns="" xmlns:a16="http://schemas.microsoft.com/office/drawing/2014/main" id="{E09084E5-0465-4E97-8689-D7DF1477CD55}"/>
                </a:ext>
              </a:extLst>
            </xdr:cNvPr>
            <xdr:cNvSpPr>
              <a:spLocks/>
            </xdr:cNvSpPr>
          </xdr:nvSpPr>
          <xdr:spPr bwMode="auto">
            <a:xfrm>
              <a:off x="2961" y="1073"/>
              <a:ext cx="495" cy="2015"/>
            </a:xfrm>
            <a:custGeom>
              <a:avLst/>
              <a:gdLst>
                <a:gd name="T0" fmla="*/ 163 w 165"/>
                <a:gd name="T1" fmla="*/ 671 h 671"/>
                <a:gd name="T2" fmla="*/ 0 w 165"/>
                <a:gd name="T3" fmla="*/ 0 h 671"/>
                <a:gd name="T4" fmla="*/ 2 w 165"/>
                <a:gd name="T5" fmla="*/ 0 h 671"/>
                <a:gd name="T6" fmla="*/ 165 w 165"/>
                <a:gd name="T7" fmla="*/ 671 h 671"/>
                <a:gd name="T8" fmla="*/ 163 w 165"/>
                <a:gd name="T9" fmla="*/ 671 h 6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" h="671">
                  <a:moveTo>
                    <a:pt x="163" y="671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165" y="671"/>
                  </a:lnTo>
                  <a:lnTo>
                    <a:pt x="163" y="6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0" name="Freeform 57">
              <a:extLst>
                <a:ext uri="{FF2B5EF4-FFF2-40B4-BE49-F238E27FC236}">
                  <a16:creationId xmlns="" xmlns:a16="http://schemas.microsoft.com/office/drawing/2014/main" id="{B887637B-C740-479F-910E-0B813ED85DB1}"/>
                </a:ext>
              </a:extLst>
            </xdr:cNvPr>
            <xdr:cNvSpPr>
              <a:spLocks/>
            </xdr:cNvSpPr>
          </xdr:nvSpPr>
          <xdr:spPr bwMode="auto">
            <a:xfrm>
              <a:off x="2961" y="1073"/>
              <a:ext cx="360" cy="2084"/>
            </a:xfrm>
            <a:custGeom>
              <a:avLst/>
              <a:gdLst>
                <a:gd name="T0" fmla="*/ 357 w 360"/>
                <a:gd name="T1" fmla="*/ 2084 h 2084"/>
                <a:gd name="T2" fmla="*/ 0 w 360"/>
                <a:gd name="T3" fmla="*/ 0 h 2084"/>
                <a:gd name="T4" fmla="*/ 0 w 360"/>
                <a:gd name="T5" fmla="*/ 0 h 2084"/>
                <a:gd name="T6" fmla="*/ 360 w 360"/>
                <a:gd name="T7" fmla="*/ 2084 h 2084"/>
                <a:gd name="T8" fmla="*/ 357 w 360"/>
                <a:gd name="T9" fmla="*/ 2084 h 20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2084">
                  <a:moveTo>
                    <a:pt x="357" y="208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60" y="2084"/>
                  </a:lnTo>
                  <a:lnTo>
                    <a:pt x="357" y="20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1" name="Freeform 58">
              <a:extLst>
                <a:ext uri="{FF2B5EF4-FFF2-40B4-BE49-F238E27FC236}">
                  <a16:creationId xmlns="" xmlns:a16="http://schemas.microsoft.com/office/drawing/2014/main" id="{BF70DA85-0044-47B4-99C6-6548064C5A0E}"/>
                </a:ext>
              </a:extLst>
            </xdr:cNvPr>
            <xdr:cNvSpPr>
              <a:spLocks/>
            </xdr:cNvSpPr>
          </xdr:nvSpPr>
          <xdr:spPr bwMode="auto">
            <a:xfrm>
              <a:off x="2961" y="1073"/>
              <a:ext cx="360" cy="2084"/>
            </a:xfrm>
            <a:custGeom>
              <a:avLst/>
              <a:gdLst>
                <a:gd name="T0" fmla="*/ 119 w 120"/>
                <a:gd name="T1" fmla="*/ 694 h 694"/>
                <a:gd name="T2" fmla="*/ 0 w 120"/>
                <a:gd name="T3" fmla="*/ 0 h 694"/>
                <a:gd name="T4" fmla="*/ 0 w 120"/>
                <a:gd name="T5" fmla="*/ 0 h 694"/>
                <a:gd name="T6" fmla="*/ 120 w 120"/>
                <a:gd name="T7" fmla="*/ 694 h 694"/>
                <a:gd name="T8" fmla="*/ 119 w 120"/>
                <a:gd name="T9" fmla="*/ 694 h 6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" h="694">
                  <a:moveTo>
                    <a:pt x="119" y="69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0" y="694"/>
                  </a:lnTo>
                  <a:lnTo>
                    <a:pt x="119" y="69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2" name="Freeform 59">
              <a:extLst>
                <a:ext uri="{FF2B5EF4-FFF2-40B4-BE49-F238E27FC236}">
                  <a16:creationId xmlns="" xmlns:a16="http://schemas.microsoft.com/office/drawing/2014/main" id="{9A4D1119-2B4C-42A3-9BD1-FE276B03616A}"/>
                </a:ext>
              </a:extLst>
            </xdr:cNvPr>
            <xdr:cNvSpPr>
              <a:spLocks/>
            </xdr:cNvSpPr>
          </xdr:nvSpPr>
          <xdr:spPr bwMode="auto">
            <a:xfrm>
              <a:off x="2955" y="1073"/>
              <a:ext cx="81" cy="2165"/>
            </a:xfrm>
            <a:custGeom>
              <a:avLst/>
              <a:gdLst>
                <a:gd name="T0" fmla="*/ 75 w 81"/>
                <a:gd name="T1" fmla="*/ 2165 h 2165"/>
                <a:gd name="T2" fmla="*/ 0 w 81"/>
                <a:gd name="T3" fmla="*/ 0 h 2165"/>
                <a:gd name="T4" fmla="*/ 6 w 81"/>
                <a:gd name="T5" fmla="*/ 0 h 2165"/>
                <a:gd name="T6" fmla="*/ 81 w 81"/>
                <a:gd name="T7" fmla="*/ 2165 h 2165"/>
                <a:gd name="T8" fmla="*/ 75 w 81"/>
                <a:gd name="T9" fmla="*/ 2165 h 21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" h="2165">
                  <a:moveTo>
                    <a:pt x="75" y="2165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81" y="2165"/>
                  </a:lnTo>
                  <a:lnTo>
                    <a:pt x="75" y="21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3" name="Freeform 60">
              <a:extLst>
                <a:ext uri="{FF2B5EF4-FFF2-40B4-BE49-F238E27FC236}">
                  <a16:creationId xmlns="" xmlns:a16="http://schemas.microsoft.com/office/drawing/2014/main" id="{EFCF95A8-1E45-4F7A-95D2-8EEC70ADB8E1}"/>
                </a:ext>
              </a:extLst>
            </xdr:cNvPr>
            <xdr:cNvSpPr>
              <a:spLocks/>
            </xdr:cNvSpPr>
          </xdr:nvSpPr>
          <xdr:spPr bwMode="auto">
            <a:xfrm>
              <a:off x="2955" y="1073"/>
              <a:ext cx="81" cy="2165"/>
            </a:xfrm>
            <a:custGeom>
              <a:avLst/>
              <a:gdLst>
                <a:gd name="T0" fmla="*/ 25 w 27"/>
                <a:gd name="T1" fmla="*/ 721 h 721"/>
                <a:gd name="T2" fmla="*/ 0 w 27"/>
                <a:gd name="T3" fmla="*/ 0 h 721"/>
                <a:gd name="T4" fmla="*/ 2 w 27"/>
                <a:gd name="T5" fmla="*/ 0 h 721"/>
                <a:gd name="T6" fmla="*/ 27 w 27"/>
                <a:gd name="T7" fmla="*/ 721 h 721"/>
                <a:gd name="T8" fmla="*/ 25 w 27"/>
                <a:gd name="T9" fmla="*/ 721 h 7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721">
                  <a:moveTo>
                    <a:pt x="25" y="721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27" y="721"/>
                  </a:lnTo>
                  <a:lnTo>
                    <a:pt x="25" y="7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4" name="Freeform 61">
              <a:extLst>
                <a:ext uri="{FF2B5EF4-FFF2-40B4-BE49-F238E27FC236}">
                  <a16:creationId xmlns="" xmlns:a16="http://schemas.microsoft.com/office/drawing/2014/main" id="{EAFB46B9-647C-4888-860B-6495C34444EF}"/>
                </a:ext>
              </a:extLst>
            </xdr:cNvPr>
            <xdr:cNvSpPr>
              <a:spLocks/>
            </xdr:cNvSpPr>
          </xdr:nvSpPr>
          <xdr:spPr bwMode="auto">
            <a:xfrm>
              <a:off x="2247" y="1073"/>
              <a:ext cx="702" cy="1973"/>
            </a:xfrm>
            <a:custGeom>
              <a:avLst/>
              <a:gdLst>
                <a:gd name="T0" fmla="*/ 0 w 702"/>
                <a:gd name="T1" fmla="*/ 1973 h 1973"/>
                <a:gd name="T2" fmla="*/ 702 w 702"/>
                <a:gd name="T3" fmla="*/ 0 h 1973"/>
                <a:gd name="T4" fmla="*/ 702 w 702"/>
                <a:gd name="T5" fmla="*/ 0 h 1973"/>
                <a:gd name="T6" fmla="*/ 3 w 702"/>
                <a:gd name="T7" fmla="*/ 1973 h 1973"/>
                <a:gd name="T8" fmla="*/ 0 w 702"/>
                <a:gd name="T9" fmla="*/ 1973 h 19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2" h="1973">
                  <a:moveTo>
                    <a:pt x="0" y="1973"/>
                  </a:moveTo>
                  <a:lnTo>
                    <a:pt x="702" y="0"/>
                  </a:lnTo>
                  <a:lnTo>
                    <a:pt x="702" y="0"/>
                  </a:lnTo>
                  <a:lnTo>
                    <a:pt x="3" y="1973"/>
                  </a:lnTo>
                  <a:lnTo>
                    <a:pt x="0" y="19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5" name="Freeform 62">
              <a:extLst>
                <a:ext uri="{FF2B5EF4-FFF2-40B4-BE49-F238E27FC236}">
                  <a16:creationId xmlns="" xmlns:a16="http://schemas.microsoft.com/office/drawing/2014/main" id="{09E123EE-2062-4415-A3F2-A10919F491F7}"/>
                </a:ext>
              </a:extLst>
            </xdr:cNvPr>
            <xdr:cNvSpPr>
              <a:spLocks/>
            </xdr:cNvSpPr>
          </xdr:nvSpPr>
          <xdr:spPr bwMode="auto">
            <a:xfrm>
              <a:off x="2247" y="1073"/>
              <a:ext cx="702" cy="1973"/>
            </a:xfrm>
            <a:custGeom>
              <a:avLst/>
              <a:gdLst>
                <a:gd name="T0" fmla="*/ 0 w 234"/>
                <a:gd name="T1" fmla="*/ 657 h 657"/>
                <a:gd name="T2" fmla="*/ 234 w 234"/>
                <a:gd name="T3" fmla="*/ 0 h 657"/>
                <a:gd name="T4" fmla="*/ 234 w 234"/>
                <a:gd name="T5" fmla="*/ 0 h 657"/>
                <a:gd name="T6" fmla="*/ 1 w 234"/>
                <a:gd name="T7" fmla="*/ 657 h 657"/>
                <a:gd name="T8" fmla="*/ 0 w 234"/>
                <a:gd name="T9" fmla="*/ 657 h 6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4" h="657">
                  <a:moveTo>
                    <a:pt x="0" y="657"/>
                  </a:moveTo>
                  <a:lnTo>
                    <a:pt x="234" y="0"/>
                  </a:lnTo>
                  <a:lnTo>
                    <a:pt x="234" y="0"/>
                  </a:lnTo>
                  <a:lnTo>
                    <a:pt x="1" y="657"/>
                  </a:lnTo>
                  <a:lnTo>
                    <a:pt x="0" y="6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6" name="Freeform 63">
              <a:extLst>
                <a:ext uri="{FF2B5EF4-FFF2-40B4-BE49-F238E27FC236}">
                  <a16:creationId xmlns="" xmlns:a16="http://schemas.microsoft.com/office/drawing/2014/main" id="{743EC012-C7A1-4FA1-9914-A01E507CBF5E}"/>
                </a:ext>
              </a:extLst>
            </xdr:cNvPr>
            <xdr:cNvSpPr>
              <a:spLocks/>
            </xdr:cNvSpPr>
          </xdr:nvSpPr>
          <xdr:spPr bwMode="auto">
            <a:xfrm>
              <a:off x="2031" y="1070"/>
              <a:ext cx="915" cy="1771"/>
            </a:xfrm>
            <a:custGeom>
              <a:avLst/>
              <a:gdLst>
                <a:gd name="T0" fmla="*/ 0 w 915"/>
                <a:gd name="T1" fmla="*/ 1771 h 1771"/>
                <a:gd name="T2" fmla="*/ 915 w 915"/>
                <a:gd name="T3" fmla="*/ 0 h 1771"/>
                <a:gd name="T4" fmla="*/ 915 w 915"/>
                <a:gd name="T5" fmla="*/ 3 h 1771"/>
                <a:gd name="T6" fmla="*/ 0 w 915"/>
                <a:gd name="T7" fmla="*/ 1771 h 17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15" h="1771">
                  <a:moveTo>
                    <a:pt x="0" y="1771"/>
                  </a:moveTo>
                  <a:lnTo>
                    <a:pt x="915" y="0"/>
                  </a:lnTo>
                  <a:lnTo>
                    <a:pt x="915" y="3"/>
                  </a:lnTo>
                  <a:lnTo>
                    <a:pt x="0" y="17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7" name="Freeform 64">
              <a:extLst>
                <a:ext uri="{FF2B5EF4-FFF2-40B4-BE49-F238E27FC236}">
                  <a16:creationId xmlns="" xmlns:a16="http://schemas.microsoft.com/office/drawing/2014/main" id="{021E1529-F444-426E-9BA2-F387EF777E49}"/>
                </a:ext>
              </a:extLst>
            </xdr:cNvPr>
            <xdr:cNvSpPr>
              <a:spLocks/>
            </xdr:cNvSpPr>
          </xdr:nvSpPr>
          <xdr:spPr bwMode="auto">
            <a:xfrm>
              <a:off x="2031" y="1070"/>
              <a:ext cx="915" cy="1771"/>
            </a:xfrm>
            <a:custGeom>
              <a:avLst/>
              <a:gdLst>
                <a:gd name="T0" fmla="*/ 0 w 305"/>
                <a:gd name="T1" fmla="*/ 590 h 590"/>
                <a:gd name="T2" fmla="*/ 305 w 305"/>
                <a:gd name="T3" fmla="*/ 0 h 590"/>
                <a:gd name="T4" fmla="*/ 305 w 305"/>
                <a:gd name="T5" fmla="*/ 1 h 590"/>
                <a:gd name="T6" fmla="*/ 0 w 305"/>
                <a:gd name="T7" fmla="*/ 590 h 590"/>
                <a:gd name="T8" fmla="*/ 0 w 305"/>
                <a:gd name="T9" fmla="*/ 59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5" h="590">
                  <a:moveTo>
                    <a:pt x="0" y="590"/>
                  </a:moveTo>
                  <a:lnTo>
                    <a:pt x="305" y="0"/>
                  </a:lnTo>
                  <a:lnTo>
                    <a:pt x="305" y="1"/>
                  </a:lnTo>
                  <a:lnTo>
                    <a:pt x="0" y="590"/>
                  </a:lnTo>
                  <a:lnTo>
                    <a:pt x="0" y="5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8" name="Freeform 65">
              <a:extLst>
                <a:ext uri="{FF2B5EF4-FFF2-40B4-BE49-F238E27FC236}">
                  <a16:creationId xmlns="" xmlns:a16="http://schemas.microsoft.com/office/drawing/2014/main" id="{B04B93AF-8473-4098-AED2-88DB8C230174}"/>
                </a:ext>
              </a:extLst>
            </xdr:cNvPr>
            <xdr:cNvSpPr>
              <a:spLocks/>
            </xdr:cNvSpPr>
          </xdr:nvSpPr>
          <xdr:spPr bwMode="auto">
            <a:xfrm>
              <a:off x="1908" y="1070"/>
              <a:ext cx="1038" cy="1582"/>
            </a:xfrm>
            <a:custGeom>
              <a:avLst/>
              <a:gdLst>
                <a:gd name="T0" fmla="*/ 0 w 1038"/>
                <a:gd name="T1" fmla="*/ 1582 h 1582"/>
                <a:gd name="T2" fmla="*/ 1035 w 1038"/>
                <a:gd name="T3" fmla="*/ 0 h 1582"/>
                <a:gd name="T4" fmla="*/ 1038 w 1038"/>
                <a:gd name="T5" fmla="*/ 0 h 1582"/>
                <a:gd name="T6" fmla="*/ 0 w 1038"/>
                <a:gd name="T7" fmla="*/ 1582 h 15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38" h="1582">
                  <a:moveTo>
                    <a:pt x="0" y="1582"/>
                  </a:moveTo>
                  <a:lnTo>
                    <a:pt x="1035" y="0"/>
                  </a:lnTo>
                  <a:lnTo>
                    <a:pt x="1038" y="0"/>
                  </a:lnTo>
                  <a:lnTo>
                    <a:pt x="0" y="15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9" name="Freeform 66">
              <a:extLst>
                <a:ext uri="{FF2B5EF4-FFF2-40B4-BE49-F238E27FC236}">
                  <a16:creationId xmlns="" xmlns:a16="http://schemas.microsoft.com/office/drawing/2014/main" id="{F4638DBC-0D6C-4C73-902D-84FA567489D2}"/>
                </a:ext>
              </a:extLst>
            </xdr:cNvPr>
            <xdr:cNvSpPr>
              <a:spLocks/>
            </xdr:cNvSpPr>
          </xdr:nvSpPr>
          <xdr:spPr bwMode="auto">
            <a:xfrm>
              <a:off x="1908" y="1070"/>
              <a:ext cx="1038" cy="1582"/>
            </a:xfrm>
            <a:custGeom>
              <a:avLst/>
              <a:gdLst>
                <a:gd name="T0" fmla="*/ 0 w 346"/>
                <a:gd name="T1" fmla="*/ 527 h 527"/>
                <a:gd name="T2" fmla="*/ 345 w 346"/>
                <a:gd name="T3" fmla="*/ 0 h 527"/>
                <a:gd name="T4" fmla="*/ 346 w 346"/>
                <a:gd name="T5" fmla="*/ 0 h 527"/>
                <a:gd name="T6" fmla="*/ 0 w 346"/>
                <a:gd name="T7" fmla="*/ 527 h 527"/>
                <a:gd name="T8" fmla="*/ 0 w 346"/>
                <a:gd name="T9" fmla="*/ 527 h 5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6" h="527">
                  <a:moveTo>
                    <a:pt x="0" y="527"/>
                  </a:moveTo>
                  <a:lnTo>
                    <a:pt x="345" y="0"/>
                  </a:lnTo>
                  <a:lnTo>
                    <a:pt x="346" y="0"/>
                  </a:lnTo>
                  <a:lnTo>
                    <a:pt x="0" y="527"/>
                  </a:lnTo>
                  <a:lnTo>
                    <a:pt x="0" y="5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0" name="Freeform 67">
              <a:extLst>
                <a:ext uri="{FF2B5EF4-FFF2-40B4-BE49-F238E27FC236}">
                  <a16:creationId xmlns="" xmlns:a16="http://schemas.microsoft.com/office/drawing/2014/main" id="{B84892D5-2842-4DC1-A02F-E93701D92A34}"/>
                </a:ext>
              </a:extLst>
            </xdr:cNvPr>
            <xdr:cNvSpPr>
              <a:spLocks/>
            </xdr:cNvSpPr>
          </xdr:nvSpPr>
          <xdr:spPr bwMode="auto">
            <a:xfrm>
              <a:off x="1875" y="1070"/>
              <a:ext cx="1071" cy="1516"/>
            </a:xfrm>
            <a:custGeom>
              <a:avLst/>
              <a:gdLst>
                <a:gd name="T0" fmla="*/ 0 w 1071"/>
                <a:gd name="T1" fmla="*/ 1513 h 1516"/>
                <a:gd name="T2" fmla="*/ 1068 w 1071"/>
                <a:gd name="T3" fmla="*/ 0 h 1516"/>
                <a:gd name="T4" fmla="*/ 1071 w 1071"/>
                <a:gd name="T5" fmla="*/ 0 h 1516"/>
                <a:gd name="T6" fmla="*/ 3 w 1071"/>
                <a:gd name="T7" fmla="*/ 1516 h 1516"/>
                <a:gd name="T8" fmla="*/ 0 w 1071"/>
                <a:gd name="T9" fmla="*/ 1513 h 15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1" h="1516">
                  <a:moveTo>
                    <a:pt x="0" y="1513"/>
                  </a:moveTo>
                  <a:lnTo>
                    <a:pt x="1068" y="0"/>
                  </a:lnTo>
                  <a:lnTo>
                    <a:pt x="1071" y="0"/>
                  </a:lnTo>
                  <a:lnTo>
                    <a:pt x="3" y="1516"/>
                  </a:lnTo>
                  <a:lnTo>
                    <a:pt x="0" y="15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1" name="Freeform 68">
              <a:extLst>
                <a:ext uri="{FF2B5EF4-FFF2-40B4-BE49-F238E27FC236}">
                  <a16:creationId xmlns="" xmlns:a16="http://schemas.microsoft.com/office/drawing/2014/main" id="{DBF73D6D-523A-414D-B2A5-419BC8E7BF6D}"/>
                </a:ext>
              </a:extLst>
            </xdr:cNvPr>
            <xdr:cNvSpPr>
              <a:spLocks/>
            </xdr:cNvSpPr>
          </xdr:nvSpPr>
          <xdr:spPr bwMode="auto">
            <a:xfrm>
              <a:off x="1875" y="1070"/>
              <a:ext cx="1071" cy="1516"/>
            </a:xfrm>
            <a:custGeom>
              <a:avLst/>
              <a:gdLst>
                <a:gd name="T0" fmla="*/ 0 w 357"/>
                <a:gd name="T1" fmla="*/ 504 h 505"/>
                <a:gd name="T2" fmla="*/ 356 w 357"/>
                <a:gd name="T3" fmla="*/ 0 h 505"/>
                <a:gd name="T4" fmla="*/ 357 w 357"/>
                <a:gd name="T5" fmla="*/ 0 h 505"/>
                <a:gd name="T6" fmla="*/ 1 w 357"/>
                <a:gd name="T7" fmla="*/ 505 h 505"/>
                <a:gd name="T8" fmla="*/ 0 w 357"/>
                <a:gd name="T9" fmla="*/ 504 h 5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7" h="505">
                  <a:moveTo>
                    <a:pt x="0" y="504"/>
                  </a:moveTo>
                  <a:lnTo>
                    <a:pt x="356" y="0"/>
                  </a:lnTo>
                  <a:lnTo>
                    <a:pt x="357" y="0"/>
                  </a:lnTo>
                  <a:lnTo>
                    <a:pt x="1" y="505"/>
                  </a:lnTo>
                  <a:lnTo>
                    <a:pt x="0" y="5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2" name="Freeform 69">
              <a:extLst>
                <a:ext uri="{FF2B5EF4-FFF2-40B4-BE49-F238E27FC236}">
                  <a16:creationId xmlns="" xmlns:a16="http://schemas.microsoft.com/office/drawing/2014/main" id="{09CFE7F3-1F07-4F8A-89BA-8961AC7E242E}"/>
                </a:ext>
              </a:extLst>
            </xdr:cNvPr>
            <xdr:cNvSpPr>
              <a:spLocks/>
            </xdr:cNvSpPr>
          </xdr:nvSpPr>
          <xdr:spPr bwMode="auto">
            <a:xfrm>
              <a:off x="1791" y="1064"/>
              <a:ext cx="1149" cy="1006"/>
            </a:xfrm>
            <a:custGeom>
              <a:avLst/>
              <a:gdLst>
                <a:gd name="T0" fmla="*/ 0 w 1149"/>
                <a:gd name="T1" fmla="*/ 1003 h 1006"/>
                <a:gd name="T2" fmla="*/ 1149 w 1149"/>
                <a:gd name="T3" fmla="*/ 0 h 1006"/>
                <a:gd name="T4" fmla="*/ 1149 w 1149"/>
                <a:gd name="T5" fmla="*/ 3 h 1006"/>
                <a:gd name="T6" fmla="*/ 0 w 1149"/>
                <a:gd name="T7" fmla="*/ 1006 h 1006"/>
                <a:gd name="T8" fmla="*/ 0 w 1149"/>
                <a:gd name="T9" fmla="*/ 1003 h 1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9" h="1006">
                  <a:moveTo>
                    <a:pt x="0" y="1003"/>
                  </a:moveTo>
                  <a:lnTo>
                    <a:pt x="1149" y="0"/>
                  </a:lnTo>
                  <a:lnTo>
                    <a:pt x="1149" y="3"/>
                  </a:lnTo>
                  <a:lnTo>
                    <a:pt x="0" y="1006"/>
                  </a:lnTo>
                  <a:lnTo>
                    <a:pt x="0" y="10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3" name="Freeform 70">
              <a:extLst>
                <a:ext uri="{FF2B5EF4-FFF2-40B4-BE49-F238E27FC236}">
                  <a16:creationId xmlns="" xmlns:a16="http://schemas.microsoft.com/office/drawing/2014/main" id="{4D28EA3D-0AAA-4FDB-A588-2F3F375838D1}"/>
                </a:ext>
              </a:extLst>
            </xdr:cNvPr>
            <xdr:cNvSpPr>
              <a:spLocks/>
            </xdr:cNvSpPr>
          </xdr:nvSpPr>
          <xdr:spPr bwMode="auto">
            <a:xfrm>
              <a:off x="1791" y="1064"/>
              <a:ext cx="1149" cy="1006"/>
            </a:xfrm>
            <a:custGeom>
              <a:avLst/>
              <a:gdLst>
                <a:gd name="T0" fmla="*/ 0 w 383"/>
                <a:gd name="T1" fmla="*/ 334 h 335"/>
                <a:gd name="T2" fmla="*/ 383 w 383"/>
                <a:gd name="T3" fmla="*/ 0 h 335"/>
                <a:gd name="T4" fmla="*/ 383 w 383"/>
                <a:gd name="T5" fmla="*/ 1 h 335"/>
                <a:gd name="T6" fmla="*/ 0 w 383"/>
                <a:gd name="T7" fmla="*/ 335 h 335"/>
                <a:gd name="T8" fmla="*/ 0 w 383"/>
                <a:gd name="T9" fmla="*/ 334 h 3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3" h="335">
                  <a:moveTo>
                    <a:pt x="0" y="334"/>
                  </a:moveTo>
                  <a:lnTo>
                    <a:pt x="383" y="0"/>
                  </a:lnTo>
                  <a:lnTo>
                    <a:pt x="383" y="1"/>
                  </a:lnTo>
                  <a:lnTo>
                    <a:pt x="0" y="335"/>
                  </a:lnTo>
                  <a:lnTo>
                    <a:pt x="0" y="33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4" name="Freeform 71">
              <a:extLst>
                <a:ext uri="{FF2B5EF4-FFF2-40B4-BE49-F238E27FC236}">
                  <a16:creationId xmlns="" xmlns:a16="http://schemas.microsoft.com/office/drawing/2014/main" id="{C07B485E-6BD0-4FFA-9A0A-1176F3C0F514}"/>
                </a:ext>
              </a:extLst>
            </xdr:cNvPr>
            <xdr:cNvSpPr>
              <a:spLocks/>
            </xdr:cNvSpPr>
          </xdr:nvSpPr>
          <xdr:spPr bwMode="auto">
            <a:xfrm>
              <a:off x="1830" y="1061"/>
              <a:ext cx="1110" cy="787"/>
            </a:xfrm>
            <a:custGeom>
              <a:avLst/>
              <a:gdLst>
                <a:gd name="T0" fmla="*/ 0 w 1110"/>
                <a:gd name="T1" fmla="*/ 784 h 787"/>
                <a:gd name="T2" fmla="*/ 1107 w 1110"/>
                <a:gd name="T3" fmla="*/ 0 h 787"/>
                <a:gd name="T4" fmla="*/ 1110 w 1110"/>
                <a:gd name="T5" fmla="*/ 3 h 787"/>
                <a:gd name="T6" fmla="*/ 3 w 1110"/>
                <a:gd name="T7" fmla="*/ 787 h 787"/>
                <a:gd name="T8" fmla="*/ 0 w 1110"/>
                <a:gd name="T9" fmla="*/ 784 h 7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787">
                  <a:moveTo>
                    <a:pt x="0" y="784"/>
                  </a:moveTo>
                  <a:lnTo>
                    <a:pt x="1107" y="0"/>
                  </a:lnTo>
                  <a:lnTo>
                    <a:pt x="1110" y="3"/>
                  </a:lnTo>
                  <a:lnTo>
                    <a:pt x="3" y="787"/>
                  </a:lnTo>
                  <a:lnTo>
                    <a:pt x="0" y="7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5" name="Freeform 72">
              <a:extLst>
                <a:ext uri="{FF2B5EF4-FFF2-40B4-BE49-F238E27FC236}">
                  <a16:creationId xmlns="" xmlns:a16="http://schemas.microsoft.com/office/drawing/2014/main" id="{B2829404-4BF5-47BD-9C0F-B25198A7F3D0}"/>
                </a:ext>
              </a:extLst>
            </xdr:cNvPr>
            <xdr:cNvSpPr>
              <a:spLocks/>
            </xdr:cNvSpPr>
          </xdr:nvSpPr>
          <xdr:spPr bwMode="auto">
            <a:xfrm>
              <a:off x="1830" y="1061"/>
              <a:ext cx="1110" cy="787"/>
            </a:xfrm>
            <a:custGeom>
              <a:avLst/>
              <a:gdLst>
                <a:gd name="T0" fmla="*/ 0 w 370"/>
                <a:gd name="T1" fmla="*/ 261 h 262"/>
                <a:gd name="T2" fmla="*/ 369 w 370"/>
                <a:gd name="T3" fmla="*/ 0 h 262"/>
                <a:gd name="T4" fmla="*/ 370 w 370"/>
                <a:gd name="T5" fmla="*/ 1 h 262"/>
                <a:gd name="T6" fmla="*/ 1 w 370"/>
                <a:gd name="T7" fmla="*/ 262 h 262"/>
                <a:gd name="T8" fmla="*/ 0 w 370"/>
                <a:gd name="T9" fmla="*/ 261 h 2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262">
                  <a:moveTo>
                    <a:pt x="0" y="261"/>
                  </a:moveTo>
                  <a:lnTo>
                    <a:pt x="369" y="0"/>
                  </a:lnTo>
                  <a:lnTo>
                    <a:pt x="370" y="1"/>
                  </a:lnTo>
                  <a:lnTo>
                    <a:pt x="1" y="262"/>
                  </a:lnTo>
                  <a:lnTo>
                    <a:pt x="0" y="2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6" name="Freeform 73">
              <a:extLst>
                <a:ext uri="{FF2B5EF4-FFF2-40B4-BE49-F238E27FC236}">
                  <a16:creationId xmlns="" xmlns:a16="http://schemas.microsoft.com/office/drawing/2014/main" id="{3A86B159-0F21-4300-BE26-FE6C411489BF}"/>
                </a:ext>
              </a:extLst>
            </xdr:cNvPr>
            <xdr:cNvSpPr>
              <a:spLocks/>
            </xdr:cNvSpPr>
          </xdr:nvSpPr>
          <xdr:spPr bwMode="auto">
            <a:xfrm>
              <a:off x="1881" y="1061"/>
              <a:ext cx="1056" cy="643"/>
            </a:xfrm>
            <a:custGeom>
              <a:avLst/>
              <a:gdLst>
                <a:gd name="T0" fmla="*/ 0 w 1056"/>
                <a:gd name="T1" fmla="*/ 643 h 643"/>
                <a:gd name="T2" fmla="*/ 1056 w 1056"/>
                <a:gd name="T3" fmla="*/ 0 h 643"/>
                <a:gd name="T4" fmla="*/ 1056 w 1056"/>
                <a:gd name="T5" fmla="*/ 3 h 643"/>
                <a:gd name="T6" fmla="*/ 3 w 1056"/>
                <a:gd name="T7" fmla="*/ 643 h 643"/>
                <a:gd name="T8" fmla="*/ 0 w 1056"/>
                <a:gd name="T9" fmla="*/ 643 h 6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6" h="643">
                  <a:moveTo>
                    <a:pt x="0" y="643"/>
                  </a:moveTo>
                  <a:lnTo>
                    <a:pt x="1056" y="0"/>
                  </a:lnTo>
                  <a:lnTo>
                    <a:pt x="1056" y="3"/>
                  </a:lnTo>
                  <a:lnTo>
                    <a:pt x="3" y="643"/>
                  </a:lnTo>
                  <a:lnTo>
                    <a:pt x="0" y="6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7" name="Freeform 74">
              <a:extLst>
                <a:ext uri="{FF2B5EF4-FFF2-40B4-BE49-F238E27FC236}">
                  <a16:creationId xmlns="" xmlns:a16="http://schemas.microsoft.com/office/drawing/2014/main" id="{B1BE4639-C436-4EFD-81CA-BB02D50F7E99}"/>
                </a:ext>
              </a:extLst>
            </xdr:cNvPr>
            <xdr:cNvSpPr>
              <a:spLocks/>
            </xdr:cNvSpPr>
          </xdr:nvSpPr>
          <xdr:spPr bwMode="auto">
            <a:xfrm>
              <a:off x="1881" y="1061"/>
              <a:ext cx="1056" cy="643"/>
            </a:xfrm>
            <a:custGeom>
              <a:avLst/>
              <a:gdLst>
                <a:gd name="T0" fmla="*/ 0 w 352"/>
                <a:gd name="T1" fmla="*/ 214 h 214"/>
                <a:gd name="T2" fmla="*/ 352 w 352"/>
                <a:gd name="T3" fmla="*/ 0 h 214"/>
                <a:gd name="T4" fmla="*/ 352 w 352"/>
                <a:gd name="T5" fmla="*/ 1 h 214"/>
                <a:gd name="T6" fmla="*/ 1 w 352"/>
                <a:gd name="T7" fmla="*/ 214 h 214"/>
                <a:gd name="T8" fmla="*/ 0 w 352"/>
                <a:gd name="T9" fmla="*/ 214 h 2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2" h="214">
                  <a:moveTo>
                    <a:pt x="0" y="214"/>
                  </a:moveTo>
                  <a:lnTo>
                    <a:pt x="352" y="0"/>
                  </a:lnTo>
                  <a:lnTo>
                    <a:pt x="352" y="1"/>
                  </a:lnTo>
                  <a:lnTo>
                    <a:pt x="1" y="214"/>
                  </a:lnTo>
                  <a:lnTo>
                    <a:pt x="0" y="2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8" name="Freeform 75">
              <a:extLst>
                <a:ext uri="{FF2B5EF4-FFF2-40B4-BE49-F238E27FC236}">
                  <a16:creationId xmlns="" xmlns:a16="http://schemas.microsoft.com/office/drawing/2014/main" id="{0CB07344-67B8-46C6-B057-9485F48CF318}"/>
                </a:ext>
              </a:extLst>
            </xdr:cNvPr>
            <xdr:cNvSpPr>
              <a:spLocks/>
            </xdr:cNvSpPr>
          </xdr:nvSpPr>
          <xdr:spPr bwMode="auto">
            <a:xfrm>
              <a:off x="1914" y="1061"/>
              <a:ext cx="1023" cy="577"/>
            </a:xfrm>
            <a:custGeom>
              <a:avLst/>
              <a:gdLst>
                <a:gd name="T0" fmla="*/ 0 w 1023"/>
                <a:gd name="T1" fmla="*/ 574 h 577"/>
                <a:gd name="T2" fmla="*/ 1023 w 1023"/>
                <a:gd name="T3" fmla="*/ 0 h 577"/>
                <a:gd name="T4" fmla="*/ 1023 w 1023"/>
                <a:gd name="T5" fmla="*/ 0 h 577"/>
                <a:gd name="T6" fmla="*/ 3 w 1023"/>
                <a:gd name="T7" fmla="*/ 577 h 577"/>
                <a:gd name="T8" fmla="*/ 0 w 1023"/>
                <a:gd name="T9" fmla="*/ 574 h 5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3" h="577">
                  <a:moveTo>
                    <a:pt x="0" y="574"/>
                  </a:moveTo>
                  <a:lnTo>
                    <a:pt x="1023" y="0"/>
                  </a:lnTo>
                  <a:lnTo>
                    <a:pt x="1023" y="0"/>
                  </a:lnTo>
                  <a:lnTo>
                    <a:pt x="3" y="577"/>
                  </a:lnTo>
                  <a:lnTo>
                    <a:pt x="0" y="5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9" name="Freeform 76">
              <a:extLst>
                <a:ext uri="{FF2B5EF4-FFF2-40B4-BE49-F238E27FC236}">
                  <a16:creationId xmlns="" xmlns:a16="http://schemas.microsoft.com/office/drawing/2014/main" id="{A079C113-D6A0-4F90-BE4F-48DD08CF33AD}"/>
                </a:ext>
              </a:extLst>
            </xdr:cNvPr>
            <xdr:cNvSpPr>
              <a:spLocks/>
            </xdr:cNvSpPr>
          </xdr:nvSpPr>
          <xdr:spPr bwMode="auto">
            <a:xfrm>
              <a:off x="1914" y="1061"/>
              <a:ext cx="1023" cy="577"/>
            </a:xfrm>
            <a:custGeom>
              <a:avLst/>
              <a:gdLst>
                <a:gd name="T0" fmla="*/ 0 w 341"/>
                <a:gd name="T1" fmla="*/ 191 h 192"/>
                <a:gd name="T2" fmla="*/ 341 w 341"/>
                <a:gd name="T3" fmla="*/ 0 h 192"/>
                <a:gd name="T4" fmla="*/ 341 w 341"/>
                <a:gd name="T5" fmla="*/ 0 h 192"/>
                <a:gd name="T6" fmla="*/ 1 w 341"/>
                <a:gd name="T7" fmla="*/ 192 h 192"/>
                <a:gd name="T8" fmla="*/ 0 w 341"/>
                <a:gd name="T9" fmla="*/ 191 h 1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1" h="192">
                  <a:moveTo>
                    <a:pt x="0" y="191"/>
                  </a:moveTo>
                  <a:lnTo>
                    <a:pt x="341" y="0"/>
                  </a:lnTo>
                  <a:lnTo>
                    <a:pt x="341" y="0"/>
                  </a:lnTo>
                  <a:lnTo>
                    <a:pt x="1" y="192"/>
                  </a:lnTo>
                  <a:lnTo>
                    <a:pt x="0" y="19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0" name="Freeform 77">
              <a:extLst>
                <a:ext uri="{FF2B5EF4-FFF2-40B4-BE49-F238E27FC236}">
                  <a16:creationId xmlns="" xmlns:a16="http://schemas.microsoft.com/office/drawing/2014/main" id="{F5C59B30-7F45-4BF4-AB59-FF1B8CCFEDA8}"/>
                </a:ext>
              </a:extLst>
            </xdr:cNvPr>
            <xdr:cNvSpPr>
              <a:spLocks/>
            </xdr:cNvSpPr>
          </xdr:nvSpPr>
          <xdr:spPr bwMode="auto">
            <a:xfrm>
              <a:off x="3057" y="1061"/>
              <a:ext cx="27" cy="6"/>
            </a:xfrm>
            <a:custGeom>
              <a:avLst/>
              <a:gdLst>
                <a:gd name="T0" fmla="*/ 27 w 27"/>
                <a:gd name="T1" fmla="*/ 6 h 6"/>
                <a:gd name="T2" fmla="*/ 0 w 27"/>
                <a:gd name="T3" fmla="*/ 3 h 6"/>
                <a:gd name="T4" fmla="*/ 0 w 27"/>
                <a:gd name="T5" fmla="*/ 0 h 6"/>
                <a:gd name="T6" fmla="*/ 27 w 27"/>
                <a:gd name="T7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7" h="6">
                  <a:moveTo>
                    <a:pt x="27" y="6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27" y="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1" name="Freeform 78">
              <a:extLst>
                <a:ext uri="{FF2B5EF4-FFF2-40B4-BE49-F238E27FC236}">
                  <a16:creationId xmlns="" xmlns:a16="http://schemas.microsoft.com/office/drawing/2014/main" id="{6F93FCE5-CB06-41D8-89ED-24A8B2163055}"/>
                </a:ext>
              </a:extLst>
            </xdr:cNvPr>
            <xdr:cNvSpPr>
              <a:spLocks/>
            </xdr:cNvSpPr>
          </xdr:nvSpPr>
          <xdr:spPr bwMode="auto">
            <a:xfrm>
              <a:off x="3057" y="1061"/>
              <a:ext cx="27" cy="6"/>
            </a:xfrm>
            <a:custGeom>
              <a:avLst/>
              <a:gdLst>
                <a:gd name="T0" fmla="*/ 9 w 9"/>
                <a:gd name="T1" fmla="*/ 2 h 2"/>
                <a:gd name="T2" fmla="*/ 0 w 9"/>
                <a:gd name="T3" fmla="*/ 1 h 2"/>
                <a:gd name="T4" fmla="*/ 0 w 9"/>
                <a:gd name="T5" fmla="*/ 0 h 2"/>
                <a:gd name="T6" fmla="*/ 9 w 9"/>
                <a:gd name="T7" fmla="*/ 2 h 2"/>
                <a:gd name="T8" fmla="*/ 9 w 9"/>
                <a:gd name="T9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2">
                  <a:moveTo>
                    <a:pt x="9" y="2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9" y="2"/>
                  </a:lnTo>
                  <a:lnTo>
                    <a:pt x="9" y="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2" name="Freeform 79">
              <a:extLst>
                <a:ext uri="{FF2B5EF4-FFF2-40B4-BE49-F238E27FC236}">
                  <a16:creationId xmlns="" xmlns:a16="http://schemas.microsoft.com/office/drawing/2014/main" id="{7FC5C8DA-2031-40DF-BEFC-4A04539350F7}"/>
                </a:ext>
              </a:extLst>
            </xdr:cNvPr>
            <xdr:cNvSpPr>
              <a:spLocks/>
            </xdr:cNvSpPr>
          </xdr:nvSpPr>
          <xdr:spPr bwMode="auto">
            <a:xfrm>
              <a:off x="3036" y="1082"/>
              <a:ext cx="420" cy="2006"/>
            </a:xfrm>
            <a:custGeom>
              <a:avLst/>
              <a:gdLst>
                <a:gd name="T0" fmla="*/ 417 w 420"/>
                <a:gd name="T1" fmla="*/ 2006 h 2006"/>
                <a:gd name="T2" fmla="*/ 0 w 420"/>
                <a:gd name="T3" fmla="*/ 0 h 2006"/>
                <a:gd name="T4" fmla="*/ 3 w 420"/>
                <a:gd name="T5" fmla="*/ 0 h 2006"/>
                <a:gd name="T6" fmla="*/ 420 w 420"/>
                <a:gd name="T7" fmla="*/ 2006 h 2006"/>
                <a:gd name="T8" fmla="*/ 417 w 420"/>
                <a:gd name="T9" fmla="*/ 2006 h 2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0" h="2006">
                  <a:moveTo>
                    <a:pt x="417" y="200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20" y="2006"/>
                  </a:lnTo>
                  <a:lnTo>
                    <a:pt x="417" y="20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3" name="Freeform 80">
              <a:extLst>
                <a:ext uri="{FF2B5EF4-FFF2-40B4-BE49-F238E27FC236}">
                  <a16:creationId xmlns="" xmlns:a16="http://schemas.microsoft.com/office/drawing/2014/main" id="{D7A54991-2350-48DE-B015-CE87E168F336}"/>
                </a:ext>
              </a:extLst>
            </xdr:cNvPr>
            <xdr:cNvSpPr>
              <a:spLocks/>
            </xdr:cNvSpPr>
          </xdr:nvSpPr>
          <xdr:spPr bwMode="auto">
            <a:xfrm>
              <a:off x="3036" y="1082"/>
              <a:ext cx="420" cy="2006"/>
            </a:xfrm>
            <a:custGeom>
              <a:avLst/>
              <a:gdLst>
                <a:gd name="T0" fmla="*/ 139 w 140"/>
                <a:gd name="T1" fmla="*/ 668 h 668"/>
                <a:gd name="T2" fmla="*/ 0 w 140"/>
                <a:gd name="T3" fmla="*/ 0 h 668"/>
                <a:gd name="T4" fmla="*/ 1 w 140"/>
                <a:gd name="T5" fmla="*/ 0 h 668"/>
                <a:gd name="T6" fmla="*/ 140 w 140"/>
                <a:gd name="T7" fmla="*/ 668 h 668"/>
                <a:gd name="T8" fmla="*/ 139 w 140"/>
                <a:gd name="T9" fmla="*/ 668 h 6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" h="668">
                  <a:moveTo>
                    <a:pt x="139" y="66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0" y="668"/>
                  </a:lnTo>
                  <a:lnTo>
                    <a:pt x="139" y="6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4" name="Freeform 81">
              <a:extLst>
                <a:ext uri="{FF2B5EF4-FFF2-40B4-BE49-F238E27FC236}">
                  <a16:creationId xmlns="" xmlns:a16="http://schemas.microsoft.com/office/drawing/2014/main" id="{A597862B-56E2-44AE-A158-7D7E844C626B}"/>
                </a:ext>
              </a:extLst>
            </xdr:cNvPr>
            <xdr:cNvSpPr>
              <a:spLocks/>
            </xdr:cNvSpPr>
          </xdr:nvSpPr>
          <xdr:spPr bwMode="auto">
            <a:xfrm>
              <a:off x="3033" y="1082"/>
              <a:ext cx="147" cy="2126"/>
            </a:xfrm>
            <a:custGeom>
              <a:avLst/>
              <a:gdLst>
                <a:gd name="T0" fmla="*/ 147 w 147"/>
                <a:gd name="T1" fmla="*/ 2126 h 2126"/>
                <a:gd name="T2" fmla="*/ 0 w 147"/>
                <a:gd name="T3" fmla="*/ 0 h 2126"/>
                <a:gd name="T4" fmla="*/ 3 w 147"/>
                <a:gd name="T5" fmla="*/ 0 h 2126"/>
                <a:gd name="T6" fmla="*/ 147 w 147"/>
                <a:gd name="T7" fmla="*/ 2126 h 2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7" h="2126">
                  <a:moveTo>
                    <a:pt x="147" y="212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47" y="21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5" name="Freeform 82">
              <a:extLst>
                <a:ext uri="{FF2B5EF4-FFF2-40B4-BE49-F238E27FC236}">
                  <a16:creationId xmlns="" xmlns:a16="http://schemas.microsoft.com/office/drawing/2014/main" id="{20C03059-738D-4729-8C16-5F0EDC4A1EEF}"/>
                </a:ext>
              </a:extLst>
            </xdr:cNvPr>
            <xdr:cNvSpPr>
              <a:spLocks/>
            </xdr:cNvSpPr>
          </xdr:nvSpPr>
          <xdr:spPr bwMode="auto">
            <a:xfrm>
              <a:off x="3033" y="1082"/>
              <a:ext cx="147" cy="2126"/>
            </a:xfrm>
            <a:custGeom>
              <a:avLst/>
              <a:gdLst>
                <a:gd name="T0" fmla="*/ 49 w 49"/>
                <a:gd name="T1" fmla="*/ 708 h 708"/>
                <a:gd name="T2" fmla="*/ 0 w 49"/>
                <a:gd name="T3" fmla="*/ 0 h 708"/>
                <a:gd name="T4" fmla="*/ 1 w 49"/>
                <a:gd name="T5" fmla="*/ 0 h 708"/>
                <a:gd name="T6" fmla="*/ 49 w 49"/>
                <a:gd name="T7" fmla="*/ 708 h 708"/>
                <a:gd name="T8" fmla="*/ 49 w 49"/>
                <a:gd name="T9" fmla="*/ 708 h 7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" h="708">
                  <a:moveTo>
                    <a:pt x="49" y="70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49" y="708"/>
                  </a:lnTo>
                  <a:lnTo>
                    <a:pt x="49" y="7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6" name="Rectangle 525">
              <a:extLst>
                <a:ext uri="{FF2B5EF4-FFF2-40B4-BE49-F238E27FC236}">
                  <a16:creationId xmlns="" xmlns:a16="http://schemas.microsoft.com/office/drawing/2014/main" id="{47D582B1-0677-4414-8208-534DD9FD6A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33" y="1082"/>
              <a:ext cx="1" cy="2156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7" name="Rectangle 526">
              <a:extLst>
                <a:ext uri="{FF2B5EF4-FFF2-40B4-BE49-F238E27FC236}">
                  <a16:creationId xmlns="" xmlns:a16="http://schemas.microsoft.com/office/drawing/2014/main" id="{D3E6A07D-6990-48BE-BB6E-4F9EF765772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33" y="1082"/>
              <a:ext cx="1" cy="2156"/>
            </a:xfrm>
            <a:prstGeom prst="rect">
              <a:avLst/>
            </a:pr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8" name="Freeform 85">
              <a:extLst>
                <a:ext uri="{FF2B5EF4-FFF2-40B4-BE49-F238E27FC236}">
                  <a16:creationId xmlns="" xmlns:a16="http://schemas.microsoft.com/office/drawing/2014/main" id="{93DC1A84-29BD-4C94-83CD-6E544958C879}"/>
                </a:ext>
              </a:extLst>
            </xdr:cNvPr>
            <xdr:cNvSpPr>
              <a:spLocks/>
            </xdr:cNvSpPr>
          </xdr:nvSpPr>
          <xdr:spPr bwMode="auto">
            <a:xfrm>
              <a:off x="1875" y="1076"/>
              <a:ext cx="1143" cy="1510"/>
            </a:xfrm>
            <a:custGeom>
              <a:avLst/>
              <a:gdLst>
                <a:gd name="T0" fmla="*/ 0 w 1143"/>
                <a:gd name="T1" fmla="*/ 1507 h 1510"/>
                <a:gd name="T2" fmla="*/ 1143 w 1143"/>
                <a:gd name="T3" fmla="*/ 0 h 1510"/>
                <a:gd name="T4" fmla="*/ 1143 w 1143"/>
                <a:gd name="T5" fmla="*/ 3 h 1510"/>
                <a:gd name="T6" fmla="*/ 3 w 1143"/>
                <a:gd name="T7" fmla="*/ 1510 h 1510"/>
                <a:gd name="T8" fmla="*/ 0 w 1143"/>
                <a:gd name="T9" fmla="*/ 1507 h 1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3" h="1510">
                  <a:moveTo>
                    <a:pt x="0" y="1507"/>
                  </a:moveTo>
                  <a:lnTo>
                    <a:pt x="1143" y="0"/>
                  </a:lnTo>
                  <a:lnTo>
                    <a:pt x="1143" y="3"/>
                  </a:lnTo>
                  <a:lnTo>
                    <a:pt x="3" y="1510"/>
                  </a:lnTo>
                  <a:lnTo>
                    <a:pt x="0" y="15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9" name="Freeform 86">
              <a:extLst>
                <a:ext uri="{FF2B5EF4-FFF2-40B4-BE49-F238E27FC236}">
                  <a16:creationId xmlns="" xmlns:a16="http://schemas.microsoft.com/office/drawing/2014/main" id="{31672F42-6E38-4F1B-8E13-A5C849A97DD8}"/>
                </a:ext>
              </a:extLst>
            </xdr:cNvPr>
            <xdr:cNvSpPr>
              <a:spLocks/>
            </xdr:cNvSpPr>
          </xdr:nvSpPr>
          <xdr:spPr bwMode="auto">
            <a:xfrm>
              <a:off x="1875" y="1076"/>
              <a:ext cx="1143" cy="1510"/>
            </a:xfrm>
            <a:custGeom>
              <a:avLst/>
              <a:gdLst>
                <a:gd name="T0" fmla="*/ 0 w 381"/>
                <a:gd name="T1" fmla="*/ 502 h 503"/>
                <a:gd name="T2" fmla="*/ 381 w 381"/>
                <a:gd name="T3" fmla="*/ 0 h 503"/>
                <a:gd name="T4" fmla="*/ 381 w 381"/>
                <a:gd name="T5" fmla="*/ 1 h 503"/>
                <a:gd name="T6" fmla="*/ 1 w 381"/>
                <a:gd name="T7" fmla="*/ 503 h 503"/>
                <a:gd name="T8" fmla="*/ 0 w 381"/>
                <a:gd name="T9" fmla="*/ 502 h 5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1" h="503">
                  <a:moveTo>
                    <a:pt x="0" y="502"/>
                  </a:moveTo>
                  <a:lnTo>
                    <a:pt x="381" y="0"/>
                  </a:lnTo>
                  <a:lnTo>
                    <a:pt x="381" y="1"/>
                  </a:lnTo>
                  <a:lnTo>
                    <a:pt x="1" y="503"/>
                  </a:lnTo>
                  <a:lnTo>
                    <a:pt x="0" y="5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0" name="Freeform 87">
              <a:extLst>
                <a:ext uri="{FF2B5EF4-FFF2-40B4-BE49-F238E27FC236}">
                  <a16:creationId xmlns="" xmlns:a16="http://schemas.microsoft.com/office/drawing/2014/main" id="{BD3E550A-BD4E-4A45-9913-10B953D8890B}"/>
                </a:ext>
              </a:extLst>
            </xdr:cNvPr>
            <xdr:cNvSpPr>
              <a:spLocks/>
            </xdr:cNvSpPr>
          </xdr:nvSpPr>
          <xdr:spPr bwMode="auto">
            <a:xfrm>
              <a:off x="1812" y="1070"/>
              <a:ext cx="1200" cy="850"/>
            </a:xfrm>
            <a:custGeom>
              <a:avLst/>
              <a:gdLst>
                <a:gd name="T0" fmla="*/ 0 w 1200"/>
                <a:gd name="T1" fmla="*/ 850 h 850"/>
                <a:gd name="T2" fmla="*/ 1200 w 1200"/>
                <a:gd name="T3" fmla="*/ 0 h 850"/>
                <a:gd name="T4" fmla="*/ 1200 w 1200"/>
                <a:gd name="T5" fmla="*/ 3 h 850"/>
                <a:gd name="T6" fmla="*/ 0 w 1200"/>
                <a:gd name="T7" fmla="*/ 850 h 8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00" h="850">
                  <a:moveTo>
                    <a:pt x="0" y="850"/>
                  </a:moveTo>
                  <a:lnTo>
                    <a:pt x="1200" y="0"/>
                  </a:lnTo>
                  <a:lnTo>
                    <a:pt x="1200" y="3"/>
                  </a:lnTo>
                  <a:lnTo>
                    <a:pt x="0" y="8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1" name="Freeform 88">
              <a:extLst>
                <a:ext uri="{FF2B5EF4-FFF2-40B4-BE49-F238E27FC236}">
                  <a16:creationId xmlns="" xmlns:a16="http://schemas.microsoft.com/office/drawing/2014/main" id="{23FD031E-413C-4922-B7A7-82CAF1D4C681}"/>
                </a:ext>
              </a:extLst>
            </xdr:cNvPr>
            <xdr:cNvSpPr>
              <a:spLocks/>
            </xdr:cNvSpPr>
          </xdr:nvSpPr>
          <xdr:spPr bwMode="auto">
            <a:xfrm>
              <a:off x="1812" y="1070"/>
              <a:ext cx="1200" cy="850"/>
            </a:xfrm>
            <a:custGeom>
              <a:avLst/>
              <a:gdLst>
                <a:gd name="T0" fmla="*/ 0 w 400"/>
                <a:gd name="T1" fmla="*/ 283 h 283"/>
                <a:gd name="T2" fmla="*/ 400 w 400"/>
                <a:gd name="T3" fmla="*/ 0 h 283"/>
                <a:gd name="T4" fmla="*/ 400 w 400"/>
                <a:gd name="T5" fmla="*/ 1 h 283"/>
                <a:gd name="T6" fmla="*/ 0 w 400"/>
                <a:gd name="T7" fmla="*/ 283 h 283"/>
                <a:gd name="T8" fmla="*/ 0 w 400"/>
                <a:gd name="T9" fmla="*/ 283 h 2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0" h="283">
                  <a:moveTo>
                    <a:pt x="0" y="283"/>
                  </a:moveTo>
                  <a:lnTo>
                    <a:pt x="400" y="0"/>
                  </a:lnTo>
                  <a:lnTo>
                    <a:pt x="400" y="1"/>
                  </a:lnTo>
                  <a:lnTo>
                    <a:pt x="0" y="283"/>
                  </a:lnTo>
                  <a:lnTo>
                    <a:pt x="0" y="2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2" name="Freeform 89">
              <a:extLst>
                <a:ext uri="{FF2B5EF4-FFF2-40B4-BE49-F238E27FC236}">
                  <a16:creationId xmlns="" xmlns:a16="http://schemas.microsoft.com/office/drawing/2014/main" id="{65EFEA4D-C29A-429D-ACCD-BF790BBB8526}"/>
                </a:ext>
              </a:extLst>
            </xdr:cNvPr>
            <xdr:cNvSpPr>
              <a:spLocks/>
            </xdr:cNvSpPr>
          </xdr:nvSpPr>
          <xdr:spPr bwMode="auto">
            <a:xfrm>
              <a:off x="3129" y="1076"/>
              <a:ext cx="102" cy="30"/>
            </a:xfrm>
            <a:custGeom>
              <a:avLst/>
              <a:gdLst>
                <a:gd name="T0" fmla="*/ 102 w 102"/>
                <a:gd name="T1" fmla="*/ 30 h 30"/>
                <a:gd name="T2" fmla="*/ 0 w 102"/>
                <a:gd name="T3" fmla="*/ 3 h 30"/>
                <a:gd name="T4" fmla="*/ 3 w 102"/>
                <a:gd name="T5" fmla="*/ 0 h 30"/>
                <a:gd name="T6" fmla="*/ 102 w 102"/>
                <a:gd name="T7" fmla="*/ 3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2" h="30">
                  <a:moveTo>
                    <a:pt x="102" y="3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02" y="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3" name="Freeform 90">
              <a:extLst>
                <a:ext uri="{FF2B5EF4-FFF2-40B4-BE49-F238E27FC236}">
                  <a16:creationId xmlns="" xmlns:a16="http://schemas.microsoft.com/office/drawing/2014/main" id="{B41E9470-CDD2-453F-BACC-17AF8645C48B}"/>
                </a:ext>
              </a:extLst>
            </xdr:cNvPr>
            <xdr:cNvSpPr>
              <a:spLocks/>
            </xdr:cNvSpPr>
          </xdr:nvSpPr>
          <xdr:spPr bwMode="auto">
            <a:xfrm>
              <a:off x="3129" y="1076"/>
              <a:ext cx="102" cy="30"/>
            </a:xfrm>
            <a:custGeom>
              <a:avLst/>
              <a:gdLst>
                <a:gd name="T0" fmla="*/ 34 w 34"/>
                <a:gd name="T1" fmla="*/ 10 h 10"/>
                <a:gd name="T2" fmla="*/ 0 w 34"/>
                <a:gd name="T3" fmla="*/ 1 h 10"/>
                <a:gd name="T4" fmla="*/ 1 w 34"/>
                <a:gd name="T5" fmla="*/ 0 h 10"/>
                <a:gd name="T6" fmla="*/ 34 w 34"/>
                <a:gd name="T7" fmla="*/ 10 h 10"/>
                <a:gd name="T8" fmla="*/ 34 w 34"/>
                <a:gd name="T9" fmla="*/ 10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" h="10">
                  <a:moveTo>
                    <a:pt x="34" y="1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4" y="10"/>
                  </a:lnTo>
                  <a:lnTo>
                    <a:pt x="34" y="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4" name="Freeform 91">
              <a:extLst>
                <a:ext uri="{FF2B5EF4-FFF2-40B4-BE49-F238E27FC236}">
                  <a16:creationId xmlns="" xmlns:a16="http://schemas.microsoft.com/office/drawing/2014/main" id="{18584AE6-2FED-4E5A-93E9-DF84803B0DDA}"/>
                </a:ext>
              </a:extLst>
            </xdr:cNvPr>
            <xdr:cNvSpPr>
              <a:spLocks/>
            </xdr:cNvSpPr>
          </xdr:nvSpPr>
          <xdr:spPr bwMode="auto">
            <a:xfrm>
              <a:off x="3129" y="1073"/>
              <a:ext cx="243" cy="96"/>
            </a:xfrm>
            <a:custGeom>
              <a:avLst/>
              <a:gdLst>
                <a:gd name="T0" fmla="*/ 240 w 243"/>
                <a:gd name="T1" fmla="*/ 96 h 96"/>
                <a:gd name="T2" fmla="*/ 0 w 243"/>
                <a:gd name="T3" fmla="*/ 12 h 96"/>
                <a:gd name="T4" fmla="*/ 3 w 243"/>
                <a:gd name="T5" fmla="*/ 0 h 96"/>
                <a:gd name="T6" fmla="*/ 243 w 243"/>
                <a:gd name="T7" fmla="*/ 87 h 96"/>
                <a:gd name="T8" fmla="*/ 240 w 243"/>
                <a:gd name="T9" fmla="*/ 96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96">
                  <a:moveTo>
                    <a:pt x="240" y="96"/>
                  </a:moveTo>
                  <a:lnTo>
                    <a:pt x="0" y="12"/>
                  </a:lnTo>
                  <a:lnTo>
                    <a:pt x="3" y="0"/>
                  </a:lnTo>
                  <a:lnTo>
                    <a:pt x="243" y="87"/>
                  </a:lnTo>
                  <a:lnTo>
                    <a:pt x="240" y="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5" name="Freeform 92">
              <a:extLst>
                <a:ext uri="{FF2B5EF4-FFF2-40B4-BE49-F238E27FC236}">
                  <a16:creationId xmlns="" xmlns:a16="http://schemas.microsoft.com/office/drawing/2014/main" id="{3CA46307-351F-4A70-BDBA-1E9428898A04}"/>
                </a:ext>
              </a:extLst>
            </xdr:cNvPr>
            <xdr:cNvSpPr>
              <a:spLocks/>
            </xdr:cNvSpPr>
          </xdr:nvSpPr>
          <xdr:spPr bwMode="auto">
            <a:xfrm>
              <a:off x="3129" y="1073"/>
              <a:ext cx="243" cy="96"/>
            </a:xfrm>
            <a:custGeom>
              <a:avLst/>
              <a:gdLst>
                <a:gd name="T0" fmla="*/ 80 w 81"/>
                <a:gd name="T1" fmla="*/ 32 h 32"/>
                <a:gd name="T2" fmla="*/ 0 w 81"/>
                <a:gd name="T3" fmla="*/ 4 h 32"/>
                <a:gd name="T4" fmla="*/ 1 w 81"/>
                <a:gd name="T5" fmla="*/ 0 h 32"/>
                <a:gd name="T6" fmla="*/ 81 w 81"/>
                <a:gd name="T7" fmla="*/ 29 h 32"/>
                <a:gd name="T8" fmla="*/ 80 w 81"/>
                <a:gd name="T9" fmla="*/ 32 h 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" h="32">
                  <a:moveTo>
                    <a:pt x="80" y="32"/>
                  </a:moveTo>
                  <a:lnTo>
                    <a:pt x="0" y="4"/>
                  </a:lnTo>
                  <a:lnTo>
                    <a:pt x="1" y="0"/>
                  </a:lnTo>
                  <a:lnTo>
                    <a:pt x="81" y="29"/>
                  </a:lnTo>
                  <a:lnTo>
                    <a:pt x="80" y="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6" name="Freeform 93">
              <a:extLst>
                <a:ext uri="{FF2B5EF4-FFF2-40B4-BE49-F238E27FC236}">
                  <a16:creationId xmlns="" xmlns:a16="http://schemas.microsoft.com/office/drawing/2014/main" id="{FF0635E9-EBF7-467A-AF8F-3C13FD5D47FF}"/>
                </a:ext>
              </a:extLst>
            </xdr:cNvPr>
            <xdr:cNvSpPr>
              <a:spLocks/>
            </xdr:cNvSpPr>
          </xdr:nvSpPr>
          <xdr:spPr bwMode="auto">
            <a:xfrm>
              <a:off x="3120" y="1091"/>
              <a:ext cx="798" cy="1420"/>
            </a:xfrm>
            <a:custGeom>
              <a:avLst/>
              <a:gdLst>
                <a:gd name="T0" fmla="*/ 798 w 798"/>
                <a:gd name="T1" fmla="*/ 1420 h 1420"/>
                <a:gd name="T2" fmla="*/ 0 w 798"/>
                <a:gd name="T3" fmla="*/ 0 h 1420"/>
                <a:gd name="T4" fmla="*/ 0 w 798"/>
                <a:gd name="T5" fmla="*/ 0 h 1420"/>
                <a:gd name="T6" fmla="*/ 798 w 798"/>
                <a:gd name="T7" fmla="*/ 1420 h 14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98" h="1420">
                  <a:moveTo>
                    <a:pt x="798" y="142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98" y="14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7" name="Freeform 94">
              <a:extLst>
                <a:ext uri="{FF2B5EF4-FFF2-40B4-BE49-F238E27FC236}">
                  <a16:creationId xmlns="" xmlns:a16="http://schemas.microsoft.com/office/drawing/2014/main" id="{9B1B5338-EBB3-4AD8-86A6-52E6698C2949}"/>
                </a:ext>
              </a:extLst>
            </xdr:cNvPr>
            <xdr:cNvSpPr>
              <a:spLocks/>
            </xdr:cNvSpPr>
          </xdr:nvSpPr>
          <xdr:spPr bwMode="auto">
            <a:xfrm>
              <a:off x="3120" y="1091"/>
              <a:ext cx="798" cy="1420"/>
            </a:xfrm>
            <a:custGeom>
              <a:avLst/>
              <a:gdLst>
                <a:gd name="T0" fmla="*/ 266 w 266"/>
                <a:gd name="T1" fmla="*/ 473 h 473"/>
                <a:gd name="T2" fmla="*/ 0 w 266"/>
                <a:gd name="T3" fmla="*/ 0 h 473"/>
                <a:gd name="T4" fmla="*/ 0 w 266"/>
                <a:gd name="T5" fmla="*/ 0 h 473"/>
                <a:gd name="T6" fmla="*/ 266 w 266"/>
                <a:gd name="T7" fmla="*/ 473 h 473"/>
                <a:gd name="T8" fmla="*/ 266 w 266"/>
                <a:gd name="T9" fmla="*/ 473 h 4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6" h="473">
                  <a:moveTo>
                    <a:pt x="266" y="47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66" y="473"/>
                  </a:lnTo>
                  <a:lnTo>
                    <a:pt x="266" y="47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8" name="Freeform 95">
              <a:extLst>
                <a:ext uri="{FF2B5EF4-FFF2-40B4-BE49-F238E27FC236}">
                  <a16:creationId xmlns="" xmlns:a16="http://schemas.microsoft.com/office/drawing/2014/main" id="{DCC93E20-9761-4CC9-BE3F-50A677CBD781}"/>
                </a:ext>
              </a:extLst>
            </xdr:cNvPr>
            <xdr:cNvSpPr>
              <a:spLocks/>
            </xdr:cNvSpPr>
          </xdr:nvSpPr>
          <xdr:spPr bwMode="auto">
            <a:xfrm>
              <a:off x="3117" y="1091"/>
              <a:ext cx="741" cy="1558"/>
            </a:xfrm>
            <a:custGeom>
              <a:avLst/>
              <a:gdLst>
                <a:gd name="T0" fmla="*/ 741 w 741"/>
                <a:gd name="T1" fmla="*/ 1558 h 1558"/>
                <a:gd name="T2" fmla="*/ 0 w 741"/>
                <a:gd name="T3" fmla="*/ 3 h 1558"/>
                <a:gd name="T4" fmla="*/ 3 w 741"/>
                <a:gd name="T5" fmla="*/ 0 h 1558"/>
                <a:gd name="T6" fmla="*/ 741 w 741"/>
                <a:gd name="T7" fmla="*/ 1558 h 15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41" h="1558">
                  <a:moveTo>
                    <a:pt x="741" y="1558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741" y="155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9" name="Freeform 96">
              <a:extLst>
                <a:ext uri="{FF2B5EF4-FFF2-40B4-BE49-F238E27FC236}">
                  <a16:creationId xmlns="" xmlns:a16="http://schemas.microsoft.com/office/drawing/2014/main" id="{E91E9995-15E6-440C-AE14-80D181C2D2F7}"/>
                </a:ext>
              </a:extLst>
            </xdr:cNvPr>
            <xdr:cNvSpPr>
              <a:spLocks/>
            </xdr:cNvSpPr>
          </xdr:nvSpPr>
          <xdr:spPr bwMode="auto">
            <a:xfrm>
              <a:off x="3117" y="1091"/>
              <a:ext cx="741" cy="1558"/>
            </a:xfrm>
            <a:custGeom>
              <a:avLst/>
              <a:gdLst>
                <a:gd name="T0" fmla="*/ 247 w 247"/>
                <a:gd name="T1" fmla="*/ 519 h 519"/>
                <a:gd name="T2" fmla="*/ 0 w 247"/>
                <a:gd name="T3" fmla="*/ 1 h 519"/>
                <a:gd name="T4" fmla="*/ 1 w 247"/>
                <a:gd name="T5" fmla="*/ 0 h 519"/>
                <a:gd name="T6" fmla="*/ 247 w 247"/>
                <a:gd name="T7" fmla="*/ 519 h 519"/>
                <a:gd name="T8" fmla="*/ 247 w 247"/>
                <a:gd name="T9" fmla="*/ 519 h 5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7" h="519">
                  <a:moveTo>
                    <a:pt x="247" y="519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47" y="519"/>
                  </a:lnTo>
                  <a:lnTo>
                    <a:pt x="247" y="5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0" name="Freeform 97">
              <a:extLst>
                <a:ext uri="{FF2B5EF4-FFF2-40B4-BE49-F238E27FC236}">
                  <a16:creationId xmlns="" xmlns:a16="http://schemas.microsoft.com/office/drawing/2014/main" id="{340EF1C9-7C54-4EAD-A235-CE8A585B3CFF}"/>
                </a:ext>
              </a:extLst>
            </xdr:cNvPr>
            <xdr:cNvSpPr>
              <a:spLocks/>
            </xdr:cNvSpPr>
          </xdr:nvSpPr>
          <xdr:spPr bwMode="auto">
            <a:xfrm>
              <a:off x="3117" y="1094"/>
              <a:ext cx="663" cy="1684"/>
            </a:xfrm>
            <a:custGeom>
              <a:avLst/>
              <a:gdLst>
                <a:gd name="T0" fmla="*/ 663 w 663"/>
                <a:gd name="T1" fmla="*/ 1684 h 1684"/>
                <a:gd name="T2" fmla="*/ 0 w 663"/>
                <a:gd name="T3" fmla="*/ 0 h 1684"/>
                <a:gd name="T4" fmla="*/ 0 w 663"/>
                <a:gd name="T5" fmla="*/ 0 h 1684"/>
                <a:gd name="T6" fmla="*/ 663 w 663"/>
                <a:gd name="T7" fmla="*/ 1684 h 16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63" h="1684">
                  <a:moveTo>
                    <a:pt x="663" y="168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63" y="16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1" name="Freeform 98">
              <a:extLst>
                <a:ext uri="{FF2B5EF4-FFF2-40B4-BE49-F238E27FC236}">
                  <a16:creationId xmlns="" xmlns:a16="http://schemas.microsoft.com/office/drawing/2014/main" id="{7426A577-19F7-4268-ACB0-E5432A6F582C}"/>
                </a:ext>
              </a:extLst>
            </xdr:cNvPr>
            <xdr:cNvSpPr>
              <a:spLocks/>
            </xdr:cNvSpPr>
          </xdr:nvSpPr>
          <xdr:spPr bwMode="auto">
            <a:xfrm>
              <a:off x="3117" y="1094"/>
              <a:ext cx="663" cy="1684"/>
            </a:xfrm>
            <a:custGeom>
              <a:avLst/>
              <a:gdLst>
                <a:gd name="T0" fmla="*/ 221 w 221"/>
                <a:gd name="T1" fmla="*/ 561 h 561"/>
                <a:gd name="T2" fmla="*/ 0 w 221"/>
                <a:gd name="T3" fmla="*/ 0 h 561"/>
                <a:gd name="T4" fmla="*/ 0 w 221"/>
                <a:gd name="T5" fmla="*/ 0 h 561"/>
                <a:gd name="T6" fmla="*/ 221 w 221"/>
                <a:gd name="T7" fmla="*/ 561 h 561"/>
                <a:gd name="T8" fmla="*/ 221 w 221"/>
                <a:gd name="T9" fmla="*/ 561 h 5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1" h="561">
                  <a:moveTo>
                    <a:pt x="221" y="56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21" y="561"/>
                  </a:lnTo>
                  <a:lnTo>
                    <a:pt x="221" y="5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2" name="Freeform 99">
              <a:extLst>
                <a:ext uri="{FF2B5EF4-FFF2-40B4-BE49-F238E27FC236}">
                  <a16:creationId xmlns="" xmlns:a16="http://schemas.microsoft.com/office/drawing/2014/main" id="{FD9B74A6-C425-43B7-8970-805453CEB33E}"/>
                </a:ext>
              </a:extLst>
            </xdr:cNvPr>
            <xdr:cNvSpPr>
              <a:spLocks/>
            </xdr:cNvSpPr>
          </xdr:nvSpPr>
          <xdr:spPr bwMode="auto">
            <a:xfrm>
              <a:off x="3114" y="1094"/>
              <a:ext cx="573" cy="1802"/>
            </a:xfrm>
            <a:custGeom>
              <a:avLst/>
              <a:gdLst>
                <a:gd name="T0" fmla="*/ 573 w 573"/>
                <a:gd name="T1" fmla="*/ 1802 h 1802"/>
                <a:gd name="T2" fmla="*/ 0 w 573"/>
                <a:gd name="T3" fmla="*/ 0 h 1802"/>
                <a:gd name="T4" fmla="*/ 3 w 573"/>
                <a:gd name="T5" fmla="*/ 0 h 1802"/>
                <a:gd name="T6" fmla="*/ 573 w 573"/>
                <a:gd name="T7" fmla="*/ 1802 h 18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73" h="1802">
                  <a:moveTo>
                    <a:pt x="573" y="180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73" y="18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3" name="Freeform 100">
              <a:extLst>
                <a:ext uri="{FF2B5EF4-FFF2-40B4-BE49-F238E27FC236}">
                  <a16:creationId xmlns="" xmlns:a16="http://schemas.microsoft.com/office/drawing/2014/main" id="{765C8266-95E8-4224-ACB4-58806F2E1237}"/>
                </a:ext>
              </a:extLst>
            </xdr:cNvPr>
            <xdr:cNvSpPr>
              <a:spLocks/>
            </xdr:cNvSpPr>
          </xdr:nvSpPr>
          <xdr:spPr bwMode="auto">
            <a:xfrm>
              <a:off x="3114" y="1094"/>
              <a:ext cx="573" cy="1802"/>
            </a:xfrm>
            <a:custGeom>
              <a:avLst/>
              <a:gdLst>
                <a:gd name="T0" fmla="*/ 191 w 191"/>
                <a:gd name="T1" fmla="*/ 600 h 600"/>
                <a:gd name="T2" fmla="*/ 0 w 191"/>
                <a:gd name="T3" fmla="*/ 0 h 600"/>
                <a:gd name="T4" fmla="*/ 1 w 191"/>
                <a:gd name="T5" fmla="*/ 0 h 600"/>
                <a:gd name="T6" fmla="*/ 191 w 191"/>
                <a:gd name="T7" fmla="*/ 600 h 600"/>
                <a:gd name="T8" fmla="*/ 191 w 191"/>
                <a:gd name="T9" fmla="*/ 600 h 6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1" h="600">
                  <a:moveTo>
                    <a:pt x="191" y="60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91" y="600"/>
                  </a:lnTo>
                  <a:lnTo>
                    <a:pt x="191" y="60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4" name="Freeform 101">
              <a:extLst>
                <a:ext uri="{FF2B5EF4-FFF2-40B4-BE49-F238E27FC236}">
                  <a16:creationId xmlns="" xmlns:a16="http://schemas.microsoft.com/office/drawing/2014/main" id="{B5733439-C478-44A6-B895-005D232BC1B7}"/>
                </a:ext>
              </a:extLst>
            </xdr:cNvPr>
            <xdr:cNvSpPr>
              <a:spLocks/>
            </xdr:cNvSpPr>
          </xdr:nvSpPr>
          <xdr:spPr bwMode="auto">
            <a:xfrm>
              <a:off x="3111" y="1094"/>
              <a:ext cx="468" cy="1907"/>
            </a:xfrm>
            <a:custGeom>
              <a:avLst/>
              <a:gdLst>
                <a:gd name="T0" fmla="*/ 465 w 468"/>
                <a:gd name="T1" fmla="*/ 1907 h 1907"/>
                <a:gd name="T2" fmla="*/ 0 w 468"/>
                <a:gd name="T3" fmla="*/ 0 h 1907"/>
                <a:gd name="T4" fmla="*/ 3 w 468"/>
                <a:gd name="T5" fmla="*/ 0 h 1907"/>
                <a:gd name="T6" fmla="*/ 468 w 468"/>
                <a:gd name="T7" fmla="*/ 1907 h 1907"/>
                <a:gd name="T8" fmla="*/ 465 w 468"/>
                <a:gd name="T9" fmla="*/ 1907 h 19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8" h="1907">
                  <a:moveTo>
                    <a:pt x="465" y="190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68" y="1907"/>
                  </a:lnTo>
                  <a:lnTo>
                    <a:pt x="465" y="19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5" name="Freeform 102">
              <a:extLst>
                <a:ext uri="{FF2B5EF4-FFF2-40B4-BE49-F238E27FC236}">
                  <a16:creationId xmlns="" xmlns:a16="http://schemas.microsoft.com/office/drawing/2014/main" id="{F8CAFA69-962C-400C-9C28-A70F2BE0E570}"/>
                </a:ext>
              </a:extLst>
            </xdr:cNvPr>
            <xdr:cNvSpPr>
              <a:spLocks/>
            </xdr:cNvSpPr>
          </xdr:nvSpPr>
          <xdr:spPr bwMode="auto">
            <a:xfrm>
              <a:off x="3111" y="1094"/>
              <a:ext cx="468" cy="1907"/>
            </a:xfrm>
            <a:custGeom>
              <a:avLst/>
              <a:gdLst>
                <a:gd name="T0" fmla="*/ 155 w 156"/>
                <a:gd name="T1" fmla="*/ 635 h 635"/>
                <a:gd name="T2" fmla="*/ 0 w 156"/>
                <a:gd name="T3" fmla="*/ 0 h 635"/>
                <a:gd name="T4" fmla="*/ 1 w 156"/>
                <a:gd name="T5" fmla="*/ 0 h 635"/>
                <a:gd name="T6" fmla="*/ 156 w 156"/>
                <a:gd name="T7" fmla="*/ 635 h 635"/>
                <a:gd name="T8" fmla="*/ 155 w 156"/>
                <a:gd name="T9" fmla="*/ 635 h 6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635">
                  <a:moveTo>
                    <a:pt x="155" y="63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56" y="635"/>
                  </a:lnTo>
                  <a:lnTo>
                    <a:pt x="155" y="6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6" name="Freeform 103">
              <a:extLst>
                <a:ext uri="{FF2B5EF4-FFF2-40B4-BE49-F238E27FC236}">
                  <a16:creationId xmlns="" xmlns:a16="http://schemas.microsoft.com/office/drawing/2014/main" id="{B512F9E4-08C4-4925-A720-066DCC1F0CA2}"/>
                </a:ext>
              </a:extLst>
            </xdr:cNvPr>
            <xdr:cNvSpPr>
              <a:spLocks/>
            </xdr:cNvSpPr>
          </xdr:nvSpPr>
          <xdr:spPr bwMode="auto">
            <a:xfrm>
              <a:off x="3111" y="1094"/>
              <a:ext cx="345" cy="1994"/>
            </a:xfrm>
            <a:custGeom>
              <a:avLst/>
              <a:gdLst>
                <a:gd name="T0" fmla="*/ 342 w 345"/>
                <a:gd name="T1" fmla="*/ 1994 h 1994"/>
                <a:gd name="T2" fmla="*/ 0 w 345"/>
                <a:gd name="T3" fmla="*/ 0 h 1994"/>
                <a:gd name="T4" fmla="*/ 0 w 345"/>
                <a:gd name="T5" fmla="*/ 0 h 1994"/>
                <a:gd name="T6" fmla="*/ 345 w 345"/>
                <a:gd name="T7" fmla="*/ 1994 h 1994"/>
                <a:gd name="T8" fmla="*/ 342 w 345"/>
                <a:gd name="T9" fmla="*/ 1994 h 19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5" h="1994">
                  <a:moveTo>
                    <a:pt x="342" y="199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45" y="1994"/>
                  </a:lnTo>
                  <a:lnTo>
                    <a:pt x="342" y="19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7" name="Freeform 104">
              <a:extLst>
                <a:ext uri="{FF2B5EF4-FFF2-40B4-BE49-F238E27FC236}">
                  <a16:creationId xmlns="" xmlns:a16="http://schemas.microsoft.com/office/drawing/2014/main" id="{DB930A69-2A17-4C28-91EA-02AC64E227A6}"/>
                </a:ext>
              </a:extLst>
            </xdr:cNvPr>
            <xdr:cNvSpPr>
              <a:spLocks/>
            </xdr:cNvSpPr>
          </xdr:nvSpPr>
          <xdr:spPr bwMode="auto">
            <a:xfrm>
              <a:off x="3111" y="1094"/>
              <a:ext cx="345" cy="1994"/>
            </a:xfrm>
            <a:custGeom>
              <a:avLst/>
              <a:gdLst>
                <a:gd name="T0" fmla="*/ 114 w 115"/>
                <a:gd name="T1" fmla="*/ 664 h 664"/>
                <a:gd name="T2" fmla="*/ 0 w 115"/>
                <a:gd name="T3" fmla="*/ 0 h 664"/>
                <a:gd name="T4" fmla="*/ 0 w 115"/>
                <a:gd name="T5" fmla="*/ 0 h 664"/>
                <a:gd name="T6" fmla="*/ 115 w 115"/>
                <a:gd name="T7" fmla="*/ 664 h 664"/>
                <a:gd name="T8" fmla="*/ 114 w 115"/>
                <a:gd name="T9" fmla="*/ 664 h 6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" h="664">
                  <a:moveTo>
                    <a:pt x="114" y="66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5" y="664"/>
                  </a:lnTo>
                  <a:lnTo>
                    <a:pt x="114" y="66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8" name="Freeform 105">
              <a:extLst>
                <a:ext uri="{FF2B5EF4-FFF2-40B4-BE49-F238E27FC236}">
                  <a16:creationId xmlns="" xmlns:a16="http://schemas.microsoft.com/office/drawing/2014/main" id="{266080CE-3BA0-4D73-AE33-8A4CD99D2BD7}"/>
                </a:ext>
              </a:extLst>
            </xdr:cNvPr>
            <xdr:cNvSpPr>
              <a:spLocks/>
            </xdr:cNvSpPr>
          </xdr:nvSpPr>
          <xdr:spPr bwMode="auto">
            <a:xfrm>
              <a:off x="1812" y="1082"/>
              <a:ext cx="1275" cy="838"/>
            </a:xfrm>
            <a:custGeom>
              <a:avLst/>
              <a:gdLst>
                <a:gd name="T0" fmla="*/ 0 w 1275"/>
                <a:gd name="T1" fmla="*/ 838 h 838"/>
                <a:gd name="T2" fmla="*/ 1275 w 1275"/>
                <a:gd name="T3" fmla="*/ 0 h 838"/>
                <a:gd name="T4" fmla="*/ 1275 w 1275"/>
                <a:gd name="T5" fmla="*/ 3 h 838"/>
                <a:gd name="T6" fmla="*/ 0 w 1275"/>
                <a:gd name="T7" fmla="*/ 838 h 8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75" h="838">
                  <a:moveTo>
                    <a:pt x="0" y="838"/>
                  </a:moveTo>
                  <a:lnTo>
                    <a:pt x="1275" y="0"/>
                  </a:lnTo>
                  <a:lnTo>
                    <a:pt x="1275" y="3"/>
                  </a:lnTo>
                  <a:lnTo>
                    <a:pt x="0" y="8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9" name="Freeform 106">
              <a:extLst>
                <a:ext uri="{FF2B5EF4-FFF2-40B4-BE49-F238E27FC236}">
                  <a16:creationId xmlns="" xmlns:a16="http://schemas.microsoft.com/office/drawing/2014/main" id="{4D0FD372-F14C-469A-8875-66DE76323612}"/>
                </a:ext>
              </a:extLst>
            </xdr:cNvPr>
            <xdr:cNvSpPr>
              <a:spLocks/>
            </xdr:cNvSpPr>
          </xdr:nvSpPr>
          <xdr:spPr bwMode="auto">
            <a:xfrm>
              <a:off x="1812" y="1082"/>
              <a:ext cx="1275" cy="838"/>
            </a:xfrm>
            <a:custGeom>
              <a:avLst/>
              <a:gdLst>
                <a:gd name="T0" fmla="*/ 0 w 425"/>
                <a:gd name="T1" fmla="*/ 279 h 279"/>
                <a:gd name="T2" fmla="*/ 425 w 425"/>
                <a:gd name="T3" fmla="*/ 0 h 279"/>
                <a:gd name="T4" fmla="*/ 425 w 425"/>
                <a:gd name="T5" fmla="*/ 1 h 279"/>
                <a:gd name="T6" fmla="*/ 0 w 425"/>
                <a:gd name="T7" fmla="*/ 279 h 279"/>
                <a:gd name="T8" fmla="*/ 0 w 425"/>
                <a:gd name="T9" fmla="*/ 279 h 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5" h="279">
                  <a:moveTo>
                    <a:pt x="0" y="279"/>
                  </a:moveTo>
                  <a:lnTo>
                    <a:pt x="425" y="0"/>
                  </a:lnTo>
                  <a:lnTo>
                    <a:pt x="425" y="1"/>
                  </a:lnTo>
                  <a:lnTo>
                    <a:pt x="0" y="279"/>
                  </a:lnTo>
                  <a:lnTo>
                    <a:pt x="0" y="27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0" name="Freeform 107">
              <a:extLst>
                <a:ext uri="{FF2B5EF4-FFF2-40B4-BE49-F238E27FC236}">
                  <a16:creationId xmlns="" xmlns:a16="http://schemas.microsoft.com/office/drawing/2014/main" id="{9AE80875-6942-49A8-8999-264CA9FBFA72}"/>
                </a:ext>
              </a:extLst>
            </xdr:cNvPr>
            <xdr:cNvSpPr>
              <a:spLocks/>
            </xdr:cNvSpPr>
          </xdr:nvSpPr>
          <xdr:spPr bwMode="auto">
            <a:xfrm>
              <a:off x="3201" y="1094"/>
              <a:ext cx="237" cy="111"/>
            </a:xfrm>
            <a:custGeom>
              <a:avLst/>
              <a:gdLst>
                <a:gd name="T0" fmla="*/ 234 w 237"/>
                <a:gd name="T1" fmla="*/ 111 h 111"/>
                <a:gd name="T2" fmla="*/ 0 w 237"/>
                <a:gd name="T3" fmla="*/ 9 h 111"/>
                <a:gd name="T4" fmla="*/ 3 w 237"/>
                <a:gd name="T5" fmla="*/ 0 h 111"/>
                <a:gd name="T6" fmla="*/ 237 w 237"/>
                <a:gd name="T7" fmla="*/ 102 h 111"/>
                <a:gd name="T8" fmla="*/ 234 w 237"/>
                <a:gd name="T9" fmla="*/ 111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111">
                  <a:moveTo>
                    <a:pt x="234" y="111"/>
                  </a:moveTo>
                  <a:lnTo>
                    <a:pt x="0" y="9"/>
                  </a:lnTo>
                  <a:lnTo>
                    <a:pt x="3" y="0"/>
                  </a:lnTo>
                  <a:lnTo>
                    <a:pt x="237" y="102"/>
                  </a:lnTo>
                  <a:lnTo>
                    <a:pt x="234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1" name="Freeform 108">
              <a:extLst>
                <a:ext uri="{FF2B5EF4-FFF2-40B4-BE49-F238E27FC236}">
                  <a16:creationId xmlns="" xmlns:a16="http://schemas.microsoft.com/office/drawing/2014/main" id="{C6AF743B-BBAF-42B4-A108-E4B50EA9B00C}"/>
                </a:ext>
              </a:extLst>
            </xdr:cNvPr>
            <xdr:cNvSpPr>
              <a:spLocks/>
            </xdr:cNvSpPr>
          </xdr:nvSpPr>
          <xdr:spPr bwMode="auto">
            <a:xfrm>
              <a:off x="3201" y="1094"/>
              <a:ext cx="237" cy="111"/>
            </a:xfrm>
            <a:custGeom>
              <a:avLst/>
              <a:gdLst>
                <a:gd name="T0" fmla="*/ 78 w 79"/>
                <a:gd name="T1" fmla="*/ 37 h 37"/>
                <a:gd name="T2" fmla="*/ 0 w 79"/>
                <a:gd name="T3" fmla="*/ 3 h 37"/>
                <a:gd name="T4" fmla="*/ 1 w 79"/>
                <a:gd name="T5" fmla="*/ 0 h 37"/>
                <a:gd name="T6" fmla="*/ 79 w 79"/>
                <a:gd name="T7" fmla="*/ 34 h 37"/>
                <a:gd name="T8" fmla="*/ 78 w 79"/>
                <a:gd name="T9" fmla="*/ 37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37">
                  <a:moveTo>
                    <a:pt x="78" y="37"/>
                  </a:moveTo>
                  <a:lnTo>
                    <a:pt x="0" y="3"/>
                  </a:lnTo>
                  <a:lnTo>
                    <a:pt x="1" y="0"/>
                  </a:lnTo>
                  <a:lnTo>
                    <a:pt x="79" y="34"/>
                  </a:lnTo>
                  <a:lnTo>
                    <a:pt x="78" y="3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2" name="Freeform 109">
              <a:extLst>
                <a:ext uri="{FF2B5EF4-FFF2-40B4-BE49-F238E27FC236}">
                  <a16:creationId xmlns="" xmlns:a16="http://schemas.microsoft.com/office/drawing/2014/main" id="{23AFBC39-08F3-46F1-83E1-E3EFF0C2C826}"/>
                </a:ext>
              </a:extLst>
            </xdr:cNvPr>
            <xdr:cNvSpPr>
              <a:spLocks/>
            </xdr:cNvSpPr>
          </xdr:nvSpPr>
          <xdr:spPr bwMode="auto">
            <a:xfrm>
              <a:off x="3204" y="1097"/>
              <a:ext cx="297" cy="144"/>
            </a:xfrm>
            <a:custGeom>
              <a:avLst/>
              <a:gdLst>
                <a:gd name="T0" fmla="*/ 297 w 297"/>
                <a:gd name="T1" fmla="*/ 144 h 144"/>
                <a:gd name="T2" fmla="*/ 0 w 297"/>
                <a:gd name="T3" fmla="*/ 3 h 144"/>
                <a:gd name="T4" fmla="*/ 0 w 297"/>
                <a:gd name="T5" fmla="*/ 0 h 144"/>
                <a:gd name="T6" fmla="*/ 297 w 297"/>
                <a:gd name="T7" fmla="*/ 144 h 1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7" h="144">
                  <a:moveTo>
                    <a:pt x="297" y="144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297" y="14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3" name="Freeform 110">
              <a:extLst>
                <a:ext uri="{FF2B5EF4-FFF2-40B4-BE49-F238E27FC236}">
                  <a16:creationId xmlns="" xmlns:a16="http://schemas.microsoft.com/office/drawing/2014/main" id="{71ADA9D9-965A-4535-BBDF-68486096668F}"/>
                </a:ext>
              </a:extLst>
            </xdr:cNvPr>
            <xdr:cNvSpPr>
              <a:spLocks/>
            </xdr:cNvSpPr>
          </xdr:nvSpPr>
          <xdr:spPr bwMode="auto">
            <a:xfrm>
              <a:off x="3204" y="1097"/>
              <a:ext cx="297" cy="144"/>
            </a:xfrm>
            <a:custGeom>
              <a:avLst/>
              <a:gdLst>
                <a:gd name="T0" fmla="*/ 99 w 99"/>
                <a:gd name="T1" fmla="*/ 48 h 48"/>
                <a:gd name="T2" fmla="*/ 0 w 99"/>
                <a:gd name="T3" fmla="*/ 1 h 48"/>
                <a:gd name="T4" fmla="*/ 0 w 99"/>
                <a:gd name="T5" fmla="*/ 0 h 48"/>
                <a:gd name="T6" fmla="*/ 99 w 99"/>
                <a:gd name="T7" fmla="*/ 48 h 48"/>
                <a:gd name="T8" fmla="*/ 99 w 99"/>
                <a:gd name="T9" fmla="*/ 48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" h="48">
                  <a:moveTo>
                    <a:pt x="99" y="48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99" y="48"/>
                  </a:lnTo>
                  <a:lnTo>
                    <a:pt x="99" y="4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4" name="Freeform 111">
              <a:extLst>
                <a:ext uri="{FF2B5EF4-FFF2-40B4-BE49-F238E27FC236}">
                  <a16:creationId xmlns="" xmlns:a16="http://schemas.microsoft.com/office/drawing/2014/main" id="{7B3EF2D2-AD0F-4CA2-A731-23C92510A6E9}"/>
                </a:ext>
              </a:extLst>
            </xdr:cNvPr>
            <xdr:cNvSpPr>
              <a:spLocks/>
            </xdr:cNvSpPr>
          </xdr:nvSpPr>
          <xdr:spPr bwMode="auto">
            <a:xfrm>
              <a:off x="3273" y="1118"/>
              <a:ext cx="99" cy="48"/>
            </a:xfrm>
            <a:custGeom>
              <a:avLst/>
              <a:gdLst>
                <a:gd name="T0" fmla="*/ 96 w 99"/>
                <a:gd name="T1" fmla="*/ 48 h 48"/>
                <a:gd name="T2" fmla="*/ 0 w 99"/>
                <a:gd name="T3" fmla="*/ 6 h 48"/>
                <a:gd name="T4" fmla="*/ 3 w 99"/>
                <a:gd name="T5" fmla="*/ 0 h 48"/>
                <a:gd name="T6" fmla="*/ 99 w 99"/>
                <a:gd name="T7" fmla="*/ 42 h 48"/>
                <a:gd name="T8" fmla="*/ 96 w 99"/>
                <a:gd name="T9" fmla="*/ 48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" h="48">
                  <a:moveTo>
                    <a:pt x="96" y="48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99" y="42"/>
                  </a:lnTo>
                  <a:lnTo>
                    <a:pt x="96" y="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5" name="Freeform 112">
              <a:extLst>
                <a:ext uri="{FF2B5EF4-FFF2-40B4-BE49-F238E27FC236}">
                  <a16:creationId xmlns="" xmlns:a16="http://schemas.microsoft.com/office/drawing/2014/main" id="{DD168517-B9A0-4BEE-8C48-7D47DBF97742}"/>
                </a:ext>
              </a:extLst>
            </xdr:cNvPr>
            <xdr:cNvSpPr>
              <a:spLocks/>
            </xdr:cNvSpPr>
          </xdr:nvSpPr>
          <xdr:spPr bwMode="auto">
            <a:xfrm>
              <a:off x="3273" y="1118"/>
              <a:ext cx="99" cy="48"/>
            </a:xfrm>
            <a:custGeom>
              <a:avLst/>
              <a:gdLst>
                <a:gd name="T0" fmla="*/ 32 w 33"/>
                <a:gd name="T1" fmla="*/ 16 h 16"/>
                <a:gd name="T2" fmla="*/ 0 w 33"/>
                <a:gd name="T3" fmla="*/ 2 h 16"/>
                <a:gd name="T4" fmla="*/ 1 w 33"/>
                <a:gd name="T5" fmla="*/ 0 h 16"/>
                <a:gd name="T6" fmla="*/ 33 w 33"/>
                <a:gd name="T7" fmla="*/ 14 h 16"/>
                <a:gd name="T8" fmla="*/ 32 w 33"/>
                <a:gd name="T9" fmla="*/ 16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16">
                  <a:moveTo>
                    <a:pt x="32" y="16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33" y="14"/>
                  </a:lnTo>
                  <a:lnTo>
                    <a:pt x="32" y="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6" name="Freeform 113">
              <a:extLst>
                <a:ext uri="{FF2B5EF4-FFF2-40B4-BE49-F238E27FC236}">
                  <a16:creationId xmlns="" xmlns:a16="http://schemas.microsoft.com/office/drawing/2014/main" id="{87660A53-CC19-45D5-82FA-C163267427C7}"/>
                </a:ext>
              </a:extLst>
            </xdr:cNvPr>
            <xdr:cNvSpPr>
              <a:spLocks/>
            </xdr:cNvSpPr>
          </xdr:nvSpPr>
          <xdr:spPr bwMode="auto">
            <a:xfrm>
              <a:off x="3273" y="1121"/>
              <a:ext cx="165" cy="81"/>
            </a:xfrm>
            <a:custGeom>
              <a:avLst/>
              <a:gdLst>
                <a:gd name="T0" fmla="*/ 165 w 165"/>
                <a:gd name="T1" fmla="*/ 81 h 81"/>
                <a:gd name="T2" fmla="*/ 0 w 165"/>
                <a:gd name="T3" fmla="*/ 3 h 81"/>
                <a:gd name="T4" fmla="*/ 3 w 165"/>
                <a:gd name="T5" fmla="*/ 0 h 81"/>
                <a:gd name="T6" fmla="*/ 165 w 165"/>
                <a:gd name="T7" fmla="*/ 78 h 81"/>
                <a:gd name="T8" fmla="*/ 165 w 165"/>
                <a:gd name="T9" fmla="*/ 81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" h="81">
                  <a:moveTo>
                    <a:pt x="165" y="81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65" y="78"/>
                  </a:lnTo>
                  <a:lnTo>
                    <a:pt x="165" y="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7" name="Freeform 114">
              <a:extLst>
                <a:ext uri="{FF2B5EF4-FFF2-40B4-BE49-F238E27FC236}">
                  <a16:creationId xmlns="" xmlns:a16="http://schemas.microsoft.com/office/drawing/2014/main" id="{51A51EE4-173B-477C-8D0A-49155F8120FE}"/>
                </a:ext>
              </a:extLst>
            </xdr:cNvPr>
            <xdr:cNvSpPr>
              <a:spLocks/>
            </xdr:cNvSpPr>
          </xdr:nvSpPr>
          <xdr:spPr bwMode="auto">
            <a:xfrm>
              <a:off x="3273" y="1121"/>
              <a:ext cx="165" cy="81"/>
            </a:xfrm>
            <a:custGeom>
              <a:avLst/>
              <a:gdLst>
                <a:gd name="T0" fmla="*/ 55 w 55"/>
                <a:gd name="T1" fmla="*/ 27 h 27"/>
                <a:gd name="T2" fmla="*/ 0 w 55"/>
                <a:gd name="T3" fmla="*/ 1 h 27"/>
                <a:gd name="T4" fmla="*/ 1 w 55"/>
                <a:gd name="T5" fmla="*/ 0 h 27"/>
                <a:gd name="T6" fmla="*/ 55 w 55"/>
                <a:gd name="T7" fmla="*/ 26 h 27"/>
                <a:gd name="T8" fmla="*/ 55 w 55"/>
                <a:gd name="T9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" h="27">
                  <a:moveTo>
                    <a:pt x="55" y="27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5" y="26"/>
                  </a:lnTo>
                  <a:lnTo>
                    <a:pt x="55" y="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8" name="Freeform 115">
              <a:extLst>
                <a:ext uri="{FF2B5EF4-FFF2-40B4-BE49-F238E27FC236}">
                  <a16:creationId xmlns="" xmlns:a16="http://schemas.microsoft.com/office/drawing/2014/main" id="{57BE2514-4ADD-4B2A-8192-B85AA2BF6FA9}"/>
                </a:ext>
              </a:extLst>
            </xdr:cNvPr>
            <xdr:cNvSpPr>
              <a:spLocks/>
            </xdr:cNvSpPr>
          </xdr:nvSpPr>
          <xdr:spPr bwMode="auto">
            <a:xfrm>
              <a:off x="3273" y="1124"/>
              <a:ext cx="288" cy="162"/>
            </a:xfrm>
            <a:custGeom>
              <a:avLst/>
              <a:gdLst>
                <a:gd name="T0" fmla="*/ 288 w 288"/>
                <a:gd name="T1" fmla="*/ 162 h 162"/>
                <a:gd name="T2" fmla="*/ 0 w 288"/>
                <a:gd name="T3" fmla="*/ 0 h 162"/>
                <a:gd name="T4" fmla="*/ 3 w 288"/>
                <a:gd name="T5" fmla="*/ 0 h 162"/>
                <a:gd name="T6" fmla="*/ 288 w 288"/>
                <a:gd name="T7" fmla="*/ 159 h 162"/>
                <a:gd name="T8" fmla="*/ 288 w 288"/>
                <a:gd name="T9" fmla="*/ 162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8" h="162">
                  <a:moveTo>
                    <a:pt x="288" y="16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88" y="159"/>
                  </a:lnTo>
                  <a:lnTo>
                    <a:pt x="288" y="1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9" name="Freeform 116">
              <a:extLst>
                <a:ext uri="{FF2B5EF4-FFF2-40B4-BE49-F238E27FC236}">
                  <a16:creationId xmlns="" xmlns:a16="http://schemas.microsoft.com/office/drawing/2014/main" id="{1338BE7C-E558-4F26-8828-801CD620EF99}"/>
                </a:ext>
              </a:extLst>
            </xdr:cNvPr>
            <xdr:cNvSpPr>
              <a:spLocks/>
            </xdr:cNvSpPr>
          </xdr:nvSpPr>
          <xdr:spPr bwMode="auto">
            <a:xfrm>
              <a:off x="3273" y="1124"/>
              <a:ext cx="288" cy="162"/>
            </a:xfrm>
            <a:custGeom>
              <a:avLst/>
              <a:gdLst>
                <a:gd name="T0" fmla="*/ 96 w 96"/>
                <a:gd name="T1" fmla="*/ 54 h 54"/>
                <a:gd name="T2" fmla="*/ 0 w 96"/>
                <a:gd name="T3" fmla="*/ 0 h 54"/>
                <a:gd name="T4" fmla="*/ 1 w 96"/>
                <a:gd name="T5" fmla="*/ 0 h 54"/>
                <a:gd name="T6" fmla="*/ 96 w 96"/>
                <a:gd name="T7" fmla="*/ 53 h 54"/>
                <a:gd name="T8" fmla="*/ 96 w 96"/>
                <a:gd name="T9" fmla="*/ 54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" h="54">
                  <a:moveTo>
                    <a:pt x="96" y="54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6" y="53"/>
                  </a:lnTo>
                  <a:lnTo>
                    <a:pt x="96" y="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0" name="Freeform 117">
              <a:extLst>
                <a:ext uri="{FF2B5EF4-FFF2-40B4-BE49-F238E27FC236}">
                  <a16:creationId xmlns="" xmlns:a16="http://schemas.microsoft.com/office/drawing/2014/main" id="{F09DB4BB-DEB4-4FDA-AF7A-08EF5925F414}"/>
                </a:ext>
              </a:extLst>
            </xdr:cNvPr>
            <xdr:cNvSpPr>
              <a:spLocks/>
            </xdr:cNvSpPr>
          </xdr:nvSpPr>
          <xdr:spPr bwMode="auto">
            <a:xfrm>
              <a:off x="3273" y="1124"/>
              <a:ext cx="348" cy="210"/>
            </a:xfrm>
            <a:custGeom>
              <a:avLst/>
              <a:gdLst>
                <a:gd name="T0" fmla="*/ 345 w 348"/>
                <a:gd name="T1" fmla="*/ 210 h 210"/>
                <a:gd name="T2" fmla="*/ 0 w 348"/>
                <a:gd name="T3" fmla="*/ 0 h 210"/>
                <a:gd name="T4" fmla="*/ 0 w 348"/>
                <a:gd name="T5" fmla="*/ 0 h 210"/>
                <a:gd name="T6" fmla="*/ 348 w 348"/>
                <a:gd name="T7" fmla="*/ 210 h 210"/>
                <a:gd name="T8" fmla="*/ 345 w 348"/>
                <a:gd name="T9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210">
                  <a:moveTo>
                    <a:pt x="345" y="21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48" y="210"/>
                  </a:lnTo>
                  <a:lnTo>
                    <a:pt x="345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1" name="Freeform 118">
              <a:extLst>
                <a:ext uri="{FF2B5EF4-FFF2-40B4-BE49-F238E27FC236}">
                  <a16:creationId xmlns="" xmlns:a16="http://schemas.microsoft.com/office/drawing/2014/main" id="{6E121011-630A-4B0F-8146-F29F04C554EF}"/>
                </a:ext>
              </a:extLst>
            </xdr:cNvPr>
            <xdr:cNvSpPr>
              <a:spLocks/>
            </xdr:cNvSpPr>
          </xdr:nvSpPr>
          <xdr:spPr bwMode="auto">
            <a:xfrm>
              <a:off x="3273" y="1124"/>
              <a:ext cx="348" cy="210"/>
            </a:xfrm>
            <a:custGeom>
              <a:avLst/>
              <a:gdLst>
                <a:gd name="T0" fmla="*/ 115 w 116"/>
                <a:gd name="T1" fmla="*/ 70 h 70"/>
                <a:gd name="T2" fmla="*/ 0 w 116"/>
                <a:gd name="T3" fmla="*/ 0 h 70"/>
                <a:gd name="T4" fmla="*/ 0 w 116"/>
                <a:gd name="T5" fmla="*/ 0 h 70"/>
                <a:gd name="T6" fmla="*/ 116 w 116"/>
                <a:gd name="T7" fmla="*/ 70 h 70"/>
                <a:gd name="T8" fmla="*/ 115 w 116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6" h="70">
                  <a:moveTo>
                    <a:pt x="115" y="7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6" y="70"/>
                  </a:lnTo>
                  <a:lnTo>
                    <a:pt x="115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2" name="Freeform 119">
              <a:extLst>
                <a:ext uri="{FF2B5EF4-FFF2-40B4-BE49-F238E27FC236}">
                  <a16:creationId xmlns="" xmlns:a16="http://schemas.microsoft.com/office/drawing/2014/main" id="{1124ED82-B043-4CBF-A0BB-3D4691CBC7DB}"/>
                </a:ext>
              </a:extLst>
            </xdr:cNvPr>
            <xdr:cNvSpPr>
              <a:spLocks/>
            </xdr:cNvSpPr>
          </xdr:nvSpPr>
          <xdr:spPr bwMode="auto">
            <a:xfrm>
              <a:off x="3270" y="1130"/>
              <a:ext cx="684" cy="787"/>
            </a:xfrm>
            <a:custGeom>
              <a:avLst/>
              <a:gdLst>
                <a:gd name="T0" fmla="*/ 684 w 684"/>
                <a:gd name="T1" fmla="*/ 787 h 787"/>
                <a:gd name="T2" fmla="*/ 0 w 684"/>
                <a:gd name="T3" fmla="*/ 0 h 787"/>
                <a:gd name="T4" fmla="*/ 0 w 684"/>
                <a:gd name="T5" fmla="*/ 0 h 787"/>
                <a:gd name="T6" fmla="*/ 684 w 684"/>
                <a:gd name="T7" fmla="*/ 784 h 787"/>
                <a:gd name="T8" fmla="*/ 684 w 684"/>
                <a:gd name="T9" fmla="*/ 787 h 7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4" h="787">
                  <a:moveTo>
                    <a:pt x="684" y="78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84" y="784"/>
                  </a:lnTo>
                  <a:lnTo>
                    <a:pt x="684" y="7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3" name="Freeform 120">
              <a:extLst>
                <a:ext uri="{FF2B5EF4-FFF2-40B4-BE49-F238E27FC236}">
                  <a16:creationId xmlns="" xmlns:a16="http://schemas.microsoft.com/office/drawing/2014/main" id="{21349181-06B0-4244-8B71-CFDBBE0F8551}"/>
                </a:ext>
              </a:extLst>
            </xdr:cNvPr>
            <xdr:cNvSpPr>
              <a:spLocks/>
            </xdr:cNvSpPr>
          </xdr:nvSpPr>
          <xdr:spPr bwMode="auto">
            <a:xfrm>
              <a:off x="3270" y="1130"/>
              <a:ext cx="684" cy="787"/>
            </a:xfrm>
            <a:custGeom>
              <a:avLst/>
              <a:gdLst>
                <a:gd name="T0" fmla="*/ 228 w 228"/>
                <a:gd name="T1" fmla="*/ 262 h 262"/>
                <a:gd name="T2" fmla="*/ 0 w 228"/>
                <a:gd name="T3" fmla="*/ 0 h 262"/>
                <a:gd name="T4" fmla="*/ 0 w 228"/>
                <a:gd name="T5" fmla="*/ 0 h 262"/>
                <a:gd name="T6" fmla="*/ 228 w 228"/>
                <a:gd name="T7" fmla="*/ 261 h 262"/>
                <a:gd name="T8" fmla="*/ 228 w 228"/>
                <a:gd name="T9" fmla="*/ 262 h 2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8" h="262">
                  <a:moveTo>
                    <a:pt x="228" y="26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28" y="261"/>
                  </a:lnTo>
                  <a:lnTo>
                    <a:pt x="228" y="26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4" name="Freeform 121">
              <a:extLst>
                <a:ext uri="{FF2B5EF4-FFF2-40B4-BE49-F238E27FC236}">
                  <a16:creationId xmlns="" xmlns:a16="http://schemas.microsoft.com/office/drawing/2014/main" id="{AA8DDB88-247C-4363-8AD2-E4B8D9F579E5}"/>
                </a:ext>
              </a:extLst>
            </xdr:cNvPr>
            <xdr:cNvSpPr>
              <a:spLocks/>
            </xdr:cNvSpPr>
          </xdr:nvSpPr>
          <xdr:spPr bwMode="auto">
            <a:xfrm>
              <a:off x="3267" y="1130"/>
              <a:ext cx="711" cy="937"/>
            </a:xfrm>
            <a:custGeom>
              <a:avLst/>
              <a:gdLst>
                <a:gd name="T0" fmla="*/ 708 w 711"/>
                <a:gd name="T1" fmla="*/ 937 h 937"/>
                <a:gd name="T2" fmla="*/ 0 w 711"/>
                <a:gd name="T3" fmla="*/ 3 h 937"/>
                <a:gd name="T4" fmla="*/ 3 w 711"/>
                <a:gd name="T5" fmla="*/ 0 h 937"/>
                <a:gd name="T6" fmla="*/ 711 w 711"/>
                <a:gd name="T7" fmla="*/ 934 h 937"/>
                <a:gd name="T8" fmla="*/ 708 w 711"/>
                <a:gd name="T9" fmla="*/ 937 h 9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1" h="937">
                  <a:moveTo>
                    <a:pt x="708" y="937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711" y="934"/>
                  </a:lnTo>
                  <a:lnTo>
                    <a:pt x="708" y="9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5" name="Freeform 122">
              <a:extLst>
                <a:ext uri="{FF2B5EF4-FFF2-40B4-BE49-F238E27FC236}">
                  <a16:creationId xmlns="" xmlns:a16="http://schemas.microsoft.com/office/drawing/2014/main" id="{CA9F53D4-9A19-4706-8E10-F0752C9A2ADF}"/>
                </a:ext>
              </a:extLst>
            </xdr:cNvPr>
            <xdr:cNvSpPr>
              <a:spLocks/>
            </xdr:cNvSpPr>
          </xdr:nvSpPr>
          <xdr:spPr bwMode="auto">
            <a:xfrm>
              <a:off x="3267" y="1130"/>
              <a:ext cx="711" cy="937"/>
            </a:xfrm>
            <a:custGeom>
              <a:avLst/>
              <a:gdLst>
                <a:gd name="T0" fmla="*/ 236 w 237"/>
                <a:gd name="T1" fmla="*/ 312 h 312"/>
                <a:gd name="T2" fmla="*/ 0 w 237"/>
                <a:gd name="T3" fmla="*/ 1 h 312"/>
                <a:gd name="T4" fmla="*/ 1 w 237"/>
                <a:gd name="T5" fmla="*/ 0 h 312"/>
                <a:gd name="T6" fmla="*/ 237 w 237"/>
                <a:gd name="T7" fmla="*/ 311 h 312"/>
                <a:gd name="T8" fmla="*/ 236 w 237"/>
                <a:gd name="T9" fmla="*/ 312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312">
                  <a:moveTo>
                    <a:pt x="236" y="312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37" y="311"/>
                  </a:lnTo>
                  <a:lnTo>
                    <a:pt x="236" y="31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6" name="Freeform 123">
              <a:extLst>
                <a:ext uri="{FF2B5EF4-FFF2-40B4-BE49-F238E27FC236}">
                  <a16:creationId xmlns="" xmlns:a16="http://schemas.microsoft.com/office/drawing/2014/main" id="{23BED0DC-2D83-496D-A144-25E8857D942C}"/>
                </a:ext>
              </a:extLst>
            </xdr:cNvPr>
            <xdr:cNvSpPr>
              <a:spLocks/>
            </xdr:cNvSpPr>
          </xdr:nvSpPr>
          <xdr:spPr bwMode="auto">
            <a:xfrm>
              <a:off x="3267" y="1133"/>
              <a:ext cx="711" cy="1084"/>
            </a:xfrm>
            <a:custGeom>
              <a:avLst/>
              <a:gdLst>
                <a:gd name="T0" fmla="*/ 711 w 711"/>
                <a:gd name="T1" fmla="*/ 1084 h 1084"/>
                <a:gd name="T2" fmla="*/ 0 w 711"/>
                <a:gd name="T3" fmla="*/ 0 h 1084"/>
                <a:gd name="T4" fmla="*/ 0 w 711"/>
                <a:gd name="T5" fmla="*/ 0 h 1084"/>
                <a:gd name="T6" fmla="*/ 711 w 711"/>
                <a:gd name="T7" fmla="*/ 1084 h 10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11" h="1084">
                  <a:moveTo>
                    <a:pt x="711" y="108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11" y="10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7" name="Freeform 124">
              <a:extLst>
                <a:ext uri="{FF2B5EF4-FFF2-40B4-BE49-F238E27FC236}">
                  <a16:creationId xmlns="" xmlns:a16="http://schemas.microsoft.com/office/drawing/2014/main" id="{4830E1B6-DCC3-4E58-A560-224D0A368080}"/>
                </a:ext>
              </a:extLst>
            </xdr:cNvPr>
            <xdr:cNvSpPr>
              <a:spLocks/>
            </xdr:cNvSpPr>
          </xdr:nvSpPr>
          <xdr:spPr bwMode="auto">
            <a:xfrm>
              <a:off x="3267" y="1133"/>
              <a:ext cx="711" cy="1084"/>
            </a:xfrm>
            <a:custGeom>
              <a:avLst/>
              <a:gdLst>
                <a:gd name="T0" fmla="*/ 237 w 237"/>
                <a:gd name="T1" fmla="*/ 361 h 361"/>
                <a:gd name="T2" fmla="*/ 0 w 237"/>
                <a:gd name="T3" fmla="*/ 0 h 361"/>
                <a:gd name="T4" fmla="*/ 0 w 237"/>
                <a:gd name="T5" fmla="*/ 0 h 361"/>
                <a:gd name="T6" fmla="*/ 237 w 237"/>
                <a:gd name="T7" fmla="*/ 361 h 361"/>
                <a:gd name="T8" fmla="*/ 237 w 237"/>
                <a:gd name="T9" fmla="*/ 361 h 3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361">
                  <a:moveTo>
                    <a:pt x="237" y="36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37" y="361"/>
                  </a:lnTo>
                  <a:lnTo>
                    <a:pt x="237" y="3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8" name="Freeform 125">
              <a:extLst>
                <a:ext uri="{FF2B5EF4-FFF2-40B4-BE49-F238E27FC236}">
                  <a16:creationId xmlns="" xmlns:a16="http://schemas.microsoft.com/office/drawing/2014/main" id="{B5BFB5B8-BA0F-4D56-9914-942AD28EC9DE}"/>
                </a:ext>
              </a:extLst>
            </xdr:cNvPr>
            <xdr:cNvSpPr>
              <a:spLocks/>
            </xdr:cNvSpPr>
          </xdr:nvSpPr>
          <xdr:spPr bwMode="auto">
            <a:xfrm>
              <a:off x="3264" y="1133"/>
              <a:ext cx="708" cy="1159"/>
            </a:xfrm>
            <a:custGeom>
              <a:avLst/>
              <a:gdLst>
                <a:gd name="T0" fmla="*/ 705 w 708"/>
                <a:gd name="T1" fmla="*/ 1159 h 1159"/>
                <a:gd name="T2" fmla="*/ 0 w 708"/>
                <a:gd name="T3" fmla="*/ 0 h 1159"/>
                <a:gd name="T4" fmla="*/ 3 w 708"/>
                <a:gd name="T5" fmla="*/ 0 h 1159"/>
                <a:gd name="T6" fmla="*/ 708 w 708"/>
                <a:gd name="T7" fmla="*/ 1159 h 1159"/>
                <a:gd name="T8" fmla="*/ 705 w 708"/>
                <a:gd name="T9" fmla="*/ 1159 h 11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8" h="1159">
                  <a:moveTo>
                    <a:pt x="705" y="115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708" y="1159"/>
                  </a:lnTo>
                  <a:lnTo>
                    <a:pt x="705" y="1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9" name="Freeform 126">
              <a:extLst>
                <a:ext uri="{FF2B5EF4-FFF2-40B4-BE49-F238E27FC236}">
                  <a16:creationId xmlns="" xmlns:a16="http://schemas.microsoft.com/office/drawing/2014/main" id="{FDBEA319-10D3-449E-8602-8DED4679598D}"/>
                </a:ext>
              </a:extLst>
            </xdr:cNvPr>
            <xdr:cNvSpPr>
              <a:spLocks/>
            </xdr:cNvSpPr>
          </xdr:nvSpPr>
          <xdr:spPr bwMode="auto">
            <a:xfrm>
              <a:off x="3264" y="1133"/>
              <a:ext cx="708" cy="1159"/>
            </a:xfrm>
            <a:custGeom>
              <a:avLst/>
              <a:gdLst>
                <a:gd name="T0" fmla="*/ 235 w 236"/>
                <a:gd name="T1" fmla="*/ 386 h 386"/>
                <a:gd name="T2" fmla="*/ 0 w 236"/>
                <a:gd name="T3" fmla="*/ 0 h 386"/>
                <a:gd name="T4" fmla="*/ 1 w 236"/>
                <a:gd name="T5" fmla="*/ 0 h 386"/>
                <a:gd name="T6" fmla="*/ 236 w 236"/>
                <a:gd name="T7" fmla="*/ 386 h 386"/>
                <a:gd name="T8" fmla="*/ 235 w 236"/>
                <a:gd name="T9" fmla="*/ 386 h 3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6" h="386">
                  <a:moveTo>
                    <a:pt x="235" y="38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36" y="386"/>
                  </a:lnTo>
                  <a:lnTo>
                    <a:pt x="235" y="3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0" name="Freeform 127">
              <a:extLst>
                <a:ext uri="{FF2B5EF4-FFF2-40B4-BE49-F238E27FC236}">
                  <a16:creationId xmlns="" xmlns:a16="http://schemas.microsoft.com/office/drawing/2014/main" id="{8E692C5B-34AE-4E44-8CC8-A6CE81ECE75F}"/>
                </a:ext>
              </a:extLst>
            </xdr:cNvPr>
            <xdr:cNvSpPr>
              <a:spLocks/>
            </xdr:cNvSpPr>
          </xdr:nvSpPr>
          <xdr:spPr bwMode="auto">
            <a:xfrm>
              <a:off x="3258" y="1133"/>
              <a:ext cx="567" cy="1582"/>
            </a:xfrm>
            <a:custGeom>
              <a:avLst/>
              <a:gdLst>
                <a:gd name="T0" fmla="*/ 564 w 567"/>
                <a:gd name="T1" fmla="*/ 1582 h 1582"/>
                <a:gd name="T2" fmla="*/ 0 w 567"/>
                <a:gd name="T3" fmla="*/ 3 h 1582"/>
                <a:gd name="T4" fmla="*/ 6 w 567"/>
                <a:gd name="T5" fmla="*/ 0 h 1582"/>
                <a:gd name="T6" fmla="*/ 567 w 567"/>
                <a:gd name="T7" fmla="*/ 1582 h 1582"/>
                <a:gd name="T8" fmla="*/ 564 w 567"/>
                <a:gd name="T9" fmla="*/ 1582 h 15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7" h="1582">
                  <a:moveTo>
                    <a:pt x="564" y="1582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567" y="1582"/>
                  </a:lnTo>
                  <a:lnTo>
                    <a:pt x="564" y="15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1" name="Freeform 128">
              <a:extLst>
                <a:ext uri="{FF2B5EF4-FFF2-40B4-BE49-F238E27FC236}">
                  <a16:creationId xmlns="" xmlns:a16="http://schemas.microsoft.com/office/drawing/2014/main" id="{4F5BA7FB-E2DB-4EF1-B56F-EFB028F415F1}"/>
                </a:ext>
              </a:extLst>
            </xdr:cNvPr>
            <xdr:cNvSpPr>
              <a:spLocks/>
            </xdr:cNvSpPr>
          </xdr:nvSpPr>
          <xdr:spPr bwMode="auto">
            <a:xfrm>
              <a:off x="3258" y="1133"/>
              <a:ext cx="567" cy="1582"/>
            </a:xfrm>
            <a:custGeom>
              <a:avLst/>
              <a:gdLst>
                <a:gd name="T0" fmla="*/ 188 w 189"/>
                <a:gd name="T1" fmla="*/ 527 h 527"/>
                <a:gd name="T2" fmla="*/ 0 w 189"/>
                <a:gd name="T3" fmla="*/ 1 h 527"/>
                <a:gd name="T4" fmla="*/ 2 w 189"/>
                <a:gd name="T5" fmla="*/ 0 h 527"/>
                <a:gd name="T6" fmla="*/ 189 w 189"/>
                <a:gd name="T7" fmla="*/ 527 h 527"/>
                <a:gd name="T8" fmla="*/ 188 w 189"/>
                <a:gd name="T9" fmla="*/ 527 h 5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527">
                  <a:moveTo>
                    <a:pt x="188" y="527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189" y="527"/>
                  </a:lnTo>
                  <a:lnTo>
                    <a:pt x="188" y="5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2" name="Freeform 129">
              <a:extLst>
                <a:ext uri="{FF2B5EF4-FFF2-40B4-BE49-F238E27FC236}">
                  <a16:creationId xmlns="" xmlns:a16="http://schemas.microsoft.com/office/drawing/2014/main" id="{E705424C-FD40-4BC5-AEB1-AA866E43E7CC}"/>
                </a:ext>
              </a:extLst>
            </xdr:cNvPr>
            <xdr:cNvSpPr>
              <a:spLocks/>
            </xdr:cNvSpPr>
          </xdr:nvSpPr>
          <xdr:spPr bwMode="auto">
            <a:xfrm>
              <a:off x="3258" y="1136"/>
              <a:ext cx="432" cy="1760"/>
            </a:xfrm>
            <a:custGeom>
              <a:avLst/>
              <a:gdLst>
                <a:gd name="T0" fmla="*/ 429 w 432"/>
                <a:gd name="T1" fmla="*/ 1760 h 1760"/>
                <a:gd name="T2" fmla="*/ 0 w 432"/>
                <a:gd name="T3" fmla="*/ 0 h 1760"/>
                <a:gd name="T4" fmla="*/ 3 w 432"/>
                <a:gd name="T5" fmla="*/ 0 h 1760"/>
                <a:gd name="T6" fmla="*/ 432 w 432"/>
                <a:gd name="T7" fmla="*/ 1760 h 1760"/>
                <a:gd name="T8" fmla="*/ 429 w 432"/>
                <a:gd name="T9" fmla="*/ 1760 h 17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2" h="1760">
                  <a:moveTo>
                    <a:pt x="429" y="176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32" y="1760"/>
                  </a:lnTo>
                  <a:lnTo>
                    <a:pt x="429" y="176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3" name="Freeform 130">
              <a:extLst>
                <a:ext uri="{FF2B5EF4-FFF2-40B4-BE49-F238E27FC236}">
                  <a16:creationId xmlns="" xmlns:a16="http://schemas.microsoft.com/office/drawing/2014/main" id="{CA6D4118-0EB4-48D5-9387-59B4F7308943}"/>
                </a:ext>
              </a:extLst>
            </xdr:cNvPr>
            <xdr:cNvSpPr>
              <a:spLocks/>
            </xdr:cNvSpPr>
          </xdr:nvSpPr>
          <xdr:spPr bwMode="auto">
            <a:xfrm>
              <a:off x="3258" y="1136"/>
              <a:ext cx="432" cy="1760"/>
            </a:xfrm>
            <a:custGeom>
              <a:avLst/>
              <a:gdLst>
                <a:gd name="T0" fmla="*/ 143 w 144"/>
                <a:gd name="T1" fmla="*/ 586 h 586"/>
                <a:gd name="T2" fmla="*/ 0 w 144"/>
                <a:gd name="T3" fmla="*/ 0 h 586"/>
                <a:gd name="T4" fmla="*/ 1 w 144"/>
                <a:gd name="T5" fmla="*/ 0 h 586"/>
                <a:gd name="T6" fmla="*/ 144 w 144"/>
                <a:gd name="T7" fmla="*/ 586 h 586"/>
                <a:gd name="T8" fmla="*/ 143 w 144"/>
                <a:gd name="T9" fmla="*/ 586 h 5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" h="586">
                  <a:moveTo>
                    <a:pt x="143" y="58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44" y="586"/>
                  </a:lnTo>
                  <a:lnTo>
                    <a:pt x="143" y="5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4" name="Freeform 131">
              <a:extLst>
                <a:ext uri="{FF2B5EF4-FFF2-40B4-BE49-F238E27FC236}">
                  <a16:creationId xmlns="" xmlns:a16="http://schemas.microsoft.com/office/drawing/2014/main" id="{8931A5DB-5198-493F-9690-CF9DECC5B513}"/>
                </a:ext>
              </a:extLst>
            </xdr:cNvPr>
            <xdr:cNvSpPr>
              <a:spLocks/>
            </xdr:cNvSpPr>
          </xdr:nvSpPr>
          <xdr:spPr bwMode="auto">
            <a:xfrm>
              <a:off x="3258" y="1136"/>
              <a:ext cx="378" cy="1814"/>
            </a:xfrm>
            <a:custGeom>
              <a:avLst/>
              <a:gdLst>
                <a:gd name="T0" fmla="*/ 375 w 378"/>
                <a:gd name="T1" fmla="*/ 1814 h 1814"/>
                <a:gd name="T2" fmla="*/ 0 w 378"/>
                <a:gd name="T3" fmla="*/ 0 h 1814"/>
                <a:gd name="T4" fmla="*/ 3 w 378"/>
                <a:gd name="T5" fmla="*/ 0 h 1814"/>
                <a:gd name="T6" fmla="*/ 378 w 378"/>
                <a:gd name="T7" fmla="*/ 1814 h 1814"/>
                <a:gd name="T8" fmla="*/ 375 w 378"/>
                <a:gd name="T9" fmla="*/ 1814 h 18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8" h="1814">
                  <a:moveTo>
                    <a:pt x="375" y="181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78" y="1814"/>
                  </a:lnTo>
                  <a:lnTo>
                    <a:pt x="375" y="181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5" name="Freeform 132">
              <a:extLst>
                <a:ext uri="{FF2B5EF4-FFF2-40B4-BE49-F238E27FC236}">
                  <a16:creationId xmlns="" xmlns:a16="http://schemas.microsoft.com/office/drawing/2014/main" id="{DB5E0F49-1D52-44E5-B4F0-3DD7CBD3ECC6}"/>
                </a:ext>
              </a:extLst>
            </xdr:cNvPr>
            <xdr:cNvSpPr>
              <a:spLocks/>
            </xdr:cNvSpPr>
          </xdr:nvSpPr>
          <xdr:spPr bwMode="auto">
            <a:xfrm>
              <a:off x="3258" y="1136"/>
              <a:ext cx="378" cy="1814"/>
            </a:xfrm>
            <a:custGeom>
              <a:avLst/>
              <a:gdLst>
                <a:gd name="T0" fmla="*/ 125 w 126"/>
                <a:gd name="T1" fmla="*/ 604 h 604"/>
                <a:gd name="T2" fmla="*/ 0 w 126"/>
                <a:gd name="T3" fmla="*/ 0 h 604"/>
                <a:gd name="T4" fmla="*/ 1 w 126"/>
                <a:gd name="T5" fmla="*/ 0 h 604"/>
                <a:gd name="T6" fmla="*/ 126 w 126"/>
                <a:gd name="T7" fmla="*/ 604 h 604"/>
                <a:gd name="T8" fmla="*/ 125 w 126"/>
                <a:gd name="T9" fmla="*/ 604 h 6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" h="604">
                  <a:moveTo>
                    <a:pt x="125" y="604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26" y="604"/>
                  </a:lnTo>
                  <a:lnTo>
                    <a:pt x="125" y="6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6" name="Freeform 133">
              <a:extLst>
                <a:ext uri="{FF2B5EF4-FFF2-40B4-BE49-F238E27FC236}">
                  <a16:creationId xmlns="" xmlns:a16="http://schemas.microsoft.com/office/drawing/2014/main" id="{E06AD45D-A4FE-42E6-8B30-620BA625D295}"/>
                </a:ext>
              </a:extLst>
            </xdr:cNvPr>
            <xdr:cNvSpPr>
              <a:spLocks/>
            </xdr:cNvSpPr>
          </xdr:nvSpPr>
          <xdr:spPr bwMode="auto">
            <a:xfrm>
              <a:off x="3255" y="1136"/>
              <a:ext cx="201" cy="1952"/>
            </a:xfrm>
            <a:custGeom>
              <a:avLst/>
              <a:gdLst>
                <a:gd name="T0" fmla="*/ 201 w 201"/>
                <a:gd name="T1" fmla="*/ 1952 h 1952"/>
                <a:gd name="T2" fmla="*/ 0 w 201"/>
                <a:gd name="T3" fmla="*/ 0 h 1952"/>
                <a:gd name="T4" fmla="*/ 3 w 201"/>
                <a:gd name="T5" fmla="*/ 0 h 1952"/>
                <a:gd name="T6" fmla="*/ 201 w 201"/>
                <a:gd name="T7" fmla="*/ 1952 h 19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1" h="1952">
                  <a:moveTo>
                    <a:pt x="201" y="195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01" y="19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7" name="Freeform 134">
              <a:extLst>
                <a:ext uri="{FF2B5EF4-FFF2-40B4-BE49-F238E27FC236}">
                  <a16:creationId xmlns="" xmlns:a16="http://schemas.microsoft.com/office/drawing/2014/main" id="{5AF9C796-47A5-4ABB-A2A6-92138D41BC76}"/>
                </a:ext>
              </a:extLst>
            </xdr:cNvPr>
            <xdr:cNvSpPr>
              <a:spLocks/>
            </xdr:cNvSpPr>
          </xdr:nvSpPr>
          <xdr:spPr bwMode="auto">
            <a:xfrm>
              <a:off x="3255" y="1136"/>
              <a:ext cx="201" cy="1952"/>
            </a:xfrm>
            <a:custGeom>
              <a:avLst/>
              <a:gdLst>
                <a:gd name="T0" fmla="*/ 67 w 67"/>
                <a:gd name="T1" fmla="*/ 650 h 650"/>
                <a:gd name="T2" fmla="*/ 0 w 67"/>
                <a:gd name="T3" fmla="*/ 0 h 650"/>
                <a:gd name="T4" fmla="*/ 1 w 67"/>
                <a:gd name="T5" fmla="*/ 0 h 650"/>
                <a:gd name="T6" fmla="*/ 67 w 67"/>
                <a:gd name="T7" fmla="*/ 650 h 650"/>
                <a:gd name="T8" fmla="*/ 67 w 67"/>
                <a:gd name="T9" fmla="*/ 650 h 6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" h="650">
                  <a:moveTo>
                    <a:pt x="67" y="65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67" y="650"/>
                  </a:lnTo>
                  <a:lnTo>
                    <a:pt x="67" y="65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8" name="Freeform 135">
              <a:extLst>
                <a:ext uri="{FF2B5EF4-FFF2-40B4-BE49-F238E27FC236}">
                  <a16:creationId xmlns="" xmlns:a16="http://schemas.microsoft.com/office/drawing/2014/main" id="{B619BF9E-C18F-40A9-87A4-795140716A2E}"/>
                </a:ext>
              </a:extLst>
            </xdr:cNvPr>
            <xdr:cNvSpPr>
              <a:spLocks/>
            </xdr:cNvSpPr>
          </xdr:nvSpPr>
          <xdr:spPr bwMode="auto">
            <a:xfrm>
              <a:off x="3252" y="1136"/>
              <a:ext cx="144" cy="1988"/>
            </a:xfrm>
            <a:custGeom>
              <a:avLst/>
              <a:gdLst>
                <a:gd name="T0" fmla="*/ 135 w 144"/>
                <a:gd name="T1" fmla="*/ 1988 h 1988"/>
                <a:gd name="T2" fmla="*/ 0 w 144"/>
                <a:gd name="T3" fmla="*/ 0 h 1988"/>
                <a:gd name="T4" fmla="*/ 6 w 144"/>
                <a:gd name="T5" fmla="*/ 0 h 1988"/>
                <a:gd name="T6" fmla="*/ 144 w 144"/>
                <a:gd name="T7" fmla="*/ 1988 h 1988"/>
                <a:gd name="T8" fmla="*/ 135 w 144"/>
                <a:gd name="T9" fmla="*/ 1988 h 19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" h="1988">
                  <a:moveTo>
                    <a:pt x="135" y="1988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44" y="1988"/>
                  </a:lnTo>
                  <a:lnTo>
                    <a:pt x="135" y="19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9" name="Freeform 136">
              <a:extLst>
                <a:ext uri="{FF2B5EF4-FFF2-40B4-BE49-F238E27FC236}">
                  <a16:creationId xmlns="" xmlns:a16="http://schemas.microsoft.com/office/drawing/2014/main" id="{8356A843-EF7A-4438-A7FA-A2767FD5DE0B}"/>
                </a:ext>
              </a:extLst>
            </xdr:cNvPr>
            <xdr:cNvSpPr>
              <a:spLocks/>
            </xdr:cNvSpPr>
          </xdr:nvSpPr>
          <xdr:spPr bwMode="auto">
            <a:xfrm>
              <a:off x="3252" y="1136"/>
              <a:ext cx="144" cy="1988"/>
            </a:xfrm>
            <a:custGeom>
              <a:avLst/>
              <a:gdLst>
                <a:gd name="T0" fmla="*/ 45 w 48"/>
                <a:gd name="T1" fmla="*/ 662 h 662"/>
                <a:gd name="T2" fmla="*/ 0 w 48"/>
                <a:gd name="T3" fmla="*/ 0 h 662"/>
                <a:gd name="T4" fmla="*/ 2 w 48"/>
                <a:gd name="T5" fmla="*/ 0 h 662"/>
                <a:gd name="T6" fmla="*/ 48 w 48"/>
                <a:gd name="T7" fmla="*/ 662 h 662"/>
                <a:gd name="T8" fmla="*/ 45 w 48"/>
                <a:gd name="T9" fmla="*/ 662 h 6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" h="662">
                  <a:moveTo>
                    <a:pt x="45" y="662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48" y="662"/>
                  </a:lnTo>
                  <a:lnTo>
                    <a:pt x="45" y="66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0" name="Freeform 137">
              <a:extLst>
                <a:ext uri="{FF2B5EF4-FFF2-40B4-BE49-F238E27FC236}">
                  <a16:creationId xmlns="" xmlns:a16="http://schemas.microsoft.com/office/drawing/2014/main" id="{BF4AA878-4FED-479A-92B6-78CC4C45C55C}"/>
                </a:ext>
              </a:extLst>
            </xdr:cNvPr>
            <xdr:cNvSpPr>
              <a:spLocks/>
            </xdr:cNvSpPr>
          </xdr:nvSpPr>
          <xdr:spPr bwMode="auto">
            <a:xfrm>
              <a:off x="2958" y="1136"/>
              <a:ext cx="294" cy="2111"/>
            </a:xfrm>
            <a:custGeom>
              <a:avLst/>
              <a:gdLst>
                <a:gd name="T0" fmla="*/ 0 w 294"/>
                <a:gd name="T1" fmla="*/ 2111 h 2111"/>
                <a:gd name="T2" fmla="*/ 291 w 294"/>
                <a:gd name="T3" fmla="*/ 0 h 2111"/>
                <a:gd name="T4" fmla="*/ 294 w 294"/>
                <a:gd name="T5" fmla="*/ 0 h 2111"/>
                <a:gd name="T6" fmla="*/ 6 w 294"/>
                <a:gd name="T7" fmla="*/ 2111 h 2111"/>
                <a:gd name="T8" fmla="*/ 0 w 294"/>
                <a:gd name="T9" fmla="*/ 2111 h 2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4" h="2111">
                  <a:moveTo>
                    <a:pt x="0" y="2111"/>
                  </a:moveTo>
                  <a:lnTo>
                    <a:pt x="291" y="0"/>
                  </a:lnTo>
                  <a:lnTo>
                    <a:pt x="294" y="0"/>
                  </a:lnTo>
                  <a:lnTo>
                    <a:pt x="6" y="2111"/>
                  </a:lnTo>
                  <a:lnTo>
                    <a:pt x="0" y="2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1" name="Freeform 138">
              <a:extLst>
                <a:ext uri="{FF2B5EF4-FFF2-40B4-BE49-F238E27FC236}">
                  <a16:creationId xmlns="" xmlns:a16="http://schemas.microsoft.com/office/drawing/2014/main" id="{F0F2CB54-AD31-4FEB-9CBA-0E3ED692D1CA}"/>
                </a:ext>
              </a:extLst>
            </xdr:cNvPr>
            <xdr:cNvSpPr>
              <a:spLocks/>
            </xdr:cNvSpPr>
          </xdr:nvSpPr>
          <xdr:spPr bwMode="auto">
            <a:xfrm>
              <a:off x="2958" y="1136"/>
              <a:ext cx="294" cy="2111"/>
            </a:xfrm>
            <a:custGeom>
              <a:avLst/>
              <a:gdLst>
                <a:gd name="T0" fmla="*/ 0 w 98"/>
                <a:gd name="T1" fmla="*/ 703 h 703"/>
                <a:gd name="T2" fmla="*/ 97 w 98"/>
                <a:gd name="T3" fmla="*/ 0 h 703"/>
                <a:gd name="T4" fmla="*/ 98 w 98"/>
                <a:gd name="T5" fmla="*/ 0 h 703"/>
                <a:gd name="T6" fmla="*/ 2 w 98"/>
                <a:gd name="T7" fmla="*/ 703 h 703"/>
                <a:gd name="T8" fmla="*/ 0 w 98"/>
                <a:gd name="T9" fmla="*/ 703 h 7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8" h="703">
                  <a:moveTo>
                    <a:pt x="0" y="703"/>
                  </a:moveTo>
                  <a:lnTo>
                    <a:pt x="97" y="0"/>
                  </a:lnTo>
                  <a:lnTo>
                    <a:pt x="98" y="0"/>
                  </a:lnTo>
                  <a:lnTo>
                    <a:pt x="2" y="703"/>
                  </a:lnTo>
                  <a:lnTo>
                    <a:pt x="0" y="7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2" name="Freeform 139">
              <a:extLst>
                <a:ext uri="{FF2B5EF4-FFF2-40B4-BE49-F238E27FC236}">
                  <a16:creationId xmlns="" xmlns:a16="http://schemas.microsoft.com/office/drawing/2014/main" id="{63A63B57-854A-4EF5-9AA3-5CCF90435A7C}"/>
                </a:ext>
              </a:extLst>
            </xdr:cNvPr>
            <xdr:cNvSpPr>
              <a:spLocks/>
            </xdr:cNvSpPr>
          </xdr:nvSpPr>
          <xdr:spPr bwMode="auto">
            <a:xfrm>
              <a:off x="2883" y="1136"/>
              <a:ext cx="369" cy="2114"/>
            </a:xfrm>
            <a:custGeom>
              <a:avLst/>
              <a:gdLst>
                <a:gd name="T0" fmla="*/ 0 w 369"/>
                <a:gd name="T1" fmla="*/ 2114 h 2114"/>
                <a:gd name="T2" fmla="*/ 363 w 369"/>
                <a:gd name="T3" fmla="*/ 0 h 2114"/>
                <a:gd name="T4" fmla="*/ 369 w 369"/>
                <a:gd name="T5" fmla="*/ 0 h 2114"/>
                <a:gd name="T6" fmla="*/ 6 w 369"/>
                <a:gd name="T7" fmla="*/ 2114 h 2114"/>
                <a:gd name="T8" fmla="*/ 0 w 369"/>
                <a:gd name="T9" fmla="*/ 2114 h 21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2114">
                  <a:moveTo>
                    <a:pt x="0" y="2114"/>
                  </a:moveTo>
                  <a:lnTo>
                    <a:pt x="363" y="0"/>
                  </a:lnTo>
                  <a:lnTo>
                    <a:pt x="369" y="0"/>
                  </a:lnTo>
                  <a:lnTo>
                    <a:pt x="6" y="2114"/>
                  </a:lnTo>
                  <a:lnTo>
                    <a:pt x="0" y="211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3" name="Freeform 140">
              <a:extLst>
                <a:ext uri="{FF2B5EF4-FFF2-40B4-BE49-F238E27FC236}">
                  <a16:creationId xmlns="" xmlns:a16="http://schemas.microsoft.com/office/drawing/2014/main" id="{8555C292-79E1-43E1-9C38-58400E99923B}"/>
                </a:ext>
              </a:extLst>
            </xdr:cNvPr>
            <xdr:cNvSpPr>
              <a:spLocks/>
            </xdr:cNvSpPr>
          </xdr:nvSpPr>
          <xdr:spPr bwMode="auto">
            <a:xfrm>
              <a:off x="2883" y="1136"/>
              <a:ext cx="369" cy="2114"/>
            </a:xfrm>
            <a:custGeom>
              <a:avLst/>
              <a:gdLst>
                <a:gd name="T0" fmla="*/ 0 w 123"/>
                <a:gd name="T1" fmla="*/ 704 h 704"/>
                <a:gd name="T2" fmla="*/ 121 w 123"/>
                <a:gd name="T3" fmla="*/ 0 h 704"/>
                <a:gd name="T4" fmla="*/ 123 w 123"/>
                <a:gd name="T5" fmla="*/ 0 h 704"/>
                <a:gd name="T6" fmla="*/ 2 w 123"/>
                <a:gd name="T7" fmla="*/ 704 h 704"/>
                <a:gd name="T8" fmla="*/ 0 w 123"/>
                <a:gd name="T9" fmla="*/ 704 h 7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" h="704">
                  <a:moveTo>
                    <a:pt x="0" y="704"/>
                  </a:moveTo>
                  <a:lnTo>
                    <a:pt x="121" y="0"/>
                  </a:lnTo>
                  <a:lnTo>
                    <a:pt x="123" y="0"/>
                  </a:lnTo>
                  <a:lnTo>
                    <a:pt x="2" y="704"/>
                  </a:lnTo>
                  <a:lnTo>
                    <a:pt x="0" y="7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4" name="Freeform 141">
              <a:extLst>
                <a:ext uri="{FF2B5EF4-FFF2-40B4-BE49-F238E27FC236}">
                  <a16:creationId xmlns="" xmlns:a16="http://schemas.microsoft.com/office/drawing/2014/main" id="{90A6CA90-050A-4FA0-912A-8DC936CED732}"/>
                </a:ext>
              </a:extLst>
            </xdr:cNvPr>
            <xdr:cNvSpPr>
              <a:spLocks/>
            </xdr:cNvSpPr>
          </xdr:nvSpPr>
          <xdr:spPr bwMode="auto">
            <a:xfrm>
              <a:off x="2811" y="1136"/>
              <a:ext cx="438" cy="2111"/>
            </a:xfrm>
            <a:custGeom>
              <a:avLst/>
              <a:gdLst>
                <a:gd name="T0" fmla="*/ 0 w 438"/>
                <a:gd name="T1" fmla="*/ 2111 h 2111"/>
                <a:gd name="T2" fmla="*/ 438 w 438"/>
                <a:gd name="T3" fmla="*/ 0 h 2111"/>
                <a:gd name="T4" fmla="*/ 438 w 438"/>
                <a:gd name="T5" fmla="*/ 0 h 2111"/>
                <a:gd name="T6" fmla="*/ 0 w 438"/>
                <a:gd name="T7" fmla="*/ 2111 h 2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38" h="2111">
                  <a:moveTo>
                    <a:pt x="0" y="2111"/>
                  </a:moveTo>
                  <a:lnTo>
                    <a:pt x="438" y="0"/>
                  </a:lnTo>
                  <a:lnTo>
                    <a:pt x="438" y="0"/>
                  </a:lnTo>
                  <a:lnTo>
                    <a:pt x="0" y="2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5" name="Freeform 142">
              <a:extLst>
                <a:ext uri="{FF2B5EF4-FFF2-40B4-BE49-F238E27FC236}">
                  <a16:creationId xmlns="" xmlns:a16="http://schemas.microsoft.com/office/drawing/2014/main" id="{62D5469D-BD55-43E3-BCBF-1B5DBCC3E23C}"/>
                </a:ext>
              </a:extLst>
            </xdr:cNvPr>
            <xdr:cNvSpPr>
              <a:spLocks/>
            </xdr:cNvSpPr>
          </xdr:nvSpPr>
          <xdr:spPr bwMode="auto">
            <a:xfrm>
              <a:off x="2811" y="1136"/>
              <a:ext cx="438" cy="2111"/>
            </a:xfrm>
            <a:custGeom>
              <a:avLst/>
              <a:gdLst>
                <a:gd name="T0" fmla="*/ 0 w 146"/>
                <a:gd name="T1" fmla="*/ 703 h 703"/>
                <a:gd name="T2" fmla="*/ 146 w 146"/>
                <a:gd name="T3" fmla="*/ 0 h 703"/>
                <a:gd name="T4" fmla="*/ 146 w 146"/>
                <a:gd name="T5" fmla="*/ 0 h 703"/>
                <a:gd name="T6" fmla="*/ 0 w 146"/>
                <a:gd name="T7" fmla="*/ 703 h 703"/>
                <a:gd name="T8" fmla="*/ 0 w 146"/>
                <a:gd name="T9" fmla="*/ 703 h 7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" h="703">
                  <a:moveTo>
                    <a:pt x="0" y="703"/>
                  </a:moveTo>
                  <a:lnTo>
                    <a:pt x="146" y="0"/>
                  </a:lnTo>
                  <a:lnTo>
                    <a:pt x="146" y="0"/>
                  </a:lnTo>
                  <a:lnTo>
                    <a:pt x="0" y="703"/>
                  </a:lnTo>
                  <a:lnTo>
                    <a:pt x="0" y="7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6" name="Freeform 143">
              <a:extLst>
                <a:ext uri="{FF2B5EF4-FFF2-40B4-BE49-F238E27FC236}">
                  <a16:creationId xmlns="" xmlns:a16="http://schemas.microsoft.com/office/drawing/2014/main" id="{2246D63B-9DD7-4926-A661-B683DAA91330}"/>
                </a:ext>
              </a:extLst>
            </xdr:cNvPr>
            <xdr:cNvSpPr>
              <a:spLocks/>
            </xdr:cNvSpPr>
          </xdr:nvSpPr>
          <xdr:spPr bwMode="auto">
            <a:xfrm>
              <a:off x="2517" y="1133"/>
              <a:ext cx="729" cy="2054"/>
            </a:xfrm>
            <a:custGeom>
              <a:avLst/>
              <a:gdLst>
                <a:gd name="T0" fmla="*/ 0 w 729"/>
                <a:gd name="T1" fmla="*/ 2054 h 2054"/>
                <a:gd name="T2" fmla="*/ 729 w 729"/>
                <a:gd name="T3" fmla="*/ 0 h 2054"/>
                <a:gd name="T4" fmla="*/ 729 w 729"/>
                <a:gd name="T5" fmla="*/ 3 h 2054"/>
                <a:gd name="T6" fmla="*/ 0 w 729"/>
                <a:gd name="T7" fmla="*/ 2054 h 20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29" h="2054">
                  <a:moveTo>
                    <a:pt x="0" y="2054"/>
                  </a:moveTo>
                  <a:lnTo>
                    <a:pt x="729" y="0"/>
                  </a:lnTo>
                  <a:lnTo>
                    <a:pt x="729" y="3"/>
                  </a:lnTo>
                  <a:lnTo>
                    <a:pt x="0" y="20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7" name="Freeform 144">
              <a:extLst>
                <a:ext uri="{FF2B5EF4-FFF2-40B4-BE49-F238E27FC236}">
                  <a16:creationId xmlns="" xmlns:a16="http://schemas.microsoft.com/office/drawing/2014/main" id="{0E9185BB-69EA-444C-B75E-B63EF1D00B0C}"/>
                </a:ext>
              </a:extLst>
            </xdr:cNvPr>
            <xdr:cNvSpPr>
              <a:spLocks/>
            </xdr:cNvSpPr>
          </xdr:nvSpPr>
          <xdr:spPr bwMode="auto">
            <a:xfrm>
              <a:off x="2517" y="1133"/>
              <a:ext cx="729" cy="2054"/>
            </a:xfrm>
            <a:custGeom>
              <a:avLst/>
              <a:gdLst>
                <a:gd name="T0" fmla="*/ 0 w 243"/>
                <a:gd name="T1" fmla="*/ 684 h 684"/>
                <a:gd name="T2" fmla="*/ 243 w 243"/>
                <a:gd name="T3" fmla="*/ 0 h 684"/>
                <a:gd name="T4" fmla="*/ 243 w 243"/>
                <a:gd name="T5" fmla="*/ 1 h 684"/>
                <a:gd name="T6" fmla="*/ 0 w 243"/>
                <a:gd name="T7" fmla="*/ 684 h 684"/>
                <a:gd name="T8" fmla="*/ 0 w 243"/>
                <a:gd name="T9" fmla="*/ 684 h 6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3" h="684">
                  <a:moveTo>
                    <a:pt x="0" y="684"/>
                  </a:moveTo>
                  <a:lnTo>
                    <a:pt x="243" y="0"/>
                  </a:lnTo>
                  <a:lnTo>
                    <a:pt x="243" y="1"/>
                  </a:lnTo>
                  <a:lnTo>
                    <a:pt x="0" y="684"/>
                  </a:lnTo>
                  <a:lnTo>
                    <a:pt x="0" y="68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8" name="Freeform 145">
              <a:extLst>
                <a:ext uri="{FF2B5EF4-FFF2-40B4-BE49-F238E27FC236}">
                  <a16:creationId xmlns="" xmlns:a16="http://schemas.microsoft.com/office/drawing/2014/main" id="{F121EFB6-263D-4FE2-B1F0-B7260A76DFC6}"/>
                </a:ext>
              </a:extLst>
            </xdr:cNvPr>
            <xdr:cNvSpPr>
              <a:spLocks/>
            </xdr:cNvSpPr>
          </xdr:nvSpPr>
          <xdr:spPr bwMode="auto">
            <a:xfrm>
              <a:off x="2448" y="1133"/>
              <a:ext cx="798" cy="2024"/>
            </a:xfrm>
            <a:custGeom>
              <a:avLst/>
              <a:gdLst>
                <a:gd name="T0" fmla="*/ 0 w 798"/>
                <a:gd name="T1" fmla="*/ 2024 h 2024"/>
                <a:gd name="T2" fmla="*/ 795 w 798"/>
                <a:gd name="T3" fmla="*/ 0 h 2024"/>
                <a:gd name="T4" fmla="*/ 798 w 798"/>
                <a:gd name="T5" fmla="*/ 3 h 2024"/>
                <a:gd name="T6" fmla="*/ 0 w 798"/>
                <a:gd name="T7" fmla="*/ 2024 h 20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98" h="2024">
                  <a:moveTo>
                    <a:pt x="0" y="2024"/>
                  </a:moveTo>
                  <a:lnTo>
                    <a:pt x="795" y="0"/>
                  </a:lnTo>
                  <a:lnTo>
                    <a:pt x="798" y="3"/>
                  </a:lnTo>
                  <a:lnTo>
                    <a:pt x="0" y="20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9" name="Freeform 146">
              <a:extLst>
                <a:ext uri="{FF2B5EF4-FFF2-40B4-BE49-F238E27FC236}">
                  <a16:creationId xmlns="" xmlns:a16="http://schemas.microsoft.com/office/drawing/2014/main" id="{65391B5F-00A9-43F0-BC20-29C6D4FD7ED7}"/>
                </a:ext>
              </a:extLst>
            </xdr:cNvPr>
            <xdr:cNvSpPr>
              <a:spLocks/>
            </xdr:cNvSpPr>
          </xdr:nvSpPr>
          <xdr:spPr bwMode="auto">
            <a:xfrm>
              <a:off x="2448" y="1133"/>
              <a:ext cx="798" cy="2024"/>
            </a:xfrm>
            <a:custGeom>
              <a:avLst/>
              <a:gdLst>
                <a:gd name="T0" fmla="*/ 0 w 266"/>
                <a:gd name="T1" fmla="*/ 674 h 674"/>
                <a:gd name="T2" fmla="*/ 265 w 266"/>
                <a:gd name="T3" fmla="*/ 0 h 674"/>
                <a:gd name="T4" fmla="*/ 266 w 266"/>
                <a:gd name="T5" fmla="*/ 1 h 674"/>
                <a:gd name="T6" fmla="*/ 0 w 266"/>
                <a:gd name="T7" fmla="*/ 674 h 674"/>
                <a:gd name="T8" fmla="*/ 0 w 266"/>
                <a:gd name="T9" fmla="*/ 674 h 6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6" h="674">
                  <a:moveTo>
                    <a:pt x="0" y="674"/>
                  </a:moveTo>
                  <a:lnTo>
                    <a:pt x="265" y="0"/>
                  </a:lnTo>
                  <a:lnTo>
                    <a:pt x="266" y="1"/>
                  </a:lnTo>
                  <a:lnTo>
                    <a:pt x="0" y="674"/>
                  </a:lnTo>
                  <a:lnTo>
                    <a:pt x="0" y="67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0" name="Freeform 147">
              <a:extLst>
                <a:ext uri="{FF2B5EF4-FFF2-40B4-BE49-F238E27FC236}">
                  <a16:creationId xmlns="" xmlns:a16="http://schemas.microsoft.com/office/drawing/2014/main" id="{462C7EDD-DF38-416A-94D4-70175E943138}"/>
                </a:ext>
              </a:extLst>
            </xdr:cNvPr>
            <xdr:cNvSpPr>
              <a:spLocks/>
            </xdr:cNvSpPr>
          </xdr:nvSpPr>
          <xdr:spPr bwMode="auto">
            <a:xfrm>
              <a:off x="2313" y="1133"/>
              <a:ext cx="930" cy="1955"/>
            </a:xfrm>
            <a:custGeom>
              <a:avLst/>
              <a:gdLst>
                <a:gd name="T0" fmla="*/ 0 w 930"/>
                <a:gd name="T1" fmla="*/ 1955 h 1955"/>
                <a:gd name="T2" fmla="*/ 930 w 930"/>
                <a:gd name="T3" fmla="*/ 0 h 1955"/>
                <a:gd name="T4" fmla="*/ 930 w 930"/>
                <a:gd name="T5" fmla="*/ 0 h 1955"/>
                <a:gd name="T6" fmla="*/ 3 w 930"/>
                <a:gd name="T7" fmla="*/ 1955 h 1955"/>
                <a:gd name="T8" fmla="*/ 0 w 930"/>
                <a:gd name="T9" fmla="*/ 1955 h 19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0" h="1955">
                  <a:moveTo>
                    <a:pt x="0" y="1955"/>
                  </a:moveTo>
                  <a:lnTo>
                    <a:pt x="930" y="0"/>
                  </a:lnTo>
                  <a:lnTo>
                    <a:pt x="930" y="0"/>
                  </a:lnTo>
                  <a:lnTo>
                    <a:pt x="3" y="1955"/>
                  </a:lnTo>
                  <a:lnTo>
                    <a:pt x="0" y="19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1" name="Freeform 148">
              <a:extLst>
                <a:ext uri="{FF2B5EF4-FFF2-40B4-BE49-F238E27FC236}">
                  <a16:creationId xmlns="" xmlns:a16="http://schemas.microsoft.com/office/drawing/2014/main" id="{41DA13C0-5DB1-40BC-98CE-26B0AA52026A}"/>
                </a:ext>
              </a:extLst>
            </xdr:cNvPr>
            <xdr:cNvSpPr>
              <a:spLocks/>
            </xdr:cNvSpPr>
          </xdr:nvSpPr>
          <xdr:spPr bwMode="auto">
            <a:xfrm>
              <a:off x="2313" y="1133"/>
              <a:ext cx="930" cy="1955"/>
            </a:xfrm>
            <a:custGeom>
              <a:avLst/>
              <a:gdLst>
                <a:gd name="T0" fmla="*/ 0 w 310"/>
                <a:gd name="T1" fmla="*/ 651 h 651"/>
                <a:gd name="T2" fmla="*/ 310 w 310"/>
                <a:gd name="T3" fmla="*/ 0 h 651"/>
                <a:gd name="T4" fmla="*/ 310 w 310"/>
                <a:gd name="T5" fmla="*/ 0 h 651"/>
                <a:gd name="T6" fmla="*/ 1 w 310"/>
                <a:gd name="T7" fmla="*/ 651 h 651"/>
                <a:gd name="T8" fmla="*/ 0 w 310"/>
                <a:gd name="T9" fmla="*/ 651 h 6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0" h="651">
                  <a:moveTo>
                    <a:pt x="0" y="651"/>
                  </a:moveTo>
                  <a:lnTo>
                    <a:pt x="310" y="0"/>
                  </a:lnTo>
                  <a:lnTo>
                    <a:pt x="310" y="0"/>
                  </a:lnTo>
                  <a:lnTo>
                    <a:pt x="1" y="651"/>
                  </a:lnTo>
                  <a:lnTo>
                    <a:pt x="0" y="65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2" name="Freeform 149">
              <a:extLst>
                <a:ext uri="{FF2B5EF4-FFF2-40B4-BE49-F238E27FC236}">
                  <a16:creationId xmlns="" xmlns:a16="http://schemas.microsoft.com/office/drawing/2014/main" id="{5EFEE6AA-6FDC-481C-9CC8-B62058779A95}"/>
                </a:ext>
              </a:extLst>
            </xdr:cNvPr>
            <xdr:cNvSpPr>
              <a:spLocks/>
            </xdr:cNvSpPr>
          </xdr:nvSpPr>
          <xdr:spPr bwMode="auto">
            <a:xfrm>
              <a:off x="2190" y="1133"/>
              <a:ext cx="1053" cy="1871"/>
            </a:xfrm>
            <a:custGeom>
              <a:avLst/>
              <a:gdLst>
                <a:gd name="T0" fmla="*/ 0 w 1053"/>
                <a:gd name="T1" fmla="*/ 1868 h 1871"/>
                <a:gd name="T2" fmla="*/ 1050 w 1053"/>
                <a:gd name="T3" fmla="*/ 0 h 1871"/>
                <a:gd name="T4" fmla="*/ 1053 w 1053"/>
                <a:gd name="T5" fmla="*/ 0 h 1871"/>
                <a:gd name="T6" fmla="*/ 3 w 1053"/>
                <a:gd name="T7" fmla="*/ 1871 h 1871"/>
                <a:gd name="T8" fmla="*/ 0 w 1053"/>
                <a:gd name="T9" fmla="*/ 1868 h 18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3" h="1871">
                  <a:moveTo>
                    <a:pt x="0" y="1868"/>
                  </a:moveTo>
                  <a:lnTo>
                    <a:pt x="1050" y="0"/>
                  </a:lnTo>
                  <a:lnTo>
                    <a:pt x="1053" y="0"/>
                  </a:lnTo>
                  <a:lnTo>
                    <a:pt x="3" y="1871"/>
                  </a:lnTo>
                  <a:lnTo>
                    <a:pt x="0" y="1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3" name="Freeform 150">
              <a:extLst>
                <a:ext uri="{FF2B5EF4-FFF2-40B4-BE49-F238E27FC236}">
                  <a16:creationId xmlns="" xmlns:a16="http://schemas.microsoft.com/office/drawing/2014/main" id="{39DB2614-BD12-4246-8CB2-05C77F26F7DE}"/>
                </a:ext>
              </a:extLst>
            </xdr:cNvPr>
            <xdr:cNvSpPr>
              <a:spLocks/>
            </xdr:cNvSpPr>
          </xdr:nvSpPr>
          <xdr:spPr bwMode="auto">
            <a:xfrm>
              <a:off x="2190" y="1133"/>
              <a:ext cx="1053" cy="1871"/>
            </a:xfrm>
            <a:custGeom>
              <a:avLst/>
              <a:gdLst>
                <a:gd name="T0" fmla="*/ 0 w 351"/>
                <a:gd name="T1" fmla="*/ 622 h 623"/>
                <a:gd name="T2" fmla="*/ 350 w 351"/>
                <a:gd name="T3" fmla="*/ 0 h 623"/>
                <a:gd name="T4" fmla="*/ 351 w 351"/>
                <a:gd name="T5" fmla="*/ 0 h 623"/>
                <a:gd name="T6" fmla="*/ 1 w 351"/>
                <a:gd name="T7" fmla="*/ 623 h 623"/>
                <a:gd name="T8" fmla="*/ 0 w 351"/>
                <a:gd name="T9" fmla="*/ 622 h 6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1" h="623">
                  <a:moveTo>
                    <a:pt x="0" y="622"/>
                  </a:moveTo>
                  <a:lnTo>
                    <a:pt x="350" y="0"/>
                  </a:lnTo>
                  <a:lnTo>
                    <a:pt x="351" y="0"/>
                  </a:lnTo>
                  <a:lnTo>
                    <a:pt x="1" y="623"/>
                  </a:lnTo>
                  <a:lnTo>
                    <a:pt x="0" y="6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4" name="Freeform 151">
              <a:extLst>
                <a:ext uri="{FF2B5EF4-FFF2-40B4-BE49-F238E27FC236}">
                  <a16:creationId xmlns="" xmlns:a16="http://schemas.microsoft.com/office/drawing/2014/main" id="{3272F7CE-F05E-4185-9243-FFF868CC876A}"/>
                </a:ext>
              </a:extLst>
            </xdr:cNvPr>
            <xdr:cNvSpPr>
              <a:spLocks/>
            </xdr:cNvSpPr>
          </xdr:nvSpPr>
          <xdr:spPr bwMode="auto">
            <a:xfrm>
              <a:off x="2133" y="1133"/>
              <a:ext cx="1110" cy="1820"/>
            </a:xfrm>
            <a:custGeom>
              <a:avLst/>
              <a:gdLst>
                <a:gd name="T0" fmla="*/ 0 w 1110"/>
                <a:gd name="T1" fmla="*/ 1820 h 1820"/>
                <a:gd name="T2" fmla="*/ 1107 w 1110"/>
                <a:gd name="T3" fmla="*/ 0 h 1820"/>
                <a:gd name="T4" fmla="*/ 1110 w 1110"/>
                <a:gd name="T5" fmla="*/ 0 h 1820"/>
                <a:gd name="T6" fmla="*/ 3 w 1110"/>
                <a:gd name="T7" fmla="*/ 1820 h 1820"/>
                <a:gd name="T8" fmla="*/ 0 w 1110"/>
                <a:gd name="T9" fmla="*/ 1820 h 18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1820">
                  <a:moveTo>
                    <a:pt x="0" y="1820"/>
                  </a:moveTo>
                  <a:lnTo>
                    <a:pt x="1107" y="0"/>
                  </a:lnTo>
                  <a:lnTo>
                    <a:pt x="1110" y="0"/>
                  </a:lnTo>
                  <a:lnTo>
                    <a:pt x="3" y="1820"/>
                  </a:lnTo>
                  <a:lnTo>
                    <a:pt x="0" y="18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5" name="Freeform 152">
              <a:extLst>
                <a:ext uri="{FF2B5EF4-FFF2-40B4-BE49-F238E27FC236}">
                  <a16:creationId xmlns="" xmlns:a16="http://schemas.microsoft.com/office/drawing/2014/main" id="{A848CA9D-940D-4F48-8DB0-C18A6AC27AB9}"/>
                </a:ext>
              </a:extLst>
            </xdr:cNvPr>
            <xdr:cNvSpPr>
              <a:spLocks/>
            </xdr:cNvSpPr>
          </xdr:nvSpPr>
          <xdr:spPr bwMode="auto">
            <a:xfrm>
              <a:off x="2133" y="1133"/>
              <a:ext cx="1110" cy="1820"/>
            </a:xfrm>
            <a:custGeom>
              <a:avLst/>
              <a:gdLst>
                <a:gd name="T0" fmla="*/ 0 w 370"/>
                <a:gd name="T1" fmla="*/ 606 h 606"/>
                <a:gd name="T2" fmla="*/ 369 w 370"/>
                <a:gd name="T3" fmla="*/ 0 h 606"/>
                <a:gd name="T4" fmla="*/ 370 w 370"/>
                <a:gd name="T5" fmla="*/ 0 h 606"/>
                <a:gd name="T6" fmla="*/ 1 w 370"/>
                <a:gd name="T7" fmla="*/ 606 h 606"/>
                <a:gd name="T8" fmla="*/ 0 w 370"/>
                <a:gd name="T9" fmla="*/ 606 h 6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606">
                  <a:moveTo>
                    <a:pt x="0" y="606"/>
                  </a:moveTo>
                  <a:lnTo>
                    <a:pt x="369" y="0"/>
                  </a:lnTo>
                  <a:lnTo>
                    <a:pt x="370" y="0"/>
                  </a:lnTo>
                  <a:lnTo>
                    <a:pt x="1" y="606"/>
                  </a:lnTo>
                  <a:lnTo>
                    <a:pt x="0" y="6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6" name="Freeform 153">
              <a:extLst>
                <a:ext uri="{FF2B5EF4-FFF2-40B4-BE49-F238E27FC236}">
                  <a16:creationId xmlns="" xmlns:a16="http://schemas.microsoft.com/office/drawing/2014/main" id="{04029880-CC1C-4161-942C-516BE6479980}"/>
                </a:ext>
              </a:extLst>
            </xdr:cNvPr>
            <xdr:cNvSpPr>
              <a:spLocks/>
            </xdr:cNvSpPr>
          </xdr:nvSpPr>
          <xdr:spPr bwMode="auto">
            <a:xfrm>
              <a:off x="1875" y="1127"/>
              <a:ext cx="1365" cy="1459"/>
            </a:xfrm>
            <a:custGeom>
              <a:avLst/>
              <a:gdLst>
                <a:gd name="T0" fmla="*/ 0 w 1365"/>
                <a:gd name="T1" fmla="*/ 1456 h 1459"/>
                <a:gd name="T2" fmla="*/ 1359 w 1365"/>
                <a:gd name="T3" fmla="*/ 0 h 1459"/>
                <a:gd name="T4" fmla="*/ 1365 w 1365"/>
                <a:gd name="T5" fmla="*/ 3 h 1459"/>
                <a:gd name="T6" fmla="*/ 6 w 1365"/>
                <a:gd name="T7" fmla="*/ 1459 h 1459"/>
                <a:gd name="T8" fmla="*/ 0 w 1365"/>
                <a:gd name="T9" fmla="*/ 1456 h 1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65" h="1459">
                  <a:moveTo>
                    <a:pt x="0" y="1456"/>
                  </a:moveTo>
                  <a:lnTo>
                    <a:pt x="1359" y="0"/>
                  </a:lnTo>
                  <a:lnTo>
                    <a:pt x="1365" y="3"/>
                  </a:lnTo>
                  <a:lnTo>
                    <a:pt x="6" y="1459"/>
                  </a:lnTo>
                  <a:lnTo>
                    <a:pt x="0" y="145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7" name="Freeform 154">
              <a:extLst>
                <a:ext uri="{FF2B5EF4-FFF2-40B4-BE49-F238E27FC236}">
                  <a16:creationId xmlns="" xmlns:a16="http://schemas.microsoft.com/office/drawing/2014/main" id="{DACF3FB2-8F02-454A-8FE0-38936DCFDFE7}"/>
                </a:ext>
              </a:extLst>
            </xdr:cNvPr>
            <xdr:cNvSpPr>
              <a:spLocks/>
            </xdr:cNvSpPr>
          </xdr:nvSpPr>
          <xdr:spPr bwMode="auto">
            <a:xfrm>
              <a:off x="1875" y="1127"/>
              <a:ext cx="1365" cy="1459"/>
            </a:xfrm>
            <a:custGeom>
              <a:avLst/>
              <a:gdLst>
                <a:gd name="T0" fmla="*/ 0 w 455"/>
                <a:gd name="T1" fmla="*/ 485 h 486"/>
                <a:gd name="T2" fmla="*/ 453 w 455"/>
                <a:gd name="T3" fmla="*/ 0 h 486"/>
                <a:gd name="T4" fmla="*/ 455 w 455"/>
                <a:gd name="T5" fmla="*/ 1 h 486"/>
                <a:gd name="T6" fmla="*/ 2 w 455"/>
                <a:gd name="T7" fmla="*/ 486 h 486"/>
                <a:gd name="T8" fmla="*/ 0 w 455"/>
                <a:gd name="T9" fmla="*/ 485 h 4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5" h="486">
                  <a:moveTo>
                    <a:pt x="0" y="485"/>
                  </a:moveTo>
                  <a:lnTo>
                    <a:pt x="453" y="0"/>
                  </a:lnTo>
                  <a:lnTo>
                    <a:pt x="455" y="1"/>
                  </a:lnTo>
                  <a:lnTo>
                    <a:pt x="2" y="486"/>
                  </a:lnTo>
                  <a:lnTo>
                    <a:pt x="0" y="48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8" name="Freeform 155">
              <a:extLst>
                <a:ext uri="{FF2B5EF4-FFF2-40B4-BE49-F238E27FC236}">
                  <a16:creationId xmlns="" xmlns:a16="http://schemas.microsoft.com/office/drawing/2014/main" id="{32B5F03A-7A75-4A7E-BE2E-5613C68302FA}"/>
                </a:ext>
              </a:extLst>
            </xdr:cNvPr>
            <xdr:cNvSpPr>
              <a:spLocks/>
            </xdr:cNvSpPr>
          </xdr:nvSpPr>
          <xdr:spPr bwMode="auto">
            <a:xfrm>
              <a:off x="1848" y="1127"/>
              <a:ext cx="1389" cy="1390"/>
            </a:xfrm>
            <a:custGeom>
              <a:avLst/>
              <a:gdLst>
                <a:gd name="T0" fmla="*/ 0 w 1389"/>
                <a:gd name="T1" fmla="*/ 1387 h 1390"/>
                <a:gd name="T2" fmla="*/ 1386 w 1389"/>
                <a:gd name="T3" fmla="*/ 0 h 1390"/>
                <a:gd name="T4" fmla="*/ 1389 w 1389"/>
                <a:gd name="T5" fmla="*/ 3 h 1390"/>
                <a:gd name="T6" fmla="*/ 6 w 1389"/>
                <a:gd name="T7" fmla="*/ 1390 h 1390"/>
                <a:gd name="T8" fmla="*/ 0 w 1389"/>
                <a:gd name="T9" fmla="*/ 1387 h 1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89" h="1390">
                  <a:moveTo>
                    <a:pt x="0" y="1387"/>
                  </a:moveTo>
                  <a:lnTo>
                    <a:pt x="1386" y="0"/>
                  </a:lnTo>
                  <a:lnTo>
                    <a:pt x="1389" y="3"/>
                  </a:lnTo>
                  <a:lnTo>
                    <a:pt x="6" y="1390"/>
                  </a:lnTo>
                  <a:lnTo>
                    <a:pt x="0" y="13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9" name="Freeform 156">
              <a:extLst>
                <a:ext uri="{FF2B5EF4-FFF2-40B4-BE49-F238E27FC236}">
                  <a16:creationId xmlns="" xmlns:a16="http://schemas.microsoft.com/office/drawing/2014/main" id="{8742CCAC-F10A-4890-8EE5-9A1D22A7F84F}"/>
                </a:ext>
              </a:extLst>
            </xdr:cNvPr>
            <xdr:cNvSpPr>
              <a:spLocks/>
            </xdr:cNvSpPr>
          </xdr:nvSpPr>
          <xdr:spPr bwMode="auto">
            <a:xfrm>
              <a:off x="1848" y="1127"/>
              <a:ext cx="1389" cy="1390"/>
            </a:xfrm>
            <a:custGeom>
              <a:avLst/>
              <a:gdLst>
                <a:gd name="T0" fmla="*/ 0 w 463"/>
                <a:gd name="T1" fmla="*/ 462 h 463"/>
                <a:gd name="T2" fmla="*/ 462 w 463"/>
                <a:gd name="T3" fmla="*/ 0 h 463"/>
                <a:gd name="T4" fmla="*/ 463 w 463"/>
                <a:gd name="T5" fmla="*/ 1 h 463"/>
                <a:gd name="T6" fmla="*/ 2 w 463"/>
                <a:gd name="T7" fmla="*/ 463 h 463"/>
                <a:gd name="T8" fmla="*/ 0 w 463"/>
                <a:gd name="T9" fmla="*/ 462 h 4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3" h="463">
                  <a:moveTo>
                    <a:pt x="0" y="462"/>
                  </a:moveTo>
                  <a:lnTo>
                    <a:pt x="462" y="0"/>
                  </a:lnTo>
                  <a:lnTo>
                    <a:pt x="463" y="1"/>
                  </a:lnTo>
                  <a:lnTo>
                    <a:pt x="2" y="463"/>
                  </a:lnTo>
                  <a:lnTo>
                    <a:pt x="0" y="46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0" name="Freeform 157">
              <a:extLst>
                <a:ext uri="{FF2B5EF4-FFF2-40B4-BE49-F238E27FC236}">
                  <a16:creationId xmlns="" xmlns:a16="http://schemas.microsoft.com/office/drawing/2014/main" id="{9D75E84D-D254-48E8-8284-7B9DCE18C7B2}"/>
                </a:ext>
              </a:extLst>
            </xdr:cNvPr>
            <xdr:cNvSpPr>
              <a:spLocks/>
            </xdr:cNvSpPr>
          </xdr:nvSpPr>
          <xdr:spPr bwMode="auto">
            <a:xfrm>
              <a:off x="1827" y="1127"/>
              <a:ext cx="1410" cy="1318"/>
            </a:xfrm>
            <a:custGeom>
              <a:avLst/>
              <a:gdLst>
                <a:gd name="T0" fmla="*/ 0 w 1410"/>
                <a:gd name="T1" fmla="*/ 1315 h 1318"/>
                <a:gd name="T2" fmla="*/ 1407 w 1410"/>
                <a:gd name="T3" fmla="*/ 0 h 1318"/>
                <a:gd name="T4" fmla="*/ 1410 w 1410"/>
                <a:gd name="T5" fmla="*/ 3 h 1318"/>
                <a:gd name="T6" fmla="*/ 3 w 1410"/>
                <a:gd name="T7" fmla="*/ 1318 h 1318"/>
                <a:gd name="T8" fmla="*/ 0 w 1410"/>
                <a:gd name="T9" fmla="*/ 1315 h 1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10" h="1318">
                  <a:moveTo>
                    <a:pt x="0" y="1315"/>
                  </a:moveTo>
                  <a:lnTo>
                    <a:pt x="1407" y="0"/>
                  </a:lnTo>
                  <a:lnTo>
                    <a:pt x="1410" y="3"/>
                  </a:lnTo>
                  <a:lnTo>
                    <a:pt x="3" y="1318"/>
                  </a:lnTo>
                  <a:lnTo>
                    <a:pt x="0" y="13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1" name="Freeform 158">
              <a:extLst>
                <a:ext uri="{FF2B5EF4-FFF2-40B4-BE49-F238E27FC236}">
                  <a16:creationId xmlns="" xmlns:a16="http://schemas.microsoft.com/office/drawing/2014/main" id="{5A68BD3F-1477-474F-BD62-29C5F4979376}"/>
                </a:ext>
              </a:extLst>
            </xdr:cNvPr>
            <xdr:cNvSpPr>
              <a:spLocks/>
            </xdr:cNvSpPr>
          </xdr:nvSpPr>
          <xdr:spPr bwMode="auto">
            <a:xfrm>
              <a:off x="1827" y="1127"/>
              <a:ext cx="1410" cy="1318"/>
            </a:xfrm>
            <a:custGeom>
              <a:avLst/>
              <a:gdLst>
                <a:gd name="T0" fmla="*/ 0 w 470"/>
                <a:gd name="T1" fmla="*/ 438 h 439"/>
                <a:gd name="T2" fmla="*/ 469 w 470"/>
                <a:gd name="T3" fmla="*/ 0 h 439"/>
                <a:gd name="T4" fmla="*/ 470 w 470"/>
                <a:gd name="T5" fmla="*/ 1 h 439"/>
                <a:gd name="T6" fmla="*/ 1 w 470"/>
                <a:gd name="T7" fmla="*/ 439 h 439"/>
                <a:gd name="T8" fmla="*/ 0 w 470"/>
                <a:gd name="T9" fmla="*/ 438 h 4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0" h="439">
                  <a:moveTo>
                    <a:pt x="0" y="438"/>
                  </a:moveTo>
                  <a:lnTo>
                    <a:pt x="469" y="0"/>
                  </a:lnTo>
                  <a:lnTo>
                    <a:pt x="470" y="1"/>
                  </a:lnTo>
                  <a:lnTo>
                    <a:pt x="1" y="439"/>
                  </a:lnTo>
                  <a:lnTo>
                    <a:pt x="0" y="4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2" name="Freeform 159">
              <a:extLst>
                <a:ext uri="{FF2B5EF4-FFF2-40B4-BE49-F238E27FC236}">
                  <a16:creationId xmlns="" xmlns:a16="http://schemas.microsoft.com/office/drawing/2014/main" id="{386F9B7E-4EDE-45B1-AB37-0F3615766EDF}"/>
                </a:ext>
              </a:extLst>
            </xdr:cNvPr>
            <xdr:cNvSpPr>
              <a:spLocks/>
            </xdr:cNvSpPr>
          </xdr:nvSpPr>
          <xdr:spPr bwMode="auto">
            <a:xfrm>
              <a:off x="1809" y="1127"/>
              <a:ext cx="1428" cy="1243"/>
            </a:xfrm>
            <a:custGeom>
              <a:avLst/>
              <a:gdLst>
                <a:gd name="T0" fmla="*/ 0 w 1428"/>
                <a:gd name="T1" fmla="*/ 1243 h 1243"/>
                <a:gd name="T2" fmla="*/ 1425 w 1428"/>
                <a:gd name="T3" fmla="*/ 0 h 1243"/>
                <a:gd name="T4" fmla="*/ 1428 w 1428"/>
                <a:gd name="T5" fmla="*/ 0 h 1243"/>
                <a:gd name="T6" fmla="*/ 3 w 1428"/>
                <a:gd name="T7" fmla="*/ 1243 h 1243"/>
                <a:gd name="T8" fmla="*/ 0 w 1428"/>
                <a:gd name="T9" fmla="*/ 1243 h 12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28" h="1243">
                  <a:moveTo>
                    <a:pt x="0" y="1243"/>
                  </a:moveTo>
                  <a:lnTo>
                    <a:pt x="1425" y="0"/>
                  </a:lnTo>
                  <a:lnTo>
                    <a:pt x="1428" y="0"/>
                  </a:lnTo>
                  <a:lnTo>
                    <a:pt x="3" y="1243"/>
                  </a:lnTo>
                  <a:lnTo>
                    <a:pt x="0" y="12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3" name="Freeform 160">
              <a:extLst>
                <a:ext uri="{FF2B5EF4-FFF2-40B4-BE49-F238E27FC236}">
                  <a16:creationId xmlns="" xmlns:a16="http://schemas.microsoft.com/office/drawing/2014/main" id="{788B294E-6EE5-44F6-AE31-77D1A3AD0F16}"/>
                </a:ext>
              </a:extLst>
            </xdr:cNvPr>
            <xdr:cNvSpPr>
              <a:spLocks/>
            </xdr:cNvSpPr>
          </xdr:nvSpPr>
          <xdr:spPr bwMode="auto">
            <a:xfrm>
              <a:off x="1809" y="1127"/>
              <a:ext cx="1428" cy="1243"/>
            </a:xfrm>
            <a:custGeom>
              <a:avLst/>
              <a:gdLst>
                <a:gd name="T0" fmla="*/ 0 w 476"/>
                <a:gd name="T1" fmla="*/ 414 h 414"/>
                <a:gd name="T2" fmla="*/ 475 w 476"/>
                <a:gd name="T3" fmla="*/ 0 h 414"/>
                <a:gd name="T4" fmla="*/ 476 w 476"/>
                <a:gd name="T5" fmla="*/ 0 h 414"/>
                <a:gd name="T6" fmla="*/ 1 w 476"/>
                <a:gd name="T7" fmla="*/ 414 h 414"/>
                <a:gd name="T8" fmla="*/ 0 w 476"/>
                <a:gd name="T9" fmla="*/ 414 h 4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6" h="414">
                  <a:moveTo>
                    <a:pt x="0" y="414"/>
                  </a:moveTo>
                  <a:lnTo>
                    <a:pt x="475" y="0"/>
                  </a:lnTo>
                  <a:lnTo>
                    <a:pt x="476" y="0"/>
                  </a:lnTo>
                  <a:lnTo>
                    <a:pt x="1" y="414"/>
                  </a:lnTo>
                  <a:lnTo>
                    <a:pt x="0" y="4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4" name="Freeform 161">
              <a:extLst>
                <a:ext uri="{FF2B5EF4-FFF2-40B4-BE49-F238E27FC236}">
                  <a16:creationId xmlns="" xmlns:a16="http://schemas.microsoft.com/office/drawing/2014/main" id="{9EC60B6A-1922-486A-91B1-F10C2B8DA5DC}"/>
                </a:ext>
              </a:extLst>
            </xdr:cNvPr>
            <xdr:cNvSpPr>
              <a:spLocks/>
            </xdr:cNvSpPr>
          </xdr:nvSpPr>
          <xdr:spPr bwMode="auto">
            <a:xfrm>
              <a:off x="1791" y="1127"/>
              <a:ext cx="1443" cy="1096"/>
            </a:xfrm>
            <a:custGeom>
              <a:avLst/>
              <a:gdLst>
                <a:gd name="T0" fmla="*/ 0 w 1443"/>
                <a:gd name="T1" fmla="*/ 1093 h 1096"/>
                <a:gd name="T2" fmla="*/ 1443 w 1443"/>
                <a:gd name="T3" fmla="*/ 0 h 1096"/>
                <a:gd name="T4" fmla="*/ 1443 w 1443"/>
                <a:gd name="T5" fmla="*/ 0 h 1096"/>
                <a:gd name="T6" fmla="*/ 0 w 1443"/>
                <a:gd name="T7" fmla="*/ 1096 h 1096"/>
                <a:gd name="T8" fmla="*/ 0 w 1443"/>
                <a:gd name="T9" fmla="*/ 1093 h 10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3" h="1096">
                  <a:moveTo>
                    <a:pt x="0" y="1093"/>
                  </a:moveTo>
                  <a:lnTo>
                    <a:pt x="1443" y="0"/>
                  </a:lnTo>
                  <a:lnTo>
                    <a:pt x="1443" y="0"/>
                  </a:lnTo>
                  <a:lnTo>
                    <a:pt x="0" y="1096"/>
                  </a:lnTo>
                  <a:lnTo>
                    <a:pt x="0" y="10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5" name="Freeform 162">
              <a:extLst>
                <a:ext uri="{FF2B5EF4-FFF2-40B4-BE49-F238E27FC236}">
                  <a16:creationId xmlns="" xmlns:a16="http://schemas.microsoft.com/office/drawing/2014/main" id="{5F5FDBDE-309B-4493-9337-5A88B880778F}"/>
                </a:ext>
              </a:extLst>
            </xdr:cNvPr>
            <xdr:cNvSpPr>
              <a:spLocks/>
            </xdr:cNvSpPr>
          </xdr:nvSpPr>
          <xdr:spPr bwMode="auto">
            <a:xfrm>
              <a:off x="1791" y="1127"/>
              <a:ext cx="1443" cy="1096"/>
            </a:xfrm>
            <a:custGeom>
              <a:avLst/>
              <a:gdLst>
                <a:gd name="T0" fmla="*/ 0 w 481"/>
                <a:gd name="T1" fmla="*/ 364 h 365"/>
                <a:gd name="T2" fmla="*/ 481 w 481"/>
                <a:gd name="T3" fmla="*/ 0 h 365"/>
                <a:gd name="T4" fmla="*/ 481 w 481"/>
                <a:gd name="T5" fmla="*/ 0 h 365"/>
                <a:gd name="T6" fmla="*/ 0 w 481"/>
                <a:gd name="T7" fmla="*/ 365 h 365"/>
                <a:gd name="T8" fmla="*/ 0 w 481"/>
                <a:gd name="T9" fmla="*/ 364 h 3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1" h="365">
                  <a:moveTo>
                    <a:pt x="0" y="364"/>
                  </a:moveTo>
                  <a:lnTo>
                    <a:pt x="481" y="0"/>
                  </a:lnTo>
                  <a:lnTo>
                    <a:pt x="481" y="0"/>
                  </a:lnTo>
                  <a:lnTo>
                    <a:pt x="0" y="365"/>
                  </a:lnTo>
                  <a:lnTo>
                    <a:pt x="0" y="36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6" name="Freeform 163">
              <a:extLst>
                <a:ext uri="{FF2B5EF4-FFF2-40B4-BE49-F238E27FC236}">
                  <a16:creationId xmlns="" xmlns:a16="http://schemas.microsoft.com/office/drawing/2014/main" id="{3DA2B59C-1465-4B3D-B747-4F97F5DC4296}"/>
                </a:ext>
              </a:extLst>
            </xdr:cNvPr>
            <xdr:cNvSpPr>
              <a:spLocks/>
            </xdr:cNvSpPr>
          </xdr:nvSpPr>
          <xdr:spPr bwMode="auto">
            <a:xfrm>
              <a:off x="1788" y="1124"/>
              <a:ext cx="1446" cy="1024"/>
            </a:xfrm>
            <a:custGeom>
              <a:avLst/>
              <a:gdLst>
                <a:gd name="T0" fmla="*/ 0 w 1446"/>
                <a:gd name="T1" fmla="*/ 1021 h 1024"/>
                <a:gd name="T2" fmla="*/ 1446 w 1446"/>
                <a:gd name="T3" fmla="*/ 0 h 1024"/>
                <a:gd name="T4" fmla="*/ 1446 w 1446"/>
                <a:gd name="T5" fmla="*/ 3 h 1024"/>
                <a:gd name="T6" fmla="*/ 3 w 1446"/>
                <a:gd name="T7" fmla="*/ 1024 h 1024"/>
                <a:gd name="T8" fmla="*/ 0 w 1446"/>
                <a:gd name="T9" fmla="*/ 1021 h 10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6" h="1024">
                  <a:moveTo>
                    <a:pt x="0" y="1021"/>
                  </a:moveTo>
                  <a:lnTo>
                    <a:pt x="1446" y="0"/>
                  </a:lnTo>
                  <a:lnTo>
                    <a:pt x="1446" y="3"/>
                  </a:lnTo>
                  <a:lnTo>
                    <a:pt x="3" y="1024"/>
                  </a:lnTo>
                  <a:lnTo>
                    <a:pt x="0" y="10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7" name="Freeform 164">
              <a:extLst>
                <a:ext uri="{FF2B5EF4-FFF2-40B4-BE49-F238E27FC236}">
                  <a16:creationId xmlns="" xmlns:a16="http://schemas.microsoft.com/office/drawing/2014/main" id="{97F8578D-8625-483C-A532-719BF8C1B649}"/>
                </a:ext>
              </a:extLst>
            </xdr:cNvPr>
            <xdr:cNvSpPr>
              <a:spLocks/>
            </xdr:cNvSpPr>
          </xdr:nvSpPr>
          <xdr:spPr bwMode="auto">
            <a:xfrm>
              <a:off x="1788" y="1124"/>
              <a:ext cx="1446" cy="1024"/>
            </a:xfrm>
            <a:custGeom>
              <a:avLst/>
              <a:gdLst>
                <a:gd name="T0" fmla="*/ 0 w 482"/>
                <a:gd name="T1" fmla="*/ 340 h 341"/>
                <a:gd name="T2" fmla="*/ 482 w 482"/>
                <a:gd name="T3" fmla="*/ 0 h 341"/>
                <a:gd name="T4" fmla="*/ 482 w 482"/>
                <a:gd name="T5" fmla="*/ 1 h 341"/>
                <a:gd name="T6" fmla="*/ 1 w 482"/>
                <a:gd name="T7" fmla="*/ 341 h 341"/>
                <a:gd name="T8" fmla="*/ 0 w 482"/>
                <a:gd name="T9" fmla="*/ 340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2" h="341">
                  <a:moveTo>
                    <a:pt x="0" y="340"/>
                  </a:moveTo>
                  <a:lnTo>
                    <a:pt x="482" y="0"/>
                  </a:lnTo>
                  <a:lnTo>
                    <a:pt x="482" y="1"/>
                  </a:lnTo>
                  <a:lnTo>
                    <a:pt x="1" y="341"/>
                  </a:lnTo>
                  <a:lnTo>
                    <a:pt x="0" y="34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8" name="Freeform 165">
              <a:extLst>
                <a:ext uri="{FF2B5EF4-FFF2-40B4-BE49-F238E27FC236}">
                  <a16:creationId xmlns="" xmlns:a16="http://schemas.microsoft.com/office/drawing/2014/main" id="{8B23AC8C-E66C-4543-AE3E-1CAB7AB60456}"/>
                </a:ext>
              </a:extLst>
            </xdr:cNvPr>
            <xdr:cNvSpPr>
              <a:spLocks/>
            </xdr:cNvSpPr>
          </xdr:nvSpPr>
          <xdr:spPr bwMode="auto">
            <a:xfrm>
              <a:off x="1800" y="1124"/>
              <a:ext cx="1434" cy="874"/>
            </a:xfrm>
            <a:custGeom>
              <a:avLst/>
              <a:gdLst>
                <a:gd name="T0" fmla="*/ 0 w 1434"/>
                <a:gd name="T1" fmla="*/ 871 h 874"/>
                <a:gd name="T2" fmla="*/ 1431 w 1434"/>
                <a:gd name="T3" fmla="*/ 0 h 874"/>
                <a:gd name="T4" fmla="*/ 1434 w 1434"/>
                <a:gd name="T5" fmla="*/ 3 h 874"/>
                <a:gd name="T6" fmla="*/ 0 w 1434"/>
                <a:gd name="T7" fmla="*/ 874 h 874"/>
                <a:gd name="T8" fmla="*/ 0 w 1434"/>
                <a:gd name="T9" fmla="*/ 871 h 8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4" h="874">
                  <a:moveTo>
                    <a:pt x="0" y="871"/>
                  </a:moveTo>
                  <a:lnTo>
                    <a:pt x="1431" y="0"/>
                  </a:lnTo>
                  <a:lnTo>
                    <a:pt x="1434" y="3"/>
                  </a:lnTo>
                  <a:lnTo>
                    <a:pt x="0" y="874"/>
                  </a:lnTo>
                  <a:lnTo>
                    <a:pt x="0" y="8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9" name="Freeform 166">
              <a:extLst>
                <a:ext uri="{FF2B5EF4-FFF2-40B4-BE49-F238E27FC236}">
                  <a16:creationId xmlns="" xmlns:a16="http://schemas.microsoft.com/office/drawing/2014/main" id="{E9E9CB83-2359-49BB-9564-F044CDB7D1A9}"/>
                </a:ext>
              </a:extLst>
            </xdr:cNvPr>
            <xdr:cNvSpPr>
              <a:spLocks/>
            </xdr:cNvSpPr>
          </xdr:nvSpPr>
          <xdr:spPr bwMode="auto">
            <a:xfrm>
              <a:off x="1800" y="1124"/>
              <a:ext cx="1434" cy="874"/>
            </a:xfrm>
            <a:custGeom>
              <a:avLst/>
              <a:gdLst>
                <a:gd name="T0" fmla="*/ 0 w 478"/>
                <a:gd name="T1" fmla="*/ 290 h 291"/>
                <a:gd name="T2" fmla="*/ 477 w 478"/>
                <a:gd name="T3" fmla="*/ 0 h 291"/>
                <a:gd name="T4" fmla="*/ 478 w 478"/>
                <a:gd name="T5" fmla="*/ 1 h 291"/>
                <a:gd name="T6" fmla="*/ 0 w 478"/>
                <a:gd name="T7" fmla="*/ 291 h 291"/>
                <a:gd name="T8" fmla="*/ 0 w 478"/>
                <a:gd name="T9" fmla="*/ 290 h 2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8" h="291">
                  <a:moveTo>
                    <a:pt x="0" y="290"/>
                  </a:moveTo>
                  <a:lnTo>
                    <a:pt x="477" y="0"/>
                  </a:lnTo>
                  <a:lnTo>
                    <a:pt x="478" y="1"/>
                  </a:lnTo>
                  <a:lnTo>
                    <a:pt x="0" y="291"/>
                  </a:lnTo>
                  <a:lnTo>
                    <a:pt x="0" y="2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0" name="Freeform 167">
              <a:extLst>
                <a:ext uri="{FF2B5EF4-FFF2-40B4-BE49-F238E27FC236}">
                  <a16:creationId xmlns="" xmlns:a16="http://schemas.microsoft.com/office/drawing/2014/main" id="{DFDDA4AF-5DDC-4AC9-A23B-DF00CB26AD69}"/>
                </a:ext>
              </a:extLst>
            </xdr:cNvPr>
            <xdr:cNvSpPr>
              <a:spLocks/>
            </xdr:cNvSpPr>
          </xdr:nvSpPr>
          <xdr:spPr bwMode="auto">
            <a:xfrm>
              <a:off x="1854" y="1121"/>
              <a:ext cx="1377" cy="658"/>
            </a:xfrm>
            <a:custGeom>
              <a:avLst/>
              <a:gdLst>
                <a:gd name="T0" fmla="*/ 0 w 1377"/>
                <a:gd name="T1" fmla="*/ 655 h 658"/>
                <a:gd name="T2" fmla="*/ 1377 w 1377"/>
                <a:gd name="T3" fmla="*/ 0 h 658"/>
                <a:gd name="T4" fmla="*/ 1377 w 1377"/>
                <a:gd name="T5" fmla="*/ 3 h 658"/>
                <a:gd name="T6" fmla="*/ 3 w 1377"/>
                <a:gd name="T7" fmla="*/ 658 h 658"/>
                <a:gd name="T8" fmla="*/ 0 w 1377"/>
                <a:gd name="T9" fmla="*/ 655 h 6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77" h="658">
                  <a:moveTo>
                    <a:pt x="0" y="655"/>
                  </a:moveTo>
                  <a:lnTo>
                    <a:pt x="1377" y="0"/>
                  </a:lnTo>
                  <a:lnTo>
                    <a:pt x="1377" y="3"/>
                  </a:lnTo>
                  <a:lnTo>
                    <a:pt x="3" y="658"/>
                  </a:lnTo>
                  <a:lnTo>
                    <a:pt x="0" y="6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1" name="Freeform 168">
              <a:extLst>
                <a:ext uri="{FF2B5EF4-FFF2-40B4-BE49-F238E27FC236}">
                  <a16:creationId xmlns="" xmlns:a16="http://schemas.microsoft.com/office/drawing/2014/main" id="{CC80E058-93BE-4E60-9477-67588FA3FA2D}"/>
                </a:ext>
              </a:extLst>
            </xdr:cNvPr>
            <xdr:cNvSpPr>
              <a:spLocks/>
            </xdr:cNvSpPr>
          </xdr:nvSpPr>
          <xdr:spPr bwMode="auto">
            <a:xfrm>
              <a:off x="1854" y="1121"/>
              <a:ext cx="1377" cy="658"/>
            </a:xfrm>
            <a:custGeom>
              <a:avLst/>
              <a:gdLst>
                <a:gd name="T0" fmla="*/ 0 w 459"/>
                <a:gd name="T1" fmla="*/ 218 h 219"/>
                <a:gd name="T2" fmla="*/ 459 w 459"/>
                <a:gd name="T3" fmla="*/ 0 h 219"/>
                <a:gd name="T4" fmla="*/ 459 w 459"/>
                <a:gd name="T5" fmla="*/ 1 h 219"/>
                <a:gd name="T6" fmla="*/ 1 w 459"/>
                <a:gd name="T7" fmla="*/ 219 h 219"/>
                <a:gd name="T8" fmla="*/ 0 w 459"/>
                <a:gd name="T9" fmla="*/ 218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9" h="219">
                  <a:moveTo>
                    <a:pt x="0" y="218"/>
                  </a:moveTo>
                  <a:lnTo>
                    <a:pt x="459" y="0"/>
                  </a:lnTo>
                  <a:lnTo>
                    <a:pt x="459" y="1"/>
                  </a:lnTo>
                  <a:lnTo>
                    <a:pt x="1" y="219"/>
                  </a:lnTo>
                  <a:lnTo>
                    <a:pt x="0" y="2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2" name="Freeform 169">
              <a:extLst>
                <a:ext uri="{FF2B5EF4-FFF2-40B4-BE49-F238E27FC236}">
                  <a16:creationId xmlns="" xmlns:a16="http://schemas.microsoft.com/office/drawing/2014/main" id="{25D333E8-9D9C-4FEC-AF6B-6152021E6C97}"/>
                </a:ext>
              </a:extLst>
            </xdr:cNvPr>
            <xdr:cNvSpPr>
              <a:spLocks/>
            </xdr:cNvSpPr>
          </xdr:nvSpPr>
          <xdr:spPr bwMode="auto">
            <a:xfrm>
              <a:off x="1917" y="1121"/>
              <a:ext cx="1314" cy="520"/>
            </a:xfrm>
            <a:custGeom>
              <a:avLst/>
              <a:gdLst>
                <a:gd name="T0" fmla="*/ 0 w 1314"/>
                <a:gd name="T1" fmla="*/ 517 h 520"/>
                <a:gd name="T2" fmla="*/ 1314 w 1314"/>
                <a:gd name="T3" fmla="*/ 0 h 520"/>
                <a:gd name="T4" fmla="*/ 1314 w 1314"/>
                <a:gd name="T5" fmla="*/ 0 h 520"/>
                <a:gd name="T6" fmla="*/ 0 w 1314"/>
                <a:gd name="T7" fmla="*/ 520 h 520"/>
                <a:gd name="T8" fmla="*/ 0 w 1314"/>
                <a:gd name="T9" fmla="*/ 517 h 5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4" h="520">
                  <a:moveTo>
                    <a:pt x="0" y="517"/>
                  </a:moveTo>
                  <a:lnTo>
                    <a:pt x="1314" y="0"/>
                  </a:lnTo>
                  <a:lnTo>
                    <a:pt x="1314" y="0"/>
                  </a:lnTo>
                  <a:lnTo>
                    <a:pt x="0" y="520"/>
                  </a:lnTo>
                  <a:lnTo>
                    <a:pt x="0" y="5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3" name="Freeform 170">
              <a:extLst>
                <a:ext uri="{FF2B5EF4-FFF2-40B4-BE49-F238E27FC236}">
                  <a16:creationId xmlns="" xmlns:a16="http://schemas.microsoft.com/office/drawing/2014/main" id="{D5AA7126-2E59-4BFA-9697-FD1A740E46DE}"/>
                </a:ext>
              </a:extLst>
            </xdr:cNvPr>
            <xdr:cNvSpPr>
              <a:spLocks/>
            </xdr:cNvSpPr>
          </xdr:nvSpPr>
          <xdr:spPr bwMode="auto">
            <a:xfrm>
              <a:off x="1917" y="1121"/>
              <a:ext cx="1314" cy="520"/>
            </a:xfrm>
            <a:custGeom>
              <a:avLst/>
              <a:gdLst>
                <a:gd name="T0" fmla="*/ 0 w 438"/>
                <a:gd name="T1" fmla="*/ 172 h 173"/>
                <a:gd name="T2" fmla="*/ 438 w 438"/>
                <a:gd name="T3" fmla="*/ 0 h 173"/>
                <a:gd name="T4" fmla="*/ 438 w 438"/>
                <a:gd name="T5" fmla="*/ 0 h 173"/>
                <a:gd name="T6" fmla="*/ 0 w 438"/>
                <a:gd name="T7" fmla="*/ 173 h 173"/>
                <a:gd name="T8" fmla="*/ 0 w 438"/>
                <a:gd name="T9" fmla="*/ 172 h 1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8" h="173">
                  <a:moveTo>
                    <a:pt x="0" y="172"/>
                  </a:moveTo>
                  <a:lnTo>
                    <a:pt x="438" y="0"/>
                  </a:lnTo>
                  <a:lnTo>
                    <a:pt x="438" y="0"/>
                  </a:lnTo>
                  <a:lnTo>
                    <a:pt x="0" y="173"/>
                  </a:lnTo>
                  <a:lnTo>
                    <a:pt x="0" y="17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4" name="Freeform 171">
              <a:extLst>
                <a:ext uri="{FF2B5EF4-FFF2-40B4-BE49-F238E27FC236}">
                  <a16:creationId xmlns="" xmlns:a16="http://schemas.microsoft.com/office/drawing/2014/main" id="{04978033-A817-4107-9CA0-4C274575FC58}"/>
                </a:ext>
              </a:extLst>
            </xdr:cNvPr>
            <xdr:cNvSpPr>
              <a:spLocks/>
            </xdr:cNvSpPr>
          </xdr:nvSpPr>
          <xdr:spPr bwMode="auto">
            <a:xfrm>
              <a:off x="1953" y="1118"/>
              <a:ext cx="1278" cy="457"/>
            </a:xfrm>
            <a:custGeom>
              <a:avLst/>
              <a:gdLst>
                <a:gd name="T0" fmla="*/ 0 w 1278"/>
                <a:gd name="T1" fmla="*/ 457 h 457"/>
                <a:gd name="T2" fmla="*/ 1278 w 1278"/>
                <a:gd name="T3" fmla="*/ 0 h 457"/>
                <a:gd name="T4" fmla="*/ 1278 w 1278"/>
                <a:gd name="T5" fmla="*/ 3 h 457"/>
                <a:gd name="T6" fmla="*/ 0 w 1278"/>
                <a:gd name="T7" fmla="*/ 457 h 4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78" h="457">
                  <a:moveTo>
                    <a:pt x="0" y="457"/>
                  </a:moveTo>
                  <a:lnTo>
                    <a:pt x="1278" y="0"/>
                  </a:lnTo>
                  <a:lnTo>
                    <a:pt x="1278" y="3"/>
                  </a:lnTo>
                  <a:lnTo>
                    <a:pt x="0" y="4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5" name="Freeform 172">
              <a:extLst>
                <a:ext uri="{FF2B5EF4-FFF2-40B4-BE49-F238E27FC236}">
                  <a16:creationId xmlns="" xmlns:a16="http://schemas.microsoft.com/office/drawing/2014/main" id="{C04683B3-59F7-49C6-8503-FD88ABDE53B5}"/>
                </a:ext>
              </a:extLst>
            </xdr:cNvPr>
            <xdr:cNvSpPr>
              <a:spLocks/>
            </xdr:cNvSpPr>
          </xdr:nvSpPr>
          <xdr:spPr bwMode="auto">
            <a:xfrm>
              <a:off x="1953" y="1118"/>
              <a:ext cx="1278" cy="457"/>
            </a:xfrm>
            <a:custGeom>
              <a:avLst/>
              <a:gdLst>
                <a:gd name="T0" fmla="*/ 0 w 426"/>
                <a:gd name="T1" fmla="*/ 152 h 152"/>
                <a:gd name="T2" fmla="*/ 426 w 426"/>
                <a:gd name="T3" fmla="*/ 0 h 152"/>
                <a:gd name="T4" fmla="*/ 426 w 426"/>
                <a:gd name="T5" fmla="*/ 1 h 152"/>
                <a:gd name="T6" fmla="*/ 0 w 426"/>
                <a:gd name="T7" fmla="*/ 152 h 152"/>
                <a:gd name="T8" fmla="*/ 0 w 426"/>
                <a:gd name="T9" fmla="*/ 15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6" h="152">
                  <a:moveTo>
                    <a:pt x="0" y="152"/>
                  </a:moveTo>
                  <a:lnTo>
                    <a:pt x="426" y="0"/>
                  </a:lnTo>
                  <a:lnTo>
                    <a:pt x="426" y="1"/>
                  </a:lnTo>
                  <a:lnTo>
                    <a:pt x="0" y="152"/>
                  </a:lnTo>
                  <a:lnTo>
                    <a:pt x="0" y="15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6" name="Freeform 173">
              <a:extLst>
                <a:ext uri="{FF2B5EF4-FFF2-40B4-BE49-F238E27FC236}">
                  <a16:creationId xmlns="" xmlns:a16="http://schemas.microsoft.com/office/drawing/2014/main" id="{09742826-9E5E-465D-BF42-CC1801282C31}"/>
                </a:ext>
              </a:extLst>
            </xdr:cNvPr>
            <xdr:cNvSpPr>
              <a:spLocks/>
            </xdr:cNvSpPr>
          </xdr:nvSpPr>
          <xdr:spPr bwMode="auto">
            <a:xfrm>
              <a:off x="3342" y="1154"/>
              <a:ext cx="471" cy="415"/>
            </a:xfrm>
            <a:custGeom>
              <a:avLst/>
              <a:gdLst>
                <a:gd name="T0" fmla="*/ 471 w 471"/>
                <a:gd name="T1" fmla="*/ 415 h 415"/>
                <a:gd name="T2" fmla="*/ 0 w 471"/>
                <a:gd name="T3" fmla="*/ 3 h 415"/>
                <a:gd name="T4" fmla="*/ 0 w 471"/>
                <a:gd name="T5" fmla="*/ 0 h 415"/>
                <a:gd name="T6" fmla="*/ 471 w 471"/>
                <a:gd name="T7" fmla="*/ 412 h 415"/>
                <a:gd name="T8" fmla="*/ 471 w 471"/>
                <a:gd name="T9" fmla="*/ 415 h 4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1" h="415">
                  <a:moveTo>
                    <a:pt x="471" y="415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471" y="412"/>
                  </a:lnTo>
                  <a:lnTo>
                    <a:pt x="471" y="4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7" name="Freeform 174">
              <a:extLst>
                <a:ext uri="{FF2B5EF4-FFF2-40B4-BE49-F238E27FC236}">
                  <a16:creationId xmlns="" xmlns:a16="http://schemas.microsoft.com/office/drawing/2014/main" id="{5478E3E9-483A-4AF7-BE12-A09BA992B675}"/>
                </a:ext>
              </a:extLst>
            </xdr:cNvPr>
            <xdr:cNvSpPr>
              <a:spLocks/>
            </xdr:cNvSpPr>
          </xdr:nvSpPr>
          <xdr:spPr bwMode="auto">
            <a:xfrm>
              <a:off x="3342" y="1154"/>
              <a:ext cx="471" cy="415"/>
            </a:xfrm>
            <a:custGeom>
              <a:avLst/>
              <a:gdLst>
                <a:gd name="T0" fmla="*/ 157 w 157"/>
                <a:gd name="T1" fmla="*/ 138 h 138"/>
                <a:gd name="T2" fmla="*/ 0 w 157"/>
                <a:gd name="T3" fmla="*/ 1 h 138"/>
                <a:gd name="T4" fmla="*/ 0 w 157"/>
                <a:gd name="T5" fmla="*/ 0 h 138"/>
                <a:gd name="T6" fmla="*/ 157 w 157"/>
                <a:gd name="T7" fmla="*/ 137 h 138"/>
                <a:gd name="T8" fmla="*/ 157 w 157"/>
                <a:gd name="T9" fmla="*/ 138 h 1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" h="138">
                  <a:moveTo>
                    <a:pt x="157" y="138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57" y="137"/>
                  </a:lnTo>
                  <a:lnTo>
                    <a:pt x="157" y="1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8" name="Freeform 175">
              <a:extLst>
                <a:ext uri="{FF2B5EF4-FFF2-40B4-BE49-F238E27FC236}">
                  <a16:creationId xmlns="" xmlns:a16="http://schemas.microsoft.com/office/drawing/2014/main" id="{72C0234F-6388-4BE8-AB13-933D8073AB6D}"/>
                </a:ext>
              </a:extLst>
            </xdr:cNvPr>
            <xdr:cNvSpPr>
              <a:spLocks/>
            </xdr:cNvSpPr>
          </xdr:nvSpPr>
          <xdr:spPr bwMode="auto">
            <a:xfrm>
              <a:off x="2082" y="1157"/>
              <a:ext cx="1230" cy="1745"/>
            </a:xfrm>
            <a:custGeom>
              <a:avLst/>
              <a:gdLst>
                <a:gd name="T0" fmla="*/ 0 w 1230"/>
                <a:gd name="T1" fmla="*/ 1742 h 1745"/>
                <a:gd name="T2" fmla="*/ 1227 w 1230"/>
                <a:gd name="T3" fmla="*/ 0 h 1745"/>
                <a:gd name="T4" fmla="*/ 1230 w 1230"/>
                <a:gd name="T5" fmla="*/ 3 h 1745"/>
                <a:gd name="T6" fmla="*/ 3 w 1230"/>
                <a:gd name="T7" fmla="*/ 1745 h 1745"/>
                <a:gd name="T8" fmla="*/ 0 w 1230"/>
                <a:gd name="T9" fmla="*/ 1742 h 17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0" h="1745">
                  <a:moveTo>
                    <a:pt x="0" y="1742"/>
                  </a:moveTo>
                  <a:lnTo>
                    <a:pt x="1227" y="0"/>
                  </a:lnTo>
                  <a:lnTo>
                    <a:pt x="1230" y="3"/>
                  </a:lnTo>
                  <a:lnTo>
                    <a:pt x="3" y="1745"/>
                  </a:lnTo>
                  <a:lnTo>
                    <a:pt x="0" y="17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9" name="Freeform 176">
              <a:extLst>
                <a:ext uri="{FF2B5EF4-FFF2-40B4-BE49-F238E27FC236}">
                  <a16:creationId xmlns="" xmlns:a16="http://schemas.microsoft.com/office/drawing/2014/main" id="{16C04E95-907B-432A-9AAA-1B88A4249063}"/>
                </a:ext>
              </a:extLst>
            </xdr:cNvPr>
            <xdr:cNvSpPr>
              <a:spLocks/>
            </xdr:cNvSpPr>
          </xdr:nvSpPr>
          <xdr:spPr bwMode="auto">
            <a:xfrm>
              <a:off x="2082" y="1157"/>
              <a:ext cx="1230" cy="1745"/>
            </a:xfrm>
            <a:custGeom>
              <a:avLst/>
              <a:gdLst>
                <a:gd name="T0" fmla="*/ 0 w 410"/>
                <a:gd name="T1" fmla="*/ 580 h 581"/>
                <a:gd name="T2" fmla="*/ 409 w 410"/>
                <a:gd name="T3" fmla="*/ 0 h 581"/>
                <a:gd name="T4" fmla="*/ 410 w 410"/>
                <a:gd name="T5" fmla="*/ 1 h 581"/>
                <a:gd name="T6" fmla="*/ 1 w 410"/>
                <a:gd name="T7" fmla="*/ 581 h 581"/>
                <a:gd name="T8" fmla="*/ 0 w 410"/>
                <a:gd name="T9" fmla="*/ 580 h 5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0" h="581">
                  <a:moveTo>
                    <a:pt x="0" y="580"/>
                  </a:moveTo>
                  <a:lnTo>
                    <a:pt x="409" y="0"/>
                  </a:lnTo>
                  <a:lnTo>
                    <a:pt x="410" y="1"/>
                  </a:lnTo>
                  <a:lnTo>
                    <a:pt x="1" y="581"/>
                  </a:lnTo>
                  <a:lnTo>
                    <a:pt x="0" y="58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0" name="Freeform 177">
              <a:extLst>
                <a:ext uri="{FF2B5EF4-FFF2-40B4-BE49-F238E27FC236}">
                  <a16:creationId xmlns="" xmlns:a16="http://schemas.microsoft.com/office/drawing/2014/main" id="{7E67C4DC-E2B7-4719-8888-5447A10AE680}"/>
                </a:ext>
              </a:extLst>
            </xdr:cNvPr>
            <xdr:cNvSpPr>
              <a:spLocks/>
            </xdr:cNvSpPr>
          </xdr:nvSpPr>
          <xdr:spPr bwMode="auto">
            <a:xfrm>
              <a:off x="1878" y="1157"/>
              <a:ext cx="1431" cy="1429"/>
            </a:xfrm>
            <a:custGeom>
              <a:avLst/>
              <a:gdLst>
                <a:gd name="T0" fmla="*/ 0 w 1431"/>
                <a:gd name="T1" fmla="*/ 1429 h 1429"/>
                <a:gd name="T2" fmla="*/ 1428 w 1431"/>
                <a:gd name="T3" fmla="*/ 0 h 1429"/>
                <a:gd name="T4" fmla="*/ 1431 w 1431"/>
                <a:gd name="T5" fmla="*/ 0 h 1429"/>
                <a:gd name="T6" fmla="*/ 0 w 1431"/>
                <a:gd name="T7" fmla="*/ 1429 h 14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31" h="1429">
                  <a:moveTo>
                    <a:pt x="0" y="1429"/>
                  </a:moveTo>
                  <a:lnTo>
                    <a:pt x="1428" y="0"/>
                  </a:lnTo>
                  <a:lnTo>
                    <a:pt x="1431" y="0"/>
                  </a:lnTo>
                  <a:lnTo>
                    <a:pt x="0" y="14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1" name="Freeform 178">
              <a:extLst>
                <a:ext uri="{FF2B5EF4-FFF2-40B4-BE49-F238E27FC236}">
                  <a16:creationId xmlns="" xmlns:a16="http://schemas.microsoft.com/office/drawing/2014/main" id="{D861E1C2-D5A2-4FF1-A9B6-031F20A93A6C}"/>
                </a:ext>
              </a:extLst>
            </xdr:cNvPr>
            <xdr:cNvSpPr>
              <a:spLocks/>
            </xdr:cNvSpPr>
          </xdr:nvSpPr>
          <xdr:spPr bwMode="auto">
            <a:xfrm>
              <a:off x="1878" y="1157"/>
              <a:ext cx="1431" cy="1429"/>
            </a:xfrm>
            <a:custGeom>
              <a:avLst/>
              <a:gdLst>
                <a:gd name="T0" fmla="*/ 0 w 477"/>
                <a:gd name="T1" fmla="*/ 476 h 476"/>
                <a:gd name="T2" fmla="*/ 476 w 477"/>
                <a:gd name="T3" fmla="*/ 0 h 476"/>
                <a:gd name="T4" fmla="*/ 477 w 477"/>
                <a:gd name="T5" fmla="*/ 0 h 476"/>
                <a:gd name="T6" fmla="*/ 0 w 477"/>
                <a:gd name="T7" fmla="*/ 476 h 476"/>
                <a:gd name="T8" fmla="*/ 0 w 477"/>
                <a:gd name="T9" fmla="*/ 476 h 4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7" h="476">
                  <a:moveTo>
                    <a:pt x="0" y="476"/>
                  </a:moveTo>
                  <a:lnTo>
                    <a:pt x="476" y="0"/>
                  </a:lnTo>
                  <a:lnTo>
                    <a:pt x="477" y="0"/>
                  </a:lnTo>
                  <a:lnTo>
                    <a:pt x="0" y="476"/>
                  </a:lnTo>
                  <a:lnTo>
                    <a:pt x="0" y="47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2" name="Freeform 179">
              <a:extLst>
                <a:ext uri="{FF2B5EF4-FFF2-40B4-BE49-F238E27FC236}">
                  <a16:creationId xmlns="" xmlns:a16="http://schemas.microsoft.com/office/drawing/2014/main" id="{5E084928-7975-47A2-A170-00563C7E6B4A}"/>
                </a:ext>
              </a:extLst>
            </xdr:cNvPr>
            <xdr:cNvSpPr>
              <a:spLocks/>
            </xdr:cNvSpPr>
          </xdr:nvSpPr>
          <xdr:spPr bwMode="auto">
            <a:xfrm>
              <a:off x="3405" y="1190"/>
              <a:ext cx="534" cy="652"/>
            </a:xfrm>
            <a:custGeom>
              <a:avLst/>
              <a:gdLst>
                <a:gd name="T0" fmla="*/ 528 w 534"/>
                <a:gd name="T1" fmla="*/ 652 h 652"/>
                <a:gd name="T2" fmla="*/ 0 w 534"/>
                <a:gd name="T3" fmla="*/ 3 h 652"/>
                <a:gd name="T4" fmla="*/ 6 w 534"/>
                <a:gd name="T5" fmla="*/ 0 h 652"/>
                <a:gd name="T6" fmla="*/ 534 w 534"/>
                <a:gd name="T7" fmla="*/ 649 h 652"/>
                <a:gd name="T8" fmla="*/ 528 w 534"/>
                <a:gd name="T9" fmla="*/ 652 h 6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4" h="652">
                  <a:moveTo>
                    <a:pt x="528" y="652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534" y="649"/>
                  </a:lnTo>
                  <a:lnTo>
                    <a:pt x="528" y="6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3" name="Freeform 180">
              <a:extLst>
                <a:ext uri="{FF2B5EF4-FFF2-40B4-BE49-F238E27FC236}">
                  <a16:creationId xmlns="" xmlns:a16="http://schemas.microsoft.com/office/drawing/2014/main" id="{F3F31F6E-FB7F-468C-BEAC-9F989381474C}"/>
                </a:ext>
              </a:extLst>
            </xdr:cNvPr>
            <xdr:cNvSpPr>
              <a:spLocks/>
            </xdr:cNvSpPr>
          </xdr:nvSpPr>
          <xdr:spPr bwMode="auto">
            <a:xfrm>
              <a:off x="3405" y="1190"/>
              <a:ext cx="534" cy="652"/>
            </a:xfrm>
            <a:custGeom>
              <a:avLst/>
              <a:gdLst>
                <a:gd name="T0" fmla="*/ 176 w 178"/>
                <a:gd name="T1" fmla="*/ 217 h 217"/>
                <a:gd name="T2" fmla="*/ 0 w 178"/>
                <a:gd name="T3" fmla="*/ 1 h 217"/>
                <a:gd name="T4" fmla="*/ 2 w 178"/>
                <a:gd name="T5" fmla="*/ 0 h 217"/>
                <a:gd name="T6" fmla="*/ 178 w 178"/>
                <a:gd name="T7" fmla="*/ 216 h 217"/>
                <a:gd name="T8" fmla="*/ 176 w 178"/>
                <a:gd name="T9" fmla="*/ 217 h 2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8" h="217">
                  <a:moveTo>
                    <a:pt x="176" y="217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178" y="216"/>
                  </a:lnTo>
                  <a:lnTo>
                    <a:pt x="176" y="21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4" name="Freeform 181">
              <a:extLst>
                <a:ext uri="{FF2B5EF4-FFF2-40B4-BE49-F238E27FC236}">
                  <a16:creationId xmlns="" xmlns:a16="http://schemas.microsoft.com/office/drawing/2014/main" id="{3271E580-075C-44D4-BCD8-50B705759110}"/>
                </a:ext>
              </a:extLst>
            </xdr:cNvPr>
            <xdr:cNvSpPr>
              <a:spLocks/>
            </xdr:cNvSpPr>
          </xdr:nvSpPr>
          <xdr:spPr bwMode="auto">
            <a:xfrm>
              <a:off x="3393" y="1196"/>
              <a:ext cx="66" cy="1892"/>
            </a:xfrm>
            <a:custGeom>
              <a:avLst/>
              <a:gdLst>
                <a:gd name="T0" fmla="*/ 63 w 66"/>
                <a:gd name="T1" fmla="*/ 1892 h 1892"/>
                <a:gd name="T2" fmla="*/ 0 w 66"/>
                <a:gd name="T3" fmla="*/ 0 h 1892"/>
                <a:gd name="T4" fmla="*/ 3 w 66"/>
                <a:gd name="T5" fmla="*/ 0 h 1892"/>
                <a:gd name="T6" fmla="*/ 66 w 66"/>
                <a:gd name="T7" fmla="*/ 1892 h 1892"/>
                <a:gd name="T8" fmla="*/ 63 w 66"/>
                <a:gd name="T9" fmla="*/ 1892 h 1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1892">
                  <a:moveTo>
                    <a:pt x="63" y="189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66" y="1892"/>
                  </a:lnTo>
                  <a:lnTo>
                    <a:pt x="63" y="18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5" name="Freeform 182">
              <a:extLst>
                <a:ext uri="{FF2B5EF4-FFF2-40B4-BE49-F238E27FC236}">
                  <a16:creationId xmlns="" xmlns:a16="http://schemas.microsoft.com/office/drawing/2014/main" id="{BBD9E409-B307-49F5-9737-BDAC567D0E07}"/>
                </a:ext>
              </a:extLst>
            </xdr:cNvPr>
            <xdr:cNvSpPr>
              <a:spLocks/>
            </xdr:cNvSpPr>
          </xdr:nvSpPr>
          <xdr:spPr bwMode="auto">
            <a:xfrm>
              <a:off x="3393" y="1196"/>
              <a:ext cx="66" cy="1892"/>
            </a:xfrm>
            <a:custGeom>
              <a:avLst/>
              <a:gdLst>
                <a:gd name="T0" fmla="*/ 21 w 22"/>
                <a:gd name="T1" fmla="*/ 630 h 630"/>
                <a:gd name="T2" fmla="*/ 0 w 22"/>
                <a:gd name="T3" fmla="*/ 0 h 630"/>
                <a:gd name="T4" fmla="*/ 1 w 22"/>
                <a:gd name="T5" fmla="*/ 0 h 630"/>
                <a:gd name="T6" fmla="*/ 22 w 22"/>
                <a:gd name="T7" fmla="*/ 630 h 630"/>
                <a:gd name="T8" fmla="*/ 21 w 22"/>
                <a:gd name="T9" fmla="*/ 630 h 6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" h="630">
                  <a:moveTo>
                    <a:pt x="21" y="63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2" y="630"/>
                  </a:lnTo>
                  <a:lnTo>
                    <a:pt x="21" y="6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6" name="Freeform 183">
              <a:extLst>
                <a:ext uri="{FF2B5EF4-FFF2-40B4-BE49-F238E27FC236}">
                  <a16:creationId xmlns="" xmlns:a16="http://schemas.microsoft.com/office/drawing/2014/main" id="{73E5357E-7946-4275-8DE5-84AA5B88A041}"/>
                </a:ext>
              </a:extLst>
            </xdr:cNvPr>
            <xdr:cNvSpPr>
              <a:spLocks/>
            </xdr:cNvSpPr>
          </xdr:nvSpPr>
          <xdr:spPr bwMode="auto">
            <a:xfrm>
              <a:off x="1878" y="1187"/>
              <a:ext cx="1497" cy="1402"/>
            </a:xfrm>
            <a:custGeom>
              <a:avLst/>
              <a:gdLst>
                <a:gd name="T0" fmla="*/ 0 w 1497"/>
                <a:gd name="T1" fmla="*/ 1399 h 1402"/>
                <a:gd name="T2" fmla="*/ 1497 w 1497"/>
                <a:gd name="T3" fmla="*/ 0 h 1402"/>
                <a:gd name="T4" fmla="*/ 1497 w 1497"/>
                <a:gd name="T5" fmla="*/ 3 h 1402"/>
                <a:gd name="T6" fmla="*/ 3 w 1497"/>
                <a:gd name="T7" fmla="*/ 1402 h 1402"/>
                <a:gd name="T8" fmla="*/ 0 w 1497"/>
                <a:gd name="T9" fmla="*/ 1399 h 1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7" h="1402">
                  <a:moveTo>
                    <a:pt x="0" y="1399"/>
                  </a:moveTo>
                  <a:lnTo>
                    <a:pt x="1497" y="0"/>
                  </a:lnTo>
                  <a:lnTo>
                    <a:pt x="1497" y="3"/>
                  </a:lnTo>
                  <a:lnTo>
                    <a:pt x="3" y="1402"/>
                  </a:lnTo>
                  <a:lnTo>
                    <a:pt x="0" y="13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7" name="Freeform 184">
              <a:extLst>
                <a:ext uri="{FF2B5EF4-FFF2-40B4-BE49-F238E27FC236}">
                  <a16:creationId xmlns="" xmlns:a16="http://schemas.microsoft.com/office/drawing/2014/main" id="{5C60DC7A-FB77-44A6-A783-BCB55954B232}"/>
                </a:ext>
              </a:extLst>
            </xdr:cNvPr>
            <xdr:cNvSpPr>
              <a:spLocks/>
            </xdr:cNvSpPr>
          </xdr:nvSpPr>
          <xdr:spPr bwMode="auto">
            <a:xfrm>
              <a:off x="1878" y="1187"/>
              <a:ext cx="1497" cy="1402"/>
            </a:xfrm>
            <a:custGeom>
              <a:avLst/>
              <a:gdLst>
                <a:gd name="T0" fmla="*/ 0 w 499"/>
                <a:gd name="T1" fmla="*/ 466 h 467"/>
                <a:gd name="T2" fmla="*/ 499 w 499"/>
                <a:gd name="T3" fmla="*/ 0 h 467"/>
                <a:gd name="T4" fmla="*/ 499 w 499"/>
                <a:gd name="T5" fmla="*/ 1 h 467"/>
                <a:gd name="T6" fmla="*/ 1 w 499"/>
                <a:gd name="T7" fmla="*/ 467 h 467"/>
                <a:gd name="T8" fmla="*/ 0 w 499"/>
                <a:gd name="T9" fmla="*/ 466 h 4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9" h="467">
                  <a:moveTo>
                    <a:pt x="0" y="466"/>
                  </a:moveTo>
                  <a:lnTo>
                    <a:pt x="499" y="0"/>
                  </a:lnTo>
                  <a:lnTo>
                    <a:pt x="499" y="1"/>
                  </a:lnTo>
                  <a:lnTo>
                    <a:pt x="1" y="467"/>
                  </a:lnTo>
                  <a:lnTo>
                    <a:pt x="0" y="4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8" name="Freeform 185">
              <a:extLst>
                <a:ext uri="{FF2B5EF4-FFF2-40B4-BE49-F238E27FC236}">
                  <a16:creationId xmlns="" xmlns:a16="http://schemas.microsoft.com/office/drawing/2014/main" id="{54AD715D-59DF-46C6-9975-5B9A364041C3}"/>
                </a:ext>
              </a:extLst>
            </xdr:cNvPr>
            <xdr:cNvSpPr>
              <a:spLocks/>
            </xdr:cNvSpPr>
          </xdr:nvSpPr>
          <xdr:spPr bwMode="auto">
            <a:xfrm>
              <a:off x="2754" y="1061"/>
              <a:ext cx="615" cy="108"/>
            </a:xfrm>
            <a:custGeom>
              <a:avLst/>
              <a:gdLst>
                <a:gd name="T0" fmla="*/ 0 w 615"/>
                <a:gd name="T1" fmla="*/ 0 h 108"/>
                <a:gd name="T2" fmla="*/ 615 w 615"/>
                <a:gd name="T3" fmla="*/ 105 h 108"/>
                <a:gd name="T4" fmla="*/ 615 w 615"/>
                <a:gd name="T5" fmla="*/ 108 h 108"/>
                <a:gd name="T6" fmla="*/ 0 w 615"/>
                <a:gd name="T7" fmla="*/ 3 h 108"/>
                <a:gd name="T8" fmla="*/ 0 w 615"/>
                <a:gd name="T9" fmla="*/ 0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5" h="108">
                  <a:moveTo>
                    <a:pt x="0" y="0"/>
                  </a:moveTo>
                  <a:lnTo>
                    <a:pt x="615" y="105"/>
                  </a:lnTo>
                  <a:lnTo>
                    <a:pt x="615" y="108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9" name="Freeform 186">
              <a:extLst>
                <a:ext uri="{FF2B5EF4-FFF2-40B4-BE49-F238E27FC236}">
                  <a16:creationId xmlns="" xmlns:a16="http://schemas.microsoft.com/office/drawing/2014/main" id="{A5C89F50-D724-4143-AB9E-FECC57ED0C71}"/>
                </a:ext>
              </a:extLst>
            </xdr:cNvPr>
            <xdr:cNvSpPr>
              <a:spLocks/>
            </xdr:cNvSpPr>
          </xdr:nvSpPr>
          <xdr:spPr bwMode="auto">
            <a:xfrm>
              <a:off x="2754" y="1061"/>
              <a:ext cx="615" cy="108"/>
            </a:xfrm>
            <a:custGeom>
              <a:avLst/>
              <a:gdLst>
                <a:gd name="T0" fmla="*/ 0 w 205"/>
                <a:gd name="T1" fmla="*/ 0 h 36"/>
                <a:gd name="T2" fmla="*/ 205 w 205"/>
                <a:gd name="T3" fmla="*/ 35 h 36"/>
                <a:gd name="T4" fmla="*/ 205 w 205"/>
                <a:gd name="T5" fmla="*/ 36 h 36"/>
                <a:gd name="T6" fmla="*/ 0 w 205"/>
                <a:gd name="T7" fmla="*/ 1 h 36"/>
                <a:gd name="T8" fmla="*/ 0 w 205"/>
                <a:gd name="T9" fmla="*/ 0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5" h="36">
                  <a:moveTo>
                    <a:pt x="0" y="0"/>
                  </a:moveTo>
                  <a:lnTo>
                    <a:pt x="205" y="35"/>
                  </a:lnTo>
                  <a:lnTo>
                    <a:pt x="205" y="36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0" name="Freeform 187">
              <a:extLst>
                <a:ext uri="{FF2B5EF4-FFF2-40B4-BE49-F238E27FC236}">
                  <a16:creationId xmlns="" xmlns:a16="http://schemas.microsoft.com/office/drawing/2014/main" id="{A255C20B-163B-4529-BD65-612A1515F344}"/>
                </a:ext>
              </a:extLst>
            </xdr:cNvPr>
            <xdr:cNvSpPr>
              <a:spLocks/>
            </xdr:cNvSpPr>
          </xdr:nvSpPr>
          <xdr:spPr bwMode="auto">
            <a:xfrm>
              <a:off x="2829" y="1052"/>
              <a:ext cx="540" cy="117"/>
            </a:xfrm>
            <a:custGeom>
              <a:avLst/>
              <a:gdLst>
                <a:gd name="T0" fmla="*/ 0 w 540"/>
                <a:gd name="T1" fmla="*/ 0 h 117"/>
                <a:gd name="T2" fmla="*/ 540 w 540"/>
                <a:gd name="T3" fmla="*/ 114 h 117"/>
                <a:gd name="T4" fmla="*/ 540 w 540"/>
                <a:gd name="T5" fmla="*/ 117 h 117"/>
                <a:gd name="T6" fmla="*/ 0 w 540"/>
                <a:gd name="T7" fmla="*/ 6 h 117"/>
                <a:gd name="T8" fmla="*/ 0 w 540"/>
                <a:gd name="T9" fmla="*/ 0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0" h="117">
                  <a:moveTo>
                    <a:pt x="0" y="0"/>
                  </a:moveTo>
                  <a:lnTo>
                    <a:pt x="540" y="114"/>
                  </a:lnTo>
                  <a:lnTo>
                    <a:pt x="540" y="117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1" name="Freeform 188">
              <a:extLst>
                <a:ext uri="{FF2B5EF4-FFF2-40B4-BE49-F238E27FC236}">
                  <a16:creationId xmlns="" xmlns:a16="http://schemas.microsoft.com/office/drawing/2014/main" id="{BCB5C5FB-10D2-4AA5-A8D5-FC3772B1C45B}"/>
                </a:ext>
              </a:extLst>
            </xdr:cNvPr>
            <xdr:cNvSpPr>
              <a:spLocks/>
            </xdr:cNvSpPr>
          </xdr:nvSpPr>
          <xdr:spPr bwMode="auto">
            <a:xfrm>
              <a:off x="2829" y="1052"/>
              <a:ext cx="540" cy="117"/>
            </a:xfrm>
            <a:custGeom>
              <a:avLst/>
              <a:gdLst>
                <a:gd name="T0" fmla="*/ 0 w 180"/>
                <a:gd name="T1" fmla="*/ 0 h 39"/>
                <a:gd name="T2" fmla="*/ 180 w 180"/>
                <a:gd name="T3" fmla="*/ 38 h 39"/>
                <a:gd name="T4" fmla="*/ 180 w 180"/>
                <a:gd name="T5" fmla="*/ 39 h 39"/>
                <a:gd name="T6" fmla="*/ 0 w 180"/>
                <a:gd name="T7" fmla="*/ 2 h 39"/>
                <a:gd name="T8" fmla="*/ 0 w 180"/>
                <a:gd name="T9" fmla="*/ 0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" h="39">
                  <a:moveTo>
                    <a:pt x="0" y="0"/>
                  </a:moveTo>
                  <a:lnTo>
                    <a:pt x="180" y="38"/>
                  </a:lnTo>
                  <a:lnTo>
                    <a:pt x="180" y="39"/>
                  </a:lnTo>
                  <a:lnTo>
                    <a:pt x="0" y="2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2" name="Freeform 189">
              <a:extLst>
                <a:ext uri="{FF2B5EF4-FFF2-40B4-BE49-F238E27FC236}">
                  <a16:creationId xmlns="" xmlns:a16="http://schemas.microsoft.com/office/drawing/2014/main" id="{AE3016D5-4E27-4A66-8C81-87FF74E921E8}"/>
                </a:ext>
              </a:extLst>
            </xdr:cNvPr>
            <xdr:cNvSpPr>
              <a:spLocks/>
            </xdr:cNvSpPr>
          </xdr:nvSpPr>
          <xdr:spPr bwMode="auto">
            <a:xfrm>
              <a:off x="3600" y="1313"/>
              <a:ext cx="126" cy="130"/>
            </a:xfrm>
            <a:custGeom>
              <a:avLst/>
              <a:gdLst>
                <a:gd name="T0" fmla="*/ 126 w 126"/>
                <a:gd name="T1" fmla="*/ 130 h 130"/>
                <a:gd name="T2" fmla="*/ 0 w 126"/>
                <a:gd name="T3" fmla="*/ 0 h 130"/>
                <a:gd name="T4" fmla="*/ 0 w 126"/>
                <a:gd name="T5" fmla="*/ 0 h 130"/>
                <a:gd name="T6" fmla="*/ 126 w 126"/>
                <a:gd name="T7" fmla="*/ 127 h 130"/>
                <a:gd name="T8" fmla="*/ 126 w 126"/>
                <a:gd name="T9" fmla="*/ 130 h 1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" h="130">
                  <a:moveTo>
                    <a:pt x="126" y="13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6" y="127"/>
                  </a:lnTo>
                  <a:lnTo>
                    <a:pt x="126" y="1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3" name="Freeform 190">
              <a:extLst>
                <a:ext uri="{FF2B5EF4-FFF2-40B4-BE49-F238E27FC236}">
                  <a16:creationId xmlns="" xmlns:a16="http://schemas.microsoft.com/office/drawing/2014/main" id="{D1442580-D427-4807-9FC8-50E0C6DD613D}"/>
                </a:ext>
              </a:extLst>
            </xdr:cNvPr>
            <xdr:cNvSpPr>
              <a:spLocks/>
            </xdr:cNvSpPr>
          </xdr:nvSpPr>
          <xdr:spPr bwMode="auto">
            <a:xfrm>
              <a:off x="3600" y="1313"/>
              <a:ext cx="126" cy="130"/>
            </a:xfrm>
            <a:custGeom>
              <a:avLst/>
              <a:gdLst>
                <a:gd name="T0" fmla="*/ 42 w 42"/>
                <a:gd name="T1" fmla="*/ 43 h 43"/>
                <a:gd name="T2" fmla="*/ 0 w 42"/>
                <a:gd name="T3" fmla="*/ 0 h 43"/>
                <a:gd name="T4" fmla="*/ 0 w 42"/>
                <a:gd name="T5" fmla="*/ 0 h 43"/>
                <a:gd name="T6" fmla="*/ 42 w 42"/>
                <a:gd name="T7" fmla="*/ 42 h 43"/>
                <a:gd name="T8" fmla="*/ 42 w 42"/>
                <a:gd name="T9" fmla="*/ 43 h 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43">
                  <a:moveTo>
                    <a:pt x="42" y="4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2" y="42"/>
                  </a:lnTo>
                  <a:lnTo>
                    <a:pt x="42" y="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4" name="Freeform 191">
              <a:extLst>
                <a:ext uri="{FF2B5EF4-FFF2-40B4-BE49-F238E27FC236}">
                  <a16:creationId xmlns="" xmlns:a16="http://schemas.microsoft.com/office/drawing/2014/main" id="{BEF81759-EB5A-4375-850D-6C35C2E4FC63}"/>
                </a:ext>
              </a:extLst>
            </xdr:cNvPr>
            <xdr:cNvSpPr>
              <a:spLocks/>
            </xdr:cNvSpPr>
          </xdr:nvSpPr>
          <xdr:spPr bwMode="auto">
            <a:xfrm>
              <a:off x="3597" y="1313"/>
              <a:ext cx="177" cy="190"/>
            </a:xfrm>
            <a:custGeom>
              <a:avLst/>
              <a:gdLst>
                <a:gd name="T0" fmla="*/ 177 w 177"/>
                <a:gd name="T1" fmla="*/ 190 h 190"/>
                <a:gd name="T2" fmla="*/ 0 w 177"/>
                <a:gd name="T3" fmla="*/ 3 h 190"/>
                <a:gd name="T4" fmla="*/ 3 w 177"/>
                <a:gd name="T5" fmla="*/ 0 h 190"/>
                <a:gd name="T6" fmla="*/ 177 w 177"/>
                <a:gd name="T7" fmla="*/ 187 h 190"/>
                <a:gd name="T8" fmla="*/ 177 w 177"/>
                <a:gd name="T9" fmla="*/ 190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7" h="190">
                  <a:moveTo>
                    <a:pt x="177" y="19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77" y="187"/>
                  </a:lnTo>
                  <a:lnTo>
                    <a:pt x="177" y="1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5" name="Freeform 192">
              <a:extLst>
                <a:ext uri="{FF2B5EF4-FFF2-40B4-BE49-F238E27FC236}">
                  <a16:creationId xmlns="" xmlns:a16="http://schemas.microsoft.com/office/drawing/2014/main" id="{057456B0-ABC8-45F2-BDCE-36DF0662074E}"/>
                </a:ext>
              </a:extLst>
            </xdr:cNvPr>
            <xdr:cNvSpPr>
              <a:spLocks/>
            </xdr:cNvSpPr>
          </xdr:nvSpPr>
          <xdr:spPr bwMode="auto">
            <a:xfrm>
              <a:off x="3597" y="1313"/>
              <a:ext cx="177" cy="190"/>
            </a:xfrm>
            <a:custGeom>
              <a:avLst/>
              <a:gdLst>
                <a:gd name="T0" fmla="*/ 59 w 59"/>
                <a:gd name="T1" fmla="*/ 63 h 63"/>
                <a:gd name="T2" fmla="*/ 0 w 59"/>
                <a:gd name="T3" fmla="*/ 1 h 63"/>
                <a:gd name="T4" fmla="*/ 1 w 59"/>
                <a:gd name="T5" fmla="*/ 0 h 63"/>
                <a:gd name="T6" fmla="*/ 59 w 59"/>
                <a:gd name="T7" fmla="*/ 62 h 63"/>
                <a:gd name="T8" fmla="*/ 59 w 59"/>
                <a:gd name="T9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" h="63">
                  <a:moveTo>
                    <a:pt x="59" y="6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9" y="62"/>
                  </a:lnTo>
                  <a:lnTo>
                    <a:pt x="59" y="6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6" name="Freeform 193">
              <a:extLst>
                <a:ext uri="{FF2B5EF4-FFF2-40B4-BE49-F238E27FC236}">
                  <a16:creationId xmlns="" xmlns:a16="http://schemas.microsoft.com/office/drawing/2014/main" id="{DC8A5EA8-EAE4-46ED-9CFF-641DDF1BDA00}"/>
                </a:ext>
              </a:extLst>
            </xdr:cNvPr>
            <xdr:cNvSpPr>
              <a:spLocks/>
            </xdr:cNvSpPr>
          </xdr:nvSpPr>
          <xdr:spPr bwMode="auto">
            <a:xfrm>
              <a:off x="2889" y="1319"/>
              <a:ext cx="687" cy="1931"/>
            </a:xfrm>
            <a:custGeom>
              <a:avLst/>
              <a:gdLst>
                <a:gd name="T0" fmla="*/ 0 w 687"/>
                <a:gd name="T1" fmla="*/ 1931 h 1931"/>
                <a:gd name="T2" fmla="*/ 684 w 687"/>
                <a:gd name="T3" fmla="*/ 0 h 1931"/>
                <a:gd name="T4" fmla="*/ 687 w 687"/>
                <a:gd name="T5" fmla="*/ 0 h 1931"/>
                <a:gd name="T6" fmla="*/ 3 w 687"/>
                <a:gd name="T7" fmla="*/ 1931 h 1931"/>
                <a:gd name="T8" fmla="*/ 0 w 687"/>
                <a:gd name="T9" fmla="*/ 1931 h 19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7" h="1931">
                  <a:moveTo>
                    <a:pt x="0" y="1931"/>
                  </a:moveTo>
                  <a:lnTo>
                    <a:pt x="684" y="0"/>
                  </a:lnTo>
                  <a:lnTo>
                    <a:pt x="687" y="0"/>
                  </a:lnTo>
                  <a:lnTo>
                    <a:pt x="3" y="1931"/>
                  </a:lnTo>
                  <a:lnTo>
                    <a:pt x="0" y="19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7" name="Freeform 194">
              <a:extLst>
                <a:ext uri="{FF2B5EF4-FFF2-40B4-BE49-F238E27FC236}">
                  <a16:creationId xmlns="" xmlns:a16="http://schemas.microsoft.com/office/drawing/2014/main" id="{1D2EF4B6-DADE-4143-BEC7-9550993A967C}"/>
                </a:ext>
              </a:extLst>
            </xdr:cNvPr>
            <xdr:cNvSpPr>
              <a:spLocks/>
            </xdr:cNvSpPr>
          </xdr:nvSpPr>
          <xdr:spPr bwMode="auto">
            <a:xfrm>
              <a:off x="2889" y="1319"/>
              <a:ext cx="687" cy="1931"/>
            </a:xfrm>
            <a:custGeom>
              <a:avLst/>
              <a:gdLst>
                <a:gd name="T0" fmla="*/ 0 w 229"/>
                <a:gd name="T1" fmla="*/ 643 h 643"/>
                <a:gd name="T2" fmla="*/ 228 w 229"/>
                <a:gd name="T3" fmla="*/ 0 h 643"/>
                <a:gd name="T4" fmla="*/ 229 w 229"/>
                <a:gd name="T5" fmla="*/ 0 h 643"/>
                <a:gd name="T6" fmla="*/ 1 w 229"/>
                <a:gd name="T7" fmla="*/ 643 h 643"/>
                <a:gd name="T8" fmla="*/ 0 w 229"/>
                <a:gd name="T9" fmla="*/ 643 h 6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9" h="643">
                  <a:moveTo>
                    <a:pt x="0" y="643"/>
                  </a:moveTo>
                  <a:lnTo>
                    <a:pt x="228" y="0"/>
                  </a:lnTo>
                  <a:lnTo>
                    <a:pt x="229" y="0"/>
                  </a:lnTo>
                  <a:lnTo>
                    <a:pt x="1" y="643"/>
                  </a:lnTo>
                  <a:lnTo>
                    <a:pt x="0" y="6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8" name="Freeform 195">
              <a:extLst>
                <a:ext uri="{FF2B5EF4-FFF2-40B4-BE49-F238E27FC236}">
                  <a16:creationId xmlns="" xmlns:a16="http://schemas.microsoft.com/office/drawing/2014/main" id="{98E3B31D-2A2F-4F15-844F-205369ED5EE0}"/>
                </a:ext>
              </a:extLst>
            </xdr:cNvPr>
            <xdr:cNvSpPr>
              <a:spLocks/>
            </xdr:cNvSpPr>
          </xdr:nvSpPr>
          <xdr:spPr bwMode="auto">
            <a:xfrm>
              <a:off x="1830" y="1307"/>
              <a:ext cx="1734" cy="1141"/>
            </a:xfrm>
            <a:custGeom>
              <a:avLst/>
              <a:gdLst>
                <a:gd name="T0" fmla="*/ 0 w 1734"/>
                <a:gd name="T1" fmla="*/ 1138 h 1141"/>
                <a:gd name="T2" fmla="*/ 1731 w 1734"/>
                <a:gd name="T3" fmla="*/ 0 h 1141"/>
                <a:gd name="T4" fmla="*/ 1734 w 1734"/>
                <a:gd name="T5" fmla="*/ 6 h 1141"/>
                <a:gd name="T6" fmla="*/ 3 w 1734"/>
                <a:gd name="T7" fmla="*/ 1141 h 1141"/>
                <a:gd name="T8" fmla="*/ 0 w 1734"/>
                <a:gd name="T9" fmla="*/ 1138 h 11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4" h="1141">
                  <a:moveTo>
                    <a:pt x="0" y="1138"/>
                  </a:moveTo>
                  <a:lnTo>
                    <a:pt x="1731" y="0"/>
                  </a:lnTo>
                  <a:lnTo>
                    <a:pt x="1734" y="6"/>
                  </a:lnTo>
                  <a:lnTo>
                    <a:pt x="3" y="1141"/>
                  </a:lnTo>
                  <a:lnTo>
                    <a:pt x="0" y="11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9" name="Freeform 196">
              <a:extLst>
                <a:ext uri="{FF2B5EF4-FFF2-40B4-BE49-F238E27FC236}">
                  <a16:creationId xmlns="" xmlns:a16="http://schemas.microsoft.com/office/drawing/2014/main" id="{FF7BA967-784C-409B-BA96-A073EF74C9CD}"/>
                </a:ext>
              </a:extLst>
            </xdr:cNvPr>
            <xdr:cNvSpPr>
              <a:spLocks/>
            </xdr:cNvSpPr>
          </xdr:nvSpPr>
          <xdr:spPr bwMode="auto">
            <a:xfrm>
              <a:off x="1830" y="1307"/>
              <a:ext cx="1734" cy="1141"/>
            </a:xfrm>
            <a:custGeom>
              <a:avLst/>
              <a:gdLst>
                <a:gd name="T0" fmla="*/ 0 w 578"/>
                <a:gd name="T1" fmla="*/ 379 h 380"/>
                <a:gd name="T2" fmla="*/ 577 w 578"/>
                <a:gd name="T3" fmla="*/ 0 h 380"/>
                <a:gd name="T4" fmla="*/ 578 w 578"/>
                <a:gd name="T5" fmla="*/ 2 h 380"/>
                <a:gd name="T6" fmla="*/ 1 w 578"/>
                <a:gd name="T7" fmla="*/ 380 h 380"/>
                <a:gd name="T8" fmla="*/ 0 w 578"/>
                <a:gd name="T9" fmla="*/ 379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8" h="380">
                  <a:moveTo>
                    <a:pt x="0" y="379"/>
                  </a:moveTo>
                  <a:lnTo>
                    <a:pt x="577" y="0"/>
                  </a:lnTo>
                  <a:lnTo>
                    <a:pt x="578" y="2"/>
                  </a:lnTo>
                  <a:lnTo>
                    <a:pt x="1" y="380"/>
                  </a:lnTo>
                  <a:lnTo>
                    <a:pt x="0" y="37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0" name="Freeform 197">
              <a:extLst>
                <a:ext uri="{FF2B5EF4-FFF2-40B4-BE49-F238E27FC236}">
                  <a16:creationId xmlns="" xmlns:a16="http://schemas.microsoft.com/office/drawing/2014/main" id="{AB4671F1-A862-4A3D-BE63-DBB023199985}"/>
                </a:ext>
              </a:extLst>
            </xdr:cNvPr>
            <xdr:cNvSpPr>
              <a:spLocks/>
            </xdr:cNvSpPr>
          </xdr:nvSpPr>
          <xdr:spPr bwMode="auto">
            <a:xfrm>
              <a:off x="2043" y="1298"/>
              <a:ext cx="1515" cy="160"/>
            </a:xfrm>
            <a:custGeom>
              <a:avLst/>
              <a:gdLst>
                <a:gd name="T0" fmla="*/ 0 w 1515"/>
                <a:gd name="T1" fmla="*/ 157 h 160"/>
                <a:gd name="T2" fmla="*/ 1515 w 1515"/>
                <a:gd name="T3" fmla="*/ 0 h 160"/>
                <a:gd name="T4" fmla="*/ 1515 w 1515"/>
                <a:gd name="T5" fmla="*/ 3 h 160"/>
                <a:gd name="T6" fmla="*/ 0 w 1515"/>
                <a:gd name="T7" fmla="*/ 160 h 160"/>
                <a:gd name="T8" fmla="*/ 0 w 1515"/>
                <a:gd name="T9" fmla="*/ 157 h 1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15" h="160">
                  <a:moveTo>
                    <a:pt x="0" y="157"/>
                  </a:moveTo>
                  <a:lnTo>
                    <a:pt x="1515" y="0"/>
                  </a:lnTo>
                  <a:lnTo>
                    <a:pt x="1515" y="3"/>
                  </a:lnTo>
                  <a:lnTo>
                    <a:pt x="0" y="160"/>
                  </a:lnTo>
                  <a:lnTo>
                    <a:pt x="0" y="1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1" name="Freeform 198">
              <a:extLst>
                <a:ext uri="{FF2B5EF4-FFF2-40B4-BE49-F238E27FC236}">
                  <a16:creationId xmlns="" xmlns:a16="http://schemas.microsoft.com/office/drawing/2014/main" id="{CFF811E9-543E-46C8-ADDC-220E38ABEA7F}"/>
                </a:ext>
              </a:extLst>
            </xdr:cNvPr>
            <xdr:cNvSpPr>
              <a:spLocks/>
            </xdr:cNvSpPr>
          </xdr:nvSpPr>
          <xdr:spPr bwMode="auto">
            <a:xfrm>
              <a:off x="2043" y="1298"/>
              <a:ext cx="1515" cy="160"/>
            </a:xfrm>
            <a:custGeom>
              <a:avLst/>
              <a:gdLst>
                <a:gd name="T0" fmla="*/ 0 w 505"/>
                <a:gd name="T1" fmla="*/ 52 h 53"/>
                <a:gd name="T2" fmla="*/ 505 w 505"/>
                <a:gd name="T3" fmla="*/ 0 h 53"/>
                <a:gd name="T4" fmla="*/ 505 w 505"/>
                <a:gd name="T5" fmla="*/ 1 h 53"/>
                <a:gd name="T6" fmla="*/ 0 w 505"/>
                <a:gd name="T7" fmla="*/ 53 h 53"/>
                <a:gd name="T8" fmla="*/ 0 w 505"/>
                <a:gd name="T9" fmla="*/ 52 h 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5" h="53">
                  <a:moveTo>
                    <a:pt x="0" y="52"/>
                  </a:moveTo>
                  <a:lnTo>
                    <a:pt x="505" y="0"/>
                  </a:lnTo>
                  <a:lnTo>
                    <a:pt x="505" y="1"/>
                  </a:lnTo>
                  <a:lnTo>
                    <a:pt x="0" y="53"/>
                  </a:lnTo>
                  <a:lnTo>
                    <a:pt x="0" y="5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2" name="Freeform 199">
              <a:extLst>
                <a:ext uri="{FF2B5EF4-FFF2-40B4-BE49-F238E27FC236}">
                  <a16:creationId xmlns="" xmlns:a16="http://schemas.microsoft.com/office/drawing/2014/main" id="{E2030590-93A7-40C3-8E5B-104F6B79D5A9}"/>
                </a:ext>
              </a:extLst>
            </xdr:cNvPr>
            <xdr:cNvSpPr>
              <a:spLocks/>
            </xdr:cNvSpPr>
          </xdr:nvSpPr>
          <xdr:spPr bwMode="auto">
            <a:xfrm>
              <a:off x="2604" y="1094"/>
              <a:ext cx="954" cy="198"/>
            </a:xfrm>
            <a:custGeom>
              <a:avLst/>
              <a:gdLst>
                <a:gd name="T0" fmla="*/ 0 w 954"/>
                <a:gd name="T1" fmla="*/ 0 h 198"/>
                <a:gd name="T2" fmla="*/ 954 w 954"/>
                <a:gd name="T3" fmla="*/ 198 h 198"/>
                <a:gd name="T4" fmla="*/ 954 w 954"/>
                <a:gd name="T5" fmla="*/ 198 h 198"/>
                <a:gd name="T6" fmla="*/ 0 w 954"/>
                <a:gd name="T7" fmla="*/ 0 h 1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54" h="198">
                  <a:moveTo>
                    <a:pt x="0" y="0"/>
                  </a:moveTo>
                  <a:lnTo>
                    <a:pt x="954" y="198"/>
                  </a:lnTo>
                  <a:lnTo>
                    <a:pt x="954" y="19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3" name="Freeform 200">
              <a:extLst>
                <a:ext uri="{FF2B5EF4-FFF2-40B4-BE49-F238E27FC236}">
                  <a16:creationId xmlns="" xmlns:a16="http://schemas.microsoft.com/office/drawing/2014/main" id="{D3F3B092-E989-4174-9C11-D4448883BE6D}"/>
                </a:ext>
              </a:extLst>
            </xdr:cNvPr>
            <xdr:cNvSpPr>
              <a:spLocks/>
            </xdr:cNvSpPr>
          </xdr:nvSpPr>
          <xdr:spPr bwMode="auto">
            <a:xfrm>
              <a:off x="2604" y="1094"/>
              <a:ext cx="954" cy="198"/>
            </a:xfrm>
            <a:custGeom>
              <a:avLst/>
              <a:gdLst>
                <a:gd name="T0" fmla="*/ 0 w 318"/>
                <a:gd name="T1" fmla="*/ 0 h 66"/>
                <a:gd name="T2" fmla="*/ 318 w 318"/>
                <a:gd name="T3" fmla="*/ 66 h 66"/>
                <a:gd name="T4" fmla="*/ 318 w 318"/>
                <a:gd name="T5" fmla="*/ 66 h 66"/>
                <a:gd name="T6" fmla="*/ 0 w 318"/>
                <a:gd name="T7" fmla="*/ 0 h 66"/>
                <a:gd name="T8" fmla="*/ 0 w 318"/>
                <a:gd name="T9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8" h="66">
                  <a:moveTo>
                    <a:pt x="0" y="0"/>
                  </a:moveTo>
                  <a:lnTo>
                    <a:pt x="318" y="66"/>
                  </a:lnTo>
                  <a:lnTo>
                    <a:pt x="318" y="6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4" name="Freeform 201">
              <a:extLst>
                <a:ext uri="{FF2B5EF4-FFF2-40B4-BE49-F238E27FC236}">
                  <a16:creationId xmlns="" xmlns:a16="http://schemas.microsoft.com/office/drawing/2014/main" id="{13D578D0-55EA-48C8-8D43-FA13708C1E1F}"/>
                </a:ext>
              </a:extLst>
            </xdr:cNvPr>
            <xdr:cNvSpPr>
              <a:spLocks/>
            </xdr:cNvSpPr>
          </xdr:nvSpPr>
          <xdr:spPr bwMode="auto">
            <a:xfrm>
              <a:off x="3654" y="1364"/>
              <a:ext cx="75" cy="79"/>
            </a:xfrm>
            <a:custGeom>
              <a:avLst/>
              <a:gdLst>
                <a:gd name="T0" fmla="*/ 72 w 75"/>
                <a:gd name="T1" fmla="*/ 79 h 79"/>
                <a:gd name="T2" fmla="*/ 0 w 75"/>
                <a:gd name="T3" fmla="*/ 0 h 79"/>
                <a:gd name="T4" fmla="*/ 3 w 75"/>
                <a:gd name="T5" fmla="*/ 0 h 79"/>
                <a:gd name="T6" fmla="*/ 75 w 75"/>
                <a:gd name="T7" fmla="*/ 76 h 79"/>
                <a:gd name="T8" fmla="*/ 72 w 75"/>
                <a:gd name="T9" fmla="*/ 79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5" h="79">
                  <a:moveTo>
                    <a:pt x="72" y="7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75" y="76"/>
                  </a:lnTo>
                  <a:lnTo>
                    <a:pt x="72" y="7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5" name="Freeform 202">
              <a:extLst>
                <a:ext uri="{FF2B5EF4-FFF2-40B4-BE49-F238E27FC236}">
                  <a16:creationId xmlns="" xmlns:a16="http://schemas.microsoft.com/office/drawing/2014/main" id="{59ECB932-3B71-4D26-B2CE-33CD3FA6E9B0}"/>
                </a:ext>
              </a:extLst>
            </xdr:cNvPr>
            <xdr:cNvSpPr>
              <a:spLocks/>
            </xdr:cNvSpPr>
          </xdr:nvSpPr>
          <xdr:spPr bwMode="auto">
            <a:xfrm>
              <a:off x="3654" y="1364"/>
              <a:ext cx="75" cy="79"/>
            </a:xfrm>
            <a:custGeom>
              <a:avLst/>
              <a:gdLst>
                <a:gd name="T0" fmla="*/ 24 w 25"/>
                <a:gd name="T1" fmla="*/ 26 h 26"/>
                <a:gd name="T2" fmla="*/ 0 w 25"/>
                <a:gd name="T3" fmla="*/ 0 h 26"/>
                <a:gd name="T4" fmla="*/ 1 w 25"/>
                <a:gd name="T5" fmla="*/ 0 h 26"/>
                <a:gd name="T6" fmla="*/ 25 w 25"/>
                <a:gd name="T7" fmla="*/ 25 h 26"/>
                <a:gd name="T8" fmla="*/ 24 w 25"/>
                <a:gd name="T9" fmla="*/ 26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" h="26">
                  <a:moveTo>
                    <a:pt x="24" y="26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5" y="25"/>
                  </a:lnTo>
                  <a:lnTo>
                    <a:pt x="24" y="2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6" name="Freeform 203">
              <a:extLst>
                <a:ext uri="{FF2B5EF4-FFF2-40B4-BE49-F238E27FC236}">
                  <a16:creationId xmlns="" xmlns:a16="http://schemas.microsoft.com/office/drawing/2014/main" id="{88AD3001-9193-4AA3-8B4A-51C0584F47F1}"/>
                </a:ext>
              </a:extLst>
            </xdr:cNvPr>
            <xdr:cNvSpPr>
              <a:spLocks/>
            </xdr:cNvSpPr>
          </xdr:nvSpPr>
          <xdr:spPr bwMode="auto">
            <a:xfrm>
              <a:off x="3651" y="1367"/>
              <a:ext cx="264" cy="400"/>
            </a:xfrm>
            <a:custGeom>
              <a:avLst/>
              <a:gdLst>
                <a:gd name="T0" fmla="*/ 264 w 264"/>
                <a:gd name="T1" fmla="*/ 400 h 400"/>
                <a:gd name="T2" fmla="*/ 0 w 264"/>
                <a:gd name="T3" fmla="*/ 0 h 400"/>
                <a:gd name="T4" fmla="*/ 3 w 264"/>
                <a:gd name="T5" fmla="*/ 0 h 400"/>
                <a:gd name="T6" fmla="*/ 264 w 264"/>
                <a:gd name="T7" fmla="*/ 400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64" h="400">
                  <a:moveTo>
                    <a:pt x="264" y="40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64" y="4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7" name="Freeform 204">
              <a:extLst>
                <a:ext uri="{FF2B5EF4-FFF2-40B4-BE49-F238E27FC236}">
                  <a16:creationId xmlns="" xmlns:a16="http://schemas.microsoft.com/office/drawing/2014/main" id="{90B1BC8C-FF32-493C-A220-B8B8766C86A0}"/>
                </a:ext>
              </a:extLst>
            </xdr:cNvPr>
            <xdr:cNvSpPr>
              <a:spLocks/>
            </xdr:cNvSpPr>
          </xdr:nvSpPr>
          <xdr:spPr bwMode="auto">
            <a:xfrm>
              <a:off x="3651" y="1367"/>
              <a:ext cx="264" cy="400"/>
            </a:xfrm>
            <a:custGeom>
              <a:avLst/>
              <a:gdLst>
                <a:gd name="T0" fmla="*/ 88 w 88"/>
                <a:gd name="T1" fmla="*/ 133 h 133"/>
                <a:gd name="T2" fmla="*/ 0 w 88"/>
                <a:gd name="T3" fmla="*/ 0 h 133"/>
                <a:gd name="T4" fmla="*/ 1 w 88"/>
                <a:gd name="T5" fmla="*/ 0 h 133"/>
                <a:gd name="T6" fmla="*/ 88 w 88"/>
                <a:gd name="T7" fmla="*/ 133 h 133"/>
                <a:gd name="T8" fmla="*/ 88 w 88"/>
                <a:gd name="T9" fmla="*/ 133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" h="133">
                  <a:moveTo>
                    <a:pt x="88" y="13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8" y="133"/>
                  </a:lnTo>
                  <a:lnTo>
                    <a:pt x="88" y="1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</xdr:grpSp>
      <xdr:grpSp>
        <xdr:nvGrpSpPr>
          <xdr:cNvPr id="5" name="Group 4">
            <a:extLst>
              <a:ext uri="{FF2B5EF4-FFF2-40B4-BE49-F238E27FC236}">
                <a16:creationId xmlns="" xmlns:a16="http://schemas.microsoft.com/office/drawing/2014/main" id="{784BCCAC-B0E4-4FB8-95A3-4386950A7938}"/>
              </a:ext>
            </a:extLst>
          </xdr:cNvPr>
          <xdr:cNvGrpSpPr>
            <a:grpSpLocks/>
          </xdr:cNvGrpSpPr>
        </xdr:nvGrpSpPr>
        <xdr:grpSpPr bwMode="auto">
          <a:xfrm>
            <a:off x="1776" y="1022"/>
            <a:ext cx="2214" cy="2249"/>
            <a:chOff x="1776" y="1022"/>
            <a:chExt cx="2214" cy="2249"/>
          </a:xfrm>
        </xdr:grpSpPr>
        <xdr:sp macro="" textlink="">
          <xdr:nvSpPr>
            <xdr:cNvPr id="248" name="Freeform 206">
              <a:extLst>
                <a:ext uri="{FF2B5EF4-FFF2-40B4-BE49-F238E27FC236}">
                  <a16:creationId xmlns="" xmlns:a16="http://schemas.microsoft.com/office/drawing/2014/main" id="{7D766BA2-5A9D-4C3F-8941-49781BF02918}"/>
                </a:ext>
              </a:extLst>
            </xdr:cNvPr>
            <xdr:cNvSpPr>
              <a:spLocks/>
            </xdr:cNvSpPr>
          </xdr:nvSpPr>
          <xdr:spPr bwMode="auto">
            <a:xfrm>
              <a:off x="3651" y="1367"/>
              <a:ext cx="288" cy="472"/>
            </a:xfrm>
            <a:custGeom>
              <a:avLst/>
              <a:gdLst>
                <a:gd name="T0" fmla="*/ 285 w 288"/>
                <a:gd name="T1" fmla="*/ 472 h 472"/>
                <a:gd name="T2" fmla="*/ 0 w 288"/>
                <a:gd name="T3" fmla="*/ 0 h 472"/>
                <a:gd name="T4" fmla="*/ 3 w 288"/>
                <a:gd name="T5" fmla="*/ 0 h 472"/>
                <a:gd name="T6" fmla="*/ 288 w 288"/>
                <a:gd name="T7" fmla="*/ 472 h 472"/>
                <a:gd name="T8" fmla="*/ 285 w 288"/>
                <a:gd name="T9" fmla="*/ 472 h 4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8" h="472">
                  <a:moveTo>
                    <a:pt x="285" y="47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88" y="472"/>
                  </a:lnTo>
                  <a:lnTo>
                    <a:pt x="285" y="4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49" name="Freeform 207">
              <a:extLst>
                <a:ext uri="{FF2B5EF4-FFF2-40B4-BE49-F238E27FC236}">
                  <a16:creationId xmlns="" xmlns:a16="http://schemas.microsoft.com/office/drawing/2014/main" id="{7B60E3D3-40D4-4B93-85EB-57C683075781}"/>
                </a:ext>
              </a:extLst>
            </xdr:cNvPr>
            <xdr:cNvSpPr>
              <a:spLocks/>
            </xdr:cNvSpPr>
          </xdr:nvSpPr>
          <xdr:spPr bwMode="auto">
            <a:xfrm>
              <a:off x="3651" y="1367"/>
              <a:ext cx="288" cy="472"/>
            </a:xfrm>
            <a:custGeom>
              <a:avLst/>
              <a:gdLst>
                <a:gd name="T0" fmla="*/ 95 w 96"/>
                <a:gd name="T1" fmla="*/ 157 h 157"/>
                <a:gd name="T2" fmla="*/ 0 w 96"/>
                <a:gd name="T3" fmla="*/ 0 h 157"/>
                <a:gd name="T4" fmla="*/ 1 w 96"/>
                <a:gd name="T5" fmla="*/ 0 h 157"/>
                <a:gd name="T6" fmla="*/ 96 w 96"/>
                <a:gd name="T7" fmla="*/ 157 h 157"/>
                <a:gd name="T8" fmla="*/ 95 w 96"/>
                <a:gd name="T9" fmla="*/ 157 h 1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" h="157">
                  <a:moveTo>
                    <a:pt x="95" y="15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6" y="157"/>
                  </a:lnTo>
                  <a:lnTo>
                    <a:pt x="95" y="1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0" name="Freeform 208">
              <a:extLst>
                <a:ext uri="{FF2B5EF4-FFF2-40B4-BE49-F238E27FC236}">
                  <a16:creationId xmlns="" xmlns:a16="http://schemas.microsoft.com/office/drawing/2014/main" id="{C26369EF-9219-4C8B-A232-436385B7A61A}"/>
                </a:ext>
              </a:extLst>
            </xdr:cNvPr>
            <xdr:cNvSpPr>
              <a:spLocks/>
            </xdr:cNvSpPr>
          </xdr:nvSpPr>
          <xdr:spPr bwMode="auto">
            <a:xfrm>
              <a:off x="2196" y="1364"/>
              <a:ext cx="1428" cy="1643"/>
            </a:xfrm>
            <a:custGeom>
              <a:avLst/>
              <a:gdLst>
                <a:gd name="T0" fmla="*/ 0 w 1428"/>
                <a:gd name="T1" fmla="*/ 1640 h 1643"/>
                <a:gd name="T2" fmla="*/ 1428 w 1428"/>
                <a:gd name="T3" fmla="*/ 0 h 1643"/>
                <a:gd name="T4" fmla="*/ 1428 w 1428"/>
                <a:gd name="T5" fmla="*/ 3 h 1643"/>
                <a:gd name="T6" fmla="*/ 0 w 1428"/>
                <a:gd name="T7" fmla="*/ 1643 h 1643"/>
                <a:gd name="T8" fmla="*/ 0 w 1428"/>
                <a:gd name="T9" fmla="*/ 1640 h 16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28" h="1643">
                  <a:moveTo>
                    <a:pt x="0" y="1640"/>
                  </a:moveTo>
                  <a:lnTo>
                    <a:pt x="1428" y="0"/>
                  </a:lnTo>
                  <a:lnTo>
                    <a:pt x="1428" y="3"/>
                  </a:lnTo>
                  <a:lnTo>
                    <a:pt x="0" y="1643"/>
                  </a:lnTo>
                  <a:lnTo>
                    <a:pt x="0" y="16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1" name="Freeform 209">
              <a:extLst>
                <a:ext uri="{FF2B5EF4-FFF2-40B4-BE49-F238E27FC236}">
                  <a16:creationId xmlns="" xmlns:a16="http://schemas.microsoft.com/office/drawing/2014/main" id="{9D0A7BEE-DFFA-48B7-B8AE-ABBA7902E8AD}"/>
                </a:ext>
              </a:extLst>
            </xdr:cNvPr>
            <xdr:cNvSpPr>
              <a:spLocks/>
            </xdr:cNvSpPr>
          </xdr:nvSpPr>
          <xdr:spPr bwMode="auto">
            <a:xfrm>
              <a:off x="2196" y="1364"/>
              <a:ext cx="1428" cy="1643"/>
            </a:xfrm>
            <a:custGeom>
              <a:avLst/>
              <a:gdLst>
                <a:gd name="T0" fmla="*/ 0 w 476"/>
                <a:gd name="T1" fmla="*/ 546 h 547"/>
                <a:gd name="T2" fmla="*/ 476 w 476"/>
                <a:gd name="T3" fmla="*/ 0 h 547"/>
                <a:gd name="T4" fmla="*/ 476 w 476"/>
                <a:gd name="T5" fmla="*/ 1 h 547"/>
                <a:gd name="T6" fmla="*/ 0 w 476"/>
                <a:gd name="T7" fmla="*/ 547 h 547"/>
                <a:gd name="T8" fmla="*/ 0 w 476"/>
                <a:gd name="T9" fmla="*/ 546 h 5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6" h="547">
                  <a:moveTo>
                    <a:pt x="0" y="546"/>
                  </a:moveTo>
                  <a:lnTo>
                    <a:pt x="476" y="0"/>
                  </a:lnTo>
                  <a:lnTo>
                    <a:pt x="476" y="1"/>
                  </a:lnTo>
                  <a:lnTo>
                    <a:pt x="0" y="547"/>
                  </a:lnTo>
                  <a:lnTo>
                    <a:pt x="0" y="54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2" name="Freeform 210">
              <a:extLst>
                <a:ext uri="{FF2B5EF4-FFF2-40B4-BE49-F238E27FC236}">
                  <a16:creationId xmlns="" xmlns:a16="http://schemas.microsoft.com/office/drawing/2014/main" id="{6C2B8513-A582-4536-9037-89F2036720C5}"/>
                </a:ext>
              </a:extLst>
            </xdr:cNvPr>
            <xdr:cNvSpPr>
              <a:spLocks/>
            </xdr:cNvSpPr>
          </xdr:nvSpPr>
          <xdr:spPr bwMode="auto">
            <a:xfrm>
              <a:off x="1881" y="1361"/>
              <a:ext cx="1740" cy="1228"/>
            </a:xfrm>
            <a:custGeom>
              <a:avLst/>
              <a:gdLst>
                <a:gd name="T0" fmla="*/ 0 w 1740"/>
                <a:gd name="T1" fmla="*/ 1228 h 1228"/>
                <a:gd name="T2" fmla="*/ 1740 w 1740"/>
                <a:gd name="T3" fmla="*/ 0 h 1228"/>
                <a:gd name="T4" fmla="*/ 1740 w 1740"/>
                <a:gd name="T5" fmla="*/ 0 h 1228"/>
                <a:gd name="T6" fmla="*/ 0 w 1740"/>
                <a:gd name="T7" fmla="*/ 1228 h 1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40" h="1228">
                  <a:moveTo>
                    <a:pt x="0" y="1228"/>
                  </a:moveTo>
                  <a:lnTo>
                    <a:pt x="1740" y="0"/>
                  </a:lnTo>
                  <a:lnTo>
                    <a:pt x="1740" y="0"/>
                  </a:lnTo>
                  <a:lnTo>
                    <a:pt x="0" y="12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3" name="Freeform 211">
              <a:extLst>
                <a:ext uri="{FF2B5EF4-FFF2-40B4-BE49-F238E27FC236}">
                  <a16:creationId xmlns="" xmlns:a16="http://schemas.microsoft.com/office/drawing/2014/main" id="{AE40F7A5-9FB5-4923-B0FE-B8888E9F7008}"/>
                </a:ext>
              </a:extLst>
            </xdr:cNvPr>
            <xdr:cNvSpPr>
              <a:spLocks/>
            </xdr:cNvSpPr>
          </xdr:nvSpPr>
          <xdr:spPr bwMode="auto">
            <a:xfrm>
              <a:off x="1881" y="1361"/>
              <a:ext cx="1740" cy="1228"/>
            </a:xfrm>
            <a:custGeom>
              <a:avLst/>
              <a:gdLst>
                <a:gd name="T0" fmla="*/ 0 w 580"/>
                <a:gd name="T1" fmla="*/ 409 h 409"/>
                <a:gd name="T2" fmla="*/ 580 w 580"/>
                <a:gd name="T3" fmla="*/ 0 h 409"/>
                <a:gd name="T4" fmla="*/ 580 w 580"/>
                <a:gd name="T5" fmla="*/ 0 h 409"/>
                <a:gd name="T6" fmla="*/ 0 w 580"/>
                <a:gd name="T7" fmla="*/ 409 h 409"/>
                <a:gd name="T8" fmla="*/ 0 w 580"/>
                <a:gd name="T9" fmla="*/ 409 h 4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0" h="409">
                  <a:moveTo>
                    <a:pt x="0" y="409"/>
                  </a:moveTo>
                  <a:lnTo>
                    <a:pt x="580" y="0"/>
                  </a:lnTo>
                  <a:lnTo>
                    <a:pt x="580" y="0"/>
                  </a:lnTo>
                  <a:lnTo>
                    <a:pt x="0" y="409"/>
                  </a:lnTo>
                  <a:lnTo>
                    <a:pt x="0" y="4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4" name="Freeform 212">
              <a:extLst>
                <a:ext uri="{FF2B5EF4-FFF2-40B4-BE49-F238E27FC236}">
                  <a16:creationId xmlns="" xmlns:a16="http://schemas.microsoft.com/office/drawing/2014/main" id="{6B8FA465-8AFB-4D1D-8A5D-6C0F1C53912F}"/>
                </a:ext>
              </a:extLst>
            </xdr:cNvPr>
            <xdr:cNvSpPr>
              <a:spLocks/>
            </xdr:cNvSpPr>
          </xdr:nvSpPr>
          <xdr:spPr bwMode="auto">
            <a:xfrm>
              <a:off x="2679" y="1076"/>
              <a:ext cx="939" cy="264"/>
            </a:xfrm>
            <a:custGeom>
              <a:avLst/>
              <a:gdLst>
                <a:gd name="T0" fmla="*/ 0 w 939"/>
                <a:gd name="T1" fmla="*/ 0 h 264"/>
                <a:gd name="T2" fmla="*/ 939 w 939"/>
                <a:gd name="T3" fmla="*/ 264 h 264"/>
                <a:gd name="T4" fmla="*/ 936 w 939"/>
                <a:gd name="T5" fmla="*/ 264 h 264"/>
                <a:gd name="T6" fmla="*/ 0 w 939"/>
                <a:gd name="T7" fmla="*/ 3 h 264"/>
                <a:gd name="T8" fmla="*/ 0 w 939"/>
                <a:gd name="T9" fmla="*/ 0 h 2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9" h="264">
                  <a:moveTo>
                    <a:pt x="0" y="0"/>
                  </a:moveTo>
                  <a:lnTo>
                    <a:pt x="939" y="264"/>
                  </a:lnTo>
                  <a:lnTo>
                    <a:pt x="936" y="26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5" name="Freeform 213">
              <a:extLst>
                <a:ext uri="{FF2B5EF4-FFF2-40B4-BE49-F238E27FC236}">
                  <a16:creationId xmlns="" xmlns:a16="http://schemas.microsoft.com/office/drawing/2014/main" id="{4CB2D989-85D8-4A10-951A-7235EBA3300B}"/>
                </a:ext>
              </a:extLst>
            </xdr:cNvPr>
            <xdr:cNvSpPr>
              <a:spLocks/>
            </xdr:cNvSpPr>
          </xdr:nvSpPr>
          <xdr:spPr bwMode="auto">
            <a:xfrm>
              <a:off x="2679" y="1076"/>
              <a:ext cx="939" cy="264"/>
            </a:xfrm>
            <a:custGeom>
              <a:avLst/>
              <a:gdLst>
                <a:gd name="T0" fmla="*/ 0 w 313"/>
                <a:gd name="T1" fmla="*/ 0 h 88"/>
                <a:gd name="T2" fmla="*/ 313 w 313"/>
                <a:gd name="T3" fmla="*/ 88 h 88"/>
                <a:gd name="T4" fmla="*/ 312 w 313"/>
                <a:gd name="T5" fmla="*/ 88 h 88"/>
                <a:gd name="T6" fmla="*/ 0 w 313"/>
                <a:gd name="T7" fmla="*/ 1 h 88"/>
                <a:gd name="T8" fmla="*/ 0 w 313"/>
                <a:gd name="T9" fmla="*/ 0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3" h="88">
                  <a:moveTo>
                    <a:pt x="0" y="0"/>
                  </a:moveTo>
                  <a:lnTo>
                    <a:pt x="313" y="88"/>
                  </a:lnTo>
                  <a:lnTo>
                    <a:pt x="312" y="88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6" name="Freeform 214">
              <a:extLst>
                <a:ext uri="{FF2B5EF4-FFF2-40B4-BE49-F238E27FC236}">
                  <a16:creationId xmlns="" xmlns:a16="http://schemas.microsoft.com/office/drawing/2014/main" id="{CF279322-7B62-4B14-8780-A57471F137C2}"/>
                </a:ext>
              </a:extLst>
            </xdr:cNvPr>
            <xdr:cNvSpPr>
              <a:spLocks/>
            </xdr:cNvSpPr>
          </xdr:nvSpPr>
          <xdr:spPr bwMode="auto">
            <a:xfrm>
              <a:off x="3705" y="1419"/>
              <a:ext cx="150" cy="210"/>
            </a:xfrm>
            <a:custGeom>
              <a:avLst/>
              <a:gdLst>
                <a:gd name="T0" fmla="*/ 147 w 150"/>
                <a:gd name="T1" fmla="*/ 210 h 210"/>
                <a:gd name="T2" fmla="*/ 0 w 150"/>
                <a:gd name="T3" fmla="*/ 3 h 210"/>
                <a:gd name="T4" fmla="*/ 3 w 150"/>
                <a:gd name="T5" fmla="*/ 0 h 210"/>
                <a:gd name="T6" fmla="*/ 150 w 150"/>
                <a:gd name="T7" fmla="*/ 210 h 210"/>
                <a:gd name="T8" fmla="*/ 147 w 150"/>
                <a:gd name="T9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" h="210">
                  <a:moveTo>
                    <a:pt x="147" y="21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50" y="210"/>
                  </a:lnTo>
                  <a:lnTo>
                    <a:pt x="147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7" name="Freeform 215">
              <a:extLst>
                <a:ext uri="{FF2B5EF4-FFF2-40B4-BE49-F238E27FC236}">
                  <a16:creationId xmlns="" xmlns:a16="http://schemas.microsoft.com/office/drawing/2014/main" id="{580FD4D9-CACF-41EB-AA0B-07E2C9AA186C}"/>
                </a:ext>
              </a:extLst>
            </xdr:cNvPr>
            <xdr:cNvSpPr>
              <a:spLocks/>
            </xdr:cNvSpPr>
          </xdr:nvSpPr>
          <xdr:spPr bwMode="auto">
            <a:xfrm>
              <a:off x="3705" y="1419"/>
              <a:ext cx="150" cy="210"/>
            </a:xfrm>
            <a:custGeom>
              <a:avLst/>
              <a:gdLst>
                <a:gd name="T0" fmla="*/ 49 w 50"/>
                <a:gd name="T1" fmla="*/ 70 h 70"/>
                <a:gd name="T2" fmla="*/ 0 w 50"/>
                <a:gd name="T3" fmla="*/ 1 h 70"/>
                <a:gd name="T4" fmla="*/ 1 w 50"/>
                <a:gd name="T5" fmla="*/ 0 h 70"/>
                <a:gd name="T6" fmla="*/ 50 w 50"/>
                <a:gd name="T7" fmla="*/ 70 h 70"/>
                <a:gd name="T8" fmla="*/ 49 w 50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" h="70">
                  <a:moveTo>
                    <a:pt x="49" y="7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0" y="70"/>
                  </a:lnTo>
                  <a:lnTo>
                    <a:pt x="49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8" name="Freeform 216">
              <a:extLst>
                <a:ext uri="{FF2B5EF4-FFF2-40B4-BE49-F238E27FC236}">
                  <a16:creationId xmlns="" xmlns:a16="http://schemas.microsoft.com/office/drawing/2014/main" id="{43B15E83-BBCF-401E-90CE-166A8E3DBFD8}"/>
                </a:ext>
              </a:extLst>
            </xdr:cNvPr>
            <xdr:cNvSpPr>
              <a:spLocks/>
            </xdr:cNvSpPr>
          </xdr:nvSpPr>
          <xdr:spPr bwMode="auto">
            <a:xfrm>
              <a:off x="3705" y="1422"/>
              <a:ext cx="213" cy="345"/>
            </a:xfrm>
            <a:custGeom>
              <a:avLst/>
              <a:gdLst>
                <a:gd name="T0" fmla="*/ 210 w 213"/>
                <a:gd name="T1" fmla="*/ 345 h 345"/>
                <a:gd name="T2" fmla="*/ 0 w 213"/>
                <a:gd name="T3" fmla="*/ 0 h 345"/>
                <a:gd name="T4" fmla="*/ 3 w 213"/>
                <a:gd name="T5" fmla="*/ 0 h 345"/>
                <a:gd name="T6" fmla="*/ 213 w 213"/>
                <a:gd name="T7" fmla="*/ 345 h 345"/>
                <a:gd name="T8" fmla="*/ 210 w 213"/>
                <a:gd name="T9" fmla="*/ 345 h 3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3" h="345">
                  <a:moveTo>
                    <a:pt x="210" y="34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13" y="345"/>
                  </a:lnTo>
                  <a:lnTo>
                    <a:pt x="210" y="3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59" name="Freeform 217">
              <a:extLst>
                <a:ext uri="{FF2B5EF4-FFF2-40B4-BE49-F238E27FC236}">
                  <a16:creationId xmlns="" xmlns:a16="http://schemas.microsoft.com/office/drawing/2014/main" id="{CD14E547-830F-428F-B889-B6F843DAB5EF}"/>
                </a:ext>
              </a:extLst>
            </xdr:cNvPr>
            <xdr:cNvSpPr>
              <a:spLocks/>
            </xdr:cNvSpPr>
          </xdr:nvSpPr>
          <xdr:spPr bwMode="auto">
            <a:xfrm>
              <a:off x="3705" y="1422"/>
              <a:ext cx="213" cy="345"/>
            </a:xfrm>
            <a:custGeom>
              <a:avLst/>
              <a:gdLst>
                <a:gd name="T0" fmla="*/ 70 w 71"/>
                <a:gd name="T1" fmla="*/ 115 h 115"/>
                <a:gd name="T2" fmla="*/ 0 w 71"/>
                <a:gd name="T3" fmla="*/ 0 h 115"/>
                <a:gd name="T4" fmla="*/ 1 w 71"/>
                <a:gd name="T5" fmla="*/ 0 h 115"/>
                <a:gd name="T6" fmla="*/ 71 w 71"/>
                <a:gd name="T7" fmla="*/ 115 h 115"/>
                <a:gd name="T8" fmla="*/ 70 w 71"/>
                <a:gd name="T9" fmla="*/ 115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" h="115">
                  <a:moveTo>
                    <a:pt x="70" y="11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71" y="115"/>
                  </a:lnTo>
                  <a:lnTo>
                    <a:pt x="70" y="1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0" name="Freeform 218">
              <a:extLst>
                <a:ext uri="{FF2B5EF4-FFF2-40B4-BE49-F238E27FC236}">
                  <a16:creationId xmlns="" xmlns:a16="http://schemas.microsoft.com/office/drawing/2014/main" id="{2591A30B-4CE1-4E3E-B149-B23971C0B6BF}"/>
                </a:ext>
              </a:extLst>
            </xdr:cNvPr>
            <xdr:cNvSpPr>
              <a:spLocks/>
            </xdr:cNvSpPr>
          </xdr:nvSpPr>
          <xdr:spPr bwMode="auto">
            <a:xfrm>
              <a:off x="3705" y="1422"/>
              <a:ext cx="234" cy="417"/>
            </a:xfrm>
            <a:custGeom>
              <a:avLst/>
              <a:gdLst>
                <a:gd name="T0" fmla="*/ 234 w 234"/>
                <a:gd name="T1" fmla="*/ 417 h 417"/>
                <a:gd name="T2" fmla="*/ 0 w 234"/>
                <a:gd name="T3" fmla="*/ 0 h 417"/>
                <a:gd name="T4" fmla="*/ 0 w 234"/>
                <a:gd name="T5" fmla="*/ 0 h 417"/>
                <a:gd name="T6" fmla="*/ 234 w 234"/>
                <a:gd name="T7" fmla="*/ 417 h 4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4" h="417">
                  <a:moveTo>
                    <a:pt x="234" y="41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34" y="4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1" name="Freeform 219">
              <a:extLst>
                <a:ext uri="{FF2B5EF4-FFF2-40B4-BE49-F238E27FC236}">
                  <a16:creationId xmlns="" xmlns:a16="http://schemas.microsoft.com/office/drawing/2014/main" id="{DDC6457E-CE9A-404F-9A3C-890E4DEC4BB7}"/>
                </a:ext>
              </a:extLst>
            </xdr:cNvPr>
            <xdr:cNvSpPr>
              <a:spLocks/>
            </xdr:cNvSpPr>
          </xdr:nvSpPr>
          <xdr:spPr bwMode="auto">
            <a:xfrm>
              <a:off x="3705" y="1422"/>
              <a:ext cx="234" cy="417"/>
            </a:xfrm>
            <a:custGeom>
              <a:avLst/>
              <a:gdLst>
                <a:gd name="T0" fmla="*/ 78 w 78"/>
                <a:gd name="T1" fmla="*/ 139 h 139"/>
                <a:gd name="T2" fmla="*/ 0 w 78"/>
                <a:gd name="T3" fmla="*/ 0 h 139"/>
                <a:gd name="T4" fmla="*/ 0 w 78"/>
                <a:gd name="T5" fmla="*/ 0 h 139"/>
                <a:gd name="T6" fmla="*/ 78 w 78"/>
                <a:gd name="T7" fmla="*/ 139 h 139"/>
                <a:gd name="T8" fmla="*/ 78 w 78"/>
                <a:gd name="T9" fmla="*/ 139 h 1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8" h="139">
                  <a:moveTo>
                    <a:pt x="78" y="13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8" y="139"/>
                  </a:lnTo>
                  <a:lnTo>
                    <a:pt x="78" y="1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2" name="Freeform 220">
              <a:extLst>
                <a:ext uri="{FF2B5EF4-FFF2-40B4-BE49-F238E27FC236}">
                  <a16:creationId xmlns="" xmlns:a16="http://schemas.microsoft.com/office/drawing/2014/main" id="{23C1AB6E-7A29-4F44-9AFD-0B30594BE3CE}"/>
                </a:ext>
              </a:extLst>
            </xdr:cNvPr>
            <xdr:cNvSpPr>
              <a:spLocks/>
            </xdr:cNvSpPr>
          </xdr:nvSpPr>
          <xdr:spPr bwMode="auto">
            <a:xfrm>
              <a:off x="2892" y="1422"/>
              <a:ext cx="792" cy="1828"/>
            </a:xfrm>
            <a:custGeom>
              <a:avLst/>
              <a:gdLst>
                <a:gd name="T0" fmla="*/ 0 w 792"/>
                <a:gd name="T1" fmla="*/ 1828 h 1828"/>
                <a:gd name="T2" fmla="*/ 792 w 792"/>
                <a:gd name="T3" fmla="*/ 0 h 1828"/>
                <a:gd name="T4" fmla="*/ 792 w 792"/>
                <a:gd name="T5" fmla="*/ 0 h 1828"/>
                <a:gd name="T6" fmla="*/ 0 w 792"/>
                <a:gd name="T7" fmla="*/ 1828 h 18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792" h="1828">
                  <a:moveTo>
                    <a:pt x="0" y="1828"/>
                  </a:moveTo>
                  <a:lnTo>
                    <a:pt x="792" y="0"/>
                  </a:lnTo>
                  <a:lnTo>
                    <a:pt x="792" y="0"/>
                  </a:lnTo>
                  <a:lnTo>
                    <a:pt x="0" y="18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3" name="Freeform 221">
              <a:extLst>
                <a:ext uri="{FF2B5EF4-FFF2-40B4-BE49-F238E27FC236}">
                  <a16:creationId xmlns="" xmlns:a16="http://schemas.microsoft.com/office/drawing/2014/main" id="{F7A0648F-78A7-4B70-9F65-99A1966C8179}"/>
                </a:ext>
              </a:extLst>
            </xdr:cNvPr>
            <xdr:cNvSpPr>
              <a:spLocks/>
            </xdr:cNvSpPr>
          </xdr:nvSpPr>
          <xdr:spPr bwMode="auto">
            <a:xfrm>
              <a:off x="2892" y="1422"/>
              <a:ext cx="792" cy="1828"/>
            </a:xfrm>
            <a:custGeom>
              <a:avLst/>
              <a:gdLst>
                <a:gd name="T0" fmla="*/ 0 w 264"/>
                <a:gd name="T1" fmla="*/ 609 h 609"/>
                <a:gd name="T2" fmla="*/ 264 w 264"/>
                <a:gd name="T3" fmla="*/ 0 h 609"/>
                <a:gd name="T4" fmla="*/ 264 w 264"/>
                <a:gd name="T5" fmla="*/ 0 h 609"/>
                <a:gd name="T6" fmla="*/ 0 w 264"/>
                <a:gd name="T7" fmla="*/ 609 h 609"/>
                <a:gd name="T8" fmla="*/ 0 w 264"/>
                <a:gd name="T9" fmla="*/ 609 h 6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4" h="609">
                  <a:moveTo>
                    <a:pt x="0" y="609"/>
                  </a:moveTo>
                  <a:lnTo>
                    <a:pt x="264" y="0"/>
                  </a:lnTo>
                  <a:lnTo>
                    <a:pt x="264" y="0"/>
                  </a:lnTo>
                  <a:lnTo>
                    <a:pt x="0" y="609"/>
                  </a:lnTo>
                  <a:lnTo>
                    <a:pt x="0" y="6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4" name="Freeform 222">
              <a:extLst>
                <a:ext uri="{FF2B5EF4-FFF2-40B4-BE49-F238E27FC236}">
                  <a16:creationId xmlns="" xmlns:a16="http://schemas.microsoft.com/office/drawing/2014/main" id="{BC86148E-56A5-4796-A73F-5229E550668B}"/>
                </a:ext>
              </a:extLst>
            </xdr:cNvPr>
            <xdr:cNvSpPr>
              <a:spLocks/>
            </xdr:cNvSpPr>
          </xdr:nvSpPr>
          <xdr:spPr bwMode="auto">
            <a:xfrm>
              <a:off x="1830" y="1410"/>
              <a:ext cx="1845" cy="1038"/>
            </a:xfrm>
            <a:custGeom>
              <a:avLst/>
              <a:gdLst>
                <a:gd name="T0" fmla="*/ 0 w 1845"/>
                <a:gd name="T1" fmla="*/ 1035 h 1038"/>
                <a:gd name="T2" fmla="*/ 1842 w 1845"/>
                <a:gd name="T3" fmla="*/ 0 h 1038"/>
                <a:gd name="T4" fmla="*/ 1845 w 1845"/>
                <a:gd name="T5" fmla="*/ 3 h 1038"/>
                <a:gd name="T6" fmla="*/ 3 w 1845"/>
                <a:gd name="T7" fmla="*/ 1038 h 1038"/>
                <a:gd name="T8" fmla="*/ 0 w 1845"/>
                <a:gd name="T9" fmla="*/ 1035 h 10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45" h="1038">
                  <a:moveTo>
                    <a:pt x="0" y="1035"/>
                  </a:moveTo>
                  <a:lnTo>
                    <a:pt x="1842" y="0"/>
                  </a:lnTo>
                  <a:lnTo>
                    <a:pt x="1845" y="3"/>
                  </a:lnTo>
                  <a:lnTo>
                    <a:pt x="3" y="1038"/>
                  </a:lnTo>
                  <a:lnTo>
                    <a:pt x="0" y="10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5" name="Freeform 223">
              <a:extLst>
                <a:ext uri="{FF2B5EF4-FFF2-40B4-BE49-F238E27FC236}">
                  <a16:creationId xmlns="" xmlns:a16="http://schemas.microsoft.com/office/drawing/2014/main" id="{0795FCDD-7E6D-484C-BCD9-22F6055E357F}"/>
                </a:ext>
              </a:extLst>
            </xdr:cNvPr>
            <xdr:cNvSpPr>
              <a:spLocks/>
            </xdr:cNvSpPr>
          </xdr:nvSpPr>
          <xdr:spPr bwMode="auto">
            <a:xfrm>
              <a:off x="1830" y="1410"/>
              <a:ext cx="1845" cy="1038"/>
            </a:xfrm>
            <a:custGeom>
              <a:avLst/>
              <a:gdLst>
                <a:gd name="T0" fmla="*/ 0 w 615"/>
                <a:gd name="T1" fmla="*/ 345 h 346"/>
                <a:gd name="T2" fmla="*/ 614 w 615"/>
                <a:gd name="T3" fmla="*/ 0 h 346"/>
                <a:gd name="T4" fmla="*/ 615 w 615"/>
                <a:gd name="T5" fmla="*/ 1 h 346"/>
                <a:gd name="T6" fmla="*/ 1 w 615"/>
                <a:gd name="T7" fmla="*/ 346 h 346"/>
                <a:gd name="T8" fmla="*/ 0 w 615"/>
                <a:gd name="T9" fmla="*/ 345 h 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5" h="346">
                  <a:moveTo>
                    <a:pt x="0" y="345"/>
                  </a:moveTo>
                  <a:lnTo>
                    <a:pt x="614" y="0"/>
                  </a:lnTo>
                  <a:lnTo>
                    <a:pt x="615" y="1"/>
                  </a:lnTo>
                  <a:lnTo>
                    <a:pt x="1" y="346"/>
                  </a:lnTo>
                  <a:lnTo>
                    <a:pt x="0" y="3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6" name="Rectangle 265">
              <a:extLst>
                <a:ext uri="{FF2B5EF4-FFF2-40B4-BE49-F238E27FC236}">
                  <a16:creationId xmlns="" xmlns:a16="http://schemas.microsoft.com/office/drawing/2014/main" id="{1E27959C-8D4B-422B-9F99-6837063F8A1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94" y="1400"/>
              <a:ext cx="1575" cy="1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7" name="Rectangle 266">
              <a:extLst>
                <a:ext uri="{FF2B5EF4-FFF2-40B4-BE49-F238E27FC236}">
                  <a16:creationId xmlns="" xmlns:a16="http://schemas.microsoft.com/office/drawing/2014/main" id="{F37DCE50-8492-4A4E-B994-882AECD998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94" y="1400"/>
              <a:ext cx="1575" cy="1"/>
            </a:xfrm>
            <a:prstGeom prst="rect">
              <a:avLst/>
            </a:pr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8" name="Freeform 226">
              <a:extLst>
                <a:ext uri="{FF2B5EF4-FFF2-40B4-BE49-F238E27FC236}">
                  <a16:creationId xmlns="" xmlns:a16="http://schemas.microsoft.com/office/drawing/2014/main" id="{C6B2D5C9-E9E3-43A2-BACE-7221FEB67B0F}"/>
                </a:ext>
              </a:extLst>
            </xdr:cNvPr>
            <xdr:cNvSpPr>
              <a:spLocks/>
            </xdr:cNvSpPr>
          </xdr:nvSpPr>
          <xdr:spPr bwMode="auto">
            <a:xfrm>
              <a:off x="3756" y="1476"/>
              <a:ext cx="21" cy="24"/>
            </a:xfrm>
            <a:custGeom>
              <a:avLst/>
              <a:gdLst>
                <a:gd name="T0" fmla="*/ 18 w 21"/>
                <a:gd name="T1" fmla="*/ 24 h 24"/>
                <a:gd name="T2" fmla="*/ 0 w 21"/>
                <a:gd name="T3" fmla="*/ 3 h 24"/>
                <a:gd name="T4" fmla="*/ 3 w 21"/>
                <a:gd name="T5" fmla="*/ 0 h 24"/>
                <a:gd name="T6" fmla="*/ 21 w 21"/>
                <a:gd name="T7" fmla="*/ 24 h 24"/>
                <a:gd name="T8" fmla="*/ 18 w 21"/>
                <a:gd name="T9" fmla="*/ 24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" h="24">
                  <a:moveTo>
                    <a:pt x="18" y="24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21" y="24"/>
                  </a:lnTo>
                  <a:lnTo>
                    <a:pt x="18" y="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69" name="Freeform 227">
              <a:extLst>
                <a:ext uri="{FF2B5EF4-FFF2-40B4-BE49-F238E27FC236}">
                  <a16:creationId xmlns="" xmlns:a16="http://schemas.microsoft.com/office/drawing/2014/main" id="{A0794770-E61E-4788-8CE1-FC58E734C88F}"/>
                </a:ext>
              </a:extLst>
            </xdr:cNvPr>
            <xdr:cNvSpPr>
              <a:spLocks/>
            </xdr:cNvSpPr>
          </xdr:nvSpPr>
          <xdr:spPr bwMode="auto">
            <a:xfrm>
              <a:off x="3756" y="1476"/>
              <a:ext cx="21" cy="24"/>
            </a:xfrm>
            <a:custGeom>
              <a:avLst/>
              <a:gdLst>
                <a:gd name="T0" fmla="*/ 6 w 7"/>
                <a:gd name="T1" fmla="*/ 8 h 8"/>
                <a:gd name="T2" fmla="*/ 0 w 7"/>
                <a:gd name="T3" fmla="*/ 1 h 8"/>
                <a:gd name="T4" fmla="*/ 1 w 7"/>
                <a:gd name="T5" fmla="*/ 0 h 8"/>
                <a:gd name="T6" fmla="*/ 7 w 7"/>
                <a:gd name="T7" fmla="*/ 8 h 8"/>
                <a:gd name="T8" fmla="*/ 6 w 7"/>
                <a:gd name="T9" fmla="*/ 8 h 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" h="8">
                  <a:moveTo>
                    <a:pt x="6" y="8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7" y="8"/>
                  </a:lnTo>
                  <a:lnTo>
                    <a:pt x="6" y="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0" name="Freeform 228">
              <a:extLst>
                <a:ext uri="{FF2B5EF4-FFF2-40B4-BE49-F238E27FC236}">
                  <a16:creationId xmlns="" xmlns:a16="http://schemas.microsoft.com/office/drawing/2014/main" id="{4E2A8A7E-C839-4A4F-96BA-15EA514B03E4}"/>
                </a:ext>
              </a:extLst>
            </xdr:cNvPr>
            <xdr:cNvSpPr>
              <a:spLocks/>
            </xdr:cNvSpPr>
          </xdr:nvSpPr>
          <xdr:spPr bwMode="auto">
            <a:xfrm>
              <a:off x="3756" y="1479"/>
              <a:ext cx="162" cy="288"/>
            </a:xfrm>
            <a:custGeom>
              <a:avLst/>
              <a:gdLst>
                <a:gd name="T0" fmla="*/ 159 w 162"/>
                <a:gd name="T1" fmla="*/ 288 h 288"/>
                <a:gd name="T2" fmla="*/ 0 w 162"/>
                <a:gd name="T3" fmla="*/ 0 h 288"/>
                <a:gd name="T4" fmla="*/ 0 w 162"/>
                <a:gd name="T5" fmla="*/ 0 h 288"/>
                <a:gd name="T6" fmla="*/ 162 w 162"/>
                <a:gd name="T7" fmla="*/ 288 h 288"/>
                <a:gd name="T8" fmla="*/ 159 w 162"/>
                <a:gd name="T9" fmla="*/ 288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" h="288">
                  <a:moveTo>
                    <a:pt x="159" y="28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62" y="288"/>
                  </a:lnTo>
                  <a:lnTo>
                    <a:pt x="159" y="2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1" name="Freeform 229">
              <a:extLst>
                <a:ext uri="{FF2B5EF4-FFF2-40B4-BE49-F238E27FC236}">
                  <a16:creationId xmlns="" xmlns:a16="http://schemas.microsoft.com/office/drawing/2014/main" id="{6812386B-2DD6-4EC0-A13E-F98061CE6B42}"/>
                </a:ext>
              </a:extLst>
            </xdr:cNvPr>
            <xdr:cNvSpPr>
              <a:spLocks/>
            </xdr:cNvSpPr>
          </xdr:nvSpPr>
          <xdr:spPr bwMode="auto">
            <a:xfrm>
              <a:off x="3756" y="1479"/>
              <a:ext cx="162" cy="288"/>
            </a:xfrm>
            <a:custGeom>
              <a:avLst/>
              <a:gdLst>
                <a:gd name="T0" fmla="*/ 53 w 54"/>
                <a:gd name="T1" fmla="*/ 96 h 96"/>
                <a:gd name="T2" fmla="*/ 0 w 54"/>
                <a:gd name="T3" fmla="*/ 0 h 96"/>
                <a:gd name="T4" fmla="*/ 0 w 54"/>
                <a:gd name="T5" fmla="*/ 0 h 96"/>
                <a:gd name="T6" fmla="*/ 54 w 54"/>
                <a:gd name="T7" fmla="*/ 96 h 96"/>
                <a:gd name="T8" fmla="*/ 53 w 54"/>
                <a:gd name="T9" fmla="*/ 96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96">
                  <a:moveTo>
                    <a:pt x="53" y="9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4" y="96"/>
                  </a:lnTo>
                  <a:lnTo>
                    <a:pt x="53" y="9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2" name="Freeform 230">
              <a:extLst>
                <a:ext uri="{FF2B5EF4-FFF2-40B4-BE49-F238E27FC236}">
                  <a16:creationId xmlns="" xmlns:a16="http://schemas.microsoft.com/office/drawing/2014/main" id="{E18B6F4D-48B6-4AE5-9E2B-343D3F016CD8}"/>
                </a:ext>
              </a:extLst>
            </xdr:cNvPr>
            <xdr:cNvSpPr>
              <a:spLocks/>
            </xdr:cNvSpPr>
          </xdr:nvSpPr>
          <xdr:spPr bwMode="auto">
            <a:xfrm>
              <a:off x="2667" y="1539"/>
              <a:ext cx="1110" cy="1690"/>
            </a:xfrm>
            <a:custGeom>
              <a:avLst/>
              <a:gdLst>
                <a:gd name="T0" fmla="*/ 0 w 1110"/>
                <a:gd name="T1" fmla="*/ 1690 h 1690"/>
                <a:gd name="T2" fmla="*/ 1110 w 1110"/>
                <a:gd name="T3" fmla="*/ 0 h 1690"/>
                <a:gd name="T4" fmla="*/ 1110 w 1110"/>
                <a:gd name="T5" fmla="*/ 0 h 1690"/>
                <a:gd name="T6" fmla="*/ 3 w 1110"/>
                <a:gd name="T7" fmla="*/ 1690 h 1690"/>
                <a:gd name="T8" fmla="*/ 0 w 1110"/>
                <a:gd name="T9" fmla="*/ 1690 h 16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1690">
                  <a:moveTo>
                    <a:pt x="0" y="1690"/>
                  </a:moveTo>
                  <a:lnTo>
                    <a:pt x="1110" y="0"/>
                  </a:lnTo>
                  <a:lnTo>
                    <a:pt x="1110" y="0"/>
                  </a:lnTo>
                  <a:lnTo>
                    <a:pt x="3" y="1690"/>
                  </a:lnTo>
                  <a:lnTo>
                    <a:pt x="0" y="16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3" name="Freeform 231">
              <a:extLst>
                <a:ext uri="{FF2B5EF4-FFF2-40B4-BE49-F238E27FC236}">
                  <a16:creationId xmlns="" xmlns:a16="http://schemas.microsoft.com/office/drawing/2014/main" id="{7DA9F53B-A790-47C7-B4F7-394CBFDD05FA}"/>
                </a:ext>
              </a:extLst>
            </xdr:cNvPr>
            <xdr:cNvSpPr>
              <a:spLocks/>
            </xdr:cNvSpPr>
          </xdr:nvSpPr>
          <xdr:spPr bwMode="auto">
            <a:xfrm>
              <a:off x="2667" y="1539"/>
              <a:ext cx="1110" cy="1690"/>
            </a:xfrm>
            <a:custGeom>
              <a:avLst/>
              <a:gdLst>
                <a:gd name="T0" fmla="*/ 0 w 370"/>
                <a:gd name="T1" fmla="*/ 563 h 563"/>
                <a:gd name="T2" fmla="*/ 370 w 370"/>
                <a:gd name="T3" fmla="*/ 0 h 563"/>
                <a:gd name="T4" fmla="*/ 370 w 370"/>
                <a:gd name="T5" fmla="*/ 0 h 563"/>
                <a:gd name="T6" fmla="*/ 1 w 370"/>
                <a:gd name="T7" fmla="*/ 563 h 563"/>
                <a:gd name="T8" fmla="*/ 0 w 370"/>
                <a:gd name="T9" fmla="*/ 563 h 5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563">
                  <a:moveTo>
                    <a:pt x="0" y="563"/>
                  </a:moveTo>
                  <a:lnTo>
                    <a:pt x="370" y="0"/>
                  </a:lnTo>
                  <a:lnTo>
                    <a:pt x="370" y="0"/>
                  </a:lnTo>
                  <a:lnTo>
                    <a:pt x="1" y="563"/>
                  </a:lnTo>
                  <a:lnTo>
                    <a:pt x="0" y="56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4" name="Freeform 232">
              <a:extLst>
                <a:ext uri="{FF2B5EF4-FFF2-40B4-BE49-F238E27FC236}">
                  <a16:creationId xmlns="" xmlns:a16="http://schemas.microsoft.com/office/drawing/2014/main" id="{53F2E75B-9C3C-4D27-8581-103157FB2177}"/>
                </a:ext>
              </a:extLst>
            </xdr:cNvPr>
            <xdr:cNvSpPr>
              <a:spLocks/>
            </xdr:cNvSpPr>
          </xdr:nvSpPr>
          <xdr:spPr bwMode="auto">
            <a:xfrm>
              <a:off x="2196" y="1536"/>
              <a:ext cx="1578" cy="1471"/>
            </a:xfrm>
            <a:custGeom>
              <a:avLst/>
              <a:gdLst>
                <a:gd name="T0" fmla="*/ 0 w 1578"/>
                <a:gd name="T1" fmla="*/ 1471 h 1471"/>
                <a:gd name="T2" fmla="*/ 1575 w 1578"/>
                <a:gd name="T3" fmla="*/ 0 h 1471"/>
                <a:gd name="T4" fmla="*/ 1578 w 1578"/>
                <a:gd name="T5" fmla="*/ 0 h 1471"/>
                <a:gd name="T6" fmla="*/ 3 w 1578"/>
                <a:gd name="T7" fmla="*/ 1471 h 1471"/>
                <a:gd name="T8" fmla="*/ 0 w 1578"/>
                <a:gd name="T9" fmla="*/ 1471 h 14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8" h="1471">
                  <a:moveTo>
                    <a:pt x="0" y="1471"/>
                  </a:moveTo>
                  <a:lnTo>
                    <a:pt x="1575" y="0"/>
                  </a:lnTo>
                  <a:lnTo>
                    <a:pt x="1578" y="0"/>
                  </a:lnTo>
                  <a:lnTo>
                    <a:pt x="3" y="1471"/>
                  </a:lnTo>
                  <a:lnTo>
                    <a:pt x="0" y="14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5" name="Freeform 233">
              <a:extLst>
                <a:ext uri="{FF2B5EF4-FFF2-40B4-BE49-F238E27FC236}">
                  <a16:creationId xmlns="" xmlns:a16="http://schemas.microsoft.com/office/drawing/2014/main" id="{6547A439-7D6F-45CB-AEAE-D096097A2E20}"/>
                </a:ext>
              </a:extLst>
            </xdr:cNvPr>
            <xdr:cNvSpPr>
              <a:spLocks/>
            </xdr:cNvSpPr>
          </xdr:nvSpPr>
          <xdr:spPr bwMode="auto">
            <a:xfrm>
              <a:off x="2196" y="1536"/>
              <a:ext cx="1578" cy="1471"/>
            </a:xfrm>
            <a:custGeom>
              <a:avLst/>
              <a:gdLst>
                <a:gd name="T0" fmla="*/ 0 w 526"/>
                <a:gd name="T1" fmla="*/ 490 h 490"/>
                <a:gd name="T2" fmla="*/ 525 w 526"/>
                <a:gd name="T3" fmla="*/ 0 h 490"/>
                <a:gd name="T4" fmla="*/ 526 w 526"/>
                <a:gd name="T5" fmla="*/ 0 h 490"/>
                <a:gd name="T6" fmla="*/ 1 w 526"/>
                <a:gd name="T7" fmla="*/ 490 h 490"/>
                <a:gd name="T8" fmla="*/ 0 w 526"/>
                <a:gd name="T9" fmla="*/ 490 h 4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6" h="490">
                  <a:moveTo>
                    <a:pt x="0" y="490"/>
                  </a:moveTo>
                  <a:lnTo>
                    <a:pt x="525" y="0"/>
                  </a:lnTo>
                  <a:lnTo>
                    <a:pt x="526" y="0"/>
                  </a:lnTo>
                  <a:lnTo>
                    <a:pt x="1" y="490"/>
                  </a:lnTo>
                  <a:lnTo>
                    <a:pt x="0" y="4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6" name="Freeform 234">
              <a:extLst>
                <a:ext uri="{FF2B5EF4-FFF2-40B4-BE49-F238E27FC236}">
                  <a16:creationId xmlns="" xmlns:a16="http://schemas.microsoft.com/office/drawing/2014/main" id="{E487156E-8D25-4DCA-92E0-94E1B8E200F0}"/>
                </a:ext>
              </a:extLst>
            </xdr:cNvPr>
            <xdr:cNvSpPr>
              <a:spLocks/>
            </xdr:cNvSpPr>
          </xdr:nvSpPr>
          <xdr:spPr bwMode="auto">
            <a:xfrm>
              <a:off x="2202" y="1298"/>
              <a:ext cx="1563" cy="220"/>
            </a:xfrm>
            <a:custGeom>
              <a:avLst/>
              <a:gdLst>
                <a:gd name="T0" fmla="*/ 0 w 1563"/>
                <a:gd name="T1" fmla="*/ 0 h 220"/>
                <a:gd name="T2" fmla="*/ 1563 w 1563"/>
                <a:gd name="T3" fmla="*/ 217 h 220"/>
                <a:gd name="T4" fmla="*/ 1563 w 1563"/>
                <a:gd name="T5" fmla="*/ 220 h 220"/>
                <a:gd name="T6" fmla="*/ 0 w 1563"/>
                <a:gd name="T7" fmla="*/ 3 h 220"/>
                <a:gd name="T8" fmla="*/ 0 w 1563"/>
                <a:gd name="T9" fmla="*/ 0 h 2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3" h="220">
                  <a:moveTo>
                    <a:pt x="0" y="0"/>
                  </a:moveTo>
                  <a:lnTo>
                    <a:pt x="1563" y="217"/>
                  </a:lnTo>
                  <a:lnTo>
                    <a:pt x="1563" y="22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7" name="Freeform 235">
              <a:extLst>
                <a:ext uri="{FF2B5EF4-FFF2-40B4-BE49-F238E27FC236}">
                  <a16:creationId xmlns="" xmlns:a16="http://schemas.microsoft.com/office/drawing/2014/main" id="{675FC8CE-1720-4FE5-B3BB-AB2956F49AC2}"/>
                </a:ext>
              </a:extLst>
            </xdr:cNvPr>
            <xdr:cNvSpPr>
              <a:spLocks/>
            </xdr:cNvSpPr>
          </xdr:nvSpPr>
          <xdr:spPr bwMode="auto">
            <a:xfrm>
              <a:off x="2202" y="1298"/>
              <a:ext cx="1563" cy="220"/>
            </a:xfrm>
            <a:custGeom>
              <a:avLst/>
              <a:gdLst>
                <a:gd name="T0" fmla="*/ 0 w 521"/>
                <a:gd name="T1" fmla="*/ 0 h 73"/>
                <a:gd name="T2" fmla="*/ 521 w 521"/>
                <a:gd name="T3" fmla="*/ 72 h 73"/>
                <a:gd name="T4" fmla="*/ 521 w 521"/>
                <a:gd name="T5" fmla="*/ 73 h 73"/>
                <a:gd name="T6" fmla="*/ 0 w 521"/>
                <a:gd name="T7" fmla="*/ 1 h 73"/>
                <a:gd name="T8" fmla="*/ 0 w 521"/>
                <a:gd name="T9" fmla="*/ 0 h 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1" h="73">
                  <a:moveTo>
                    <a:pt x="0" y="0"/>
                  </a:moveTo>
                  <a:lnTo>
                    <a:pt x="521" y="72"/>
                  </a:lnTo>
                  <a:lnTo>
                    <a:pt x="521" y="7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8" name="Freeform 236">
              <a:extLst>
                <a:ext uri="{FF2B5EF4-FFF2-40B4-BE49-F238E27FC236}">
                  <a16:creationId xmlns="" xmlns:a16="http://schemas.microsoft.com/office/drawing/2014/main" id="{64CFC9D3-F26A-4386-A584-1199E36C13AC}"/>
                </a:ext>
              </a:extLst>
            </xdr:cNvPr>
            <xdr:cNvSpPr>
              <a:spLocks/>
            </xdr:cNvSpPr>
          </xdr:nvSpPr>
          <xdr:spPr bwMode="auto">
            <a:xfrm>
              <a:off x="2532" y="1118"/>
              <a:ext cx="1236" cy="394"/>
            </a:xfrm>
            <a:custGeom>
              <a:avLst/>
              <a:gdLst>
                <a:gd name="T0" fmla="*/ 0 w 1236"/>
                <a:gd name="T1" fmla="*/ 0 h 394"/>
                <a:gd name="T2" fmla="*/ 1236 w 1236"/>
                <a:gd name="T3" fmla="*/ 394 h 394"/>
                <a:gd name="T4" fmla="*/ 1233 w 1236"/>
                <a:gd name="T5" fmla="*/ 394 h 394"/>
                <a:gd name="T6" fmla="*/ 0 w 1236"/>
                <a:gd name="T7" fmla="*/ 3 h 394"/>
                <a:gd name="T8" fmla="*/ 0 w 1236"/>
                <a:gd name="T9" fmla="*/ 0 h 3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6" h="394">
                  <a:moveTo>
                    <a:pt x="0" y="0"/>
                  </a:moveTo>
                  <a:lnTo>
                    <a:pt x="1236" y="394"/>
                  </a:lnTo>
                  <a:lnTo>
                    <a:pt x="1233" y="39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79" name="Freeform 237">
              <a:extLst>
                <a:ext uri="{FF2B5EF4-FFF2-40B4-BE49-F238E27FC236}">
                  <a16:creationId xmlns="" xmlns:a16="http://schemas.microsoft.com/office/drawing/2014/main" id="{D972D3E2-8662-4BBA-A828-EF9E6AE8EB76}"/>
                </a:ext>
              </a:extLst>
            </xdr:cNvPr>
            <xdr:cNvSpPr>
              <a:spLocks/>
            </xdr:cNvSpPr>
          </xdr:nvSpPr>
          <xdr:spPr bwMode="auto">
            <a:xfrm>
              <a:off x="2532" y="1118"/>
              <a:ext cx="1236" cy="394"/>
            </a:xfrm>
            <a:custGeom>
              <a:avLst/>
              <a:gdLst>
                <a:gd name="T0" fmla="*/ 0 w 412"/>
                <a:gd name="T1" fmla="*/ 0 h 131"/>
                <a:gd name="T2" fmla="*/ 412 w 412"/>
                <a:gd name="T3" fmla="*/ 131 h 131"/>
                <a:gd name="T4" fmla="*/ 411 w 412"/>
                <a:gd name="T5" fmla="*/ 131 h 131"/>
                <a:gd name="T6" fmla="*/ 0 w 412"/>
                <a:gd name="T7" fmla="*/ 1 h 131"/>
                <a:gd name="T8" fmla="*/ 0 w 412"/>
                <a:gd name="T9" fmla="*/ 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2" h="131">
                  <a:moveTo>
                    <a:pt x="0" y="0"/>
                  </a:moveTo>
                  <a:lnTo>
                    <a:pt x="412" y="131"/>
                  </a:lnTo>
                  <a:lnTo>
                    <a:pt x="411" y="131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0" name="Freeform 238">
              <a:extLst>
                <a:ext uri="{FF2B5EF4-FFF2-40B4-BE49-F238E27FC236}">
                  <a16:creationId xmlns="" xmlns:a16="http://schemas.microsoft.com/office/drawing/2014/main" id="{438B8107-4A79-4985-8876-3B694ACF4505}"/>
                </a:ext>
              </a:extLst>
            </xdr:cNvPr>
            <xdr:cNvSpPr>
              <a:spLocks/>
            </xdr:cNvSpPr>
          </xdr:nvSpPr>
          <xdr:spPr bwMode="auto">
            <a:xfrm>
              <a:off x="3879" y="1671"/>
              <a:ext cx="12" cy="24"/>
            </a:xfrm>
            <a:custGeom>
              <a:avLst/>
              <a:gdLst>
                <a:gd name="T0" fmla="*/ 12 w 12"/>
                <a:gd name="T1" fmla="*/ 24 h 24"/>
                <a:gd name="T2" fmla="*/ 0 w 12"/>
                <a:gd name="T3" fmla="*/ 0 h 24"/>
                <a:gd name="T4" fmla="*/ 0 w 12"/>
                <a:gd name="T5" fmla="*/ 0 h 24"/>
                <a:gd name="T6" fmla="*/ 12 w 12"/>
                <a:gd name="T7" fmla="*/ 24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" h="24">
                  <a:moveTo>
                    <a:pt x="12" y="2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" y="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1" name="Freeform 239">
              <a:extLst>
                <a:ext uri="{FF2B5EF4-FFF2-40B4-BE49-F238E27FC236}">
                  <a16:creationId xmlns="" xmlns:a16="http://schemas.microsoft.com/office/drawing/2014/main" id="{08216775-BD73-4FA0-941E-694763919BE1}"/>
                </a:ext>
              </a:extLst>
            </xdr:cNvPr>
            <xdr:cNvSpPr>
              <a:spLocks/>
            </xdr:cNvSpPr>
          </xdr:nvSpPr>
          <xdr:spPr bwMode="auto">
            <a:xfrm>
              <a:off x="3879" y="1671"/>
              <a:ext cx="12" cy="24"/>
            </a:xfrm>
            <a:custGeom>
              <a:avLst/>
              <a:gdLst>
                <a:gd name="T0" fmla="*/ 4 w 4"/>
                <a:gd name="T1" fmla="*/ 8 h 8"/>
                <a:gd name="T2" fmla="*/ 0 w 4"/>
                <a:gd name="T3" fmla="*/ 0 h 8"/>
                <a:gd name="T4" fmla="*/ 0 w 4"/>
                <a:gd name="T5" fmla="*/ 0 h 8"/>
                <a:gd name="T6" fmla="*/ 4 w 4"/>
                <a:gd name="T7" fmla="*/ 8 h 8"/>
                <a:gd name="T8" fmla="*/ 4 w 4"/>
                <a:gd name="T9" fmla="*/ 8 h 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8">
                  <a:moveTo>
                    <a:pt x="4" y="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" y="8"/>
                  </a:lnTo>
                  <a:lnTo>
                    <a:pt x="4" y="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2" name="Freeform 240">
              <a:extLst>
                <a:ext uri="{FF2B5EF4-FFF2-40B4-BE49-F238E27FC236}">
                  <a16:creationId xmlns="" xmlns:a16="http://schemas.microsoft.com/office/drawing/2014/main" id="{8BBE489D-8F31-4712-A2A9-71A7EA1489FC}"/>
                </a:ext>
              </a:extLst>
            </xdr:cNvPr>
            <xdr:cNvSpPr>
              <a:spLocks/>
            </xdr:cNvSpPr>
          </xdr:nvSpPr>
          <xdr:spPr bwMode="auto">
            <a:xfrm>
              <a:off x="3909" y="1740"/>
              <a:ext cx="12" cy="27"/>
            </a:xfrm>
            <a:custGeom>
              <a:avLst/>
              <a:gdLst>
                <a:gd name="T0" fmla="*/ 9 w 12"/>
                <a:gd name="T1" fmla="*/ 27 h 27"/>
                <a:gd name="T2" fmla="*/ 0 w 12"/>
                <a:gd name="T3" fmla="*/ 0 h 27"/>
                <a:gd name="T4" fmla="*/ 0 w 12"/>
                <a:gd name="T5" fmla="*/ 0 h 27"/>
                <a:gd name="T6" fmla="*/ 12 w 12"/>
                <a:gd name="T7" fmla="*/ 24 h 27"/>
                <a:gd name="T8" fmla="*/ 9 w 12"/>
                <a:gd name="T9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27">
                  <a:moveTo>
                    <a:pt x="9" y="2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" y="24"/>
                  </a:lnTo>
                  <a:lnTo>
                    <a:pt x="9" y="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3" name="Freeform 241">
              <a:extLst>
                <a:ext uri="{FF2B5EF4-FFF2-40B4-BE49-F238E27FC236}">
                  <a16:creationId xmlns="" xmlns:a16="http://schemas.microsoft.com/office/drawing/2014/main" id="{39288B17-40E1-4D30-BC9A-821CA9629114}"/>
                </a:ext>
              </a:extLst>
            </xdr:cNvPr>
            <xdr:cNvSpPr>
              <a:spLocks/>
            </xdr:cNvSpPr>
          </xdr:nvSpPr>
          <xdr:spPr bwMode="auto">
            <a:xfrm>
              <a:off x="3909" y="1740"/>
              <a:ext cx="12" cy="27"/>
            </a:xfrm>
            <a:custGeom>
              <a:avLst/>
              <a:gdLst>
                <a:gd name="T0" fmla="*/ 3 w 4"/>
                <a:gd name="T1" fmla="*/ 9 h 9"/>
                <a:gd name="T2" fmla="*/ 0 w 4"/>
                <a:gd name="T3" fmla="*/ 0 h 9"/>
                <a:gd name="T4" fmla="*/ 0 w 4"/>
                <a:gd name="T5" fmla="*/ 0 h 9"/>
                <a:gd name="T6" fmla="*/ 4 w 4"/>
                <a:gd name="T7" fmla="*/ 8 h 9"/>
                <a:gd name="T8" fmla="*/ 3 w 4"/>
                <a:gd name="T9" fmla="*/ 9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" h="9">
                  <a:moveTo>
                    <a:pt x="3" y="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" y="8"/>
                  </a:lnTo>
                  <a:lnTo>
                    <a:pt x="3" y="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4" name="Freeform 242">
              <a:extLst>
                <a:ext uri="{FF2B5EF4-FFF2-40B4-BE49-F238E27FC236}">
                  <a16:creationId xmlns="" xmlns:a16="http://schemas.microsoft.com/office/drawing/2014/main" id="{52BE796F-E9A6-4E59-BF26-A93F289B8982}"/>
                </a:ext>
              </a:extLst>
            </xdr:cNvPr>
            <xdr:cNvSpPr>
              <a:spLocks/>
            </xdr:cNvSpPr>
          </xdr:nvSpPr>
          <xdr:spPr bwMode="auto">
            <a:xfrm>
              <a:off x="3909" y="1740"/>
              <a:ext cx="36" cy="99"/>
            </a:xfrm>
            <a:custGeom>
              <a:avLst/>
              <a:gdLst>
                <a:gd name="T0" fmla="*/ 33 w 36"/>
                <a:gd name="T1" fmla="*/ 99 h 99"/>
                <a:gd name="T2" fmla="*/ 0 w 36"/>
                <a:gd name="T3" fmla="*/ 0 h 99"/>
                <a:gd name="T4" fmla="*/ 0 w 36"/>
                <a:gd name="T5" fmla="*/ 0 h 99"/>
                <a:gd name="T6" fmla="*/ 36 w 36"/>
                <a:gd name="T7" fmla="*/ 96 h 99"/>
                <a:gd name="T8" fmla="*/ 33 w 36"/>
                <a:gd name="T9" fmla="*/ 99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" h="99">
                  <a:moveTo>
                    <a:pt x="33" y="9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6" y="96"/>
                  </a:lnTo>
                  <a:lnTo>
                    <a:pt x="33" y="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5" name="Freeform 243">
              <a:extLst>
                <a:ext uri="{FF2B5EF4-FFF2-40B4-BE49-F238E27FC236}">
                  <a16:creationId xmlns="" xmlns:a16="http://schemas.microsoft.com/office/drawing/2014/main" id="{40012853-1E1A-409A-8AE7-A21980917077}"/>
                </a:ext>
              </a:extLst>
            </xdr:cNvPr>
            <xdr:cNvSpPr>
              <a:spLocks/>
            </xdr:cNvSpPr>
          </xdr:nvSpPr>
          <xdr:spPr bwMode="auto">
            <a:xfrm>
              <a:off x="3909" y="1740"/>
              <a:ext cx="36" cy="99"/>
            </a:xfrm>
            <a:custGeom>
              <a:avLst/>
              <a:gdLst>
                <a:gd name="T0" fmla="*/ 11 w 12"/>
                <a:gd name="T1" fmla="*/ 33 h 33"/>
                <a:gd name="T2" fmla="*/ 0 w 12"/>
                <a:gd name="T3" fmla="*/ 0 h 33"/>
                <a:gd name="T4" fmla="*/ 0 w 12"/>
                <a:gd name="T5" fmla="*/ 0 h 33"/>
                <a:gd name="T6" fmla="*/ 12 w 12"/>
                <a:gd name="T7" fmla="*/ 32 h 33"/>
                <a:gd name="T8" fmla="*/ 11 w 12"/>
                <a:gd name="T9" fmla="*/ 33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" h="33">
                  <a:moveTo>
                    <a:pt x="11" y="3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" y="32"/>
                  </a:lnTo>
                  <a:lnTo>
                    <a:pt x="11" y="3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6" name="Freeform 244">
              <a:extLst>
                <a:ext uri="{FF2B5EF4-FFF2-40B4-BE49-F238E27FC236}">
                  <a16:creationId xmlns="" xmlns:a16="http://schemas.microsoft.com/office/drawing/2014/main" id="{3B898CC3-8DB4-4551-A5B5-6362BC36C884}"/>
                </a:ext>
              </a:extLst>
            </xdr:cNvPr>
            <xdr:cNvSpPr>
              <a:spLocks/>
            </xdr:cNvSpPr>
          </xdr:nvSpPr>
          <xdr:spPr bwMode="auto">
            <a:xfrm>
              <a:off x="2895" y="1737"/>
              <a:ext cx="993" cy="1516"/>
            </a:xfrm>
            <a:custGeom>
              <a:avLst/>
              <a:gdLst>
                <a:gd name="T0" fmla="*/ 0 w 993"/>
                <a:gd name="T1" fmla="*/ 1516 h 1516"/>
                <a:gd name="T2" fmla="*/ 993 w 993"/>
                <a:gd name="T3" fmla="*/ 0 h 1516"/>
                <a:gd name="T4" fmla="*/ 993 w 993"/>
                <a:gd name="T5" fmla="*/ 0 h 1516"/>
                <a:gd name="T6" fmla="*/ 0 w 993"/>
                <a:gd name="T7" fmla="*/ 1516 h 15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93" h="1516">
                  <a:moveTo>
                    <a:pt x="0" y="1516"/>
                  </a:moveTo>
                  <a:lnTo>
                    <a:pt x="993" y="0"/>
                  </a:lnTo>
                  <a:lnTo>
                    <a:pt x="993" y="0"/>
                  </a:lnTo>
                  <a:lnTo>
                    <a:pt x="0" y="15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7" name="Freeform 245">
              <a:extLst>
                <a:ext uri="{FF2B5EF4-FFF2-40B4-BE49-F238E27FC236}">
                  <a16:creationId xmlns="" xmlns:a16="http://schemas.microsoft.com/office/drawing/2014/main" id="{B5F067C0-C69E-42FE-8D7E-A2B71C110A97}"/>
                </a:ext>
              </a:extLst>
            </xdr:cNvPr>
            <xdr:cNvSpPr>
              <a:spLocks/>
            </xdr:cNvSpPr>
          </xdr:nvSpPr>
          <xdr:spPr bwMode="auto">
            <a:xfrm>
              <a:off x="2895" y="1737"/>
              <a:ext cx="993" cy="1516"/>
            </a:xfrm>
            <a:custGeom>
              <a:avLst/>
              <a:gdLst>
                <a:gd name="T0" fmla="*/ 0 w 331"/>
                <a:gd name="T1" fmla="*/ 505 h 505"/>
                <a:gd name="T2" fmla="*/ 331 w 331"/>
                <a:gd name="T3" fmla="*/ 0 h 505"/>
                <a:gd name="T4" fmla="*/ 331 w 331"/>
                <a:gd name="T5" fmla="*/ 0 h 505"/>
                <a:gd name="T6" fmla="*/ 0 w 331"/>
                <a:gd name="T7" fmla="*/ 505 h 505"/>
                <a:gd name="T8" fmla="*/ 0 w 331"/>
                <a:gd name="T9" fmla="*/ 505 h 5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1" h="505">
                  <a:moveTo>
                    <a:pt x="0" y="505"/>
                  </a:moveTo>
                  <a:lnTo>
                    <a:pt x="331" y="0"/>
                  </a:lnTo>
                  <a:lnTo>
                    <a:pt x="331" y="0"/>
                  </a:lnTo>
                  <a:lnTo>
                    <a:pt x="0" y="505"/>
                  </a:lnTo>
                  <a:lnTo>
                    <a:pt x="0" y="50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8" name="Freeform 246">
              <a:extLst>
                <a:ext uri="{FF2B5EF4-FFF2-40B4-BE49-F238E27FC236}">
                  <a16:creationId xmlns="" xmlns:a16="http://schemas.microsoft.com/office/drawing/2014/main" id="{3849EF51-B13E-4C9F-B96D-6097F2D7AC34}"/>
                </a:ext>
              </a:extLst>
            </xdr:cNvPr>
            <xdr:cNvSpPr>
              <a:spLocks/>
            </xdr:cNvSpPr>
          </xdr:nvSpPr>
          <xdr:spPr bwMode="auto">
            <a:xfrm>
              <a:off x="3933" y="1812"/>
              <a:ext cx="54" cy="249"/>
            </a:xfrm>
            <a:custGeom>
              <a:avLst/>
              <a:gdLst>
                <a:gd name="T0" fmla="*/ 51 w 54"/>
                <a:gd name="T1" fmla="*/ 249 h 249"/>
                <a:gd name="T2" fmla="*/ 0 w 54"/>
                <a:gd name="T3" fmla="*/ 0 h 249"/>
                <a:gd name="T4" fmla="*/ 3 w 54"/>
                <a:gd name="T5" fmla="*/ 0 h 249"/>
                <a:gd name="T6" fmla="*/ 54 w 54"/>
                <a:gd name="T7" fmla="*/ 249 h 249"/>
                <a:gd name="T8" fmla="*/ 51 w 54"/>
                <a:gd name="T9" fmla="*/ 249 h 2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249">
                  <a:moveTo>
                    <a:pt x="51" y="24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4" y="249"/>
                  </a:lnTo>
                  <a:lnTo>
                    <a:pt x="51" y="2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89" name="Freeform 247">
              <a:extLst>
                <a:ext uri="{FF2B5EF4-FFF2-40B4-BE49-F238E27FC236}">
                  <a16:creationId xmlns="" xmlns:a16="http://schemas.microsoft.com/office/drawing/2014/main" id="{D07DE64E-1D21-46C2-B65C-C3FD01928B19}"/>
                </a:ext>
              </a:extLst>
            </xdr:cNvPr>
            <xdr:cNvSpPr>
              <a:spLocks/>
            </xdr:cNvSpPr>
          </xdr:nvSpPr>
          <xdr:spPr bwMode="auto">
            <a:xfrm>
              <a:off x="3933" y="1812"/>
              <a:ext cx="54" cy="249"/>
            </a:xfrm>
            <a:custGeom>
              <a:avLst/>
              <a:gdLst>
                <a:gd name="T0" fmla="*/ 17 w 18"/>
                <a:gd name="T1" fmla="*/ 83 h 83"/>
                <a:gd name="T2" fmla="*/ 0 w 18"/>
                <a:gd name="T3" fmla="*/ 0 h 83"/>
                <a:gd name="T4" fmla="*/ 1 w 18"/>
                <a:gd name="T5" fmla="*/ 0 h 83"/>
                <a:gd name="T6" fmla="*/ 18 w 18"/>
                <a:gd name="T7" fmla="*/ 83 h 83"/>
                <a:gd name="T8" fmla="*/ 17 w 18"/>
                <a:gd name="T9" fmla="*/ 83 h 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83">
                  <a:moveTo>
                    <a:pt x="17" y="8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8" y="83"/>
                  </a:lnTo>
                  <a:lnTo>
                    <a:pt x="17" y="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0" name="Freeform 248">
              <a:extLst>
                <a:ext uri="{FF2B5EF4-FFF2-40B4-BE49-F238E27FC236}">
                  <a16:creationId xmlns="" xmlns:a16="http://schemas.microsoft.com/office/drawing/2014/main" id="{4098FD2F-8E4F-493A-B620-AF687699E4B3}"/>
                </a:ext>
              </a:extLst>
            </xdr:cNvPr>
            <xdr:cNvSpPr>
              <a:spLocks/>
            </xdr:cNvSpPr>
          </xdr:nvSpPr>
          <xdr:spPr bwMode="auto">
            <a:xfrm>
              <a:off x="1833" y="1794"/>
              <a:ext cx="2073" cy="660"/>
            </a:xfrm>
            <a:custGeom>
              <a:avLst/>
              <a:gdLst>
                <a:gd name="T0" fmla="*/ 0 w 2073"/>
                <a:gd name="T1" fmla="*/ 657 h 660"/>
                <a:gd name="T2" fmla="*/ 2073 w 2073"/>
                <a:gd name="T3" fmla="*/ 0 h 660"/>
                <a:gd name="T4" fmla="*/ 2073 w 2073"/>
                <a:gd name="T5" fmla="*/ 3 h 660"/>
                <a:gd name="T6" fmla="*/ 0 w 2073"/>
                <a:gd name="T7" fmla="*/ 660 h 660"/>
                <a:gd name="T8" fmla="*/ 0 w 2073"/>
                <a:gd name="T9" fmla="*/ 657 h 6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73" h="660">
                  <a:moveTo>
                    <a:pt x="0" y="657"/>
                  </a:moveTo>
                  <a:lnTo>
                    <a:pt x="2073" y="0"/>
                  </a:lnTo>
                  <a:lnTo>
                    <a:pt x="2073" y="3"/>
                  </a:lnTo>
                  <a:lnTo>
                    <a:pt x="0" y="660"/>
                  </a:lnTo>
                  <a:lnTo>
                    <a:pt x="0" y="6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1" name="Freeform 249">
              <a:extLst>
                <a:ext uri="{FF2B5EF4-FFF2-40B4-BE49-F238E27FC236}">
                  <a16:creationId xmlns="" xmlns:a16="http://schemas.microsoft.com/office/drawing/2014/main" id="{4F713FC2-0D16-46C9-82E2-ED584EDFA716}"/>
                </a:ext>
              </a:extLst>
            </xdr:cNvPr>
            <xdr:cNvSpPr>
              <a:spLocks/>
            </xdr:cNvSpPr>
          </xdr:nvSpPr>
          <xdr:spPr bwMode="auto">
            <a:xfrm>
              <a:off x="1833" y="1794"/>
              <a:ext cx="2073" cy="660"/>
            </a:xfrm>
            <a:custGeom>
              <a:avLst/>
              <a:gdLst>
                <a:gd name="T0" fmla="*/ 0 w 691"/>
                <a:gd name="T1" fmla="*/ 219 h 220"/>
                <a:gd name="T2" fmla="*/ 691 w 691"/>
                <a:gd name="T3" fmla="*/ 0 h 220"/>
                <a:gd name="T4" fmla="*/ 691 w 691"/>
                <a:gd name="T5" fmla="*/ 1 h 220"/>
                <a:gd name="T6" fmla="*/ 0 w 691"/>
                <a:gd name="T7" fmla="*/ 220 h 220"/>
                <a:gd name="T8" fmla="*/ 0 w 691"/>
                <a:gd name="T9" fmla="*/ 219 h 2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1" h="220">
                  <a:moveTo>
                    <a:pt x="0" y="219"/>
                  </a:moveTo>
                  <a:lnTo>
                    <a:pt x="691" y="0"/>
                  </a:lnTo>
                  <a:lnTo>
                    <a:pt x="691" y="1"/>
                  </a:lnTo>
                  <a:lnTo>
                    <a:pt x="0" y="220"/>
                  </a:lnTo>
                  <a:lnTo>
                    <a:pt x="0" y="2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2" name="Freeform 250">
              <a:extLst>
                <a:ext uri="{FF2B5EF4-FFF2-40B4-BE49-F238E27FC236}">
                  <a16:creationId xmlns="" xmlns:a16="http://schemas.microsoft.com/office/drawing/2014/main" id="{1A56A9C3-5DD4-4969-B4BA-54BA5C3C0C9E}"/>
                </a:ext>
              </a:extLst>
            </xdr:cNvPr>
            <xdr:cNvSpPr>
              <a:spLocks/>
            </xdr:cNvSpPr>
          </xdr:nvSpPr>
          <xdr:spPr bwMode="auto">
            <a:xfrm>
              <a:off x="1803" y="1794"/>
              <a:ext cx="2103" cy="513"/>
            </a:xfrm>
            <a:custGeom>
              <a:avLst/>
              <a:gdLst>
                <a:gd name="T0" fmla="*/ 0 w 2103"/>
                <a:gd name="T1" fmla="*/ 510 h 513"/>
                <a:gd name="T2" fmla="*/ 2103 w 2103"/>
                <a:gd name="T3" fmla="*/ 0 h 513"/>
                <a:gd name="T4" fmla="*/ 2103 w 2103"/>
                <a:gd name="T5" fmla="*/ 0 h 513"/>
                <a:gd name="T6" fmla="*/ 0 w 2103"/>
                <a:gd name="T7" fmla="*/ 513 h 513"/>
                <a:gd name="T8" fmla="*/ 0 w 2103"/>
                <a:gd name="T9" fmla="*/ 510 h 5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3" h="513">
                  <a:moveTo>
                    <a:pt x="0" y="510"/>
                  </a:moveTo>
                  <a:lnTo>
                    <a:pt x="2103" y="0"/>
                  </a:lnTo>
                  <a:lnTo>
                    <a:pt x="2103" y="0"/>
                  </a:lnTo>
                  <a:lnTo>
                    <a:pt x="0" y="513"/>
                  </a:lnTo>
                  <a:lnTo>
                    <a:pt x="0" y="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3" name="Freeform 251">
              <a:extLst>
                <a:ext uri="{FF2B5EF4-FFF2-40B4-BE49-F238E27FC236}">
                  <a16:creationId xmlns="" xmlns:a16="http://schemas.microsoft.com/office/drawing/2014/main" id="{8F747999-E329-465B-B79F-529955C45558}"/>
                </a:ext>
              </a:extLst>
            </xdr:cNvPr>
            <xdr:cNvSpPr>
              <a:spLocks/>
            </xdr:cNvSpPr>
          </xdr:nvSpPr>
          <xdr:spPr bwMode="auto">
            <a:xfrm>
              <a:off x="1803" y="1794"/>
              <a:ext cx="2103" cy="513"/>
            </a:xfrm>
            <a:custGeom>
              <a:avLst/>
              <a:gdLst>
                <a:gd name="T0" fmla="*/ 0 w 701"/>
                <a:gd name="T1" fmla="*/ 170 h 171"/>
                <a:gd name="T2" fmla="*/ 701 w 701"/>
                <a:gd name="T3" fmla="*/ 0 h 171"/>
                <a:gd name="T4" fmla="*/ 701 w 701"/>
                <a:gd name="T5" fmla="*/ 0 h 171"/>
                <a:gd name="T6" fmla="*/ 0 w 701"/>
                <a:gd name="T7" fmla="*/ 171 h 171"/>
                <a:gd name="T8" fmla="*/ 0 w 701"/>
                <a:gd name="T9" fmla="*/ 170 h 1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1" h="171">
                  <a:moveTo>
                    <a:pt x="0" y="170"/>
                  </a:moveTo>
                  <a:lnTo>
                    <a:pt x="701" y="0"/>
                  </a:lnTo>
                  <a:lnTo>
                    <a:pt x="701" y="0"/>
                  </a:lnTo>
                  <a:lnTo>
                    <a:pt x="0" y="171"/>
                  </a:lnTo>
                  <a:lnTo>
                    <a:pt x="0" y="1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4" name="Freeform 252">
              <a:extLst>
                <a:ext uri="{FF2B5EF4-FFF2-40B4-BE49-F238E27FC236}">
                  <a16:creationId xmlns="" xmlns:a16="http://schemas.microsoft.com/office/drawing/2014/main" id="{CF0C4DCD-3813-4435-BD52-14E1A5F162E8}"/>
                </a:ext>
              </a:extLst>
            </xdr:cNvPr>
            <xdr:cNvSpPr>
              <a:spLocks/>
            </xdr:cNvSpPr>
          </xdr:nvSpPr>
          <xdr:spPr bwMode="auto">
            <a:xfrm>
              <a:off x="1797" y="1791"/>
              <a:ext cx="2109" cy="291"/>
            </a:xfrm>
            <a:custGeom>
              <a:avLst/>
              <a:gdLst>
                <a:gd name="T0" fmla="*/ 0 w 2109"/>
                <a:gd name="T1" fmla="*/ 288 h 291"/>
                <a:gd name="T2" fmla="*/ 2109 w 2109"/>
                <a:gd name="T3" fmla="*/ 0 h 291"/>
                <a:gd name="T4" fmla="*/ 2109 w 2109"/>
                <a:gd name="T5" fmla="*/ 0 h 291"/>
                <a:gd name="T6" fmla="*/ 0 w 2109"/>
                <a:gd name="T7" fmla="*/ 291 h 291"/>
                <a:gd name="T8" fmla="*/ 0 w 2109"/>
                <a:gd name="T9" fmla="*/ 288 h 2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9" h="291">
                  <a:moveTo>
                    <a:pt x="0" y="288"/>
                  </a:moveTo>
                  <a:lnTo>
                    <a:pt x="2109" y="0"/>
                  </a:lnTo>
                  <a:lnTo>
                    <a:pt x="2109" y="0"/>
                  </a:lnTo>
                  <a:lnTo>
                    <a:pt x="0" y="291"/>
                  </a:lnTo>
                  <a:lnTo>
                    <a:pt x="0" y="2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5" name="Freeform 253">
              <a:extLst>
                <a:ext uri="{FF2B5EF4-FFF2-40B4-BE49-F238E27FC236}">
                  <a16:creationId xmlns="" xmlns:a16="http://schemas.microsoft.com/office/drawing/2014/main" id="{0FDF86E8-1BCD-41CC-AF83-58C5FD914554}"/>
                </a:ext>
              </a:extLst>
            </xdr:cNvPr>
            <xdr:cNvSpPr>
              <a:spLocks/>
            </xdr:cNvSpPr>
          </xdr:nvSpPr>
          <xdr:spPr bwMode="auto">
            <a:xfrm>
              <a:off x="1797" y="1791"/>
              <a:ext cx="2109" cy="291"/>
            </a:xfrm>
            <a:custGeom>
              <a:avLst/>
              <a:gdLst>
                <a:gd name="T0" fmla="*/ 0 w 703"/>
                <a:gd name="T1" fmla="*/ 96 h 97"/>
                <a:gd name="T2" fmla="*/ 703 w 703"/>
                <a:gd name="T3" fmla="*/ 0 h 97"/>
                <a:gd name="T4" fmla="*/ 703 w 703"/>
                <a:gd name="T5" fmla="*/ 0 h 97"/>
                <a:gd name="T6" fmla="*/ 0 w 703"/>
                <a:gd name="T7" fmla="*/ 97 h 97"/>
                <a:gd name="T8" fmla="*/ 0 w 703"/>
                <a:gd name="T9" fmla="*/ 96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3" h="97">
                  <a:moveTo>
                    <a:pt x="0" y="96"/>
                  </a:moveTo>
                  <a:lnTo>
                    <a:pt x="703" y="0"/>
                  </a:lnTo>
                  <a:lnTo>
                    <a:pt x="703" y="0"/>
                  </a:lnTo>
                  <a:lnTo>
                    <a:pt x="0" y="97"/>
                  </a:lnTo>
                  <a:lnTo>
                    <a:pt x="0" y="9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6" name="Freeform 254">
              <a:extLst>
                <a:ext uri="{FF2B5EF4-FFF2-40B4-BE49-F238E27FC236}">
                  <a16:creationId xmlns="" xmlns:a16="http://schemas.microsoft.com/office/drawing/2014/main" id="{184489E8-C49D-4851-84BA-66003E3B58DB}"/>
                </a:ext>
              </a:extLst>
            </xdr:cNvPr>
            <xdr:cNvSpPr>
              <a:spLocks/>
            </xdr:cNvSpPr>
          </xdr:nvSpPr>
          <xdr:spPr bwMode="auto">
            <a:xfrm>
              <a:off x="2040" y="1869"/>
              <a:ext cx="1890" cy="984"/>
            </a:xfrm>
            <a:custGeom>
              <a:avLst/>
              <a:gdLst>
                <a:gd name="T0" fmla="*/ 0 w 1890"/>
                <a:gd name="T1" fmla="*/ 981 h 984"/>
                <a:gd name="T2" fmla="*/ 1890 w 1890"/>
                <a:gd name="T3" fmla="*/ 0 h 984"/>
                <a:gd name="T4" fmla="*/ 1890 w 1890"/>
                <a:gd name="T5" fmla="*/ 3 h 984"/>
                <a:gd name="T6" fmla="*/ 0 w 1890"/>
                <a:gd name="T7" fmla="*/ 984 h 984"/>
                <a:gd name="T8" fmla="*/ 0 w 1890"/>
                <a:gd name="T9" fmla="*/ 981 h 9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0" h="984">
                  <a:moveTo>
                    <a:pt x="0" y="981"/>
                  </a:moveTo>
                  <a:lnTo>
                    <a:pt x="1890" y="0"/>
                  </a:lnTo>
                  <a:lnTo>
                    <a:pt x="1890" y="3"/>
                  </a:lnTo>
                  <a:lnTo>
                    <a:pt x="0" y="984"/>
                  </a:lnTo>
                  <a:lnTo>
                    <a:pt x="0" y="9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7" name="Freeform 255">
              <a:extLst>
                <a:ext uri="{FF2B5EF4-FFF2-40B4-BE49-F238E27FC236}">
                  <a16:creationId xmlns="" xmlns:a16="http://schemas.microsoft.com/office/drawing/2014/main" id="{0124A7A2-B6C1-420B-AA56-61F5965B1794}"/>
                </a:ext>
              </a:extLst>
            </xdr:cNvPr>
            <xdr:cNvSpPr>
              <a:spLocks/>
            </xdr:cNvSpPr>
          </xdr:nvSpPr>
          <xdr:spPr bwMode="auto">
            <a:xfrm>
              <a:off x="2040" y="1869"/>
              <a:ext cx="1890" cy="984"/>
            </a:xfrm>
            <a:custGeom>
              <a:avLst/>
              <a:gdLst>
                <a:gd name="T0" fmla="*/ 0 w 630"/>
                <a:gd name="T1" fmla="*/ 327 h 328"/>
                <a:gd name="T2" fmla="*/ 630 w 630"/>
                <a:gd name="T3" fmla="*/ 0 h 328"/>
                <a:gd name="T4" fmla="*/ 630 w 630"/>
                <a:gd name="T5" fmla="*/ 1 h 328"/>
                <a:gd name="T6" fmla="*/ 0 w 630"/>
                <a:gd name="T7" fmla="*/ 328 h 328"/>
                <a:gd name="T8" fmla="*/ 0 w 630"/>
                <a:gd name="T9" fmla="*/ 327 h 3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0" h="328">
                  <a:moveTo>
                    <a:pt x="0" y="327"/>
                  </a:moveTo>
                  <a:lnTo>
                    <a:pt x="630" y="0"/>
                  </a:lnTo>
                  <a:lnTo>
                    <a:pt x="630" y="1"/>
                  </a:lnTo>
                  <a:lnTo>
                    <a:pt x="0" y="328"/>
                  </a:lnTo>
                  <a:lnTo>
                    <a:pt x="0" y="3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8" name="Freeform 256">
              <a:extLst>
                <a:ext uri="{FF2B5EF4-FFF2-40B4-BE49-F238E27FC236}">
                  <a16:creationId xmlns="" xmlns:a16="http://schemas.microsoft.com/office/drawing/2014/main" id="{F6AAA1C5-009C-4EA5-BD72-EF16C0AA47A1}"/>
                </a:ext>
              </a:extLst>
            </xdr:cNvPr>
            <xdr:cNvSpPr>
              <a:spLocks/>
            </xdr:cNvSpPr>
          </xdr:nvSpPr>
          <xdr:spPr bwMode="auto">
            <a:xfrm>
              <a:off x="1797" y="1863"/>
              <a:ext cx="2130" cy="219"/>
            </a:xfrm>
            <a:custGeom>
              <a:avLst/>
              <a:gdLst>
                <a:gd name="T0" fmla="*/ 0 w 2130"/>
                <a:gd name="T1" fmla="*/ 219 h 219"/>
                <a:gd name="T2" fmla="*/ 2130 w 2130"/>
                <a:gd name="T3" fmla="*/ 0 h 219"/>
                <a:gd name="T4" fmla="*/ 2130 w 2130"/>
                <a:gd name="T5" fmla="*/ 0 h 219"/>
                <a:gd name="T6" fmla="*/ 0 w 2130"/>
                <a:gd name="T7" fmla="*/ 219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30" h="219">
                  <a:moveTo>
                    <a:pt x="0" y="219"/>
                  </a:moveTo>
                  <a:lnTo>
                    <a:pt x="2130" y="0"/>
                  </a:lnTo>
                  <a:lnTo>
                    <a:pt x="2130" y="0"/>
                  </a:lnTo>
                  <a:lnTo>
                    <a:pt x="0" y="2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299" name="Freeform 257">
              <a:extLst>
                <a:ext uri="{FF2B5EF4-FFF2-40B4-BE49-F238E27FC236}">
                  <a16:creationId xmlns="" xmlns:a16="http://schemas.microsoft.com/office/drawing/2014/main" id="{E43EBA09-36B7-4682-A789-11947B7747E9}"/>
                </a:ext>
              </a:extLst>
            </xdr:cNvPr>
            <xdr:cNvSpPr>
              <a:spLocks/>
            </xdr:cNvSpPr>
          </xdr:nvSpPr>
          <xdr:spPr bwMode="auto">
            <a:xfrm>
              <a:off x="1797" y="1863"/>
              <a:ext cx="2130" cy="219"/>
            </a:xfrm>
            <a:custGeom>
              <a:avLst/>
              <a:gdLst>
                <a:gd name="T0" fmla="*/ 0 w 710"/>
                <a:gd name="T1" fmla="*/ 73 h 73"/>
                <a:gd name="T2" fmla="*/ 710 w 710"/>
                <a:gd name="T3" fmla="*/ 0 h 73"/>
                <a:gd name="T4" fmla="*/ 710 w 710"/>
                <a:gd name="T5" fmla="*/ 0 h 73"/>
                <a:gd name="T6" fmla="*/ 0 w 710"/>
                <a:gd name="T7" fmla="*/ 73 h 73"/>
                <a:gd name="T8" fmla="*/ 0 w 710"/>
                <a:gd name="T9" fmla="*/ 73 h 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0" h="73">
                  <a:moveTo>
                    <a:pt x="0" y="73"/>
                  </a:moveTo>
                  <a:lnTo>
                    <a:pt x="710" y="0"/>
                  </a:lnTo>
                  <a:lnTo>
                    <a:pt x="710" y="0"/>
                  </a:lnTo>
                  <a:lnTo>
                    <a:pt x="0" y="73"/>
                  </a:lnTo>
                  <a:lnTo>
                    <a:pt x="0" y="7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0" name="Freeform 258">
              <a:extLst>
                <a:ext uri="{FF2B5EF4-FFF2-40B4-BE49-F238E27FC236}">
                  <a16:creationId xmlns="" xmlns:a16="http://schemas.microsoft.com/office/drawing/2014/main" id="{66974050-FEFF-4494-801C-9255FAC57795}"/>
                </a:ext>
              </a:extLst>
            </xdr:cNvPr>
            <xdr:cNvSpPr>
              <a:spLocks/>
            </xdr:cNvSpPr>
          </xdr:nvSpPr>
          <xdr:spPr bwMode="auto">
            <a:xfrm>
              <a:off x="2823" y="1061"/>
              <a:ext cx="1110" cy="787"/>
            </a:xfrm>
            <a:custGeom>
              <a:avLst/>
              <a:gdLst>
                <a:gd name="T0" fmla="*/ 3 w 1110"/>
                <a:gd name="T1" fmla="*/ 0 h 787"/>
                <a:gd name="T2" fmla="*/ 1110 w 1110"/>
                <a:gd name="T3" fmla="*/ 781 h 787"/>
                <a:gd name="T4" fmla="*/ 1107 w 1110"/>
                <a:gd name="T5" fmla="*/ 787 h 787"/>
                <a:gd name="T6" fmla="*/ 0 w 1110"/>
                <a:gd name="T7" fmla="*/ 6 h 787"/>
                <a:gd name="T8" fmla="*/ 3 w 1110"/>
                <a:gd name="T9" fmla="*/ 0 h 7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787">
                  <a:moveTo>
                    <a:pt x="3" y="0"/>
                  </a:moveTo>
                  <a:lnTo>
                    <a:pt x="1110" y="781"/>
                  </a:lnTo>
                  <a:lnTo>
                    <a:pt x="1107" y="787"/>
                  </a:lnTo>
                  <a:lnTo>
                    <a:pt x="0" y="6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1" name="Freeform 259">
              <a:extLst>
                <a:ext uri="{FF2B5EF4-FFF2-40B4-BE49-F238E27FC236}">
                  <a16:creationId xmlns="" xmlns:a16="http://schemas.microsoft.com/office/drawing/2014/main" id="{A36E034D-B7F3-4EAA-90F5-801AA09AF14A}"/>
                </a:ext>
              </a:extLst>
            </xdr:cNvPr>
            <xdr:cNvSpPr>
              <a:spLocks/>
            </xdr:cNvSpPr>
          </xdr:nvSpPr>
          <xdr:spPr bwMode="auto">
            <a:xfrm>
              <a:off x="2823" y="1061"/>
              <a:ext cx="1110" cy="787"/>
            </a:xfrm>
            <a:custGeom>
              <a:avLst/>
              <a:gdLst>
                <a:gd name="T0" fmla="*/ 1 w 370"/>
                <a:gd name="T1" fmla="*/ 0 h 262"/>
                <a:gd name="T2" fmla="*/ 370 w 370"/>
                <a:gd name="T3" fmla="*/ 260 h 262"/>
                <a:gd name="T4" fmla="*/ 369 w 370"/>
                <a:gd name="T5" fmla="*/ 262 h 262"/>
                <a:gd name="T6" fmla="*/ 0 w 370"/>
                <a:gd name="T7" fmla="*/ 2 h 262"/>
                <a:gd name="T8" fmla="*/ 1 w 370"/>
                <a:gd name="T9" fmla="*/ 0 h 2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262">
                  <a:moveTo>
                    <a:pt x="1" y="0"/>
                  </a:moveTo>
                  <a:lnTo>
                    <a:pt x="370" y="260"/>
                  </a:lnTo>
                  <a:lnTo>
                    <a:pt x="369" y="262"/>
                  </a:lnTo>
                  <a:lnTo>
                    <a:pt x="0" y="2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2" name="Freeform 260">
              <a:extLst>
                <a:ext uri="{FF2B5EF4-FFF2-40B4-BE49-F238E27FC236}">
                  <a16:creationId xmlns="" xmlns:a16="http://schemas.microsoft.com/office/drawing/2014/main" id="{00B91FDB-5030-4AB7-A02F-283143FEA81A}"/>
                </a:ext>
              </a:extLst>
            </xdr:cNvPr>
            <xdr:cNvSpPr>
              <a:spLocks/>
            </xdr:cNvSpPr>
          </xdr:nvSpPr>
          <xdr:spPr bwMode="auto">
            <a:xfrm>
              <a:off x="3972" y="1956"/>
              <a:ext cx="18" cy="105"/>
            </a:xfrm>
            <a:custGeom>
              <a:avLst/>
              <a:gdLst>
                <a:gd name="T0" fmla="*/ 15 w 18"/>
                <a:gd name="T1" fmla="*/ 105 h 105"/>
                <a:gd name="T2" fmla="*/ 0 w 18"/>
                <a:gd name="T3" fmla="*/ 3 h 105"/>
                <a:gd name="T4" fmla="*/ 3 w 18"/>
                <a:gd name="T5" fmla="*/ 0 h 105"/>
                <a:gd name="T6" fmla="*/ 18 w 18"/>
                <a:gd name="T7" fmla="*/ 105 h 105"/>
                <a:gd name="T8" fmla="*/ 15 w 18"/>
                <a:gd name="T9" fmla="*/ 105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105">
                  <a:moveTo>
                    <a:pt x="15" y="105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8" y="105"/>
                  </a:lnTo>
                  <a:lnTo>
                    <a:pt x="15" y="1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3" name="Freeform 261">
              <a:extLst>
                <a:ext uri="{FF2B5EF4-FFF2-40B4-BE49-F238E27FC236}">
                  <a16:creationId xmlns="" xmlns:a16="http://schemas.microsoft.com/office/drawing/2014/main" id="{43C3DF59-4584-4AD9-A7F0-96217E391332}"/>
                </a:ext>
              </a:extLst>
            </xdr:cNvPr>
            <xdr:cNvSpPr>
              <a:spLocks/>
            </xdr:cNvSpPr>
          </xdr:nvSpPr>
          <xdr:spPr bwMode="auto">
            <a:xfrm>
              <a:off x="3972" y="1956"/>
              <a:ext cx="18" cy="105"/>
            </a:xfrm>
            <a:custGeom>
              <a:avLst/>
              <a:gdLst>
                <a:gd name="T0" fmla="*/ 5 w 6"/>
                <a:gd name="T1" fmla="*/ 35 h 35"/>
                <a:gd name="T2" fmla="*/ 0 w 6"/>
                <a:gd name="T3" fmla="*/ 1 h 35"/>
                <a:gd name="T4" fmla="*/ 1 w 6"/>
                <a:gd name="T5" fmla="*/ 0 h 35"/>
                <a:gd name="T6" fmla="*/ 6 w 6"/>
                <a:gd name="T7" fmla="*/ 35 h 35"/>
                <a:gd name="T8" fmla="*/ 5 w 6"/>
                <a:gd name="T9" fmla="*/ 35 h 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" h="35">
                  <a:moveTo>
                    <a:pt x="5" y="3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6" y="35"/>
                  </a:lnTo>
                  <a:lnTo>
                    <a:pt x="5" y="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4" name="Freeform 262">
              <a:extLst>
                <a:ext uri="{FF2B5EF4-FFF2-40B4-BE49-F238E27FC236}">
                  <a16:creationId xmlns="" xmlns:a16="http://schemas.microsoft.com/office/drawing/2014/main" id="{1DE77CFB-4713-4839-BD67-B63C59D775E3}"/>
                </a:ext>
              </a:extLst>
            </xdr:cNvPr>
            <xdr:cNvSpPr>
              <a:spLocks/>
            </xdr:cNvSpPr>
          </xdr:nvSpPr>
          <xdr:spPr bwMode="auto">
            <a:xfrm>
              <a:off x="2673" y="1950"/>
              <a:ext cx="1281" cy="1282"/>
            </a:xfrm>
            <a:custGeom>
              <a:avLst/>
              <a:gdLst>
                <a:gd name="T0" fmla="*/ 0 w 1281"/>
                <a:gd name="T1" fmla="*/ 1282 h 1282"/>
                <a:gd name="T2" fmla="*/ 1278 w 1281"/>
                <a:gd name="T3" fmla="*/ 0 h 1282"/>
                <a:gd name="T4" fmla="*/ 1281 w 1281"/>
                <a:gd name="T5" fmla="*/ 0 h 1282"/>
                <a:gd name="T6" fmla="*/ 0 w 1281"/>
                <a:gd name="T7" fmla="*/ 1282 h 12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81" h="1282">
                  <a:moveTo>
                    <a:pt x="0" y="1282"/>
                  </a:moveTo>
                  <a:lnTo>
                    <a:pt x="1278" y="0"/>
                  </a:lnTo>
                  <a:lnTo>
                    <a:pt x="1281" y="0"/>
                  </a:lnTo>
                  <a:lnTo>
                    <a:pt x="0" y="12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5" name="Freeform 263">
              <a:extLst>
                <a:ext uri="{FF2B5EF4-FFF2-40B4-BE49-F238E27FC236}">
                  <a16:creationId xmlns="" xmlns:a16="http://schemas.microsoft.com/office/drawing/2014/main" id="{1D9CF3EE-5142-4954-A327-4B58AF9072F1}"/>
                </a:ext>
              </a:extLst>
            </xdr:cNvPr>
            <xdr:cNvSpPr>
              <a:spLocks/>
            </xdr:cNvSpPr>
          </xdr:nvSpPr>
          <xdr:spPr bwMode="auto">
            <a:xfrm>
              <a:off x="2673" y="1950"/>
              <a:ext cx="1281" cy="1282"/>
            </a:xfrm>
            <a:custGeom>
              <a:avLst/>
              <a:gdLst>
                <a:gd name="T0" fmla="*/ 0 w 427"/>
                <a:gd name="T1" fmla="*/ 427 h 427"/>
                <a:gd name="T2" fmla="*/ 426 w 427"/>
                <a:gd name="T3" fmla="*/ 0 h 427"/>
                <a:gd name="T4" fmla="*/ 427 w 427"/>
                <a:gd name="T5" fmla="*/ 0 h 427"/>
                <a:gd name="T6" fmla="*/ 0 w 427"/>
                <a:gd name="T7" fmla="*/ 427 h 427"/>
                <a:gd name="T8" fmla="*/ 0 w 427"/>
                <a:gd name="T9" fmla="*/ 427 h 4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7" h="427">
                  <a:moveTo>
                    <a:pt x="0" y="427"/>
                  </a:moveTo>
                  <a:lnTo>
                    <a:pt x="426" y="0"/>
                  </a:lnTo>
                  <a:lnTo>
                    <a:pt x="427" y="0"/>
                  </a:lnTo>
                  <a:lnTo>
                    <a:pt x="0" y="427"/>
                  </a:lnTo>
                  <a:lnTo>
                    <a:pt x="0" y="4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6" name="Freeform 264">
              <a:extLst>
                <a:ext uri="{FF2B5EF4-FFF2-40B4-BE49-F238E27FC236}">
                  <a16:creationId xmlns="" xmlns:a16="http://schemas.microsoft.com/office/drawing/2014/main" id="{FFC8B15E-F27D-4420-AF58-0EEF762AAD44}"/>
                </a:ext>
              </a:extLst>
            </xdr:cNvPr>
            <xdr:cNvSpPr>
              <a:spLocks/>
            </xdr:cNvSpPr>
          </xdr:nvSpPr>
          <xdr:spPr bwMode="auto">
            <a:xfrm>
              <a:off x="2040" y="1944"/>
              <a:ext cx="1908" cy="909"/>
            </a:xfrm>
            <a:custGeom>
              <a:avLst/>
              <a:gdLst>
                <a:gd name="T0" fmla="*/ 0 w 1908"/>
                <a:gd name="T1" fmla="*/ 906 h 909"/>
                <a:gd name="T2" fmla="*/ 1908 w 1908"/>
                <a:gd name="T3" fmla="*/ 0 h 909"/>
                <a:gd name="T4" fmla="*/ 1908 w 1908"/>
                <a:gd name="T5" fmla="*/ 0 h 909"/>
                <a:gd name="T6" fmla="*/ 0 w 1908"/>
                <a:gd name="T7" fmla="*/ 909 h 909"/>
                <a:gd name="T8" fmla="*/ 0 w 1908"/>
                <a:gd name="T9" fmla="*/ 906 h 9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8" h="909">
                  <a:moveTo>
                    <a:pt x="0" y="906"/>
                  </a:moveTo>
                  <a:lnTo>
                    <a:pt x="1908" y="0"/>
                  </a:lnTo>
                  <a:lnTo>
                    <a:pt x="1908" y="0"/>
                  </a:lnTo>
                  <a:lnTo>
                    <a:pt x="0" y="909"/>
                  </a:lnTo>
                  <a:lnTo>
                    <a:pt x="0" y="9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7" name="Freeform 265">
              <a:extLst>
                <a:ext uri="{FF2B5EF4-FFF2-40B4-BE49-F238E27FC236}">
                  <a16:creationId xmlns="" xmlns:a16="http://schemas.microsoft.com/office/drawing/2014/main" id="{967F96C9-9639-48BF-8CB0-C549D8E71E3C}"/>
                </a:ext>
              </a:extLst>
            </xdr:cNvPr>
            <xdr:cNvSpPr>
              <a:spLocks/>
            </xdr:cNvSpPr>
          </xdr:nvSpPr>
          <xdr:spPr bwMode="auto">
            <a:xfrm>
              <a:off x="2040" y="1944"/>
              <a:ext cx="1908" cy="909"/>
            </a:xfrm>
            <a:custGeom>
              <a:avLst/>
              <a:gdLst>
                <a:gd name="T0" fmla="*/ 0 w 636"/>
                <a:gd name="T1" fmla="*/ 302 h 303"/>
                <a:gd name="T2" fmla="*/ 636 w 636"/>
                <a:gd name="T3" fmla="*/ 0 h 303"/>
                <a:gd name="T4" fmla="*/ 636 w 636"/>
                <a:gd name="T5" fmla="*/ 0 h 303"/>
                <a:gd name="T6" fmla="*/ 0 w 636"/>
                <a:gd name="T7" fmla="*/ 303 h 303"/>
                <a:gd name="T8" fmla="*/ 0 w 636"/>
                <a:gd name="T9" fmla="*/ 302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6" h="303">
                  <a:moveTo>
                    <a:pt x="0" y="302"/>
                  </a:moveTo>
                  <a:lnTo>
                    <a:pt x="636" y="0"/>
                  </a:lnTo>
                  <a:lnTo>
                    <a:pt x="636" y="0"/>
                  </a:lnTo>
                  <a:lnTo>
                    <a:pt x="0" y="303"/>
                  </a:lnTo>
                  <a:lnTo>
                    <a:pt x="0" y="3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8" name="Freeform 266">
              <a:extLst>
                <a:ext uri="{FF2B5EF4-FFF2-40B4-BE49-F238E27FC236}">
                  <a16:creationId xmlns="" xmlns:a16="http://schemas.microsoft.com/office/drawing/2014/main" id="{310BA4A2-5787-4E74-BA77-142B92C8BDC7}"/>
                </a:ext>
              </a:extLst>
            </xdr:cNvPr>
            <xdr:cNvSpPr>
              <a:spLocks/>
            </xdr:cNvSpPr>
          </xdr:nvSpPr>
          <xdr:spPr bwMode="auto">
            <a:xfrm>
              <a:off x="1884" y="1941"/>
              <a:ext cx="2064" cy="657"/>
            </a:xfrm>
            <a:custGeom>
              <a:avLst/>
              <a:gdLst>
                <a:gd name="T0" fmla="*/ 0 w 2064"/>
                <a:gd name="T1" fmla="*/ 654 h 657"/>
                <a:gd name="T2" fmla="*/ 2064 w 2064"/>
                <a:gd name="T3" fmla="*/ 0 h 657"/>
                <a:gd name="T4" fmla="*/ 2064 w 2064"/>
                <a:gd name="T5" fmla="*/ 0 h 657"/>
                <a:gd name="T6" fmla="*/ 0 w 2064"/>
                <a:gd name="T7" fmla="*/ 657 h 657"/>
                <a:gd name="T8" fmla="*/ 0 w 2064"/>
                <a:gd name="T9" fmla="*/ 654 h 6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4" h="657">
                  <a:moveTo>
                    <a:pt x="0" y="654"/>
                  </a:moveTo>
                  <a:lnTo>
                    <a:pt x="2064" y="0"/>
                  </a:lnTo>
                  <a:lnTo>
                    <a:pt x="2064" y="0"/>
                  </a:lnTo>
                  <a:lnTo>
                    <a:pt x="0" y="657"/>
                  </a:lnTo>
                  <a:lnTo>
                    <a:pt x="0" y="6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09" name="Freeform 267">
              <a:extLst>
                <a:ext uri="{FF2B5EF4-FFF2-40B4-BE49-F238E27FC236}">
                  <a16:creationId xmlns="" xmlns:a16="http://schemas.microsoft.com/office/drawing/2014/main" id="{CD516D61-000F-4E94-8E79-806AA944B6D4}"/>
                </a:ext>
              </a:extLst>
            </xdr:cNvPr>
            <xdr:cNvSpPr>
              <a:spLocks/>
            </xdr:cNvSpPr>
          </xdr:nvSpPr>
          <xdr:spPr bwMode="auto">
            <a:xfrm>
              <a:off x="1884" y="1941"/>
              <a:ext cx="2064" cy="657"/>
            </a:xfrm>
            <a:custGeom>
              <a:avLst/>
              <a:gdLst>
                <a:gd name="T0" fmla="*/ 0 w 688"/>
                <a:gd name="T1" fmla="*/ 218 h 219"/>
                <a:gd name="T2" fmla="*/ 688 w 688"/>
                <a:gd name="T3" fmla="*/ 0 h 219"/>
                <a:gd name="T4" fmla="*/ 688 w 688"/>
                <a:gd name="T5" fmla="*/ 0 h 219"/>
                <a:gd name="T6" fmla="*/ 0 w 688"/>
                <a:gd name="T7" fmla="*/ 219 h 219"/>
                <a:gd name="T8" fmla="*/ 0 w 688"/>
                <a:gd name="T9" fmla="*/ 218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8" h="219">
                  <a:moveTo>
                    <a:pt x="0" y="218"/>
                  </a:moveTo>
                  <a:lnTo>
                    <a:pt x="688" y="0"/>
                  </a:lnTo>
                  <a:lnTo>
                    <a:pt x="688" y="0"/>
                  </a:lnTo>
                  <a:lnTo>
                    <a:pt x="0" y="219"/>
                  </a:lnTo>
                  <a:lnTo>
                    <a:pt x="0" y="2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0" name="Freeform 268">
              <a:extLst>
                <a:ext uri="{FF2B5EF4-FFF2-40B4-BE49-F238E27FC236}">
                  <a16:creationId xmlns="" xmlns:a16="http://schemas.microsoft.com/office/drawing/2014/main" id="{252691CB-0E52-4A34-A353-C005F0EB23C5}"/>
                </a:ext>
              </a:extLst>
            </xdr:cNvPr>
            <xdr:cNvSpPr>
              <a:spLocks/>
            </xdr:cNvSpPr>
          </xdr:nvSpPr>
          <xdr:spPr bwMode="auto">
            <a:xfrm>
              <a:off x="1833" y="1935"/>
              <a:ext cx="2115" cy="525"/>
            </a:xfrm>
            <a:custGeom>
              <a:avLst/>
              <a:gdLst>
                <a:gd name="T0" fmla="*/ 0 w 2115"/>
                <a:gd name="T1" fmla="*/ 513 h 525"/>
                <a:gd name="T2" fmla="*/ 2112 w 2115"/>
                <a:gd name="T3" fmla="*/ 0 h 525"/>
                <a:gd name="T4" fmla="*/ 2115 w 2115"/>
                <a:gd name="T5" fmla="*/ 9 h 525"/>
                <a:gd name="T6" fmla="*/ 3 w 2115"/>
                <a:gd name="T7" fmla="*/ 525 h 525"/>
                <a:gd name="T8" fmla="*/ 0 w 2115"/>
                <a:gd name="T9" fmla="*/ 513 h 5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15" h="525">
                  <a:moveTo>
                    <a:pt x="0" y="513"/>
                  </a:moveTo>
                  <a:lnTo>
                    <a:pt x="2112" y="0"/>
                  </a:lnTo>
                  <a:lnTo>
                    <a:pt x="2115" y="9"/>
                  </a:lnTo>
                  <a:lnTo>
                    <a:pt x="3" y="525"/>
                  </a:lnTo>
                  <a:lnTo>
                    <a:pt x="0" y="5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1" name="Freeform 269">
              <a:extLst>
                <a:ext uri="{FF2B5EF4-FFF2-40B4-BE49-F238E27FC236}">
                  <a16:creationId xmlns="" xmlns:a16="http://schemas.microsoft.com/office/drawing/2014/main" id="{D6DF2812-46C4-47AE-82E1-12C0EF756BC3}"/>
                </a:ext>
              </a:extLst>
            </xdr:cNvPr>
            <xdr:cNvSpPr>
              <a:spLocks/>
            </xdr:cNvSpPr>
          </xdr:nvSpPr>
          <xdr:spPr bwMode="auto">
            <a:xfrm>
              <a:off x="1833" y="1935"/>
              <a:ext cx="2115" cy="525"/>
            </a:xfrm>
            <a:custGeom>
              <a:avLst/>
              <a:gdLst>
                <a:gd name="T0" fmla="*/ 0 w 705"/>
                <a:gd name="T1" fmla="*/ 171 h 175"/>
                <a:gd name="T2" fmla="*/ 704 w 705"/>
                <a:gd name="T3" fmla="*/ 0 h 175"/>
                <a:gd name="T4" fmla="*/ 705 w 705"/>
                <a:gd name="T5" fmla="*/ 3 h 175"/>
                <a:gd name="T6" fmla="*/ 1 w 705"/>
                <a:gd name="T7" fmla="*/ 175 h 175"/>
                <a:gd name="T8" fmla="*/ 0 w 705"/>
                <a:gd name="T9" fmla="*/ 171 h 1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5" h="175">
                  <a:moveTo>
                    <a:pt x="0" y="171"/>
                  </a:moveTo>
                  <a:lnTo>
                    <a:pt x="704" y="0"/>
                  </a:lnTo>
                  <a:lnTo>
                    <a:pt x="705" y="3"/>
                  </a:lnTo>
                  <a:lnTo>
                    <a:pt x="1" y="175"/>
                  </a:lnTo>
                  <a:lnTo>
                    <a:pt x="0" y="1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2" name="Freeform 270">
              <a:extLst>
                <a:ext uri="{FF2B5EF4-FFF2-40B4-BE49-F238E27FC236}">
                  <a16:creationId xmlns="" xmlns:a16="http://schemas.microsoft.com/office/drawing/2014/main" id="{C632DBEB-5892-4DDA-9C47-6B9E41B87ED7}"/>
                </a:ext>
              </a:extLst>
            </xdr:cNvPr>
            <xdr:cNvSpPr>
              <a:spLocks/>
            </xdr:cNvSpPr>
          </xdr:nvSpPr>
          <xdr:spPr bwMode="auto">
            <a:xfrm>
              <a:off x="1995" y="1524"/>
              <a:ext cx="1953" cy="405"/>
            </a:xfrm>
            <a:custGeom>
              <a:avLst/>
              <a:gdLst>
                <a:gd name="T0" fmla="*/ 3 w 1953"/>
                <a:gd name="T1" fmla="*/ 0 h 405"/>
                <a:gd name="T2" fmla="*/ 1953 w 1953"/>
                <a:gd name="T3" fmla="*/ 405 h 405"/>
                <a:gd name="T4" fmla="*/ 1950 w 1953"/>
                <a:gd name="T5" fmla="*/ 405 h 405"/>
                <a:gd name="T6" fmla="*/ 0 w 1953"/>
                <a:gd name="T7" fmla="*/ 0 h 405"/>
                <a:gd name="T8" fmla="*/ 3 w 1953"/>
                <a:gd name="T9" fmla="*/ 0 h 4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53" h="405">
                  <a:moveTo>
                    <a:pt x="3" y="0"/>
                  </a:moveTo>
                  <a:lnTo>
                    <a:pt x="1953" y="405"/>
                  </a:lnTo>
                  <a:lnTo>
                    <a:pt x="1950" y="405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3" name="Freeform 271">
              <a:extLst>
                <a:ext uri="{FF2B5EF4-FFF2-40B4-BE49-F238E27FC236}">
                  <a16:creationId xmlns="" xmlns:a16="http://schemas.microsoft.com/office/drawing/2014/main" id="{6ADCDCAE-250B-4FC1-84F1-1DA51049DD90}"/>
                </a:ext>
              </a:extLst>
            </xdr:cNvPr>
            <xdr:cNvSpPr>
              <a:spLocks/>
            </xdr:cNvSpPr>
          </xdr:nvSpPr>
          <xdr:spPr bwMode="auto">
            <a:xfrm>
              <a:off x="1995" y="1524"/>
              <a:ext cx="1953" cy="405"/>
            </a:xfrm>
            <a:custGeom>
              <a:avLst/>
              <a:gdLst>
                <a:gd name="T0" fmla="*/ 1 w 651"/>
                <a:gd name="T1" fmla="*/ 0 h 135"/>
                <a:gd name="T2" fmla="*/ 651 w 651"/>
                <a:gd name="T3" fmla="*/ 135 h 135"/>
                <a:gd name="T4" fmla="*/ 650 w 651"/>
                <a:gd name="T5" fmla="*/ 135 h 135"/>
                <a:gd name="T6" fmla="*/ 0 w 651"/>
                <a:gd name="T7" fmla="*/ 0 h 135"/>
                <a:gd name="T8" fmla="*/ 1 w 651"/>
                <a:gd name="T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1" h="135">
                  <a:moveTo>
                    <a:pt x="1" y="0"/>
                  </a:moveTo>
                  <a:lnTo>
                    <a:pt x="651" y="135"/>
                  </a:lnTo>
                  <a:lnTo>
                    <a:pt x="650" y="135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4" name="Freeform 272">
              <a:extLst>
                <a:ext uri="{FF2B5EF4-FFF2-40B4-BE49-F238E27FC236}">
                  <a16:creationId xmlns="" xmlns:a16="http://schemas.microsoft.com/office/drawing/2014/main" id="{CF591FEE-672C-490D-AC11-26CDCF738D20}"/>
                </a:ext>
              </a:extLst>
            </xdr:cNvPr>
            <xdr:cNvSpPr>
              <a:spLocks/>
            </xdr:cNvSpPr>
          </xdr:nvSpPr>
          <xdr:spPr bwMode="auto">
            <a:xfrm>
              <a:off x="2325" y="1217"/>
              <a:ext cx="1623" cy="709"/>
            </a:xfrm>
            <a:custGeom>
              <a:avLst/>
              <a:gdLst>
                <a:gd name="T0" fmla="*/ 0 w 1623"/>
                <a:gd name="T1" fmla="*/ 0 h 709"/>
                <a:gd name="T2" fmla="*/ 1623 w 1623"/>
                <a:gd name="T3" fmla="*/ 706 h 709"/>
                <a:gd name="T4" fmla="*/ 1623 w 1623"/>
                <a:gd name="T5" fmla="*/ 709 h 709"/>
                <a:gd name="T6" fmla="*/ 0 w 1623"/>
                <a:gd name="T7" fmla="*/ 3 h 709"/>
                <a:gd name="T8" fmla="*/ 0 w 1623"/>
                <a:gd name="T9" fmla="*/ 0 h 7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3" h="709">
                  <a:moveTo>
                    <a:pt x="0" y="0"/>
                  </a:moveTo>
                  <a:lnTo>
                    <a:pt x="1623" y="706"/>
                  </a:lnTo>
                  <a:lnTo>
                    <a:pt x="1623" y="70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5" name="Freeform 273">
              <a:extLst>
                <a:ext uri="{FF2B5EF4-FFF2-40B4-BE49-F238E27FC236}">
                  <a16:creationId xmlns="" xmlns:a16="http://schemas.microsoft.com/office/drawing/2014/main" id="{96E3692C-6A4E-42F1-84AA-89D051DFDBFE}"/>
                </a:ext>
              </a:extLst>
            </xdr:cNvPr>
            <xdr:cNvSpPr>
              <a:spLocks/>
            </xdr:cNvSpPr>
          </xdr:nvSpPr>
          <xdr:spPr bwMode="auto">
            <a:xfrm>
              <a:off x="2325" y="1217"/>
              <a:ext cx="1623" cy="709"/>
            </a:xfrm>
            <a:custGeom>
              <a:avLst/>
              <a:gdLst>
                <a:gd name="T0" fmla="*/ 0 w 541"/>
                <a:gd name="T1" fmla="*/ 0 h 236"/>
                <a:gd name="T2" fmla="*/ 541 w 541"/>
                <a:gd name="T3" fmla="*/ 235 h 236"/>
                <a:gd name="T4" fmla="*/ 541 w 541"/>
                <a:gd name="T5" fmla="*/ 236 h 236"/>
                <a:gd name="T6" fmla="*/ 0 w 541"/>
                <a:gd name="T7" fmla="*/ 1 h 236"/>
                <a:gd name="T8" fmla="*/ 0 w 541"/>
                <a:gd name="T9" fmla="*/ 0 h 2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1" h="236">
                  <a:moveTo>
                    <a:pt x="0" y="0"/>
                  </a:moveTo>
                  <a:lnTo>
                    <a:pt x="541" y="235"/>
                  </a:lnTo>
                  <a:lnTo>
                    <a:pt x="541" y="236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6" name="Freeform 274">
              <a:extLst>
                <a:ext uri="{FF2B5EF4-FFF2-40B4-BE49-F238E27FC236}">
                  <a16:creationId xmlns="" xmlns:a16="http://schemas.microsoft.com/office/drawing/2014/main" id="{ACC088A0-2C75-41E5-9FB2-BA22FD50AEB0}"/>
                </a:ext>
              </a:extLst>
            </xdr:cNvPr>
            <xdr:cNvSpPr>
              <a:spLocks/>
            </xdr:cNvSpPr>
          </xdr:nvSpPr>
          <xdr:spPr bwMode="auto">
            <a:xfrm>
              <a:off x="2460" y="1151"/>
              <a:ext cx="1488" cy="772"/>
            </a:xfrm>
            <a:custGeom>
              <a:avLst/>
              <a:gdLst>
                <a:gd name="T0" fmla="*/ 0 w 1488"/>
                <a:gd name="T1" fmla="*/ 0 h 772"/>
                <a:gd name="T2" fmla="*/ 1488 w 1488"/>
                <a:gd name="T3" fmla="*/ 772 h 772"/>
                <a:gd name="T4" fmla="*/ 1488 w 1488"/>
                <a:gd name="T5" fmla="*/ 772 h 772"/>
                <a:gd name="T6" fmla="*/ 0 w 1488"/>
                <a:gd name="T7" fmla="*/ 0 h 7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88" h="772">
                  <a:moveTo>
                    <a:pt x="0" y="0"/>
                  </a:moveTo>
                  <a:lnTo>
                    <a:pt x="1488" y="772"/>
                  </a:lnTo>
                  <a:lnTo>
                    <a:pt x="1488" y="77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7" name="Freeform 275">
              <a:extLst>
                <a:ext uri="{FF2B5EF4-FFF2-40B4-BE49-F238E27FC236}">
                  <a16:creationId xmlns="" xmlns:a16="http://schemas.microsoft.com/office/drawing/2014/main" id="{593BA861-0B37-4A11-8A54-34307FA0082A}"/>
                </a:ext>
              </a:extLst>
            </xdr:cNvPr>
            <xdr:cNvSpPr>
              <a:spLocks/>
            </xdr:cNvSpPr>
          </xdr:nvSpPr>
          <xdr:spPr bwMode="auto">
            <a:xfrm>
              <a:off x="2460" y="1151"/>
              <a:ext cx="1488" cy="772"/>
            </a:xfrm>
            <a:custGeom>
              <a:avLst/>
              <a:gdLst>
                <a:gd name="T0" fmla="*/ 0 w 496"/>
                <a:gd name="T1" fmla="*/ 0 h 257"/>
                <a:gd name="T2" fmla="*/ 496 w 496"/>
                <a:gd name="T3" fmla="*/ 257 h 257"/>
                <a:gd name="T4" fmla="*/ 496 w 496"/>
                <a:gd name="T5" fmla="*/ 257 h 257"/>
                <a:gd name="T6" fmla="*/ 0 w 496"/>
                <a:gd name="T7" fmla="*/ 0 h 257"/>
                <a:gd name="T8" fmla="*/ 0 w 496"/>
                <a:gd name="T9" fmla="*/ 0 h 2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6" h="257">
                  <a:moveTo>
                    <a:pt x="0" y="0"/>
                  </a:moveTo>
                  <a:lnTo>
                    <a:pt x="496" y="257"/>
                  </a:lnTo>
                  <a:lnTo>
                    <a:pt x="496" y="25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8" name="Freeform 276">
              <a:extLst>
                <a:ext uri="{FF2B5EF4-FFF2-40B4-BE49-F238E27FC236}">
                  <a16:creationId xmlns="" xmlns:a16="http://schemas.microsoft.com/office/drawing/2014/main" id="{CA673B78-8653-4314-B9B3-CD1F5D4ECE12}"/>
                </a:ext>
              </a:extLst>
            </xdr:cNvPr>
            <xdr:cNvSpPr>
              <a:spLocks/>
            </xdr:cNvSpPr>
          </xdr:nvSpPr>
          <xdr:spPr bwMode="auto">
            <a:xfrm>
              <a:off x="2601" y="2100"/>
              <a:ext cx="1371" cy="1117"/>
            </a:xfrm>
            <a:custGeom>
              <a:avLst/>
              <a:gdLst>
                <a:gd name="T0" fmla="*/ 0 w 1371"/>
                <a:gd name="T1" fmla="*/ 1114 h 1117"/>
                <a:gd name="T2" fmla="*/ 1371 w 1371"/>
                <a:gd name="T3" fmla="*/ 0 h 1117"/>
                <a:gd name="T4" fmla="*/ 1371 w 1371"/>
                <a:gd name="T5" fmla="*/ 0 h 1117"/>
                <a:gd name="T6" fmla="*/ 0 w 1371"/>
                <a:gd name="T7" fmla="*/ 1117 h 1117"/>
                <a:gd name="T8" fmla="*/ 0 w 1371"/>
                <a:gd name="T9" fmla="*/ 1114 h 1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71" h="1117">
                  <a:moveTo>
                    <a:pt x="0" y="1114"/>
                  </a:moveTo>
                  <a:lnTo>
                    <a:pt x="1371" y="0"/>
                  </a:lnTo>
                  <a:lnTo>
                    <a:pt x="1371" y="0"/>
                  </a:lnTo>
                  <a:lnTo>
                    <a:pt x="0" y="1117"/>
                  </a:lnTo>
                  <a:lnTo>
                    <a:pt x="0" y="111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19" name="Freeform 277">
              <a:extLst>
                <a:ext uri="{FF2B5EF4-FFF2-40B4-BE49-F238E27FC236}">
                  <a16:creationId xmlns="" xmlns:a16="http://schemas.microsoft.com/office/drawing/2014/main" id="{0AFB1062-2511-4163-BC79-C885EAF12AF3}"/>
                </a:ext>
              </a:extLst>
            </xdr:cNvPr>
            <xdr:cNvSpPr>
              <a:spLocks/>
            </xdr:cNvSpPr>
          </xdr:nvSpPr>
          <xdr:spPr bwMode="auto">
            <a:xfrm>
              <a:off x="2601" y="2100"/>
              <a:ext cx="1371" cy="1117"/>
            </a:xfrm>
            <a:custGeom>
              <a:avLst/>
              <a:gdLst>
                <a:gd name="T0" fmla="*/ 0 w 457"/>
                <a:gd name="T1" fmla="*/ 371 h 372"/>
                <a:gd name="T2" fmla="*/ 457 w 457"/>
                <a:gd name="T3" fmla="*/ 0 h 372"/>
                <a:gd name="T4" fmla="*/ 457 w 457"/>
                <a:gd name="T5" fmla="*/ 0 h 372"/>
                <a:gd name="T6" fmla="*/ 0 w 457"/>
                <a:gd name="T7" fmla="*/ 372 h 372"/>
                <a:gd name="T8" fmla="*/ 0 w 457"/>
                <a:gd name="T9" fmla="*/ 371 h 3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372">
                  <a:moveTo>
                    <a:pt x="0" y="371"/>
                  </a:moveTo>
                  <a:lnTo>
                    <a:pt x="457" y="0"/>
                  </a:lnTo>
                  <a:lnTo>
                    <a:pt x="457" y="0"/>
                  </a:lnTo>
                  <a:lnTo>
                    <a:pt x="0" y="372"/>
                  </a:lnTo>
                  <a:lnTo>
                    <a:pt x="0" y="3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0" name="Freeform 278">
              <a:extLst>
                <a:ext uri="{FF2B5EF4-FFF2-40B4-BE49-F238E27FC236}">
                  <a16:creationId xmlns="" xmlns:a16="http://schemas.microsoft.com/office/drawing/2014/main" id="{AB6A66F5-A5A2-4DCD-9121-C85CDDC49334}"/>
                </a:ext>
              </a:extLst>
            </xdr:cNvPr>
            <xdr:cNvSpPr>
              <a:spLocks/>
            </xdr:cNvSpPr>
          </xdr:nvSpPr>
          <xdr:spPr bwMode="auto">
            <a:xfrm>
              <a:off x="1953" y="2091"/>
              <a:ext cx="2016" cy="639"/>
            </a:xfrm>
            <a:custGeom>
              <a:avLst/>
              <a:gdLst>
                <a:gd name="T0" fmla="*/ 0 w 2016"/>
                <a:gd name="T1" fmla="*/ 639 h 639"/>
                <a:gd name="T2" fmla="*/ 2016 w 2016"/>
                <a:gd name="T3" fmla="*/ 0 h 639"/>
                <a:gd name="T4" fmla="*/ 2016 w 2016"/>
                <a:gd name="T5" fmla="*/ 3 h 639"/>
                <a:gd name="T6" fmla="*/ 3 w 2016"/>
                <a:gd name="T7" fmla="*/ 639 h 639"/>
                <a:gd name="T8" fmla="*/ 0 w 2016"/>
                <a:gd name="T9" fmla="*/ 639 h 6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6" h="639">
                  <a:moveTo>
                    <a:pt x="0" y="639"/>
                  </a:moveTo>
                  <a:lnTo>
                    <a:pt x="2016" y="0"/>
                  </a:lnTo>
                  <a:lnTo>
                    <a:pt x="2016" y="3"/>
                  </a:lnTo>
                  <a:lnTo>
                    <a:pt x="3" y="639"/>
                  </a:lnTo>
                  <a:lnTo>
                    <a:pt x="0" y="6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1" name="Freeform 279">
              <a:extLst>
                <a:ext uri="{FF2B5EF4-FFF2-40B4-BE49-F238E27FC236}">
                  <a16:creationId xmlns="" xmlns:a16="http://schemas.microsoft.com/office/drawing/2014/main" id="{0319A5C8-030C-4718-A479-60F07419BCBF}"/>
                </a:ext>
              </a:extLst>
            </xdr:cNvPr>
            <xdr:cNvSpPr>
              <a:spLocks/>
            </xdr:cNvSpPr>
          </xdr:nvSpPr>
          <xdr:spPr bwMode="auto">
            <a:xfrm>
              <a:off x="1953" y="2091"/>
              <a:ext cx="2016" cy="639"/>
            </a:xfrm>
            <a:custGeom>
              <a:avLst/>
              <a:gdLst>
                <a:gd name="T0" fmla="*/ 0 w 672"/>
                <a:gd name="T1" fmla="*/ 213 h 213"/>
                <a:gd name="T2" fmla="*/ 672 w 672"/>
                <a:gd name="T3" fmla="*/ 0 h 213"/>
                <a:gd name="T4" fmla="*/ 672 w 672"/>
                <a:gd name="T5" fmla="*/ 1 h 213"/>
                <a:gd name="T6" fmla="*/ 1 w 672"/>
                <a:gd name="T7" fmla="*/ 213 h 213"/>
                <a:gd name="T8" fmla="*/ 0 w 672"/>
                <a:gd name="T9" fmla="*/ 213 h 2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2" h="213">
                  <a:moveTo>
                    <a:pt x="0" y="213"/>
                  </a:moveTo>
                  <a:lnTo>
                    <a:pt x="672" y="0"/>
                  </a:lnTo>
                  <a:lnTo>
                    <a:pt x="672" y="1"/>
                  </a:lnTo>
                  <a:lnTo>
                    <a:pt x="1" y="213"/>
                  </a:lnTo>
                  <a:lnTo>
                    <a:pt x="0" y="21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2" name="Freeform 280">
              <a:extLst>
                <a:ext uri="{FF2B5EF4-FFF2-40B4-BE49-F238E27FC236}">
                  <a16:creationId xmlns="" xmlns:a16="http://schemas.microsoft.com/office/drawing/2014/main" id="{1BC78216-2856-4356-A20E-84F06E67B676}"/>
                </a:ext>
              </a:extLst>
            </xdr:cNvPr>
            <xdr:cNvSpPr>
              <a:spLocks/>
            </xdr:cNvSpPr>
          </xdr:nvSpPr>
          <xdr:spPr bwMode="auto">
            <a:xfrm>
              <a:off x="1833" y="2088"/>
              <a:ext cx="2133" cy="369"/>
            </a:xfrm>
            <a:custGeom>
              <a:avLst/>
              <a:gdLst>
                <a:gd name="T0" fmla="*/ 0 w 2133"/>
                <a:gd name="T1" fmla="*/ 366 h 369"/>
                <a:gd name="T2" fmla="*/ 2133 w 2133"/>
                <a:gd name="T3" fmla="*/ 0 h 369"/>
                <a:gd name="T4" fmla="*/ 2133 w 2133"/>
                <a:gd name="T5" fmla="*/ 3 h 369"/>
                <a:gd name="T6" fmla="*/ 3 w 2133"/>
                <a:gd name="T7" fmla="*/ 369 h 369"/>
                <a:gd name="T8" fmla="*/ 0 w 2133"/>
                <a:gd name="T9" fmla="*/ 366 h 3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33" h="369">
                  <a:moveTo>
                    <a:pt x="0" y="366"/>
                  </a:moveTo>
                  <a:lnTo>
                    <a:pt x="2133" y="0"/>
                  </a:lnTo>
                  <a:lnTo>
                    <a:pt x="2133" y="3"/>
                  </a:lnTo>
                  <a:lnTo>
                    <a:pt x="3" y="369"/>
                  </a:lnTo>
                  <a:lnTo>
                    <a:pt x="0" y="36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3" name="Freeform 281">
              <a:extLst>
                <a:ext uri="{FF2B5EF4-FFF2-40B4-BE49-F238E27FC236}">
                  <a16:creationId xmlns="" xmlns:a16="http://schemas.microsoft.com/office/drawing/2014/main" id="{99FC1374-B1A4-432C-BD87-749A3855B805}"/>
                </a:ext>
              </a:extLst>
            </xdr:cNvPr>
            <xdr:cNvSpPr>
              <a:spLocks/>
            </xdr:cNvSpPr>
          </xdr:nvSpPr>
          <xdr:spPr bwMode="auto">
            <a:xfrm>
              <a:off x="1833" y="2088"/>
              <a:ext cx="2133" cy="369"/>
            </a:xfrm>
            <a:custGeom>
              <a:avLst/>
              <a:gdLst>
                <a:gd name="T0" fmla="*/ 0 w 711"/>
                <a:gd name="T1" fmla="*/ 122 h 123"/>
                <a:gd name="T2" fmla="*/ 711 w 711"/>
                <a:gd name="T3" fmla="*/ 0 h 123"/>
                <a:gd name="T4" fmla="*/ 711 w 711"/>
                <a:gd name="T5" fmla="*/ 1 h 123"/>
                <a:gd name="T6" fmla="*/ 1 w 711"/>
                <a:gd name="T7" fmla="*/ 123 h 123"/>
                <a:gd name="T8" fmla="*/ 0 w 711"/>
                <a:gd name="T9" fmla="*/ 122 h 1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1" h="123">
                  <a:moveTo>
                    <a:pt x="0" y="122"/>
                  </a:moveTo>
                  <a:lnTo>
                    <a:pt x="711" y="0"/>
                  </a:lnTo>
                  <a:lnTo>
                    <a:pt x="711" y="1"/>
                  </a:lnTo>
                  <a:lnTo>
                    <a:pt x="1" y="123"/>
                  </a:lnTo>
                  <a:lnTo>
                    <a:pt x="0" y="1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4" name="Freeform 282">
              <a:extLst>
                <a:ext uri="{FF2B5EF4-FFF2-40B4-BE49-F238E27FC236}">
                  <a16:creationId xmlns="" xmlns:a16="http://schemas.microsoft.com/office/drawing/2014/main" id="{B154E341-7796-4453-B0D8-D4EC217C1A7C}"/>
                </a:ext>
              </a:extLst>
            </xdr:cNvPr>
            <xdr:cNvSpPr>
              <a:spLocks/>
            </xdr:cNvSpPr>
          </xdr:nvSpPr>
          <xdr:spPr bwMode="auto">
            <a:xfrm>
              <a:off x="1797" y="2085"/>
              <a:ext cx="2169" cy="150"/>
            </a:xfrm>
            <a:custGeom>
              <a:avLst/>
              <a:gdLst>
                <a:gd name="T0" fmla="*/ 0 w 2169"/>
                <a:gd name="T1" fmla="*/ 150 h 150"/>
                <a:gd name="T2" fmla="*/ 2169 w 2169"/>
                <a:gd name="T3" fmla="*/ 0 h 150"/>
                <a:gd name="T4" fmla="*/ 2169 w 2169"/>
                <a:gd name="T5" fmla="*/ 3 h 150"/>
                <a:gd name="T6" fmla="*/ 0 w 2169"/>
                <a:gd name="T7" fmla="*/ 150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69" h="150">
                  <a:moveTo>
                    <a:pt x="0" y="150"/>
                  </a:moveTo>
                  <a:lnTo>
                    <a:pt x="2169" y="0"/>
                  </a:lnTo>
                  <a:lnTo>
                    <a:pt x="2169" y="3"/>
                  </a:lnTo>
                  <a:lnTo>
                    <a:pt x="0" y="1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5" name="Freeform 283">
              <a:extLst>
                <a:ext uri="{FF2B5EF4-FFF2-40B4-BE49-F238E27FC236}">
                  <a16:creationId xmlns="" xmlns:a16="http://schemas.microsoft.com/office/drawing/2014/main" id="{95A82893-B909-4015-B50B-CD8A8B5150AE}"/>
                </a:ext>
              </a:extLst>
            </xdr:cNvPr>
            <xdr:cNvSpPr>
              <a:spLocks/>
            </xdr:cNvSpPr>
          </xdr:nvSpPr>
          <xdr:spPr bwMode="auto">
            <a:xfrm>
              <a:off x="1797" y="2085"/>
              <a:ext cx="2169" cy="150"/>
            </a:xfrm>
            <a:custGeom>
              <a:avLst/>
              <a:gdLst>
                <a:gd name="T0" fmla="*/ 0 w 723"/>
                <a:gd name="T1" fmla="*/ 50 h 50"/>
                <a:gd name="T2" fmla="*/ 723 w 723"/>
                <a:gd name="T3" fmla="*/ 0 h 50"/>
                <a:gd name="T4" fmla="*/ 723 w 723"/>
                <a:gd name="T5" fmla="*/ 1 h 50"/>
                <a:gd name="T6" fmla="*/ 0 w 723"/>
                <a:gd name="T7" fmla="*/ 50 h 50"/>
                <a:gd name="T8" fmla="*/ 0 w 723"/>
                <a:gd name="T9" fmla="*/ 50 h 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3" h="50">
                  <a:moveTo>
                    <a:pt x="0" y="50"/>
                  </a:moveTo>
                  <a:lnTo>
                    <a:pt x="723" y="0"/>
                  </a:lnTo>
                  <a:lnTo>
                    <a:pt x="723" y="1"/>
                  </a:lnTo>
                  <a:lnTo>
                    <a:pt x="0" y="50"/>
                  </a:lnTo>
                  <a:lnTo>
                    <a:pt x="0" y="5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6" name="Freeform 284">
              <a:extLst>
                <a:ext uri="{FF2B5EF4-FFF2-40B4-BE49-F238E27FC236}">
                  <a16:creationId xmlns="" xmlns:a16="http://schemas.microsoft.com/office/drawing/2014/main" id="{AB4A25E6-91B5-44A7-B003-EF280541CFA7}"/>
                </a:ext>
              </a:extLst>
            </xdr:cNvPr>
            <xdr:cNvSpPr>
              <a:spLocks/>
            </xdr:cNvSpPr>
          </xdr:nvSpPr>
          <xdr:spPr bwMode="auto">
            <a:xfrm>
              <a:off x="2460" y="1151"/>
              <a:ext cx="1512" cy="922"/>
            </a:xfrm>
            <a:custGeom>
              <a:avLst/>
              <a:gdLst>
                <a:gd name="T0" fmla="*/ 0 w 1512"/>
                <a:gd name="T1" fmla="*/ 0 h 922"/>
                <a:gd name="T2" fmla="*/ 1512 w 1512"/>
                <a:gd name="T3" fmla="*/ 919 h 922"/>
                <a:gd name="T4" fmla="*/ 1509 w 1512"/>
                <a:gd name="T5" fmla="*/ 922 h 922"/>
                <a:gd name="T6" fmla="*/ 0 w 1512"/>
                <a:gd name="T7" fmla="*/ 3 h 922"/>
                <a:gd name="T8" fmla="*/ 0 w 1512"/>
                <a:gd name="T9" fmla="*/ 0 h 9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12" h="922">
                  <a:moveTo>
                    <a:pt x="0" y="0"/>
                  </a:moveTo>
                  <a:lnTo>
                    <a:pt x="1512" y="919"/>
                  </a:lnTo>
                  <a:lnTo>
                    <a:pt x="1509" y="92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7" name="Freeform 285">
              <a:extLst>
                <a:ext uri="{FF2B5EF4-FFF2-40B4-BE49-F238E27FC236}">
                  <a16:creationId xmlns="" xmlns:a16="http://schemas.microsoft.com/office/drawing/2014/main" id="{69484A1E-33D0-4298-8FFB-2A7A93AFD403}"/>
                </a:ext>
              </a:extLst>
            </xdr:cNvPr>
            <xdr:cNvSpPr>
              <a:spLocks/>
            </xdr:cNvSpPr>
          </xdr:nvSpPr>
          <xdr:spPr bwMode="auto">
            <a:xfrm>
              <a:off x="2460" y="1151"/>
              <a:ext cx="1512" cy="922"/>
            </a:xfrm>
            <a:custGeom>
              <a:avLst/>
              <a:gdLst>
                <a:gd name="T0" fmla="*/ 0 w 504"/>
                <a:gd name="T1" fmla="*/ 0 h 307"/>
                <a:gd name="T2" fmla="*/ 504 w 504"/>
                <a:gd name="T3" fmla="*/ 306 h 307"/>
                <a:gd name="T4" fmla="*/ 503 w 504"/>
                <a:gd name="T5" fmla="*/ 307 h 307"/>
                <a:gd name="T6" fmla="*/ 0 w 504"/>
                <a:gd name="T7" fmla="*/ 1 h 307"/>
                <a:gd name="T8" fmla="*/ 0 w 504"/>
                <a:gd name="T9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4" h="307">
                  <a:moveTo>
                    <a:pt x="0" y="0"/>
                  </a:moveTo>
                  <a:lnTo>
                    <a:pt x="504" y="306"/>
                  </a:lnTo>
                  <a:lnTo>
                    <a:pt x="503" y="307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8" name="Freeform 286">
              <a:extLst>
                <a:ext uri="{FF2B5EF4-FFF2-40B4-BE49-F238E27FC236}">
                  <a16:creationId xmlns="" xmlns:a16="http://schemas.microsoft.com/office/drawing/2014/main" id="{F1788215-2212-4319-B80F-260949B3586C}"/>
                </a:ext>
              </a:extLst>
            </xdr:cNvPr>
            <xdr:cNvSpPr>
              <a:spLocks/>
            </xdr:cNvSpPr>
          </xdr:nvSpPr>
          <xdr:spPr bwMode="auto">
            <a:xfrm>
              <a:off x="1797" y="2085"/>
              <a:ext cx="2172" cy="75"/>
            </a:xfrm>
            <a:custGeom>
              <a:avLst/>
              <a:gdLst>
                <a:gd name="T0" fmla="*/ 0 w 2172"/>
                <a:gd name="T1" fmla="*/ 0 h 75"/>
                <a:gd name="T2" fmla="*/ 2172 w 2172"/>
                <a:gd name="T3" fmla="*/ 75 h 75"/>
                <a:gd name="T4" fmla="*/ 2172 w 2172"/>
                <a:gd name="T5" fmla="*/ 75 h 75"/>
                <a:gd name="T6" fmla="*/ 0 w 2172"/>
                <a:gd name="T7" fmla="*/ 0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72" h="75">
                  <a:moveTo>
                    <a:pt x="0" y="0"/>
                  </a:moveTo>
                  <a:lnTo>
                    <a:pt x="2172" y="75"/>
                  </a:lnTo>
                  <a:lnTo>
                    <a:pt x="2172" y="7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29" name="Freeform 287">
              <a:extLst>
                <a:ext uri="{FF2B5EF4-FFF2-40B4-BE49-F238E27FC236}">
                  <a16:creationId xmlns="" xmlns:a16="http://schemas.microsoft.com/office/drawing/2014/main" id="{582FB4E2-2511-4BCC-A823-26CE80246FD8}"/>
                </a:ext>
              </a:extLst>
            </xdr:cNvPr>
            <xdr:cNvSpPr>
              <a:spLocks/>
            </xdr:cNvSpPr>
          </xdr:nvSpPr>
          <xdr:spPr bwMode="auto">
            <a:xfrm>
              <a:off x="1797" y="2085"/>
              <a:ext cx="2172" cy="75"/>
            </a:xfrm>
            <a:custGeom>
              <a:avLst/>
              <a:gdLst>
                <a:gd name="T0" fmla="*/ 0 w 724"/>
                <a:gd name="T1" fmla="*/ 0 h 25"/>
                <a:gd name="T2" fmla="*/ 724 w 724"/>
                <a:gd name="T3" fmla="*/ 25 h 25"/>
                <a:gd name="T4" fmla="*/ 724 w 724"/>
                <a:gd name="T5" fmla="*/ 25 h 25"/>
                <a:gd name="T6" fmla="*/ 0 w 724"/>
                <a:gd name="T7" fmla="*/ 0 h 25"/>
                <a:gd name="T8" fmla="*/ 0 w 724"/>
                <a:gd name="T9" fmla="*/ 0 h 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4" h="25">
                  <a:moveTo>
                    <a:pt x="0" y="0"/>
                  </a:moveTo>
                  <a:lnTo>
                    <a:pt x="724" y="25"/>
                  </a:lnTo>
                  <a:lnTo>
                    <a:pt x="724" y="2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0" name="Freeform 288">
              <a:extLst>
                <a:ext uri="{FF2B5EF4-FFF2-40B4-BE49-F238E27FC236}">
                  <a16:creationId xmlns="" xmlns:a16="http://schemas.microsoft.com/office/drawing/2014/main" id="{B6DD83FC-8FFD-4CDC-A7D4-AE2BAB295412}"/>
                </a:ext>
              </a:extLst>
            </xdr:cNvPr>
            <xdr:cNvSpPr>
              <a:spLocks/>
            </xdr:cNvSpPr>
          </xdr:nvSpPr>
          <xdr:spPr bwMode="auto">
            <a:xfrm>
              <a:off x="2145" y="1355"/>
              <a:ext cx="1827" cy="796"/>
            </a:xfrm>
            <a:custGeom>
              <a:avLst/>
              <a:gdLst>
                <a:gd name="T0" fmla="*/ 0 w 1827"/>
                <a:gd name="T1" fmla="*/ 0 h 796"/>
                <a:gd name="T2" fmla="*/ 1827 w 1827"/>
                <a:gd name="T3" fmla="*/ 796 h 796"/>
                <a:gd name="T4" fmla="*/ 1827 w 1827"/>
                <a:gd name="T5" fmla="*/ 796 h 796"/>
                <a:gd name="T6" fmla="*/ 0 w 1827"/>
                <a:gd name="T7" fmla="*/ 3 h 796"/>
                <a:gd name="T8" fmla="*/ 0 w 1827"/>
                <a:gd name="T9" fmla="*/ 0 h 7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27" h="796">
                  <a:moveTo>
                    <a:pt x="0" y="0"/>
                  </a:moveTo>
                  <a:lnTo>
                    <a:pt x="1827" y="796"/>
                  </a:lnTo>
                  <a:lnTo>
                    <a:pt x="1827" y="796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1" name="Freeform 289">
              <a:extLst>
                <a:ext uri="{FF2B5EF4-FFF2-40B4-BE49-F238E27FC236}">
                  <a16:creationId xmlns="" xmlns:a16="http://schemas.microsoft.com/office/drawing/2014/main" id="{7D9E946F-DEF6-4A96-B8E9-5650B14FF0AF}"/>
                </a:ext>
              </a:extLst>
            </xdr:cNvPr>
            <xdr:cNvSpPr>
              <a:spLocks/>
            </xdr:cNvSpPr>
          </xdr:nvSpPr>
          <xdr:spPr bwMode="auto">
            <a:xfrm>
              <a:off x="2145" y="1355"/>
              <a:ext cx="1827" cy="796"/>
            </a:xfrm>
            <a:custGeom>
              <a:avLst/>
              <a:gdLst>
                <a:gd name="T0" fmla="*/ 0 w 609"/>
                <a:gd name="T1" fmla="*/ 0 h 265"/>
                <a:gd name="T2" fmla="*/ 609 w 609"/>
                <a:gd name="T3" fmla="*/ 265 h 265"/>
                <a:gd name="T4" fmla="*/ 609 w 609"/>
                <a:gd name="T5" fmla="*/ 265 h 265"/>
                <a:gd name="T6" fmla="*/ 0 w 609"/>
                <a:gd name="T7" fmla="*/ 1 h 265"/>
                <a:gd name="T8" fmla="*/ 0 w 609"/>
                <a:gd name="T9" fmla="*/ 0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9" h="265">
                  <a:moveTo>
                    <a:pt x="0" y="0"/>
                  </a:moveTo>
                  <a:lnTo>
                    <a:pt x="609" y="265"/>
                  </a:lnTo>
                  <a:lnTo>
                    <a:pt x="609" y="26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2" name="Freeform 290">
              <a:extLst>
                <a:ext uri="{FF2B5EF4-FFF2-40B4-BE49-F238E27FC236}">
                  <a16:creationId xmlns="" xmlns:a16="http://schemas.microsoft.com/office/drawing/2014/main" id="{F2B6CE7C-C0C4-4A55-9B5E-53180A5AA0AB}"/>
                </a:ext>
              </a:extLst>
            </xdr:cNvPr>
            <xdr:cNvSpPr>
              <a:spLocks/>
            </xdr:cNvSpPr>
          </xdr:nvSpPr>
          <xdr:spPr bwMode="auto">
            <a:xfrm>
              <a:off x="3702" y="2334"/>
              <a:ext cx="273" cy="565"/>
            </a:xfrm>
            <a:custGeom>
              <a:avLst/>
              <a:gdLst>
                <a:gd name="T0" fmla="*/ 0 w 273"/>
                <a:gd name="T1" fmla="*/ 565 h 565"/>
                <a:gd name="T2" fmla="*/ 270 w 273"/>
                <a:gd name="T3" fmla="*/ 0 h 565"/>
                <a:gd name="T4" fmla="*/ 273 w 273"/>
                <a:gd name="T5" fmla="*/ 0 h 565"/>
                <a:gd name="T6" fmla="*/ 3 w 273"/>
                <a:gd name="T7" fmla="*/ 565 h 565"/>
                <a:gd name="T8" fmla="*/ 0 w 273"/>
                <a:gd name="T9" fmla="*/ 565 h 5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3" h="565">
                  <a:moveTo>
                    <a:pt x="0" y="565"/>
                  </a:moveTo>
                  <a:lnTo>
                    <a:pt x="270" y="0"/>
                  </a:lnTo>
                  <a:lnTo>
                    <a:pt x="273" y="0"/>
                  </a:lnTo>
                  <a:lnTo>
                    <a:pt x="3" y="565"/>
                  </a:lnTo>
                  <a:lnTo>
                    <a:pt x="0" y="5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3" name="Freeform 291">
              <a:extLst>
                <a:ext uri="{FF2B5EF4-FFF2-40B4-BE49-F238E27FC236}">
                  <a16:creationId xmlns="" xmlns:a16="http://schemas.microsoft.com/office/drawing/2014/main" id="{65257976-D1CB-4BCF-8EA9-7476CE378D23}"/>
                </a:ext>
              </a:extLst>
            </xdr:cNvPr>
            <xdr:cNvSpPr>
              <a:spLocks/>
            </xdr:cNvSpPr>
          </xdr:nvSpPr>
          <xdr:spPr bwMode="auto">
            <a:xfrm>
              <a:off x="3702" y="2334"/>
              <a:ext cx="273" cy="565"/>
            </a:xfrm>
            <a:custGeom>
              <a:avLst/>
              <a:gdLst>
                <a:gd name="T0" fmla="*/ 0 w 91"/>
                <a:gd name="T1" fmla="*/ 188 h 188"/>
                <a:gd name="T2" fmla="*/ 90 w 91"/>
                <a:gd name="T3" fmla="*/ 0 h 188"/>
                <a:gd name="T4" fmla="*/ 91 w 91"/>
                <a:gd name="T5" fmla="*/ 0 h 188"/>
                <a:gd name="T6" fmla="*/ 1 w 91"/>
                <a:gd name="T7" fmla="*/ 188 h 188"/>
                <a:gd name="T8" fmla="*/ 0 w 91"/>
                <a:gd name="T9" fmla="*/ 188 h 1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" h="188">
                  <a:moveTo>
                    <a:pt x="0" y="188"/>
                  </a:moveTo>
                  <a:lnTo>
                    <a:pt x="90" y="0"/>
                  </a:lnTo>
                  <a:lnTo>
                    <a:pt x="91" y="0"/>
                  </a:lnTo>
                  <a:lnTo>
                    <a:pt x="1" y="188"/>
                  </a:lnTo>
                  <a:lnTo>
                    <a:pt x="0" y="18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4" name="Freeform 292">
              <a:extLst>
                <a:ext uri="{FF2B5EF4-FFF2-40B4-BE49-F238E27FC236}">
                  <a16:creationId xmlns="" xmlns:a16="http://schemas.microsoft.com/office/drawing/2014/main" id="{86B7EBCA-6560-4FC4-A2E2-83BC3AE81890}"/>
                </a:ext>
              </a:extLst>
            </xdr:cNvPr>
            <xdr:cNvSpPr>
              <a:spLocks/>
            </xdr:cNvSpPr>
          </xdr:nvSpPr>
          <xdr:spPr bwMode="auto">
            <a:xfrm>
              <a:off x="3048" y="2328"/>
              <a:ext cx="918" cy="919"/>
            </a:xfrm>
            <a:custGeom>
              <a:avLst/>
              <a:gdLst>
                <a:gd name="T0" fmla="*/ 0 w 918"/>
                <a:gd name="T1" fmla="*/ 916 h 919"/>
                <a:gd name="T2" fmla="*/ 918 w 918"/>
                <a:gd name="T3" fmla="*/ 0 h 919"/>
                <a:gd name="T4" fmla="*/ 918 w 918"/>
                <a:gd name="T5" fmla="*/ 3 h 919"/>
                <a:gd name="T6" fmla="*/ 3 w 918"/>
                <a:gd name="T7" fmla="*/ 919 h 919"/>
                <a:gd name="T8" fmla="*/ 0 w 918"/>
                <a:gd name="T9" fmla="*/ 916 h 9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8" h="919">
                  <a:moveTo>
                    <a:pt x="0" y="916"/>
                  </a:moveTo>
                  <a:lnTo>
                    <a:pt x="918" y="0"/>
                  </a:lnTo>
                  <a:lnTo>
                    <a:pt x="918" y="3"/>
                  </a:lnTo>
                  <a:lnTo>
                    <a:pt x="3" y="919"/>
                  </a:lnTo>
                  <a:lnTo>
                    <a:pt x="0" y="9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5" name="Freeform 293">
              <a:extLst>
                <a:ext uri="{FF2B5EF4-FFF2-40B4-BE49-F238E27FC236}">
                  <a16:creationId xmlns="" xmlns:a16="http://schemas.microsoft.com/office/drawing/2014/main" id="{5E083E75-5215-437C-BA9B-0C17D6BB134C}"/>
                </a:ext>
              </a:extLst>
            </xdr:cNvPr>
            <xdr:cNvSpPr>
              <a:spLocks/>
            </xdr:cNvSpPr>
          </xdr:nvSpPr>
          <xdr:spPr bwMode="auto">
            <a:xfrm>
              <a:off x="3048" y="2328"/>
              <a:ext cx="918" cy="919"/>
            </a:xfrm>
            <a:custGeom>
              <a:avLst/>
              <a:gdLst>
                <a:gd name="T0" fmla="*/ 0 w 306"/>
                <a:gd name="T1" fmla="*/ 305 h 306"/>
                <a:gd name="T2" fmla="*/ 306 w 306"/>
                <a:gd name="T3" fmla="*/ 0 h 306"/>
                <a:gd name="T4" fmla="*/ 306 w 306"/>
                <a:gd name="T5" fmla="*/ 1 h 306"/>
                <a:gd name="T6" fmla="*/ 1 w 306"/>
                <a:gd name="T7" fmla="*/ 306 h 306"/>
                <a:gd name="T8" fmla="*/ 0 w 306"/>
                <a:gd name="T9" fmla="*/ 305 h 3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6" h="306">
                  <a:moveTo>
                    <a:pt x="0" y="305"/>
                  </a:moveTo>
                  <a:lnTo>
                    <a:pt x="306" y="0"/>
                  </a:lnTo>
                  <a:lnTo>
                    <a:pt x="306" y="1"/>
                  </a:lnTo>
                  <a:lnTo>
                    <a:pt x="1" y="306"/>
                  </a:lnTo>
                  <a:lnTo>
                    <a:pt x="0" y="30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6" name="Freeform 294">
              <a:extLst>
                <a:ext uri="{FF2B5EF4-FFF2-40B4-BE49-F238E27FC236}">
                  <a16:creationId xmlns="" xmlns:a16="http://schemas.microsoft.com/office/drawing/2014/main" id="{2475CF6C-06FD-4AE8-923C-779D1FE94F2E}"/>
                </a:ext>
              </a:extLst>
            </xdr:cNvPr>
            <xdr:cNvSpPr>
              <a:spLocks/>
            </xdr:cNvSpPr>
          </xdr:nvSpPr>
          <xdr:spPr bwMode="auto">
            <a:xfrm>
              <a:off x="2601" y="2325"/>
              <a:ext cx="1362" cy="895"/>
            </a:xfrm>
            <a:custGeom>
              <a:avLst/>
              <a:gdLst>
                <a:gd name="T0" fmla="*/ 0 w 1362"/>
                <a:gd name="T1" fmla="*/ 892 h 895"/>
                <a:gd name="T2" fmla="*/ 1362 w 1362"/>
                <a:gd name="T3" fmla="*/ 0 h 895"/>
                <a:gd name="T4" fmla="*/ 1362 w 1362"/>
                <a:gd name="T5" fmla="*/ 0 h 895"/>
                <a:gd name="T6" fmla="*/ 0 w 1362"/>
                <a:gd name="T7" fmla="*/ 895 h 895"/>
                <a:gd name="T8" fmla="*/ 0 w 1362"/>
                <a:gd name="T9" fmla="*/ 892 h 8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62" h="895">
                  <a:moveTo>
                    <a:pt x="0" y="892"/>
                  </a:moveTo>
                  <a:lnTo>
                    <a:pt x="1362" y="0"/>
                  </a:lnTo>
                  <a:lnTo>
                    <a:pt x="1362" y="0"/>
                  </a:lnTo>
                  <a:lnTo>
                    <a:pt x="0" y="895"/>
                  </a:lnTo>
                  <a:lnTo>
                    <a:pt x="0" y="8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7" name="Freeform 295">
              <a:extLst>
                <a:ext uri="{FF2B5EF4-FFF2-40B4-BE49-F238E27FC236}">
                  <a16:creationId xmlns="" xmlns:a16="http://schemas.microsoft.com/office/drawing/2014/main" id="{C573A781-E020-46EE-A6AE-D370408E65AA}"/>
                </a:ext>
              </a:extLst>
            </xdr:cNvPr>
            <xdr:cNvSpPr>
              <a:spLocks/>
            </xdr:cNvSpPr>
          </xdr:nvSpPr>
          <xdr:spPr bwMode="auto">
            <a:xfrm>
              <a:off x="2601" y="2325"/>
              <a:ext cx="1362" cy="895"/>
            </a:xfrm>
            <a:custGeom>
              <a:avLst/>
              <a:gdLst>
                <a:gd name="T0" fmla="*/ 0 w 454"/>
                <a:gd name="T1" fmla="*/ 297 h 298"/>
                <a:gd name="T2" fmla="*/ 454 w 454"/>
                <a:gd name="T3" fmla="*/ 0 h 298"/>
                <a:gd name="T4" fmla="*/ 454 w 454"/>
                <a:gd name="T5" fmla="*/ 0 h 298"/>
                <a:gd name="T6" fmla="*/ 0 w 454"/>
                <a:gd name="T7" fmla="*/ 298 h 298"/>
                <a:gd name="T8" fmla="*/ 0 w 454"/>
                <a:gd name="T9" fmla="*/ 297 h 2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4" h="298">
                  <a:moveTo>
                    <a:pt x="0" y="297"/>
                  </a:moveTo>
                  <a:lnTo>
                    <a:pt x="454" y="0"/>
                  </a:lnTo>
                  <a:lnTo>
                    <a:pt x="454" y="0"/>
                  </a:lnTo>
                  <a:lnTo>
                    <a:pt x="0" y="298"/>
                  </a:lnTo>
                  <a:lnTo>
                    <a:pt x="0" y="2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8" name="Freeform 296">
              <a:extLst>
                <a:ext uri="{FF2B5EF4-FFF2-40B4-BE49-F238E27FC236}">
                  <a16:creationId xmlns="" xmlns:a16="http://schemas.microsoft.com/office/drawing/2014/main" id="{2C668EC9-A270-4959-B282-B9C181FAE4E2}"/>
                </a:ext>
              </a:extLst>
            </xdr:cNvPr>
            <xdr:cNvSpPr>
              <a:spLocks/>
            </xdr:cNvSpPr>
          </xdr:nvSpPr>
          <xdr:spPr bwMode="auto">
            <a:xfrm>
              <a:off x="1917" y="2316"/>
              <a:ext cx="2043" cy="351"/>
            </a:xfrm>
            <a:custGeom>
              <a:avLst/>
              <a:gdLst>
                <a:gd name="T0" fmla="*/ 0 w 2043"/>
                <a:gd name="T1" fmla="*/ 351 h 351"/>
                <a:gd name="T2" fmla="*/ 2043 w 2043"/>
                <a:gd name="T3" fmla="*/ 0 h 351"/>
                <a:gd name="T4" fmla="*/ 2043 w 2043"/>
                <a:gd name="T5" fmla="*/ 0 h 351"/>
                <a:gd name="T6" fmla="*/ 0 w 2043"/>
                <a:gd name="T7" fmla="*/ 351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43" h="351">
                  <a:moveTo>
                    <a:pt x="0" y="351"/>
                  </a:moveTo>
                  <a:lnTo>
                    <a:pt x="2043" y="0"/>
                  </a:lnTo>
                  <a:lnTo>
                    <a:pt x="2043" y="0"/>
                  </a:lnTo>
                  <a:lnTo>
                    <a:pt x="0" y="3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39" name="Freeform 297">
              <a:extLst>
                <a:ext uri="{FF2B5EF4-FFF2-40B4-BE49-F238E27FC236}">
                  <a16:creationId xmlns="" xmlns:a16="http://schemas.microsoft.com/office/drawing/2014/main" id="{CDD78516-4BD4-40D6-BC80-DAD9161E7EA0}"/>
                </a:ext>
              </a:extLst>
            </xdr:cNvPr>
            <xdr:cNvSpPr>
              <a:spLocks/>
            </xdr:cNvSpPr>
          </xdr:nvSpPr>
          <xdr:spPr bwMode="auto">
            <a:xfrm>
              <a:off x="1917" y="2316"/>
              <a:ext cx="2043" cy="351"/>
            </a:xfrm>
            <a:custGeom>
              <a:avLst/>
              <a:gdLst>
                <a:gd name="T0" fmla="*/ 0 w 681"/>
                <a:gd name="T1" fmla="*/ 117 h 117"/>
                <a:gd name="T2" fmla="*/ 681 w 681"/>
                <a:gd name="T3" fmla="*/ 0 h 117"/>
                <a:gd name="T4" fmla="*/ 681 w 681"/>
                <a:gd name="T5" fmla="*/ 0 h 117"/>
                <a:gd name="T6" fmla="*/ 0 w 681"/>
                <a:gd name="T7" fmla="*/ 117 h 117"/>
                <a:gd name="T8" fmla="*/ 0 w 681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1" h="117">
                  <a:moveTo>
                    <a:pt x="0" y="117"/>
                  </a:moveTo>
                  <a:lnTo>
                    <a:pt x="681" y="0"/>
                  </a:lnTo>
                  <a:lnTo>
                    <a:pt x="681" y="0"/>
                  </a:lnTo>
                  <a:lnTo>
                    <a:pt x="0" y="117"/>
                  </a:lnTo>
                  <a:lnTo>
                    <a:pt x="0" y="11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0" name="Freeform 298">
              <a:extLst>
                <a:ext uri="{FF2B5EF4-FFF2-40B4-BE49-F238E27FC236}">
                  <a16:creationId xmlns="" xmlns:a16="http://schemas.microsoft.com/office/drawing/2014/main" id="{3B8D68FC-16B6-423D-A139-05F7794BC034}"/>
                </a:ext>
              </a:extLst>
            </xdr:cNvPr>
            <xdr:cNvSpPr>
              <a:spLocks/>
            </xdr:cNvSpPr>
          </xdr:nvSpPr>
          <xdr:spPr bwMode="auto">
            <a:xfrm>
              <a:off x="1836" y="1866"/>
              <a:ext cx="2124" cy="441"/>
            </a:xfrm>
            <a:custGeom>
              <a:avLst/>
              <a:gdLst>
                <a:gd name="T0" fmla="*/ 0 w 2124"/>
                <a:gd name="T1" fmla="*/ 0 h 441"/>
                <a:gd name="T2" fmla="*/ 2124 w 2124"/>
                <a:gd name="T3" fmla="*/ 441 h 441"/>
                <a:gd name="T4" fmla="*/ 2124 w 2124"/>
                <a:gd name="T5" fmla="*/ 441 h 441"/>
                <a:gd name="T6" fmla="*/ 0 w 2124"/>
                <a:gd name="T7" fmla="*/ 0 h 4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24" h="441">
                  <a:moveTo>
                    <a:pt x="0" y="0"/>
                  </a:moveTo>
                  <a:lnTo>
                    <a:pt x="2124" y="441"/>
                  </a:lnTo>
                  <a:lnTo>
                    <a:pt x="2124" y="44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1" name="Freeform 299">
              <a:extLst>
                <a:ext uri="{FF2B5EF4-FFF2-40B4-BE49-F238E27FC236}">
                  <a16:creationId xmlns="" xmlns:a16="http://schemas.microsoft.com/office/drawing/2014/main" id="{45BF5500-EFD4-4D64-AE85-B2BE3E0C0C48}"/>
                </a:ext>
              </a:extLst>
            </xdr:cNvPr>
            <xdr:cNvSpPr>
              <a:spLocks/>
            </xdr:cNvSpPr>
          </xdr:nvSpPr>
          <xdr:spPr bwMode="auto">
            <a:xfrm>
              <a:off x="1836" y="1866"/>
              <a:ext cx="2124" cy="441"/>
            </a:xfrm>
            <a:custGeom>
              <a:avLst/>
              <a:gdLst>
                <a:gd name="T0" fmla="*/ 0 w 708"/>
                <a:gd name="T1" fmla="*/ 0 h 147"/>
                <a:gd name="T2" fmla="*/ 708 w 708"/>
                <a:gd name="T3" fmla="*/ 147 h 147"/>
                <a:gd name="T4" fmla="*/ 708 w 708"/>
                <a:gd name="T5" fmla="*/ 147 h 147"/>
                <a:gd name="T6" fmla="*/ 0 w 708"/>
                <a:gd name="T7" fmla="*/ 0 h 147"/>
                <a:gd name="T8" fmla="*/ 0 w 708"/>
                <a:gd name="T9" fmla="*/ 0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8" h="147">
                  <a:moveTo>
                    <a:pt x="0" y="0"/>
                  </a:moveTo>
                  <a:lnTo>
                    <a:pt x="708" y="147"/>
                  </a:lnTo>
                  <a:lnTo>
                    <a:pt x="708" y="14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2" name="Freeform 300">
              <a:extLst>
                <a:ext uri="{FF2B5EF4-FFF2-40B4-BE49-F238E27FC236}">
                  <a16:creationId xmlns="" xmlns:a16="http://schemas.microsoft.com/office/drawing/2014/main" id="{2A133A24-28B0-42EC-9A62-4C1DBEE01DE8}"/>
                </a:ext>
              </a:extLst>
            </xdr:cNvPr>
            <xdr:cNvSpPr>
              <a:spLocks/>
            </xdr:cNvSpPr>
          </xdr:nvSpPr>
          <xdr:spPr bwMode="auto">
            <a:xfrm>
              <a:off x="1998" y="2391"/>
              <a:ext cx="1947" cy="405"/>
            </a:xfrm>
            <a:custGeom>
              <a:avLst/>
              <a:gdLst>
                <a:gd name="T0" fmla="*/ 0 w 1947"/>
                <a:gd name="T1" fmla="*/ 405 h 405"/>
                <a:gd name="T2" fmla="*/ 1947 w 1947"/>
                <a:gd name="T3" fmla="*/ 0 h 405"/>
                <a:gd name="T4" fmla="*/ 1947 w 1947"/>
                <a:gd name="T5" fmla="*/ 0 h 405"/>
                <a:gd name="T6" fmla="*/ 0 w 1947"/>
                <a:gd name="T7" fmla="*/ 405 h 4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947" h="405">
                  <a:moveTo>
                    <a:pt x="0" y="405"/>
                  </a:moveTo>
                  <a:lnTo>
                    <a:pt x="1947" y="0"/>
                  </a:lnTo>
                  <a:lnTo>
                    <a:pt x="1947" y="0"/>
                  </a:lnTo>
                  <a:lnTo>
                    <a:pt x="0" y="4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3" name="Freeform 301">
              <a:extLst>
                <a:ext uri="{FF2B5EF4-FFF2-40B4-BE49-F238E27FC236}">
                  <a16:creationId xmlns="" xmlns:a16="http://schemas.microsoft.com/office/drawing/2014/main" id="{7BC3EF88-6784-4B54-8AED-086E82591CBA}"/>
                </a:ext>
              </a:extLst>
            </xdr:cNvPr>
            <xdr:cNvSpPr>
              <a:spLocks/>
            </xdr:cNvSpPr>
          </xdr:nvSpPr>
          <xdr:spPr bwMode="auto">
            <a:xfrm>
              <a:off x="1998" y="2391"/>
              <a:ext cx="1947" cy="405"/>
            </a:xfrm>
            <a:custGeom>
              <a:avLst/>
              <a:gdLst>
                <a:gd name="T0" fmla="*/ 0 w 649"/>
                <a:gd name="T1" fmla="*/ 135 h 135"/>
                <a:gd name="T2" fmla="*/ 649 w 649"/>
                <a:gd name="T3" fmla="*/ 0 h 135"/>
                <a:gd name="T4" fmla="*/ 649 w 649"/>
                <a:gd name="T5" fmla="*/ 0 h 135"/>
                <a:gd name="T6" fmla="*/ 0 w 649"/>
                <a:gd name="T7" fmla="*/ 135 h 135"/>
                <a:gd name="T8" fmla="*/ 0 w 649"/>
                <a:gd name="T9" fmla="*/ 135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49" h="135">
                  <a:moveTo>
                    <a:pt x="0" y="135"/>
                  </a:moveTo>
                  <a:lnTo>
                    <a:pt x="649" y="0"/>
                  </a:lnTo>
                  <a:lnTo>
                    <a:pt x="649" y="0"/>
                  </a:lnTo>
                  <a:lnTo>
                    <a:pt x="0" y="135"/>
                  </a:lnTo>
                  <a:lnTo>
                    <a:pt x="0" y="1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4" name="Freeform 302">
              <a:extLst>
                <a:ext uri="{FF2B5EF4-FFF2-40B4-BE49-F238E27FC236}">
                  <a16:creationId xmlns="" xmlns:a16="http://schemas.microsoft.com/office/drawing/2014/main" id="{3B651C01-9509-41F5-B7AD-00C8AD6682C7}"/>
                </a:ext>
              </a:extLst>
            </xdr:cNvPr>
            <xdr:cNvSpPr>
              <a:spLocks/>
            </xdr:cNvSpPr>
          </xdr:nvSpPr>
          <xdr:spPr bwMode="auto">
            <a:xfrm>
              <a:off x="3534" y="2478"/>
              <a:ext cx="405" cy="571"/>
            </a:xfrm>
            <a:custGeom>
              <a:avLst/>
              <a:gdLst>
                <a:gd name="T0" fmla="*/ 0 w 405"/>
                <a:gd name="T1" fmla="*/ 571 h 571"/>
                <a:gd name="T2" fmla="*/ 402 w 405"/>
                <a:gd name="T3" fmla="*/ 0 h 571"/>
                <a:gd name="T4" fmla="*/ 405 w 405"/>
                <a:gd name="T5" fmla="*/ 3 h 571"/>
                <a:gd name="T6" fmla="*/ 3 w 405"/>
                <a:gd name="T7" fmla="*/ 571 h 571"/>
                <a:gd name="T8" fmla="*/ 0 w 405"/>
                <a:gd name="T9" fmla="*/ 571 h 5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5" h="571">
                  <a:moveTo>
                    <a:pt x="0" y="571"/>
                  </a:moveTo>
                  <a:lnTo>
                    <a:pt x="402" y="0"/>
                  </a:lnTo>
                  <a:lnTo>
                    <a:pt x="405" y="3"/>
                  </a:lnTo>
                  <a:lnTo>
                    <a:pt x="3" y="571"/>
                  </a:lnTo>
                  <a:lnTo>
                    <a:pt x="0" y="5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5" name="Freeform 303">
              <a:extLst>
                <a:ext uri="{FF2B5EF4-FFF2-40B4-BE49-F238E27FC236}">
                  <a16:creationId xmlns="" xmlns:a16="http://schemas.microsoft.com/office/drawing/2014/main" id="{692E659F-4FD6-4E9A-9846-90958585411E}"/>
                </a:ext>
              </a:extLst>
            </xdr:cNvPr>
            <xdr:cNvSpPr>
              <a:spLocks/>
            </xdr:cNvSpPr>
          </xdr:nvSpPr>
          <xdr:spPr bwMode="auto">
            <a:xfrm>
              <a:off x="3534" y="2478"/>
              <a:ext cx="405" cy="571"/>
            </a:xfrm>
            <a:custGeom>
              <a:avLst/>
              <a:gdLst>
                <a:gd name="T0" fmla="*/ 0 w 135"/>
                <a:gd name="T1" fmla="*/ 190 h 190"/>
                <a:gd name="T2" fmla="*/ 134 w 135"/>
                <a:gd name="T3" fmla="*/ 0 h 190"/>
                <a:gd name="T4" fmla="*/ 135 w 135"/>
                <a:gd name="T5" fmla="*/ 1 h 190"/>
                <a:gd name="T6" fmla="*/ 1 w 135"/>
                <a:gd name="T7" fmla="*/ 190 h 190"/>
                <a:gd name="T8" fmla="*/ 0 w 135"/>
                <a:gd name="T9" fmla="*/ 190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190">
                  <a:moveTo>
                    <a:pt x="0" y="190"/>
                  </a:moveTo>
                  <a:lnTo>
                    <a:pt x="134" y="0"/>
                  </a:lnTo>
                  <a:lnTo>
                    <a:pt x="135" y="1"/>
                  </a:lnTo>
                  <a:lnTo>
                    <a:pt x="1" y="190"/>
                  </a:lnTo>
                  <a:lnTo>
                    <a:pt x="0" y="1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6" name="Freeform 304">
              <a:extLst>
                <a:ext uri="{FF2B5EF4-FFF2-40B4-BE49-F238E27FC236}">
                  <a16:creationId xmlns="" xmlns:a16="http://schemas.microsoft.com/office/drawing/2014/main" id="{CFC9CB93-1AC0-4B34-BB14-6CAAD89D6644}"/>
                </a:ext>
              </a:extLst>
            </xdr:cNvPr>
            <xdr:cNvSpPr>
              <a:spLocks/>
            </xdr:cNvSpPr>
          </xdr:nvSpPr>
          <xdr:spPr bwMode="auto">
            <a:xfrm>
              <a:off x="1797" y="2241"/>
              <a:ext cx="2079" cy="357"/>
            </a:xfrm>
            <a:custGeom>
              <a:avLst/>
              <a:gdLst>
                <a:gd name="T0" fmla="*/ 0 w 2079"/>
                <a:gd name="T1" fmla="*/ 0 h 357"/>
                <a:gd name="T2" fmla="*/ 2079 w 2079"/>
                <a:gd name="T3" fmla="*/ 357 h 357"/>
                <a:gd name="T4" fmla="*/ 2079 w 2079"/>
                <a:gd name="T5" fmla="*/ 357 h 357"/>
                <a:gd name="T6" fmla="*/ 0 w 2079"/>
                <a:gd name="T7" fmla="*/ 0 h 3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79" h="357">
                  <a:moveTo>
                    <a:pt x="0" y="0"/>
                  </a:moveTo>
                  <a:lnTo>
                    <a:pt x="2079" y="357"/>
                  </a:lnTo>
                  <a:lnTo>
                    <a:pt x="2079" y="35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7" name="Freeform 305">
              <a:extLst>
                <a:ext uri="{FF2B5EF4-FFF2-40B4-BE49-F238E27FC236}">
                  <a16:creationId xmlns="" xmlns:a16="http://schemas.microsoft.com/office/drawing/2014/main" id="{373E7950-F44D-4579-A597-FC0081914214}"/>
                </a:ext>
              </a:extLst>
            </xdr:cNvPr>
            <xdr:cNvSpPr>
              <a:spLocks/>
            </xdr:cNvSpPr>
          </xdr:nvSpPr>
          <xdr:spPr bwMode="auto">
            <a:xfrm>
              <a:off x="1797" y="2241"/>
              <a:ext cx="2079" cy="357"/>
            </a:xfrm>
            <a:custGeom>
              <a:avLst/>
              <a:gdLst>
                <a:gd name="T0" fmla="*/ 0 w 693"/>
                <a:gd name="T1" fmla="*/ 0 h 119"/>
                <a:gd name="T2" fmla="*/ 693 w 693"/>
                <a:gd name="T3" fmla="*/ 119 h 119"/>
                <a:gd name="T4" fmla="*/ 693 w 693"/>
                <a:gd name="T5" fmla="*/ 119 h 119"/>
                <a:gd name="T6" fmla="*/ 0 w 693"/>
                <a:gd name="T7" fmla="*/ 0 h 119"/>
                <a:gd name="T8" fmla="*/ 0 w 693"/>
                <a:gd name="T9" fmla="*/ 0 h 1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3" h="119">
                  <a:moveTo>
                    <a:pt x="0" y="0"/>
                  </a:moveTo>
                  <a:lnTo>
                    <a:pt x="693" y="119"/>
                  </a:lnTo>
                  <a:lnTo>
                    <a:pt x="693" y="11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8" name="Freeform 306">
              <a:extLst>
                <a:ext uri="{FF2B5EF4-FFF2-40B4-BE49-F238E27FC236}">
                  <a16:creationId xmlns="" xmlns:a16="http://schemas.microsoft.com/office/drawing/2014/main" id="{888A6CB9-4E51-4C0A-A22C-EA40A75069DD}"/>
                </a:ext>
              </a:extLst>
            </xdr:cNvPr>
            <xdr:cNvSpPr>
              <a:spLocks/>
            </xdr:cNvSpPr>
          </xdr:nvSpPr>
          <xdr:spPr bwMode="auto">
            <a:xfrm>
              <a:off x="3801" y="2691"/>
              <a:ext cx="57" cy="90"/>
            </a:xfrm>
            <a:custGeom>
              <a:avLst/>
              <a:gdLst>
                <a:gd name="T0" fmla="*/ 0 w 57"/>
                <a:gd name="T1" fmla="*/ 90 h 90"/>
                <a:gd name="T2" fmla="*/ 54 w 57"/>
                <a:gd name="T3" fmla="*/ 0 h 90"/>
                <a:gd name="T4" fmla="*/ 57 w 57"/>
                <a:gd name="T5" fmla="*/ 3 h 90"/>
                <a:gd name="T6" fmla="*/ 0 w 57"/>
                <a:gd name="T7" fmla="*/ 9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7" h="90">
                  <a:moveTo>
                    <a:pt x="0" y="90"/>
                  </a:moveTo>
                  <a:lnTo>
                    <a:pt x="54" y="0"/>
                  </a:lnTo>
                  <a:lnTo>
                    <a:pt x="57" y="3"/>
                  </a:lnTo>
                  <a:lnTo>
                    <a:pt x="0" y="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49" name="Freeform 307">
              <a:extLst>
                <a:ext uri="{FF2B5EF4-FFF2-40B4-BE49-F238E27FC236}">
                  <a16:creationId xmlns="" xmlns:a16="http://schemas.microsoft.com/office/drawing/2014/main" id="{39EE9073-2716-4A50-BBFD-8FF70B947ABC}"/>
                </a:ext>
              </a:extLst>
            </xdr:cNvPr>
            <xdr:cNvSpPr>
              <a:spLocks/>
            </xdr:cNvSpPr>
          </xdr:nvSpPr>
          <xdr:spPr bwMode="auto">
            <a:xfrm>
              <a:off x="3801" y="2691"/>
              <a:ext cx="57" cy="90"/>
            </a:xfrm>
            <a:custGeom>
              <a:avLst/>
              <a:gdLst>
                <a:gd name="T0" fmla="*/ 0 w 19"/>
                <a:gd name="T1" fmla="*/ 30 h 30"/>
                <a:gd name="T2" fmla="*/ 18 w 19"/>
                <a:gd name="T3" fmla="*/ 0 h 30"/>
                <a:gd name="T4" fmla="*/ 19 w 19"/>
                <a:gd name="T5" fmla="*/ 1 h 30"/>
                <a:gd name="T6" fmla="*/ 0 w 19"/>
                <a:gd name="T7" fmla="*/ 30 h 30"/>
                <a:gd name="T8" fmla="*/ 0 w 19"/>
                <a:gd name="T9" fmla="*/ 3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" h="30">
                  <a:moveTo>
                    <a:pt x="0" y="30"/>
                  </a:moveTo>
                  <a:lnTo>
                    <a:pt x="18" y="0"/>
                  </a:lnTo>
                  <a:lnTo>
                    <a:pt x="19" y="1"/>
                  </a:lnTo>
                  <a:lnTo>
                    <a:pt x="0" y="30"/>
                  </a:lnTo>
                  <a:lnTo>
                    <a:pt x="0" y="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0" name="Freeform 308">
              <a:extLst>
                <a:ext uri="{FF2B5EF4-FFF2-40B4-BE49-F238E27FC236}">
                  <a16:creationId xmlns="" xmlns:a16="http://schemas.microsoft.com/office/drawing/2014/main" id="{B418C245-31AE-434C-961E-B41258560739}"/>
                </a:ext>
              </a:extLst>
            </xdr:cNvPr>
            <xdr:cNvSpPr>
              <a:spLocks/>
            </xdr:cNvSpPr>
          </xdr:nvSpPr>
          <xdr:spPr bwMode="auto">
            <a:xfrm>
              <a:off x="3270" y="2688"/>
              <a:ext cx="582" cy="505"/>
            </a:xfrm>
            <a:custGeom>
              <a:avLst/>
              <a:gdLst>
                <a:gd name="T0" fmla="*/ 0 w 582"/>
                <a:gd name="T1" fmla="*/ 505 h 505"/>
                <a:gd name="T2" fmla="*/ 579 w 582"/>
                <a:gd name="T3" fmla="*/ 0 h 505"/>
                <a:gd name="T4" fmla="*/ 582 w 582"/>
                <a:gd name="T5" fmla="*/ 0 h 505"/>
                <a:gd name="T6" fmla="*/ 3 w 582"/>
                <a:gd name="T7" fmla="*/ 505 h 505"/>
                <a:gd name="T8" fmla="*/ 0 w 582"/>
                <a:gd name="T9" fmla="*/ 505 h 5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2" h="505">
                  <a:moveTo>
                    <a:pt x="0" y="505"/>
                  </a:moveTo>
                  <a:lnTo>
                    <a:pt x="579" y="0"/>
                  </a:lnTo>
                  <a:lnTo>
                    <a:pt x="582" y="0"/>
                  </a:lnTo>
                  <a:lnTo>
                    <a:pt x="3" y="505"/>
                  </a:lnTo>
                  <a:lnTo>
                    <a:pt x="0" y="5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1" name="Freeform 309">
              <a:extLst>
                <a:ext uri="{FF2B5EF4-FFF2-40B4-BE49-F238E27FC236}">
                  <a16:creationId xmlns="" xmlns:a16="http://schemas.microsoft.com/office/drawing/2014/main" id="{87024EB3-BC20-489A-9447-07E3716BF824}"/>
                </a:ext>
              </a:extLst>
            </xdr:cNvPr>
            <xdr:cNvSpPr>
              <a:spLocks/>
            </xdr:cNvSpPr>
          </xdr:nvSpPr>
          <xdr:spPr bwMode="auto">
            <a:xfrm>
              <a:off x="3270" y="2688"/>
              <a:ext cx="582" cy="505"/>
            </a:xfrm>
            <a:custGeom>
              <a:avLst/>
              <a:gdLst>
                <a:gd name="T0" fmla="*/ 0 w 194"/>
                <a:gd name="T1" fmla="*/ 168 h 168"/>
                <a:gd name="T2" fmla="*/ 193 w 194"/>
                <a:gd name="T3" fmla="*/ 0 h 168"/>
                <a:gd name="T4" fmla="*/ 194 w 194"/>
                <a:gd name="T5" fmla="*/ 0 h 168"/>
                <a:gd name="T6" fmla="*/ 1 w 194"/>
                <a:gd name="T7" fmla="*/ 168 h 168"/>
                <a:gd name="T8" fmla="*/ 0 w 194"/>
                <a:gd name="T9" fmla="*/ 168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4" h="168">
                  <a:moveTo>
                    <a:pt x="0" y="168"/>
                  </a:moveTo>
                  <a:lnTo>
                    <a:pt x="193" y="0"/>
                  </a:lnTo>
                  <a:lnTo>
                    <a:pt x="194" y="0"/>
                  </a:lnTo>
                  <a:lnTo>
                    <a:pt x="1" y="168"/>
                  </a:lnTo>
                  <a:lnTo>
                    <a:pt x="0" y="1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2" name="Freeform 310">
              <a:extLst>
                <a:ext uri="{FF2B5EF4-FFF2-40B4-BE49-F238E27FC236}">
                  <a16:creationId xmlns="" xmlns:a16="http://schemas.microsoft.com/office/drawing/2014/main" id="{C02C1D67-4A9C-472B-BC09-4FEDDFEB70FA}"/>
                </a:ext>
              </a:extLst>
            </xdr:cNvPr>
            <xdr:cNvSpPr>
              <a:spLocks/>
            </xdr:cNvSpPr>
          </xdr:nvSpPr>
          <xdr:spPr bwMode="auto">
            <a:xfrm>
              <a:off x="1887" y="2601"/>
              <a:ext cx="1956" cy="72"/>
            </a:xfrm>
            <a:custGeom>
              <a:avLst/>
              <a:gdLst>
                <a:gd name="T0" fmla="*/ 0 w 1956"/>
                <a:gd name="T1" fmla="*/ 0 h 72"/>
                <a:gd name="T2" fmla="*/ 1956 w 1956"/>
                <a:gd name="T3" fmla="*/ 69 h 72"/>
                <a:gd name="T4" fmla="*/ 1956 w 1956"/>
                <a:gd name="T5" fmla="*/ 72 h 72"/>
                <a:gd name="T6" fmla="*/ 0 w 1956"/>
                <a:gd name="T7" fmla="*/ 6 h 72"/>
                <a:gd name="T8" fmla="*/ 0 w 1956"/>
                <a:gd name="T9" fmla="*/ 0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56" h="72">
                  <a:moveTo>
                    <a:pt x="0" y="0"/>
                  </a:moveTo>
                  <a:lnTo>
                    <a:pt x="1956" y="69"/>
                  </a:lnTo>
                  <a:lnTo>
                    <a:pt x="1956" y="72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3" name="Freeform 311">
              <a:extLst>
                <a:ext uri="{FF2B5EF4-FFF2-40B4-BE49-F238E27FC236}">
                  <a16:creationId xmlns="" xmlns:a16="http://schemas.microsoft.com/office/drawing/2014/main" id="{2B51765D-7324-4B43-B6B9-A2C4F6192EA6}"/>
                </a:ext>
              </a:extLst>
            </xdr:cNvPr>
            <xdr:cNvSpPr>
              <a:spLocks/>
            </xdr:cNvSpPr>
          </xdr:nvSpPr>
          <xdr:spPr bwMode="auto">
            <a:xfrm>
              <a:off x="1887" y="2601"/>
              <a:ext cx="1956" cy="72"/>
            </a:xfrm>
            <a:custGeom>
              <a:avLst/>
              <a:gdLst>
                <a:gd name="T0" fmla="*/ 0 w 652"/>
                <a:gd name="T1" fmla="*/ 0 h 24"/>
                <a:gd name="T2" fmla="*/ 652 w 652"/>
                <a:gd name="T3" fmla="*/ 23 h 24"/>
                <a:gd name="T4" fmla="*/ 652 w 652"/>
                <a:gd name="T5" fmla="*/ 24 h 24"/>
                <a:gd name="T6" fmla="*/ 0 w 652"/>
                <a:gd name="T7" fmla="*/ 2 h 24"/>
                <a:gd name="T8" fmla="*/ 0 w 652"/>
                <a:gd name="T9" fmla="*/ 0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2" h="24">
                  <a:moveTo>
                    <a:pt x="0" y="0"/>
                  </a:moveTo>
                  <a:lnTo>
                    <a:pt x="652" y="23"/>
                  </a:lnTo>
                  <a:lnTo>
                    <a:pt x="652" y="24"/>
                  </a:lnTo>
                  <a:lnTo>
                    <a:pt x="0" y="2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4" name="Freeform 312">
              <a:extLst>
                <a:ext uri="{FF2B5EF4-FFF2-40B4-BE49-F238E27FC236}">
                  <a16:creationId xmlns="" xmlns:a16="http://schemas.microsoft.com/office/drawing/2014/main" id="{56CDC08C-C839-42AD-99D5-B0F1B4EBF240}"/>
                </a:ext>
              </a:extLst>
            </xdr:cNvPr>
            <xdr:cNvSpPr>
              <a:spLocks/>
            </xdr:cNvSpPr>
          </xdr:nvSpPr>
          <xdr:spPr bwMode="auto">
            <a:xfrm>
              <a:off x="3474" y="2754"/>
              <a:ext cx="342" cy="340"/>
            </a:xfrm>
            <a:custGeom>
              <a:avLst/>
              <a:gdLst>
                <a:gd name="T0" fmla="*/ 0 w 342"/>
                <a:gd name="T1" fmla="*/ 340 h 340"/>
                <a:gd name="T2" fmla="*/ 339 w 342"/>
                <a:gd name="T3" fmla="*/ 0 h 340"/>
                <a:gd name="T4" fmla="*/ 342 w 342"/>
                <a:gd name="T5" fmla="*/ 0 h 340"/>
                <a:gd name="T6" fmla="*/ 3 w 342"/>
                <a:gd name="T7" fmla="*/ 340 h 340"/>
                <a:gd name="T8" fmla="*/ 0 w 342"/>
                <a:gd name="T9" fmla="*/ 340 h 3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2" h="340">
                  <a:moveTo>
                    <a:pt x="0" y="340"/>
                  </a:moveTo>
                  <a:lnTo>
                    <a:pt x="339" y="0"/>
                  </a:lnTo>
                  <a:lnTo>
                    <a:pt x="342" y="0"/>
                  </a:lnTo>
                  <a:lnTo>
                    <a:pt x="3" y="340"/>
                  </a:lnTo>
                  <a:lnTo>
                    <a:pt x="0" y="3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5" name="Freeform 313">
              <a:extLst>
                <a:ext uri="{FF2B5EF4-FFF2-40B4-BE49-F238E27FC236}">
                  <a16:creationId xmlns="" xmlns:a16="http://schemas.microsoft.com/office/drawing/2014/main" id="{7E59FC27-AA76-4FF4-89D8-341D9E550916}"/>
                </a:ext>
              </a:extLst>
            </xdr:cNvPr>
            <xdr:cNvSpPr>
              <a:spLocks/>
            </xdr:cNvSpPr>
          </xdr:nvSpPr>
          <xdr:spPr bwMode="auto">
            <a:xfrm>
              <a:off x="3474" y="2754"/>
              <a:ext cx="342" cy="340"/>
            </a:xfrm>
            <a:custGeom>
              <a:avLst/>
              <a:gdLst>
                <a:gd name="T0" fmla="*/ 0 w 114"/>
                <a:gd name="T1" fmla="*/ 113 h 113"/>
                <a:gd name="T2" fmla="*/ 113 w 114"/>
                <a:gd name="T3" fmla="*/ 0 h 113"/>
                <a:gd name="T4" fmla="*/ 114 w 114"/>
                <a:gd name="T5" fmla="*/ 0 h 113"/>
                <a:gd name="T6" fmla="*/ 1 w 114"/>
                <a:gd name="T7" fmla="*/ 113 h 113"/>
                <a:gd name="T8" fmla="*/ 0 w 114"/>
                <a:gd name="T9" fmla="*/ 113 h 1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113">
                  <a:moveTo>
                    <a:pt x="0" y="113"/>
                  </a:moveTo>
                  <a:lnTo>
                    <a:pt x="113" y="0"/>
                  </a:lnTo>
                  <a:lnTo>
                    <a:pt x="114" y="0"/>
                  </a:lnTo>
                  <a:lnTo>
                    <a:pt x="1" y="113"/>
                  </a:lnTo>
                  <a:lnTo>
                    <a:pt x="0" y="11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6" name="Freeform 314">
              <a:extLst>
                <a:ext uri="{FF2B5EF4-FFF2-40B4-BE49-F238E27FC236}">
                  <a16:creationId xmlns="" xmlns:a16="http://schemas.microsoft.com/office/drawing/2014/main" id="{29BEDCFA-52B5-4079-8BD0-0588BE674F55}"/>
                </a:ext>
              </a:extLst>
            </xdr:cNvPr>
            <xdr:cNvSpPr>
              <a:spLocks/>
            </xdr:cNvSpPr>
          </xdr:nvSpPr>
          <xdr:spPr bwMode="auto">
            <a:xfrm>
              <a:off x="3477" y="2817"/>
              <a:ext cx="294" cy="277"/>
            </a:xfrm>
            <a:custGeom>
              <a:avLst/>
              <a:gdLst>
                <a:gd name="T0" fmla="*/ 0 w 294"/>
                <a:gd name="T1" fmla="*/ 277 h 277"/>
                <a:gd name="T2" fmla="*/ 294 w 294"/>
                <a:gd name="T3" fmla="*/ 0 h 277"/>
                <a:gd name="T4" fmla="*/ 294 w 294"/>
                <a:gd name="T5" fmla="*/ 0 h 277"/>
                <a:gd name="T6" fmla="*/ 0 w 294"/>
                <a:gd name="T7" fmla="*/ 277 h 2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94" h="277">
                  <a:moveTo>
                    <a:pt x="0" y="277"/>
                  </a:moveTo>
                  <a:lnTo>
                    <a:pt x="294" y="0"/>
                  </a:lnTo>
                  <a:lnTo>
                    <a:pt x="294" y="0"/>
                  </a:lnTo>
                  <a:lnTo>
                    <a:pt x="0" y="27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7" name="Freeform 315">
              <a:extLst>
                <a:ext uri="{FF2B5EF4-FFF2-40B4-BE49-F238E27FC236}">
                  <a16:creationId xmlns="" xmlns:a16="http://schemas.microsoft.com/office/drawing/2014/main" id="{BFB9BB99-9F29-4C07-9C83-6542D2CDEF16}"/>
                </a:ext>
              </a:extLst>
            </xdr:cNvPr>
            <xdr:cNvSpPr>
              <a:spLocks/>
            </xdr:cNvSpPr>
          </xdr:nvSpPr>
          <xdr:spPr bwMode="auto">
            <a:xfrm>
              <a:off x="3477" y="2817"/>
              <a:ext cx="294" cy="277"/>
            </a:xfrm>
            <a:custGeom>
              <a:avLst/>
              <a:gdLst>
                <a:gd name="T0" fmla="*/ 0 w 98"/>
                <a:gd name="T1" fmla="*/ 92 h 92"/>
                <a:gd name="T2" fmla="*/ 98 w 98"/>
                <a:gd name="T3" fmla="*/ 0 h 92"/>
                <a:gd name="T4" fmla="*/ 98 w 98"/>
                <a:gd name="T5" fmla="*/ 0 h 92"/>
                <a:gd name="T6" fmla="*/ 0 w 98"/>
                <a:gd name="T7" fmla="*/ 92 h 92"/>
                <a:gd name="T8" fmla="*/ 0 w 98"/>
                <a:gd name="T9" fmla="*/ 92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8" h="92">
                  <a:moveTo>
                    <a:pt x="0" y="92"/>
                  </a:moveTo>
                  <a:lnTo>
                    <a:pt x="98" y="0"/>
                  </a:lnTo>
                  <a:lnTo>
                    <a:pt x="98" y="0"/>
                  </a:lnTo>
                  <a:lnTo>
                    <a:pt x="0" y="92"/>
                  </a:lnTo>
                  <a:lnTo>
                    <a:pt x="0" y="9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8" name="Freeform 316">
              <a:extLst>
                <a:ext uri="{FF2B5EF4-FFF2-40B4-BE49-F238E27FC236}">
                  <a16:creationId xmlns="" xmlns:a16="http://schemas.microsoft.com/office/drawing/2014/main" id="{8F4BBA88-69E3-40EE-ACA7-A030F3ABBE2C}"/>
                </a:ext>
              </a:extLst>
            </xdr:cNvPr>
            <xdr:cNvSpPr>
              <a:spLocks/>
            </xdr:cNvSpPr>
          </xdr:nvSpPr>
          <xdr:spPr bwMode="auto">
            <a:xfrm>
              <a:off x="3708" y="2880"/>
              <a:ext cx="21" cy="22"/>
            </a:xfrm>
            <a:custGeom>
              <a:avLst/>
              <a:gdLst>
                <a:gd name="T0" fmla="*/ 0 w 21"/>
                <a:gd name="T1" fmla="*/ 22 h 22"/>
                <a:gd name="T2" fmla="*/ 21 w 21"/>
                <a:gd name="T3" fmla="*/ 0 h 22"/>
                <a:gd name="T4" fmla="*/ 21 w 21"/>
                <a:gd name="T5" fmla="*/ 0 h 22"/>
                <a:gd name="T6" fmla="*/ 3 w 21"/>
                <a:gd name="T7" fmla="*/ 22 h 22"/>
                <a:gd name="T8" fmla="*/ 0 w 21"/>
                <a:gd name="T9" fmla="*/ 22 h 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" h="22">
                  <a:moveTo>
                    <a:pt x="0" y="22"/>
                  </a:moveTo>
                  <a:lnTo>
                    <a:pt x="21" y="0"/>
                  </a:lnTo>
                  <a:lnTo>
                    <a:pt x="21" y="0"/>
                  </a:lnTo>
                  <a:lnTo>
                    <a:pt x="3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59" name="Freeform 317">
              <a:extLst>
                <a:ext uri="{FF2B5EF4-FFF2-40B4-BE49-F238E27FC236}">
                  <a16:creationId xmlns="" xmlns:a16="http://schemas.microsoft.com/office/drawing/2014/main" id="{0F5CB0FA-A71A-4999-BD62-F66025B6313F}"/>
                </a:ext>
              </a:extLst>
            </xdr:cNvPr>
            <xdr:cNvSpPr>
              <a:spLocks/>
            </xdr:cNvSpPr>
          </xdr:nvSpPr>
          <xdr:spPr bwMode="auto">
            <a:xfrm>
              <a:off x="3708" y="2880"/>
              <a:ext cx="21" cy="22"/>
            </a:xfrm>
            <a:custGeom>
              <a:avLst/>
              <a:gdLst>
                <a:gd name="T0" fmla="*/ 0 w 7"/>
                <a:gd name="T1" fmla="*/ 7 h 7"/>
                <a:gd name="T2" fmla="*/ 7 w 7"/>
                <a:gd name="T3" fmla="*/ 0 h 7"/>
                <a:gd name="T4" fmla="*/ 7 w 7"/>
                <a:gd name="T5" fmla="*/ 0 h 7"/>
                <a:gd name="T6" fmla="*/ 1 w 7"/>
                <a:gd name="T7" fmla="*/ 7 h 7"/>
                <a:gd name="T8" fmla="*/ 0 w 7"/>
                <a:gd name="T9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" h="7">
                  <a:moveTo>
                    <a:pt x="0" y="7"/>
                  </a:moveTo>
                  <a:lnTo>
                    <a:pt x="7" y="0"/>
                  </a:lnTo>
                  <a:lnTo>
                    <a:pt x="7" y="0"/>
                  </a:lnTo>
                  <a:lnTo>
                    <a:pt x="1" y="7"/>
                  </a:lnTo>
                  <a:lnTo>
                    <a:pt x="0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0" name="Freeform 318">
              <a:extLst>
                <a:ext uri="{FF2B5EF4-FFF2-40B4-BE49-F238E27FC236}">
                  <a16:creationId xmlns="" xmlns:a16="http://schemas.microsoft.com/office/drawing/2014/main" id="{8ED804C7-390F-474E-989D-6B8557E2C157}"/>
                </a:ext>
              </a:extLst>
            </xdr:cNvPr>
            <xdr:cNvSpPr>
              <a:spLocks/>
            </xdr:cNvSpPr>
          </xdr:nvSpPr>
          <xdr:spPr bwMode="auto">
            <a:xfrm>
              <a:off x="3477" y="2935"/>
              <a:ext cx="198" cy="162"/>
            </a:xfrm>
            <a:custGeom>
              <a:avLst/>
              <a:gdLst>
                <a:gd name="T0" fmla="*/ 0 w 198"/>
                <a:gd name="T1" fmla="*/ 159 h 162"/>
                <a:gd name="T2" fmla="*/ 198 w 198"/>
                <a:gd name="T3" fmla="*/ 0 h 162"/>
                <a:gd name="T4" fmla="*/ 198 w 198"/>
                <a:gd name="T5" fmla="*/ 0 h 162"/>
                <a:gd name="T6" fmla="*/ 0 w 198"/>
                <a:gd name="T7" fmla="*/ 162 h 162"/>
                <a:gd name="T8" fmla="*/ 0 w 198"/>
                <a:gd name="T9" fmla="*/ 159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8" h="162">
                  <a:moveTo>
                    <a:pt x="0" y="159"/>
                  </a:moveTo>
                  <a:lnTo>
                    <a:pt x="198" y="0"/>
                  </a:lnTo>
                  <a:lnTo>
                    <a:pt x="198" y="0"/>
                  </a:lnTo>
                  <a:lnTo>
                    <a:pt x="0" y="162"/>
                  </a:lnTo>
                  <a:lnTo>
                    <a:pt x="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1" name="Freeform 319">
              <a:extLst>
                <a:ext uri="{FF2B5EF4-FFF2-40B4-BE49-F238E27FC236}">
                  <a16:creationId xmlns="" xmlns:a16="http://schemas.microsoft.com/office/drawing/2014/main" id="{3548FB68-65B6-4CC8-90FA-46E954CE301F}"/>
                </a:ext>
              </a:extLst>
            </xdr:cNvPr>
            <xdr:cNvSpPr>
              <a:spLocks/>
            </xdr:cNvSpPr>
          </xdr:nvSpPr>
          <xdr:spPr bwMode="auto">
            <a:xfrm>
              <a:off x="3477" y="2935"/>
              <a:ext cx="198" cy="162"/>
            </a:xfrm>
            <a:custGeom>
              <a:avLst/>
              <a:gdLst>
                <a:gd name="T0" fmla="*/ 0 w 66"/>
                <a:gd name="T1" fmla="*/ 53 h 54"/>
                <a:gd name="T2" fmla="*/ 66 w 66"/>
                <a:gd name="T3" fmla="*/ 0 h 54"/>
                <a:gd name="T4" fmla="*/ 66 w 66"/>
                <a:gd name="T5" fmla="*/ 0 h 54"/>
                <a:gd name="T6" fmla="*/ 0 w 66"/>
                <a:gd name="T7" fmla="*/ 54 h 54"/>
                <a:gd name="T8" fmla="*/ 0 w 66"/>
                <a:gd name="T9" fmla="*/ 53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" h="54">
                  <a:moveTo>
                    <a:pt x="0" y="53"/>
                  </a:moveTo>
                  <a:lnTo>
                    <a:pt x="66" y="0"/>
                  </a:lnTo>
                  <a:lnTo>
                    <a:pt x="66" y="0"/>
                  </a:lnTo>
                  <a:lnTo>
                    <a:pt x="0" y="54"/>
                  </a:lnTo>
                  <a:lnTo>
                    <a:pt x="0" y="5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2" name="Freeform 320">
              <a:extLst>
                <a:ext uri="{FF2B5EF4-FFF2-40B4-BE49-F238E27FC236}">
                  <a16:creationId xmlns="" xmlns:a16="http://schemas.microsoft.com/office/drawing/2014/main" id="{ACD97249-EFB0-43E6-930F-6CB5016E8504}"/>
                </a:ext>
              </a:extLst>
            </xdr:cNvPr>
            <xdr:cNvSpPr>
              <a:spLocks/>
            </xdr:cNvSpPr>
          </xdr:nvSpPr>
          <xdr:spPr bwMode="auto">
            <a:xfrm>
              <a:off x="3054" y="2929"/>
              <a:ext cx="618" cy="324"/>
            </a:xfrm>
            <a:custGeom>
              <a:avLst/>
              <a:gdLst>
                <a:gd name="T0" fmla="*/ 0 w 618"/>
                <a:gd name="T1" fmla="*/ 321 h 324"/>
                <a:gd name="T2" fmla="*/ 618 w 618"/>
                <a:gd name="T3" fmla="*/ 0 h 324"/>
                <a:gd name="T4" fmla="*/ 618 w 618"/>
                <a:gd name="T5" fmla="*/ 3 h 324"/>
                <a:gd name="T6" fmla="*/ 0 w 618"/>
                <a:gd name="T7" fmla="*/ 324 h 324"/>
                <a:gd name="T8" fmla="*/ 0 w 618"/>
                <a:gd name="T9" fmla="*/ 321 h 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8" h="324">
                  <a:moveTo>
                    <a:pt x="0" y="321"/>
                  </a:moveTo>
                  <a:lnTo>
                    <a:pt x="618" y="0"/>
                  </a:lnTo>
                  <a:lnTo>
                    <a:pt x="618" y="3"/>
                  </a:lnTo>
                  <a:lnTo>
                    <a:pt x="0" y="324"/>
                  </a:lnTo>
                  <a:lnTo>
                    <a:pt x="0" y="3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3" name="Freeform 321">
              <a:extLst>
                <a:ext uri="{FF2B5EF4-FFF2-40B4-BE49-F238E27FC236}">
                  <a16:creationId xmlns="" xmlns:a16="http://schemas.microsoft.com/office/drawing/2014/main" id="{B5A36010-E0F9-4933-8312-E4C837313ECA}"/>
                </a:ext>
              </a:extLst>
            </xdr:cNvPr>
            <xdr:cNvSpPr>
              <a:spLocks/>
            </xdr:cNvSpPr>
          </xdr:nvSpPr>
          <xdr:spPr bwMode="auto">
            <a:xfrm>
              <a:off x="3054" y="2929"/>
              <a:ext cx="618" cy="324"/>
            </a:xfrm>
            <a:custGeom>
              <a:avLst/>
              <a:gdLst>
                <a:gd name="T0" fmla="*/ 0 w 206"/>
                <a:gd name="T1" fmla="*/ 107 h 108"/>
                <a:gd name="T2" fmla="*/ 206 w 206"/>
                <a:gd name="T3" fmla="*/ 0 h 108"/>
                <a:gd name="T4" fmla="*/ 206 w 206"/>
                <a:gd name="T5" fmla="*/ 1 h 108"/>
                <a:gd name="T6" fmla="*/ 0 w 206"/>
                <a:gd name="T7" fmla="*/ 108 h 108"/>
                <a:gd name="T8" fmla="*/ 0 w 206"/>
                <a:gd name="T9" fmla="*/ 107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6" h="108">
                  <a:moveTo>
                    <a:pt x="0" y="107"/>
                  </a:moveTo>
                  <a:lnTo>
                    <a:pt x="206" y="0"/>
                  </a:lnTo>
                  <a:lnTo>
                    <a:pt x="206" y="1"/>
                  </a:lnTo>
                  <a:lnTo>
                    <a:pt x="0" y="108"/>
                  </a:lnTo>
                  <a:lnTo>
                    <a:pt x="0" y="10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4" name="Freeform 322">
              <a:extLst>
                <a:ext uri="{FF2B5EF4-FFF2-40B4-BE49-F238E27FC236}">
                  <a16:creationId xmlns="" xmlns:a16="http://schemas.microsoft.com/office/drawing/2014/main" id="{5CAAA65A-C008-4F0B-AA6F-3C1F83ED30FA}"/>
                </a:ext>
              </a:extLst>
            </xdr:cNvPr>
            <xdr:cNvSpPr>
              <a:spLocks/>
            </xdr:cNvSpPr>
          </xdr:nvSpPr>
          <xdr:spPr bwMode="auto">
            <a:xfrm>
              <a:off x="3276" y="3121"/>
              <a:ext cx="162" cy="78"/>
            </a:xfrm>
            <a:custGeom>
              <a:avLst/>
              <a:gdLst>
                <a:gd name="T0" fmla="*/ 0 w 162"/>
                <a:gd name="T1" fmla="*/ 75 h 78"/>
                <a:gd name="T2" fmla="*/ 162 w 162"/>
                <a:gd name="T3" fmla="*/ 0 h 78"/>
                <a:gd name="T4" fmla="*/ 162 w 162"/>
                <a:gd name="T5" fmla="*/ 0 h 78"/>
                <a:gd name="T6" fmla="*/ 0 w 162"/>
                <a:gd name="T7" fmla="*/ 78 h 78"/>
                <a:gd name="T8" fmla="*/ 0 w 162"/>
                <a:gd name="T9" fmla="*/ 75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" h="78">
                  <a:moveTo>
                    <a:pt x="0" y="75"/>
                  </a:moveTo>
                  <a:lnTo>
                    <a:pt x="162" y="0"/>
                  </a:lnTo>
                  <a:lnTo>
                    <a:pt x="162" y="0"/>
                  </a:lnTo>
                  <a:lnTo>
                    <a:pt x="0" y="78"/>
                  </a:lnTo>
                  <a:lnTo>
                    <a:pt x="0" y="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5" name="Freeform 323">
              <a:extLst>
                <a:ext uri="{FF2B5EF4-FFF2-40B4-BE49-F238E27FC236}">
                  <a16:creationId xmlns="" xmlns:a16="http://schemas.microsoft.com/office/drawing/2014/main" id="{9482FA75-A5F7-4858-BFF7-3401F0DA9A25}"/>
                </a:ext>
              </a:extLst>
            </xdr:cNvPr>
            <xdr:cNvSpPr>
              <a:spLocks/>
            </xdr:cNvSpPr>
          </xdr:nvSpPr>
          <xdr:spPr bwMode="auto">
            <a:xfrm>
              <a:off x="3276" y="3121"/>
              <a:ext cx="162" cy="78"/>
            </a:xfrm>
            <a:custGeom>
              <a:avLst/>
              <a:gdLst>
                <a:gd name="T0" fmla="*/ 0 w 54"/>
                <a:gd name="T1" fmla="*/ 25 h 26"/>
                <a:gd name="T2" fmla="*/ 54 w 54"/>
                <a:gd name="T3" fmla="*/ 0 h 26"/>
                <a:gd name="T4" fmla="*/ 54 w 54"/>
                <a:gd name="T5" fmla="*/ 0 h 26"/>
                <a:gd name="T6" fmla="*/ 0 w 54"/>
                <a:gd name="T7" fmla="*/ 26 h 26"/>
                <a:gd name="T8" fmla="*/ 0 w 54"/>
                <a:gd name="T9" fmla="*/ 25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26">
                  <a:moveTo>
                    <a:pt x="0" y="25"/>
                  </a:moveTo>
                  <a:lnTo>
                    <a:pt x="54" y="0"/>
                  </a:lnTo>
                  <a:lnTo>
                    <a:pt x="54" y="0"/>
                  </a:lnTo>
                  <a:lnTo>
                    <a:pt x="0" y="26"/>
                  </a:lnTo>
                  <a:lnTo>
                    <a:pt x="0" y="2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6" name="Freeform 324">
              <a:extLst>
                <a:ext uri="{FF2B5EF4-FFF2-40B4-BE49-F238E27FC236}">
                  <a16:creationId xmlns="" xmlns:a16="http://schemas.microsoft.com/office/drawing/2014/main" id="{D2DC9A52-6C6D-43FB-8C3E-2685AB0C6A18}"/>
                </a:ext>
              </a:extLst>
            </xdr:cNvPr>
            <xdr:cNvSpPr>
              <a:spLocks/>
            </xdr:cNvSpPr>
          </xdr:nvSpPr>
          <xdr:spPr bwMode="auto">
            <a:xfrm>
              <a:off x="3129" y="3118"/>
              <a:ext cx="309" cy="123"/>
            </a:xfrm>
            <a:custGeom>
              <a:avLst/>
              <a:gdLst>
                <a:gd name="T0" fmla="*/ 0 w 309"/>
                <a:gd name="T1" fmla="*/ 123 h 123"/>
                <a:gd name="T2" fmla="*/ 306 w 309"/>
                <a:gd name="T3" fmla="*/ 0 h 123"/>
                <a:gd name="T4" fmla="*/ 309 w 309"/>
                <a:gd name="T5" fmla="*/ 3 h 123"/>
                <a:gd name="T6" fmla="*/ 0 w 309"/>
                <a:gd name="T7" fmla="*/ 123 h 1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09" h="123">
                  <a:moveTo>
                    <a:pt x="0" y="123"/>
                  </a:moveTo>
                  <a:lnTo>
                    <a:pt x="306" y="0"/>
                  </a:lnTo>
                  <a:lnTo>
                    <a:pt x="309" y="3"/>
                  </a:lnTo>
                  <a:lnTo>
                    <a:pt x="0" y="12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7" name="Freeform 325">
              <a:extLst>
                <a:ext uri="{FF2B5EF4-FFF2-40B4-BE49-F238E27FC236}">
                  <a16:creationId xmlns="" xmlns:a16="http://schemas.microsoft.com/office/drawing/2014/main" id="{12E7674D-9B7C-44D1-8803-3878FFF74C0A}"/>
                </a:ext>
              </a:extLst>
            </xdr:cNvPr>
            <xdr:cNvSpPr>
              <a:spLocks/>
            </xdr:cNvSpPr>
          </xdr:nvSpPr>
          <xdr:spPr bwMode="auto">
            <a:xfrm>
              <a:off x="3129" y="3118"/>
              <a:ext cx="309" cy="123"/>
            </a:xfrm>
            <a:custGeom>
              <a:avLst/>
              <a:gdLst>
                <a:gd name="T0" fmla="*/ 0 w 103"/>
                <a:gd name="T1" fmla="*/ 41 h 41"/>
                <a:gd name="T2" fmla="*/ 102 w 103"/>
                <a:gd name="T3" fmla="*/ 0 h 41"/>
                <a:gd name="T4" fmla="*/ 103 w 103"/>
                <a:gd name="T5" fmla="*/ 1 h 41"/>
                <a:gd name="T6" fmla="*/ 0 w 103"/>
                <a:gd name="T7" fmla="*/ 41 h 41"/>
                <a:gd name="T8" fmla="*/ 0 w 103"/>
                <a:gd name="T9" fmla="*/ 41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3" h="41">
                  <a:moveTo>
                    <a:pt x="0" y="41"/>
                  </a:moveTo>
                  <a:lnTo>
                    <a:pt x="102" y="0"/>
                  </a:lnTo>
                  <a:lnTo>
                    <a:pt x="103" y="1"/>
                  </a:lnTo>
                  <a:lnTo>
                    <a:pt x="0" y="41"/>
                  </a:lnTo>
                  <a:lnTo>
                    <a:pt x="0" y="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8" name="Freeform 326">
              <a:extLst>
                <a:ext uri="{FF2B5EF4-FFF2-40B4-BE49-F238E27FC236}">
                  <a16:creationId xmlns="" xmlns:a16="http://schemas.microsoft.com/office/drawing/2014/main" id="{41FD6B96-121C-4176-AB10-75967FD9E488}"/>
                </a:ext>
              </a:extLst>
            </xdr:cNvPr>
            <xdr:cNvSpPr>
              <a:spLocks/>
            </xdr:cNvSpPr>
          </xdr:nvSpPr>
          <xdr:spPr bwMode="auto">
            <a:xfrm>
              <a:off x="1830" y="1875"/>
              <a:ext cx="1611" cy="1222"/>
            </a:xfrm>
            <a:custGeom>
              <a:avLst/>
              <a:gdLst>
                <a:gd name="T0" fmla="*/ 0 w 1611"/>
                <a:gd name="T1" fmla="*/ 0 h 1222"/>
                <a:gd name="T2" fmla="*/ 1611 w 1611"/>
                <a:gd name="T3" fmla="*/ 1222 h 1222"/>
                <a:gd name="T4" fmla="*/ 1608 w 1611"/>
                <a:gd name="T5" fmla="*/ 1222 h 1222"/>
                <a:gd name="T6" fmla="*/ 0 w 1611"/>
                <a:gd name="T7" fmla="*/ 0 h 1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11" h="1222">
                  <a:moveTo>
                    <a:pt x="0" y="0"/>
                  </a:moveTo>
                  <a:lnTo>
                    <a:pt x="1611" y="1222"/>
                  </a:lnTo>
                  <a:lnTo>
                    <a:pt x="1608" y="122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69" name="Freeform 327">
              <a:extLst>
                <a:ext uri="{FF2B5EF4-FFF2-40B4-BE49-F238E27FC236}">
                  <a16:creationId xmlns="" xmlns:a16="http://schemas.microsoft.com/office/drawing/2014/main" id="{48C26E7B-0CAC-4300-987D-29C4F8A40A54}"/>
                </a:ext>
              </a:extLst>
            </xdr:cNvPr>
            <xdr:cNvSpPr>
              <a:spLocks/>
            </xdr:cNvSpPr>
          </xdr:nvSpPr>
          <xdr:spPr bwMode="auto">
            <a:xfrm>
              <a:off x="1830" y="1875"/>
              <a:ext cx="1611" cy="1222"/>
            </a:xfrm>
            <a:custGeom>
              <a:avLst/>
              <a:gdLst>
                <a:gd name="T0" fmla="*/ 0 w 537"/>
                <a:gd name="T1" fmla="*/ 0 h 407"/>
                <a:gd name="T2" fmla="*/ 537 w 537"/>
                <a:gd name="T3" fmla="*/ 407 h 407"/>
                <a:gd name="T4" fmla="*/ 536 w 537"/>
                <a:gd name="T5" fmla="*/ 407 h 407"/>
                <a:gd name="T6" fmla="*/ 0 w 537"/>
                <a:gd name="T7" fmla="*/ 0 h 407"/>
                <a:gd name="T8" fmla="*/ 0 w 537"/>
                <a:gd name="T9" fmla="*/ 0 h 4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7" h="407">
                  <a:moveTo>
                    <a:pt x="0" y="0"/>
                  </a:moveTo>
                  <a:lnTo>
                    <a:pt x="537" y="407"/>
                  </a:lnTo>
                  <a:lnTo>
                    <a:pt x="536" y="40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0" name="Freeform 328">
              <a:extLst>
                <a:ext uri="{FF2B5EF4-FFF2-40B4-BE49-F238E27FC236}">
                  <a16:creationId xmlns="" xmlns:a16="http://schemas.microsoft.com/office/drawing/2014/main" id="{AC627F8A-B51E-4EDD-9532-6B178AF9BE07}"/>
                </a:ext>
              </a:extLst>
            </xdr:cNvPr>
            <xdr:cNvSpPr>
              <a:spLocks/>
            </xdr:cNvSpPr>
          </xdr:nvSpPr>
          <xdr:spPr bwMode="auto">
            <a:xfrm>
              <a:off x="3132" y="3214"/>
              <a:ext cx="99" cy="30"/>
            </a:xfrm>
            <a:custGeom>
              <a:avLst/>
              <a:gdLst>
                <a:gd name="T0" fmla="*/ 0 w 99"/>
                <a:gd name="T1" fmla="*/ 27 h 30"/>
                <a:gd name="T2" fmla="*/ 99 w 99"/>
                <a:gd name="T3" fmla="*/ 0 h 30"/>
                <a:gd name="T4" fmla="*/ 99 w 99"/>
                <a:gd name="T5" fmla="*/ 3 h 30"/>
                <a:gd name="T6" fmla="*/ 0 w 99"/>
                <a:gd name="T7" fmla="*/ 30 h 30"/>
                <a:gd name="T8" fmla="*/ 0 w 99"/>
                <a:gd name="T9" fmla="*/ 27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" h="30">
                  <a:moveTo>
                    <a:pt x="0" y="27"/>
                  </a:moveTo>
                  <a:lnTo>
                    <a:pt x="99" y="0"/>
                  </a:lnTo>
                  <a:lnTo>
                    <a:pt x="99" y="3"/>
                  </a:lnTo>
                  <a:lnTo>
                    <a:pt x="0" y="30"/>
                  </a:lnTo>
                  <a:lnTo>
                    <a:pt x="0" y="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1" name="Freeform 329">
              <a:extLst>
                <a:ext uri="{FF2B5EF4-FFF2-40B4-BE49-F238E27FC236}">
                  <a16:creationId xmlns="" xmlns:a16="http://schemas.microsoft.com/office/drawing/2014/main" id="{544E954F-BEE3-4BCF-9E47-D204667FC884}"/>
                </a:ext>
              </a:extLst>
            </xdr:cNvPr>
            <xdr:cNvSpPr>
              <a:spLocks/>
            </xdr:cNvSpPr>
          </xdr:nvSpPr>
          <xdr:spPr bwMode="auto">
            <a:xfrm>
              <a:off x="3132" y="3214"/>
              <a:ext cx="99" cy="30"/>
            </a:xfrm>
            <a:custGeom>
              <a:avLst/>
              <a:gdLst>
                <a:gd name="T0" fmla="*/ 0 w 33"/>
                <a:gd name="T1" fmla="*/ 9 h 10"/>
                <a:gd name="T2" fmla="*/ 33 w 33"/>
                <a:gd name="T3" fmla="*/ 0 h 10"/>
                <a:gd name="T4" fmla="*/ 33 w 33"/>
                <a:gd name="T5" fmla="*/ 1 h 10"/>
                <a:gd name="T6" fmla="*/ 0 w 33"/>
                <a:gd name="T7" fmla="*/ 10 h 10"/>
                <a:gd name="T8" fmla="*/ 0 w 33"/>
                <a:gd name="T9" fmla="*/ 9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" h="10">
                  <a:moveTo>
                    <a:pt x="0" y="9"/>
                  </a:moveTo>
                  <a:lnTo>
                    <a:pt x="33" y="0"/>
                  </a:lnTo>
                  <a:lnTo>
                    <a:pt x="33" y="1"/>
                  </a:lnTo>
                  <a:lnTo>
                    <a:pt x="0" y="10"/>
                  </a:lnTo>
                  <a:lnTo>
                    <a:pt x="0" y="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2" name="Freeform 330">
              <a:extLst>
                <a:ext uri="{FF2B5EF4-FFF2-40B4-BE49-F238E27FC236}">
                  <a16:creationId xmlns="" xmlns:a16="http://schemas.microsoft.com/office/drawing/2014/main" id="{49C58295-9002-4055-AAB5-5689DD9DBD9A}"/>
                </a:ext>
              </a:extLst>
            </xdr:cNvPr>
            <xdr:cNvSpPr>
              <a:spLocks/>
            </xdr:cNvSpPr>
          </xdr:nvSpPr>
          <xdr:spPr bwMode="auto">
            <a:xfrm>
              <a:off x="2604" y="3235"/>
              <a:ext cx="255" cy="36"/>
            </a:xfrm>
            <a:custGeom>
              <a:avLst/>
              <a:gdLst>
                <a:gd name="T0" fmla="*/ 3 w 255"/>
                <a:gd name="T1" fmla="*/ 0 h 36"/>
                <a:gd name="T2" fmla="*/ 255 w 255"/>
                <a:gd name="T3" fmla="*/ 33 h 36"/>
                <a:gd name="T4" fmla="*/ 255 w 255"/>
                <a:gd name="T5" fmla="*/ 36 h 36"/>
                <a:gd name="T6" fmla="*/ 0 w 255"/>
                <a:gd name="T7" fmla="*/ 0 h 36"/>
                <a:gd name="T8" fmla="*/ 3 w 255"/>
                <a:gd name="T9" fmla="*/ 0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5" h="36">
                  <a:moveTo>
                    <a:pt x="3" y="0"/>
                  </a:moveTo>
                  <a:lnTo>
                    <a:pt x="255" y="33"/>
                  </a:lnTo>
                  <a:lnTo>
                    <a:pt x="255" y="36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3" name="Freeform 331">
              <a:extLst>
                <a:ext uri="{FF2B5EF4-FFF2-40B4-BE49-F238E27FC236}">
                  <a16:creationId xmlns="" xmlns:a16="http://schemas.microsoft.com/office/drawing/2014/main" id="{7AF2EA62-1CE6-4892-A35E-06DC1EFF4A24}"/>
                </a:ext>
              </a:extLst>
            </xdr:cNvPr>
            <xdr:cNvSpPr>
              <a:spLocks/>
            </xdr:cNvSpPr>
          </xdr:nvSpPr>
          <xdr:spPr bwMode="auto">
            <a:xfrm>
              <a:off x="2604" y="3235"/>
              <a:ext cx="255" cy="36"/>
            </a:xfrm>
            <a:custGeom>
              <a:avLst/>
              <a:gdLst>
                <a:gd name="T0" fmla="*/ 1 w 85"/>
                <a:gd name="T1" fmla="*/ 0 h 12"/>
                <a:gd name="T2" fmla="*/ 85 w 85"/>
                <a:gd name="T3" fmla="*/ 11 h 12"/>
                <a:gd name="T4" fmla="*/ 85 w 85"/>
                <a:gd name="T5" fmla="*/ 12 h 12"/>
                <a:gd name="T6" fmla="*/ 0 w 85"/>
                <a:gd name="T7" fmla="*/ 0 h 12"/>
                <a:gd name="T8" fmla="*/ 1 w 85"/>
                <a:gd name="T9" fmla="*/ 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" h="12">
                  <a:moveTo>
                    <a:pt x="1" y="0"/>
                  </a:moveTo>
                  <a:lnTo>
                    <a:pt x="85" y="11"/>
                  </a:lnTo>
                  <a:lnTo>
                    <a:pt x="85" y="12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4" name="Freeform 332">
              <a:extLst>
                <a:ext uri="{FF2B5EF4-FFF2-40B4-BE49-F238E27FC236}">
                  <a16:creationId xmlns="" xmlns:a16="http://schemas.microsoft.com/office/drawing/2014/main" id="{8855DF5A-5AC8-44B3-B1BB-802102AE8E6E}"/>
                </a:ext>
              </a:extLst>
            </xdr:cNvPr>
            <xdr:cNvSpPr>
              <a:spLocks/>
            </xdr:cNvSpPr>
          </xdr:nvSpPr>
          <xdr:spPr bwMode="auto">
            <a:xfrm>
              <a:off x="1827" y="2472"/>
              <a:ext cx="1038" cy="787"/>
            </a:xfrm>
            <a:custGeom>
              <a:avLst/>
              <a:gdLst>
                <a:gd name="T0" fmla="*/ 3 w 1038"/>
                <a:gd name="T1" fmla="*/ 0 h 787"/>
                <a:gd name="T2" fmla="*/ 1038 w 1038"/>
                <a:gd name="T3" fmla="*/ 784 h 787"/>
                <a:gd name="T4" fmla="*/ 1035 w 1038"/>
                <a:gd name="T5" fmla="*/ 787 h 787"/>
                <a:gd name="T6" fmla="*/ 0 w 1038"/>
                <a:gd name="T7" fmla="*/ 3 h 787"/>
                <a:gd name="T8" fmla="*/ 3 w 1038"/>
                <a:gd name="T9" fmla="*/ 0 h 7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38" h="787">
                  <a:moveTo>
                    <a:pt x="3" y="0"/>
                  </a:moveTo>
                  <a:lnTo>
                    <a:pt x="1038" y="784"/>
                  </a:lnTo>
                  <a:lnTo>
                    <a:pt x="1035" y="787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5" name="Freeform 333">
              <a:extLst>
                <a:ext uri="{FF2B5EF4-FFF2-40B4-BE49-F238E27FC236}">
                  <a16:creationId xmlns="" xmlns:a16="http://schemas.microsoft.com/office/drawing/2014/main" id="{9EF4C3AA-4242-4C84-BA62-23F9EFC54763}"/>
                </a:ext>
              </a:extLst>
            </xdr:cNvPr>
            <xdr:cNvSpPr>
              <a:spLocks/>
            </xdr:cNvSpPr>
          </xdr:nvSpPr>
          <xdr:spPr bwMode="auto">
            <a:xfrm>
              <a:off x="1827" y="2472"/>
              <a:ext cx="1038" cy="787"/>
            </a:xfrm>
            <a:custGeom>
              <a:avLst/>
              <a:gdLst>
                <a:gd name="T0" fmla="*/ 1 w 346"/>
                <a:gd name="T1" fmla="*/ 0 h 262"/>
                <a:gd name="T2" fmla="*/ 346 w 346"/>
                <a:gd name="T3" fmla="*/ 261 h 262"/>
                <a:gd name="T4" fmla="*/ 345 w 346"/>
                <a:gd name="T5" fmla="*/ 262 h 262"/>
                <a:gd name="T6" fmla="*/ 0 w 346"/>
                <a:gd name="T7" fmla="*/ 1 h 262"/>
                <a:gd name="T8" fmla="*/ 1 w 346"/>
                <a:gd name="T9" fmla="*/ 0 h 2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6" h="262">
                  <a:moveTo>
                    <a:pt x="1" y="0"/>
                  </a:moveTo>
                  <a:lnTo>
                    <a:pt x="346" y="261"/>
                  </a:lnTo>
                  <a:lnTo>
                    <a:pt x="345" y="26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6" name="Freeform 334">
              <a:extLst>
                <a:ext uri="{FF2B5EF4-FFF2-40B4-BE49-F238E27FC236}">
                  <a16:creationId xmlns="" xmlns:a16="http://schemas.microsoft.com/office/drawing/2014/main" id="{AC88F4D6-399A-453D-AA1F-5D6A82B1E068}"/>
                </a:ext>
              </a:extLst>
            </xdr:cNvPr>
            <xdr:cNvSpPr>
              <a:spLocks/>
            </xdr:cNvSpPr>
          </xdr:nvSpPr>
          <xdr:spPr bwMode="auto">
            <a:xfrm>
              <a:off x="2391" y="3154"/>
              <a:ext cx="315" cy="102"/>
            </a:xfrm>
            <a:custGeom>
              <a:avLst/>
              <a:gdLst>
                <a:gd name="T0" fmla="*/ 3 w 315"/>
                <a:gd name="T1" fmla="*/ 0 h 102"/>
                <a:gd name="T2" fmla="*/ 315 w 315"/>
                <a:gd name="T3" fmla="*/ 99 h 102"/>
                <a:gd name="T4" fmla="*/ 315 w 315"/>
                <a:gd name="T5" fmla="*/ 102 h 102"/>
                <a:gd name="T6" fmla="*/ 0 w 315"/>
                <a:gd name="T7" fmla="*/ 3 h 102"/>
                <a:gd name="T8" fmla="*/ 3 w 315"/>
                <a:gd name="T9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5" h="102">
                  <a:moveTo>
                    <a:pt x="3" y="0"/>
                  </a:moveTo>
                  <a:lnTo>
                    <a:pt x="315" y="99"/>
                  </a:lnTo>
                  <a:lnTo>
                    <a:pt x="315" y="102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7" name="Freeform 335">
              <a:extLst>
                <a:ext uri="{FF2B5EF4-FFF2-40B4-BE49-F238E27FC236}">
                  <a16:creationId xmlns="" xmlns:a16="http://schemas.microsoft.com/office/drawing/2014/main" id="{6BD21903-AB34-451C-9023-DC299DB5459D}"/>
                </a:ext>
              </a:extLst>
            </xdr:cNvPr>
            <xdr:cNvSpPr>
              <a:spLocks/>
            </xdr:cNvSpPr>
          </xdr:nvSpPr>
          <xdr:spPr bwMode="auto">
            <a:xfrm>
              <a:off x="2391" y="3154"/>
              <a:ext cx="315" cy="102"/>
            </a:xfrm>
            <a:custGeom>
              <a:avLst/>
              <a:gdLst>
                <a:gd name="T0" fmla="*/ 1 w 105"/>
                <a:gd name="T1" fmla="*/ 0 h 34"/>
                <a:gd name="T2" fmla="*/ 105 w 105"/>
                <a:gd name="T3" fmla="*/ 33 h 34"/>
                <a:gd name="T4" fmla="*/ 105 w 105"/>
                <a:gd name="T5" fmla="*/ 34 h 34"/>
                <a:gd name="T6" fmla="*/ 0 w 105"/>
                <a:gd name="T7" fmla="*/ 1 h 34"/>
                <a:gd name="T8" fmla="*/ 1 w 105"/>
                <a:gd name="T9" fmla="*/ 0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5" h="34">
                  <a:moveTo>
                    <a:pt x="1" y="0"/>
                  </a:moveTo>
                  <a:lnTo>
                    <a:pt x="105" y="33"/>
                  </a:lnTo>
                  <a:lnTo>
                    <a:pt x="105" y="34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8" name="Freeform 336">
              <a:extLst>
                <a:ext uri="{FF2B5EF4-FFF2-40B4-BE49-F238E27FC236}">
                  <a16:creationId xmlns="" xmlns:a16="http://schemas.microsoft.com/office/drawing/2014/main" id="{30E65BB2-A9F9-4019-8D30-1F828C3AE925}"/>
                </a:ext>
              </a:extLst>
            </xdr:cNvPr>
            <xdr:cNvSpPr>
              <a:spLocks/>
            </xdr:cNvSpPr>
          </xdr:nvSpPr>
          <xdr:spPr bwMode="auto">
            <a:xfrm>
              <a:off x="1827" y="2475"/>
              <a:ext cx="885" cy="772"/>
            </a:xfrm>
            <a:custGeom>
              <a:avLst/>
              <a:gdLst>
                <a:gd name="T0" fmla="*/ 3 w 885"/>
                <a:gd name="T1" fmla="*/ 0 h 772"/>
                <a:gd name="T2" fmla="*/ 885 w 885"/>
                <a:gd name="T3" fmla="*/ 772 h 772"/>
                <a:gd name="T4" fmla="*/ 885 w 885"/>
                <a:gd name="T5" fmla="*/ 772 h 772"/>
                <a:gd name="T6" fmla="*/ 0 w 885"/>
                <a:gd name="T7" fmla="*/ 0 h 772"/>
                <a:gd name="T8" fmla="*/ 3 w 885"/>
                <a:gd name="T9" fmla="*/ 0 h 7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5" h="772">
                  <a:moveTo>
                    <a:pt x="3" y="0"/>
                  </a:moveTo>
                  <a:lnTo>
                    <a:pt x="885" y="772"/>
                  </a:lnTo>
                  <a:lnTo>
                    <a:pt x="885" y="772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79" name="Freeform 337">
              <a:extLst>
                <a:ext uri="{FF2B5EF4-FFF2-40B4-BE49-F238E27FC236}">
                  <a16:creationId xmlns="" xmlns:a16="http://schemas.microsoft.com/office/drawing/2014/main" id="{EED5F74D-9E57-43B8-9BFB-C8F6643E0301}"/>
                </a:ext>
              </a:extLst>
            </xdr:cNvPr>
            <xdr:cNvSpPr>
              <a:spLocks/>
            </xdr:cNvSpPr>
          </xdr:nvSpPr>
          <xdr:spPr bwMode="auto">
            <a:xfrm>
              <a:off x="1827" y="2475"/>
              <a:ext cx="885" cy="772"/>
            </a:xfrm>
            <a:custGeom>
              <a:avLst/>
              <a:gdLst>
                <a:gd name="T0" fmla="*/ 1 w 295"/>
                <a:gd name="T1" fmla="*/ 0 h 257"/>
                <a:gd name="T2" fmla="*/ 295 w 295"/>
                <a:gd name="T3" fmla="*/ 257 h 257"/>
                <a:gd name="T4" fmla="*/ 295 w 295"/>
                <a:gd name="T5" fmla="*/ 257 h 257"/>
                <a:gd name="T6" fmla="*/ 0 w 295"/>
                <a:gd name="T7" fmla="*/ 0 h 257"/>
                <a:gd name="T8" fmla="*/ 1 w 295"/>
                <a:gd name="T9" fmla="*/ 0 h 2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5" h="257">
                  <a:moveTo>
                    <a:pt x="1" y="0"/>
                  </a:moveTo>
                  <a:lnTo>
                    <a:pt x="295" y="257"/>
                  </a:lnTo>
                  <a:lnTo>
                    <a:pt x="295" y="257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0" name="Freeform 338">
              <a:extLst>
                <a:ext uri="{FF2B5EF4-FFF2-40B4-BE49-F238E27FC236}">
                  <a16:creationId xmlns="" xmlns:a16="http://schemas.microsoft.com/office/drawing/2014/main" id="{AB728304-B8F4-4E0E-A931-F59FFF55C123}"/>
                </a:ext>
              </a:extLst>
            </xdr:cNvPr>
            <xdr:cNvSpPr>
              <a:spLocks/>
            </xdr:cNvSpPr>
          </xdr:nvSpPr>
          <xdr:spPr bwMode="auto">
            <a:xfrm>
              <a:off x="1869" y="1740"/>
              <a:ext cx="366" cy="1306"/>
            </a:xfrm>
            <a:custGeom>
              <a:avLst/>
              <a:gdLst>
                <a:gd name="T0" fmla="*/ 0 w 366"/>
                <a:gd name="T1" fmla="*/ 0 h 1306"/>
                <a:gd name="T2" fmla="*/ 366 w 366"/>
                <a:gd name="T3" fmla="*/ 1306 h 1306"/>
                <a:gd name="T4" fmla="*/ 363 w 366"/>
                <a:gd name="T5" fmla="*/ 1306 h 1306"/>
                <a:gd name="T6" fmla="*/ 0 w 366"/>
                <a:gd name="T7" fmla="*/ 0 h 13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66" h="1306">
                  <a:moveTo>
                    <a:pt x="0" y="0"/>
                  </a:moveTo>
                  <a:lnTo>
                    <a:pt x="366" y="1306"/>
                  </a:lnTo>
                  <a:lnTo>
                    <a:pt x="363" y="130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1" name="Freeform 339">
              <a:extLst>
                <a:ext uri="{FF2B5EF4-FFF2-40B4-BE49-F238E27FC236}">
                  <a16:creationId xmlns="" xmlns:a16="http://schemas.microsoft.com/office/drawing/2014/main" id="{C5F1FB19-7205-4F9D-B28C-EA4C1DD5C42A}"/>
                </a:ext>
              </a:extLst>
            </xdr:cNvPr>
            <xdr:cNvSpPr>
              <a:spLocks/>
            </xdr:cNvSpPr>
          </xdr:nvSpPr>
          <xdr:spPr bwMode="auto">
            <a:xfrm>
              <a:off x="1869" y="1740"/>
              <a:ext cx="366" cy="1306"/>
            </a:xfrm>
            <a:custGeom>
              <a:avLst/>
              <a:gdLst>
                <a:gd name="T0" fmla="*/ 0 w 122"/>
                <a:gd name="T1" fmla="*/ 0 h 435"/>
                <a:gd name="T2" fmla="*/ 122 w 122"/>
                <a:gd name="T3" fmla="*/ 435 h 435"/>
                <a:gd name="T4" fmla="*/ 121 w 122"/>
                <a:gd name="T5" fmla="*/ 435 h 435"/>
                <a:gd name="T6" fmla="*/ 0 w 122"/>
                <a:gd name="T7" fmla="*/ 0 h 435"/>
                <a:gd name="T8" fmla="*/ 0 w 122"/>
                <a:gd name="T9" fmla="*/ 0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2" h="435">
                  <a:moveTo>
                    <a:pt x="0" y="0"/>
                  </a:moveTo>
                  <a:lnTo>
                    <a:pt x="122" y="435"/>
                  </a:lnTo>
                  <a:lnTo>
                    <a:pt x="121" y="43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2" name="Rectangle 381">
              <a:extLst>
                <a:ext uri="{FF2B5EF4-FFF2-40B4-BE49-F238E27FC236}">
                  <a16:creationId xmlns="" xmlns:a16="http://schemas.microsoft.com/office/drawing/2014/main" id="{9BCBCCCF-A87E-485B-BE0E-5F1F1DFAA6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78" y="1322"/>
              <a:ext cx="3" cy="1676"/>
            </a:xfrm>
            <a:prstGeom prst="rect">
              <a:avLst/>
            </a:pr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3" name="Rectangle 382">
              <a:extLst>
                <a:ext uri="{FF2B5EF4-FFF2-40B4-BE49-F238E27FC236}">
                  <a16:creationId xmlns="" xmlns:a16="http://schemas.microsoft.com/office/drawing/2014/main" id="{32C8EFF7-48E7-4BB7-8F2B-856671A045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78" y="1322"/>
              <a:ext cx="3" cy="1676"/>
            </a:xfrm>
            <a:prstGeom prst="rect">
              <a:avLst/>
            </a:pr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4" name="Freeform 342">
              <a:extLst>
                <a:ext uri="{FF2B5EF4-FFF2-40B4-BE49-F238E27FC236}">
                  <a16:creationId xmlns="" xmlns:a16="http://schemas.microsoft.com/office/drawing/2014/main" id="{A0DA3373-B4C6-4433-B149-AD4CC5C94F4A}"/>
                </a:ext>
              </a:extLst>
            </xdr:cNvPr>
            <xdr:cNvSpPr>
              <a:spLocks/>
            </xdr:cNvSpPr>
          </xdr:nvSpPr>
          <xdr:spPr bwMode="auto">
            <a:xfrm>
              <a:off x="1821" y="2481"/>
              <a:ext cx="189" cy="360"/>
            </a:xfrm>
            <a:custGeom>
              <a:avLst/>
              <a:gdLst>
                <a:gd name="T0" fmla="*/ 3 w 189"/>
                <a:gd name="T1" fmla="*/ 0 h 360"/>
                <a:gd name="T2" fmla="*/ 189 w 189"/>
                <a:gd name="T3" fmla="*/ 360 h 360"/>
                <a:gd name="T4" fmla="*/ 186 w 189"/>
                <a:gd name="T5" fmla="*/ 360 h 360"/>
                <a:gd name="T6" fmla="*/ 0 w 189"/>
                <a:gd name="T7" fmla="*/ 0 h 360"/>
                <a:gd name="T8" fmla="*/ 3 w 189"/>
                <a:gd name="T9" fmla="*/ 0 h 3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360">
                  <a:moveTo>
                    <a:pt x="3" y="0"/>
                  </a:moveTo>
                  <a:lnTo>
                    <a:pt x="189" y="360"/>
                  </a:lnTo>
                  <a:lnTo>
                    <a:pt x="186" y="360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5" name="Freeform 343">
              <a:extLst>
                <a:ext uri="{FF2B5EF4-FFF2-40B4-BE49-F238E27FC236}">
                  <a16:creationId xmlns="" xmlns:a16="http://schemas.microsoft.com/office/drawing/2014/main" id="{8651539B-B18B-4B3B-8A39-63C376E20946}"/>
                </a:ext>
              </a:extLst>
            </xdr:cNvPr>
            <xdr:cNvSpPr>
              <a:spLocks/>
            </xdr:cNvSpPr>
          </xdr:nvSpPr>
          <xdr:spPr bwMode="auto">
            <a:xfrm>
              <a:off x="1821" y="2481"/>
              <a:ext cx="189" cy="360"/>
            </a:xfrm>
            <a:custGeom>
              <a:avLst/>
              <a:gdLst>
                <a:gd name="T0" fmla="*/ 1 w 63"/>
                <a:gd name="T1" fmla="*/ 0 h 120"/>
                <a:gd name="T2" fmla="*/ 63 w 63"/>
                <a:gd name="T3" fmla="*/ 120 h 120"/>
                <a:gd name="T4" fmla="*/ 62 w 63"/>
                <a:gd name="T5" fmla="*/ 120 h 120"/>
                <a:gd name="T6" fmla="*/ 0 w 63"/>
                <a:gd name="T7" fmla="*/ 0 h 120"/>
                <a:gd name="T8" fmla="*/ 1 w 63"/>
                <a:gd name="T9" fmla="*/ 0 h 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120">
                  <a:moveTo>
                    <a:pt x="1" y="0"/>
                  </a:moveTo>
                  <a:lnTo>
                    <a:pt x="63" y="120"/>
                  </a:lnTo>
                  <a:lnTo>
                    <a:pt x="62" y="120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6" name="Freeform 344">
              <a:extLst>
                <a:ext uri="{FF2B5EF4-FFF2-40B4-BE49-F238E27FC236}">
                  <a16:creationId xmlns="" xmlns:a16="http://schemas.microsoft.com/office/drawing/2014/main" id="{2B8F7C94-9B3B-4F9B-BB9B-BDFA7CBAAA4F}"/>
                </a:ext>
              </a:extLst>
            </xdr:cNvPr>
            <xdr:cNvSpPr>
              <a:spLocks/>
            </xdr:cNvSpPr>
          </xdr:nvSpPr>
          <xdr:spPr bwMode="auto">
            <a:xfrm>
              <a:off x="1821" y="2481"/>
              <a:ext cx="102" cy="234"/>
            </a:xfrm>
            <a:custGeom>
              <a:avLst/>
              <a:gdLst>
                <a:gd name="T0" fmla="*/ 0 w 102"/>
                <a:gd name="T1" fmla="*/ 0 h 234"/>
                <a:gd name="T2" fmla="*/ 102 w 102"/>
                <a:gd name="T3" fmla="*/ 234 h 234"/>
                <a:gd name="T4" fmla="*/ 99 w 102"/>
                <a:gd name="T5" fmla="*/ 234 h 234"/>
                <a:gd name="T6" fmla="*/ 0 w 102"/>
                <a:gd name="T7" fmla="*/ 0 h 2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2" h="234">
                  <a:moveTo>
                    <a:pt x="0" y="0"/>
                  </a:moveTo>
                  <a:lnTo>
                    <a:pt x="102" y="234"/>
                  </a:lnTo>
                  <a:lnTo>
                    <a:pt x="99" y="23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7" name="Freeform 345">
              <a:extLst>
                <a:ext uri="{FF2B5EF4-FFF2-40B4-BE49-F238E27FC236}">
                  <a16:creationId xmlns="" xmlns:a16="http://schemas.microsoft.com/office/drawing/2014/main" id="{5C7BDB03-D4DE-453D-95C2-01E2EC913B18}"/>
                </a:ext>
              </a:extLst>
            </xdr:cNvPr>
            <xdr:cNvSpPr>
              <a:spLocks/>
            </xdr:cNvSpPr>
          </xdr:nvSpPr>
          <xdr:spPr bwMode="auto">
            <a:xfrm>
              <a:off x="1821" y="2481"/>
              <a:ext cx="102" cy="234"/>
            </a:xfrm>
            <a:custGeom>
              <a:avLst/>
              <a:gdLst>
                <a:gd name="T0" fmla="*/ 0 w 34"/>
                <a:gd name="T1" fmla="*/ 0 h 78"/>
                <a:gd name="T2" fmla="*/ 34 w 34"/>
                <a:gd name="T3" fmla="*/ 78 h 78"/>
                <a:gd name="T4" fmla="*/ 33 w 34"/>
                <a:gd name="T5" fmla="*/ 78 h 78"/>
                <a:gd name="T6" fmla="*/ 0 w 34"/>
                <a:gd name="T7" fmla="*/ 0 h 78"/>
                <a:gd name="T8" fmla="*/ 0 w 34"/>
                <a:gd name="T9" fmla="*/ 0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" h="78">
                  <a:moveTo>
                    <a:pt x="0" y="0"/>
                  </a:moveTo>
                  <a:lnTo>
                    <a:pt x="34" y="78"/>
                  </a:lnTo>
                  <a:lnTo>
                    <a:pt x="33" y="78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8" name="Freeform 346">
              <a:extLst>
                <a:ext uri="{FF2B5EF4-FFF2-40B4-BE49-F238E27FC236}">
                  <a16:creationId xmlns="" xmlns:a16="http://schemas.microsoft.com/office/drawing/2014/main" id="{A9FAC665-C178-4AB7-9A75-9B338631341B}"/>
                </a:ext>
              </a:extLst>
            </xdr:cNvPr>
            <xdr:cNvSpPr>
              <a:spLocks/>
            </xdr:cNvSpPr>
          </xdr:nvSpPr>
          <xdr:spPr bwMode="auto">
            <a:xfrm>
              <a:off x="1812" y="1884"/>
              <a:ext cx="81" cy="765"/>
            </a:xfrm>
            <a:custGeom>
              <a:avLst/>
              <a:gdLst>
                <a:gd name="T0" fmla="*/ 3 w 81"/>
                <a:gd name="T1" fmla="*/ 0 h 765"/>
                <a:gd name="T2" fmla="*/ 81 w 81"/>
                <a:gd name="T3" fmla="*/ 762 h 765"/>
                <a:gd name="T4" fmla="*/ 78 w 81"/>
                <a:gd name="T5" fmla="*/ 765 h 765"/>
                <a:gd name="T6" fmla="*/ 0 w 81"/>
                <a:gd name="T7" fmla="*/ 0 h 765"/>
                <a:gd name="T8" fmla="*/ 3 w 81"/>
                <a:gd name="T9" fmla="*/ 0 h 7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" h="765">
                  <a:moveTo>
                    <a:pt x="3" y="0"/>
                  </a:moveTo>
                  <a:lnTo>
                    <a:pt x="81" y="762"/>
                  </a:lnTo>
                  <a:lnTo>
                    <a:pt x="78" y="765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89" name="Freeform 347">
              <a:extLst>
                <a:ext uri="{FF2B5EF4-FFF2-40B4-BE49-F238E27FC236}">
                  <a16:creationId xmlns="" xmlns:a16="http://schemas.microsoft.com/office/drawing/2014/main" id="{86647E19-5FC5-4FF9-B291-2DC36BA7E058}"/>
                </a:ext>
              </a:extLst>
            </xdr:cNvPr>
            <xdr:cNvSpPr>
              <a:spLocks/>
            </xdr:cNvSpPr>
          </xdr:nvSpPr>
          <xdr:spPr bwMode="auto">
            <a:xfrm>
              <a:off x="1812" y="1884"/>
              <a:ext cx="81" cy="765"/>
            </a:xfrm>
            <a:custGeom>
              <a:avLst/>
              <a:gdLst>
                <a:gd name="T0" fmla="*/ 1 w 27"/>
                <a:gd name="T1" fmla="*/ 0 h 255"/>
                <a:gd name="T2" fmla="*/ 27 w 27"/>
                <a:gd name="T3" fmla="*/ 254 h 255"/>
                <a:gd name="T4" fmla="*/ 26 w 27"/>
                <a:gd name="T5" fmla="*/ 255 h 255"/>
                <a:gd name="T6" fmla="*/ 0 w 27"/>
                <a:gd name="T7" fmla="*/ 0 h 255"/>
                <a:gd name="T8" fmla="*/ 1 w 27"/>
                <a:gd name="T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255">
                  <a:moveTo>
                    <a:pt x="1" y="0"/>
                  </a:moveTo>
                  <a:lnTo>
                    <a:pt x="27" y="254"/>
                  </a:lnTo>
                  <a:lnTo>
                    <a:pt x="26" y="255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0" name="Freeform 348">
              <a:extLst>
                <a:ext uri="{FF2B5EF4-FFF2-40B4-BE49-F238E27FC236}">
                  <a16:creationId xmlns="" xmlns:a16="http://schemas.microsoft.com/office/drawing/2014/main" id="{48A4D9ED-A7B5-48C3-9B55-397F980BE891}"/>
                </a:ext>
              </a:extLst>
            </xdr:cNvPr>
            <xdr:cNvSpPr>
              <a:spLocks/>
            </xdr:cNvSpPr>
          </xdr:nvSpPr>
          <xdr:spPr bwMode="auto">
            <a:xfrm>
              <a:off x="1776" y="2259"/>
              <a:ext cx="81" cy="321"/>
            </a:xfrm>
            <a:custGeom>
              <a:avLst/>
              <a:gdLst>
                <a:gd name="T0" fmla="*/ 3 w 81"/>
                <a:gd name="T1" fmla="*/ 0 h 321"/>
                <a:gd name="T2" fmla="*/ 81 w 81"/>
                <a:gd name="T3" fmla="*/ 321 h 321"/>
                <a:gd name="T4" fmla="*/ 78 w 81"/>
                <a:gd name="T5" fmla="*/ 321 h 321"/>
                <a:gd name="T6" fmla="*/ 0 w 81"/>
                <a:gd name="T7" fmla="*/ 0 h 321"/>
                <a:gd name="T8" fmla="*/ 3 w 81"/>
                <a:gd name="T9" fmla="*/ 0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1" h="321">
                  <a:moveTo>
                    <a:pt x="3" y="0"/>
                  </a:moveTo>
                  <a:lnTo>
                    <a:pt x="81" y="321"/>
                  </a:lnTo>
                  <a:lnTo>
                    <a:pt x="78" y="321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1" name="Freeform 349">
              <a:extLst>
                <a:ext uri="{FF2B5EF4-FFF2-40B4-BE49-F238E27FC236}">
                  <a16:creationId xmlns="" xmlns:a16="http://schemas.microsoft.com/office/drawing/2014/main" id="{9A4D587B-A600-408C-B3EC-6DB612C4CDDA}"/>
                </a:ext>
              </a:extLst>
            </xdr:cNvPr>
            <xdr:cNvSpPr>
              <a:spLocks/>
            </xdr:cNvSpPr>
          </xdr:nvSpPr>
          <xdr:spPr bwMode="auto">
            <a:xfrm>
              <a:off x="1776" y="2259"/>
              <a:ext cx="81" cy="321"/>
            </a:xfrm>
            <a:custGeom>
              <a:avLst/>
              <a:gdLst>
                <a:gd name="T0" fmla="*/ 1 w 27"/>
                <a:gd name="T1" fmla="*/ 0 h 107"/>
                <a:gd name="T2" fmla="*/ 27 w 27"/>
                <a:gd name="T3" fmla="*/ 107 h 107"/>
                <a:gd name="T4" fmla="*/ 26 w 27"/>
                <a:gd name="T5" fmla="*/ 107 h 107"/>
                <a:gd name="T6" fmla="*/ 0 w 27"/>
                <a:gd name="T7" fmla="*/ 0 h 107"/>
                <a:gd name="T8" fmla="*/ 1 w 27"/>
                <a:gd name="T9" fmla="*/ 0 h 1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" h="107">
                  <a:moveTo>
                    <a:pt x="1" y="0"/>
                  </a:moveTo>
                  <a:lnTo>
                    <a:pt x="27" y="107"/>
                  </a:lnTo>
                  <a:lnTo>
                    <a:pt x="26" y="107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2" name="Freeform 350">
              <a:extLst>
                <a:ext uri="{FF2B5EF4-FFF2-40B4-BE49-F238E27FC236}">
                  <a16:creationId xmlns="" xmlns:a16="http://schemas.microsoft.com/office/drawing/2014/main" id="{BDE59341-32D6-44EB-9FA7-B17190B708EA}"/>
                </a:ext>
              </a:extLst>
            </xdr:cNvPr>
            <xdr:cNvSpPr>
              <a:spLocks/>
            </xdr:cNvSpPr>
          </xdr:nvSpPr>
          <xdr:spPr bwMode="auto">
            <a:xfrm>
              <a:off x="1872" y="1079"/>
              <a:ext cx="846" cy="1504"/>
            </a:xfrm>
            <a:custGeom>
              <a:avLst/>
              <a:gdLst>
                <a:gd name="T0" fmla="*/ 846 w 846"/>
                <a:gd name="T1" fmla="*/ 0 h 1504"/>
                <a:gd name="T2" fmla="*/ 3 w 846"/>
                <a:gd name="T3" fmla="*/ 1504 h 1504"/>
                <a:gd name="T4" fmla="*/ 0 w 846"/>
                <a:gd name="T5" fmla="*/ 1504 h 1504"/>
                <a:gd name="T6" fmla="*/ 846 w 846"/>
                <a:gd name="T7" fmla="*/ 0 h 1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46" h="1504">
                  <a:moveTo>
                    <a:pt x="846" y="0"/>
                  </a:moveTo>
                  <a:lnTo>
                    <a:pt x="3" y="1504"/>
                  </a:lnTo>
                  <a:lnTo>
                    <a:pt x="0" y="1504"/>
                  </a:lnTo>
                  <a:lnTo>
                    <a:pt x="84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3" name="Freeform 351">
              <a:extLst>
                <a:ext uri="{FF2B5EF4-FFF2-40B4-BE49-F238E27FC236}">
                  <a16:creationId xmlns="" xmlns:a16="http://schemas.microsoft.com/office/drawing/2014/main" id="{F821D16A-271F-46A9-B62C-43F523CEDB92}"/>
                </a:ext>
              </a:extLst>
            </xdr:cNvPr>
            <xdr:cNvSpPr>
              <a:spLocks/>
            </xdr:cNvSpPr>
          </xdr:nvSpPr>
          <xdr:spPr bwMode="auto">
            <a:xfrm>
              <a:off x="1872" y="1079"/>
              <a:ext cx="846" cy="1504"/>
            </a:xfrm>
            <a:custGeom>
              <a:avLst/>
              <a:gdLst>
                <a:gd name="T0" fmla="*/ 282 w 282"/>
                <a:gd name="T1" fmla="*/ 0 h 501"/>
                <a:gd name="T2" fmla="*/ 1 w 282"/>
                <a:gd name="T3" fmla="*/ 501 h 501"/>
                <a:gd name="T4" fmla="*/ 0 w 282"/>
                <a:gd name="T5" fmla="*/ 501 h 501"/>
                <a:gd name="T6" fmla="*/ 282 w 282"/>
                <a:gd name="T7" fmla="*/ 0 h 501"/>
                <a:gd name="T8" fmla="*/ 282 w 282"/>
                <a:gd name="T9" fmla="*/ 0 h 5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2" h="501">
                  <a:moveTo>
                    <a:pt x="282" y="0"/>
                  </a:moveTo>
                  <a:lnTo>
                    <a:pt x="1" y="501"/>
                  </a:lnTo>
                  <a:lnTo>
                    <a:pt x="0" y="501"/>
                  </a:lnTo>
                  <a:lnTo>
                    <a:pt x="282" y="0"/>
                  </a:lnTo>
                  <a:lnTo>
                    <a:pt x="282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4" name="Freeform 352">
              <a:extLst>
                <a:ext uri="{FF2B5EF4-FFF2-40B4-BE49-F238E27FC236}">
                  <a16:creationId xmlns="" xmlns:a16="http://schemas.microsoft.com/office/drawing/2014/main" id="{ACF14132-1A7A-4269-ACBE-76DCA7686417}"/>
                </a:ext>
              </a:extLst>
            </xdr:cNvPr>
            <xdr:cNvSpPr>
              <a:spLocks/>
            </xdr:cNvSpPr>
          </xdr:nvSpPr>
          <xdr:spPr bwMode="auto">
            <a:xfrm>
              <a:off x="1785" y="2334"/>
              <a:ext cx="21" cy="102"/>
            </a:xfrm>
            <a:custGeom>
              <a:avLst/>
              <a:gdLst>
                <a:gd name="T0" fmla="*/ 0 w 21"/>
                <a:gd name="T1" fmla="*/ 0 h 102"/>
                <a:gd name="T2" fmla="*/ 21 w 21"/>
                <a:gd name="T3" fmla="*/ 102 h 102"/>
                <a:gd name="T4" fmla="*/ 21 w 21"/>
                <a:gd name="T5" fmla="*/ 102 h 102"/>
                <a:gd name="T6" fmla="*/ 0 w 21"/>
                <a:gd name="T7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" h="102">
                  <a:moveTo>
                    <a:pt x="0" y="0"/>
                  </a:moveTo>
                  <a:lnTo>
                    <a:pt x="21" y="102"/>
                  </a:lnTo>
                  <a:lnTo>
                    <a:pt x="21" y="10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5" name="Freeform 353">
              <a:extLst>
                <a:ext uri="{FF2B5EF4-FFF2-40B4-BE49-F238E27FC236}">
                  <a16:creationId xmlns="" xmlns:a16="http://schemas.microsoft.com/office/drawing/2014/main" id="{75605462-319A-4E09-B558-A063861061F0}"/>
                </a:ext>
              </a:extLst>
            </xdr:cNvPr>
            <xdr:cNvSpPr>
              <a:spLocks/>
            </xdr:cNvSpPr>
          </xdr:nvSpPr>
          <xdr:spPr bwMode="auto">
            <a:xfrm>
              <a:off x="1785" y="2334"/>
              <a:ext cx="21" cy="102"/>
            </a:xfrm>
            <a:custGeom>
              <a:avLst/>
              <a:gdLst>
                <a:gd name="T0" fmla="*/ 0 w 7"/>
                <a:gd name="T1" fmla="*/ 0 h 34"/>
                <a:gd name="T2" fmla="*/ 7 w 7"/>
                <a:gd name="T3" fmla="*/ 34 h 34"/>
                <a:gd name="T4" fmla="*/ 7 w 7"/>
                <a:gd name="T5" fmla="*/ 34 h 34"/>
                <a:gd name="T6" fmla="*/ 0 w 7"/>
                <a:gd name="T7" fmla="*/ 0 h 34"/>
                <a:gd name="T8" fmla="*/ 0 w 7"/>
                <a:gd name="T9" fmla="*/ 0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" h="34">
                  <a:moveTo>
                    <a:pt x="0" y="0"/>
                  </a:moveTo>
                  <a:lnTo>
                    <a:pt x="7" y="34"/>
                  </a:lnTo>
                  <a:lnTo>
                    <a:pt x="7" y="34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6" name="Freeform 354">
              <a:extLst>
                <a:ext uri="{FF2B5EF4-FFF2-40B4-BE49-F238E27FC236}">
                  <a16:creationId xmlns="" xmlns:a16="http://schemas.microsoft.com/office/drawing/2014/main" id="{9E2E880D-1AE5-4F09-8D73-D689B16E4790}"/>
                </a:ext>
              </a:extLst>
            </xdr:cNvPr>
            <xdr:cNvSpPr>
              <a:spLocks/>
            </xdr:cNvSpPr>
          </xdr:nvSpPr>
          <xdr:spPr bwMode="auto">
            <a:xfrm>
              <a:off x="1776" y="2259"/>
              <a:ext cx="30" cy="177"/>
            </a:xfrm>
            <a:custGeom>
              <a:avLst/>
              <a:gdLst>
                <a:gd name="T0" fmla="*/ 0 w 30"/>
                <a:gd name="T1" fmla="*/ 0 h 177"/>
                <a:gd name="T2" fmla="*/ 30 w 30"/>
                <a:gd name="T3" fmla="*/ 177 h 177"/>
                <a:gd name="T4" fmla="*/ 30 w 30"/>
                <a:gd name="T5" fmla="*/ 177 h 177"/>
                <a:gd name="T6" fmla="*/ 0 w 30"/>
                <a:gd name="T7" fmla="*/ 0 h 1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0" h="177">
                  <a:moveTo>
                    <a:pt x="0" y="0"/>
                  </a:moveTo>
                  <a:lnTo>
                    <a:pt x="30" y="177"/>
                  </a:lnTo>
                  <a:lnTo>
                    <a:pt x="30" y="17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7" name="Freeform 355">
              <a:extLst>
                <a:ext uri="{FF2B5EF4-FFF2-40B4-BE49-F238E27FC236}">
                  <a16:creationId xmlns="" xmlns:a16="http://schemas.microsoft.com/office/drawing/2014/main" id="{DA5F97E3-2BD6-41F8-B41E-A7E54CA9C679}"/>
                </a:ext>
              </a:extLst>
            </xdr:cNvPr>
            <xdr:cNvSpPr>
              <a:spLocks/>
            </xdr:cNvSpPr>
          </xdr:nvSpPr>
          <xdr:spPr bwMode="auto">
            <a:xfrm>
              <a:off x="1776" y="2259"/>
              <a:ext cx="30" cy="177"/>
            </a:xfrm>
            <a:custGeom>
              <a:avLst/>
              <a:gdLst>
                <a:gd name="T0" fmla="*/ 0 w 10"/>
                <a:gd name="T1" fmla="*/ 0 h 59"/>
                <a:gd name="T2" fmla="*/ 10 w 10"/>
                <a:gd name="T3" fmla="*/ 59 h 59"/>
                <a:gd name="T4" fmla="*/ 10 w 10"/>
                <a:gd name="T5" fmla="*/ 59 h 59"/>
                <a:gd name="T6" fmla="*/ 0 w 10"/>
                <a:gd name="T7" fmla="*/ 0 h 59"/>
                <a:gd name="T8" fmla="*/ 0 w 10"/>
                <a:gd name="T9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" h="59">
                  <a:moveTo>
                    <a:pt x="0" y="0"/>
                  </a:moveTo>
                  <a:lnTo>
                    <a:pt x="10" y="59"/>
                  </a:lnTo>
                  <a:lnTo>
                    <a:pt x="10" y="5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8" name="Freeform 356">
              <a:extLst>
                <a:ext uri="{FF2B5EF4-FFF2-40B4-BE49-F238E27FC236}">
                  <a16:creationId xmlns="" xmlns:a16="http://schemas.microsoft.com/office/drawing/2014/main" id="{88E171DE-642C-4689-AD03-4716316A6636}"/>
                </a:ext>
              </a:extLst>
            </xdr:cNvPr>
            <xdr:cNvSpPr>
              <a:spLocks/>
            </xdr:cNvSpPr>
          </xdr:nvSpPr>
          <xdr:spPr bwMode="auto">
            <a:xfrm>
              <a:off x="1815" y="1482"/>
              <a:ext cx="201" cy="954"/>
            </a:xfrm>
            <a:custGeom>
              <a:avLst/>
              <a:gdLst>
                <a:gd name="T0" fmla="*/ 201 w 201"/>
                <a:gd name="T1" fmla="*/ 0 h 954"/>
                <a:gd name="T2" fmla="*/ 3 w 201"/>
                <a:gd name="T3" fmla="*/ 954 h 954"/>
                <a:gd name="T4" fmla="*/ 0 w 201"/>
                <a:gd name="T5" fmla="*/ 954 h 954"/>
                <a:gd name="T6" fmla="*/ 198 w 201"/>
                <a:gd name="T7" fmla="*/ 0 h 954"/>
                <a:gd name="T8" fmla="*/ 201 w 201"/>
                <a:gd name="T9" fmla="*/ 0 h 9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" h="954">
                  <a:moveTo>
                    <a:pt x="201" y="0"/>
                  </a:moveTo>
                  <a:lnTo>
                    <a:pt x="3" y="954"/>
                  </a:lnTo>
                  <a:lnTo>
                    <a:pt x="0" y="954"/>
                  </a:lnTo>
                  <a:lnTo>
                    <a:pt x="198" y="0"/>
                  </a:lnTo>
                  <a:lnTo>
                    <a:pt x="20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399" name="Freeform 357">
              <a:extLst>
                <a:ext uri="{FF2B5EF4-FFF2-40B4-BE49-F238E27FC236}">
                  <a16:creationId xmlns="" xmlns:a16="http://schemas.microsoft.com/office/drawing/2014/main" id="{17F4392D-5DEA-4302-AC1D-B24DB0F44617}"/>
                </a:ext>
              </a:extLst>
            </xdr:cNvPr>
            <xdr:cNvSpPr>
              <a:spLocks/>
            </xdr:cNvSpPr>
          </xdr:nvSpPr>
          <xdr:spPr bwMode="auto">
            <a:xfrm>
              <a:off x="1815" y="1482"/>
              <a:ext cx="201" cy="954"/>
            </a:xfrm>
            <a:custGeom>
              <a:avLst/>
              <a:gdLst>
                <a:gd name="T0" fmla="*/ 67 w 67"/>
                <a:gd name="T1" fmla="*/ 0 h 318"/>
                <a:gd name="T2" fmla="*/ 1 w 67"/>
                <a:gd name="T3" fmla="*/ 318 h 318"/>
                <a:gd name="T4" fmla="*/ 0 w 67"/>
                <a:gd name="T5" fmla="*/ 318 h 318"/>
                <a:gd name="T6" fmla="*/ 66 w 67"/>
                <a:gd name="T7" fmla="*/ 0 h 318"/>
                <a:gd name="T8" fmla="*/ 67 w 67"/>
                <a:gd name="T9" fmla="*/ 0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" h="318">
                  <a:moveTo>
                    <a:pt x="67" y="0"/>
                  </a:moveTo>
                  <a:lnTo>
                    <a:pt x="1" y="318"/>
                  </a:lnTo>
                  <a:lnTo>
                    <a:pt x="0" y="318"/>
                  </a:lnTo>
                  <a:lnTo>
                    <a:pt x="66" y="0"/>
                  </a:lnTo>
                  <a:lnTo>
                    <a:pt x="67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0" name="Freeform 358">
              <a:extLst>
                <a:ext uri="{FF2B5EF4-FFF2-40B4-BE49-F238E27FC236}">
                  <a16:creationId xmlns="" xmlns:a16="http://schemas.microsoft.com/office/drawing/2014/main" id="{6F4E09AA-01FE-4B4B-A4E5-4D747927F686}"/>
                </a:ext>
              </a:extLst>
            </xdr:cNvPr>
            <xdr:cNvSpPr>
              <a:spLocks/>
            </xdr:cNvSpPr>
          </xdr:nvSpPr>
          <xdr:spPr bwMode="auto">
            <a:xfrm>
              <a:off x="1815" y="1425"/>
              <a:ext cx="249" cy="1011"/>
            </a:xfrm>
            <a:custGeom>
              <a:avLst/>
              <a:gdLst>
                <a:gd name="T0" fmla="*/ 249 w 249"/>
                <a:gd name="T1" fmla="*/ 0 h 1011"/>
                <a:gd name="T2" fmla="*/ 3 w 249"/>
                <a:gd name="T3" fmla="*/ 1011 h 1011"/>
                <a:gd name="T4" fmla="*/ 0 w 249"/>
                <a:gd name="T5" fmla="*/ 1011 h 1011"/>
                <a:gd name="T6" fmla="*/ 246 w 249"/>
                <a:gd name="T7" fmla="*/ 0 h 1011"/>
                <a:gd name="T8" fmla="*/ 249 w 249"/>
                <a:gd name="T9" fmla="*/ 0 h 10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9" h="1011">
                  <a:moveTo>
                    <a:pt x="249" y="0"/>
                  </a:moveTo>
                  <a:lnTo>
                    <a:pt x="3" y="1011"/>
                  </a:lnTo>
                  <a:lnTo>
                    <a:pt x="0" y="1011"/>
                  </a:lnTo>
                  <a:lnTo>
                    <a:pt x="246" y="0"/>
                  </a:lnTo>
                  <a:lnTo>
                    <a:pt x="24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1" name="Freeform 359">
              <a:extLst>
                <a:ext uri="{FF2B5EF4-FFF2-40B4-BE49-F238E27FC236}">
                  <a16:creationId xmlns="" xmlns:a16="http://schemas.microsoft.com/office/drawing/2014/main" id="{BD9B846D-B32D-4737-8527-5FA503FE2AD4}"/>
                </a:ext>
              </a:extLst>
            </xdr:cNvPr>
            <xdr:cNvSpPr>
              <a:spLocks/>
            </xdr:cNvSpPr>
          </xdr:nvSpPr>
          <xdr:spPr bwMode="auto">
            <a:xfrm>
              <a:off x="1815" y="1425"/>
              <a:ext cx="249" cy="1011"/>
            </a:xfrm>
            <a:custGeom>
              <a:avLst/>
              <a:gdLst>
                <a:gd name="T0" fmla="*/ 83 w 83"/>
                <a:gd name="T1" fmla="*/ 0 h 337"/>
                <a:gd name="T2" fmla="*/ 1 w 83"/>
                <a:gd name="T3" fmla="*/ 337 h 337"/>
                <a:gd name="T4" fmla="*/ 0 w 83"/>
                <a:gd name="T5" fmla="*/ 337 h 337"/>
                <a:gd name="T6" fmla="*/ 82 w 83"/>
                <a:gd name="T7" fmla="*/ 0 h 337"/>
                <a:gd name="T8" fmla="*/ 83 w 83"/>
                <a:gd name="T9" fmla="*/ 0 h 3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" h="337">
                  <a:moveTo>
                    <a:pt x="83" y="0"/>
                  </a:moveTo>
                  <a:lnTo>
                    <a:pt x="1" y="337"/>
                  </a:lnTo>
                  <a:lnTo>
                    <a:pt x="0" y="337"/>
                  </a:lnTo>
                  <a:lnTo>
                    <a:pt x="82" y="0"/>
                  </a:lnTo>
                  <a:lnTo>
                    <a:pt x="83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2" name="Freeform 360">
              <a:extLst>
                <a:ext uri="{FF2B5EF4-FFF2-40B4-BE49-F238E27FC236}">
                  <a16:creationId xmlns="" xmlns:a16="http://schemas.microsoft.com/office/drawing/2014/main" id="{FC79F121-01D0-41C9-A12C-C0B7679CE8DE}"/>
                </a:ext>
              </a:extLst>
            </xdr:cNvPr>
            <xdr:cNvSpPr>
              <a:spLocks/>
            </xdr:cNvSpPr>
          </xdr:nvSpPr>
          <xdr:spPr bwMode="auto">
            <a:xfrm>
              <a:off x="1821" y="1109"/>
              <a:ext cx="750" cy="1330"/>
            </a:xfrm>
            <a:custGeom>
              <a:avLst/>
              <a:gdLst>
                <a:gd name="T0" fmla="*/ 750 w 750"/>
                <a:gd name="T1" fmla="*/ 0 h 1330"/>
                <a:gd name="T2" fmla="*/ 3 w 750"/>
                <a:gd name="T3" fmla="*/ 1330 h 1330"/>
                <a:gd name="T4" fmla="*/ 0 w 750"/>
                <a:gd name="T5" fmla="*/ 1330 h 1330"/>
                <a:gd name="T6" fmla="*/ 747 w 750"/>
                <a:gd name="T7" fmla="*/ 0 h 1330"/>
                <a:gd name="T8" fmla="*/ 750 w 750"/>
                <a:gd name="T9" fmla="*/ 0 h 13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50" h="1330">
                  <a:moveTo>
                    <a:pt x="750" y="0"/>
                  </a:moveTo>
                  <a:lnTo>
                    <a:pt x="3" y="1330"/>
                  </a:lnTo>
                  <a:lnTo>
                    <a:pt x="0" y="1330"/>
                  </a:lnTo>
                  <a:lnTo>
                    <a:pt x="747" y="0"/>
                  </a:lnTo>
                  <a:lnTo>
                    <a:pt x="75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3" name="Freeform 361">
              <a:extLst>
                <a:ext uri="{FF2B5EF4-FFF2-40B4-BE49-F238E27FC236}">
                  <a16:creationId xmlns="" xmlns:a16="http://schemas.microsoft.com/office/drawing/2014/main" id="{7396354C-8452-45D8-B931-A56BEA38738D}"/>
                </a:ext>
              </a:extLst>
            </xdr:cNvPr>
            <xdr:cNvSpPr>
              <a:spLocks/>
            </xdr:cNvSpPr>
          </xdr:nvSpPr>
          <xdr:spPr bwMode="auto">
            <a:xfrm>
              <a:off x="1821" y="1109"/>
              <a:ext cx="750" cy="1330"/>
            </a:xfrm>
            <a:custGeom>
              <a:avLst/>
              <a:gdLst>
                <a:gd name="T0" fmla="*/ 250 w 250"/>
                <a:gd name="T1" fmla="*/ 0 h 443"/>
                <a:gd name="T2" fmla="*/ 1 w 250"/>
                <a:gd name="T3" fmla="*/ 443 h 443"/>
                <a:gd name="T4" fmla="*/ 0 w 250"/>
                <a:gd name="T5" fmla="*/ 443 h 443"/>
                <a:gd name="T6" fmla="*/ 249 w 250"/>
                <a:gd name="T7" fmla="*/ 0 h 443"/>
                <a:gd name="T8" fmla="*/ 250 w 250"/>
                <a:gd name="T9" fmla="*/ 0 h 4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0" h="443">
                  <a:moveTo>
                    <a:pt x="250" y="0"/>
                  </a:moveTo>
                  <a:lnTo>
                    <a:pt x="1" y="443"/>
                  </a:lnTo>
                  <a:lnTo>
                    <a:pt x="0" y="443"/>
                  </a:lnTo>
                  <a:lnTo>
                    <a:pt x="249" y="0"/>
                  </a:lnTo>
                  <a:lnTo>
                    <a:pt x="25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4" name="Freeform 362">
              <a:extLst>
                <a:ext uri="{FF2B5EF4-FFF2-40B4-BE49-F238E27FC236}">
                  <a16:creationId xmlns="" xmlns:a16="http://schemas.microsoft.com/office/drawing/2014/main" id="{3CB397B2-A2E7-44B0-944E-8ACE55F70DF4}"/>
                </a:ext>
              </a:extLst>
            </xdr:cNvPr>
            <xdr:cNvSpPr>
              <a:spLocks/>
            </xdr:cNvSpPr>
          </xdr:nvSpPr>
          <xdr:spPr bwMode="auto">
            <a:xfrm>
              <a:off x="1782" y="1367"/>
              <a:ext cx="330" cy="697"/>
            </a:xfrm>
            <a:custGeom>
              <a:avLst/>
              <a:gdLst>
                <a:gd name="T0" fmla="*/ 330 w 330"/>
                <a:gd name="T1" fmla="*/ 0 h 697"/>
                <a:gd name="T2" fmla="*/ 0 w 330"/>
                <a:gd name="T3" fmla="*/ 697 h 697"/>
                <a:gd name="T4" fmla="*/ 0 w 330"/>
                <a:gd name="T5" fmla="*/ 694 h 697"/>
                <a:gd name="T6" fmla="*/ 330 w 330"/>
                <a:gd name="T7" fmla="*/ 0 h 6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30" h="697">
                  <a:moveTo>
                    <a:pt x="330" y="0"/>
                  </a:moveTo>
                  <a:lnTo>
                    <a:pt x="0" y="697"/>
                  </a:lnTo>
                  <a:lnTo>
                    <a:pt x="0" y="694"/>
                  </a:lnTo>
                  <a:lnTo>
                    <a:pt x="33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5" name="Freeform 363">
              <a:extLst>
                <a:ext uri="{FF2B5EF4-FFF2-40B4-BE49-F238E27FC236}">
                  <a16:creationId xmlns="" xmlns:a16="http://schemas.microsoft.com/office/drawing/2014/main" id="{8EFE26DA-03F7-4FB7-B21F-F5F7973D96AA}"/>
                </a:ext>
              </a:extLst>
            </xdr:cNvPr>
            <xdr:cNvSpPr>
              <a:spLocks/>
            </xdr:cNvSpPr>
          </xdr:nvSpPr>
          <xdr:spPr bwMode="auto">
            <a:xfrm>
              <a:off x="1782" y="1367"/>
              <a:ext cx="330" cy="697"/>
            </a:xfrm>
            <a:custGeom>
              <a:avLst/>
              <a:gdLst>
                <a:gd name="T0" fmla="*/ 110 w 110"/>
                <a:gd name="T1" fmla="*/ 0 h 232"/>
                <a:gd name="T2" fmla="*/ 0 w 110"/>
                <a:gd name="T3" fmla="*/ 232 h 232"/>
                <a:gd name="T4" fmla="*/ 0 w 110"/>
                <a:gd name="T5" fmla="*/ 231 h 232"/>
                <a:gd name="T6" fmla="*/ 110 w 110"/>
                <a:gd name="T7" fmla="*/ 0 h 232"/>
                <a:gd name="T8" fmla="*/ 110 w 110"/>
                <a:gd name="T9" fmla="*/ 0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0" h="232">
                  <a:moveTo>
                    <a:pt x="110" y="0"/>
                  </a:moveTo>
                  <a:lnTo>
                    <a:pt x="0" y="232"/>
                  </a:lnTo>
                  <a:lnTo>
                    <a:pt x="0" y="231"/>
                  </a:lnTo>
                  <a:lnTo>
                    <a:pt x="110" y="0"/>
                  </a:lnTo>
                  <a:lnTo>
                    <a:pt x="11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6" name="Freeform 364">
              <a:extLst>
                <a:ext uri="{FF2B5EF4-FFF2-40B4-BE49-F238E27FC236}">
                  <a16:creationId xmlns="" xmlns:a16="http://schemas.microsoft.com/office/drawing/2014/main" id="{9917705A-47C2-4224-AD8E-BDFAC2BA7D30}"/>
                </a:ext>
              </a:extLst>
            </xdr:cNvPr>
            <xdr:cNvSpPr>
              <a:spLocks/>
            </xdr:cNvSpPr>
          </xdr:nvSpPr>
          <xdr:spPr bwMode="auto">
            <a:xfrm>
              <a:off x="2040" y="1100"/>
              <a:ext cx="522" cy="346"/>
            </a:xfrm>
            <a:custGeom>
              <a:avLst/>
              <a:gdLst>
                <a:gd name="T0" fmla="*/ 522 w 522"/>
                <a:gd name="T1" fmla="*/ 3 h 346"/>
                <a:gd name="T2" fmla="*/ 0 w 522"/>
                <a:gd name="T3" fmla="*/ 346 h 346"/>
                <a:gd name="T4" fmla="*/ 0 w 522"/>
                <a:gd name="T5" fmla="*/ 346 h 346"/>
                <a:gd name="T6" fmla="*/ 522 w 522"/>
                <a:gd name="T7" fmla="*/ 0 h 346"/>
                <a:gd name="T8" fmla="*/ 522 w 522"/>
                <a:gd name="T9" fmla="*/ 3 h 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2" h="346">
                  <a:moveTo>
                    <a:pt x="522" y="3"/>
                  </a:moveTo>
                  <a:lnTo>
                    <a:pt x="0" y="346"/>
                  </a:lnTo>
                  <a:lnTo>
                    <a:pt x="0" y="346"/>
                  </a:lnTo>
                  <a:lnTo>
                    <a:pt x="522" y="0"/>
                  </a:lnTo>
                  <a:lnTo>
                    <a:pt x="522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7" name="Freeform 365">
              <a:extLst>
                <a:ext uri="{FF2B5EF4-FFF2-40B4-BE49-F238E27FC236}">
                  <a16:creationId xmlns="" xmlns:a16="http://schemas.microsoft.com/office/drawing/2014/main" id="{64FB9303-69EA-4E0A-A9D6-B3A66A4DB874}"/>
                </a:ext>
              </a:extLst>
            </xdr:cNvPr>
            <xdr:cNvSpPr>
              <a:spLocks/>
            </xdr:cNvSpPr>
          </xdr:nvSpPr>
          <xdr:spPr bwMode="auto">
            <a:xfrm>
              <a:off x="2040" y="1100"/>
              <a:ext cx="522" cy="346"/>
            </a:xfrm>
            <a:custGeom>
              <a:avLst/>
              <a:gdLst>
                <a:gd name="T0" fmla="*/ 174 w 174"/>
                <a:gd name="T1" fmla="*/ 1 h 115"/>
                <a:gd name="T2" fmla="*/ 0 w 174"/>
                <a:gd name="T3" fmla="*/ 115 h 115"/>
                <a:gd name="T4" fmla="*/ 0 w 174"/>
                <a:gd name="T5" fmla="*/ 115 h 115"/>
                <a:gd name="T6" fmla="*/ 174 w 174"/>
                <a:gd name="T7" fmla="*/ 0 h 115"/>
                <a:gd name="T8" fmla="*/ 174 w 174"/>
                <a:gd name="T9" fmla="*/ 1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4" h="115">
                  <a:moveTo>
                    <a:pt x="174" y="1"/>
                  </a:moveTo>
                  <a:lnTo>
                    <a:pt x="0" y="115"/>
                  </a:lnTo>
                  <a:lnTo>
                    <a:pt x="0" y="115"/>
                  </a:lnTo>
                  <a:lnTo>
                    <a:pt x="174" y="0"/>
                  </a:lnTo>
                  <a:lnTo>
                    <a:pt x="174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8" name="Freeform 366">
              <a:extLst>
                <a:ext uri="{FF2B5EF4-FFF2-40B4-BE49-F238E27FC236}">
                  <a16:creationId xmlns="" xmlns:a16="http://schemas.microsoft.com/office/drawing/2014/main" id="{4D6D3557-B578-45F0-928E-72A2A8BC2C58}"/>
                </a:ext>
              </a:extLst>
            </xdr:cNvPr>
            <xdr:cNvSpPr>
              <a:spLocks/>
            </xdr:cNvSpPr>
          </xdr:nvSpPr>
          <xdr:spPr bwMode="auto">
            <a:xfrm>
              <a:off x="2262" y="1121"/>
              <a:ext cx="228" cy="120"/>
            </a:xfrm>
            <a:custGeom>
              <a:avLst/>
              <a:gdLst>
                <a:gd name="T0" fmla="*/ 228 w 228"/>
                <a:gd name="T1" fmla="*/ 3 h 120"/>
                <a:gd name="T2" fmla="*/ 0 w 228"/>
                <a:gd name="T3" fmla="*/ 120 h 120"/>
                <a:gd name="T4" fmla="*/ 0 w 228"/>
                <a:gd name="T5" fmla="*/ 117 h 120"/>
                <a:gd name="T6" fmla="*/ 225 w 228"/>
                <a:gd name="T7" fmla="*/ 0 h 120"/>
                <a:gd name="T8" fmla="*/ 228 w 228"/>
                <a:gd name="T9" fmla="*/ 3 h 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28" h="120">
                  <a:moveTo>
                    <a:pt x="228" y="3"/>
                  </a:moveTo>
                  <a:lnTo>
                    <a:pt x="0" y="120"/>
                  </a:lnTo>
                  <a:lnTo>
                    <a:pt x="0" y="117"/>
                  </a:lnTo>
                  <a:lnTo>
                    <a:pt x="225" y="0"/>
                  </a:lnTo>
                  <a:lnTo>
                    <a:pt x="228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09" name="Freeform 367">
              <a:extLst>
                <a:ext uri="{FF2B5EF4-FFF2-40B4-BE49-F238E27FC236}">
                  <a16:creationId xmlns="" xmlns:a16="http://schemas.microsoft.com/office/drawing/2014/main" id="{F07690AB-6218-4A02-87FB-214920F8041C}"/>
                </a:ext>
              </a:extLst>
            </xdr:cNvPr>
            <xdr:cNvSpPr>
              <a:spLocks/>
            </xdr:cNvSpPr>
          </xdr:nvSpPr>
          <xdr:spPr bwMode="auto">
            <a:xfrm>
              <a:off x="2262" y="1121"/>
              <a:ext cx="228" cy="120"/>
            </a:xfrm>
            <a:custGeom>
              <a:avLst/>
              <a:gdLst>
                <a:gd name="T0" fmla="*/ 76 w 76"/>
                <a:gd name="T1" fmla="*/ 1 h 40"/>
                <a:gd name="T2" fmla="*/ 0 w 76"/>
                <a:gd name="T3" fmla="*/ 40 h 40"/>
                <a:gd name="T4" fmla="*/ 0 w 76"/>
                <a:gd name="T5" fmla="*/ 39 h 40"/>
                <a:gd name="T6" fmla="*/ 75 w 76"/>
                <a:gd name="T7" fmla="*/ 0 h 40"/>
                <a:gd name="T8" fmla="*/ 76 w 76"/>
                <a:gd name="T9" fmla="*/ 1 h 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6" h="40">
                  <a:moveTo>
                    <a:pt x="76" y="1"/>
                  </a:moveTo>
                  <a:lnTo>
                    <a:pt x="0" y="40"/>
                  </a:lnTo>
                  <a:lnTo>
                    <a:pt x="0" y="39"/>
                  </a:lnTo>
                  <a:lnTo>
                    <a:pt x="75" y="0"/>
                  </a:lnTo>
                  <a:lnTo>
                    <a:pt x="76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0" name="Freeform 368">
              <a:extLst>
                <a:ext uri="{FF2B5EF4-FFF2-40B4-BE49-F238E27FC236}">
                  <a16:creationId xmlns="" xmlns:a16="http://schemas.microsoft.com/office/drawing/2014/main" id="{C1BED5D6-62C8-4D2A-9D85-DD22B5051800}"/>
                </a:ext>
              </a:extLst>
            </xdr:cNvPr>
            <xdr:cNvSpPr>
              <a:spLocks/>
            </xdr:cNvSpPr>
          </xdr:nvSpPr>
          <xdr:spPr bwMode="auto">
            <a:xfrm>
              <a:off x="2394" y="1079"/>
              <a:ext cx="237" cy="87"/>
            </a:xfrm>
            <a:custGeom>
              <a:avLst/>
              <a:gdLst>
                <a:gd name="T0" fmla="*/ 237 w 237"/>
                <a:gd name="T1" fmla="*/ 0 h 87"/>
                <a:gd name="T2" fmla="*/ 0 w 237"/>
                <a:gd name="T3" fmla="*/ 87 h 87"/>
                <a:gd name="T4" fmla="*/ 0 w 237"/>
                <a:gd name="T5" fmla="*/ 84 h 87"/>
                <a:gd name="T6" fmla="*/ 237 w 237"/>
                <a:gd name="T7" fmla="*/ 0 h 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7" h="87">
                  <a:moveTo>
                    <a:pt x="237" y="0"/>
                  </a:moveTo>
                  <a:lnTo>
                    <a:pt x="0" y="87"/>
                  </a:lnTo>
                  <a:lnTo>
                    <a:pt x="0" y="84"/>
                  </a:lnTo>
                  <a:lnTo>
                    <a:pt x="237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1" name="Freeform 369">
              <a:extLst>
                <a:ext uri="{FF2B5EF4-FFF2-40B4-BE49-F238E27FC236}">
                  <a16:creationId xmlns="" xmlns:a16="http://schemas.microsoft.com/office/drawing/2014/main" id="{EA69A5F8-20BC-4147-945A-437A38DDBCB7}"/>
                </a:ext>
              </a:extLst>
            </xdr:cNvPr>
            <xdr:cNvSpPr>
              <a:spLocks/>
            </xdr:cNvSpPr>
          </xdr:nvSpPr>
          <xdr:spPr bwMode="auto">
            <a:xfrm>
              <a:off x="2394" y="1079"/>
              <a:ext cx="237" cy="87"/>
            </a:xfrm>
            <a:custGeom>
              <a:avLst/>
              <a:gdLst>
                <a:gd name="T0" fmla="*/ 79 w 79"/>
                <a:gd name="T1" fmla="*/ 0 h 29"/>
                <a:gd name="T2" fmla="*/ 0 w 79"/>
                <a:gd name="T3" fmla="*/ 29 h 29"/>
                <a:gd name="T4" fmla="*/ 0 w 79"/>
                <a:gd name="T5" fmla="*/ 28 h 29"/>
                <a:gd name="T6" fmla="*/ 79 w 79"/>
                <a:gd name="T7" fmla="*/ 0 h 29"/>
                <a:gd name="T8" fmla="*/ 79 w 79"/>
                <a:gd name="T9" fmla="*/ 0 h 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29">
                  <a:moveTo>
                    <a:pt x="79" y="0"/>
                  </a:moveTo>
                  <a:lnTo>
                    <a:pt x="0" y="29"/>
                  </a:lnTo>
                  <a:lnTo>
                    <a:pt x="0" y="28"/>
                  </a:lnTo>
                  <a:lnTo>
                    <a:pt x="79" y="0"/>
                  </a:lnTo>
                  <a:lnTo>
                    <a:pt x="79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2" name="Freeform 370">
              <a:extLst>
                <a:ext uri="{FF2B5EF4-FFF2-40B4-BE49-F238E27FC236}">
                  <a16:creationId xmlns="" xmlns:a16="http://schemas.microsoft.com/office/drawing/2014/main" id="{21905766-6B3E-4D4E-B7BD-330BB1C6924E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42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42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3" name="Freeform 371">
              <a:extLst>
                <a:ext uri="{FF2B5EF4-FFF2-40B4-BE49-F238E27FC236}">
                  <a16:creationId xmlns="" xmlns:a16="http://schemas.microsoft.com/office/drawing/2014/main" id="{AC59FADC-C3E0-477A-A3D1-89983C255CF0}"/>
                </a:ext>
              </a:extLst>
            </xdr:cNvPr>
            <xdr:cNvSpPr>
              <a:spLocks/>
            </xdr:cNvSpPr>
          </xdr:nvSpPr>
          <xdr:spPr bwMode="auto">
            <a:xfrm>
              <a:off x="2856" y="10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4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4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4" name="Freeform 372">
              <a:extLst>
                <a:ext uri="{FF2B5EF4-FFF2-40B4-BE49-F238E27FC236}">
                  <a16:creationId xmlns="" xmlns:a16="http://schemas.microsoft.com/office/drawing/2014/main" id="{9370216D-E2A0-41B5-BD25-D1FED8FBE7AF}"/>
                </a:ext>
              </a:extLst>
            </xdr:cNvPr>
            <xdr:cNvSpPr>
              <a:spLocks/>
            </xdr:cNvSpPr>
          </xdr:nvSpPr>
          <xdr:spPr bwMode="auto">
            <a:xfrm>
              <a:off x="2934" y="102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5" name="Freeform 373">
              <a:extLst>
                <a:ext uri="{FF2B5EF4-FFF2-40B4-BE49-F238E27FC236}">
                  <a16:creationId xmlns="" xmlns:a16="http://schemas.microsoft.com/office/drawing/2014/main" id="{711E0C3F-7804-4CA1-8168-52BB5AFE183E}"/>
                </a:ext>
              </a:extLst>
            </xdr:cNvPr>
            <xdr:cNvSpPr>
              <a:spLocks/>
            </xdr:cNvSpPr>
          </xdr:nvSpPr>
          <xdr:spPr bwMode="auto">
            <a:xfrm>
              <a:off x="2934" y="102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6" name="Freeform 374">
              <a:extLst>
                <a:ext uri="{FF2B5EF4-FFF2-40B4-BE49-F238E27FC236}">
                  <a16:creationId xmlns="" xmlns:a16="http://schemas.microsoft.com/office/drawing/2014/main" id="{BEA338B6-6FE7-484D-B959-3DCBEBF76D92}"/>
                </a:ext>
              </a:extLst>
            </xdr:cNvPr>
            <xdr:cNvSpPr>
              <a:spLocks/>
            </xdr:cNvSpPr>
          </xdr:nvSpPr>
          <xdr:spPr bwMode="auto">
            <a:xfrm>
              <a:off x="3009" y="103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7" name="Freeform 375">
              <a:extLst>
                <a:ext uri="{FF2B5EF4-FFF2-40B4-BE49-F238E27FC236}">
                  <a16:creationId xmlns="" xmlns:a16="http://schemas.microsoft.com/office/drawing/2014/main" id="{1A170956-944B-43AB-9040-9676F726547D}"/>
                </a:ext>
              </a:extLst>
            </xdr:cNvPr>
            <xdr:cNvSpPr>
              <a:spLocks/>
            </xdr:cNvSpPr>
          </xdr:nvSpPr>
          <xdr:spPr bwMode="auto">
            <a:xfrm>
              <a:off x="3009" y="103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8" name="Freeform 376">
              <a:extLst>
                <a:ext uri="{FF2B5EF4-FFF2-40B4-BE49-F238E27FC236}">
                  <a16:creationId xmlns="" xmlns:a16="http://schemas.microsoft.com/office/drawing/2014/main" id="{C3228FF3-EE63-4A77-AE32-929972297BFD}"/>
                </a:ext>
              </a:extLst>
            </xdr:cNvPr>
            <xdr:cNvSpPr>
              <a:spLocks/>
            </xdr:cNvSpPr>
          </xdr:nvSpPr>
          <xdr:spPr bwMode="auto">
            <a:xfrm>
              <a:off x="3084" y="10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19" name="Freeform 377">
              <a:extLst>
                <a:ext uri="{FF2B5EF4-FFF2-40B4-BE49-F238E27FC236}">
                  <a16:creationId xmlns="" xmlns:a16="http://schemas.microsoft.com/office/drawing/2014/main" id="{76B141E4-F944-4B84-959E-4A9914CFFBBC}"/>
                </a:ext>
              </a:extLst>
            </xdr:cNvPr>
            <xdr:cNvSpPr>
              <a:spLocks/>
            </xdr:cNvSpPr>
          </xdr:nvSpPr>
          <xdr:spPr bwMode="auto">
            <a:xfrm>
              <a:off x="3084" y="10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0" name="Freeform 378">
              <a:extLst>
                <a:ext uri="{FF2B5EF4-FFF2-40B4-BE49-F238E27FC236}">
                  <a16:creationId xmlns="" xmlns:a16="http://schemas.microsoft.com/office/drawing/2014/main" id="{D855A8C5-0F0C-4FDE-8397-437A78C6EBAD}"/>
                </a:ext>
              </a:extLst>
            </xdr:cNvPr>
            <xdr:cNvSpPr>
              <a:spLocks/>
            </xdr:cNvSpPr>
          </xdr:nvSpPr>
          <xdr:spPr bwMode="auto">
            <a:xfrm>
              <a:off x="3156" y="1064"/>
              <a:ext cx="51" cy="48"/>
            </a:xfrm>
            <a:custGeom>
              <a:avLst/>
              <a:gdLst>
                <a:gd name="T0" fmla="*/ 48 w 51"/>
                <a:gd name="T1" fmla="*/ 21 h 48"/>
                <a:gd name="T2" fmla="*/ 48 w 51"/>
                <a:gd name="T3" fmla="*/ 18 h 48"/>
                <a:gd name="T4" fmla="*/ 48 w 51"/>
                <a:gd name="T5" fmla="*/ 15 h 48"/>
                <a:gd name="T6" fmla="*/ 48 w 51"/>
                <a:gd name="T7" fmla="*/ 12 h 48"/>
                <a:gd name="T8" fmla="*/ 45 w 51"/>
                <a:gd name="T9" fmla="*/ 9 h 48"/>
                <a:gd name="T10" fmla="*/ 42 w 51"/>
                <a:gd name="T11" fmla="*/ 9 h 48"/>
                <a:gd name="T12" fmla="*/ 42 w 51"/>
                <a:gd name="T13" fmla="*/ 6 h 48"/>
                <a:gd name="T14" fmla="*/ 39 w 51"/>
                <a:gd name="T15" fmla="*/ 3 h 48"/>
                <a:gd name="T16" fmla="*/ 36 w 51"/>
                <a:gd name="T17" fmla="*/ 3 h 48"/>
                <a:gd name="T18" fmla="*/ 33 w 51"/>
                <a:gd name="T19" fmla="*/ 3 h 48"/>
                <a:gd name="T20" fmla="*/ 30 w 51"/>
                <a:gd name="T21" fmla="*/ 0 h 48"/>
                <a:gd name="T22" fmla="*/ 27 w 51"/>
                <a:gd name="T23" fmla="*/ 0 h 48"/>
                <a:gd name="T24" fmla="*/ 24 w 51"/>
                <a:gd name="T25" fmla="*/ 0 h 48"/>
                <a:gd name="T26" fmla="*/ 21 w 51"/>
                <a:gd name="T27" fmla="*/ 0 h 48"/>
                <a:gd name="T28" fmla="*/ 18 w 51"/>
                <a:gd name="T29" fmla="*/ 3 h 48"/>
                <a:gd name="T30" fmla="*/ 15 w 51"/>
                <a:gd name="T31" fmla="*/ 3 h 48"/>
                <a:gd name="T32" fmla="*/ 12 w 51"/>
                <a:gd name="T33" fmla="*/ 3 h 48"/>
                <a:gd name="T34" fmla="*/ 9 w 51"/>
                <a:gd name="T35" fmla="*/ 6 h 48"/>
                <a:gd name="T36" fmla="*/ 9 w 51"/>
                <a:gd name="T37" fmla="*/ 9 h 48"/>
                <a:gd name="T38" fmla="*/ 6 w 51"/>
                <a:gd name="T39" fmla="*/ 9 h 48"/>
                <a:gd name="T40" fmla="*/ 3 w 51"/>
                <a:gd name="T41" fmla="*/ 12 h 48"/>
                <a:gd name="T42" fmla="*/ 3 w 51"/>
                <a:gd name="T43" fmla="*/ 15 h 48"/>
                <a:gd name="T44" fmla="*/ 3 w 51"/>
                <a:gd name="T45" fmla="*/ 18 h 48"/>
                <a:gd name="T46" fmla="*/ 3 w 51"/>
                <a:gd name="T47" fmla="*/ 21 h 48"/>
                <a:gd name="T48" fmla="*/ 0 w 51"/>
                <a:gd name="T49" fmla="*/ 24 h 48"/>
                <a:gd name="T50" fmla="*/ 3 w 51"/>
                <a:gd name="T51" fmla="*/ 27 h 48"/>
                <a:gd name="T52" fmla="*/ 3 w 51"/>
                <a:gd name="T53" fmla="*/ 30 h 48"/>
                <a:gd name="T54" fmla="*/ 3 w 51"/>
                <a:gd name="T55" fmla="*/ 33 h 48"/>
                <a:gd name="T56" fmla="*/ 3 w 51"/>
                <a:gd name="T57" fmla="*/ 36 h 48"/>
                <a:gd name="T58" fmla="*/ 6 w 51"/>
                <a:gd name="T59" fmla="*/ 39 h 48"/>
                <a:gd name="T60" fmla="*/ 9 w 51"/>
                <a:gd name="T61" fmla="*/ 42 h 48"/>
                <a:gd name="T62" fmla="*/ 9 w 51"/>
                <a:gd name="T63" fmla="*/ 42 h 48"/>
                <a:gd name="T64" fmla="*/ 12 w 51"/>
                <a:gd name="T65" fmla="*/ 45 h 48"/>
                <a:gd name="T66" fmla="*/ 15 w 51"/>
                <a:gd name="T67" fmla="*/ 45 h 48"/>
                <a:gd name="T68" fmla="*/ 18 w 51"/>
                <a:gd name="T69" fmla="*/ 48 h 48"/>
                <a:gd name="T70" fmla="*/ 21 w 51"/>
                <a:gd name="T71" fmla="*/ 48 h 48"/>
                <a:gd name="T72" fmla="*/ 24 w 51"/>
                <a:gd name="T73" fmla="*/ 48 h 48"/>
                <a:gd name="T74" fmla="*/ 27 w 51"/>
                <a:gd name="T75" fmla="*/ 48 h 48"/>
                <a:gd name="T76" fmla="*/ 30 w 51"/>
                <a:gd name="T77" fmla="*/ 48 h 48"/>
                <a:gd name="T78" fmla="*/ 33 w 51"/>
                <a:gd name="T79" fmla="*/ 48 h 48"/>
                <a:gd name="T80" fmla="*/ 36 w 51"/>
                <a:gd name="T81" fmla="*/ 45 h 48"/>
                <a:gd name="T82" fmla="*/ 39 w 51"/>
                <a:gd name="T83" fmla="*/ 45 h 48"/>
                <a:gd name="T84" fmla="*/ 42 w 51"/>
                <a:gd name="T85" fmla="*/ 42 h 48"/>
                <a:gd name="T86" fmla="*/ 42 w 51"/>
                <a:gd name="T87" fmla="*/ 42 h 48"/>
                <a:gd name="T88" fmla="*/ 45 w 51"/>
                <a:gd name="T89" fmla="*/ 39 h 48"/>
                <a:gd name="T90" fmla="*/ 48 w 51"/>
                <a:gd name="T91" fmla="*/ 36 h 48"/>
                <a:gd name="T92" fmla="*/ 48 w 51"/>
                <a:gd name="T93" fmla="*/ 33 h 48"/>
                <a:gd name="T94" fmla="*/ 48 w 51"/>
                <a:gd name="T95" fmla="*/ 30 h 48"/>
                <a:gd name="T96" fmla="*/ 48 w 51"/>
                <a:gd name="T97" fmla="*/ 27 h 48"/>
                <a:gd name="T98" fmla="*/ 51 w 51"/>
                <a:gd name="T99" fmla="*/ 24 h 48"/>
                <a:gd name="T100" fmla="*/ 48 w 51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8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8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51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1" name="Freeform 379">
              <a:extLst>
                <a:ext uri="{FF2B5EF4-FFF2-40B4-BE49-F238E27FC236}">
                  <a16:creationId xmlns="" xmlns:a16="http://schemas.microsoft.com/office/drawing/2014/main" id="{27F856F3-8976-4CD3-8A70-668BB9FF3A38}"/>
                </a:ext>
              </a:extLst>
            </xdr:cNvPr>
            <xdr:cNvSpPr>
              <a:spLocks/>
            </xdr:cNvSpPr>
          </xdr:nvSpPr>
          <xdr:spPr bwMode="auto">
            <a:xfrm>
              <a:off x="3156" y="1064"/>
              <a:ext cx="51" cy="48"/>
            </a:xfrm>
            <a:custGeom>
              <a:avLst/>
              <a:gdLst>
                <a:gd name="T0" fmla="*/ 16 w 17"/>
                <a:gd name="T1" fmla="*/ 7 h 16"/>
                <a:gd name="T2" fmla="*/ 16 w 17"/>
                <a:gd name="T3" fmla="*/ 6 h 16"/>
                <a:gd name="T4" fmla="*/ 16 w 17"/>
                <a:gd name="T5" fmla="*/ 5 h 16"/>
                <a:gd name="T6" fmla="*/ 16 w 17"/>
                <a:gd name="T7" fmla="*/ 4 h 16"/>
                <a:gd name="T8" fmla="*/ 15 w 17"/>
                <a:gd name="T9" fmla="*/ 3 h 16"/>
                <a:gd name="T10" fmla="*/ 14 w 17"/>
                <a:gd name="T11" fmla="*/ 3 h 16"/>
                <a:gd name="T12" fmla="*/ 14 w 17"/>
                <a:gd name="T13" fmla="*/ 2 h 16"/>
                <a:gd name="T14" fmla="*/ 13 w 17"/>
                <a:gd name="T15" fmla="*/ 1 h 16"/>
                <a:gd name="T16" fmla="*/ 12 w 17"/>
                <a:gd name="T17" fmla="*/ 1 h 16"/>
                <a:gd name="T18" fmla="*/ 11 w 17"/>
                <a:gd name="T19" fmla="*/ 1 h 16"/>
                <a:gd name="T20" fmla="*/ 10 w 17"/>
                <a:gd name="T21" fmla="*/ 0 h 16"/>
                <a:gd name="T22" fmla="*/ 9 w 17"/>
                <a:gd name="T23" fmla="*/ 0 h 16"/>
                <a:gd name="T24" fmla="*/ 8 w 17"/>
                <a:gd name="T25" fmla="*/ 0 h 16"/>
                <a:gd name="T26" fmla="*/ 7 w 17"/>
                <a:gd name="T27" fmla="*/ 0 h 16"/>
                <a:gd name="T28" fmla="*/ 6 w 17"/>
                <a:gd name="T29" fmla="*/ 1 h 16"/>
                <a:gd name="T30" fmla="*/ 5 w 17"/>
                <a:gd name="T31" fmla="*/ 1 h 16"/>
                <a:gd name="T32" fmla="*/ 4 w 17"/>
                <a:gd name="T33" fmla="*/ 1 h 16"/>
                <a:gd name="T34" fmla="*/ 3 w 17"/>
                <a:gd name="T35" fmla="*/ 2 h 16"/>
                <a:gd name="T36" fmla="*/ 3 w 17"/>
                <a:gd name="T37" fmla="*/ 3 h 16"/>
                <a:gd name="T38" fmla="*/ 2 w 17"/>
                <a:gd name="T39" fmla="*/ 3 h 16"/>
                <a:gd name="T40" fmla="*/ 1 w 17"/>
                <a:gd name="T41" fmla="*/ 4 h 16"/>
                <a:gd name="T42" fmla="*/ 1 w 17"/>
                <a:gd name="T43" fmla="*/ 5 h 16"/>
                <a:gd name="T44" fmla="*/ 1 w 17"/>
                <a:gd name="T45" fmla="*/ 6 h 16"/>
                <a:gd name="T46" fmla="*/ 1 w 17"/>
                <a:gd name="T47" fmla="*/ 7 h 16"/>
                <a:gd name="T48" fmla="*/ 0 w 17"/>
                <a:gd name="T49" fmla="*/ 8 h 16"/>
                <a:gd name="T50" fmla="*/ 1 w 17"/>
                <a:gd name="T51" fmla="*/ 9 h 16"/>
                <a:gd name="T52" fmla="*/ 1 w 17"/>
                <a:gd name="T53" fmla="*/ 10 h 16"/>
                <a:gd name="T54" fmla="*/ 1 w 17"/>
                <a:gd name="T55" fmla="*/ 11 h 16"/>
                <a:gd name="T56" fmla="*/ 1 w 17"/>
                <a:gd name="T57" fmla="*/ 12 h 16"/>
                <a:gd name="T58" fmla="*/ 2 w 17"/>
                <a:gd name="T59" fmla="*/ 13 h 16"/>
                <a:gd name="T60" fmla="*/ 3 w 17"/>
                <a:gd name="T61" fmla="*/ 14 h 16"/>
                <a:gd name="T62" fmla="*/ 3 w 17"/>
                <a:gd name="T63" fmla="*/ 14 h 16"/>
                <a:gd name="T64" fmla="*/ 4 w 17"/>
                <a:gd name="T65" fmla="*/ 15 h 16"/>
                <a:gd name="T66" fmla="*/ 5 w 17"/>
                <a:gd name="T67" fmla="*/ 15 h 16"/>
                <a:gd name="T68" fmla="*/ 6 w 17"/>
                <a:gd name="T69" fmla="*/ 16 h 16"/>
                <a:gd name="T70" fmla="*/ 7 w 17"/>
                <a:gd name="T71" fmla="*/ 16 h 16"/>
                <a:gd name="T72" fmla="*/ 8 w 17"/>
                <a:gd name="T73" fmla="*/ 16 h 16"/>
                <a:gd name="T74" fmla="*/ 9 w 17"/>
                <a:gd name="T75" fmla="*/ 16 h 16"/>
                <a:gd name="T76" fmla="*/ 10 w 17"/>
                <a:gd name="T77" fmla="*/ 16 h 16"/>
                <a:gd name="T78" fmla="*/ 11 w 17"/>
                <a:gd name="T79" fmla="*/ 16 h 16"/>
                <a:gd name="T80" fmla="*/ 12 w 17"/>
                <a:gd name="T81" fmla="*/ 15 h 16"/>
                <a:gd name="T82" fmla="*/ 13 w 17"/>
                <a:gd name="T83" fmla="*/ 15 h 16"/>
                <a:gd name="T84" fmla="*/ 14 w 17"/>
                <a:gd name="T85" fmla="*/ 14 h 16"/>
                <a:gd name="T86" fmla="*/ 14 w 17"/>
                <a:gd name="T87" fmla="*/ 14 h 16"/>
                <a:gd name="T88" fmla="*/ 15 w 17"/>
                <a:gd name="T89" fmla="*/ 13 h 16"/>
                <a:gd name="T90" fmla="*/ 16 w 17"/>
                <a:gd name="T91" fmla="*/ 12 h 16"/>
                <a:gd name="T92" fmla="*/ 16 w 17"/>
                <a:gd name="T93" fmla="*/ 11 h 16"/>
                <a:gd name="T94" fmla="*/ 16 w 17"/>
                <a:gd name="T95" fmla="*/ 10 h 16"/>
                <a:gd name="T96" fmla="*/ 16 w 17"/>
                <a:gd name="T97" fmla="*/ 9 h 16"/>
                <a:gd name="T98" fmla="*/ 17 w 17"/>
                <a:gd name="T99" fmla="*/ 8 h 16"/>
                <a:gd name="T100" fmla="*/ 16 w 17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7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6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6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7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2" name="Freeform 380">
              <a:extLst>
                <a:ext uri="{FF2B5EF4-FFF2-40B4-BE49-F238E27FC236}">
                  <a16:creationId xmlns="" xmlns:a16="http://schemas.microsoft.com/office/drawing/2014/main" id="{F149FC94-5772-44DE-8DFC-81421DC48DD4}"/>
                </a:ext>
              </a:extLst>
            </xdr:cNvPr>
            <xdr:cNvSpPr>
              <a:spLocks/>
            </xdr:cNvSpPr>
          </xdr:nvSpPr>
          <xdr:spPr bwMode="auto">
            <a:xfrm>
              <a:off x="3228" y="108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3" name="Freeform 381">
              <a:extLst>
                <a:ext uri="{FF2B5EF4-FFF2-40B4-BE49-F238E27FC236}">
                  <a16:creationId xmlns="" xmlns:a16="http://schemas.microsoft.com/office/drawing/2014/main" id="{83179611-3B56-46DD-AD4A-5D4B84568BBA}"/>
                </a:ext>
              </a:extLst>
            </xdr:cNvPr>
            <xdr:cNvSpPr>
              <a:spLocks/>
            </xdr:cNvSpPr>
          </xdr:nvSpPr>
          <xdr:spPr bwMode="auto">
            <a:xfrm>
              <a:off x="3228" y="108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4" name="Freeform 382">
              <a:extLst>
                <a:ext uri="{FF2B5EF4-FFF2-40B4-BE49-F238E27FC236}">
                  <a16:creationId xmlns="" xmlns:a16="http://schemas.microsoft.com/office/drawing/2014/main" id="{8EA3707C-B43E-46EF-AF63-FD8B2AB293E3}"/>
                </a:ext>
              </a:extLst>
            </xdr:cNvPr>
            <xdr:cNvSpPr>
              <a:spLocks/>
            </xdr:cNvSpPr>
          </xdr:nvSpPr>
          <xdr:spPr bwMode="auto">
            <a:xfrm>
              <a:off x="3300" y="111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5" name="Freeform 383">
              <a:extLst>
                <a:ext uri="{FF2B5EF4-FFF2-40B4-BE49-F238E27FC236}">
                  <a16:creationId xmlns="" xmlns:a16="http://schemas.microsoft.com/office/drawing/2014/main" id="{CB538F70-A181-43A8-8868-C834AB4AED44}"/>
                </a:ext>
              </a:extLst>
            </xdr:cNvPr>
            <xdr:cNvSpPr>
              <a:spLocks/>
            </xdr:cNvSpPr>
          </xdr:nvSpPr>
          <xdr:spPr bwMode="auto">
            <a:xfrm>
              <a:off x="3300" y="111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6" name="Freeform 384">
              <a:extLst>
                <a:ext uri="{FF2B5EF4-FFF2-40B4-BE49-F238E27FC236}">
                  <a16:creationId xmlns="" xmlns:a16="http://schemas.microsoft.com/office/drawing/2014/main" id="{15C4A7FE-6D73-46C3-9FBC-284D332A1751}"/>
                </a:ext>
              </a:extLst>
            </xdr:cNvPr>
            <xdr:cNvSpPr>
              <a:spLocks/>
            </xdr:cNvSpPr>
          </xdr:nvSpPr>
          <xdr:spPr bwMode="auto">
            <a:xfrm>
              <a:off x="3369" y="114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7" name="Freeform 385">
              <a:extLst>
                <a:ext uri="{FF2B5EF4-FFF2-40B4-BE49-F238E27FC236}">
                  <a16:creationId xmlns="" xmlns:a16="http://schemas.microsoft.com/office/drawing/2014/main" id="{4B94EC36-39A4-406B-89AF-85B93AAC819C}"/>
                </a:ext>
              </a:extLst>
            </xdr:cNvPr>
            <xdr:cNvSpPr>
              <a:spLocks/>
            </xdr:cNvSpPr>
          </xdr:nvSpPr>
          <xdr:spPr bwMode="auto">
            <a:xfrm>
              <a:off x="3369" y="114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8" name="Freeform 386">
              <a:extLst>
                <a:ext uri="{FF2B5EF4-FFF2-40B4-BE49-F238E27FC236}">
                  <a16:creationId xmlns="" xmlns:a16="http://schemas.microsoft.com/office/drawing/2014/main" id="{C361E633-CE6A-40C3-908C-8CB5E62C01B5}"/>
                </a:ext>
              </a:extLst>
            </xdr:cNvPr>
            <xdr:cNvSpPr>
              <a:spLocks/>
            </xdr:cNvSpPr>
          </xdr:nvSpPr>
          <xdr:spPr bwMode="auto">
            <a:xfrm>
              <a:off x="3435" y="118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29" name="Freeform 387">
              <a:extLst>
                <a:ext uri="{FF2B5EF4-FFF2-40B4-BE49-F238E27FC236}">
                  <a16:creationId xmlns="" xmlns:a16="http://schemas.microsoft.com/office/drawing/2014/main" id="{E7974A62-6905-422E-8B50-4B9933C8188E}"/>
                </a:ext>
              </a:extLst>
            </xdr:cNvPr>
            <xdr:cNvSpPr>
              <a:spLocks/>
            </xdr:cNvSpPr>
          </xdr:nvSpPr>
          <xdr:spPr bwMode="auto">
            <a:xfrm>
              <a:off x="3435" y="118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0" name="Freeform 388">
              <a:extLst>
                <a:ext uri="{FF2B5EF4-FFF2-40B4-BE49-F238E27FC236}">
                  <a16:creationId xmlns="" xmlns:a16="http://schemas.microsoft.com/office/drawing/2014/main" id="{1EB7B90F-49BE-4CA1-885C-A30499EF8EF6}"/>
                </a:ext>
              </a:extLst>
            </xdr:cNvPr>
            <xdr:cNvSpPr>
              <a:spLocks/>
            </xdr:cNvSpPr>
          </xdr:nvSpPr>
          <xdr:spPr bwMode="auto">
            <a:xfrm>
              <a:off x="3498" y="12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1" name="Freeform 389">
              <a:extLst>
                <a:ext uri="{FF2B5EF4-FFF2-40B4-BE49-F238E27FC236}">
                  <a16:creationId xmlns="" xmlns:a16="http://schemas.microsoft.com/office/drawing/2014/main" id="{D386E024-B3D1-41E8-9858-6ADCB857C98F}"/>
                </a:ext>
              </a:extLst>
            </xdr:cNvPr>
            <xdr:cNvSpPr>
              <a:spLocks/>
            </xdr:cNvSpPr>
          </xdr:nvSpPr>
          <xdr:spPr bwMode="auto">
            <a:xfrm>
              <a:off x="3498" y="12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2" name="Freeform 390">
              <a:extLst>
                <a:ext uri="{FF2B5EF4-FFF2-40B4-BE49-F238E27FC236}">
                  <a16:creationId xmlns="" xmlns:a16="http://schemas.microsoft.com/office/drawing/2014/main" id="{999044F1-80BB-4B5B-9900-BBD9F2C68C1D}"/>
                </a:ext>
              </a:extLst>
            </xdr:cNvPr>
            <xdr:cNvSpPr>
              <a:spLocks/>
            </xdr:cNvSpPr>
          </xdr:nvSpPr>
          <xdr:spPr bwMode="auto">
            <a:xfrm>
              <a:off x="3558" y="127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3" name="Freeform 391">
              <a:extLst>
                <a:ext uri="{FF2B5EF4-FFF2-40B4-BE49-F238E27FC236}">
                  <a16:creationId xmlns="" xmlns:a16="http://schemas.microsoft.com/office/drawing/2014/main" id="{AB23DE24-7729-4EE8-8450-82F492A44C1D}"/>
                </a:ext>
              </a:extLst>
            </xdr:cNvPr>
            <xdr:cNvSpPr>
              <a:spLocks/>
            </xdr:cNvSpPr>
          </xdr:nvSpPr>
          <xdr:spPr bwMode="auto">
            <a:xfrm>
              <a:off x="3558" y="127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4" name="Freeform 392">
              <a:extLst>
                <a:ext uri="{FF2B5EF4-FFF2-40B4-BE49-F238E27FC236}">
                  <a16:creationId xmlns="" xmlns:a16="http://schemas.microsoft.com/office/drawing/2014/main" id="{A8C5C40E-A217-4C51-8BA9-D3871864A94B}"/>
                </a:ext>
              </a:extLst>
            </xdr:cNvPr>
            <xdr:cNvSpPr>
              <a:spLocks/>
            </xdr:cNvSpPr>
          </xdr:nvSpPr>
          <xdr:spPr bwMode="auto">
            <a:xfrm>
              <a:off x="3615" y="13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5" name="Freeform 393">
              <a:extLst>
                <a:ext uri="{FF2B5EF4-FFF2-40B4-BE49-F238E27FC236}">
                  <a16:creationId xmlns="" xmlns:a16="http://schemas.microsoft.com/office/drawing/2014/main" id="{A45E8E9C-3934-43C2-8A70-E18A84235079}"/>
                </a:ext>
              </a:extLst>
            </xdr:cNvPr>
            <xdr:cNvSpPr>
              <a:spLocks/>
            </xdr:cNvSpPr>
          </xdr:nvSpPr>
          <xdr:spPr bwMode="auto">
            <a:xfrm>
              <a:off x="3615" y="13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6" name="Freeform 394">
              <a:extLst>
                <a:ext uri="{FF2B5EF4-FFF2-40B4-BE49-F238E27FC236}">
                  <a16:creationId xmlns="" xmlns:a16="http://schemas.microsoft.com/office/drawing/2014/main" id="{75C8FC56-737C-4A22-B0DE-A046AECF783B}"/>
                </a:ext>
              </a:extLst>
            </xdr:cNvPr>
            <xdr:cNvSpPr>
              <a:spLocks/>
            </xdr:cNvSpPr>
          </xdr:nvSpPr>
          <xdr:spPr bwMode="auto">
            <a:xfrm>
              <a:off x="3669" y="1376"/>
              <a:ext cx="48" cy="49"/>
            </a:xfrm>
            <a:custGeom>
              <a:avLst/>
              <a:gdLst>
                <a:gd name="T0" fmla="*/ 48 w 48"/>
                <a:gd name="T1" fmla="*/ 21 h 49"/>
                <a:gd name="T2" fmla="*/ 48 w 48"/>
                <a:gd name="T3" fmla="*/ 18 h 49"/>
                <a:gd name="T4" fmla="*/ 48 w 48"/>
                <a:gd name="T5" fmla="*/ 15 h 49"/>
                <a:gd name="T6" fmla="*/ 45 w 48"/>
                <a:gd name="T7" fmla="*/ 12 h 49"/>
                <a:gd name="T8" fmla="*/ 45 w 48"/>
                <a:gd name="T9" fmla="*/ 9 h 49"/>
                <a:gd name="T10" fmla="*/ 42 w 48"/>
                <a:gd name="T11" fmla="*/ 9 h 49"/>
                <a:gd name="T12" fmla="*/ 39 w 48"/>
                <a:gd name="T13" fmla="*/ 6 h 49"/>
                <a:gd name="T14" fmla="*/ 39 w 48"/>
                <a:gd name="T15" fmla="*/ 3 h 49"/>
                <a:gd name="T16" fmla="*/ 36 w 48"/>
                <a:gd name="T17" fmla="*/ 3 h 49"/>
                <a:gd name="T18" fmla="*/ 33 w 48"/>
                <a:gd name="T19" fmla="*/ 0 h 49"/>
                <a:gd name="T20" fmla="*/ 30 w 48"/>
                <a:gd name="T21" fmla="*/ 0 h 49"/>
                <a:gd name="T22" fmla="*/ 27 w 48"/>
                <a:gd name="T23" fmla="*/ 0 h 49"/>
                <a:gd name="T24" fmla="*/ 24 w 48"/>
                <a:gd name="T25" fmla="*/ 0 h 49"/>
                <a:gd name="T26" fmla="*/ 21 w 48"/>
                <a:gd name="T27" fmla="*/ 0 h 49"/>
                <a:gd name="T28" fmla="*/ 18 w 48"/>
                <a:gd name="T29" fmla="*/ 0 h 49"/>
                <a:gd name="T30" fmla="*/ 15 w 48"/>
                <a:gd name="T31" fmla="*/ 3 h 49"/>
                <a:gd name="T32" fmla="*/ 12 w 48"/>
                <a:gd name="T33" fmla="*/ 3 h 49"/>
                <a:gd name="T34" fmla="*/ 9 w 48"/>
                <a:gd name="T35" fmla="*/ 6 h 49"/>
                <a:gd name="T36" fmla="*/ 6 w 48"/>
                <a:gd name="T37" fmla="*/ 9 h 49"/>
                <a:gd name="T38" fmla="*/ 6 w 48"/>
                <a:gd name="T39" fmla="*/ 9 h 49"/>
                <a:gd name="T40" fmla="*/ 3 w 48"/>
                <a:gd name="T41" fmla="*/ 12 h 49"/>
                <a:gd name="T42" fmla="*/ 3 w 48"/>
                <a:gd name="T43" fmla="*/ 15 h 49"/>
                <a:gd name="T44" fmla="*/ 0 w 48"/>
                <a:gd name="T45" fmla="*/ 18 h 49"/>
                <a:gd name="T46" fmla="*/ 0 w 48"/>
                <a:gd name="T47" fmla="*/ 21 h 49"/>
                <a:gd name="T48" fmla="*/ 0 w 48"/>
                <a:gd name="T49" fmla="*/ 24 h 49"/>
                <a:gd name="T50" fmla="*/ 0 w 48"/>
                <a:gd name="T51" fmla="*/ 27 h 49"/>
                <a:gd name="T52" fmla="*/ 0 w 48"/>
                <a:gd name="T53" fmla="*/ 31 h 49"/>
                <a:gd name="T54" fmla="*/ 3 w 48"/>
                <a:gd name="T55" fmla="*/ 34 h 49"/>
                <a:gd name="T56" fmla="*/ 3 w 48"/>
                <a:gd name="T57" fmla="*/ 37 h 49"/>
                <a:gd name="T58" fmla="*/ 6 w 48"/>
                <a:gd name="T59" fmla="*/ 40 h 49"/>
                <a:gd name="T60" fmla="*/ 6 w 48"/>
                <a:gd name="T61" fmla="*/ 40 h 49"/>
                <a:gd name="T62" fmla="*/ 9 w 48"/>
                <a:gd name="T63" fmla="*/ 43 h 49"/>
                <a:gd name="T64" fmla="*/ 12 w 48"/>
                <a:gd name="T65" fmla="*/ 46 h 49"/>
                <a:gd name="T66" fmla="*/ 15 w 48"/>
                <a:gd name="T67" fmla="*/ 46 h 49"/>
                <a:gd name="T68" fmla="*/ 18 w 48"/>
                <a:gd name="T69" fmla="*/ 49 h 49"/>
                <a:gd name="T70" fmla="*/ 21 w 48"/>
                <a:gd name="T71" fmla="*/ 49 h 49"/>
                <a:gd name="T72" fmla="*/ 24 w 48"/>
                <a:gd name="T73" fmla="*/ 49 h 49"/>
                <a:gd name="T74" fmla="*/ 27 w 48"/>
                <a:gd name="T75" fmla="*/ 49 h 49"/>
                <a:gd name="T76" fmla="*/ 30 w 48"/>
                <a:gd name="T77" fmla="*/ 49 h 49"/>
                <a:gd name="T78" fmla="*/ 33 w 48"/>
                <a:gd name="T79" fmla="*/ 49 h 49"/>
                <a:gd name="T80" fmla="*/ 36 w 48"/>
                <a:gd name="T81" fmla="*/ 46 h 49"/>
                <a:gd name="T82" fmla="*/ 39 w 48"/>
                <a:gd name="T83" fmla="*/ 46 h 49"/>
                <a:gd name="T84" fmla="*/ 39 w 48"/>
                <a:gd name="T85" fmla="*/ 43 h 49"/>
                <a:gd name="T86" fmla="*/ 42 w 48"/>
                <a:gd name="T87" fmla="*/ 40 h 49"/>
                <a:gd name="T88" fmla="*/ 45 w 48"/>
                <a:gd name="T89" fmla="*/ 40 h 49"/>
                <a:gd name="T90" fmla="*/ 45 w 48"/>
                <a:gd name="T91" fmla="*/ 37 h 49"/>
                <a:gd name="T92" fmla="*/ 48 w 48"/>
                <a:gd name="T93" fmla="*/ 34 h 49"/>
                <a:gd name="T94" fmla="*/ 48 w 48"/>
                <a:gd name="T95" fmla="*/ 31 h 49"/>
                <a:gd name="T96" fmla="*/ 48 w 48"/>
                <a:gd name="T97" fmla="*/ 27 h 49"/>
                <a:gd name="T98" fmla="*/ 48 w 48"/>
                <a:gd name="T99" fmla="*/ 24 h 49"/>
                <a:gd name="T100" fmla="*/ 48 w 48"/>
                <a:gd name="T101" fmla="*/ 21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9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1"/>
                  </a:lnTo>
                  <a:lnTo>
                    <a:pt x="3" y="34"/>
                  </a:lnTo>
                  <a:lnTo>
                    <a:pt x="3" y="37"/>
                  </a:lnTo>
                  <a:lnTo>
                    <a:pt x="6" y="40"/>
                  </a:lnTo>
                  <a:lnTo>
                    <a:pt x="6" y="40"/>
                  </a:lnTo>
                  <a:lnTo>
                    <a:pt x="9" y="43"/>
                  </a:lnTo>
                  <a:lnTo>
                    <a:pt x="12" y="46"/>
                  </a:lnTo>
                  <a:lnTo>
                    <a:pt x="15" y="46"/>
                  </a:lnTo>
                  <a:lnTo>
                    <a:pt x="18" y="49"/>
                  </a:lnTo>
                  <a:lnTo>
                    <a:pt x="21" y="49"/>
                  </a:lnTo>
                  <a:lnTo>
                    <a:pt x="24" y="49"/>
                  </a:lnTo>
                  <a:lnTo>
                    <a:pt x="27" y="49"/>
                  </a:lnTo>
                  <a:lnTo>
                    <a:pt x="30" y="49"/>
                  </a:lnTo>
                  <a:lnTo>
                    <a:pt x="33" y="49"/>
                  </a:lnTo>
                  <a:lnTo>
                    <a:pt x="36" y="46"/>
                  </a:lnTo>
                  <a:lnTo>
                    <a:pt x="39" y="46"/>
                  </a:lnTo>
                  <a:lnTo>
                    <a:pt x="39" y="43"/>
                  </a:lnTo>
                  <a:lnTo>
                    <a:pt x="42" y="40"/>
                  </a:lnTo>
                  <a:lnTo>
                    <a:pt x="45" y="40"/>
                  </a:lnTo>
                  <a:lnTo>
                    <a:pt x="45" y="37"/>
                  </a:lnTo>
                  <a:lnTo>
                    <a:pt x="48" y="34"/>
                  </a:lnTo>
                  <a:lnTo>
                    <a:pt x="48" y="31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7" name="Freeform 395">
              <a:extLst>
                <a:ext uri="{FF2B5EF4-FFF2-40B4-BE49-F238E27FC236}">
                  <a16:creationId xmlns="" xmlns:a16="http://schemas.microsoft.com/office/drawing/2014/main" id="{D93F85B6-F2A4-49A2-A680-B4F6DDA261A5}"/>
                </a:ext>
              </a:extLst>
            </xdr:cNvPr>
            <xdr:cNvSpPr>
              <a:spLocks/>
            </xdr:cNvSpPr>
          </xdr:nvSpPr>
          <xdr:spPr bwMode="auto">
            <a:xfrm>
              <a:off x="3669" y="1376"/>
              <a:ext cx="48" cy="49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8" name="Freeform 396">
              <a:extLst>
                <a:ext uri="{FF2B5EF4-FFF2-40B4-BE49-F238E27FC236}">
                  <a16:creationId xmlns="" xmlns:a16="http://schemas.microsoft.com/office/drawing/2014/main" id="{FC2B11BB-BE09-4105-8454-46EE20696631}"/>
                </a:ext>
              </a:extLst>
            </xdr:cNvPr>
            <xdr:cNvSpPr>
              <a:spLocks/>
            </xdr:cNvSpPr>
          </xdr:nvSpPr>
          <xdr:spPr bwMode="auto">
            <a:xfrm>
              <a:off x="3720" y="143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39" name="Freeform 397">
              <a:extLst>
                <a:ext uri="{FF2B5EF4-FFF2-40B4-BE49-F238E27FC236}">
                  <a16:creationId xmlns="" xmlns:a16="http://schemas.microsoft.com/office/drawing/2014/main" id="{4CD47A34-F399-49AD-B990-954889E7E6DA}"/>
                </a:ext>
              </a:extLst>
            </xdr:cNvPr>
            <xdr:cNvSpPr>
              <a:spLocks/>
            </xdr:cNvSpPr>
          </xdr:nvSpPr>
          <xdr:spPr bwMode="auto">
            <a:xfrm>
              <a:off x="3720" y="143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0" name="Freeform 398">
              <a:extLst>
                <a:ext uri="{FF2B5EF4-FFF2-40B4-BE49-F238E27FC236}">
                  <a16:creationId xmlns="" xmlns:a16="http://schemas.microsoft.com/office/drawing/2014/main" id="{F91BECEC-3C5C-48EA-92B9-20466274747A}"/>
                </a:ext>
              </a:extLst>
            </xdr:cNvPr>
            <xdr:cNvSpPr>
              <a:spLocks/>
            </xdr:cNvSpPr>
          </xdr:nvSpPr>
          <xdr:spPr bwMode="auto">
            <a:xfrm>
              <a:off x="3765" y="149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1" name="Freeform 399">
              <a:extLst>
                <a:ext uri="{FF2B5EF4-FFF2-40B4-BE49-F238E27FC236}">
                  <a16:creationId xmlns="" xmlns:a16="http://schemas.microsoft.com/office/drawing/2014/main" id="{D465FA5D-9042-45C3-A0F5-21766E3E8DC3}"/>
                </a:ext>
              </a:extLst>
            </xdr:cNvPr>
            <xdr:cNvSpPr>
              <a:spLocks/>
            </xdr:cNvSpPr>
          </xdr:nvSpPr>
          <xdr:spPr bwMode="auto">
            <a:xfrm>
              <a:off x="3765" y="149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2" name="Freeform 400">
              <a:extLst>
                <a:ext uri="{FF2B5EF4-FFF2-40B4-BE49-F238E27FC236}">
                  <a16:creationId xmlns="" xmlns:a16="http://schemas.microsoft.com/office/drawing/2014/main" id="{ED710F36-6A03-4FE4-AFA3-93D64B2A51D7}"/>
                </a:ext>
              </a:extLst>
            </xdr:cNvPr>
            <xdr:cNvSpPr>
              <a:spLocks/>
            </xdr:cNvSpPr>
          </xdr:nvSpPr>
          <xdr:spPr bwMode="auto">
            <a:xfrm>
              <a:off x="3807" y="156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3" name="Freeform 401">
              <a:extLst>
                <a:ext uri="{FF2B5EF4-FFF2-40B4-BE49-F238E27FC236}">
                  <a16:creationId xmlns="" xmlns:a16="http://schemas.microsoft.com/office/drawing/2014/main" id="{E96E6F51-0D47-4D5B-A309-DA2C76F295F1}"/>
                </a:ext>
              </a:extLst>
            </xdr:cNvPr>
            <xdr:cNvSpPr>
              <a:spLocks/>
            </xdr:cNvSpPr>
          </xdr:nvSpPr>
          <xdr:spPr bwMode="auto">
            <a:xfrm>
              <a:off x="3807" y="156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4" name="Freeform 402">
              <a:extLst>
                <a:ext uri="{FF2B5EF4-FFF2-40B4-BE49-F238E27FC236}">
                  <a16:creationId xmlns="" xmlns:a16="http://schemas.microsoft.com/office/drawing/2014/main" id="{5716C29D-CACD-43D0-8B0F-4F0C324621AC}"/>
                </a:ext>
              </a:extLst>
            </xdr:cNvPr>
            <xdr:cNvSpPr>
              <a:spLocks/>
            </xdr:cNvSpPr>
          </xdr:nvSpPr>
          <xdr:spPr bwMode="auto">
            <a:xfrm>
              <a:off x="3843" y="16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5" name="Freeform 403">
              <a:extLst>
                <a:ext uri="{FF2B5EF4-FFF2-40B4-BE49-F238E27FC236}">
                  <a16:creationId xmlns="" xmlns:a16="http://schemas.microsoft.com/office/drawing/2014/main" id="{F29813FB-6563-4B0B-8664-212D78E4279A}"/>
                </a:ext>
              </a:extLst>
            </xdr:cNvPr>
            <xdr:cNvSpPr>
              <a:spLocks/>
            </xdr:cNvSpPr>
          </xdr:nvSpPr>
          <xdr:spPr bwMode="auto">
            <a:xfrm>
              <a:off x="3843" y="16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6" name="Freeform 404">
              <a:extLst>
                <a:ext uri="{FF2B5EF4-FFF2-40B4-BE49-F238E27FC236}">
                  <a16:creationId xmlns="" xmlns:a16="http://schemas.microsoft.com/office/drawing/2014/main" id="{A872272B-EB43-470E-8977-38E0972EFFA1}"/>
                </a:ext>
              </a:extLst>
            </xdr:cNvPr>
            <xdr:cNvSpPr>
              <a:spLocks/>
            </xdr:cNvSpPr>
          </xdr:nvSpPr>
          <xdr:spPr bwMode="auto">
            <a:xfrm>
              <a:off x="3876" y="169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47" name="Freeform 405">
              <a:extLst>
                <a:ext uri="{FF2B5EF4-FFF2-40B4-BE49-F238E27FC236}">
                  <a16:creationId xmlns="" xmlns:a16="http://schemas.microsoft.com/office/drawing/2014/main" id="{C282BB20-4469-49FC-BC72-BC78F86F06F2}"/>
                </a:ext>
              </a:extLst>
            </xdr:cNvPr>
            <xdr:cNvSpPr>
              <a:spLocks/>
            </xdr:cNvSpPr>
          </xdr:nvSpPr>
          <xdr:spPr bwMode="auto">
            <a:xfrm>
              <a:off x="3876" y="169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</xdr:grpSp>
      <xdr:grpSp>
        <xdr:nvGrpSpPr>
          <xdr:cNvPr id="6" name="Group 5">
            <a:extLst>
              <a:ext uri="{FF2B5EF4-FFF2-40B4-BE49-F238E27FC236}">
                <a16:creationId xmlns="" xmlns:a16="http://schemas.microsoft.com/office/drawing/2014/main" id="{B2505ADF-7615-43DB-8C7D-056C1902416A}"/>
              </a:ext>
            </a:extLst>
          </xdr:cNvPr>
          <xdr:cNvGrpSpPr>
            <a:grpSpLocks/>
          </xdr:cNvGrpSpPr>
        </xdr:nvGrpSpPr>
        <xdr:grpSpPr bwMode="auto">
          <a:xfrm>
            <a:off x="1746" y="857"/>
            <a:ext cx="3124" cy="2602"/>
            <a:chOff x="1746" y="857"/>
            <a:chExt cx="3124" cy="2602"/>
          </a:xfrm>
        </xdr:grpSpPr>
        <xdr:sp macro="" textlink="">
          <xdr:nvSpPr>
            <xdr:cNvPr id="48" name="Freeform 407">
              <a:extLst>
                <a:ext uri="{FF2B5EF4-FFF2-40B4-BE49-F238E27FC236}">
                  <a16:creationId xmlns="" xmlns:a16="http://schemas.microsoft.com/office/drawing/2014/main" id="{B1FC0597-5076-439B-A5B0-A96BA975FEC4}"/>
                </a:ext>
              </a:extLst>
            </xdr:cNvPr>
            <xdr:cNvSpPr>
              <a:spLocks/>
            </xdr:cNvSpPr>
          </xdr:nvSpPr>
          <xdr:spPr bwMode="auto">
            <a:xfrm>
              <a:off x="3906" y="17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49" name="Freeform 408">
              <a:extLst>
                <a:ext uri="{FF2B5EF4-FFF2-40B4-BE49-F238E27FC236}">
                  <a16:creationId xmlns="" xmlns:a16="http://schemas.microsoft.com/office/drawing/2014/main" id="{786B011F-78C7-44EA-BF6E-3B494A63108A}"/>
                </a:ext>
              </a:extLst>
            </xdr:cNvPr>
            <xdr:cNvSpPr>
              <a:spLocks/>
            </xdr:cNvSpPr>
          </xdr:nvSpPr>
          <xdr:spPr bwMode="auto">
            <a:xfrm>
              <a:off x="3906" y="17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0" name="Freeform 409">
              <a:extLst>
                <a:ext uri="{FF2B5EF4-FFF2-40B4-BE49-F238E27FC236}">
                  <a16:creationId xmlns="" xmlns:a16="http://schemas.microsoft.com/office/drawing/2014/main" id="{D66B55F7-E526-45FF-8D88-FB523E013DB3}"/>
                </a:ext>
              </a:extLst>
            </xdr:cNvPr>
            <xdr:cNvSpPr>
              <a:spLocks/>
            </xdr:cNvSpPr>
          </xdr:nvSpPr>
          <xdr:spPr bwMode="auto">
            <a:xfrm>
              <a:off x="3927" y="18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1" name="Freeform 410">
              <a:extLst>
                <a:ext uri="{FF2B5EF4-FFF2-40B4-BE49-F238E27FC236}">
                  <a16:creationId xmlns="" xmlns:a16="http://schemas.microsoft.com/office/drawing/2014/main" id="{7E7AFD52-9206-4515-9A8F-866469E979B2}"/>
                </a:ext>
              </a:extLst>
            </xdr:cNvPr>
            <xdr:cNvSpPr>
              <a:spLocks/>
            </xdr:cNvSpPr>
          </xdr:nvSpPr>
          <xdr:spPr bwMode="auto">
            <a:xfrm>
              <a:off x="3927" y="18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2" name="Freeform 411">
              <a:extLst>
                <a:ext uri="{FF2B5EF4-FFF2-40B4-BE49-F238E27FC236}">
                  <a16:creationId xmlns="" xmlns:a16="http://schemas.microsoft.com/office/drawing/2014/main" id="{38A70156-2E10-4367-9F7E-59D98E2BEB19}"/>
                </a:ext>
              </a:extLst>
            </xdr:cNvPr>
            <xdr:cNvSpPr>
              <a:spLocks/>
            </xdr:cNvSpPr>
          </xdr:nvSpPr>
          <xdr:spPr bwMode="auto">
            <a:xfrm>
              <a:off x="3945" y="191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3" name="Freeform 412">
              <a:extLst>
                <a:ext uri="{FF2B5EF4-FFF2-40B4-BE49-F238E27FC236}">
                  <a16:creationId xmlns="" xmlns:a16="http://schemas.microsoft.com/office/drawing/2014/main" id="{AE9C6864-2F8B-443F-BBC9-316632F0E9DF}"/>
                </a:ext>
              </a:extLst>
            </xdr:cNvPr>
            <xdr:cNvSpPr>
              <a:spLocks/>
            </xdr:cNvSpPr>
          </xdr:nvSpPr>
          <xdr:spPr bwMode="auto">
            <a:xfrm>
              <a:off x="3945" y="191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4" name="Freeform 413">
              <a:extLst>
                <a:ext uri="{FF2B5EF4-FFF2-40B4-BE49-F238E27FC236}">
                  <a16:creationId xmlns="" xmlns:a16="http://schemas.microsoft.com/office/drawing/2014/main" id="{6D7D62F7-300E-43C2-9883-27275ED610D7}"/>
                </a:ext>
              </a:extLst>
            </xdr:cNvPr>
            <xdr:cNvSpPr>
              <a:spLocks/>
            </xdr:cNvSpPr>
          </xdr:nvSpPr>
          <xdr:spPr bwMode="auto">
            <a:xfrm>
              <a:off x="3960" y="1983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21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21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30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30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21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5" name="Freeform 414">
              <a:extLst>
                <a:ext uri="{FF2B5EF4-FFF2-40B4-BE49-F238E27FC236}">
                  <a16:creationId xmlns="" xmlns:a16="http://schemas.microsoft.com/office/drawing/2014/main" id="{AE22FAA2-62AC-41EF-AFBE-A3FB92B493EC}"/>
                </a:ext>
              </a:extLst>
            </xdr:cNvPr>
            <xdr:cNvSpPr>
              <a:spLocks/>
            </xdr:cNvSpPr>
          </xdr:nvSpPr>
          <xdr:spPr bwMode="auto">
            <a:xfrm>
              <a:off x="3960" y="1983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7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7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10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10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7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10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6" name="Freeform 415">
              <a:extLst>
                <a:ext uri="{FF2B5EF4-FFF2-40B4-BE49-F238E27FC236}">
                  <a16:creationId xmlns="" xmlns:a16="http://schemas.microsoft.com/office/drawing/2014/main" id="{C0CD901B-B802-4F4A-939B-9912C1399306}"/>
                </a:ext>
              </a:extLst>
            </xdr:cNvPr>
            <xdr:cNvSpPr>
              <a:spLocks/>
            </xdr:cNvSpPr>
          </xdr:nvSpPr>
          <xdr:spPr bwMode="auto">
            <a:xfrm>
              <a:off x="3966" y="206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7" name="Freeform 416">
              <a:extLst>
                <a:ext uri="{FF2B5EF4-FFF2-40B4-BE49-F238E27FC236}">
                  <a16:creationId xmlns="" xmlns:a16="http://schemas.microsoft.com/office/drawing/2014/main" id="{3F1FC489-244A-42CA-A962-293B43F4D0FF}"/>
                </a:ext>
              </a:extLst>
            </xdr:cNvPr>
            <xdr:cNvSpPr>
              <a:spLocks/>
            </xdr:cNvSpPr>
          </xdr:nvSpPr>
          <xdr:spPr bwMode="auto">
            <a:xfrm>
              <a:off x="3966" y="206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8" name="Freeform 417">
              <a:extLst>
                <a:ext uri="{FF2B5EF4-FFF2-40B4-BE49-F238E27FC236}">
                  <a16:creationId xmlns="" xmlns:a16="http://schemas.microsoft.com/office/drawing/2014/main" id="{820CC69B-4410-4C4A-8584-B4AB62E01109}"/>
                </a:ext>
              </a:extLst>
            </xdr:cNvPr>
            <xdr:cNvSpPr>
              <a:spLocks/>
            </xdr:cNvSpPr>
          </xdr:nvSpPr>
          <xdr:spPr bwMode="auto">
            <a:xfrm>
              <a:off x="3969" y="21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59" name="Freeform 418">
              <a:extLst>
                <a:ext uri="{FF2B5EF4-FFF2-40B4-BE49-F238E27FC236}">
                  <a16:creationId xmlns="" xmlns:a16="http://schemas.microsoft.com/office/drawing/2014/main" id="{378D944C-B4D6-47C2-B79C-5A457920D3A1}"/>
                </a:ext>
              </a:extLst>
            </xdr:cNvPr>
            <xdr:cNvSpPr>
              <a:spLocks/>
            </xdr:cNvSpPr>
          </xdr:nvSpPr>
          <xdr:spPr bwMode="auto">
            <a:xfrm>
              <a:off x="3969" y="21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0" name="Freeform 419">
              <a:extLst>
                <a:ext uri="{FF2B5EF4-FFF2-40B4-BE49-F238E27FC236}">
                  <a16:creationId xmlns="" xmlns:a16="http://schemas.microsoft.com/office/drawing/2014/main" id="{57435A4A-98F1-4DEC-925C-B6A3C723A56E}"/>
                </a:ext>
              </a:extLst>
            </xdr:cNvPr>
            <xdr:cNvSpPr>
              <a:spLocks/>
            </xdr:cNvSpPr>
          </xdr:nvSpPr>
          <xdr:spPr bwMode="auto">
            <a:xfrm>
              <a:off x="3966" y="221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1" name="Freeform 420">
              <a:extLst>
                <a:ext uri="{FF2B5EF4-FFF2-40B4-BE49-F238E27FC236}">
                  <a16:creationId xmlns="" xmlns:a16="http://schemas.microsoft.com/office/drawing/2014/main" id="{8B3D9B21-4DF0-458D-AE40-9901C55140C4}"/>
                </a:ext>
              </a:extLst>
            </xdr:cNvPr>
            <xdr:cNvSpPr>
              <a:spLocks/>
            </xdr:cNvSpPr>
          </xdr:nvSpPr>
          <xdr:spPr bwMode="auto">
            <a:xfrm>
              <a:off x="3966" y="221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2" name="Freeform 421">
              <a:extLst>
                <a:ext uri="{FF2B5EF4-FFF2-40B4-BE49-F238E27FC236}">
                  <a16:creationId xmlns="" xmlns:a16="http://schemas.microsoft.com/office/drawing/2014/main" id="{DC9C5182-CB47-42B2-853C-10DF79E6ED8F}"/>
                </a:ext>
              </a:extLst>
            </xdr:cNvPr>
            <xdr:cNvSpPr>
              <a:spLocks/>
            </xdr:cNvSpPr>
          </xdr:nvSpPr>
          <xdr:spPr bwMode="auto">
            <a:xfrm>
              <a:off x="3960" y="228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0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0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3" name="Freeform 422">
              <a:extLst>
                <a:ext uri="{FF2B5EF4-FFF2-40B4-BE49-F238E27FC236}">
                  <a16:creationId xmlns="" xmlns:a16="http://schemas.microsoft.com/office/drawing/2014/main" id="{B516AAF1-048D-4A78-A2DD-FD3180B91F1D}"/>
                </a:ext>
              </a:extLst>
            </xdr:cNvPr>
            <xdr:cNvSpPr>
              <a:spLocks/>
            </xdr:cNvSpPr>
          </xdr:nvSpPr>
          <xdr:spPr bwMode="auto">
            <a:xfrm>
              <a:off x="3960" y="228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0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0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4" name="Freeform 423">
              <a:extLst>
                <a:ext uri="{FF2B5EF4-FFF2-40B4-BE49-F238E27FC236}">
                  <a16:creationId xmlns="" xmlns:a16="http://schemas.microsoft.com/office/drawing/2014/main" id="{F6DC41A2-BBF5-4729-996F-13C6BFE62F2C}"/>
                </a:ext>
              </a:extLst>
            </xdr:cNvPr>
            <xdr:cNvSpPr>
              <a:spLocks/>
            </xdr:cNvSpPr>
          </xdr:nvSpPr>
          <xdr:spPr bwMode="auto">
            <a:xfrm>
              <a:off x="3945" y="236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5" name="Freeform 424">
              <a:extLst>
                <a:ext uri="{FF2B5EF4-FFF2-40B4-BE49-F238E27FC236}">
                  <a16:creationId xmlns="" xmlns:a16="http://schemas.microsoft.com/office/drawing/2014/main" id="{52FE0540-ABD7-43C8-B4B6-DC14381F0E2F}"/>
                </a:ext>
              </a:extLst>
            </xdr:cNvPr>
            <xdr:cNvSpPr>
              <a:spLocks/>
            </xdr:cNvSpPr>
          </xdr:nvSpPr>
          <xdr:spPr bwMode="auto">
            <a:xfrm>
              <a:off x="3945" y="236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6" name="Freeform 425">
              <a:extLst>
                <a:ext uri="{FF2B5EF4-FFF2-40B4-BE49-F238E27FC236}">
                  <a16:creationId xmlns="" xmlns:a16="http://schemas.microsoft.com/office/drawing/2014/main" id="{C1B539FF-451A-4920-B494-3ECD9F8D952B}"/>
                </a:ext>
              </a:extLst>
            </xdr:cNvPr>
            <xdr:cNvSpPr>
              <a:spLocks/>
            </xdr:cNvSpPr>
          </xdr:nvSpPr>
          <xdr:spPr bwMode="auto">
            <a:xfrm>
              <a:off x="3927" y="24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7" name="Freeform 426">
              <a:extLst>
                <a:ext uri="{FF2B5EF4-FFF2-40B4-BE49-F238E27FC236}">
                  <a16:creationId xmlns="" xmlns:a16="http://schemas.microsoft.com/office/drawing/2014/main" id="{71637308-67BC-4438-B225-6A0855E79053}"/>
                </a:ext>
              </a:extLst>
            </xdr:cNvPr>
            <xdr:cNvSpPr>
              <a:spLocks/>
            </xdr:cNvSpPr>
          </xdr:nvSpPr>
          <xdr:spPr bwMode="auto">
            <a:xfrm>
              <a:off x="3927" y="24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8" name="Freeform 427">
              <a:extLst>
                <a:ext uri="{FF2B5EF4-FFF2-40B4-BE49-F238E27FC236}">
                  <a16:creationId xmlns="" xmlns:a16="http://schemas.microsoft.com/office/drawing/2014/main" id="{47865484-CAF3-47A6-BA40-2EC34297B834}"/>
                </a:ext>
              </a:extLst>
            </xdr:cNvPr>
            <xdr:cNvSpPr>
              <a:spLocks/>
            </xdr:cNvSpPr>
          </xdr:nvSpPr>
          <xdr:spPr bwMode="auto">
            <a:xfrm>
              <a:off x="3906" y="250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69" name="Freeform 428">
              <a:extLst>
                <a:ext uri="{FF2B5EF4-FFF2-40B4-BE49-F238E27FC236}">
                  <a16:creationId xmlns="" xmlns:a16="http://schemas.microsoft.com/office/drawing/2014/main" id="{7F3520B2-AFE9-49B2-ABC7-B276ECAA8C14}"/>
                </a:ext>
              </a:extLst>
            </xdr:cNvPr>
            <xdr:cNvSpPr>
              <a:spLocks/>
            </xdr:cNvSpPr>
          </xdr:nvSpPr>
          <xdr:spPr bwMode="auto">
            <a:xfrm>
              <a:off x="3906" y="250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0" name="Freeform 429">
              <a:extLst>
                <a:ext uri="{FF2B5EF4-FFF2-40B4-BE49-F238E27FC236}">
                  <a16:creationId xmlns="" xmlns:a16="http://schemas.microsoft.com/office/drawing/2014/main" id="{B5CD31D9-AEFE-4BC5-B3FA-4F964DDAE677}"/>
                </a:ext>
              </a:extLst>
            </xdr:cNvPr>
            <xdr:cNvSpPr>
              <a:spLocks/>
            </xdr:cNvSpPr>
          </xdr:nvSpPr>
          <xdr:spPr bwMode="auto">
            <a:xfrm>
              <a:off x="3876" y="258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0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0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1" name="Freeform 430">
              <a:extLst>
                <a:ext uri="{FF2B5EF4-FFF2-40B4-BE49-F238E27FC236}">
                  <a16:creationId xmlns="" xmlns:a16="http://schemas.microsoft.com/office/drawing/2014/main" id="{8F49669A-9084-4FE8-AD8E-9E254CD72F1D}"/>
                </a:ext>
              </a:extLst>
            </xdr:cNvPr>
            <xdr:cNvSpPr>
              <a:spLocks/>
            </xdr:cNvSpPr>
          </xdr:nvSpPr>
          <xdr:spPr bwMode="auto">
            <a:xfrm>
              <a:off x="3876" y="258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0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0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2" name="Freeform 431">
              <a:extLst>
                <a:ext uri="{FF2B5EF4-FFF2-40B4-BE49-F238E27FC236}">
                  <a16:creationId xmlns="" xmlns:a16="http://schemas.microsoft.com/office/drawing/2014/main" id="{F2BC9933-4880-444B-9139-03A5EAEB12E1}"/>
                </a:ext>
              </a:extLst>
            </xdr:cNvPr>
            <xdr:cNvSpPr>
              <a:spLocks/>
            </xdr:cNvSpPr>
          </xdr:nvSpPr>
          <xdr:spPr bwMode="auto">
            <a:xfrm>
              <a:off x="3843" y="264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3" name="Freeform 432">
              <a:extLst>
                <a:ext uri="{FF2B5EF4-FFF2-40B4-BE49-F238E27FC236}">
                  <a16:creationId xmlns="" xmlns:a16="http://schemas.microsoft.com/office/drawing/2014/main" id="{F4076DE8-0204-4167-9477-C0A0B11B2624}"/>
                </a:ext>
              </a:extLst>
            </xdr:cNvPr>
            <xdr:cNvSpPr>
              <a:spLocks/>
            </xdr:cNvSpPr>
          </xdr:nvSpPr>
          <xdr:spPr bwMode="auto">
            <a:xfrm>
              <a:off x="3843" y="264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4" name="Freeform 433">
              <a:extLst>
                <a:ext uri="{FF2B5EF4-FFF2-40B4-BE49-F238E27FC236}">
                  <a16:creationId xmlns="" xmlns:a16="http://schemas.microsoft.com/office/drawing/2014/main" id="{F6D36A95-AF13-471C-801A-205571F2FAC5}"/>
                </a:ext>
              </a:extLst>
            </xdr:cNvPr>
            <xdr:cNvSpPr>
              <a:spLocks/>
            </xdr:cNvSpPr>
          </xdr:nvSpPr>
          <xdr:spPr bwMode="auto">
            <a:xfrm>
              <a:off x="3807" y="271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5" name="Freeform 434">
              <a:extLst>
                <a:ext uri="{FF2B5EF4-FFF2-40B4-BE49-F238E27FC236}">
                  <a16:creationId xmlns="" xmlns:a16="http://schemas.microsoft.com/office/drawing/2014/main" id="{4E2E02A6-12A9-41E4-8221-46BB18EED698}"/>
                </a:ext>
              </a:extLst>
            </xdr:cNvPr>
            <xdr:cNvSpPr>
              <a:spLocks/>
            </xdr:cNvSpPr>
          </xdr:nvSpPr>
          <xdr:spPr bwMode="auto">
            <a:xfrm>
              <a:off x="3807" y="271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6" name="Freeform 435">
              <a:extLst>
                <a:ext uri="{FF2B5EF4-FFF2-40B4-BE49-F238E27FC236}">
                  <a16:creationId xmlns="" xmlns:a16="http://schemas.microsoft.com/office/drawing/2014/main" id="{F067BB09-EE7A-4B43-8B8D-83CC38DE309C}"/>
                </a:ext>
              </a:extLst>
            </xdr:cNvPr>
            <xdr:cNvSpPr>
              <a:spLocks/>
            </xdr:cNvSpPr>
          </xdr:nvSpPr>
          <xdr:spPr bwMode="auto">
            <a:xfrm>
              <a:off x="3765" y="277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7" name="Freeform 436">
              <a:extLst>
                <a:ext uri="{FF2B5EF4-FFF2-40B4-BE49-F238E27FC236}">
                  <a16:creationId xmlns="" xmlns:a16="http://schemas.microsoft.com/office/drawing/2014/main" id="{D5E6969A-BF96-474A-A8B2-5A898666B523}"/>
                </a:ext>
              </a:extLst>
            </xdr:cNvPr>
            <xdr:cNvSpPr>
              <a:spLocks/>
            </xdr:cNvSpPr>
          </xdr:nvSpPr>
          <xdr:spPr bwMode="auto">
            <a:xfrm>
              <a:off x="3765" y="277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8" name="Freeform 437">
              <a:extLst>
                <a:ext uri="{FF2B5EF4-FFF2-40B4-BE49-F238E27FC236}">
                  <a16:creationId xmlns="" xmlns:a16="http://schemas.microsoft.com/office/drawing/2014/main" id="{BAB04750-FDE8-4140-880D-D7371386AABC}"/>
                </a:ext>
              </a:extLst>
            </xdr:cNvPr>
            <xdr:cNvSpPr>
              <a:spLocks/>
            </xdr:cNvSpPr>
          </xdr:nvSpPr>
          <xdr:spPr bwMode="auto">
            <a:xfrm>
              <a:off x="3720" y="283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79" name="Freeform 438">
              <a:extLst>
                <a:ext uri="{FF2B5EF4-FFF2-40B4-BE49-F238E27FC236}">
                  <a16:creationId xmlns="" xmlns:a16="http://schemas.microsoft.com/office/drawing/2014/main" id="{801F0F5A-CADD-4F8C-8F80-51316F392441}"/>
                </a:ext>
              </a:extLst>
            </xdr:cNvPr>
            <xdr:cNvSpPr>
              <a:spLocks/>
            </xdr:cNvSpPr>
          </xdr:nvSpPr>
          <xdr:spPr bwMode="auto">
            <a:xfrm>
              <a:off x="3720" y="283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0" name="Freeform 439">
              <a:extLst>
                <a:ext uri="{FF2B5EF4-FFF2-40B4-BE49-F238E27FC236}">
                  <a16:creationId xmlns="" xmlns:a16="http://schemas.microsoft.com/office/drawing/2014/main" id="{B3CF362B-084A-4A62-9EA0-79BA40817C95}"/>
                </a:ext>
              </a:extLst>
            </xdr:cNvPr>
            <xdr:cNvSpPr>
              <a:spLocks/>
            </xdr:cNvSpPr>
          </xdr:nvSpPr>
          <xdr:spPr bwMode="auto">
            <a:xfrm>
              <a:off x="3669" y="289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1" name="Freeform 440">
              <a:extLst>
                <a:ext uri="{FF2B5EF4-FFF2-40B4-BE49-F238E27FC236}">
                  <a16:creationId xmlns="" xmlns:a16="http://schemas.microsoft.com/office/drawing/2014/main" id="{BA0F4008-DF57-4D37-8F5C-73ECCB297CD0}"/>
                </a:ext>
              </a:extLst>
            </xdr:cNvPr>
            <xdr:cNvSpPr>
              <a:spLocks/>
            </xdr:cNvSpPr>
          </xdr:nvSpPr>
          <xdr:spPr bwMode="auto">
            <a:xfrm>
              <a:off x="3669" y="289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2" name="Freeform 441">
              <a:extLst>
                <a:ext uri="{FF2B5EF4-FFF2-40B4-BE49-F238E27FC236}">
                  <a16:creationId xmlns="" xmlns:a16="http://schemas.microsoft.com/office/drawing/2014/main" id="{6AED3DBA-1AEC-485E-89F5-DD6C797E0B61}"/>
                </a:ext>
              </a:extLst>
            </xdr:cNvPr>
            <xdr:cNvSpPr>
              <a:spLocks/>
            </xdr:cNvSpPr>
          </xdr:nvSpPr>
          <xdr:spPr bwMode="auto">
            <a:xfrm>
              <a:off x="3615" y="295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3" name="Freeform 442">
              <a:extLst>
                <a:ext uri="{FF2B5EF4-FFF2-40B4-BE49-F238E27FC236}">
                  <a16:creationId xmlns="" xmlns:a16="http://schemas.microsoft.com/office/drawing/2014/main" id="{EB2DB6F1-9C74-46CD-8228-8D84B74EE6CB}"/>
                </a:ext>
              </a:extLst>
            </xdr:cNvPr>
            <xdr:cNvSpPr>
              <a:spLocks/>
            </xdr:cNvSpPr>
          </xdr:nvSpPr>
          <xdr:spPr bwMode="auto">
            <a:xfrm>
              <a:off x="3615" y="295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4" name="Freeform 443">
              <a:extLst>
                <a:ext uri="{FF2B5EF4-FFF2-40B4-BE49-F238E27FC236}">
                  <a16:creationId xmlns="" xmlns:a16="http://schemas.microsoft.com/office/drawing/2014/main" id="{FA4A524D-746C-4D38-9C59-D40D56DD7E62}"/>
                </a:ext>
              </a:extLst>
            </xdr:cNvPr>
            <xdr:cNvSpPr>
              <a:spLocks/>
            </xdr:cNvSpPr>
          </xdr:nvSpPr>
          <xdr:spPr bwMode="auto">
            <a:xfrm>
              <a:off x="3558" y="300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5" name="Freeform 444">
              <a:extLst>
                <a:ext uri="{FF2B5EF4-FFF2-40B4-BE49-F238E27FC236}">
                  <a16:creationId xmlns="" xmlns:a16="http://schemas.microsoft.com/office/drawing/2014/main" id="{0A568B44-9978-475D-B2AA-FE1C5AD2CD98}"/>
                </a:ext>
              </a:extLst>
            </xdr:cNvPr>
            <xdr:cNvSpPr>
              <a:spLocks/>
            </xdr:cNvSpPr>
          </xdr:nvSpPr>
          <xdr:spPr bwMode="auto">
            <a:xfrm>
              <a:off x="3558" y="300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6" name="Freeform 445">
              <a:extLst>
                <a:ext uri="{FF2B5EF4-FFF2-40B4-BE49-F238E27FC236}">
                  <a16:creationId xmlns="" xmlns:a16="http://schemas.microsoft.com/office/drawing/2014/main" id="{C5A4CABE-F5E5-4418-8217-2738E3C88CF4}"/>
                </a:ext>
              </a:extLst>
            </xdr:cNvPr>
            <xdr:cNvSpPr>
              <a:spLocks/>
            </xdr:cNvSpPr>
          </xdr:nvSpPr>
          <xdr:spPr bwMode="auto">
            <a:xfrm>
              <a:off x="3498" y="30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7" name="Freeform 446">
              <a:extLst>
                <a:ext uri="{FF2B5EF4-FFF2-40B4-BE49-F238E27FC236}">
                  <a16:creationId xmlns="" xmlns:a16="http://schemas.microsoft.com/office/drawing/2014/main" id="{623C55B8-D927-4D84-AF72-1273682F903F}"/>
                </a:ext>
              </a:extLst>
            </xdr:cNvPr>
            <xdr:cNvSpPr>
              <a:spLocks/>
            </xdr:cNvSpPr>
          </xdr:nvSpPr>
          <xdr:spPr bwMode="auto">
            <a:xfrm>
              <a:off x="3498" y="30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8" name="Freeform 447">
              <a:extLst>
                <a:ext uri="{FF2B5EF4-FFF2-40B4-BE49-F238E27FC236}">
                  <a16:creationId xmlns="" xmlns:a16="http://schemas.microsoft.com/office/drawing/2014/main" id="{6ED096C0-A479-4949-AFC3-7A13F9CFF8C5}"/>
                </a:ext>
              </a:extLst>
            </xdr:cNvPr>
            <xdr:cNvSpPr>
              <a:spLocks/>
            </xdr:cNvSpPr>
          </xdr:nvSpPr>
          <xdr:spPr bwMode="auto">
            <a:xfrm>
              <a:off x="3435" y="308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89" name="Freeform 448">
              <a:extLst>
                <a:ext uri="{FF2B5EF4-FFF2-40B4-BE49-F238E27FC236}">
                  <a16:creationId xmlns="" xmlns:a16="http://schemas.microsoft.com/office/drawing/2014/main" id="{58E0B629-45ED-434D-9914-FA76097C684C}"/>
                </a:ext>
              </a:extLst>
            </xdr:cNvPr>
            <xdr:cNvSpPr>
              <a:spLocks/>
            </xdr:cNvSpPr>
          </xdr:nvSpPr>
          <xdr:spPr bwMode="auto">
            <a:xfrm>
              <a:off x="3435" y="308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0" name="Freeform 449">
              <a:extLst>
                <a:ext uri="{FF2B5EF4-FFF2-40B4-BE49-F238E27FC236}">
                  <a16:creationId xmlns="" xmlns:a16="http://schemas.microsoft.com/office/drawing/2014/main" id="{D0829849-FA25-4CEA-856C-1A11C0CF211E}"/>
                </a:ext>
              </a:extLst>
            </xdr:cNvPr>
            <xdr:cNvSpPr>
              <a:spLocks/>
            </xdr:cNvSpPr>
          </xdr:nvSpPr>
          <xdr:spPr bwMode="auto">
            <a:xfrm>
              <a:off x="3369" y="312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1" name="Freeform 450">
              <a:extLst>
                <a:ext uri="{FF2B5EF4-FFF2-40B4-BE49-F238E27FC236}">
                  <a16:creationId xmlns="" xmlns:a16="http://schemas.microsoft.com/office/drawing/2014/main" id="{9269CA6E-60F1-4161-B3EE-35C2E369DEEF}"/>
                </a:ext>
              </a:extLst>
            </xdr:cNvPr>
            <xdr:cNvSpPr>
              <a:spLocks/>
            </xdr:cNvSpPr>
          </xdr:nvSpPr>
          <xdr:spPr bwMode="auto">
            <a:xfrm>
              <a:off x="3369" y="312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2" name="Freeform 451">
              <a:extLst>
                <a:ext uri="{FF2B5EF4-FFF2-40B4-BE49-F238E27FC236}">
                  <a16:creationId xmlns="" xmlns:a16="http://schemas.microsoft.com/office/drawing/2014/main" id="{8A91207B-776C-48E8-A315-F7C5A31B106C}"/>
                </a:ext>
              </a:extLst>
            </xdr:cNvPr>
            <xdr:cNvSpPr>
              <a:spLocks/>
            </xdr:cNvSpPr>
          </xdr:nvSpPr>
          <xdr:spPr bwMode="auto">
            <a:xfrm>
              <a:off x="3300" y="315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3" name="Freeform 452">
              <a:extLst>
                <a:ext uri="{FF2B5EF4-FFF2-40B4-BE49-F238E27FC236}">
                  <a16:creationId xmlns="" xmlns:a16="http://schemas.microsoft.com/office/drawing/2014/main" id="{61037269-460D-4436-9EC7-3E1550DA0FA8}"/>
                </a:ext>
              </a:extLst>
            </xdr:cNvPr>
            <xdr:cNvSpPr>
              <a:spLocks/>
            </xdr:cNvSpPr>
          </xdr:nvSpPr>
          <xdr:spPr bwMode="auto">
            <a:xfrm>
              <a:off x="3300" y="315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4" name="Freeform 453">
              <a:extLst>
                <a:ext uri="{FF2B5EF4-FFF2-40B4-BE49-F238E27FC236}">
                  <a16:creationId xmlns="" xmlns:a16="http://schemas.microsoft.com/office/drawing/2014/main" id="{8F16E2DA-30FD-495B-97B1-B9A70F2E836A}"/>
                </a:ext>
              </a:extLst>
            </xdr:cNvPr>
            <xdr:cNvSpPr>
              <a:spLocks/>
            </xdr:cNvSpPr>
          </xdr:nvSpPr>
          <xdr:spPr bwMode="auto">
            <a:xfrm>
              <a:off x="3231" y="318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5" name="Freeform 454">
              <a:extLst>
                <a:ext uri="{FF2B5EF4-FFF2-40B4-BE49-F238E27FC236}">
                  <a16:creationId xmlns="" xmlns:a16="http://schemas.microsoft.com/office/drawing/2014/main" id="{23215B2A-4719-4592-91B0-816A35BB8572}"/>
                </a:ext>
              </a:extLst>
            </xdr:cNvPr>
            <xdr:cNvSpPr>
              <a:spLocks/>
            </xdr:cNvSpPr>
          </xdr:nvSpPr>
          <xdr:spPr bwMode="auto">
            <a:xfrm>
              <a:off x="3231" y="318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6" name="Freeform 455">
              <a:extLst>
                <a:ext uri="{FF2B5EF4-FFF2-40B4-BE49-F238E27FC236}">
                  <a16:creationId xmlns="" xmlns:a16="http://schemas.microsoft.com/office/drawing/2014/main" id="{31993B31-3A05-4980-9E14-E0306F3CCA1E}"/>
                </a:ext>
              </a:extLst>
            </xdr:cNvPr>
            <xdr:cNvSpPr>
              <a:spLocks/>
            </xdr:cNvSpPr>
          </xdr:nvSpPr>
          <xdr:spPr bwMode="auto">
            <a:xfrm>
              <a:off x="3156" y="320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7" name="Freeform 456">
              <a:extLst>
                <a:ext uri="{FF2B5EF4-FFF2-40B4-BE49-F238E27FC236}">
                  <a16:creationId xmlns="" xmlns:a16="http://schemas.microsoft.com/office/drawing/2014/main" id="{E84FC112-5406-418C-BD0C-4E4B2EED4824}"/>
                </a:ext>
              </a:extLst>
            </xdr:cNvPr>
            <xdr:cNvSpPr>
              <a:spLocks/>
            </xdr:cNvSpPr>
          </xdr:nvSpPr>
          <xdr:spPr bwMode="auto">
            <a:xfrm>
              <a:off x="3156" y="320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8" name="Freeform 457">
              <a:extLst>
                <a:ext uri="{FF2B5EF4-FFF2-40B4-BE49-F238E27FC236}">
                  <a16:creationId xmlns="" xmlns:a16="http://schemas.microsoft.com/office/drawing/2014/main" id="{7A64A1A8-3191-40F0-94DC-EB9EBB8FE727}"/>
                </a:ext>
              </a:extLst>
            </xdr:cNvPr>
            <xdr:cNvSpPr>
              <a:spLocks/>
            </xdr:cNvSpPr>
          </xdr:nvSpPr>
          <xdr:spPr bwMode="auto">
            <a:xfrm>
              <a:off x="3084" y="32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99" name="Freeform 458">
              <a:extLst>
                <a:ext uri="{FF2B5EF4-FFF2-40B4-BE49-F238E27FC236}">
                  <a16:creationId xmlns="" xmlns:a16="http://schemas.microsoft.com/office/drawing/2014/main" id="{8B6AC107-716F-4AB8-9DF1-B4C924934563}"/>
                </a:ext>
              </a:extLst>
            </xdr:cNvPr>
            <xdr:cNvSpPr>
              <a:spLocks/>
            </xdr:cNvSpPr>
          </xdr:nvSpPr>
          <xdr:spPr bwMode="auto">
            <a:xfrm>
              <a:off x="3084" y="32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0" name="Freeform 459">
              <a:extLst>
                <a:ext uri="{FF2B5EF4-FFF2-40B4-BE49-F238E27FC236}">
                  <a16:creationId xmlns="" xmlns:a16="http://schemas.microsoft.com/office/drawing/2014/main" id="{A63CEDB3-EBBB-4D22-803B-90151DB8FF8D}"/>
                </a:ext>
              </a:extLst>
            </xdr:cNvPr>
            <xdr:cNvSpPr>
              <a:spLocks/>
            </xdr:cNvSpPr>
          </xdr:nvSpPr>
          <xdr:spPr bwMode="auto">
            <a:xfrm>
              <a:off x="3009" y="323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1" name="Freeform 460">
              <a:extLst>
                <a:ext uri="{FF2B5EF4-FFF2-40B4-BE49-F238E27FC236}">
                  <a16:creationId xmlns="" xmlns:a16="http://schemas.microsoft.com/office/drawing/2014/main" id="{A919248D-98E3-4268-AECC-0F76144DD37D}"/>
                </a:ext>
              </a:extLst>
            </xdr:cNvPr>
            <xdr:cNvSpPr>
              <a:spLocks/>
            </xdr:cNvSpPr>
          </xdr:nvSpPr>
          <xdr:spPr bwMode="auto">
            <a:xfrm>
              <a:off x="3009" y="323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2" name="Freeform 461">
              <a:extLst>
                <a:ext uri="{FF2B5EF4-FFF2-40B4-BE49-F238E27FC236}">
                  <a16:creationId xmlns="" xmlns:a16="http://schemas.microsoft.com/office/drawing/2014/main" id="{2143FF56-B3A7-4973-BD68-41FCCDDE8C39}"/>
                </a:ext>
              </a:extLst>
            </xdr:cNvPr>
            <xdr:cNvSpPr>
              <a:spLocks/>
            </xdr:cNvSpPr>
          </xdr:nvSpPr>
          <xdr:spPr bwMode="auto">
            <a:xfrm>
              <a:off x="2934" y="324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3" name="Freeform 462">
              <a:extLst>
                <a:ext uri="{FF2B5EF4-FFF2-40B4-BE49-F238E27FC236}">
                  <a16:creationId xmlns="" xmlns:a16="http://schemas.microsoft.com/office/drawing/2014/main" id="{1608F5A7-0C09-4E8D-B894-4C93BF604314}"/>
                </a:ext>
              </a:extLst>
            </xdr:cNvPr>
            <xdr:cNvSpPr>
              <a:spLocks/>
            </xdr:cNvSpPr>
          </xdr:nvSpPr>
          <xdr:spPr bwMode="auto">
            <a:xfrm>
              <a:off x="2934" y="324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4" name="Freeform 463">
              <a:extLst>
                <a:ext uri="{FF2B5EF4-FFF2-40B4-BE49-F238E27FC236}">
                  <a16:creationId xmlns="" xmlns:a16="http://schemas.microsoft.com/office/drawing/2014/main" id="{DAEDCD9E-1735-48D8-BAEC-BDE6C440CF98}"/>
                </a:ext>
              </a:extLst>
            </xdr:cNvPr>
            <xdr:cNvSpPr>
              <a:spLocks/>
            </xdr:cNvSpPr>
          </xdr:nvSpPr>
          <xdr:spPr bwMode="auto">
            <a:xfrm>
              <a:off x="2859" y="325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6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6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5" name="Freeform 464">
              <a:extLst>
                <a:ext uri="{FF2B5EF4-FFF2-40B4-BE49-F238E27FC236}">
                  <a16:creationId xmlns="" xmlns:a16="http://schemas.microsoft.com/office/drawing/2014/main" id="{15D4302F-5CB4-4451-AC11-A715C0C6FB9B}"/>
                </a:ext>
              </a:extLst>
            </xdr:cNvPr>
            <xdr:cNvSpPr>
              <a:spLocks/>
            </xdr:cNvSpPr>
          </xdr:nvSpPr>
          <xdr:spPr bwMode="auto">
            <a:xfrm>
              <a:off x="2859" y="325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2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6" name="Freeform 465">
              <a:extLst>
                <a:ext uri="{FF2B5EF4-FFF2-40B4-BE49-F238E27FC236}">
                  <a16:creationId xmlns="" xmlns:a16="http://schemas.microsoft.com/office/drawing/2014/main" id="{C9AAE501-DE8E-4D43-B767-32CC5F346F9F}"/>
                </a:ext>
              </a:extLst>
            </xdr:cNvPr>
            <xdr:cNvSpPr>
              <a:spLocks/>
            </xdr:cNvSpPr>
          </xdr:nvSpPr>
          <xdr:spPr bwMode="auto">
            <a:xfrm>
              <a:off x="2781" y="324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7" name="Freeform 466">
              <a:extLst>
                <a:ext uri="{FF2B5EF4-FFF2-40B4-BE49-F238E27FC236}">
                  <a16:creationId xmlns="" xmlns:a16="http://schemas.microsoft.com/office/drawing/2014/main" id="{8B000E77-F8DA-48EF-9BB6-36B7F6B34519}"/>
                </a:ext>
              </a:extLst>
            </xdr:cNvPr>
            <xdr:cNvSpPr>
              <a:spLocks/>
            </xdr:cNvSpPr>
          </xdr:nvSpPr>
          <xdr:spPr bwMode="auto">
            <a:xfrm>
              <a:off x="2781" y="324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8" name="Freeform 467">
              <a:extLst>
                <a:ext uri="{FF2B5EF4-FFF2-40B4-BE49-F238E27FC236}">
                  <a16:creationId xmlns="" xmlns:a16="http://schemas.microsoft.com/office/drawing/2014/main" id="{E34E8239-7E13-4174-BE02-3FD8AA13FBA6}"/>
                </a:ext>
              </a:extLst>
            </xdr:cNvPr>
            <xdr:cNvSpPr>
              <a:spLocks/>
            </xdr:cNvSpPr>
          </xdr:nvSpPr>
          <xdr:spPr bwMode="auto">
            <a:xfrm>
              <a:off x="2706" y="323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09" name="Freeform 468">
              <a:extLst>
                <a:ext uri="{FF2B5EF4-FFF2-40B4-BE49-F238E27FC236}">
                  <a16:creationId xmlns="" xmlns:a16="http://schemas.microsoft.com/office/drawing/2014/main" id="{7DAA8D3D-D41E-4EA5-BDD9-F2AEC09F8FCD}"/>
                </a:ext>
              </a:extLst>
            </xdr:cNvPr>
            <xdr:cNvSpPr>
              <a:spLocks/>
            </xdr:cNvSpPr>
          </xdr:nvSpPr>
          <xdr:spPr bwMode="auto">
            <a:xfrm>
              <a:off x="2706" y="323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0" name="Freeform 469">
              <a:extLst>
                <a:ext uri="{FF2B5EF4-FFF2-40B4-BE49-F238E27FC236}">
                  <a16:creationId xmlns="" xmlns:a16="http://schemas.microsoft.com/office/drawing/2014/main" id="{605065A0-DDFE-434A-94A4-2FFF7163E107}"/>
                </a:ext>
              </a:extLst>
            </xdr:cNvPr>
            <xdr:cNvSpPr>
              <a:spLocks/>
            </xdr:cNvSpPr>
          </xdr:nvSpPr>
          <xdr:spPr bwMode="auto">
            <a:xfrm>
              <a:off x="2631" y="32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1" name="Freeform 470">
              <a:extLst>
                <a:ext uri="{FF2B5EF4-FFF2-40B4-BE49-F238E27FC236}">
                  <a16:creationId xmlns="" xmlns:a16="http://schemas.microsoft.com/office/drawing/2014/main" id="{D9E5DFE3-42BA-4D06-B275-B2E5EA95E5BC}"/>
                </a:ext>
              </a:extLst>
            </xdr:cNvPr>
            <xdr:cNvSpPr>
              <a:spLocks/>
            </xdr:cNvSpPr>
          </xdr:nvSpPr>
          <xdr:spPr bwMode="auto">
            <a:xfrm>
              <a:off x="2631" y="32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2" name="Freeform 471">
              <a:extLst>
                <a:ext uri="{FF2B5EF4-FFF2-40B4-BE49-F238E27FC236}">
                  <a16:creationId xmlns="" xmlns:a16="http://schemas.microsoft.com/office/drawing/2014/main" id="{8E3F58EB-D84E-452C-80AF-BE5CAFFD7315}"/>
                </a:ext>
              </a:extLst>
            </xdr:cNvPr>
            <xdr:cNvSpPr>
              <a:spLocks/>
            </xdr:cNvSpPr>
          </xdr:nvSpPr>
          <xdr:spPr bwMode="auto">
            <a:xfrm>
              <a:off x="2559" y="320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3" name="Freeform 472">
              <a:extLst>
                <a:ext uri="{FF2B5EF4-FFF2-40B4-BE49-F238E27FC236}">
                  <a16:creationId xmlns="" xmlns:a16="http://schemas.microsoft.com/office/drawing/2014/main" id="{46DDF863-71C8-4A7A-9DEE-4468C881A732}"/>
                </a:ext>
              </a:extLst>
            </xdr:cNvPr>
            <xdr:cNvSpPr>
              <a:spLocks/>
            </xdr:cNvSpPr>
          </xdr:nvSpPr>
          <xdr:spPr bwMode="auto">
            <a:xfrm>
              <a:off x="2559" y="320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4" name="Freeform 473">
              <a:extLst>
                <a:ext uri="{FF2B5EF4-FFF2-40B4-BE49-F238E27FC236}">
                  <a16:creationId xmlns="" xmlns:a16="http://schemas.microsoft.com/office/drawing/2014/main" id="{50DF5F47-4C0A-428C-A3B0-0C4C0BB3E3ED}"/>
                </a:ext>
              </a:extLst>
            </xdr:cNvPr>
            <xdr:cNvSpPr>
              <a:spLocks/>
            </xdr:cNvSpPr>
          </xdr:nvSpPr>
          <xdr:spPr bwMode="auto">
            <a:xfrm>
              <a:off x="2484" y="318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5" name="Freeform 474">
              <a:extLst>
                <a:ext uri="{FF2B5EF4-FFF2-40B4-BE49-F238E27FC236}">
                  <a16:creationId xmlns="" xmlns:a16="http://schemas.microsoft.com/office/drawing/2014/main" id="{D9663243-5DE7-4268-80D6-D3EB7EF3B661}"/>
                </a:ext>
              </a:extLst>
            </xdr:cNvPr>
            <xdr:cNvSpPr>
              <a:spLocks/>
            </xdr:cNvSpPr>
          </xdr:nvSpPr>
          <xdr:spPr bwMode="auto">
            <a:xfrm>
              <a:off x="2484" y="318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6" name="Freeform 475">
              <a:extLst>
                <a:ext uri="{FF2B5EF4-FFF2-40B4-BE49-F238E27FC236}">
                  <a16:creationId xmlns="" xmlns:a16="http://schemas.microsoft.com/office/drawing/2014/main" id="{19F81F7D-C03B-4D45-B864-E6D61C193D74}"/>
                </a:ext>
              </a:extLst>
            </xdr:cNvPr>
            <xdr:cNvSpPr>
              <a:spLocks/>
            </xdr:cNvSpPr>
          </xdr:nvSpPr>
          <xdr:spPr bwMode="auto">
            <a:xfrm>
              <a:off x="2415" y="315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7" name="Freeform 476">
              <a:extLst>
                <a:ext uri="{FF2B5EF4-FFF2-40B4-BE49-F238E27FC236}">
                  <a16:creationId xmlns="" xmlns:a16="http://schemas.microsoft.com/office/drawing/2014/main" id="{AFC57ECC-547D-4991-8A7A-E71E29D55B47}"/>
                </a:ext>
              </a:extLst>
            </xdr:cNvPr>
            <xdr:cNvSpPr>
              <a:spLocks/>
            </xdr:cNvSpPr>
          </xdr:nvSpPr>
          <xdr:spPr bwMode="auto">
            <a:xfrm>
              <a:off x="2415" y="315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8" name="Freeform 477">
              <a:extLst>
                <a:ext uri="{FF2B5EF4-FFF2-40B4-BE49-F238E27FC236}">
                  <a16:creationId xmlns="" xmlns:a16="http://schemas.microsoft.com/office/drawing/2014/main" id="{A97CF2DB-47B8-4CCC-9E80-A956241FD1B6}"/>
                </a:ext>
              </a:extLst>
            </xdr:cNvPr>
            <xdr:cNvSpPr>
              <a:spLocks/>
            </xdr:cNvSpPr>
          </xdr:nvSpPr>
          <xdr:spPr bwMode="auto">
            <a:xfrm>
              <a:off x="2346" y="312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19" name="Freeform 478">
              <a:extLst>
                <a:ext uri="{FF2B5EF4-FFF2-40B4-BE49-F238E27FC236}">
                  <a16:creationId xmlns="" xmlns:a16="http://schemas.microsoft.com/office/drawing/2014/main" id="{E8484A2B-87D0-46DA-9148-0317FC2406A5}"/>
                </a:ext>
              </a:extLst>
            </xdr:cNvPr>
            <xdr:cNvSpPr>
              <a:spLocks/>
            </xdr:cNvSpPr>
          </xdr:nvSpPr>
          <xdr:spPr bwMode="auto">
            <a:xfrm>
              <a:off x="2346" y="312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0" name="Freeform 479">
              <a:extLst>
                <a:ext uri="{FF2B5EF4-FFF2-40B4-BE49-F238E27FC236}">
                  <a16:creationId xmlns="" xmlns:a16="http://schemas.microsoft.com/office/drawing/2014/main" id="{22490E2D-58F6-44C7-BC72-681BC27DBA23}"/>
                </a:ext>
              </a:extLst>
            </xdr:cNvPr>
            <xdr:cNvSpPr>
              <a:spLocks/>
            </xdr:cNvSpPr>
          </xdr:nvSpPr>
          <xdr:spPr bwMode="auto">
            <a:xfrm>
              <a:off x="2280" y="308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0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0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1" name="Freeform 480">
              <a:extLst>
                <a:ext uri="{FF2B5EF4-FFF2-40B4-BE49-F238E27FC236}">
                  <a16:creationId xmlns="" xmlns:a16="http://schemas.microsoft.com/office/drawing/2014/main" id="{0FD28FC1-FFF7-4478-9E08-190F70308982}"/>
                </a:ext>
              </a:extLst>
            </xdr:cNvPr>
            <xdr:cNvSpPr>
              <a:spLocks/>
            </xdr:cNvSpPr>
          </xdr:nvSpPr>
          <xdr:spPr bwMode="auto">
            <a:xfrm>
              <a:off x="2280" y="308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0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0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2" name="Freeform 481">
              <a:extLst>
                <a:ext uri="{FF2B5EF4-FFF2-40B4-BE49-F238E27FC236}">
                  <a16:creationId xmlns="" xmlns:a16="http://schemas.microsoft.com/office/drawing/2014/main" id="{4790400C-D7DE-4330-AA61-8CADBA8657D6}"/>
                </a:ext>
              </a:extLst>
            </xdr:cNvPr>
            <xdr:cNvSpPr>
              <a:spLocks/>
            </xdr:cNvSpPr>
          </xdr:nvSpPr>
          <xdr:spPr bwMode="auto">
            <a:xfrm>
              <a:off x="2217" y="30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3" name="Freeform 482">
              <a:extLst>
                <a:ext uri="{FF2B5EF4-FFF2-40B4-BE49-F238E27FC236}">
                  <a16:creationId xmlns="" xmlns:a16="http://schemas.microsoft.com/office/drawing/2014/main" id="{3DB968F2-BA02-4A5E-ABE1-A029D57D381B}"/>
                </a:ext>
              </a:extLst>
            </xdr:cNvPr>
            <xdr:cNvSpPr>
              <a:spLocks/>
            </xdr:cNvSpPr>
          </xdr:nvSpPr>
          <xdr:spPr bwMode="auto">
            <a:xfrm>
              <a:off x="2217" y="30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4" name="Freeform 483">
              <a:extLst>
                <a:ext uri="{FF2B5EF4-FFF2-40B4-BE49-F238E27FC236}">
                  <a16:creationId xmlns="" xmlns:a16="http://schemas.microsoft.com/office/drawing/2014/main" id="{28F4A473-36C8-47A3-A532-2CF9EA64155C}"/>
                </a:ext>
              </a:extLst>
            </xdr:cNvPr>
            <xdr:cNvSpPr>
              <a:spLocks/>
            </xdr:cNvSpPr>
          </xdr:nvSpPr>
          <xdr:spPr bwMode="auto">
            <a:xfrm>
              <a:off x="2157" y="299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5" name="Freeform 484">
              <a:extLst>
                <a:ext uri="{FF2B5EF4-FFF2-40B4-BE49-F238E27FC236}">
                  <a16:creationId xmlns="" xmlns:a16="http://schemas.microsoft.com/office/drawing/2014/main" id="{2D4F62BE-EEE1-4059-A287-5D895DC9FA0C}"/>
                </a:ext>
              </a:extLst>
            </xdr:cNvPr>
            <xdr:cNvSpPr>
              <a:spLocks/>
            </xdr:cNvSpPr>
          </xdr:nvSpPr>
          <xdr:spPr bwMode="auto">
            <a:xfrm>
              <a:off x="2157" y="299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6" name="Freeform 485">
              <a:extLst>
                <a:ext uri="{FF2B5EF4-FFF2-40B4-BE49-F238E27FC236}">
                  <a16:creationId xmlns="" xmlns:a16="http://schemas.microsoft.com/office/drawing/2014/main" id="{0D8BDDE9-E7E9-40D2-88C6-5D6304B525B4}"/>
                </a:ext>
              </a:extLst>
            </xdr:cNvPr>
            <xdr:cNvSpPr>
              <a:spLocks/>
            </xdr:cNvSpPr>
          </xdr:nvSpPr>
          <xdr:spPr bwMode="auto">
            <a:xfrm>
              <a:off x="2097" y="295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7" name="Freeform 486">
              <a:extLst>
                <a:ext uri="{FF2B5EF4-FFF2-40B4-BE49-F238E27FC236}">
                  <a16:creationId xmlns="" xmlns:a16="http://schemas.microsoft.com/office/drawing/2014/main" id="{17C92C84-A47F-4FA1-AC78-E007F207DE0F}"/>
                </a:ext>
              </a:extLst>
            </xdr:cNvPr>
            <xdr:cNvSpPr>
              <a:spLocks/>
            </xdr:cNvSpPr>
          </xdr:nvSpPr>
          <xdr:spPr bwMode="auto">
            <a:xfrm>
              <a:off x="2097" y="295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8" name="Freeform 487">
              <a:extLst>
                <a:ext uri="{FF2B5EF4-FFF2-40B4-BE49-F238E27FC236}">
                  <a16:creationId xmlns="" xmlns:a16="http://schemas.microsoft.com/office/drawing/2014/main" id="{D71B5FAE-C6FC-4465-9E80-9B3421A31196}"/>
                </a:ext>
              </a:extLst>
            </xdr:cNvPr>
            <xdr:cNvSpPr>
              <a:spLocks/>
            </xdr:cNvSpPr>
          </xdr:nvSpPr>
          <xdr:spPr bwMode="auto">
            <a:xfrm>
              <a:off x="2046" y="289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29" name="Freeform 488">
              <a:extLst>
                <a:ext uri="{FF2B5EF4-FFF2-40B4-BE49-F238E27FC236}">
                  <a16:creationId xmlns="" xmlns:a16="http://schemas.microsoft.com/office/drawing/2014/main" id="{313D07AF-7B4F-4F30-93E3-D4B74B8DEA42}"/>
                </a:ext>
              </a:extLst>
            </xdr:cNvPr>
            <xdr:cNvSpPr>
              <a:spLocks/>
            </xdr:cNvSpPr>
          </xdr:nvSpPr>
          <xdr:spPr bwMode="auto">
            <a:xfrm>
              <a:off x="2046" y="289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0" name="Freeform 489">
              <a:extLst>
                <a:ext uri="{FF2B5EF4-FFF2-40B4-BE49-F238E27FC236}">
                  <a16:creationId xmlns="" xmlns:a16="http://schemas.microsoft.com/office/drawing/2014/main" id="{50A0E8D4-94CF-4ADF-81F1-F26C806224F0}"/>
                </a:ext>
              </a:extLst>
            </xdr:cNvPr>
            <xdr:cNvSpPr>
              <a:spLocks/>
            </xdr:cNvSpPr>
          </xdr:nvSpPr>
          <xdr:spPr bwMode="auto">
            <a:xfrm>
              <a:off x="1995" y="283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1" name="Freeform 490">
              <a:extLst>
                <a:ext uri="{FF2B5EF4-FFF2-40B4-BE49-F238E27FC236}">
                  <a16:creationId xmlns="" xmlns:a16="http://schemas.microsoft.com/office/drawing/2014/main" id="{02BE71C0-F45F-413F-A1B4-C302776052C7}"/>
                </a:ext>
              </a:extLst>
            </xdr:cNvPr>
            <xdr:cNvSpPr>
              <a:spLocks/>
            </xdr:cNvSpPr>
          </xdr:nvSpPr>
          <xdr:spPr bwMode="auto">
            <a:xfrm>
              <a:off x="1995" y="283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2" name="Freeform 491">
              <a:extLst>
                <a:ext uri="{FF2B5EF4-FFF2-40B4-BE49-F238E27FC236}">
                  <a16:creationId xmlns="" xmlns:a16="http://schemas.microsoft.com/office/drawing/2014/main" id="{F1D6F5C6-638D-471D-A964-232AD2E97CE8}"/>
                </a:ext>
              </a:extLst>
            </xdr:cNvPr>
            <xdr:cNvSpPr>
              <a:spLocks/>
            </xdr:cNvSpPr>
          </xdr:nvSpPr>
          <xdr:spPr bwMode="auto">
            <a:xfrm>
              <a:off x="1950" y="277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3" name="Freeform 492">
              <a:extLst>
                <a:ext uri="{FF2B5EF4-FFF2-40B4-BE49-F238E27FC236}">
                  <a16:creationId xmlns="" xmlns:a16="http://schemas.microsoft.com/office/drawing/2014/main" id="{8F9EC8CB-74B2-4E21-A6FF-E808CC49CABA}"/>
                </a:ext>
              </a:extLst>
            </xdr:cNvPr>
            <xdr:cNvSpPr>
              <a:spLocks/>
            </xdr:cNvSpPr>
          </xdr:nvSpPr>
          <xdr:spPr bwMode="auto">
            <a:xfrm>
              <a:off x="1950" y="277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4" name="Freeform 493">
              <a:extLst>
                <a:ext uri="{FF2B5EF4-FFF2-40B4-BE49-F238E27FC236}">
                  <a16:creationId xmlns="" xmlns:a16="http://schemas.microsoft.com/office/drawing/2014/main" id="{560B942A-99ED-406C-BD93-F2617122B539}"/>
                </a:ext>
              </a:extLst>
            </xdr:cNvPr>
            <xdr:cNvSpPr>
              <a:spLocks/>
            </xdr:cNvSpPr>
          </xdr:nvSpPr>
          <xdr:spPr bwMode="auto">
            <a:xfrm>
              <a:off x="1908" y="271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5" name="Freeform 494">
              <a:extLst>
                <a:ext uri="{FF2B5EF4-FFF2-40B4-BE49-F238E27FC236}">
                  <a16:creationId xmlns="" xmlns:a16="http://schemas.microsoft.com/office/drawing/2014/main" id="{F015FFBA-9BF8-4874-993C-D402D35076A9}"/>
                </a:ext>
              </a:extLst>
            </xdr:cNvPr>
            <xdr:cNvSpPr>
              <a:spLocks/>
            </xdr:cNvSpPr>
          </xdr:nvSpPr>
          <xdr:spPr bwMode="auto">
            <a:xfrm>
              <a:off x="1908" y="271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6" name="Freeform 495">
              <a:extLst>
                <a:ext uri="{FF2B5EF4-FFF2-40B4-BE49-F238E27FC236}">
                  <a16:creationId xmlns="" xmlns:a16="http://schemas.microsoft.com/office/drawing/2014/main" id="{59185A4E-73C2-4444-A693-CB4AA94C8E5D}"/>
                </a:ext>
              </a:extLst>
            </xdr:cNvPr>
            <xdr:cNvSpPr>
              <a:spLocks/>
            </xdr:cNvSpPr>
          </xdr:nvSpPr>
          <xdr:spPr bwMode="auto">
            <a:xfrm>
              <a:off x="1869" y="26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42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42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7" name="Freeform 496">
              <a:extLst>
                <a:ext uri="{FF2B5EF4-FFF2-40B4-BE49-F238E27FC236}">
                  <a16:creationId xmlns="" xmlns:a16="http://schemas.microsoft.com/office/drawing/2014/main" id="{7BBA5495-F027-4785-861B-3A43AA844187}"/>
                </a:ext>
              </a:extLst>
            </xdr:cNvPr>
            <xdr:cNvSpPr>
              <a:spLocks/>
            </xdr:cNvSpPr>
          </xdr:nvSpPr>
          <xdr:spPr bwMode="auto">
            <a:xfrm>
              <a:off x="1869" y="26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4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4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8" name="Freeform 497">
              <a:extLst>
                <a:ext uri="{FF2B5EF4-FFF2-40B4-BE49-F238E27FC236}">
                  <a16:creationId xmlns="" xmlns:a16="http://schemas.microsoft.com/office/drawing/2014/main" id="{893481CC-1CF5-4A47-84EC-AFFC7124CC85}"/>
                </a:ext>
              </a:extLst>
            </xdr:cNvPr>
            <xdr:cNvSpPr>
              <a:spLocks/>
            </xdr:cNvSpPr>
          </xdr:nvSpPr>
          <xdr:spPr bwMode="auto">
            <a:xfrm>
              <a:off x="1839" y="258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39" name="Freeform 498">
              <a:extLst>
                <a:ext uri="{FF2B5EF4-FFF2-40B4-BE49-F238E27FC236}">
                  <a16:creationId xmlns="" xmlns:a16="http://schemas.microsoft.com/office/drawing/2014/main" id="{B9EF2505-0344-47AC-8FB2-66F1F8322DDE}"/>
                </a:ext>
              </a:extLst>
            </xdr:cNvPr>
            <xdr:cNvSpPr>
              <a:spLocks/>
            </xdr:cNvSpPr>
          </xdr:nvSpPr>
          <xdr:spPr bwMode="auto">
            <a:xfrm>
              <a:off x="1839" y="258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0" name="Freeform 499">
              <a:extLst>
                <a:ext uri="{FF2B5EF4-FFF2-40B4-BE49-F238E27FC236}">
                  <a16:creationId xmlns="" xmlns:a16="http://schemas.microsoft.com/office/drawing/2014/main" id="{F6CAD41E-B242-4B99-99D4-E3BBFF2704D8}"/>
                </a:ext>
              </a:extLst>
            </xdr:cNvPr>
            <xdr:cNvSpPr>
              <a:spLocks/>
            </xdr:cNvSpPr>
          </xdr:nvSpPr>
          <xdr:spPr bwMode="auto">
            <a:xfrm>
              <a:off x="1809" y="250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1" name="Freeform 500">
              <a:extLst>
                <a:ext uri="{FF2B5EF4-FFF2-40B4-BE49-F238E27FC236}">
                  <a16:creationId xmlns="" xmlns:a16="http://schemas.microsoft.com/office/drawing/2014/main" id="{53A3933D-55F1-47A6-AA96-331043B89B95}"/>
                </a:ext>
              </a:extLst>
            </xdr:cNvPr>
            <xdr:cNvSpPr>
              <a:spLocks/>
            </xdr:cNvSpPr>
          </xdr:nvSpPr>
          <xdr:spPr bwMode="auto">
            <a:xfrm>
              <a:off x="1809" y="250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2" name="Freeform 501">
              <a:extLst>
                <a:ext uri="{FF2B5EF4-FFF2-40B4-BE49-F238E27FC236}">
                  <a16:creationId xmlns="" xmlns:a16="http://schemas.microsoft.com/office/drawing/2014/main" id="{D6063559-833E-4341-AE98-07ACFB49D8D9}"/>
                </a:ext>
              </a:extLst>
            </xdr:cNvPr>
            <xdr:cNvSpPr>
              <a:spLocks/>
            </xdr:cNvSpPr>
          </xdr:nvSpPr>
          <xdr:spPr bwMode="auto">
            <a:xfrm>
              <a:off x="1788" y="24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3" name="Freeform 502">
              <a:extLst>
                <a:ext uri="{FF2B5EF4-FFF2-40B4-BE49-F238E27FC236}">
                  <a16:creationId xmlns="" xmlns:a16="http://schemas.microsoft.com/office/drawing/2014/main" id="{E3C3653D-B66F-42DF-8E3F-85AE27600F67}"/>
                </a:ext>
              </a:extLst>
            </xdr:cNvPr>
            <xdr:cNvSpPr>
              <a:spLocks/>
            </xdr:cNvSpPr>
          </xdr:nvSpPr>
          <xdr:spPr bwMode="auto">
            <a:xfrm>
              <a:off x="1788" y="24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4" name="Freeform 503">
              <a:extLst>
                <a:ext uri="{FF2B5EF4-FFF2-40B4-BE49-F238E27FC236}">
                  <a16:creationId xmlns="" xmlns:a16="http://schemas.microsoft.com/office/drawing/2014/main" id="{05F758F2-C8C3-4E77-B5D6-81952CFEE98F}"/>
                </a:ext>
              </a:extLst>
            </xdr:cNvPr>
            <xdr:cNvSpPr>
              <a:spLocks/>
            </xdr:cNvSpPr>
          </xdr:nvSpPr>
          <xdr:spPr bwMode="auto">
            <a:xfrm>
              <a:off x="1770" y="236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5" name="Freeform 504">
              <a:extLst>
                <a:ext uri="{FF2B5EF4-FFF2-40B4-BE49-F238E27FC236}">
                  <a16:creationId xmlns="" xmlns:a16="http://schemas.microsoft.com/office/drawing/2014/main" id="{2C43F9D7-3516-43AA-BC14-798A35282346}"/>
                </a:ext>
              </a:extLst>
            </xdr:cNvPr>
            <xdr:cNvSpPr>
              <a:spLocks/>
            </xdr:cNvSpPr>
          </xdr:nvSpPr>
          <xdr:spPr bwMode="auto">
            <a:xfrm>
              <a:off x="1770" y="236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6" name="Freeform 505">
              <a:extLst>
                <a:ext uri="{FF2B5EF4-FFF2-40B4-BE49-F238E27FC236}">
                  <a16:creationId xmlns="" xmlns:a16="http://schemas.microsoft.com/office/drawing/2014/main" id="{23AC8AA5-736E-45E6-ADAF-D082257C7C05}"/>
                </a:ext>
              </a:extLst>
            </xdr:cNvPr>
            <xdr:cNvSpPr>
              <a:spLocks/>
            </xdr:cNvSpPr>
          </xdr:nvSpPr>
          <xdr:spPr bwMode="auto">
            <a:xfrm>
              <a:off x="1755" y="228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21 h 48"/>
                <a:gd name="T4" fmla="*/ 48 w 48"/>
                <a:gd name="T5" fmla="*/ 18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8 h 48"/>
                <a:gd name="T44" fmla="*/ 3 w 48"/>
                <a:gd name="T45" fmla="*/ 21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30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30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21"/>
                  </a:ln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30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7" name="Freeform 506">
              <a:extLst>
                <a:ext uri="{FF2B5EF4-FFF2-40B4-BE49-F238E27FC236}">
                  <a16:creationId xmlns="" xmlns:a16="http://schemas.microsoft.com/office/drawing/2014/main" id="{E1272176-0914-4C00-8658-507AA48B35F7}"/>
                </a:ext>
              </a:extLst>
            </xdr:cNvPr>
            <xdr:cNvSpPr>
              <a:spLocks/>
            </xdr:cNvSpPr>
          </xdr:nvSpPr>
          <xdr:spPr bwMode="auto">
            <a:xfrm>
              <a:off x="1755" y="228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7 h 16"/>
                <a:gd name="T4" fmla="*/ 16 w 16"/>
                <a:gd name="T5" fmla="*/ 6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6 h 16"/>
                <a:gd name="T44" fmla="*/ 1 w 16"/>
                <a:gd name="T45" fmla="*/ 7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10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10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7"/>
                  </a:ln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10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8" name="Freeform 507">
              <a:extLst>
                <a:ext uri="{FF2B5EF4-FFF2-40B4-BE49-F238E27FC236}">
                  <a16:creationId xmlns="" xmlns:a16="http://schemas.microsoft.com/office/drawing/2014/main" id="{296492D6-E89F-4654-818C-9D3E486B3DFD}"/>
                </a:ext>
              </a:extLst>
            </xdr:cNvPr>
            <xdr:cNvSpPr>
              <a:spLocks/>
            </xdr:cNvSpPr>
          </xdr:nvSpPr>
          <xdr:spPr bwMode="auto">
            <a:xfrm>
              <a:off x="1749" y="221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5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49" name="Freeform 508">
              <a:extLst>
                <a:ext uri="{FF2B5EF4-FFF2-40B4-BE49-F238E27FC236}">
                  <a16:creationId xmlns="" xmlns:a16="http://schemas.microsoft.com/office/drawing/2014/main" id="{B6D831CE-5466-44F2-AB4C-A45ABBA74A40}"/>
                </a:ext>
              </a:extLst>
            </xdr:cNvPr>
            <xdr:cNvSpPr>
              <a:spLocks/>
            </xdr:cNvSpPr>
          </xdr:nvSpPr>
          <xdr:spPr bwMode="auto">
            <a:xfrm>
              <a:off x="1749" y="221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5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0" name="Freeform 509">
              <a:extLst>
                <a:ext uri="{FF2B5EF4-FFF2-40B4-BE49-F238E27FC236}">
                  <a16:creationId xmlns="" xmlns:a16="http://schemas.microsoft.com/office/drawing/2014/main" id="{775DA621-4E3A-43C0-9BDE-BB6D78CC31E4}"/>
                </a:ext>
              </a:extLst>
            </xdr:cNvPr>
            <xdr:cNvSpPr>
              <a:spLocks/>
            </xdr:cNvSpPr>
          </xdr:nvSpPr>
          <xdr:spPr bwMode="auto">
            <a:xfrm>
              <a:off x="1746" y="21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1" name="Freeform 510">
              <a:extLst>
                <a:ext uri="{FF2B5EF4-FFF2-40B4-BE49-F238E27FC236}">
                  <a16:creationId xmlns="" xmlns:a16="http://schemas.microsoft.com/office/drawing/2014/main" id="{AAF42E11-0A2E-424C-A3C9-EB0C93ECF31E}"/>
                </a:ext>
              </a:extLst>
            </xdr:cNvPr>
            <xdr:cNvSpPr>
              <a:spLocks/>
            </xdr:cNvSpPr>
          </xdr:nvSpPr>
          <xdr:spPr bwMode="auto">
            <a:xfrm>
              <a:off x="1746" y="21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2" name="Freeform 511">
              <a:extLst>
                <a:ext uri="{FF2B5EF4-FFF2-40B4-BE49-F238E27FC236}">
                  <a16:creationId xmlns="" xmlns:a16="http://schemas.microsoft.com/office/drawing/2014/main" id="{328EAAF6-664E-4B90-B362-B14A810B536D}"/>
                </a:ext>
              </a:extLst>
            </xdr:cNvPr>
            <xdr:cNvSpPr>
              <a:spLocks/>
            </xdr:cNvSpPr>
          </xdr:nvSpPr>
          <xdr:spPr bwMode="auto">
            <a:xfrm>
              <a:off x="1749" y="206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3" name="Freeform 512">
              <a:extLst>
                <a:ext uri="{FF2B5EF4-FFF2-40B4-BE49-F238E27FC236}">
                  <a16:creationId xmlns="" xmlns:a16="http://schemas.microsoft.com/office/drawing/2014/main" id="{B07190A0-AAC8-4DB0-9542-9649EF94828E}"/>
                </a:ext>
              </a:extLst>
            </xdr:cNvPr>
            <xdr:cNvSpPr>
              <a:spLocks/>
            </xdr:cNvSpPr>
          </xdr:nvSpPr>
          <xdr:spPr bwMode="auto">
            <a:xfrm>
              <a:off x="1749" y="206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4" name="Freeform 513">
              <a:extLst>
                <a:ext uri="{FF2B5EF4-FFF2-40B4-BE49-F238E27FC236}">
                  <a16:creationId xmlns="" xmlns:a16="http://schemas.microsoft.com/office/drawing/2014/main" id="{96C01C88-2CA3-459E-906F-36A99EF5053C}"/>
                </a:ext>
              </a:extLst>
            </xdr:cNvPr>
            <xdr:cNvSpPr>
              <a:spLocks/>
            </xdr:cNvSpPr>
          </xdr:nvSpPr>
          <xdr:spPr bwMode="auto">
            <a:xfrm>
              <a:off x="1755" y="198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5" name="Freeform 514">
              <a:extLst>
                <a:ext uri="{FF2B5EF4-FFF2-40B4-BE49-F238E27FC236}">
                  <a16:creationId xmlns="" xmlns:a16="http://schemas.microsoft.com/office/drawing/2014/main" id="{7318974C-28B0-4C7B-ABC8-68C14178961D}"/>
                </a:ext>
              </a:extLst>
            </xdr:cNvPr>
            <xdr:cNvSpPr>
              <a:spLocks/>
            </xdr:cNvSpPr>
          </xdr:nvSpPr>
          <xdr:spPr bwMode="auto">
            <a:xfrm>
              <a:off x="1755" y="198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6" name="Freeform 515">
              <a:extLst>
                <a:ext uri="{FF2B5EF4-FFF2-40B4-BE49-F238E27FC236}">
                  <a16:creationId xmlns="" xmlns:a16="http://schemas.microsoft.com/office/drawing/2014/main" id="{FA767897-6BC4-4E3A-AA77-84ABF5AC5324}"/>
                </a:ext>
              </a:extLst>
            </xdr:cNvPr>
            <xdr:cNvSpPr>
              <a:spLocks/>
            </xdr:cNvSpPr>
          </xdr:nvSpPr>
          <xdr:spPr bwMode="auto">
            <a:xfrm>
              <a:off x="1770" y="191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6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6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7" name="Freeform 516">
              <a:extLst>
                <a:ext uri="{FF2B5EF4-FFF2-40B4-BE49-F238E27FC236}">
                  <a16:creationId xmlns="" xmlns:a16="http://schemas.microsoft.com/office/drawing/2014/main" id="{0AE1D6DB-D1E2-4C14-A5B7-B9DB5D2EFADB}"/>
                </a:ext>
              </a:extLst>
            </xdr:cNvPr>
            <xdr:cNvSpPr>
              <a:spLocks/>
            </xdr:cNvSpPr>
          </xdr:nvSpPr>
          <xdr:spPr bwMode="auto">
            <a:xfrm>
              <a:off x="1770" y="191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2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8" name="Freeform 517">
              <a:extLst>
                <a:ext uri="{FF2B5EF4-FFF2-40B4-BE49-F238E27FC236}">
                  <a16:creationId xmlns="" xmlns:a16="http://schemas.microsoft.com/office/drawing/2014/main" id="{C27D151A-3C08-48F9-BDBE-697A9AE780B6}"/>
                </a:ext>
              </a:extLst>
            </xdr:cNvPr>
            <xdr:cNvSpPr>
              <a:spLocks/>
            </xdr:cNvSpPr>
          </xdr:nvSpPr>
          <xdr:spPr bwMode="auto">
            <a:xfrm>
              <a:off x="1788" y="18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59" name="Freeform 518">
              <a:extLst>
                <a:ext uri="{FF2B5EF4-FFF2-40B4-BE49-F238E27FC236}">
                  <a16:creationId xmlns="" xmlns:a16="http://schemas.microsoft.com/office/drawing/2014/main" id="{7EDA84F6-230F-41A1-B455-43DA9763DEB5}"/>
                </a:ext>
              </a:extLst>
            </xdr:cNvPr>
            <xdr:cNvSpPr>
              <a:spLocks/>
            </xdr:cNvSpPr>
          </xdr:nvSpPr>
          <xdr:spPr bwMode="auto">
            <a:xfrm>
              <a:off x="1788" y="18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0" name="Freeform 519">
              <a:extLst>
                <a:ext uri="{FF2B5EF4-FFF2-40B4-BE49-F238E27FC236}">
                  <a16:creationId xmlns="" xmlns:a16="http://schemas.microsoft.com/office/drawing/2014/main" id="{DB3E2963-C692-41ED-B436-A247C9996517}"/>
                </a:ext>
              </a:extLst>
            </xdr:cNvPr>
            <xdr:cNvSpPr>
              <a:spLocks/>
            </xdr:cNvSpPr>
          </xdr:nvSpPr>
          <xdr:spPr bwMode="auto">
            <a:xfrm>
              <a:off x="1809" y="17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1" name="Freeform 520">
              <a:extLst>
                <a:ext uri="{FF2B5EF4-FFF2-40B4-BE49-F238E27FC236}">
                  <a16:creationId xmlns="" xmlns:a16="http://schemas.microsoft.com/office/drawing/2014/main" id="{42B3E62E-221D-43BD-ACD3-4822CD7DD6BA}"/>
                </a:ext>
              </a:extLst>
            </xdr:cNvPr>
            <xdr:cNvSpPr>
              <a:spLocks/>
            </xdr:cNvSpPr>
          </xdr:nvSpPr>
          <xdr:spPr bwMode="auto">
            <a:xfrm>
              <a:off x="1809" y="17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2" name="Freeform 521">
              <a:extLst>
                <a:ext uri="{FF2B5EF4-FFF2-40B4-BE49-F238E27FC236}">
                  <a16:creationId xmlns="" xmlns:a16="http://schemas.microsoft.com/office/drawing/2014/main" id="{B88FF184-F06D-410B-B463-EC76C56B9B50}"/>
                </a:ext>
              </a:extLst>
            </xdr:cNvPr>
            <xdr:cNvSpPr>
              <a:spLocks/>
            </xdr:cNvSpPr>
          </xdr:nvSpPr>
          <xdr:spPr bwMode="auto">
            <a:xfrm>
              <a:off x="1839" y="169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3" name="Freeform 522">
              <a:extLst>
                <a:ext uri="{FF2B5EF4-FFF2-40B4-BE49-F238E27FC236}">
                  <a16:creationId xmlns="" xmlns:a16="http://schemas.microsoft.com/office/drawing/2014/main" id="{CCA29765-C654-436D-9EEE-120BAA31C252}"/>
                </a:ext>
              </a:extLst>
            </xdr:cNvPr>
            <xdr:cNvSpPr>
              <a:spLocks/>
            </xdr:cNvSpPr>
          </xdr:nvSpPr>
          <xdr:spPr bwMode="auto">
            <a:xfrm>
              <a:off x="1839" y="169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4" name="Freeform 523">
              <a:extLst>
                <a:ext uri="{FF2B5EF4-FFF2-40B4-BE49-F238E27FC236}">
                  <a16:creationId xmlns="" xmlns:a16="http://schemas.microsoft.com/office/drawing/2014/main" id="{7ED18C90-C7B0-4841-A180-D7347780263F}"/>
                </a:ext>
              </a:extLst>
            </xdr:cNvPr>
            <xdr:cNvSpPr>
              <a:spLocks/>
            </xdr:cNvSpPr>
          </xdr:nvSpPr>
          <xdr:spPr bwMode="auto">
            <a:xfrm>
              <a:off x="1869" y="16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5" name="Freeform 524">
              <a:extLst>
                <a:ext uri="{FF2B5EF4-FFF2-40B4-BE49-F238E27FC236}">
                  <a16:creationId xmlns="" xmlns:a16="http://schemas.microsoft.com/office/drawing/2014/main" id="{53905BB6-5F14-42CC-BE56-F69BE8AEF269}"/>
                </a:ext>
              </a:extLst>
            </xdr:cNvPr>
            <xdr:cNvSpPr>
              <a:spLocks/>
            </xdr:cNvSpPr>
          </xdr:nvSpPr>
          <xdr:spPr bwMode="auto">
            <a:xfrm>
              <a:off x="1869" y="16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6" name="Freeform 525">
              <a:extLst>
                <a:ext uri="{FF2B5EF4-FFF2-40B4-BE49-F238E27FC236}">
                  <a16:creationId xmlns="" xmlns:a16="http://schemas.microsoft.com/office/drawing/2014/main" id="{E7D4484B-30AF-4EC4-B7B0-F564FED40510}"/>
                </a:ext>
              </a:extLst>
            </xdr:cNvPr>
            <xdr:cNvSpPr>
              <a:spLocks/>
            </xdr:cNvSpPr>
          </xdr:nvSpPr>
          <xdr:spPr bwMode="auto">
            <a:xfrm>
              <a:off x="1908" y="156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3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5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5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5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7" name="Freeform 526">
              <a:extLst>
                <a:ext uri="{FF2B5EF4-FFF2-40B4-BE49-F238E27FC236}">
                  <a16:creationId xmlns="" xmlns:a16="http://schemas.microsoft.com/office/drawing/2014/main" id="{8A42C58E-9611-4791-A83D-C66E0F853767}"/>
                </a:ext>
              </a:extLst>
            </xdr:cNvPr>
            <xdr:cNvSpPr>
              <a:spLocks/>
            </xdr:cNvSpPr>
          </xdr:nvSpPr>
          <xdr:spPr bwMode="auto">
            <a:xfrm>
              <a:off x="1908" y="156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8" name="Freeform 527">
              <a:extLst>
                <a:ext uri="{FF2B5EF4-FFF2-40B4-BE49-F238E27FC236}">
                  <a16:creationId xmlns="" xmlns:a16="http://schemas.microsoft.com/office/drawing/2014/main" id="{9B4AFA5B-8501-4447-8C4E-CB418DD85B44}"/>
                </a:ext>
              </a:extLst>
            </xdr:cNvPr>
            <xdr:cNvSpPr>
              <a:spLocks/>
            </xdr:cNvSpPr>
          </xdr:nvSpPr>
          <xdr:spPr bwMode="auto">
            <a:xfrm>
              <a:off x="1950" y="149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8 h 48"/>
                <a:gd name="T6" fmla="*/ 45 w 48"/>
                <a:gd name="T7" fmla="*/ 15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3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3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8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8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69" name="Freeform 528">
              <a:extLst>
                <a:ext uri="{FF2B5EF4-FFF2-40B4-BE49-F238E27FC236}">
                  <a16:creationId xmlns="" xmlns:a16="http://schemas.microsoft.com/office/drawing/2014/main" id="{BB1F7B7A-0BE1-4B00-86E6-20C55E98A756}"/>
                </a:ext>
              </a:extLst>
            </xdr:cNvPr>
            <xdr:cNvSpPr>
              <a:spLocks/>
            </xdr:cNvSpPr>
          </xdr:nvSpPr>
          <xdr:spPr bwMode="auto">
            <a:xfrm>
              <a:off x="1950" y="149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6 h 16"/>
                <a:gd name="T6" fmla="*/ 15 w 16"/>
                <a:gd name="T7" fmla="*/ 5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1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1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6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6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1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0" name="Freeform 529">
              <a:extLst>
                <a:ext uri="{FF2B5EF4-FFF2-40B4-BE49-F238E27FC236}">
                  <a16:creationId xmlns="" xmlns:a16="http://schemas.microsoft.com/office/drawing/2014/main" id="{DE43CDEB-F0AF-434A-ADF8-53C15118CD85}"/>
                </a:ext>
              </a:extLst>
            </xdr:cNvPr>
            <xdr:cNvSpPr>
              <a:spLocks/>
            </xdr:cNvSpPr>
          </xdr:nvSpPr>
          <xdr:spPr bwMode="auto">
            <a:xfrm>
              <a:off x="1995" y="143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1" name="Freeform 530">
              <a:extLst>
                <a:ext uri="{FF2B5EF4-FFF2-40B4-BE49-F238E27FC236}">
                  <a16:creationId xmlns="" xmlns:a16="http://schemas.microsoft.com/office/drawing/2014/main" id="{E59A32A4-D7C3-4DA0-97ED-891FF82CAA03}"/>
                </a:ext>
              </a:extLst>
            </xdr:cNvPr>
            <xdr:cNvSpPr>
              <a:spLocks/>
            </xdr:cNvSpPr>
          </xdr:nvSpPr>
          <xdr:spPr bwMode="auto">
            <a:xfrm>
              <a:off x="1995" y="143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2" name="Freeform 531">
              <a:extLst>
                <a:ext uri="{FF2B5EF4-FFF2-40B4-BE49-F238E27FC236}">
                  <a16:creationId xmlns="" xmlns:a16="http://schemas.microsoft.com/office/drawing/2014/main" id="{33FFE35D-5D2D-4F03-8A6B-661AC1879DCE}"/>
                </a:ext>
              </a:extLst>
            </xdr:cNvPr>
            <xdr:cNvSpPr>
              <a:spLocks/>
            </xdr:cNvSpPr>
          </xdr:nvSpPr>
          <xdr:spPr bwMode="auto">
            <a:xfrm>
              <a:off x="2046" y="1376"/>
              <a:ext cx="48" cy="49"/>
            </a:xfrm>
            <a:custGeom>
              <a:avLst/>
              <a:gdLst>
                <a:gd name="T0" fmla="*/ 48 w 48"/>
                <a:gd name="T1" fmla="*/ 21 h 49"/>
                <a:gd name="T2" fmla="*/ 45 w 48"/>
                <a:gd name="T3" fmla="*/ 18 h 49"/>
                <a:gd name="T4" fmla="*/ 45 w 48"/>
                <a:gd name="T5" fmla="*/ 15 h 49"/>
                <a:gd name="T6" fmla="*/ 45 w 48"/>
                <a:gd name="T7" fmla="*/ 12 h 49"/>
                <a:gd name="T8" fmla="*/ 42 w 48"/>
                <a:gd name="T9" fmla="*/ 9 h 49"/>
                <a:gd name="T10" fmla="*/ 42 w 48"/>
                <a:gd name="T11" fmla="*/ 9 h 49"/>
                <a:gd name="T12" fmla="*/ 39 w 48"/>
                <a:gd name="T13" fmla="*/ 6 h 49"/>
                <a:gd name="T14" fmla="*/ 36 w 48"/>
                <a:gd name="T15" fmla="*/ 3 h 49"/>
                <a:gd name="T16" fmla="*/ 33 w 48"/>
                <a:gd name="T17" fmla="*/ 3 h 49"/>
                <a:gd name="T18" fmla="*/ 30 w 48"/>
                <a:gd name="T19" fmla="*/ 0 h 49"/>
                <a:gd name="T20" fmla="*/ 27 w 48"/>
                <a:gd name="T21" fmla="*/ 0 h 49"/>
                <a:gd name="T22" fmla="*/ 24 w 48"/>
                <a:gd name="T23" fmla="*/ 0 h 49"/>
                <a:gd name="T24" fmla="*/ 21 w 48"/>
                <a:gd name="T25" fmla="*/ 0 h 49"/>
                <a:gd name="T26" fmla="*/ 18 w 48"/>
                <a:gd name="T27" fmla="*/ 0 h 49"/>
                <a:gd name="T28" fmla="*/ 15 w 48"/>
                <a:gd name="T29" fmla="*/ 0 h 49"/>
                <a:gd name="T30" fmla="*/ 12 w 48"/>
                <a:gd name="T31" fmla="*/ 3 h 49"/>
                <a:gd name="T32" fmla="*/ 9 w 48"/>
                <a:gd name="T33" fmla="*/ 3 h 49"/>
                <a:gd name="T34" fmla="*/ 9 w 48"/>
                <a:gd name="T35" fmla="*/ 6 h 49"/>
                <a:gd name="T36" fmla="*/ 6 w 48"/>
                <a:gd name="T37" fmla="*/ 9 h 49"/>
                <a:gd name="T38" fmla="*/ 3 w 48"/>
                <a:gd name="T39" fmla="*/ 9 h 49"/>
                <a:gd name="T40" fmla="*/ 3 w 48"/>
                <a:gd name="T41" fmla="*/ 12 h 49"/>
                <a:gd name="T42" fmla="*/ 0 w 48"/>
                <a:gd name="T43" fmla="*/ 15 h 49"/>
                <a:gd name="T44" fmla="*/ 0 w 48"/>
                <a:gd name="T45" fmla="*/ 18 h 49"/>
                <a:gd name="T46" fmla="*/ 0 w 48"/>
                <a:gd name="T47" fmla="*/ 21 h 49"/>
                <a:gd name="T48" fmla="*/ 0 w 48"/>
                <a:gd name="T49" fmla="*/ 24 h 49"/>
                <a:gd name="T50" fmla="*/ 0 w 48"/>
                <a:gd name="T51" fmla="*/ 27 h 49"/>
                <a:gd name="T52" fmla="*/ 0 w 48"/>
                <a:gd name="T53" fmla="*/ 31 h 49"/>
                <a:gd name="T54" fmla="*/ 0 w 48"/>
                <a:gd name="T55" fmla="*/ 34 h 49"/>
                <a:gd name="T56" fmla="*/ 3 w 48"/>
                <a:gd name="T57" fmla="*/ 37 h 49"/>
                <a:gd name="T58" fmla="*/ 3 w 48"/>
                <a:gd name="T59" fmla="*/ 40 h 49"/>
                <a:gd name="T60" fmla="*/ 6 w 48"/>
                <a:gd name="T61" fmla="*/ 43 h 49"/>
                <a:gd name="T62" fmla="*/ 9 w 48"/>
                <a:gd name="T63" fmla="*/ 43 h 49"/>
                <a:gd name="T64" fmla="*/ 9 w 48"/>
                <a:gd name="T65" fmla="*/ 46 h 49"/>
                <a:gd name="T66" fmla="*/ 12 w 48"/>
                <a:gd name="T67" fmla="*/ 46 h 49"/>
                <a:gd name="T68" fmla="*/ 15 w 48"/>
                <a:gd name="T69" fmla="*/ 49 h 49"/>
                <a:gd name="T70" fmla="*/ 18 w 48"/>
                <a:gd name="T71" fmla="*/ 49 h 49"/>
                <a:gd name="T72" fmla="*/ 21 w 48"/>
                <a:gd name="T73" fmla="*/ 49 h 49"/>
                <a:gd name="T74" fmla="*/ 24 w 48"/>
                <a:gd name="T75" fmla="*/ 49 h 49"/>
                <a:gd name="T76" fmla="*/ 27 w 48"/>
                <a:gd name="T77" fmla="*/ 49 h 49"/>
                <a:gd name="T78" fmla="*/ 30 w 48"/>
                <a:gd name="T79" fmla="*/ 49 h 49"/>
                <a:gd name="T80" fmla="*/ 33 w 48"/>
                <a:gd name="T81" fmla="*/ 46 h 49"/>
                <a:gd name="T82" fmla="*/ 36 w 48"/>
                <a:gd name="T83" fmla="*/ 46 h 49"/>
                <a:gd name="T84" fmla="*/ 39 w 48"/>
                <a:gd name="T85" fmla="*/ 43 h 49"/>
                <a:gd name="T86" fmla="*/ 42 w 48"/>
                <a:gd name="T87" fmla="*/ 43 h 49"/>
                <a:gd name="T88" fmla="*/ 42 w 48"/>
                <a:gd name="T89" fmla="*/ 40 h 49"/>
                <a:gd name="T90" fmla="*/ 45 w 48"/>
                <a:gd name="T91" fmla="*/ 37 h 49"/>
                <a:gd name="T92" fmla="*/ 45 w 48"/>
                <a:gd name="T93" fmla="*/ 34 h 49"/>
                <a:gd name="T94" fmla="*/ 45 w 48"/>
                <a:gd name="T95" fmla="*/ 31 h 49"/>
                <a:gd name="T96" fmla="*/ 48 w 48"/>
                <a:gd name="T97" fmla="*/ 27 h 49"/>
                <a:gd name="T98" fmla="*/ 48 w 48"/>
                <a:gd name="T99" fmla="*/ 24 h 49"/>
                <a:gd name="T100" fmla="*/ 48 w 48"/>
                <a:gd name="T101" fmla="*/ 21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9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1"/>
                  </a:lnTo>
                  <a:lnTo>
                    <a:pt x="0" y="34"/>
                  </a:lnTo>
                  <a:lnTo>
                    <a:pt x="3" y="37"/>
                  </a:lnTo>
                  <a:lnTo>
                    <a:pt x="3" y="40"/>
                  </a:lnTo>
                  <a:lnTo>
                    <a:pt x="6" y="43"/>
                  </a:lnTo>
                  <a:lnTo>
                    <a:pt x="9" y="43"/>
                  </a:lnTo>
                  <a:lnTo>
                    <a:pt x="9" y="46"/>
                  </a:lnTo>
                  <a:lnTo>
                    <a:pt x="12" y="46"/>
                  </a:lnTo>
                  <a:lnTo>
                    <a:pt x="15" y="49"/>
                  </a:lnTo>
                  <a:lnTo>
                    <a:pt x="18" y="49"/>
                  </a:lnTo>
                  <a:lnTo>
                    <a:pt x="21" y="49"/>
                  </a:lnTo>
                  <a:lnTo>
                    <a:pt x="24" y="49"/>
                  </a:lnTo>
                  <a:lnTo>
                    <a:pt x="27" y="49"/>
                  </a:lnTo>
                  <a:lnTo>
                    <a:pt x="30" y="49"/>
                  </a:lnTo>
                  <a:lnTo>
                    <a:pt x="33" y="46"/>
                  </a:lnTo>
                  <a:lnTo>
                    <a:pt x="36" y="46"/>
                  </a:lnTo>
                  <a:lnTo>
                    <a:pt x="39" y="43"/>
                  </a:lnTo>
                  <a:lnTo>
                    <a:pt x="42" y="43"/>
                  </a:lnTo>
                  <a:lnTo>
                    <a:pt x="42" y="40"/>
                  </a:lnTo>
                  <a:lnTo>
                    <a:pt x="45" y="37"/>
                  </a:lnTo>
                  <a:lnTo>
                    <a:pt x="45" y="34"/>
                  </a:lnTo>
                  <a:lnTo>
                    <a:pt x="45" y="31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3" name="Freeform 532">
              <a:extLst>
                <a:ext uri="{FF2B5EF4-FFF2-40B4-BE49-F238E27FC236}">
                  <a16:creationId xmlns="" xmlns:a16="http://schemas.microsoft.com/office/drawing/2014/main" id="{B95A25AF-7C3D-4D2F-A40D-3DD412DCF376}"/>
                </a:ext>
              </a:extLst>
            </xdr:cNvPr>
            <xdr:cNvSpPr>
              <a:spLocks/>
            </xdr:cNvSpPr>
          </xdr:nvSpPr>
          <xdr:spPr bwMode="auto">
            <a:xfrm>
              <a:off x="2046" y="1376"/>
              <a:ext cx="48" cy="49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4" name="Freeform 533">
              <a:extLst>
                <a:ext uri="{FF2B5EF4-FFF2-40B4-BE49-F238E27FC236}">
                  <a16:creationId xmlns="" xmlns:a16="http://schemas.microsoft.com/office/drawing/2014/main" id="{EE5F29B4-430E-4AE4-8EA9-024C3B6326CE}"/>
                </a:ext>
              </a:extLst>
            </xdr:cNvPr>
            <xdr:cNvSpPr>
              <a:spLocks/>
            </xdr:cNvSpPr>
          </xdr:nvSpPr>
          <xdr:spPr bwMode="auto">
            <a:xfrm>
              <a:off x="2100" y="132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5" name="Freeform 534">
              <a:extLst>
                <a:ext uri="{FF2B5EF4-FFF2-40B4-BE49-F238E27FC236}">
                  <a16:creationId xmlns="" xmlns:a16="http://schemas.microsoft.com/office/drawing/2014/main" id="{6A20AEF3-4DDF-431D-BAEE-E9ADC3B01E7F}"/>
                </a:ext>
              </a:extLst>
            </xdr:cNvPr>
            <xdr:cNvSpPr>
              <a:spLocks/>
            </xdr:cNvSpPr>
          </xdr:nvSpPr>
          <xdr:spPr bwMode="auto">
            <a:xfrm>
              <a:off x="2100" y="132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6" name="Freeform 535">
              <a:extLst>
                <a:ext uri="{FF2B5EF4-FFF2-40B4-BE49-F238E27FC236}">
                  <a16:creationId xmlns="" xmlns:a16="http://schemas.microsoft.com/office/drawing/2014/main" id="{A4188005-58E1-4EA3-A180-485391B82706}"/>
                </a:ext>
              </a:extLst>
            </xdr:cNvPr>
            <xdr:cNvSpPr>
              <a:spLocks/>
            </xdr:cNvSpPr>
          </xdr:nvSpPr>
          <xdr:spPr bwMode="auto">
            <a:xfrm>
              <a:off x="2154" y="1274"/>
              <a:ext cx="51" cy="48"/>
            </a:xfrm>
            <a:custGeom>
              <a:avLst/>
              <a:gdLst>
                <a:gd name="T0" fmla="*/ 48 w 51"/>
                <a:gd name="T1" fmla="*/ 21 h 48"/>
                <a:gd name="T2" fmla="*/ 48 w 51"/>
                <a:gd name="T3" fmla="*/ 18 h 48"/>
                <a:gd name="T4" fmla="*/ 48 w 51"/>
                <a:gd name="T5" fmla="*/ 15 h 48"/>
                <a:gd name="T6" fmla="*/ 48 w 51"/>
                <a:gd name="T7" fmla="*/ 12 h 48"/>
                <a:gd name="T8" fmla="*/ 45 w 51"/>
                <a:gd name="T9" fmla="*/ 9 h 48"/>
                <a:gd name="T10" fmla="*/ 42 w 51"/>
                <a:gd name="T11" fmla="*/ 6 h 48"/>
                <a:gd name="T12" fmla="*/ 42 w 51"/>
                <a:gd name="T13" fmla="*/ 3 h 48"/>
                <a:gd name="T14" fmla="*/ 39 w 51"/>
                <a:gd name="T15" fmla="*/ 3 h 48"/>
                <a:gd name="T16" fmla="*/ 36 w 51"/>
                <a:gd name="T17" fmla="*/ 0 h 48"/>
                <a:gd name="T18" fmla="*/ 33 w 51"/>
                <a:gd name="T19" fmla="*/ 0 h 48"/>
                <a:gd name="T20" fmla="*/ 30 w 51"/>
                <a:gd name="T21" fmla="*/ 0 h 48"/>
                <a:gd name="T22" fmla="*/ 27 w 51"/>
                <a:gd name="T23" fmla="*/ 0 h 48"/>
                <a:gd name="T24" fmla="*/ 24 w 51"/>
                <a:gd name="T25" fmla="*/ 0 h 48"/>
                <a:gd name="T26" fmla="*/ 21 w 51"/>
                <a:gd name="T27" fmla="*/ 0 h 48"/>
                <a:gd name="T28" fmla="*/ 18 w 51"/>
                <a:gd name="T29" fmla="*/ 0 h 48"/>
                <a:gd name="T30" fmla="*/ 15 w 51"/>
                <a:gd name="T31" fmla="*/ 0 h 48"/>
                <a:gd name="T32" fmla="*/ 12 w 51"/>
                <a:gd name="T33" fmla="*/ 3 h 48"/>
                <a:gd name="T34" fmla="*/ 9 w 51"/>
                <a:gd name="T35" fmla="*/ 3 h 48"/>
                <a:gd name="T36" fmla="*/ 9 w 51"/>
                <a:gd name="T37" fmla="*/ 6 h 48"/>
                <a:gd name="T38" fmla="*/ 6 w 51"/>
                <a:gd name="T39" fmla="*/ 9 h 48"/>
                <a:gd name="T40" fmla="*/ 3 w 51"/>
                <a:gd name="T41" fmla="*/ 12 h 48"/>
                <a:gd name="T42" fmla="*/ 3 w 51"/>
                <a:gd name="T43" fmla="*/ 15 h 48"/>
                <a:gd name="T44" fmla="*/ 3 w 51"/>
                <a:gd name="T45" fmla="*/ 18 h 48"/>
                <a:gd name="T46" fmla="*/ 3 w 51"/>
                <a:gd name="T47" fmla="*/ 21 h 48"/>
                <a:gd name="T48" fmla="*/ 0 w 51"/>
                <a:gd name="T49" fmla="*/ 24 h 48"/>
                <a:gd name="T50" fmla="*/ 3 w 51"/>
                <a:gd name="T51" fmla="*/ 27 h 48"/>
                <a:gd name="T52" fmla="*/ 3 w 51"/>
                <a:gd name="T53" fmla="*/ 30 h 48"/>
                <a:gd name="T54" fmla="*/ 3 w 51"/>
                <a:gd name="T55" fmla="*/ 30 h 48"/>
                <a:gd name="T56" fmla="*/ 3 w 51"/>
                <a:gd name="T57" fmla="*/ 33 h 48"/>
                <a:gd name="T58" fmla="*/ 6 w 51"/>
                <a:gd name="T59" fmla="*/ 36 h 48"/>
                <a:gd name="T60" fmla="*/ 9 w 51"/>
                <a:gd name="T61" fmla="*/ 39 h 48"/>
                <a:gd name="T62" fmla="*/ 9 w 51"/>
                <a:gd name="T63" fmla="*/ 42 h 48"/>
                <a:gd name="T64" fmla="*/ 12 w 51"/>
                <a:gd name="T65" fmla="*/ 42 h 48"/>
                <a:gd name="T66" fmla="*/ 15 w 51"/>
                <a:gd name="T67" fmla="*/ 45 h 48"/>
                <a:gd name="T68" fmla="*/ 18 w 51"/>
                <a:gd name="T69" fmla="*/ 45 h 48"/>
                <a:gd name="T70" fmla="*/ 21 w 51"/>
                <a:gd name="T71" fmla="*/ 45 h 48"/>
                <a:gd name="T72" fmla="*/ 24 w 51"/>
                <a:gd name="T73" fmla="*/ 48 h 48"/>
                <a:gd name="T74" fmla="*/ 27 w 51"/>
                <a:gd name="T75" fmla="*/ 48 h 48"/>
                <a:gd name="T76" fmla="*/ 30 w 51"/>
                <a:gd name="T77" fmla="*/ 45 h 48"/>
                <a:gd name="T78" fmla="*/ 33 w 51"/>
                <a:gd name="T79" fmla="*/ 45 h 48"/>
                <a:gd name="T80" fmla="*/ 36 w 51"/>
                <a:gd name="T81" fmla="*/ 45 h 48"/>
                <a:gd name="T82" fmla="*/ 39 w 51"/>
                <a:gd name="T83" fmla="*/ 42 h 48"/>
                <a:gd name="T84" fmla="*/ 42 w 51"/>
                <a:gd name="T85" fmla="*/ 42 h 48"/>
                <a:gd name="T86" fmla="*/ 42 w 51"/>
                <a:gd name="T87" fmla="*/ 39 h 48"/>
                <a:gd name="T88" fmla="*/ 45 w 51"/>
                <a:gd name="T89" fmla="*/ 36 h 48"/>
                <a:gd name="T90" fmla="*/ 48 w 51"/>
                <a:gd name="T91" fmla="*/ 33 h 48"/>
                <a:gd name="T92" fmla="*/ 48 w 51"/>
                <a:gd name="T93" fmla="*/ 30 h 48"/>
                <a:gd name="T94" fmla="*/ 48 w 51"/>
                <a:gd name="T95" fmla="*/ 30 h 48"/>
                <a:gd name="T96" fmla="*/ 48 w 51"/>
                <a:gd name="T97" fmla="*/ 27 h 48"/>
                <a:gd name="T98" fmla="*/ 51 w 51"/>
                <a:gd name="T99" fmla="*/ 24 h 48"/>
                <a:gd name="T100" fmla="*/ 48 w 51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8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51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7" name="Freeform 536">
              <a:extLst>
                <a:ext uri="{FF2B5EF4-FFF2-40B4-BE49-F238E27FC236}">
                  <a16:creationId xmlns="" xmlns:a16="http://schemas.microsoft.com/office/drawing/2014/main" id="{2112CBDF-3ED9-49FD-A32B-CAA3100C55FC}"/>
                </a:ext>
              </a:extLst>
            </xdr:cNvPr>
            <xdr:cNvSpPr>
              <a:spLocks/>
            </xdr:cNvSpPr>
          </xdr:nvSpPr>
          <xdr:spPr bwMode="auto">
            <a:xfrm>
              <a:off x="2154" y="1274"/>
              <a:ext cx="51" cy="48"/>
            </a:xfrm>
            <a:custGeom>
              <a:avLst/>
              <a:gdLst>
                <a:gd name="T0" fmla="*/ 16 w 17"/>
                <a:gd name="T1" fmla="*/ 7 h 16"/>
                <a:gd name="T2" fmla="*/ 16 w 17"/>
                <a:gd name="T3" fmla="*/ 6 h 16"/>
                <a:gd name="T4" fmla="*/ 16 w 17"/>
                <a:gd name="T5" fmla="*/ 5 h 16"/>
                <a:gd name="T6" fmla="*/ 16 w 17"/>
                <a:gd name="T7" fmla="*/ 4 h 16"/>
                <a:gd name="T8" fmla="*/ 15 w 17"/>
                <a:gd name="T9" fmla="*/ 3 h 16"/>
                <a:gd name="T10" fmla="*/ 14 w 17"/>
                <a:gd name="T11" fmla="*/ 2 h 16"/>
                <a:gd name="T12" fmla="*/ 14 w 17"/>
                <a:gd name="T13" fmla="*/ 1 h 16"/>
                <a:gd name="T14" fmla="*/ 13 w 17"/>
                <a:gd name="T15" fmla="*/ 1 h 16"/>
                <a:gd name="T16" fmla="*/ 12 w 17"/>
                <a:gd name="T17" fmla="*/ 0 h 16"/>
                <a:gd name="T18" fmla="*/ 11 w 17"/>
                <a:gd name="T19" fmla="*/ 0 h 16"/>
                <a:gd name="T20" fmla="*/ 10 w 17"/>
                <a:gd name="T21" fmla="*/ 0 h 16"/>
                <a:gd name="T22" fmla="*/ 9 w 17"/>
                <a:gd name="T23" fmla="*/ 0 h 16"/>
                <a:gd name="T24" fmla="*/ 8 w 17"/>
                <a:gd name="T25" fmla="*/ 0 h 16"/>
                <a:gd name="T26" fmla="*/ 7 w 17"/>
                <a:gd name="T27" fmla="*/ 0 h 16"/>
                <a:gd name="T28" fmla="*/ 6 w 17"/>
                <a:gd name="T29" fmla="*/ 0 h 16"/>
                <a:gd name="T30" fmla="*/ 5 w 17"/>
                <a:gd name="T31" fmla="*/ 0 h 16"/>
                <a:gd name="T32" fmla="*/ 4 w 17"/>
                <a:gd name="T33" fmla="*/ 1 h 16"/>
                <a:gd name="T34" fmla="*/ 3 w 17"/>
                <a:gd name="T35" fmla="*/ 1 h 16"/>
                <a:gd name="T36" fmla="*/ 3 w 17"/>
                <a:gd name="T37" fmla="*/ 2 h 16"/>
                <a:gd name="T38" fmla="*/ 2 w 17"/>
                <a:gd name="T39" fmla="*/ 3 h 16"/>
                <a:gd name="T40" fmla="*/ 1 w 17"/>
                <a:gd name="T41" fmla="*/ 4 h 16"/>
                <a:gd name="T42" fmla="*/ 1 w 17"/>
                <a:gd name="T43" fmla="*/ 5 h 16"/>
                <a:gd name="T44" fmla="*/ 1 w 17"/>
                <a:gd name="T45" fmla="*/ 6 h 16"/>
                <a:gd name="T46" fmla="*/ 1 w 17"/>
                <a:gd name="T47" fmla="*/ 7 h 16"/>
                <a:gd name="T48" fmla="*/ 0 w 17"/>
                <a:gd name="T49" fmla="*/ 8 h 16"/>
                <a:gd name="T50" fmla="*/ 1 w 17"/>
                <a:gd name="T51" fmla="*/ 9 h 16"/>
                <a:gd name="T52" fmla="*/ 1 w 17"/>
                <a:gd name="T53" fmla="*/ 10 h 16"/>
                <a:gd name="T54" fmla="*/ 1 w 17"/>
                <a:gd name="T55" fmla="*/ 10 h 16"/>
                <a:gd name="T56" fmla="*/ 1 w 17"/>
                <a:gd name="T57" fmla="*/ 11 h 16"/>
                <a:gd name="T58" fmla="*/ 2 w 17"/>
                <a:gd name="T59" fmla="*/ 12 h 16"/>
                <a:gd name="T60" fmla="*/ 3 w 17"/>
                <a:gd name="T61" fmla="*/ 13 h 16"/>
                <a:gd name="T62" fmla="*/ 3 w 17"/>
                <a:gd name="T63" fmla="*/ 14 h 16"/>
                <a:gd name="T64" fmla="*/ 4 w 17"/>
                <a:gd name="T65" fmla="*/ 14 h 16"/>
                <a:gd name="T66" fmla="*/ 5 w 17"/>
                <a:gd name="T67" fmla="*/ 15 h 16"/>
                <a:gd name="T68" fmla="*/ 6 w 17"/>
                <a:gd name="T69" fmla="*/ 15 h 16"/>
                <a:gd name="T70" fmla="*/ 7 w 17"/>
                <a:gd name="T71" fmla="*/ 15 h 16"/>
                <a:gd name="T72" fmla="*/ 8 w 17"/>
                <a:gd name="T73" fmla="*/ 16 h 16"/>
                <a:gd name="T74" fmla="*/ 9 w 17"/>
                <a:gd name="T75" fmla="*/ 16 h 16"/>
                <a:gd name="T76" fmla="*/ 10 w 17"/>
                <a:gd name="T77" fmla="*/ 15 h 16"/>
                <a:gd name="T78" fmla="*/ 11 w 17"/>
                <a:gd name="T79" fmla="*/ 15 h 16"/>
                <a:gd name="T80" fmla="*/ 12 w 17"/>
                <a:gd name="T81" fmla="*/ 15 h 16"/>
                <a:gd name="T82" fmla="*/ 13 w 17"/>
                <a:gd name="T83" fmla="*/ 14 h 16"/>
                <a:gd name="T84" fmla="*/ 14 w 17"/>
                <a:gd name="T85" fmla="*/ 14 h 16"/>
                <a:gd name="T86" fmla="*/ 14 w 17"/>
                <a:gd name="T87" fmla="*/ 13 h 16"/>
                <a:gd name="T88" fmla="*/ 15 w 17"/>
                <a:gd name="T89" fmla="*/ 12 h 16"/>
                <a:gd name="T90" fmla="*/ 16 w 17"/>
                <a:gd name="T91" fmla="*/ 11 h 16"/>
                <a:gd name="T92" fmla="*/ 16 w 17"/>
                <a:gd name="T93" fmla="*/ 10 h 16"/>
                <a:gd name="T94" fmla="*/ 16 w 17"/>
                <a:gd name="T95" fmla="*/ 10 h 16"/>
                <a:gd name="T96" fmla="*/ 16 w 17"/>
                <a:gd name="T97" fmla="*/ 9 h 16"/>
                <a:gd name="T98" fmla="*/ 17 w 17"/>
                <a:gd name="T99" fmla="*/ 8 h 16"/>
                <a:gd name="T100" fmla="*/ 16 w 17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7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6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7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8" name="Freeform 537">
              <a:extLst>
                <a:ext uri="{FF2B5EF4-FFF2-40B4-BE49-F238E27FC236}">
                  <a16:creationId xmlns="" xmlns:a16="http://schemas.microsoft.com/office/drawing/2014/main" id="{82DC5DBC-48F5-4F7A-AC2E-E282EF3595D6}"/>
                </a:ext>
              </a:extLst>
            </xdr:cNvPr>
            <xdr:cNvSpPr>
              <a:spLocks/>
            </xdr:cNvSpPr>
          </xdr:nvSpPr>
          <xdr:spPr bwMode="auto">
            <a:xfrm>
              <a:off x="2217" y="122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79" name="Freeform 538">
              <a:extLst>
                <a:ext uri="{FF2B5EF4-FFF2-40B4-BE49-F238E27FC236}">
                  <a16:creationId xmlns="" xmlns:a16="http://schemas.microsoft.com/office/drawing/2014/main" id="{9FDD3C8F-D62B-4C7E-92C9-2DCF62CA786E}"/>
                </a:ext>
              </a:extLst>
            </xdr:cNvPr>
            <xdr:cNvSpPr>
              <a:spLocks/>
            </xdr:cNvSpPr>
          </xdr:nvSpPr>
          <xdr:spPr bwMode="auto">
            <a:xfrm>
              <a:off x="2217" y="122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0" name="Freeform 539">
              <a:extLst>
                <a:ext uri="{FF2B5EF4-FFF2-40B4-BE49-F238E27FC236}">
                  <a16:creationId xmlns="" xmlns:a16="http://schemas.microsoft.com/office/drawing/2014/main" id="{4464A9AB-C403-4F60-AB7A-D2C19EAC2F64}"/>
                </a:ext>
              </a:extLst>
            </xdr:cNvPr>
            <xdr:cNvSpPr>
              <a:spLocks/>
            </xdr:cNvSpPr>
          </xdr:nvSpPr>
          <xdr:spPr bwMode="auto">
            <a:xfrm>
              <a:off x="2280" y="118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1" name="Freeform 540">
              <a:extLst>
                <a:ext uri="{FF2B5EF4-FFF2-40B4-BE49-F238E27FC236}">
                  <a16:creationId xmlns="" xmlns:a16="http://schemas.microsoft.com/office/drawing/2014/main" id="{7B1D1033-6DA5-4500-83A5-D92B68797D42}"/>
                </a:ext>
              </a:extLst>
            </xdr:cNvPr>
            <xdr:cNvSpPr>
              <a:spLocks/>
            </xdr:cNvSpPr>
          </xdr:nvSpPr>
          <xdr:spPr bwMode="auto">
            <a:xfrm>
              <a:off x="2280" y="118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2" name="Freeform 541">
              <a:extLst>
                <a:ext uri="{FF2B5EF4-FFF2-40B4-BE49-F238E27FC236}">
                  <a16:creationId xmlns="" xmlns:a16="http://schemas.microsoft.com/office/drawing/2014/main" id="{5F90C72A-5F59-4D34-8817-3FE0D9815A75}"/>
                </a:ext>
              </a:extLst>
            </xdr:cNvPr>
            <xdr:cNvSpPr>
              <a:spLocks/>
            </xdr:cNvSpPr>
          </xdr:nvSpPr>
          <xdr:spPr bwMode="auto">
            <a:xfrm>
              <a:off x="2346" y="114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3" name="Freeform 542">
              <a:extLst>
                <a:ext uri="{FF2B5EF4-FFF2-40B4-BE49-F238E27FC236}">
                  <a16:creationId xmlns="" xmlns:a16="http://schemas.microsoft.com/office/drawing/2014/main" id="{9C77011A-681A-479A-9826-F2E111737543}"/>
                </a:ext>
              </a:extLst>
            </xdr:cNvPr>
            <xdr:cNvSpPr>
              <a:spLocks/>
            </xdr:cNvSpPr>
          </xdr:nvSpPr>
          <xdr:spPr bwMode="auto">
            <a:xfrm>
              <a:off x="2346" y="114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4" name="Freeform 543">
              <a:extLst>
                <a:ext uri="{FF2B5EF4-FFF2-40B4-BE49-F238E27FC236}">
                  <a16:creationId xmlns="" xmlns:a16="http://schemas.microsoft.com/office/drawing/2014/main" id="{2077434E-3CC2-47A3-BBFF-F2BA4EDAF128}"/>
                </a:ext>
              </a:extLst>
            </xdr:cNvPr>
            <xdr:cNvSpPr>
              <a:spLocks/>
            </xdr:cNvSpPr>
          </xdr:nvSpPr>
          <xdr:spPr bwMode="auto">
            <a:xfrm>
              <a:off x="2415" y="111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5" name="Freeform 544">
              <a:extLst>
                <a:ext uri="{FF2B5EF4-FFF2-40B4-BE49-F238E27FC236}">
                  <a16:creationId xmlns="" xmlns:a16="http://schemas.microsoft.com/office/drawing/2014/main" id="{0ACA89F3-9F98-40A4-BFA9-0697E00367B2}"/>
                </a:ext>
              </a:extLst>
            </xdr:cNvPr>
            <xdr:cNvSpPr>
              <a:spLocks/>
            </xdr:cNvSpPr>
          </xdr:nvSpPr>
          <xdr:spPr bwMode="auto">
            <a:xfrm>
              <a:off x="2415" y="111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6" name="Freeform 545">
              <a:extLst>
                <a:ext uri="{FF2B5EF4-FFF2-40B4-BE49-F238E27FC236}">
                  <a16:creationId xmlns="" xmlns:a16="http://schemas.microsoft.com/office/drawing/2014/main" id="{9663A4D5-8FA2-45AE-A48F-BA5682048C0A}"/>
                </a:ext>
              </a:extLst>
            </xdr:cNvPr>
            <xdr:cNvSpPr>
              <a:spLocks/>
            </xdr:cNvSpPr>
          </xdr:nvSpPr>
          <xdr:spPr bwMode="auto">
            <a:xfrm>
              <a:off x="2487" y="1088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0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0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0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0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7" name="Freeform 546">
              <a:extLst>
                <a:ext uri="{FF2B5EF4-FFF2-40B4-BE49-F238E27FC236}">
                  <a16:creationId xmlns="" xmlns:a16="http://schemas.microsoft.com/office/drawing/2014/main" id="{EE2F2340-4D9B-4A63-9EDF-382E3C31601C}"/>
                </a:ext>
              </a:extLst>
            </xdr:cNvPr>
            <xdr:cNvSpPr>
              <a:spLocks/>
            </xdr:cNvSpPr>
          </xdr:nvSpPr>
          <xdr:spPr bwMode="auto">
            <a:xfrm>
              <a:off x="2487" y="1088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0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0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8" name="Freeform 547">
              <a:extLst>
                <a:ext uri="{FF2B5EF4-FFF2-40B4-BE49-F238E27FC236}">
                  <a16:creationId xmlns="" xmlns:a16="http://schemas.microsoft.com/office/drawing/2014/main" id="{F65B9D88-D8C3-4DF8-9746-54A6E6977B8E}"/>
                </a:ext>
              </a:extLst>
            </xdr:cNvPr>
            <xdr:cNvSpPr>
              <a:spLocks/>
            </xdr:cNvSpPr>
          </xdr:nvSpPr>
          <xdr:spPr bwMode="auto">
            <a:xfrm>
              <a:off x="2559" y="1064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89" name="Freeform 548">
              <a:extLst>
                <a:ext uri="{FF2B5EF4-FFF2-40B4-BE49-F238E27FC236}">
                  <a16:creationId xmlns="" xmlns:a16="http://schemas.microsoft.com/office/drawing/2014/main" id="{2090C76E-2FAC-4FD8-83DE-3A8F781515EF}"/>
                </a:ext>
              </a:extLst>
            </xdr:cNvPr>
            <xdr:cNvSpPr>
              <a:spLocks/>
            </xdr:cNvSpPr>
          </xdr:nvSpPr>
          <xdr:spPr bwMode="auto">
            <a:xfrm>
              <a:off x="2559" y="1064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0" name="Freeform 549">
              <a:extLst>
                <a:ext uri="{FF2B5EF4-FFF2-40B4-BE49-F238E27FC236}">
                  <a16:creationId xmlns="" xmlns:a16="http://schemas.microsoft.com/office/drawing/2014/main" id="{3A30C3E5-1AFE-4939-839F-575A879CE0C9}"/>
                </a:ext>
              </a:extLst>
            </xdr:cNvPr>
            <xdr:cNvSpPr>
              <a:spLocks/>
            </xdr:cNvSpPr>
          </xdr:nvSpPr>
          <xdr:spPr bwMode="auto">
            <a:xfrm>
              <a:off x="2631" y="10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1" name="Freeform 550">
              <a:extLst>
                <a:ext uri="{FF2B5EF4-FFF2-40B4-BE49-F238E27FC236}">
                  <a16:creationId xmlns="" xmlns:a16="http://schemas.microsoft.com/office/drawing/2014/main" id="{4CFEB815-4D09-4BE2-B4E8-FB78D5A81FFB}"/>
                </a:ext>
              </a:extLst>
            </xdr:cNvPr>
            <xdr:cNvSpPr>
              <a:spLocks/>
            </xdr:cNvSpPr>
          </xdr:nvSpPr>
          <xdr:spPr bwMode="auto">
            <a:xfrm>
              <a:off x="2631" y="10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2" name="Freeform 551">
              <a:extLst>
                <a:ext uri="{FF2B5EF4-FFF2-40B4-BE49-F238E27FC236}">
                  <a16:creationId xmlns="" xmlns:a16="http://schemas.microsoft.com/office/drawing/2014/main" id="{995BDFA5-7935-41D5-8FF3-76CA4F9876E7}"/>
                </a:ext>
              </a:extLst>
            </xdr:cNvPr>
            <xdr:cNvSpPr>
              <a:spLocks/>
            </xdr:cNvSpPr>
          </xdr:nvSpPr>
          <xdr:spPr bwMode="auto">
            <a:xfrm>
              <a:off x="2706" y="103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3" name="Freeform 552">
              <a:extLst>
                <a:ext uri="{FF2B5EF4-FFF2-40B4-BE49-F238E27FC236}">
                  <a16:creationId xmlns="" xmlns:a16="http://schemas.microsoft.com/office/drawing/2014/main" id="{261DDCDE-612F-4D18-92EC-494CC583B461}"/>
                </a:ext>
              </a:extLst>
            </xdr:cNvPr>
            <xdr:cNvSpPr>
              <a:spLocks/>
            </xdr:cNvSpPr>
          </xdr:nvSpPr>
          <xdr:spPr bwMode="auto">
            <a:xfrm>
              <a:off x="2706" y="103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4" name="Freeform 553">
              <a:extLst>
                <a:ext uri="{FF2B5EF4-FFF2-40B4-BE49-F238E27FC236}">
                  <a16:creationId xmlns="" xmlns:a16="http://schemas.microsoft.com/office/drawing/2014/main" id="{7F4B10A9-810A-4D31-8845-9ADDCC6976DF}"/>
                </a:ext>
              </a:extLst>
            </xdr:cNvPr>
            <xdr:cNvSpPr>
              <a:spLocks/>
            </xdr:cNvSpPr>
          </xdr:nvSpPr>
          <xdr:spPr bwMode="auto">
            <a:xfrm>
              <a:off x="2781" y="102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3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3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3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5" name="Freeform 554">
              <a:extLst>
                <a:ext uri="{FF2B5EF4-FFF2-40B4-BE49-F238E27FC236}">
                  <a16:creationId xmlns="" xmlns:a16="http://schemas.microsoft.com/office/drawing/2014/main" id="{65B9453C-B5CA-47A3-A3CA-E21317D18894}"/>
                </a:ext>
              </a:extLst>
            </xdr:cNvPr>
            <xdr:cNvSpPr>
              <a:spLocks/>
            </xdr:cNvSpPr>
          </xdr:nvSpPr>
          <xdr:spPr bwMode="auto">
            <a:xfrm>
              <a:off x="2781" y="102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1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1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1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450"/>
            </a:p>
          </xdr:txBody>
        </xdr:sp>
        <xdr:sp macro="" textlink="">
          <xdr:nvSpPr>
            <xdr:cNvPr id="196" name="Rectangle 195">
              <a:extLst>
                <a:ext uri="{FF2B5EF4-FFF2-40B4-BE49-F238E27FC236}">
                  <a16:creationId xmlns="" xmlns:a16="http://schemas.microsoft.com/office/drawing/2014/main" id="{8EEBB5F3-43EA-42F9-8919-F0DEF549A0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697" y="857"/>
              <a:ext cx="186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97" name="Rectangle 196">
              <a:extLst>
                <a:ext uri="{FF2B5EF4-FFF2-40B4-BE49-F238E27FC236}">
                  <a16:creationId xmlns="" xmlns:a16="http://schemas.microsoft.com/office/drawing/2014/main" id="{77E651E7-7802-4875-9795-FF108B287F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44" y="914"/>
              <a:ext cx="117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Waitlist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98" name="Rectangle 197">
              <a:extLst>
                <a:ext uri="{FF2B5EF4-FFF2-40B4-BE49-F238E27FC236}">
                  <a16:creationId xmlns="" xmlns:a16="http://schemas.microsoft.com/office/drawing/2014/main" id="{162A693D-146B-489C-B32D-2C20F06BC5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33" y="954"/>
              <a:ext cx="21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199" name="Rectangle 198">
              <a:extLst>
                <a:ext uri="{FF2B5EF4-FFF2-40B4-BE49-F238E27FC236}">
                  <a16:creationId xmlns="" xmlns:a16="http://schemas.microsoft.com/office/drawing/2014/main" id="{F8C1AF86-DBD9-486D-8E2C-E4D153AD34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07" y="992"/>
              <a:ext cx="281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0" name="Rectangle 199">
              <a:extLst>
                <a:ext uri="{FF2B5EF4-FFF2-40B4-BE49-F238E27FC236}">
                  <a16:creationId xmlns="" xmlns:a16="http://schemas.microsoft.com/office/drawing/2014/main" id="{2F479E26-A928-4D1B-ABE5-D7DCEC4BF33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02" y="1028"/>
              <a:ext cx="395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1" name="Rectangle 200">
              <a:extLst>
                <a:ext uri="{FF2B5EF4-FFF2-40B4-BE49-F238E27FC236}">
                  <a16:creationId xmlns="" xmlns:a16="http://schemas.microsoft.com/office/drawing/2014/main" id="{A2E7E7D1-8A43-4790-A761-020D04FD800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90" y="1068"/>
              <a:ext cx="73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2" name="Rectangle 201">
              <a:extLst>
                <a:ext uri="{FF2B5EF4-FFF2-40B4-BE49-F238E27FC236}">
                  <a16:creationId xmlns="" xmlns:a16="http://schemas.microsoft.com/office/drawing/2014/main" id="{6F0D90A2-51D8-4FD4-8D59-B6B3930238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66" y="1094"/>
              <a:ext cx="246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Enhanced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3" name="Rectangle 202">
              <a:extLst>
                <a:ext uri="{FF2B5EF4-FFF2-40B4-BE49-F238E27FC236}">
                  <a16:creationId xmlns="" xmlns:a16="http://schemas.microsoft.com/office/drawing/2014/main" id="{8AEF8E7F-3789-46F9-881C-C31CE5538F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27" y="1135"/>
              <a:ext cx="139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4" name="Rectangle 203">
              <a:extLst>
                <a:ext uri="{FF2B5EF4-FFF2-40B4-BE49-F238E27FC236}">
                  <a16:creationId xmlns="" xmlns:a16="http://schemas.microsoft.com/office/drawing/2014/main" id="{05C22702-1DD5-4DEF-96CF-C9C376F4D8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96" y="1180"/>
              <a:ext cx="253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5" name="Rectangle 204">
              <a:extLst>
                <a:ext uri="{FF2B5EF4-FFF2-40B4-BE49-F238E27FC236}">
                  <a16:creationId xmlns="" xmlns:a16="http://schemas.microsoft.com/office/drawing/2014/main" id="{70DCDCB9-E0DD-42CE-8C17-715504D57D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56" y="1225"/>
              <a:ext cx="199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Yoga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6" name="Rectangle 205">
              <a:extLst>
                <a:ext uri="{FF2B5EF4-FFF2-40B4-BE49-F238E27FC236}">
                  <a16:creationId xmlns="" xmlns:a16="http://schemas.microsoft.com/office/drawing/2014/main" id="{C971DBF8-7DED-40E7-ABEE-1E10F332F39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28" y="1267"/>
              <a:ext cx="145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TCA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7" name="Rectangle 206">
              <a:extLst>
                <a:ext uri="{FF2B5EF4-FFF2-40B4-BE49-F238E27FC236}">
                  <a16:creationId xmlns="" xmlns:a16="http://schemas.microsoft.com/office/drawing/2014/main" id="{5B133663-5483-4EDD-B207-A143C62169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83" y="1318"/>
              <a:ext cx="19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Amitriptyline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8" name="Rectangle 207">
              <a:extLst>
                <a:ext uri="{FF2B5EF4-FFF2-40B4-BE49-F238E27FC236}">
                  <a16:creationId xmlns="" xmlns:a16="http://schemas.microsoft.com/office/drawing/2014/main" id="{9AFFC58A-2FAF-43B4-95CA-903D4E8328B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36" y="1366"/>
              <a:ext cx="18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Imipramine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09" name="Rectangle 208">
              <a:extLst>
                <a:ext uri="{FF2B5EF4-FFF2-40B4-BE49-F238E27FC236}">
                  <a16:creationId xmlns="" xmlns:a16="http://schemas.microsoft.com/office/drawing/2014/main" id="{71BF26ED-8428-42DB-B875-3F5E3A1AE6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91" y="1434"/>
              <a:ext cx="202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Lofepramine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0" name="Rectangle 209">
              <a:extLst>
                <a:ext uri="{FF2B5EF4-FFF2-40B4-BE49-F238E27FC236}">
                  <a16:creationId xmlns="" xmlns:a16="http://schemas.microsoft.com/office/drawing/2014/main" id="{0F2512EB-16CC-41BF-A102-9A2A3C8B877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32" y="1490"/>
              <a:ext cx="15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SSRI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1" name="Rectangle 210">
              <a:extLst>
                <a:ext uri="{FF2B5EF4-FFF2-40B4-BE49-F238E27FC236}">
                  <a16:creationId xmlns="" xmlns:a16="http://schemas.microsoft.com/office/drawing/2014/main" id="{8380E9DB-B9C2-4243-A6A2-9FE8C0C861D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72" y="1553"/>
              <a:ext cx="445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SSRI + Enhanced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2" name="Rectangle 211">
              <a:extLst>
                <a:ext uri="{FF2B5EF4-FFF2-40B4-BE49-F238E27FC236}">
                  <a16:creationId xmlns="" xmlns:a16="http://schemas.microsoft.com/office/drawing/2014/main" id="{7900F03F-1D94-4654-B730-CE831159B2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08" y="1619"/>
              <a:ext cx="176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Citalopram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3" name="Rectangle 212">
              <a:extLst>
                <a:ext uri="{FF2B5EF4-FFF2-40B4-BE49-F238E27FC236}">
                  <a16:creationId xmlns="" xmlns:a16="http://schemas.microsoft.com/office/drawing/2014/main" id="{3A4C50C8-2FF2-4E0B-BEE2-FFE8A5B909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36" y="1691"/>
              <a:ext cx="21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Escitalopram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4" name="Rectangle 213">
              <a:extLst>
                <a:ext uri="{FF2B5EF4-FFF2-40B4-BE49-F238E27FC236}">
                  <a16:creationId xmlns="" xmlns:a16="http://schemas.microsoft.com/office/drawing/2014/main" id="{3AE86A63-C1E8-4A06-8112-2C16D07B817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59" y="1759"/>
              <a:ext cx="16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Fluoxetine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5" name="Rectangle 214">
              <a:extLst>
                <a:ext uri="{FF2B5EF4-FFF2-40B4-BE49-F238E27FC236}">
                  <a16:creationId xmlns="" xmlns:a16="http://schemas.microsoft.com/office/drawing/2014/main" id="{2383E556-1A5E-4759-9A8A-F8F04567D94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90" y="1830"/>
              <a:ext cx="156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Sertraline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6" name="Rectangle 215">
              <a:extLst>
                <a:ext uri="{FF2B5EF4-FFF2-40B4-BE49-F238E27FC236}">
                  <a16:creationId xmlns="" xmlns:a16="http://schemas.microsoft.com/office/drawing/2014/main" id="{A88DACE5-DA92-41BB-95A8-8831FD7F1B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05" y="1911"/>
              <a:ext cx="123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AD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7" name="Rectangle 216">
              <a:extLst>
                <a:ext uri="{FF2B5EF4-FFF2-40B4-BE49-F238E27FC236}">
                  <a16:creationId xmlns="" xmlns:a16="http://schemas.microsoft.com/office/drawing/2014/main" id="{AD2FFE86-34CB-4B5B-B618-1A08E10F77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24" y="1988"/>
              <a:ext cx="18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Mirtazapine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8" name="Rectangle 217">
              <a:extLst>
                <a:ext uri="{FF2B5EF4-FFF2-40B4-BE49-F238E27FC236}">
                  <a16:creationId xmlns="" xmlns:a16="http://schemas.microsoft.com/office/drawing/2014/main" id="{D7A8A1B0-36DB-407B-93F0-068C77E4C5E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30" y="2060"/>
              <a:ext cx="84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psychotherapy individual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19" name="Rectangle 218">
              <a:extLst>
                <a:ext uri="{FF2B5EF4-FFF2-40B4-BE49-F238E27FC236}">
                  <a16:creationId xmlns="" xmlns:a16="http://schemas.microsoft.com/office/drawing/2014/main" id="{B3D38DAE-5A97-4FF8-B7DF-D48879223E1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33" y="2141"/>
              <a:ext cx="782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psychotherapy group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0" name="Rectangle 219">
              <a:extLst>
                <a:ext uri="{FF2B5EF4-FFF2-40B4-BE49-F238E27FC236}">
                  <a16:creationId xmlns="" xmlns:a16="http://schemas.microsoft.com/office/drawing/2014/main" id="{ECD44A46-E185-47A7-8040-7D7F7B6817B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27" y="2215"/>
              <a:ext cx="752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bias modification with support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1" name="Rectangle 220">
              <a:extLst>
                <a:ext uri="{FF2B5EF4-FFF2-40B4-BE49-F238E27FC236}">
                  <a16:creationId xmlns="" xmlns:a16="http://schemas.microsoft.com/office/drawing/2014/main" id="{0F6ABFA9-E681-4936-949A-83C5023CFB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19" y="2290"/>
              <a:ext cx="57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2" name="Rectangle 221">
              <a:extLst>
                <a:ext uri="{FF2B5EF4-FFF2-40B4-BE49-F238E27FC236}">
                  <a16:creationId xmlns="" xmlns:a16="http://schemas.microsoft.com/office/drawing/2014/main" id="{14933EF3-182F-4C00-8255-2A05738D941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10" y="2366"/>
              <a:ext cx="68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 with support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3" name="Rectangle 222">
              <a:extLst>
                <a:ext uri="{FF2B5EF4-FFF2-40B4-BE49-F238E27FC236}">
                  <a16:creationId xmlns="" xmlns:a16="http://schemas.microsoft.com/office/drawing/2014/main" id="{96190703-FF1A-410D-A416-56F80FCA55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5" y="2443"/>
              <a:ext cx="79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behavioural activation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4" name="Rectangle 223">
              <a:extLst>
                <a:ext uri="{FF2B5EF4-FFF2-40B4-BE49-F238E27FC236}">
                  <a16:creationId xmlns="" xmlns:a16="http://schemas.microsoft.com/office/drawing/2014/main" id="{C821D4F7-5C32-4FE4-A3FD-AEDF9B0FFF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6" y="2506"/>
              <a:ext cx="82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psychodynamic therapy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5" name="Rectangle 224">
              <a:extLst>
                <a:ext uri="{FF2B5EF4-FFF2-40B4-BE49-F238E27FC236}">
                  <a16:creationId xmlns="" xmlns:a16="http://schemas.microsoft.com/office/drawing/2014/main" id="{BD47A2F7-06BA-48FC-842F-3EC5306F0A1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34" y="2578"/>
              <a:ext cx="895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third-wave cognitive therapy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6" name="Rectangle 225">
              <a:extLst>
                <a:ext uri="{FF2B5EF4-FFF2-40B4-BE49-F238E27FC236}">
                  <a16:creationId xmlns="" xmlns:a16="http://schemas.microsoft.com/office/drawing/2014/main" id="{6F54758A-16F8-407F-9594-65258FE2A8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04" y="2647"/>
              <a:ext cx="65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7" name="Rectangle 226">
              <a:extLst>
                <a:ext uri="{FF2B5EF4-FFF2-40B4-BE49-F238E27FC236}">
                  <a16:creationId xmlns="" xmlns:a16="http://schemas.microsoft.com/office/drawing/2014/main" id="{40EEDA78-C62A-4710-8A62-F4B6C91833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67" y="2723"/>
              <a:ext cx="76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 with support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8" name="Rectangle 227">
              <a:extLst>
                <a:ext uri="{FF2B5EF4-FFF2-40B4-BE49-F238E27FC236}">
                  <a16:creationId xmlns="" xmlns:a16="http://schemas.microsoft.com/office/drawing/2014/main" id="{61415EA5-19F6-40FA-B612-C0E6155111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31" y="2791"/>
              <a:ext cx="78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Tailored computerised-CBT (CCBT) with support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29" name="Rectangle 228">
              <a:extLst>
                <a:ext uri="{FF2B5EF4-FFF2-40B4-BE49-F238E27FC236}">
                  <a16:creationId xmlns="" xmlns:a16="http://schemas.microsoft.com/office/drawing/2014/main" id="{74207BA8-9201-4004-88CA-34DFBA0D485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81" y="2845"/>
              <a:ext cx="40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 bibliotherapy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0" name="Rectangle 229">
              <a:extLst>
                <a:ext uri="{FF2B5EF4-FFF2-40B4-BE49-F238E27FC236}">
                  <a16:creationId xmlns="" xmlns:a16="http://schemas.microsoft.com/office/drawing/2014/main" id="{C4603676-B569-4BF3-B8B9-855FFBD2CE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33" y="2919"/>
              <a:ext cx="36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1" name="Rectangle 230">
              <a:extLst>
                <a:ext uri="{FF2B5EF4-FFF2-40B4-BE49-F238E27FC236}">
                  <a16:creationId xmlns="" xmlns:a16="http://schemas.microsoft.com/office/drawing/2014/main" id="{2C89AAF3-C546-460E-9E5A-30C6768E4C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71" y="2972"/>
              <a:ext cx="482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bibliotherapy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2" name="Rectangle 231">
              <a:extLst>
                <a:ext uri="{FF2B5EF4-FFF2-40B4-BE49-F238E27FC236}">
                  <a16:creationId xmlns="" xmlns:a16="http://schemas.microsoft.com/office/drawing/2014/main" id="{668CA4AD-3E6B-43EE-AD38-7C2DDBB1C3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14" y="3028"/>
              <a:ext cx="66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cognitive bias modification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3" name="Rectangle 232">
              <a:extLst>
                <a:ext uri="{FF2B5EF4-FFF2-40B4-BE49-F238E27FC236}">
                  <a16:creationId xmlns="" xmlns:a16="http://schemas.microsoft.com/office/drawing/2014/main" id="{22B6646E-78AD-4C2D-8CBB-EFC8AF92F7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53" y="3079"/>
              <a:ext cx="62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 mindfulness intervention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4" name="Rectangle 233">
              <a:extLst>
                <a:ext uri="{FF2B5EF4-FFF2-40B4-BE49-F238E27FC236}">
                  <a16:creationId xmlns="" xmlns:a16="http://schemas.microsoft.com/office/drawing/2014/main" id="{8B1FAB5F-FC3C-45C1-A561-02D460B2A4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83" y="3124"/>
              <a:ext cx="44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5" name="Rectangle 234">
              <a:extLst>
                <a:ext uri="{FF2B5EF4-FFF2-40B4-BE49-F238E27FC236}">
                  <a16:creationId xmlns="" xmlns:a16="http://schemas.microsoft.com/office/drawing/2014/main" id="{6B95B954-C5B5-450B-A7D1-9354E4BD5B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99" y="3172"/>
              <a:ext cx="55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Computerised-CBT (CCBT)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6" name="Rectangle 235">
              <a:extLst>
                <a:ext uri="{FF2B5EF4-FFF2-40B4-BE49-F238E27FC236}">
                  <a16:creationId xmlns="" xmlns:a16="http://schemas.microsoft.com/office/drawing/2014/main" id="{0135578D-F180-4AE3-9A63-3A5C47A515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20" y="3205"/>
              <a:ext cx="66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Online positive psychological intervention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7" name="Rectangle 236">
              <a:extLst>
                <a:ext uri="{FF2B5EF4-FFF2-40B4-BE49-F238E27FC236}">
                  <a16:creationId xmlns="" xmlns:a16="http://schemas.microsoft.com/office/drawing/2014/main" id="{0145866E-C88E-4F47-874A-BA0A8E5E59D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57" y="3232"/>
              <a:ext cx="43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website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8" name="Rectangle 237">
              <a:extLst>
                <a:ext uri="{FF2B5EF4-FFF2-40B4-BE49-F238E27FC236}">
                  <a16:creationId xmlns="" xmlns:a16="http://schemas.microsoft.com/office/drawing/2014/main" id="{352650E5-DD72-48A4-B9D5-7021A165B4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3" y="3256"/>
              <a:ext cx="102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Tailored computerised psychoeducation and self-help strategies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39" name="Rectangle 238">
              <a:extLst>
                <a:ext uri="{FF2B5EF4-FFF2-40B4-BE49-F238E27FC236}">
                  <a16:creationId xmlns="" xmlns:a16="http://schemas.microsoft.com/office/drawing/2014/main" id="{69BD4C6D-8690-42F6-B49E-51E4F6E8DC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05" y="3283"/>
              <a:ext cx="432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Lifestyle factors discussion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0" name="Rectangle 239">
              <a:extLst>
                <a:ext uri="{FF2B5EF4-FFF2-40B4-BE49-F238E27FC236}">
                  <a16:creationId xmlns="" xmlns:a16="http://schemas.microsoft.com/office/drawing/2014/main" id="{118DD262-F4A9-4666-8C56-09CC0833C9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22" y="3321"/>
              <a:ext cx="60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group programme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1" name="Rectangle 240">
              <a:extLst>
                <a:ext uri="{FF2B5EF4-FFF2-40B4-BE49-F238E27FC236}">
                  <a16:creationId xmlns="" xmlns:a16="http://schemas.microsoft.com/office/drawing/2014/main" id="{8C1E3308-569B-48EB-8F6F-98EF7F3354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52" y="3362"/>
              <a:ext cx="718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group programme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2" name="Rectangle 241">
              <a:extLst>
                <a:ext uri="{FF2B5EF4-FFF2-40B4-BE49-F238E27FC236}">
                  <a16:creationId xmlns="" xmlns:a16="http://schemas.microsoft.com/office/drawing/2014/main" id="{D7A23DFA-C577-4F13-93E5-5D919C54F2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83" y="3412"/>
              <a:ext cx="549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3" name="Rectangle 242">
              <a:extLst>
                <a:ext uri="{FF2B5EF4-FFF2-40B4-BE49-F238E27FC236}">
                  <a16:creationId xmlns="" xmlns:a16="http://schemas.microsoft.com/office/drawing/2014/main" id="{3F407D00-8E87-4EB6-A24E-368F9B3BB2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52" y="3415"/>
              <a:ext cx="663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4" name="Rectangle 243">
              <a:extLst>
                <a:ext uri="{FF2B5EF4-FFF2-40B4-BE49-F238E27FC236}">
                  <a16:creationId xmlns="" xmlns:a16="http://schemas.microsoft.com/office/drawing/2014/main" id="{CD31E039-1A7B-4075-A61A-4D4533A732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43" y="3360"/>
              <a:ext cx="507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Emotion-focused therapy (EFT)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5" name="Rectangle 244">
              <a:extLst>
                <a:ext uri="{FF2B5EF4-FFF2-40B4-BE49-F238E27FC236}">
                  <a16:creationId xmlns="" xmlns:a16="http://schemas.microsoft.com/office/drawing/2014/main" id="{8518A55E-D8FC-4F1B-ADED-50F0AB9EE2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51" y="3312"/>
              <a:ext cx="404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counselling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6" name="Rectangle 245">
              <a:extLst>
                <a:ext uri="{FF2B5EF4-FFF2-40B4-BE49-F238E27FC236}">
                  <a16:creationId xmlns="" xmlns:a16="http://schemas.microsoft.com/office/drawing/2014/main" id="{975A8A0B-7F94-41F8-AF7F-996DD501A8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74" y="3272"/>
              <a:ext cx="406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Non-directive counselling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247" name="Rectangle 246">
              <a:extLst>
                <a:ext uri="{FF2B5EF4-FFF2-40B4-BE49-F238E27FC236}">
                  <a16:creationId xmlns="" xmlns:a16="http://schemas.microsoft.com/office/drawing/2014/main" id="{F9BAC1AF-AA85-40EE-A1FB-D945403404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89" y="3242"/>
              <a:ext cx="520" cy="4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45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Non-directive counselling + TAU</a:t>
              </a:r>
              <a:endParaRPr kumimoji="0" lang="en-US" altLang="en-US" sz="45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7" name="Rectangle 6">
            <a:extLst>
              <a:ext uri="{FF2B5EF4-FFF2-40B4-BE49-F238E27FC236}">
                <a16:creationId xmlns="" xmlns:a16="http://schemas.microsoft.com/office/drawing/2014/main" id="{6642542D-DA96-458F-9DC7-986D7B96FDC9}"/>
              </a:ext>
            </a:extLst>
          </xdr:cNvPr>
          <xdr:cNvSpPr>
            <a:spLocks noChangeArrowheads="1"/>
          </xdr:cNvSpPr>
        </xdr:nvSpPr>
        <xdr:spPr bwMode="auto">
          <a:xfrm>
            <a:off x="1882" y="3205"/>
            <a:ext cx="56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Psychodynamic counselling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="" xmlns:a16="http://schemas.microsoft.com/office/drawing/2014/main" id="{55918AEE-98DF-4733-B1A6-253D8A19C159}"/>
              </a:ext>
            </a:extLst>
          </xdr:cNvPr>
          <xdr:cNvSpPr>
            <a:spLocks noChangeArrowheads="1"/>
          </xdr:cNvSpPr>
        </xdr:nvSpPr>
        <xdr:spPr bwMode="auto">
          <a:xfrm>
            <a:off x="1820" y="3175"/>
            <a:ext cx="541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Relational client-centered therapy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="" xmlns:a16="http://schemas.microsoft.com/office/drawing/2014/main" id="{7AD17DB4-957D-4E30-A89A-ABD8390142C3}"/>
              </a:ext>
            </a:extLst>
          </xdr:cNvPr>
          <xdr:cNvSpPr>
            <a:spLocks noChangeArrowheads="1"/>
          </xdr:cNvSpPr>
        </xdr:nvSpPr>
        <xdr:spPr bwMode="auto">
          <a:xfrm>
            <a:off x="1804" y="3127"/>
            <a:ext cx="48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Wheel of wellness counselling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="" xmlns:a16="http://schemas.microsoft.com/office/drawing/2014/main" id="{5A08674A-AC2F-4F8C-A573-C3C5D7C66B0E}"/>
              </a:ext>
            </a:extLst>
          </xdr:cNvPr>
          <xdr:cNvSpPr>
            <a:spLocks noChangeArrowheads="1"/>
          </xdr:cNvSpPr>
        </xdr:nvSpPr>
        <xdr:spPr bwMode="auto">
          <a:xfrm>
            <a:off x="1863" y="3085"/>
            <a:ext cx="361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group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="" xmlns:a16="http://schemas.microsoft.com/office/drawing/2014/main" id="{DE0BF987-2068-4104-AE90-8995C722346C}"/>
              </a:ext>
            </a:extLst>
          </xdr:cNvPr>
          <xdr:cNvSpPr>
            <a:spLocks noChangeArrowheads="1"/>
          </xdr:cNvSpPr>
        </xdr:nvSpPr>
        <xdr:spPr bwMode="auto">
          <a:xfrm>
            <a:off x="1764" y="3049"/>
            <a:ext cx="42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="" xmlns:a16="http://schemas.microsoft.com/office/drawing/2014/main" id="{B6426BF9-32B9-4B0E-B29F-5232BEFA189C}"/>
              </a:ext>
            </a:extLst>
          </xdr:cNvPr>
          <xdr:cNvSpPr>
            <a:spLocks noChangeArrowheads="1"/>
          </xdr:cNvSpPr>
        </xdr:nvSpPr>
        <xdr:spPr bwMode="auto">
          <a:xfrm>
            <a:off x="1577" y="2998"/>
            <a:ext cx="53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="" xmlns:a16="http://schemas.microsoft.com/office/drawing/2014/main" id="{4AFE59AA-7838-4673-8EE2-038EEF8B9D63}"/>
              </a:ext>
            </a:extLst>
          </xdr:cNvPr>
          <xdr:cNvSpPr>
            <a:spLocks noChangeArrowheads="1"/>
          </xdr:cNvSpPr>
        </xdr:nvSpPr>
        <xdr:spPr bwMode="auto">
          <a:xfrm>
            <a:off x="1348" y="2940"/>
            <a:ext cx="70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enhanced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="" xmlns:a16="http://schemas.microsoft.com/office/drawing/2014/main" id="{AB4D0445-78C3-4198-8F50-543647785E10}"/>
              </a:ext>
            </a:extLst>
          </xdr:cNvPr>
          <xdr:cNvSpPr>
            <a:spLocks noChangeArrowheads="1"/>
          </xdr:cNvSpPr>
        </xdr:nvSpPr>
        <xdr:spPr bwMode="auto">
          <a:xfrm>
            <a:off x="1575" y="2887"/>
            <a:ext cx="438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="" xmlns:a16="http://schemas.microsoft.com/office/drawing/2014/main" id="{F104FDB3-8881-4C08-B67B-5CF61AB4C09A}"/>
              </a:ext>
            </a:extLst>
          </xdr:cNvPr>
          <xdr:cNvSpPr>
            <a:spLocks noChangeArrowheads="1"/>
          </xdr:cNvSpPr>
        </xdr:nvSpPr>
        <xdr:spPr bwMode="auto">
          <a:xfrm>
            <a:off x="1398" y="2818"/>
            <a:ext cx="552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="" xmlns:a16="http://schemas.microsoft.com/office/drawing/2014/main" id="{CD2A20CE-60CF-49C4-BE90-F1690836E7CE}"/>
              </a:ext>
            </a:extLst>
          </xdr:cNvPr>
          <xdr:cNvSpPr>
            <a:spLocks noChangeArrowheads="1"/>
          </xdr:cNvSpPr>
        </xdr:nvSpPr>
        <xdr:spPr bwMode="auto">
          <a:xfrm>
            <a:off x="1282" y="2748"/>
            <a:ext cx="622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therapy (Lewinsohn 1976)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="" xmlns:a16="http://schemas.microsoft.com/office/drawing/2014/main" id="{DA788EAC-19B0-4549-A486-A121BD5CF561}"/>
              </a:ext>
            </a:extLst>
          </xdr:cNvPr>
          <xdr:cNvSpPr>
            <a:spLocks noChangeArrowheads="1"/>
          </xdr:cNvSpPr>
        </xdr:nvSpPr>
        <xdr:spPr bwMode="auto">
          <a:xfrm>
            <a:off x="1189" y="2679"/>
            <a:ext cx="689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(individual)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="" xmlns:a16="http://schemas.microsoft.com/office/drawing/2014/main" id="{C71A1272-0027-4EFB-B4CA-B68A82EB5323}"/>
              </a:ext>
            </a:extLst>
          </xdr:cNvPr>
          <xdr:cNvSpPr>
            <a:spLocks noChangeArrowheads="1"/>
          </xdr:cNvSpPr>
        </xdr:nvSpPr>
        <xdr:spPr bwMode="auto">
          <a:xfrm>
            <a:off x="1271" y="2599"/>
            <a:ext cx="56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="" xmlns:a16="http://schemas.microsoft.com/office/drawing/2014/main" id="{33EEE937-A74D-41A5-BA00-B5F90086BE5B}"/>
              </a:ext>
            </a:extLst>
          </xdr:cNvPr>
          <xdr:cNvSpPr>
            <a:spLocks noChangeArrowheads="1"/>
          </xdr:cNvSpPr>
        </xdr:nvSpPr>
        <xdr:spPr bwMode="auto">
          <a:xfrm>
            <a:off x="1126" y="2519"/>
            <a:ext cx="678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="" xmlns:a16="http://schemas.microsoft.com/office/drawing/2014/main" id="{C1B41EF7-46BE-4F8B-9B40-2CAA7A5E457F}"/>
              </a:ext>
            </a:extLst>
          </xdr:cNvPr>
          <xdr:cNvSpPr>
            <a:spLocks noChangeArrowheads="1"/>
          </xdr:cNvSpPr>
        </xdr:nvSpPr>
        <xdr:spPr bwMode="auto">
          <a:xfrm>
            <a:off x="1236" y="2444"/>
            <a:ext cx="541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="" xmlns:a16="http://schemas.microsoft.com/office/drawing/2014/main" id="{893E106D-3E48-4653-9E96-1337F4F8F256}"/>
              </a:ext>
            </a:extLst>
          </xdr:cNvPr>
          <xdr:cNvSpPr>
            <a:spLocks noChangeArrowheads="1"/>
          </xdr:cNvSpPr>
        </xdr:nvSpPr>
        <xdr:spPr bwMode="auto">
          <a:xfrm>
            <a:off x="1092" y="2368"/>
            <a:ext cx="65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="" xmlns:a16="http://schemas.microsoft.com/office/drawing/2014/main" id="{9E4C8A76-3838-40F4-AE44-260278D85C78}"/>
              </a:ext>
            </a:extLst>
          </xdr:cNvPr>
          <xdr:cNvSpPr>
            <a:spLocks noChangeArrowheads="1"/>
          </xdr:cNvSpPr>
        </xdr:nvSpPr>
        <xdr:spPr bwMode="auto">
          <a:xfrm>
            <a:off x="890" y="2300"/>
            <a:ext cx="86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individual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="" xmlns:a16="http://schemas.microsoft.com/office/drawing/2014/main" id="{06270886-A712-4EE6-8253-B1961B5B9F87}"/>
              </a:ext>
            </a:extLst>
          </xdr:cNvPr>
          <xdr:cNvSpPr>
            <a:spLocks noChangeArrowheads="1"/>
          </xdr:cNvSpPr>
        </xdr:nvSpPr>
        <xdr:spPr bwMode="auto">
          <a:xfrm>
            <a:off x="1118" y="2216"/>
            <a:ext cx="626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="" xmlns:a16="http://schemas.microsoft.com/office/drawing/2014/main" id="{C413D95D-5B0D-41AE-802B-B76E25409A0F}"/>
              </a:ext>
            </a:extLst>
          </xdr:cNvPr>
          <xdr:cNvSpPr>
            <a:spLocks noChangeArrowheads="1"/>
          </xdr:cNvSpPr>
        </xdr:nvSpPr>
        <xdr:spPr bwMode="auto">
          <a:xfrm>
            <a:off x="992" y="2137"/>
            <a:ext cx="74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="" xmlns:a16="http://schemas.microsoft.com/office/drawing/2014/main" id="{00C0B1B0-EDF9-4CF6-B7CF-B5A6005F82EA}"/>
              </a:ext>
            </a:extLst>
          </xdr:cNvPr>
          <xdr:cNvSpPr>
            <a:spLocks noChangeArrowheads="1"/>
          </xdr:cNvSpPr>
        </xdr:nvSpPr>
        <xdr:spPr bwMode="auto">
          <a:xfrm>
            <a:off x="1240" y="2066"/>
            <a:ext cx="50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="" xmlns:a16="http://schemas.microsoft.com/office/drawing/2014/main" id="{29ECE614-1CF6-4F82-B0BF-143831C1BC1D}"/>
              </a:ext>
            </a:extLst>
          </xdr:cNvPr>
          <xdr:cNvSpPr>
            <a:spLocks noChangeArrowheads="1"/>
          </xdr:cNvSpPr>
        </xdr:nvSpPr>
        <xdr:spPr bwMode="auto">
          <a:xfrm>
            <a:off x="1115" y="1991"/>
            <a:ext cx="619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="" xmlns:a16="http://schemas.microsoft.com/office/drawing/2014/main" id="{28D04367-9F76-420F-94E3-9E2E7FA72B9F}"/>
              </a:ext>
            </a:extLst>
          </xdr:cNvPr>
          <xdr:cNvSpPr>
            <a:spLocks noChangeArrowheads="1"/>
          </xdr:cNvSpPr>
        </xdr:nvSpPr>
        <xdr:spPr bwMode="auto">
          <a:xfrm>
            <a:off x="1268" y="1911"/>
            <a:ext cx="483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(over 15 sessions)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="" xmlns:a16="http://schemas.microsoft.com/office/drawing/2014/main" id="{B87F24E6-D100-4792-9AAA-D27B3CE96DEE}"/>
              </a:ext>
            </a:extLst>
          </xdr:cNvPr>
          <xdr:cNvSpPr>
            <a:spLocks noChangeArrowheads="1"/>
          </xdr:cNvSpPr>
        </xdr:nvSpPr>
        <xdr:spPr bwMode="auto">
          <a:xfrm>
            <a:off x="1140" y="1835"/>
            <a:ext cx="63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="" xmlns:a16="http://schemas.microsoft.com/office/drawing/2014/main" id="{5F75D8AA-79DC-4339-A831-AAF24D1DC0AF}"/>
              </a:ext>
            </a:extLst>
          </xdr:cNvPr>
          <xdr:cNvSpPr>
            <a:spLocks noChangeArrowheads="1"/>
          </xdr:cNvSpPr>
        </xdr:nvSpPr>
        <xdr:spPr bwMode="auto">
          <a:xfrm>
            <a:off x="1056" y="1765"/>
            <a:ext cx="74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="" xmlns:a16="http://schemas.microsoft.com/office/drawing/2014/main" id="{A528BCA5-2B5E-4CCE-8C18-2FC94802D8BF}"/>
              </a:ext>
            </a:extLst>
          </xdr:cNvPr>
          <xdr:cNvSpPr>
            <a:spLocks noChangeArrowheads="1"/>
          </xdr:cNvSpPr>
        </xdr:nvSpPr>
        <xdr:spPr bwMode="auto">
          <a:xfrm>
            <a:off x="1021" y="1701"/>
            <a:ext cx="806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group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="" xmlns:a16="http://schemas.microsoft.com/office/drawing/2014/main" id="{6EC6C956-60AD-4720-A757-485E98A34A56}"/>
              </a:ext>
            </a:extLst>
          </xdr:cNvPr>
          <xdr:cNvSpPr>
            <a:spLocks noChangeArrowheads="1"/>
          </xdr:cNvSpPr>
        </xdr:nvSpPr>
        <xdr:spPr bwMode="auto">
          <a:xfrm>
            <a:off x="1286" y="1625"/>
            <a:ext cx="567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="" xmlns:a16="http://schemas.microsoft.com/office/drawing/2014/main" id="{DB8E82C4-158A-4D45-B436-598096795668}"/>
              </a:ext>
            </a:extLst>
          </xdr:cNvPr>
          <xdr:cNvSpPr>
            <a:spLocks noChangeArrowheads="1"/>
          </xdr:cNvSpPr>
        </xdr:nvSpPr>
        <xdr:spPr bwMode="auto">
          <a:xfrm>
            <a:off x="1223" y="1559"/>
            <a:ext cx="682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 + TAU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="" xmlns:a16="http://schemas.microsoft.com/office/drawing/2014/main" id="{B06E96B0-04F9-4A7E-BC53-E86457A35FD2}"/>
              </a:ext>
            </a:extLst>
          </xdr:cNvPr>
          <xdr:cNvSpPr>
            <a:spLocks noChangeArrowheads="1"/>
          </xdr:cNvSpPr>
        </xdr:nvSpPr>
        <xdr:spPr bwMode="auto">
          <a:xfrm>
            <a:off x="1240" y="1487"/>
            <a:ext cx="702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AD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="" xmlns:a16="http://schemas.microsoft.com/office/drawing/2014/main" id="{3E8BC536-D32D-4147-B0BC-FB539758160F}"/>
              </a:ext>
            </a:extLst>
          </xdr:cNvPr>
          <xdr:cNvSpPr>
            <a:spLocks noChangeArrowheads="1"/>
          </xdr:cNvSpPr>
        </xdr:nvSpPr>
        <xdr:spPr bwMode="auto">
          <a:xfrm>
            <a:off x="1258" y="1427"/>
            <a:ext cx="72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TCA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="" xmlns:a16="http://schemas.microsoft.com/office/drawing/2014/main" id="{051FAAE5-1032-48AA-B9B4-811C552F5BFA}"/>
              </a:ext>
            </a:extLst>
          </xdr:cNvPr>
          <xdr:cNvSpPr>
            <a:spLocks noChangeArrowheads="1"/>
          </xdr:cNvSpPr>
        </xdr:nvSpPr>
        <xdr:spPr bwMode="auto">
          <a:xfrm>
            <a:off x="1287" y="1365"/>
            <a:ext cx="76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imipramine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="" xmlns:a16="http://schemas.microsoft.com/office/drawing/2014/main" id="{547F158C-9E0B-41ED-8BE6-7E461EBA9970}"/>
              </a:ext>
            </a:extLst>
          </xdr:cNvPr>
          <xdr:cNvSpPr>
            <a:spLocks noChangeArrowheads="1"/>
          </xdr:cNvSpPr>
        </xdr:nvSpPr>
        <xdr:spPr bwMode="auto">
          <a:xfrm>
            <a:off x="1373" y="1303"/>
            <a:ext cx="72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imipramine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="" xmlns:a16="http://schemas.microsoft.com/office/drawing/2014/main" id="{4854D42E-BE79-4A0C-B2DB-844362189FA3}"/>
              </a:ext>
            </a:extLst>
          </xdr:cNvPr>
          <xdr:cNvSpPr>
            <a:spLocks noChangeArrowheads="1"/>
          </xdr:cNvSpPr>
        </xdr:nvSpPr>
        <xdr:spPr bwMode="auto">
          <a:xfrm>
            <a:off x="1533" y="1265"/>
            <a:ext cx="61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any SSRI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="" xmlns:a16="http://schemas.microsoft.com/office/drawing/2014/main" id="{C648E9F3-51DE-47DF-BCC9-B32888278067}"/>
              </a:ext>
            </a:extLst>
          </xdr:cNvPr>
          <xdr:cNvSpPr>
            <a:spLocks noChangeArrowheads="1"/>
          </xdr:cNvSpPr>
        </xdr:nvSpPr>
        <xdr:spPr bwMode="auto">
          <a:xfrm>
            <a:off x="1598" y="1217"/>
            <a:ext cx="61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Supportive psychotherapy + any SSRI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="" xmlns:a16="http://schemas.microsoft.com/office/drawing/2014/main" id="{FBDD4276-E958-4C6F-971F-EC454FB743D0}"/>
              </a:ext>
            </a:extLst>
          </xdr:cNvPr>
          <xdr:cNvSpPr>
            <a:spLocks noChangeArrowheads="1"/>
          </xdr:cNvSpPr>
        </xdr:nvSpPr>
        <xdr:spPr bwMode="auto">
          <a:xfrm>
            <a:off x="1561" y="1165"/>
            <a:ext cx="71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any AD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="" xmlns:a16="http://schemas.microsoft.com/office/drawing/2014/main" id="{E400553C-B74C-4827-B080-70BC6D6F3D4F}"/>
              </a:ext>
            </a:extLst>
          </xdr:cNvPr>
          <xdr:cNvSpPr>
            <a:spLocks noChangeArrowheads="1"/>
          </xdr:cNvSpPr>
        </xdr:nvSpPr>
        <xdr:spPr bwMode="auto">
          <a:xfrm>
            <a:off x="1584" y="1123"/>
            <a:ext cx="768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imipramine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="" xmlns:a16="http://schemas.microsoft.com/office/drawing/2014/main" id="{E5DEDA77-90B2-49C5-8596-0B011AAF349E}"/>
              </a:ext>
            </a:extLst>
          </xdr:cNvPr>
          <xdr:cNvSpPr>
            <a:spLocks noChangeArrowheads="1"/>
          </xdr:cNvSpPr>
        </xdr:nvSpPr>
        <xdr:spPr bwMode="auto">
          <a:xfrm>
            <a:off x="1423" y="1084"/>
            <a:ext cx="100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AD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="" xmlns:a16="http://schemas.microsoft.com/office/drawing/2014/main" id="{CD1CC394-D633-4C48-820F-D9F2E017523F}"/>
              </a:ext>
            </a:extLst>
          </xdr:cNvPr>
          <xdr:cNvSpPr>
            <a:spLocks noChangeArrowheads="1"/>
          </xdr:cNvSpPr>
        </xdr:nvSpPr>
        <xdr:spPr bwMode="auto">
          <a:xfrm>
            <a:off x="1480" y="1043"/>
            <a:ext cx="1035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SSRI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="" xmlns:a16="http://schemas.microsoft.com/office/drawing/2014/main" id="{57037251-DBE0-4935-A0B6-FEF23B8DEA9E}"/>
              </a:ext>
            </a:extLst>
          </xdr:cNvPr>
          <xdr:cNvSpPr>
            <a:spLocks noChangeArrowheads="1"/>
          </xdr:cNvSpPr>
        </xdr:nvSpPr>
        <xdr:spPr bwMode="auto">
          <a:xfrm>
            <a:off x="1826" y="1016"/>
            <a:ext cx="768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Pill placebo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="" xmlns:a16="http://schemas.microsoft.com/office/drawing/2014/main" id="{4215B3B6-FF15-4E6C-B55F-4A59BA2E518F}"/>
              </a:ext>
            </a:extLst>
          </xdr:cNvPr>
          <xdr:cNvSpPr>
            <a:spLocks noChangeArrowheads="1"/>
          </xdr:cNvSpPr>
        </xdr:nvSpPr>
        <xdr:spPr bwMode="auto">
          <a:xfrm>
            <a:off x="1869" y="982"/>
            <a:ext cx="787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Pill placebo 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="" xmlns:a16="http://schemas.microsoft.com/office/drawing/2014/main" id="{9E3889CA-C20A-4608-AA9C-7D101A39ACBA}"/>
              </a:ext>
            </a:extLst>
          </xdr:cNvPr>
          <xdr:cNvSpPr>
            <a:spLocks noChangeArrowheads="1"/>
          </xdr:cNvSpPr>
        </xdr:nvSpPr>
        <xdr:spPr bwMode="auto">
          <a:xfrm>
            <a:off x="1990" y="948"/>
            <a:ext cx="744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CBT individual (under 15 sessions)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="" xmlns:a16="http://schemas.microsoft.com/office/drawing/2014/main" id="{DEBF1E03-8946-4B2A-B0F8-64BC13AF9C30}"/>
              </a:ext>
            </a:extLst>
          </xdr:cNvPr>
          <xdr:cNvSpPr>
            <a:spLocks noChangeArrowheads="1"/>
          </xdr:cNvSpPr>
        </xdr:nvSpPr>
        <xdr:spPr bwMode="auto">
          <a:xfrm>
            <a:off x="2475" y="903"/>
            <a:ext cx="336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Sertraline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="" xmlns:a16="http://schemas.microsoft.com/office/drawing/2014/main" id="{6C99F122-0019-4AAD-9FF3-DA91EB485BE0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1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45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45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1</xdr:colOff>
      <xdr:row>25</xdr:row>
      <xdr:rowOff>184150</xdr:rowOff>
    </xdr:to>
    <xdr:grpSp>
      <xdr:nvGrpSpPr>
        <xdr:cNvPr id="648" name="Group 647">
          <a:extLst>
            <a:ext uri="{FF2B5EF4-FFF2-40B4-BE49-F238E27FC236}">
              <a16:creationId xmlns="" xmlns:a16="http://schemas.microsoft.com/office/drawing/2014/main" id="{C5AA6D57-FB17-4DB8-9602-2963F9E002B1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1" cy="4756150"/>
          <a:chOff x="0" y="662"/>
          <a:chExt cx="5760" cy="2996"/>
        </a:xfrm>
      </xdr:grpSpPr>
      <xdr:sp macro="" textlink="">
        <xdr:nvSpPr>
          <xdr:cNvPr id="649" name="AutoShape 650">
            <a:extLst>
              <a:ext uri="{FF2B5EF4-FFF2-40B4-BE49-F238E27FC236}">
                <a16:creationId xmlns="" xmlns:a16="http://schemas.microsoft.com/office/drawing/2014/main" id="{BBB0C211-EA45-4473-86AF-E596D4BDBDC2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grpSp>
        <xdr:nvGrpSpPr>
          <xdr:cNvPr id="650" name="Group 649">
            <a:extLst>
              <a:ext uri="{FF2B5EF4-FFF2-40B4-BE49-F238E27FC236}">
                <a16:creationId xmlns="" xmlns:a16="http://schemas.microsoft.com/office/drawing/2014/main" id="{353B5905-5816-4880-9A2B-DDBC2C2881FA}"/>
              </a:ext>
            </a:extLst>
          </xdr:cNvPr>
          <xdr:cNvGrpSpPr>
            <a:grpSpLocks/>
          </xdr:cNvGrpSpPr>
        </xdr:nvGrpSpPr>
        <xdr:grpSpPr bwMode="auto">
          <a:xfrm>
            <a:off x="1776" y="1025"/>
            <a:ext cx="2211" cy="2246"/>
            <a:chOff x="1776" y="1025"/>
            <a:chExt cx="2211" cy="2246"/>
          </a:xfrm>
        </xdr:grpSpPr>
        <xdr:sp macro="" textlink="">
          <xdr:nvSpPr>
            <xdr:cNvPr id="721" name="Freeform 652">
              <a:extLst>
                <a:ext uri="{FF2B5EF4-FFF2-40B4-BE49-F238E27FC236}">
                  <a16:creationId xmlns="" xmlns:a16="http://schemas.microsoft.com/office/drawing/2014/main" id="{F5A81DD5-3588-480E-A6DB-5D8655FC4255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855" cy="427"/>
            </a:xfrm>
            <a:custGeom>
              <a:avLst/>
              <a:gdLst>
                <a:gd name="T0" fmla="*/ 855 w 855"/>
                <a:gd name="T1" fmla="*/ 427 h 427"/>
                <a:gd name="T2" fmla="*/ 0 w 855"/>
                <a:gd name="T3" fmla="*/ 3 h 427"/>
                <a:gd name="T4" fmla="*/ 3 w 855"/>
                <a:gd name="T5" fmla="*/ 0 h 427"/>
                <a:gd name="T6" fmla="*/ 855 w 855"/>
                <a:gd name="T7" fmla="*/ 424 h 427"/>
                <a:gd name="T8" fmla="*/ 855 w 855"/>
                <a:gd name="T9" fmla="*/ 427 h 4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5" h="427">
                  <a:moveTo>
                    <a:pt x="855" y="427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855" y="424"/>
                  </a:lnTo>
                  <a:lnTo>
                    <a:pt x="855" y="4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2" name="Freeform 653">
              <a:extLst>
                <a:ext uri="{FF2B5EF4-FFF2-40B4-BE49-F238E27FC236}">
                  <a16:creationId xmlns="" xmlns:a16="http://schemas.microsoft.com/office/drawing/2014/main" id="{CA662D34-181B-41AB-AA5A-A3C2095A5A6C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855" cy="427"/>
            </a:xfrm>
            <a:custGeom>
              <a:avLst/>
              <a:gdLst>
                <a:gd name="T0" fmla="*/ 285 w 285"/>
                <a:gd name="T1" fmla="*/ 142 h 142"/>
                <a:gd name="T2" fmla="*/ 0 w 285"/>
                <a:gd name="T3" fmla="*/ 1 h 142"/>
                <a:gd name="T4" fmla="*/ 1 w 285"/>
                <a:gd name="T5" fmla="*/ 0 h 142"/>
                <a:gd name="T6" fmla="*/ 285 w 285"/>
                <a:gd name="T7" fmla="*/ 141 h 142"/>
                <a:gd name="T8" fmla="*/ 285 w 285"/>
                <a:gd name="T9" fmla="*/ 142 h 1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5" h="142">
                  <a:moveTo>
                    <a:pt x="285" y="142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85" y="141"/>
                  </a:lnTo>
                  <a:lnTo>
                    <a:pt x="285" y="14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3" name="Freeform 654">
              <a:extLst>
                <a:ext uri="{FF2B5EF4-FFF2-40B4-BE49-F238E27FC236}">
                  <a16:creationId xmlns="" xmlns:a16="http://schemas.microsoft.com/office/drawing/2014/main" id="{7111DB66-BD2B-4810-B5F5-51B9B5FB4DD9}"/>
                </a:ext>
              </a:extLst>
            </xdr:cNvPr>
            <xdr:cNvSpPr>
              <a:spLocks/>
            </xdr:cNvSpPr>
          </xdr:nvSpPr>
          <xdr:spPr bwMode="auto">
            <a:xfrm>
              <a:off x="2895" y="1052"/>
              <a:ext cx="999" cy="661"/>
            </a:xfrm>
            <a:custGeom>
              <a:avLst/>
              <a:gdLst>
                <a:gd name="T0" fmla="*/ 987 w 999"/>
                <a:gd name="T1" fmla="*/ 661 h 661"/>
                <a:gd name="T2" fmla="*/ 0 w 999"/>
                <a:gd name="T3" fmla="*/ 18 h 661"/>
                <a:gd name="T4" fmla="*/ 12 w 999"/>
                <a:gd name="T5" fmla="*/ 0 h 661"/>
                <a:gd name="T6" fmla="*/ 999 w 999"/>
                <a:gd name="T7" fmla="*/ 643 h 661"/>
                <a:gd name="T8" fmla="*/ 987 w 999"/>
                <a:gd name="T9" fmla="*/ 661 h 6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99" h="661">
                  <a:moveTo>
                    <a:pt x="987" y="661"/>
                  </a:moveTo>
                  <a:lnTo>
                    <a:pt x="0" y="18"/>
                  </a:lnTo>
                  <a:lnTo>
                    <a:pt x="12" y="0"/>
                  </a:lnTo>
                  <a:lnTo>
                    <a:pt x="999" y="643"/>
                  </a:lnTo>
                  <a:lnTo>
                    <a:pt x="987" y="66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4" name="Freeform 655">
              <a:extLst>
                <a:ext uri="{FF2B5EF4-FFF2-40B4-BE49-F238E27FC236}">
                  <a16:creationId xmlns="" xmlns:a16="http://schemas.microsoft.com/office/drawing/2014/main" id="{E4F955FE-F7EA-4BB4-8A3C-CC9D8C3CF657}"/>
                </a:ext>
              </a:extLst>
            </xdr:cNvPr>
            <xdr:cNvSpPr>
              <a:spLocks/>
            </xdr:cNvSpPr>
          </xdr:nvSpPr>
          <xdr:spPr bwMode="auto">
            <a:xfrm>
              <a:off x="2895" y="1052"/>
              <a:ext cx="999" cy="661"/>
            </a:xfrm>
            <a:custGeom>
              <a:avLst/>
              <a:gdLst>
                <a:gd name="T0" fmla="*/ 329 w 333"/>
                <a:gd name="T1" fmla="*/ 220 h 220"/>
                <a:gd name="T2" fmla="*/ 0 w 333"/>
                <a:gd name="T3" fmla="*/ 6 h 220"/>
                <a:gd name="T4" fmla="*/ 4 w 333"/>
                <a:gd name="T5" fmla="*/ 0 h 220"/>
                <a:gd name="T6" fmla="*/ 333 w 333"/>
                <a:gd name="T7" fmla="*/ 214 h 220"/>
                <a:gd name="T8" fmla="*/ 329 w 333"/>
                <a:gd name="T9" fmla="*/ 220 h 2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3" h="220">
                  <a:moveTo>
                    <a:pt x="329" y="220"/>
                  </a:moveTo>
                  <a:lnTo>
                    <a:pt x="0" y="6"/>
                  </a:lnTo>
                  <a:lnTo>
                    <a:pt x="4" y="0"/>
                  </a:lnTo>
                  <a:lnTo>
                    <a:pt x="333" y="214"/>
                  </a:lnTo>
                  <a:lnTo>
                    <a:pt x="329" y="2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5" name="Freeform 656">
              <a:extLst>
                <a:ext uri="{FF2B5EF4-FFF2-40B4-BE49-F238E27FC236}">
                  <a16:creationId xmlns="" xmlns:a16="http://schemas.microsoft.com/office/drawing/2014/main" id="{4A82BE49-9D75-4D05-A51B-5E07037C1F63}"/>
                </a:ext>
              </a:extLst>
            </xdr:cNvPr>
            <xdr:cNvSpPr>
              <a:spLocks/>
            </xdr:cNvSpPr>
          </xdr:nvSpPr>
          <xdr:spPr bwMode="auto">
            <a:xfrm>
              <a:off x="2892" y="1052"/>
              <a:ext cx="1077" cy="916"/>
            </a:xfrm>
            <a:custGeom>
              <a:avLst/>
              <a:gdLst>
                <a:gd name="T0" fmla="*/ 1059 w 1077"/>
                <a:gd name="T1" fmla="*/ 916 h 916"/>
                <a:gd name="T2" fmla="*/ 0 w 1077"/>
                <a:gd name="T3" fmla="*/ 21 h 916"/>
                <a:gd name="T4" fmla="*/ 15 w 1077"/>
                <a:gd name="T5" fmla="*/ 0 h 916"/>
                <a:gd name="T6" fmla="*/ 1077 w 1077"/>
                <a:gd name="T7" fmla="*/ 895 h 916"/>
                <a:gd name="T8" fmla="*/ 1059 w 1077"/>
                <a:gd name="T9" fmla="*/ 916 h 9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77" h="916">
                  <a:moveTo>
                    <a:pt x="1059" y="916"/>
                  </a:moveTo>
                  <a:lnTo>
                    <a:pt x="0" y="21"/>
                  </a:lnTo>
                  <a:lnTo>
                    <a:pt x="15" y="0"/>
                  </a:lnTo>
                  <a:lnTo>
                    <a:pt x="1077" y="895"/>
                  </a:lnTo>
                  <a:lnTo>
                    <a:pt x="1059" y="9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6" name="Freeform 657">
              <a:extLst>
                <a:ext uri="{FF2B5EF4-FFF2-40B4-BE49-F238E27FC236}">
                  <a16:creationId xmlns="" xmlns:a16="http://schemas.microsoft.com/office/drawing/2014/main" id="{123B6690-E92D-40B9-9A40-18E628D98781}"/>
                </a:ext>
              </a:extLst>
            </xdr:cNvPr>
            <xdr:cNvSpPr>
              <a:spLocks/>
            </xdr:cNvSpPr>
          </xdr:nvSpPr>
          <xdr:spPr bwMode="auto">
            <a:xfrm>
              <a:off x="2892" y="1052"/>
              <a:ext cx="1077" cy="916"/>
            </a:xfrm>
            <a:custGeom>
              <a:avLst/>
              <a:gdLst>
                <a:gd name="T0" fmla="*/ 353 w 359"/>
                <a:gd name="T1" fmla="*/ 305 h 305"/>
                <a:gd name="T2" fmla="*/ 0 w 359"/>
                <a:gd name="T3" fmla="*/ 7 h 305"/>
                <a:gd name="T4" fmla="*/ 5 w 359"/>
                <a:gd name="T5" fmla="*/ 0 h 305"/>
                <a:gd name="T6" fmla="*/ 359 w 359"/>
                <a:gd name="T7" fmla="*/ 298 h 305"/>
                <a:gd name="T8" fmla="*/ 353 w 359"/>
                <a:gd name="T9" fmla="*/ 305 h 3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9" h="305">
                  <a:moveTo>
                    <a:pt x="353" y="305"/>
                  </a:moveTo>
                  <a:lnTo>
                    <a:pt x="0" y="7"/>
                  </a:lnTo>
                  <a:lnTo>
                    <a:pt x="5" y="0"/>
                  </a:lnTo>
                  <a:lnTo>
                    <a:pt x="359" y="298"/>
                  </a:lnTo>
                  <a:lnTo>
                    <a:pt x="353" y="30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7" name="Freeform 658">
              <a:extLst>
                <a:ext uri="{FF2B5EF4-FFF2-40B4-BE49-F238E27FC236}">
                  <a16:creationId xmlns="" xmlns:a16="http://schemas.microsoft.com/office/drawing/2014/main" id="{DB1882D0-71C1-4742-9DD1-CCA9C7FF97F1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80" cy="1150"/>
            </a:xfrm>
            <a:custGeom>
              <a:avLst/>
              <a:gdLst>
                <a:gd name="T0" fmla="*/ 1077 w 1080"/>
                <a:gd name="T1" fmla="*/ 1150 h 1150"/>
                <a:gd name="T2" fmla="*/ 0 w 1080"/>
                <a:gd name="T3" fmla="*/ 3 h 1150"/>
                <a:gd name="T4" fmla="*/ 0 w 1080"/>
                <a:gd name="T5" fmla="*/ 0 h 1150"/>
                <a:gd name="T6" fmla="*/ 1080 w 1080"/>
                <a:gd name="T7" fmla="*/ 1150 h 1150"/>
                <a:gd name="T8" fmla="*/ 1077 w 1080"/>
                <a:gd name="T9" fmla="*/ 1150 h 1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0" h="1150">
                  <a:moveTo>
                    <a:pt x="1077" y="1150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1080" y="1150"/>
                  </a:lnTo>
                  <a:lnTo>
                    <a:pt x="1077" y="11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8" name="Freeform 659">
              <a:extLst>
                <a:ext uri="{FF2B5EF4-FFF2-40B4-BE49-F238E27FC236}">
                  <a16:creationId xmlns="" xmlns:a16="http://schemas.microsoft.com/office/drawing/2014/main" id="{0F72F123-FDF4-407F-9FEE-0E3070F8C05F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80" cy="1150"/>
            </a:xfrm>
            <a:custGeom>
              <a:avLst/>
              <a:gdLst>
                <a:gd name="T0" fmla="*/ 359 w 360"/>
                <a:gd name="T1" fmla="*/ 383 h 383"/>
                <a:gd name="T2" fmla="*/ 0 w 360"/>
                <a:gd name="T3" fmla="*/ 1 h 383"/>
                <a:gd name="T4" fmla="*/ 0 w 360"/>
                <a:gd name="T5" fmla="*/ 0 h 383"/>
                <a:gd name="T6" fmla="*/ 360 w 360"/>
                <a:gd name="T7" fmla="*/ 383 h 383"/>
                <a:gd name="T8" fmla="*/ 359 w 360"/>
                <a:gd name="T9" fmla="*/ 383 h 3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383">
                  <a:moveTo>
                    <a:pt x="359" y="383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60" y="383"/>
                  </a:lnTo>
                  <a:lnTo>
                    <a:pt x="359" y="3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29" name="Freeform 660">
              <a:extLst>
                <a:ext uri="{FF2B5EF4-FFF2-40B4-BE49-F238E27FC236}">
                  <a16:creationId xmlns="" xmlns:a16="http://schemas.microsoft.com/office/drawing/2014/main" id="{0BEA0F23-0A51-4CE4-B859-097B60D567BE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44" cy="1402"/>
            </a:xfrm>
            <a:custGeom>
              <a:avLst/>
              <a:gdLst>
                <a:gd name="T0" fmla="*/ 1041 w 1044"/>
                <a:gd name="T1" fmla="*/ 1402 h 1402"/>
                <a:gd name="T2" fmla="*/ 0 w 1044"/>
                <a:gd name="T3" fmla="*/ 0 h 1402"/>
                <a:gd name="T4" fmla="*/ 0 w 1044"/>
                <a:gd name="T5" fmla="*/ 0 h 1402"/>
                <a:gd name="T6" fmla="*/ 1044 w 1044"/>
                <a:gd name="T7" fmla="*/ 1402 h 1402"/>
                <a:gd name="T8" fmla="*/ 1041 w 1044"/>
                <a:gd name="T9" fmla="*/ 1402 h 1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4" h="1402">
                  <a:moveTo>
                    <a:pt x="1041" y="140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44" y="1402"/>
                  </a:lnTo>
                  <a:lnTo>
                    <a:pt x="1041" y="14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0" name="Freeform 661">
              <a:extLst>
                <a:ext uri="{FF2B5EF4-FFF2-40B4-BE49-F238E27FC236}">
                  <a16:creationId xmlns="" xmlns:a16="http://schemas.microsoft.com/office/drawing/2014/main" id="{499E280A-445F-4F78-A149-044FE4340ECF}"/>
                </a:ext>
              </a:extLst>
            </xdr:cNvPr>
            <xdr:cNvSpPr>
              <a:spLocks/>
            </xdr:cNvSpPr>
          </xdr:nvSpPr>
          <xdr:spPr bwMode="auto">
            <a:xfrm>
              <a:off x="2895" y="1067"/>
              <a:ext cx="1044" cy="1402"/>
            </a:xfrm>
            <a:custGeom>
              <a:avLst/>
              <a:gdLst>
                <a:gd name="T0" fmla="*/ 347 w 348"/>
                <a:gd name="T1" fmla="*/ 467 h 467"/>
                <a:gd name="T2" fmla="*/ 0 w 348"/>
                <a:gd name="T3" fmla="*/ 0 h 467"/>
                <a:gd name="T4" fmla="*/ 0 w 348"/>
                <a:gd name="T5" fmla="*/ 0 h 467"/>
                <a:gd name="T6" fmla="*/ 348 w 348"/>
                <a:gd name="T7" fmla="*/ 467 h 467"/>
                <a:gd name="T8" fmla="*/ 347 w 348"/>
                <a:gd name="T9" fmla="*/ 467 h 4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467">
                  <a:moveTo>
                    <a:pt x="347" y="467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48" y="467"/>
                  </a:lnTo>
                  <a:lnTo>
                    <a:pt x="347" y="46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1" name="Freeform 662">
              <a:extLst>
                <a:ext uri="{FF2B5EF4-FFF2-40B4-BE49-F238E27FC236}">
                  <a16:creationId xmlns="" xmlns:a16="http://schemas.microsoft.com/office/drawing/2014/main" id="{8B2797C4-FAC0-4299-9836-448DBBF20256}"/>
                </a:ext>
              </a:extLst>
            </xdr:cNvPr>
            <xdr:cNvSpPr>
              <a:spLocks/>
            </xdr:cNvSpPr>
          </xdr:nvSpPr>
          <xdr:spPr bwMode="auto">
            <a:xfrm>
              <a:off x="2892" y="1067"/>
              <a:ext cx="942" cy="1636"/>
            </a:xfrm>
            <a:custGeom>
              <a:avLst/>
              <a:gdLst>
                <a:gd name="T0" fmla="*/ 942 w 942"/>
                <a:gd name="T1" fmla="*/ 1636 h 1636"/>
                <a:gd name="T2" fmla="*/ 0 w 942"/>
                <a:gd name="T3" fmla="*/ 3 h 1636"/>
                <a:gd name="T4" fmla="*/ 3 w 942"/>
                <a:gd name="T5" fmla="*/ 0 h 1636"/>
                <a:gd name="T6" fmla="*/ 942 w 942"/>
                <a:gd name="T7" fmla="*/ 1636 h 16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2" h="1636">
                  <a:moveTo>
                    <a:pt x="942" y="1636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942" y="163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2" name="Freeform 663">
              <a:extLst>
                <a:ext uri="{FF2B5EF4-FFF2-40B4-BE49-F238E27FC236}">
                  <a16:creationId xmlns="" xmlns:a16="http://schemas.microsoft.com/office/drawing/2014/main" id="{AC57E540-B6F8-47E3-B3AA-499FC74F07B5}"/>
                </a:ext>
              </a:extLst>
            </xdr:cNvPr>
            <xdr:cNvSpPr>
              <a:spLocks/>
            </xdr:cNvSpPr>
          </xdr:nvSpPr>
          <xdr:spPr bwMode="auto">
            <a:xfrm>
              <a:off x="2892" y="1067"/>
              <a:ext cx="942" cy="1636"/>
            </a:xfrm>
            <a:custGeom>
              <a:avLst/>
              <a:gdLst>
                <a:gd name="T0" fmla="*/ 314 w 314"/>
                <a:gd name="T1" fmla="*/ 545 h 545"/>
                <a:gd name="T2" fmla="*/ 0 w 314"/>
                <a:gd name="T3" fmla="*/ 1 h 545"/>
                <a:gd name="T4" fmla="*/ 1 w 314"/>
                <a:gd name="T5" fmla="*/ 0 h 545"/>
                <a:gd name="T6" fmla="*/ 314 w 314"/>
                <a:gd name="T7" fmla="*/ 545 h 545"/>
                <a:gd name="T8" fmla="*/ 314 w 314"/>
                <a:gd name="T9" fmla="*/ 545 h 5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4" h="545">
                  <a:moveTo>
                    <a:pt x="314" y="54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14" y="545"/>
                  </a:lnTo>
                  <a:lnTo>
                    <a:pt x="314" y="5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3" name="Freeform 664">
              <a:extLst>
                <a:ext uri="{FF2B5EF4-FFF2-40B4-BE49-F238E27FC236}">
                  <a16:creationId xmlns="" xmlns:a16="http://schemas.microsoft.com/office/drawing/2014/main" id="{5D11ED77-A39B-4D6E-B70E-97EFBDAD45F6}"/>
                </a:ext>
              </a:extLst>
            </xdr:cNvPr>
            <xdr:cNvSpPr>
              <a:spLocks/>
            </xdr:cNvSpPr>
          </xdr:nvSpPr>
          <xdr:spPr bwMode="auto">
            <a:xfrm>
              <a:off x="2883" y="1073"/>
              <a:ext cx="132" cy="2168"/>
            </a:xfrm>
            <a:custGeom>
              <a:avLst/>
              <a:gdLst>
                <a:gd name="T0" fmla="*/ 129 w 132"/>
                <a:gd name="T1" fmla="*/ 2168 h 2168"/>
                <a:gd name="T2" fmla="*/ 0 w 132"/>
                <a:gd name="T3" fmla="*/ 0 h 2168"/>
                <a:gd name="T4" fmla="*/ 0 w 132"/>
                <a:gd name="T5" fmla="*/ 0 h 2168"/>
                <a:gd name="T6" fmla="*/ 132 w 132"/>
                <a:gd name="T7" fmla="*/ 2168 h 2168"/>
                <a:gd name="T8" fmla="*/ 129 w 132"/>
                <a:gd name="T9" fmla="*/ 2168 h 2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2" h="2168">
                  <a:moveTo>
                    <a:pt x="129" y="216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32" y="2168"/>
                  </a:lnTo>
                  <a:lnTo>
                    <a:pt x="129" y="21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4" name="Freeform 665">
              <a:extLst>
                <a:ext uri="{FF2B5EF4-FFF2-40B4-BE49-F238E27FC236}">
                  <a16:creationId xmlns="" xmlns:a16="http://schemas.microsoft.com/office/drawing/2014/main" id="{F5E51E27-767B-4BBF-87F1-4D25C82EB92B}"/>
                </a:ext>
              </a:extLst>
            </xdr:cNvPr>
            <xdr:cNvSpPr>
              <a:spLocks/>
            </xdr:cNvSpPr>
          </xdr:nvSpPr>
          <xdr:spPr bwMode="auto">
            <a:xfrm>
              <a:off x="2883" y="1073"/>
              <a:ext cx="132" cy="2168"/>
            </a:xfrm>
            <a:custGeom>
              <a:avLst/>
              <a:gdLst>
                <a:gd name="T0" fmla="*/ 43 w 44"/>
                <a:gd name="T1" fmla="*/ 722 h 722"/>
                <a:gd name="T2" fmla="*/ 0 w 44"/>
                <a:gd name="T3" fmla="*/ 0 h 722"/>
                <a:gd name="T4" fmla="*/ 0 w 44"/>
                <a:gd name="T5" fmla="*/ 0 h 722"/>
                <a:gd name="T6" fmla="*/ 44 w 44"/>
                <a:gd name="T7" fmla="*/ 722 h 722"/>
                <a:gd name="T8" fmla="*/ 43 w 44"/>
                <a:gd name="T9" fmla="*/ 722 h 7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" h="722">
                  <a:moveTo>
                    <a:pt x="43" y="72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4" y="722"/>
                  </a:lnTo>
                  <a:lnTo>
                    <a:pt x="43" y="7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5" name="Freeform 666">
              <a:extLst>
                <a:ext uri="{FF2B5EF4-FFF2-40B4-BE49-F238E27FC236}">
                  <a16:creationId xmlns="" xmlns:a16="http://schemas.microsoft.com/office/drawing/2014/main" id="{8257F98C-82F4-4315-A295-AC462F19C50C}"/>
                </a:ext>
              </a:extLst>
            </xdr:cNvPr>
            <xdr:cNvSpPr>
              <a:spLocks/>
            </xdr:cNvSpPr>
          </xdr:nvSpPr>
          <xdr:spPr bwMode="auto">
            <a:xfrm>
              <a:off x="2505" y="1070"/>
              <a:ext cx="372" cy="2120"/>
            </a:xfrm>
            <a:custGeom>
              <a:avLst/>
              <a:gdLst>
                <a:gd name="T0" fmla="*/ 0 w 372"/>
                <a:gd name="T1" fmla="*/ 2120 h 2120"/>
                <a:gd name="T2" fmla="*/ 372 w 372"/>
                <a:gd name="T3" fmla="*/ 0 h 2120"/>
                <a:gd name="T4" fmla="*/ 372 w 372"/>
                <a:gd name="T5" fmla="*/ 3 h 2120"/>
                <a:gd name="T6" fmla="*/ 3 w 372"/>
                <a:gd name="T7" fmla="*/ 2120 h 2120"/>
                <a:gd name="T8" fmla="*/ 0 w 372"/>
                <a:gd name="T9" fmla="*/ 2120 h 2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2" h="2120">
                  <a:moveTo>
                    <a:pt x="0" y="2120"/>
                  </a:moveTo>
                  <a:lnTo>
                    <a:pt x="372" y="0"/>
                  </a:lnTo>
                  <a:lnTo>
                    <a:pt x="372" y="3"/>
                  </a:lnTo>
                  <a:lnTo>
                    <a:pt x="3" y="2120"/>
                  </a:lnTo>
                  <a:lnTo>
                    <a:pt x="0" y="21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6" name="Freeform 667">
              <a:extLst>
                <a:ext uri="{FF2B5EF4-FFF2-40B4-BE49-F238E27FC236}">
                  <a16:creationId xmlns="" xmlns:a16="http://schemas.microsoft.com/office/drawing/2014/main" id="{4695BDC9-8865-42F9-9D29-8DD4B21F62AE}"/>
                </a:ext>
              </a:extLst>
            </xdr:cNvPr>
            <xdr:cNvSpPr>
              <a:spLocks/>
            </xdr:cNvSpPr>
          </xdr:nvSpPr>
          <xdr:spPr bwMode="auto">
            <a:xfrm>
              <a:off x="2505" y="1070"/>
              <a:ext cx="372" cy="2120"/>
            </a:xfrm>
            <a:custGeom>
              <a:avLst/>
              <a:gdLst>
                <a:gd name="T0" fmla="*/ 0 w 124"/>
                <a:gd name="T1" fmla="*/ 706 h 706"/>
                <a:gd name="T2" fmla="*/ 124 w 124"/>
                <a:gd name="T3" fmla="*/ 0 h 706"/>
                <a:gd name="T4" fmla="*/ 124 w 124"/>
                <a:gd name="T5" fmla="*/ 1 h 706"/>
                <a:gd name="T6" fmla="*/ 1 w 124"/>
                <a:gd name="T7" fmla="*/ 706 h 706"/>
                <a:gd name="T8" fmla="*/ 0 w 124"/>
                <a:gd name="T9" fmla="*/ 706 h 7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4" h="706">
                  <a:moveTo>
                    <a:pt x="0" y="706"/>
                  </a:moveTo>
                  <a:lnTo>
                    <a:pt x="124" y="0"/>
                  </a:lnTo>
                  <a:lnTo>
                    <a:pt x="124" y="1"/>
                  </a:lnTo>
                  <a:lnTo>
                    <a:pt x="1" y="706"/>
                  </a:lnTo>
                  <a:lnTo>
                    <a:pt x="0" y="7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7" name="Freeform 668">
              <a:extLst>
                <a:ext uri="{FF2B5EF4-FFF2-40B4-BE49-F238E27FC236}">
                  <a16:creationId xmlns="" xmlns:a16="http://schemas.microsoft.com/office/drawing/2014/main" id="{95F27081-BBBE-4D3C-BD57-9CBF450B8691}"/>
                </a:ext>
              </a:extLst>
            </xdr:cNvPr>
            <xdr:cNvSpPr>
              <a:spLocks/>
            </xdr:cNvSpPr>
          </xdr:nvSpPr>
          <xdr:spPr bwMode="auto">
            <a:xfrm>
              <a:off x="2277" y="1070"/>
              <a:ext cx="597" cy="2006"/>
            </a:xfrm>
            <a:custGeom>
              <a:avLst/>
              <a:gdLst>
                <a:gd name="T0" fmla="*/ 0 w 597"/>
                <a:gd name="T1" fmla="*/ 2006 h 2006"/>
                <a:gd name="T2" fmla="*/ 597 w 597"/>
                <a:gd name="T3" fmla="*/ 0 h 2006"/>
                <a:gd name="T4" fmla="*/ 597 w 597"/>
                <a:gd name="T5" fmla="*/ 0 h 2006"/>
                <a:gd name="T6" fmla="*/ 3 w 597"/>
                <a:gd name="T7" fmla="*/ 2006 h 2006"/>
                <a:gd name="T8" fmla="*/ 0 w 597"/>
                <a:gd name="T9" fmla="*/ 2006 h 20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7" h="2006">
                  <a:moveTo>
                    <a:pt x="0" y="2006"/>
                  </a:moveTo>
                  <a:lnTo>
                    <a:pt x="597" y="0"/>
                  </a:lnTo>
                  <a:lnTo>
                    <a:pt x="597" y="0"/>
                  </a:lnTo>
                  <a:lnTo>
                    <a:pt x="3" y="2006"/>
                  </a:lnTo>
                  <a:lnTo>
                    <a:pt x="0" y="200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8" name="Freeform 669">
              <a:extLst>
                <a:ext uri="{FF2B5EF4-FFF2-40B4-BE49-F238E27FC236}">
                  <a16:creationId xmlns="" xmlns:a16="http://schemas.microsoft.com/office/drawing/2014/main" id="{931C3B02-162B-4A93-850C-1B4B86E8C35A}"/>
                </a:ext>
              </a:extLst>
            </xdr:cNvPr>
            <xdr:cNvSpPr>
              <a:spLocks/>
            </xdr:cNvSpPr>
          </xdr:nvSpPr>
          <xdr:spPr bwMode="auto">
            <a:xfrm>
              <a:off x="2277" y="1070"/>
              <a:ext cx="597" cy="2006"/>
            </a:xfrm>
            <a:custGeom>
              <a:avLst/>
              <a:gdLst>
                <a:gd name="T0" fmla="*/ 0 w 199"/>
                <a:gd name="T1" fmla="*/ 668 h 668"/>
                <a:gd name="T2" fmla="*/ 199 w 199"/>
                <a:gd name="T3" fmla="*/ 0 h 668"/>
                <a:gd name="T4" fmla="*/ 199 w 199"/>
                <a:gd name="T5" fmla="*/ 0 h 668"/>
                <a:gd name="T6" fmla="*/ 1 w 199"/>
                <a:gd name="T7" fmla="*/ 668 h 668"/>
                <a:gd name="T8" fmla="*/ 0 w 199"/>
                <a:gd name="T9" fmla="*/ 668 h 6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9" h="668">
                  <a:moveTo>
                    <a:pt x="0" y="668"/>
                  </a:moveTo>
                  <a:lnTo>
                    <a:pt x="199" y="0"/>
                  </a:lnTo>
                  <a:lnTo>
                    <a:pt x="199" y="0"/>
                  </a:lnTo>
                  <a:lnTo>
                    <a:pt x="1" y="668"/>
                  </a:lnTo>
                  <a:lnTo>
                    <a:pt x="0" y="6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39" name="Freeform 670">
              <a:extLst>
                <a:ext uri="{FF2B5EF4-FFF2-40B4-BE49-F238E27FC236}">
                  <a16:creationId xmlns="" xmlns:a16="http://schemas.microsoft.com/office/drawing/2014/main" id="{00A6D870-47D9-4EF7-B2F4-CB3825AFB72B}"/>
                </a:ext>
              </a:extLst>
            </xdr:cNvPr>
            <xdr:cNvSpPr>
              <a:spLocks/>
            </xdr:cNvSpPr>
          </xdr:nvSpPr>
          <xdr:spPr bwMode="auto">
            <a:xfrm>
              <a:off x="2082" y="1070"/>
              <a:ext cx="792" cy="1832"/>
            </a:xfrm>
            <a:custGeom>
              <a:avLst/>
              <a:gdLst>
                <a:gd name="T0" fmla="*/ 0 w 792"/>
                <a:gd name="T1" fmla="*/ 1832 h 1832"/>
                <a:gd name="T2" fmla="*/ 789 w 792"/>
                <a:gd name="T3" fmla="*/ 0 h 1832"/>
                <a:gd name="T4" fmla="*/ 792 w 792"/>
                <a:gd name="T5" fmla="*/ 0 h 1832"/>
                <a:gd name="T6" fmla="*/ 3 w 792"/>
                <a:gd name="T7" fmla="*/ 1832 h 1832"/>
                <a:gd name="T8" fmla="*/ 0 w 792"/>
                <a:gd name="T9" fmla="*/ 1832 h 18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2" h="1832">
                  <a:moveTo>
                    <a:pt x="0" y="1832"/>
                  </a:moveTo>
                  <a:lnTo>
                    <a:pt x="789" y="0"/>
                  </a:lnTo>
                  <a:lnTo>
                    <a:pt x="792" y="0"/>
                  </a:lnTo>
                  <a:lnTo>
                    <a:pt x="3" y="1832"/>
                  </a:lnTo>
                  <a:lnTo>
                    <a:pt x="0" y="18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0" name="Freeform 671">
              <a:extLst>
                <a:ext uri="{FF2B5EF4-FFF2-40B4-BE49-F238E27FC236}">
                  <a16:creationId xmlns="" xmlns:a16="http://schemas.microsoft.com/office/drawing/2014/main" id="{1E32A673-A1D2-4365-8D53-6964E193DD40}"/>
                </a:ext>
              </a:extLst>
            </xdr:cNvPr>
            <xdr:cNvSpPr>
              <a:spLocks/>
            </xdr:cNvSpPr>
          </xdr:nvSpPr>
          <xdr:spPr bwMode="auto">
            <a:xfrm>
              <a:off x="2082" y="1070"/>
              <a:ext cx="792" cy="1832"/>
            </a:xfrm>
            <a:custGeom>
              <a:avLst/>
              <a:gdLst>
                <a:gd name="T0" fmla="*/ 0 w 264"/>
                <a:gd name="T1" fmla="*/ 610 h 610"/>
                <a:gd name="T2" fmla="*/ 263 w 264"/>
                <a:gd name="T3" fmla="*/ 0 h 610"/>
                <a:gd name="T4" fmla="*/ 264 w 264"/>
                <a:gd name="T5" fmla="*/ 0 h 610"/>
                <a:gd name="T6" fmla="*/ 1 w 264"/>
                <a:gd name="T7" fmla="*/ 610 h 610"/>
                <a:gd name="T8" fmla="*/ 0 w 264"/>
                <a:gd name="T9" fmla="*/ 610 h 6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4" h="610">
                  <a:moveTo>
                    <a:pt x="0" y="610"/>
                  </a:moveTo>
                  <a:lnTo>
                    <a:pt x="263" y="0"/>
                  </a:lnTo>
                  <a:lnTo>
                    <a:pt x="264" y="0"/>
                  </a:lnTo>
                  <a:lnTo>
                    <a:pt x="1" y="610"/>
                  </a:lnTo>
                  <a:lnTo>
                    <a:pt x="0" y="6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1" name="Freeform 672">
              <a:extLst>
                <a:ext uri="{FF2B5EF4-FFF2-40B4-BE49-F238E27FC236}">
                  <a16:creationId xmlns="" xmlns:a16="http://schemas.microsoft.com/office/drawing/2014/main" id="{5B226BA0-168B-4523-AFC6-D7B433D79387}"/>
                </a:ext>
              </a:extLst>
            </xdr:cNvPr>
            <xdr:cNvSpPr>
              <a:spLocks/>
            </xdr:cNvSpPr>
          </xdr:nvSpPr>
          <xdr:spPr bwMode="auto">
            <a:xfrm>
              <a:off x="1929" y="1067"/>
              <a:ext cx="942" cy="1630"/>
            </a:xfrm>
            <a:custGeom>
              <a:avLst/>
              <a:gdLst>
                <a:gd name="T0" fmla="*/ 0 w 942"/>
                <a:gd name="T1" fmla="*/ 1630 h 1630"/>
                <a:gd name="T2" fmla="*/ 939 w 942"/>
                <a:gd name="T3" fmla="*/ 0 h 1630"/>
                <a:gd name="T4" fmla="*/ 942 w 942"/>
                <a:gd name="T5" fmla="*/ 3 h 1630"/>
                <a:gd name="T6" fmla="*/ 0 w 942"/>
                <a:gd name="T7" fmla="*/ 1630 h 16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42" h="1630">
                  <a:moveTo>
                    <a:pt x="0" y="1630"/>
                  </a:moveTo>
                  <a:lnTo>
                    <a:pt x="939" y="0"/>
                  </a:lnTo>
                  <a:lnTo>
                    <a:pt x="942" y="3"/>
                  </a:lnTo>
                  <a:lnTo>
                    <a:pt x="0" y="16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2" name="Freeform 673">
              <a:extLst>
                <a:ext uri="{FF2B5EF4-FFF2-40B4-BE49-F238E27FC236}">
                  <a16:creationId xmlns="" xmlns:a16="http://schemas.microsoft.com/office/drawing/2014/main" id="{1FD56397-D734-4888-9829-567B3905B40F}"/>
                </a:ext>
              </a:extLst>
            </xdr:cNvPr>
            <xdr:cNvSpPr>
              <a:spLocks/>
            </xdr:cNvSpPr>
          </xdr:nvSpPr>
          <xdr:spPr bwMode="auto">
            <a:xfrm>
              <a:off x="1929" y="1067"/>
              <a:ext cx="942" cy="1630"/>
            </a:xfrm>
            <a:custGeom>
              <a:avLst/>
              <a:gdLst>
                <a:gd name="T0" fmla="*/ 0 w 314"/>
                <a:gd name="T1" fmla="*/ 543 h 543"/>
                <a:gd name="T2" fmla="*/ 313 w 314"/>
                <a:gd name="T3" fmla="*/ 0 h 543"/>
                <a:gd name="T4" fmla="*/ 314 w 314"/>
                <a:gd name="T5" fmla="*/ 1 h 543"/>
                <a:gd name="T6" fmla="*/ 0 w 314"/>
                <a:gd name="T7" fmla="*/ 543 h 543"/>
                <a:gd name="T8" fmla="*/ 0 w 314"/>
                <a:gd name="T9" fmla="*/ 543 h 5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4" h="543">
                  <a:moveTo>
                    <a:pt x="0" y="543"/>
                  </a:moveTo>
                  <a:lnTo>
                    <a:pt x="313" y="0"/>
                  </a:lnTo>
                  <a:lnTo>
                    <a:pt x="314" y="1"/>
                  </a:lnTo>
                  <a:lnTo>
                    <a:pt x="0" y="543"/>
                  </a:lnTo>
                  <a:lnTo>
                    <a:pt x="0" y="5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3" name="Freeform 674">
              <a:extLst>
                <a:ext uri="{FF2B5EF4-FFF2-40B4-BE49-F238E27FC236}">
                  <a16:creationId xmlns="" xmlns:a16="http://schemas.microsoft.com/office/drawing/2014/main" id="{E7E8D67C-3B98-4565-82EC-4143DDBA580B}"/>
                </a:ext>
              </a:extLst>
            </xdr:cNvPr>
            <xdr:cNvSpPr>
              <a:spLocks/>
            </xdr:cNvSpPr>
          </xdr:nvSpPr>
          <xdr:spPr bwMode="auto">
            <a:xfrm>
              <a:off x="3159" y="1088"/>
              <a:ext cx="201" cy="75"/>
            </a:xfrm>
            <a:custGeom>
              <a:avLst/>
              <a:gdLst>
                <a:gd name="T0" fmla="*/ 198 w 201"/>
                <a:gd name="T1" fmla="*/ 75 h 75"/>
                <a:gd name="T2" fmla="*/ 0 w 201"/>
                <a:gd name="T3" fmla="*/ 3 h 75"/>
                <a:gd name="T4" fmla="*/ 3 w 201"/>
                <a:gd name="T5" fmla="*/ 0 h 75"/>
                <a:gd name="T6" fmla="*/ 201 w 201"/>
                <a:gd name="T7" fmla="*/ 72 h 75"/>
                <a:gd name="T8" fmla="*/ 198 w 201"/>
                <a:gd name="T9" fmla="*/ 75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" h="75">
                  <a:moveTo>
                    <a:pt x="198" y="75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201" y="72"/>
                  </a:lnTo>
                  <a:lnTo>
                    <a:pt x="198" y="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4" name="Freeform 675">
              <a:extLst>
                <a:ext uri="{FF2B5EF4-FFF2-40B4-BE49-F238E27FC236}">
                  <a16:creationId xmlns="" xmlns:a16="http://schemas.microsoft.com/office/drawing/2014/main" id="{FAAFBAC0-48F6-4F85-B4AE-4890DA6DF6E6}"/>
                </a:ext>
              </a:extLst>
            </xdr:cNvPr>
            <xdr:cNvSpPr>
              <a:spLocks/>
            </xdr:cNvSpPr>
          </xdr:nvSpPr>
          <xdr:spPr bwMode="auto">
            <a:xfrm>
              <a:off x="3159" y="1088"/>
              <a:ext cx="201" cy="75"/>
            </a:xfrm>
            <a:custGeom>
              <a:avLst/>
              <a:gdLst>
                <a:gd name="T0" fmla="*/ 66 w 67"/>
                <a:gd name="T1" fmla="*/ 25 h 25"/>
                <a:gd name="T2" fmla="*/ 0 w 67"/>
                <a:gd name="T3" fmla="*/ 1 h 25"/>
                <a:gd name="T4" fmla="*/ 1 w 67"/>
                <a:gd name="T5" fmla="*/ 0 h 25"/>
                <a:gd name="T6" fmla="*/ 67 w 67"/>
                <a:gd name="T7" fmla="*/ 24 h 25"/>
                <a:gd name="T8" fmla="*/ 66 w 67"/>
                <a:gd name="T9" fmla="*/ 25 h 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" h="25">
                  <a:moveTo>
                    <a:pt x="66" y="2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67" y="24"/>
                  </a:lnTo>
                  <a:lnTo>
                    <a:pt x="66" y="2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5" name="Freeform 676">
              <a:extLst>
                <a:ext uri="{FF2B5EF4-FFF2-40B4-BE49-F238E27FC236}">
                  <a16:creationId xmlns="" xmlns:a16="http://schemas.microsoft.com/office/drawing/2014/main" id="{E5E20C61-D275-409F-B5AF-0C78C820A4C2}"/>
                </a:ext>
              </a:extLst>
            </xdr:cNvPr>
            <xdr:cNvSpPr>
              <a:spLocks/>
            </xdr:cNvSpPr>
          </xdr:nvSpPr>
          <xdr:spPr bwMode="auto">
            <a:xfrm>
              <a:off x="3159" y="1091"/>
              <a:ext cx="420" cy="210"/>
            </a:xfrm>
            <a:custGeom>
              <a:avLst/>
              <a:gdLst>
                <a:gd name="T0" fmla="*/ 420 w 420"/>
                <a:gd name="T1" fmla="*/ 210 h 210"/>
                <a:gd name="T2" fmla="*/ 0 w 420"/>
                <a:gd name="T3" fmla="*/ 3 h 210"/>
                <a:gd name="T4" fmla="*/ 0 w 420"/>
                <a:gd name="T5" fmla="*/ 0 h 210"/>
                <a:gd name="T6" fmla="*/ 420 w 420"/>
                <a:gd name="T7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20" h="210">
                  <a:moveTo>
                    <a:pt x="420" y="210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420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6" name="Freeform 677">
              <a:extLst>
                <a:ext uri="{FF2B5EF4-FFF2-40B4-BE49-F238E27FC236}">
                  <a16:creationId xmlns="" xmlns:a16="http://schemas.microsoft.com/office/drawing/2014/main" id="{11D8610C-A902-48C4-B197-C902555E4D26}"/>
                </a:ext>
              </a:extLst>
            </xdr:cNvPr>
            <xdr:cNvSpPr>
              <a:spLocks/>
            </xdr:cNvSpPr>
          </xdr:nvSpPr>
          <xdr:spPr bwMode="auto">
            <a:xfrm>
              <a:off x="3159" y="1091"/>
              <a:ext cx="420" cy="210"/>
            </a:xfrm>
            <a:custGeom>
              <a:avLst/>
              <a:gdLst>
                <a:gd name="T0" fmla="*/ 140 w 140"/>
                <a:gd name="T1" fmla="*/ 70 h 70"/>
                <a:gd name="T2" fmla="*/ 0 w 140"/>
                <a:gd name="T3" fmla="*/ 1 h 70"/>
                <a:gd name="T4" fmla="*/ 0 w 140"/>
                <a:gd name="T5" fmla="*/ 0 h 70"/>
                <a:gd name="T6" fmla="*/ 140 w 140"/>
                <a:gd name="T7" fmla="*/ 70 h 70"/>
                <a:gd name="T8" fmla="*/ 140 w 140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0" h="70">
                  <a:moveTo>
                    <a:pt x="140" y="70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40" y="70"/>
                  </a:lnTo>
                  <a:lnTo>
                    <a:pt x="140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7" name="Freeform 678">
              <a:extLst>
                <a:ext uri="{FF2B5EF4-FFF2-40B4-BE49-F238E27FC236}">
                  <a16:creationId xmlns="" xmlns:a16="http://schemas.microsoft.com/office/drawing/2014/main" id="{772170C2-7C88-45BB-A2D8-0FDD0BD10F94}"/>
                </a:ext>
              </a:extLst>
            </xdr:cNvPr>
            <xdr:cNvSpPr>
              <a:spLocks/>
            </xdr:cNvSpPr>
          </xdr:nvSpPr>
          <xdr:spPr bwMode="auto">
            <a:xfrm>
              <a:off x="3156" y="1091"/>
              <a:ext cx="603" cy="394"/>
            </a:xfrm>
            <a:custGeom>
              <a:avLst/>
              <a:gdLst>
                <a:gd name="T0" fmla="*/ 600 w 603"/>
                <a:gd name="T1" fmla="*/ 394 h 394"/>
                <a:gd name="T2" fmla="*/ 0 w 603"/>
                <a:gd name="T3" fmla="*/ 6 h 394"/>
                <a:gd name="T4" fmla="*/ 3 w 603"/>
                <a:gd name="T5" fmla="*/ 0 h 394"/>
                <a:gd name="T6" fmla="*/ 603 w 603"/>
                <a:gd name="T7" fmla="*/ 388 h 394"/>
                <a:gd name="T8" fmla="*/ 600 w 603"/>
                <a:gd name="T9" fmla="*/ 394 h 3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3" h="394">
                  <a:moveTo>
                    <a:pt x="600" y="394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603" y="388"/>
                  </a:lnTo>
                  <a:lnTo>
                    <a:pt x="600" y="3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8" name="Freeform 679">
              <a:extLst>
                <a:ext uri="{FF2B5EF4-FFF2-40B4-BE49-F238E27FC236}">
                  <a16:creationId xmlns="" xmlns:a16="http://schemas.microsoft.com/office/drawing/2014/main" id="{33B77348-B84F-4895-8087-0739C5A09E8C}"/>
                </a:ext>
              </a:extLst>
            </xdr:cNvPr>
            <xdr:cNvSpPr>
              <a:spLocks/>
            </xdr:cNvSpPr>
          </xdr:nvSpPr>
          <xdr:spPr bwMode="auto">
            <a:xfrm>
              <a:off x="3156" y="1091"/>
              <a:ext cx="603" cy="394"/>
            </a:xfrm>
            <a:custGeom>
              <a:avLst/>
              <a:gdLst>
                <a:gd name="T0" fmla="*/ 200 w 201"/>
                <a:gd name="T1" fmla="*/ 131 h 131"/>
                <a:gd name="T2" fmla="*/ 0 w 201"/>
                <a:gd name="T3" fmla="*/ 2 h 131"/>
                <a:gd name="T4" fmla="*/ 1 w 201"/>
                <a:gd name="T5" fmla="*/ 0 h 131"/>
                <a:gd name="T6" fmla="*/ 201 w 201"/>
                <a:gd name="T7" fmla="*/ 129 h 131"/>
                <a:gd name="T8" fmla="*/ 200 w 201"/>
                <a:gd name="T9" fmla="*/ 131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" h="131">
                  <a:moveTo>
                    <a:pt x="200" y="131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201" y="129"/>
                  </a:lnTo>
                  <a:lnTo>
                    <a:pt x="200" y="13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49" name="Freeform 680">
              <a:extLst>
                <a:ext uri="{FF2B5EF4-FFF2-40B4-BE49-F238E27FC236}">
                  <a16:creationId xmlns="" xmlns:a16="http://schemas.microsoft.com/office/drawing/2014/main" id="{668C3454-88FD-46CE-80C2-7F317F20DB89}"/>
                </a:ext>
              </a:extLst>
            </xdr:cNvPr>
            <xdr:cNvSpPr>
              <a:spLocks/>
            </xdr:cNvSpPr>
          </xdr:nvSpPr>
          <xdr:spPr bwMode="auto">
            <a:xfrm>
              <a:off x="3135" y="1103"/>
              <a:ext cx="564" cy="1808"/>
            </a:xfrm>
            <a:custGeom>
              <a:avLst/>
              <a:gdLst>
                <a:gd name="T0" fmla="*/ 546 w 564"/>
                <a:gd name="T1" fmla="*/ 1808 h 1808"/>
                <a:gd name="T2" fmla="*/ 0 w 564"/>
                <a:gd name="T3" fmla="*/ 3 h 1808"/>
                <a:gd name="T4" fmla="*/ 18 w 564"/>
                <a:gd name="T5" fmla="*/ 0 h 1808"/>
                <a:gd name="T6" fmla="*/ 564 w 564"/>
                <a:gd name="T7" fmla="*/ 1805 h 1808"/>
                <a:gd name="T8" fmla="*/ 546 w 564"/>
                <a:gd name="T9" fmla="*/ 1808 h 18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4" h="1808">
                  <a:moveTo>
                    <a:pt x="546" y="1808"/>
                  </a:moveTo>
                  <a:lnTo>
                    <a:pt x="0" y="3"/>
                  </a:lnTo>
                  <a:lnTo>
                    <a:pt x="18" y="0"/>
                  </a:lnTo>
                  <a:lnTo>
                    <a:pt x="564" y="1805"/>
                  </a:lnTo>
                  <a:lnTo>
                    <a:pt x="546" y="18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0" name="Freeform 681">
              <a:extLst>
                <a:ext uri="{FF2B5EF4-FFF2-40B4-BE49-F238E27FC236}">
                  <a16:creationId xmlns="" xmlns:a16="http://schemas.microsoft.com/office/drawing/2014/main" id="{D227CE96-4E01-4FDB-A61E-B48722B793F0}"/>
                </a:ext>
              </a:extLst>
            </xdr:cNvPr>
            <xdr:cNvSpPr>
              <a:spLocks/>
            </xdr:cNvSpPr>
          </xdr:nvSpPr>
          <xdr:spPr bwMode="auto">
            <a:xfrm>
              <a:off x="3135" y="1103"/>
              <a:ext cx="564" cy="1808"/>
            </a:xfrm>
            <a:custGeom>
              <a:avLst/>
              <a:gdLst>
                <a:gd name="T0" fmla="*/ 182 w 188"/>
                <a:gd name="T1" fmla="*/ 602 h 602"/>
                <a:gd name="T2" fmla="*/ 0 w 188"/>
                <a:gd name="T3" fmla="*/ 1 h 602"/>
                <a:gd name="T4" fmla="*/ 6 w 188"/>
                <a:gd name="T5" fmla="*/ 0 h 602"/>
                <a:gd name="T6" fmla="*/ 188 w 188"/>
                <a:gd name="T7" fmla="*/ 601 h 602"/>
                <a:gd name="T8" fmla="*/ 182 w 188"/>
                <a:gd name="T9" fmla="*/ 602 h 6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8" h="602">
                  <a:moveTo>
                    <a:pt x="182" y="602"/>
                  </a:moveTo>
                  <a:lnTo>
                    <a:pt x="0" y="1"/>
                  </a:lnTo>
                  <a:lnTo>
                    <a:pt x="6" y="0"/>
                  </a:lnTo>
                  <a:lnTo>
                    <a:pt x="188" y="601"/>
                  </a:lnTo>
                  <a:lnTo>
                    <a:pt x="182" y="6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1" name="Freeform 682">
              <a:extLst>
                <a:ext uri="{FF2B5EF4-FFF2-40B4-BE49-F238E27FC236}">
                  <a16:creationId xmlns="" xmlns:a16="http://schemas.microsoft.com/office/drawing/2014/main" id="{7FBA27FB-C2E8-44C2-A768-576FB67FF8FA}"/>
                </a:ext>
              </a:extLst>
            </xdr:cNvPr>
            <xdr:cNvSpPr>
              <a:spLocks/>
            </xdr:cNvSpPr>
          </xdr:nvSpPr>
          <xdr:spPr bwMode="auto">
            <a:xfrm>
              <a:off x="3132" y="1103"/>
              <a:ext cx="369" cy="1976"/>
            </a:xfrm>
            <a:custGeom>
              <a:avLst/>
              <a:gdLst>
                <a:gd name="T0" fmla="*/ 348 w 369"/>
                <a:gd name="T1" fmla="*/ 1976 h 1976"/>
                <a:gd name="T2" fmla="*/ 0 w 369"/>
                <a:gd name="T3" fmla="*/ 3 h 1976"/>
                <a:gd name="T4" fmla="*/ 21 w 369"/>
                <a:gd name="T5" fmla="*/ 0 h 1976"/>
                <a:gd name="T6" fmla="*/ 369 w 369"/>
                <a:gd name="T7" fmla="*/ 1970 h 1976"/>
                <a:gd name="T8" fmla="*/ 348 w 369"/>
                <a:gd name="T9" fmla="*/ 1976 h 19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1976">
                  <a:moveTo>
                    <a:pt x="348" y="1976"/>
                  </a:moveTo>
                  <a:lnTo>
                    <a:pt x="0" y="3"/>
                  </a:lnTo>
                  <a:lnTo>
                    <a:pt x="21" y="0"/>
                  </a:lnTo>
                  <a:lnTo>
                    <a:pt x="369" y="1970"/>
                  </a:lnTo>
                  <a:lnTo>
                    <a:pt x="348" y="19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2" name="Freeform 683">
              <a:extLst>
                <a:ext uri="{FF2B5EF4-FFF2-40B4-BE49-F238E27FC236}">
                  <a16:creationId xmlns="" xmlns:a16="http://schemas.microsoft.com/office/drawing/2014/main" id="{53787479-964C-4535-9E79-FBAA65DCF8FE}"/>
                </a:ext>
              </a:extLst>
            </xdr:cNvPr>
            <xdr:cNvSpPr>
              <a:spLocks/>
            </xdr:cNvSpPr>
          </xdr:nvSpPr>
          <xdr:spPr bwMode="auto">
            <a:xfrm>
              <a:off x="3132" y="1103"/>
              <a:ext cx="369" cy="1976"/>
            </a:xfrm>
            <a:custGeom>
              <a:avLst/>
              <a:gdLst>
                <a:gd name="T0" fmla="*/ 116 w 123"/>
                <a:gd name="T1" fmla="*/ 658 h 658"/>
                <a:gd name="T2" fmla="*/ 0 w 123"/>
                <a:gd name="T3" fmla="*/ 1 h 658"/>
                <a:gd name="T4" fmla="*/ 7 w 123"/>
                <a:gd name="T5" fmla="*/ 0 h 658"/>
                <a:gd name="T6" fmla="*/ 123 w 123"/>
                <a:gd name="T7" fmla="*/ 656 h 658"/>
                <a:gd name="T8" fmla="*/ 116 w 123"/>
                <a:gd name="T9" fmla="*/ 658 h 6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" h="658">
                  <a:moveTo>
                    <a:pt x="116" y="658"/>
                  </a:moveTo>
                  <a:lnTo>
                    <a:pt x="0" y="1"/>
                  </a:lnTo>
                  <a:lnTo>
                    <a:pt x="7" y="0"/>
                  </a:lnTo>
                  <a:lnTo>
                    <a:pt x="123" y="656"/>
                  </a:lnTo>
                  <a:lnTo>
                    <a:pt x="116" y="65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3" name="Freeform 684">
              <a:extLst>
                <a:ext uri="{FF2B5EF4-FFF2-40B4-BE49-F238E27FC236}">
                  <a16:creationId xmlns="" xmlns:a16="http://schemas.microsoft.com/office/drawing/2014/main" id="{DDFF0A82-8D73-4E27-99CC-FD3D5D8BA43D}"/>
                </a:ext>
              </a:extLst>
            </xdr:cNvPr>
            <xdr:cNvSpPr>
              <a:spLocks/>
            </xdr:cNvSpPr>
          </xdr:nvSpPr>
          <xdr:spPr bwMode="auto">
            <a:xfrm>
              <a:off x="3138" y="1106"/>
              <a:ext cx="126" cy="2081"/>
            </a:xfrm>
            <a:custGeom>
              <a:avLst/>
              <a:gdLst>
                <a:gd name="T0" fmla="*/ 123 w 126"/>
                <a:gd name="T1" fmla="*/ 2081 h 2081"/>
                <a:gd name="T2" fmla="*/ 0 w 126"/>
                <a:gd name="T3" fmla="*/ 0 h 2081"/>
                <a:gd name="T4" fmla="*/ 3 w 126"/>
                <a:gd name="T5" fmla="*/ 0 h 2081"/>
                <a:gd name="T6" fmla="*/ 126 w 126"/>
                <a:gd name="T7" fmla="*/ 2081 h 2081"/>
                <a:gd name="T8" fmla="*/ 123 w 126"/>
                <a:gd name="T9" fmla="*/ 2081 h 20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" h="2081">
                  <a:moveTo>
                    <a:pt x="123" y="2081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26" y="2081"/>
                  </a:lnTo>
                  <a:lnTo>
                    <a:pt x="123" y="20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4" name="Freeform 685">
              <a:extLst>
                <a:ext uri="{FF2B5EF4-FFF2-40B4-BE49-F238E27FC236}">
                  <a16:creationId xmlns="" xmlns:a16="http://schemas.microsoft.com/office/drawing/2014/main" id="{9995C395-0091-4C8E-AEBB-3F3FF1D5C7E3}"/>
                </a:ext>
              </a:extLst>
            </xdr:cNvPr>
            <xdr:cNvSpPr>
              <a:spLocks/>
            </xdr:cNvSpPr>
          </xdr:nvSpPr>
          <xdr:spPr bwMode="auto">
            <a:xfrm>
              <a:off x="3138" y="1106"/>
              <a:ext cx="126" cy="2081"/>
            </a:xfrm>
            <a:custGeom>
              <a:avLst/>
              <a:gdLst>
                <a:gd name="T0" fmla="*/ 41 w 42"/>
                <a:gd name="T1" fmla="*/ 693 h 693"/>
                <a:gd name="T2" fmla="*/ 0 w 42"/>
                <a:gd name="T3" fmla="*/ 0 h 693"/>
                <a:gd name="T4" fmla="*/ 1 w 42"/>
                <a:gd name="T5" fmla="*/ 0 h 693"/>
                <a:gd name="T6" fmla="*/ 42 w 42"/>
                <a:gd name="T7" fmla="*/ 693 h 693"/>
                <a:gd name="T8" fmla="*/ 41 w 42"/>
                <a:gd name="T9" fmla="*/ 693 h 6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693">
                  <a:moveTo>
                    <a:pt x="41" y="69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42" y="693"/>
                  </a:lnTo>
                  <a:lnTo>
                    <a:pt x="41" y="6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5" name="Freeform 686">
              <a:extLst>
                <a:ext uri="{FF2B5EF4-FFF2-40B4-BE49-F238E27FC236}">
                  <a16:creationId xmlns="" xmlns:a16="http://schemas.microsoft.com/office/drawing/2014/main" id="{1488F3B4-AD91-40BB-B12F-D35098A46104}"/>
                </a:ext>
              </a:extLst>
            </xdr:cNvPr>
            <xdr:cNvSpPr>
              <a:spLocks/>
            </xdr:cNvSpPr>
          </xdr:nvSpPr>
          <xdr:spPr bwMode="auto">
            <a:xfrm>
              <a:off x="2508" y="1103"/>
              <a:ext cx="624" cy="2087"/>
            </a:xfrm>
            <a:custGeom>
              <a:avLst/>
              <a:gdLst>
                <a:gd name="T0" fmla="*/ 0 w 624"/>
                <a:gd name="T1" fmla="*/ 2087 h 2087"/>
                <a:gd name="T2" fmla="*/ 624 w 624"/>
                <a:gd name="T3" fmla="*/ 0 h 2087"/>
                <a:gd name="T4" fmla="*/ 624 w 624"/>
                <a:gd name="T5" fmla="*/ 3 h 2087"/>
                <a:gd name="T6" fmla="*/ 3 w 624"/>
                <a:gd name="T7" fmla="*/ 2087 h 2087"/>
                <a:gd name="T8" fmla="*/ 0 w 624"/>
                <a:gd name="T9" fmla="*/ 2087 h 20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4" h="2087">
                  <a:moveTo>
                    <a:pt x="0" y="2087"/>
                  </a:moveTo>
                  <a:lnTo>
                    <a:pt x="624" y="0"/>
                  </a:lnTo>
                  <a:lnTo>
                    <a:pt x="624" y="3"/>
                  </a:lnTo>
                  <a:lnTo>
                    <a:pt x="3" y="2087"/>
                  </a:lnTo>
                  <a:lnTo>
                    <a:pt x="0" y="20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6" name="Freeform 687">
              <a:extLst>
                <a:ext uri="{FF2B5EF4-FFF2-40B4-BE49-F238E27FC236}">
                  <a16:creationId xmlns="" xmlns:a16="http://schemas.microsoft.com/office/drawing/2014/main" id="{CC5C7E65-01F9-48A6-94FB-ED504CBDE1CC}"/>
                </a:ext>
              </a:extLst>
            </xdr:cNvPr>
            <xdr:cNvSpPr>
              <a:spLocks/>
            </xdr:cNvSpPr>
          </xdr:nvSpPr>
          <xdr:spPr bwMode="auto">
            <a:xfrm>
              <a:off x="2508" y="1103"/>
              <a:ext cx="624" cy="2087"/>
            </a:xfrm>
            <a:custGeom>
              <a:avLst/>
              <a:gdLst>
                <a:gd name="T0" fmla="*/ 0 w 208"/>
                <a:gd name="T1" fmla="*/ 695 h 695"/>
                <a:gd name="T2" fmla="*/ 208 w 208"/>
                <a:gd name="T3" fmla="*/ 0 h 695"/>
                <a:gd name="T4" fmla="*/ 208 w 208"/>
                <a:gd name="T5" fmla="*/ 1 h 695"/>
                <a:gd name="T6" fmla="*/ 1 w 208"/>
                <a:gd name="T7" fmla="*/ 695 h 695"/>
                <a:gd name="T8" fmla="*/ 0 w 208"/>
                <a:gd name="T9" fmla="*/ 695 h 6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8" h="695">
                  <a:moveTo>
                    <a:pt x="0" y="695"/>
                  </a:moveTo>
                  <a:lnTo>
                    <a:pt x="208" y="0"/>
                  </a:lnTo>
                  <a:lnTo>
                    <a:pt x="208" y="1"/>
                  </a:lnTo>
                  <a:lnTo>
                    <a:pt x="1" y="695"/>
                  </a:lnTo>
                  <a:lnTo>
                    <a:pt x="0" y="69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7" name="Freeform 688">
              <a:extLst>
                <a:ext uri="{FF2B5EF4-FFF2-40B4-BE49-F238E27FC236}">
                  <a16:creationId xmlns="" xmlns:a16="http://schemas.microsoft.com/office/drawing/2014/main" id="{99051775-5FD4-4870-B2A9-90838888D315}"/>
                </a:ext>
              </a:extLst>
            </xdr:cNvPr>
            <xdr:cNvSpPr>
              <a:spLocks/>
            </xdr:cNvSpPr>
          </xdr:nvSpPr>
          <xdr:spPr bwMode="auto">
            <a:xfrm>
              <a:off x="2280" y="1103"/>
              <a:ext cx="849" cy="1973"/>
            </a:xfrm>
            <a:custGeom>
              <a:avLst/>
              <a:gdLst>
                <a:gd name="T0" fmla="*/ 0 w 849"/>
                <a:gd name="T1" fmla="*/ 1973 h 1973"/>
                <a:gd name="T2" fmla="*/ 846 w 849"/>
                <a:gd name="T3" fmla="*/ 0 h 1973"/>
                <a:gd name="T4" fmla="*/ 849 w 849"/>
                <a:gd name="T5" fmla="*/ 0 h 1973"/>
                <a:gd name="T6" fmla="*/ 3 w 849"/>
                <a:gd name="T7" fmla="*/ 1973 h 1973"/>
                <a:gd name="T8" fmla="*/ 0 w 849"/>
                <a:gd name="T9" fmla="*/ 1973 h 19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9" h="1973">
                  <a:moveTo>
                    <a:pt x="0" y="1973"/>
                  </a:moveTo>
                  <a:lnTo>
                    <a:pt x="846" y="0"/>
                  </a:lnTo>
                  <a:lnTo>
                    <a:pt x="849" y="0"/>
                  </a:lnTo>
                  <a:lnTo>
                    <a:pt x="3" y="1973"/>
                  </a:lnTo>
                  <a:lnTo>
                    <a:pt x="0" y="19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8" name="Freeform 689">
              <a:extLst>
                <a:ext uri="{FF2B5EF4-FFF2-40B4-BE49-F238E27FC236}">
                  <a16:creationId xmlns="" xmlns:a16="http://schemas.microsoft.com/office/drawing/2014/main" id="{C8342E3F-4406-4EF8-BB9F-0C114C5D2346}"/>
                </a:ext>
              </a:extLst>
            </xdr:cNvPr>
            <xdr:cNvSpPr>
              <a:spLocks/>
            </xdr:cNvSpPr>
          </xdr:nvSpPr>
          <xdr:spPr bwMode="auto">
            <a:xfrm>
              <a:off x="2280" y="1103"/>
              <a:ext cx="849" cy="1973"/>
            </a:xfrm>
            <a:custGeom>
              <a:avLst/>
              <a:gdLst>
                <a:gd name="T0" fmla="*/ 0 w 283"/>
                <a:gd name="T1" fmla="*/ 657 h 657"/>
                <a:gd name="T2" fmla="*/ 282 w 283"/>
                <a:gd name="T3" fmla="*/ 0 h 657"/>
                <a:gd name="T4" fmla="*/ 283 w 283"/>
                <a:gd name="T5" fmla="*/ 0 h 657"/>
                <a:gd name="T6" fmla="*/ 1 w 283"/>
                <a:gd name="T7" fmla="*/ 657 h 657"/>
                <a:gd name="T8" fmla="*/ 0 w 283"/>
                <a:gd name="T9" fmla="*/ 657 h 6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3" h="657">
                  <a:moveTo>
                    <a:pt x="0" y="657"/>
                  </a:moveTo>
                  <a:lnTo>
                    <a:pt x="282" y="0"/>
                  </a:lnTo>
                  <a:lnTo>
                    <a:pt x="283" y="0"/>
                  </a:lnTo>
                  <a:lnTo>
                    <a:pt x="1" y="657"/>
                  </a:lnTo>
                  <a:lnTo>
                    <a:pt x="0" y="6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59" name="Freeform 690">
              <a:extLst>
                <a:ext uri="{FF2B5EF4-FFF2-40B4-BE49-F238E27FC236}">
                  <a16:creationId xmlns="" xmlns:a16="http://schemas.microsoft.com/office/drawing/2014/main" id="{FA776692-E237-474E-82D5-DDC5C585D59D}"/>
                </a:ext>
              </a:extLst>
            </xdr:cNvPr>
            <xdr:cNvSpPr>
              <a:spLocks/>
            </xdr:cNvSpPr>
          </xdr:nvSpPr>
          <xdr:spPr bwMode="auto">
            <a:xfrm>
              <a:off x="2085" y="1100"/>
              <a:ext cx="1044" cy="1805"/>
            </a:xfrm>
            <a:custGeom>
              <a:avLst/>
              <a:gdLst>
                <a:gd name="T0" fmla="*/ 0 w 1044"/>
                <a:gd name="T1" fmla="*/ 1802 h 1805"/>
                <a:gd name="T2" fmla="*/ 1038 w 1044"/>
                <a:gd name="T3" fmla="*/ 0 h 1805"/>
                <a:gd name="T4" fmla="*/ 1044 w 1044"/>
                <a:gd name="T5" fmla="*/ 3 h 1805"/>
                <a:gd name="T6" fmla="*/ 3 w 1044"/>
                <a:gd name="T7" fmla="*/ 1805 h 1805"/>
                <a:gd name="T8" fmla="*/ 0 w 1044"/>
                <a:gd name="T9" fmla="*/ 1802 h 18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44" h="1805">
                  <a:moveTo>
                    <a:pt x="0" y="1802"/>
                  </a:moveTo>
                  <a:lnTo>
                    <a:pt x="1038" y="0"/>
                  </a:lnTo>
                  <a:lnTo>
                    <a:pt x="1044" y="3"/>
                  </a:lnTo>
                  <a:lnTo>
                    <a:pt x="3" y="1805"/>
                  </a:lnTo>
                  <a:lnTo>
                    <a:pt x="0" y="18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0" name="Freeform 691">
              <a:extLst>
                <a:ext uri="{FF2B5EF4-FFF2-40B4-BE49-F238E27FC236}">
                  <a16:creationId xmlns="" xmlns:a16="http://schemas.microsoft.com/office/drawing/2014/main" id="{1B50E87F-DADD-4903-BAB3-48AE3E4F5AA6}"/>
                </a:ext>
              </a:extLst>
            </xdr:cNvPr>
            <xdr:cNvSpPr>
              <a:spLocks/>
            </xdr:cNvSpPr>
          </xdr:nvSpPr>
          <xdr:spPr bwMode="auto">
            <a:xfrm>
              <a:off x="2085" y="1100"/>
              <a:ext cx="1044" cy="1805"/>
            </a:xfrm>
            <a:custGeom>
              <a:avLst/>
              <a:gdLst>
                <a:gd name="T0" fmla="*/ 0 w 348"/>
                <a:gd name="T1" fmla="*/ 600 h 601"/>
                <a:gd name="T2" fmla="*/ 346 w 348"/>
                <a:gd name="T3" fmla="*/ 0 h 601"/>
                <a:gd name="T4" fmla="*/ 348 w 348"/>
                <a:gd name="T5" fmla="*/ 1 h 601"/>
                <a:gd name="T6" fmla="*/ 1 w 348"/>
                <a:gd name="T7" fmla="*/ 601 h 601"/>
                <a:gd name="T8" fmla="*/ 0 w 348"/>
                <a:gd name="T9" fmla="*/ 600 h 6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8" h="601">
                  <a:moveTo>
                    <a:pt x="0" y="600"/>
                  </a:moveTo>
                  <a:lnTo>
                    <a:pt x="346" y="0"/>
                  </a:lnTo>
                  <a:lnTo>
                    <a:pt x="348" y="1"/>
                  </a:lnTo>
                  <a:lnTo>
                    <a:pt x="1" y="601"/>
                  </a:lnTo>
                  <a:lnTo>
                    <a:pt x="0" y="60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1" name="Freeform 692">
              <a:extLst>
                <a:ext uri="{FF2B5EF4-FFF2-40B4-BE49-F238E27FC236}">
                  <a16:creationId xmlns="" xmlns:a16="http://schemas.microsoft.com/office/drawing/2014/main" id="{4F0854CE-CA98-4822-AF4A-683F40B77697}"/>
                </a:ext>
              </a:extLst>
            </xdr:cNvPr>
            <xdr:cNvSpPr>
              <a:spLocks/>
            </xdr:cNvSpPr>
          </xdr:nvSpPr>
          <xdr:spPr bwMode="auto">
            <a:xfrm>
              <a:off x="1929" y="1097"/>
              <a:ext cx="1197" cy="1603"/>
            </a:xfrm>
            <a:custGeom>
              <a:avLst/>
              <a:gdLst>
                <a:gd name="T0" fmla="*/ 0 w 1197"/>
                <a:gd name="T1" fmla="*/ 1597 h 1603"/>
                <a:gd name="T2" fmla="*/ 1191 w 1197"/>
                <a:gd name="T3" fmla="*/ 0 h 1603"/>
                <a:gd name="T4" fmla="*/ 1197 w 1197"/>
                <a:gd name="T5" fmla="*/ 6 h 1603"/>
                <a:gd name="T6" fmla="*/ 6 w 1197"/>
                <a:gd name="T7" fmla="*/ 1603 h 1603"/>
                <a:gd name="T8" fmla="*/ 0 w 1197"/>
                <a:gd name="T9" fmla="*/ 1597 h 16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97" h="1603">
                  <a:moveTo>
                    <a:pt x="0" y="1597"/>
                  </a:moveTo>
                  <a:lnTo>
                    <a:pt x="1191" y="0"/>
                  </a:lnTo>
                  <a:lnTo>
                    <a:pt x="1197" y="6"/>
                  </a:lnTo>
                  <a:lnTo>
                    <a:pt x="6" y="1603"/>
                  </a:lnTo>
                  <a:lnTo>
                    <a:pt x="0" y="15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2" name="Freeform 693">
              <a:extLst>
                <a:ext uri="{FF2B5EF4-FFF2-40B4-BE49-F238E27FC236}">
                  <a16:creationId xmlns="" xmlns:a16="http://schemas.microsoft.com/office/drawing/2014/main" id="{297B451D-349D-47C9-A01C-931144741AEF}"/>
                </a:ext>
              </a:extLst>
            </xdr:cNvPr>
            <xdr:cNvSpPr>
              <a:spLocks/>
            </xdr:cNvSpPr>
          </xdr:nvSpPr>
          <xdr:spPr bwMode="auto">
            <a:xfrm>
              <a:off x="1929" y="1097"/>
              <a:ext cx="1197" cy="1603"/>
            </a:xfrm>
            <a:custGeom>
              <a:avLst/>
              <a:gdLst>
                <a:gd name="T0" fmla="*/ 0 w 399"/>
                <a:gd name="T1" fmla="*/ 532 h 534"/>
                <a:gd name="T2" fmla="*/ 397 w 399"/>
                <a:gd name="T3" fmla="*/ 0 h 534"/>
                <a:gd name="T4" fmla="*/ 399 w 399"/>
                <a:gd name="T5" fmla="*/ 2 h 534"/>
                <a:gd name="T6" fmla="*/ 2 w 399"/>
                <a:gd name="T7" fmla="*/ 534 h 534"/>
                <a:gd name="T8" fmla="*/ 0 w 399"/>
                <a:gd name="T9" fmla="*/ 532 h 5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9" h="534">
                  <a:moveTo>
                    <a:pt x="0" y="532"/>
                  </a:moveTo>
                  <a:lnTo>
                    <a:pt x="397" y="0"/>
                  </a:lnTo>
                  <a:lnTo>
                    <a:pt x="399" y="2"/>
                  </a:lnTo>
                  <a:lnTo>
                    <a:pt x="2" y="534"/>
                  </a:lnTo>
                  <a:lnTo>
                    <a:pt x="0" y="5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3" name="Freeform 694">
              <a:extLst>
                <a:ext uri="{FF2B5EF4-FFF2-40B4-BE49-F238E27FC236}">
                  <a16:creationId xmlns="" xmlns:a16="http://schemas.microsoft.com/office/drawing/2014/main" id="{FFE3BD43-C953-444E-919A-AECABE9C714E}"/>
                </a:ext>
              </a:extLst>
            </xdr:cNvPr>
            <xdr:cNvSpPr>
              <a:spLocks/>
            </xdr:cNvSpPr>
          </xdr:nvSpPr>
          <xdr:spPr bwMode="auto">
            <a:xfrm>
              <a:off x="3402" y="1181"/>
              <a:ext cx="177" cy="120"/>
            </a:xfrm>
            <a:custGeom>
              <a:avLst/>
              <a:gdLst>
                <a:gd name="T0" fmla="*/ 177 w 177"/>
                <a:gd name="T1" fmla="*/ 120 h 120"/>
                <a:gd name="T2" fmla="*/ 0 w 177"/>
                <a:gd name="T3" fmla="*/ 3 h 120"/>
                <a:gd name="T4" fmla="*/ 0 w 177"/>
                <a:gd name="T5" fmla="*/ 0 h 120"/>
                <a:gd name="T6" fmla="*/ 177 w 177"/>
                <a:gd name="T7" fmla="*/ 117 h 120"/>
                <a:gd name="T8" fmla="*/ 177 w 177"/>
                <a:gd name="T9" fmla="*/ 120 h 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7" h="120">
                  <a:moveTo>
                    <a:pt x="177" y="120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177" y="117"/>
                  </a:lnTo>
                  <a:lnTo>
                    <a:pt x="177" y="1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4" name="Freeform 695">
              <a:extLst>
                <a:ext uri="{FF2B5EF4-FFF2-40B4-BE49-F238E27FC236}">
                  <a16:creationId xmlns="" xmlns:a16="http://schemas.microsoft.com/office/drawing/2014/main" id="{64C9B0AF-A1B6-4E8F-99DD-BFC8FA9ACE24}"/>
                </a:ext>
              </a:extLst>
            </xdr:cNvPr>
            <xdr:cNvSpPr>
              <a:spLocks/>
            </xdr:cNvSpPr>
          </xdr:nvSpPr>
          <xdr:spPr bwMode="auto">
            <a:xfrm>
              <a:off x="3402" y="1181"/>
              <a:ext cx="177" cy="120"/>
            </a:xfrm>
            <a:custGeom>
              <a:avLst/>
              <a:gdLst>
                <a:gd name="T0" fmla="*/ 59 w 59"/>
                <a:gd name="T1" fmla="*/ 40 h 40"/>
                <a:gd name="T2" fmla="*/ 0 w 59"/>
                <a:gd name="T3" fmla="*/ 1 h 40"/>
                <a:gd name="T4" fmla="*/ 0 w 59"/>
                <a:gd name="T5" fmla="*/ 0 h 40"/>
                <a:gd name="T6" fmla="*/ 59 w 59"/>
                <a:gd name="T7" fmla="*/ 39 h 40"/>
                <a:gd name="T8" fmla="*/ 59 w 59"/>
                <a:gd name="T9" fmla="*/ 40 h 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" h="40">
                  <a:moveTo>
                    <a:pt x="59" y="40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59" y="39"/>
                  </a:lnTo>
                  <a:lnTo>
                    <a:pt x="59" y="4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5" name="Freeform 696">
              <a:extLst>
                <a:ext uri="{FF2B5EF4-FFF2-40B4-BE49-F238E27FC236}">
                  <a16:creationId xmlns="" xmlns:a16="http://schemas.microsoft.com/office/drawing/2014/main" id="{C93152BF-6BBC-44E4-B906-84B0F410A439}"/>
                </a:ext>
              </a:extLst>
            </xdr:cNvPr>
            <xdr:cNvSpPr>
              <a:spLocks/>
            </xdr:cNvSpPr>
          </xdr:nvSpPr>
          <xdr:spPr bwMode="auto">
            <a:xfrm>
              <a:off x="3393" y="1178"/>
              <a:ext cx="369" cy="307"/>
            </a:xfrm>
            <a:custGeom>
              <a:avLst/>
              <a:gdLst>
                <a:gd name="T0" fmla="*/ 360 w 369"/>
                <a:gd name="T1" fmla="*/ 307 h 307"/>
                <a:gd name="T2" fmla="*/ 0 w 369"/>
                <a:gd name="T3" fmla="*/ 12 h 307"/>
                <a:gd name="T4" fmla="*/ 12 w 369"/>
                <a:gd name="T5" fmla="*/ 0 h 307"/>
                <a:gd name="T6" fmla="*/ 369 w 369"/>
                <a:gd name="T7" fmla="*/ 295 h 307"/>
                <a:gd name="T8" fmla="*/ 360 w 369"/>
                <a:gd name="T9" fmla="*/ 307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307">
                  <a:moveTo>
                    <a:pt x="360" y="307"/>
                  </a:moveTo>
                  <a:lnTo>
                    <a:pt x="0" y="12"/>
                  </a:lnTo>
                  <a:lnTo>
                    <a:pt x="12" y="0"/>
                  </a:lnTo>
                  <a:lnTo>
                    <a:pt x="369" y="295"/>
                  </a:lnTo>
                  <a:lnTo>
                    <a:pt x="360" y="3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6" name="Freeform 697">
              <a:extLst>
                <a:ext uri="{FF2B5EF4-FFF2-40B4-BE49-F238E27FC236}">
                  <a16:creationId xmlns="" xmlns:a16="http://schemas.microsoft.com/office/drawing/2014/main" id="{4938EE78-E8CF-4358-A3EC-81CD844047CC}"/>
                </a:ext>
              </a:extLst>
            </xdr:cNvPr>
            <xdr:cNvSpPr>
              <a:spLocks/>
            </xdr:cNvSpPr>
          </xdr:nvSpPr>
          <xdr:spPr bwMode="auto">
            <a:xfrm>
              <a:off x="3393" y="1178"/>
              <a:ext cx="369" cy="307"/>
            </a:xfrm>
            <a:custGeom>
              <a:avLst/>
              <a:gdLst>
                <a:gd name="T0" fmla="*/ 120 w 123"/>
                <a:gd name="T1" fmla="*/ 102 h 102"/>
                <a:gd name="T2" fmla="*/ 0 w 123"/>
                <a:gd name="T3" fmla="*/ 4 h 102"/>
                <a:gd name="T4" fmla="*/ 4 w 123"/>
                <a:gd name="T5" fmla="*/ 0 h 102"/>
                <a:gd name="T6" fmla="*/ 123 w 123"/>
                <a:gd name="T7" fmla="*/ 98 h 102"/>
                <a:gd name="T8" fmla="*/ 120 w 123"/>
                <a:gd name="T9" fmla="*/ 102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3" h="102">
                  <a:moveTo>
                    <a:pt x="120" y="102"/>
                  </a:moveTo>
                  <a:lnTo>
                    <a:pt x="0" y="4"/>
                  </a:lnTo>
                  <a:lnTo>
                    <a:pt x="4" y="0"/>
                  </a:lnTo>
                  <a:lnTo>
                    <a:pt x="123" y="98"/>
                  </a:lnTo>
                  <a:lnTo>
                    <a:pt x="120" y="1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7" name="Freeform 698">
              <a:extLst>
                <a:ext uri="{FF2B5EF4-FFF2-40B4-BE49-F238E27FC236}">
                  <a16:creationId xmlns="" xmlns:a16="http://schemas.microsoft.com/office/drawing/2014/main" id="{4BDA1521-FFBB-42CE-826F-C70A5ADA062F}"/>
                </a:ext>
              </a:extLst>
            </xdr:cNvPr>
            <xdr:cNvSpPr>
              <a:spLocks/>
            </xdr:cNvSpPr>
          </xdr:nvSpPr>
          <xdr:spPr bwMode="auto">
            <a:xfrm>
              <a:off x="3384" y="1193"/>
              <a:ext cx="309" cy="1715"/>
            </a:xfrm>
            <a:custGeom>
              <a:avLst/>
              <a:gdLst>
                <a:gd name="T0" fmla="*/ 306 w 309"/>
                <a:gd name="T1" fmla="*/ 1715 h 1715"/>
                <a:gd name="T2" fmla="*/ 0 w 309"/>
                <a:gd name="T3" fmla="*/ 0 h 1715"/>
                <a:gd name="T4" fmla="*/ 3 w 309"/>
                <a:gd name="T5" fmla="*/ 0 h 1715"/>
                <a:gd name="T6" fmla="*/ 309 w 309"/>
                <a:gd name="T7" fmla="*/ 1715 h 1715"/>
                <a:gd name="T8" fmla="*/ 306 w 309"/>
                <a:gd name="T9" fmla="*/ 1715 h 17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9" h="1715">
                  <a:moveTo>
                    <a:pt x="306" y="171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09" y="1715"/>
                  </a:lnTo>
                  <a:lnTo>
                    <a:pt x="306" y="17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8" name="Freeform 699">
              <a:extLst>
                <a:ext uri="{FF2B5EF4-FFF2-40B4-BE49-F238E27FC236}">
                  <a16:creationId xmlns="" xmlns:a16="http://schemas.microsoft.com/office/drawing/2014/main" id="{193D28E6-0593-49C0-A04B-0B034BE54A6F}"/>
                </a:ext>
              </a:extLst>
            </xdr:cNvPr>
            <xdr:cNvSpPr>
              <a:spLocks/>
            </xdr:cNvSpPr>
          </xdr:nvSpPr>
          <xdr:spPr bwMode="auto">
            <a:xfrm>
              <a:off x="3384" y="1193"/>
              <a:ext cx="309" cy="1715"/>
            </a:xfrm>
            <a:custGeom>
              <a:avLst/>
              <a:gdLst>
                <a:gd name="T0" fmla="*/ 102 w 103"/>
                <a:gd name="T1" fmla="*/ 571 h 571"/>
                <a:gd name="T2" fmla="*/ 0 w 103"/>
                <a:gd name="T3" fmla="*/ 0 h 571"/>
                <a:gd name="T4" fmla="*/ 1 w 103"/>
                <a:gd name="T5" fmla="*/ 0 h 571"/>
                <a:gd name="T6" fmla="*/ 103 w 103"/>
                <a:gd name="T7" fmla="*/ 571 h 571"/>
                <a:gd name="T8" fmla="*/ 102 w 103"/>
                <a:gd name="T9" fmla="*/ 571 h 5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3" h="571">
                  <a:moveTo>
                    <a:pt x="102" y="57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03" y="571"/>
                  </a:lnTo>
                  <a:lnTo>
                    <a:pt x="102" y="5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69" name="Freeform 700">
              <a:extLst>
                <a:ext uri="{FF2B5EF4-FFF2-40B4-BE49-F238E27FC236}">
                  <a16:creationId xmlns="" xmlns:a16="http://schemas.microsoft.com/office/drawing/2014/main" id="{29E8D0A2-237A-48E8-A8DC-781AF82B1D4E}"/>
                </a:ext>
              </a:extLst>
            </xdr:cNvPr>
            <xdr:cNvSpPr>
              <a:spLocks/>
            </xdr:cNvSpPr>
          </xdr:nvSpPr>
          <xdr:spPr bwMode="auto">
            <a:xfrm>
              <a:off x="3381" y="1193"/>
              <a:ext cx="114" cy="1883"/>
            </a:xfrm>
            <a:custGeom>
              <a:avLst/>
              <a:gdLst>
                <a:gd name="T0" fmla="*/ 111 w 114"/>
                <a:gd name="T1" fmla="*/ 1883 h 1883"/>
                <a:gd name="T2" fmla="*/ 0 w 114"/>
                <a:gd name="T3" fmla="*/ 0 h 1883"/>
                <a:gd name="T4" fmla="*/ 3 w 114"/>
                <a:gd name="T5" fmla="*/ 0 h 1883"/>
                <a:gd name="T6" fmla="*/ 114 w 114"/>
                <a:gd name="T7" fmla="*/ 1883 h 1883"/>
                <a:gd name="T8" fmla="*/ 111 w 114"/>
                <a:gd name="T9" fmla="*/ 1883 h 18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1883">
                  <a:moveTo>
                    <a:pt x="111" y="1883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14" y="1883"/>
                  </a:lnTo>
                  <a:lnTo>
                    <a:pt x="111" y="188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0" name="Freeform 701">
              <a:extLst>
                <a:ext uri="{FF2B5EF4-FFF2-40B4-BE49-F238E27FC236}">
                  <a16:creationId xmlns="" xmlns:a16="http://schemas.microsoft.com/office/drawing/2014/main" id="{E0F7F1A4-6559-4279-819E-0D08D3926C78}"/>
                </a:ext>
              </a:extLst>
            </xdr:cNvPr>
            <xdr:cNvSpPr>
              <a:spLocks/>
            </xdr:cNvSpPr>
          </xdr:nvSpPr>
          <xdr:spPr bwMode="auto">
            <a:xfrm>
              <a:off x="3381" y="1193"/>
              <a:ext cx="114" cy="1883"/>
            </a:xfrm>
            <a:custGeom>
              <a:avLst/>
              <a:gdLst>
                <a:gd name="T0" fmla="*/ 37 w 38"/>
                <a:gd name="T1" fmla="*/ 627 h 627"/>
                <a:gd name="T2" fmla="*/ 0 w 38"/>
                <a:gd name="T3" fmla="*/ 0 h 627"/>
                <a:gd name="T4" fmla="*/ 1 w 38"/>
                <a:gd name="T5" fmla="*/ 0 h 627"/>
                <a:gd name="T6" fmla="*/ 38 w 38"/>
                <a:gd name="T7" fmla="*/ 627 h 627"/>
                <a:gd name="T8" fmla="*/ 37 w 38"/>
                <a:gd name="T9" fmla="*/ 627 h 6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" h="627">
                  <a:moveTo>
                    <a:pt x="37" y="62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8" y="627"/>
                  </a:lnTo>
                  <a:lnTo>
                    <a:pt x="37" y="6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1" name="Freeform 702">
              <a:extLst>
                <a:ext uri="{FF2B5EF4-FFF2-40B4-BE49-F238E27FC236}">
                  <a16:creationId xmlns="" xmlns:a16="http://schemas.microsoft.com/office/drawing/2014/main" id="{8C1E4201-7316-418B-9CDF-DEE24688797C}"/>
                </a:ext>
              </a:extLst>
            </xdr:cNvPr>
            <xdr:cNvSpPr>
              <a:spLocks/>
            </xdr:cNvSpPr>
          </xdr:nvSpPr>
          <xdr:spPr bwMode="auto">
            <a:xfrm>
              <a:off x="1932" y="1187"/>
              <a:ext cx="1434" cy="1513"/>
            </a:xfrm>
            <a:custGeom>
              <a:avLst/>
              <a:gdLst>
                <a:gd name="T0" fmla="*/ 0 w 1434"/>
                <a:gd name="T1" fmla="*/ 1513 h 1513"/>
                <a:gd name="T2" fmla="*/ 1431 w 1434"/>
                <a:gd name="T3" fmla="*/ 0 h 1513"/>
                <a:gd name="T4" fmla="*/ 1434 w 1434"/>
                <a:gd name="T5" fmla="*/ 0 h 1513"/>
                <a:gd name="T6" fmla="*/ 3 w 1434"/>
                <a:gd name="T7" fmla="*/ 1513 h 1513"/>
                <a:gd name="T8" fmla="*/ 0 w 1434"/>
                <a:gd name="T9" fmla="*/ 1513 h 15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34" h="1513">
                  <a:moveTo>
                    <a:pt x="0" y="1513"/>
                  </a:moveTo>
                  <a:lnTo>
                    <a:pt x="1431" y="0"/>
                  </a:lnTo>
                  <a:lnTo>
                    <a:pt x="1434" y="0"/>
                  </a:lnTo>
                  <a:lnTo>
                    <a:pt x="3" y="1513"/>
                  </a:lnTo>
                  <a:lnTo>
                    <a:pt x="0" y="15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2" name="Freeform 703">
              <a:extLst>
                <a:ext uri="{FF2B5EF4-FFF2-40B4-BE49-F238E27FC236}">
                  <a16:creationId xmlns="" xmlns:a16="http://schemas.microsoft.com/office/drawing/2014/main" id="{4263E002-23F5-416B-8595-9BF703B01235}"/>
                </a:ext>
              </a:extLst>
            </xdr:cNvPr>
            <xdr:cNvSpPr>
              <a:spLocks/>
            </xdr:cNvSpPr>
          </xdr:nvSpPr>
          <xdr:spPr bwMode="auto">
            <a:xfrm>
              <a:off x="1932" y="1187"/>
              <a:ext cx="1434" cy="1513"/>
            </a:xfrm>
            <a:custGeom>
              <a:avLst/>
              <a:gdLst>
                <a:gd name="T0" fmla="*/ 0 w 478"/>
                <a:gd name="T1" fmla="*/ 504 h 504"/>
                <a:gd name="T2" fmla="*/ 477 w 478"/>
                <a:gd name="T3" fmla="*/ 0 h 504"/>
                <a:gd name="T4" fmla="*/ 478 w 478"/>
                <a:gd name="T5" fmla="*/ 0 h 504"/>
                <a:gd name="T6" fmla="*/ 1 w 478"/>
                <a:gd name="T7" fmla="*/ 504 h 504"/>
                <a:gd name="T8" fmla="*/ 0 w 478"/>
                <a:gd name="T9" fmla="*/ 504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8" h="504">
                  <a:moveTo>
                    <a:pt x="0" y="504"/>
                  </a:moveTo>
                  <a:lnTo>
                    <a:pt x="477" y="0"/>
                  </a:lnTo>
                  <a:lnTo>
                    <a:pt x="478" y="0"/>
                  </a:lnTo>
                  <a:lnTo>
                    <a:pt x="1" y="504"/>
                  </a:lnTo>
                  <a:lnTo>
                    <a:pt x="0" y="5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3" name="Freeform 704">
              <a:extLst>
                <a:ext uri="{FF2B5EF4-FFF2-40B4-BE49-F238E27FC236}">
                  <a16:creationId xmlns="" xmlns:a16="http://schemas.microsoft.com/office/drawing/2014/main" id="{4EF920AE-A0A6-4ECC-B360-FF3B6F25876E}"/>
                </a:ext>
              </a:extLst>
            </xdr:cNvPr>
            <xdr:cNvSpPr>
              <a:spLocks/>
            </xdr:cNvSpPr>
          </xdr:nvSpPr>
          <xdr:spPr bwMode="auto">
            <a:xfrm>
              <a:off x="3615" y="1328"/>
              <a:ext cx="147" cy="151"/>
            </a:xfrm>
            <a:custGeom>
              <a:avLst/>
              <a:gdLst>
                <a:gd name="T0" fmla="*/ 141 w 147"/>
                <a:gd name="T1" fmla="*/ 151 h 151"/>
                <a:gd name="T2" fmla="*/ 0 w 147"/>
                <a:gd name="T3" fmla="*/ 3 h 151"/>
                <a:gd name="T4" fmla="*/ 3 w 147"/>
                <a:gd name="T5" fmla="*/ 0 h 151"/>
                <a:gd name="T6" fmla="*/ 147 w 147"/>
                <a:gd name="T7" fmla="*/ 145 h 151"/>
                <a:gd name="T8" fmla="*/ 141 w 147"/>
                <a:gd name="T9" fmla="*/ 151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7" h="151">
                  <a:moveTo>
                    <a:pt x="141" y="151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47" y="145"/>
                  </a:lnTo>
                  <a:lnTo>
                    <a:pt x="141" y="15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4" name="Freeform 705">
              <a:extLst>
                <a:ext uri="{FF2B5EF4-FFF2-40B4-BE49-F238E27FC236}">
                  <a16:creationId xmlns="" xmlns:a16="http://schemas.microsoft.com/office/drawing/2014/main" id="{1F7AEAA6-BBD8-4A09-86CB-90B2ECE46A21}"/>
                </a:ext>
              </a:extLst>
            </xdr:cNvPr>
            <xdr:cNvSpPr>
              <a:spLocks/>
            </xdr:cNvSpPr>
          </xdr:nvSpPr>
          <xdr:spPr bwMode="auto">
            <a:xfrm>
              <a:off x="3615" y="1328"/>
              <a:ext cx="147" cy="151"/>
            </a:xfrm>
            <a:custGeom>
              <a:avLst/>
              <a:gdLst>
                <a:gd name="T0" fmla="*/ 47 w 49"/>
                <a:gd name="T1" fmla="*/ 50 h 50"/>
                <a:gd name="T2" fmla="*/ 0 w 49"/>
                <a:gd name="T3" fmla="*/ 1 h 50"/>
                <a:gd name="T4" fmla="*/ 1 w 49"/>
                <a:gd name="T5" fmla="*/ 0 h 50"/>
                <a:gd name="T6" fmla="*/ 49 w 49"/>
                <a:gd name="T7" fmla="*/ 48 h 50"/>
                <a:gd name="T8" fmla="*/ 47 w 49"/>
                <a:gd name="T9" fmla="*/ 50 h 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" h="50">
                  <a:moveTo>
                    <a:pt x="47" y="5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49" y="48"/>
                  </a:lnTo>
                  <a:lnTo>
                    <a:pt x="47" y="5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5" name="Freeform 706">
              <a:extLst>
                <a:ext uri="{FF2B5EF4-FFF2-40B4-BE49-F238E27FC236}">
                  <a16:creationId xmlns="" xmlns:a16="http://schemas.microsoft.com/office/drawing/2014/main" id="{384516E5-90F7-4D71-B7EA-1F1CB2EA925D}"/>
                </a:ext>
              </a:extLst>
            </xdr:cNvPr>
            <xdr:cNvSpPr>
              <a:spLocks/>
            </xdr:cNvSpPr>
          </xdr:nvSpPr>
          <xdr:spPr bwMode="auto">
            <a:xfrm>
              <a:off x="3612" y="1331"/>
              <a:ext cx="282" cy="367"/>
            </a:xfrm>
            <a:custGeom>
              <a:avLst/>
              <a:gdLst>
                <a:gd name="T0" fmla="*/ 279 w 282"/>
                <a:gd name="T1" fmla="*/ 367 h 367"/>
                <a:gd name="T2" fmla="*/ 0 w 282"/>
                <a:gd name="T3" fmla="*/ 0 h 367"/>
                <a:gd name="T4" fmla="*/ 3 w 282"/>
                <a:gd name="T5" fmla="*/ 0 h 367"/>
                <a:gd name="T6" fmla="*/ 282 w 282"/>
                <a:gd name="T7" fmla="*/ 367 h 367"/>
                <a:gd name="T8" fmla="*/ 279 w 282"/>
                <a:gd name="T9" fmla="*/ 367 h 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2" h="367">
                  <a:moveTo>
                    <a:pt x="279" y="367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82" y="367"/>
                  </a:lnTo>
                  <a:lnTo>
                    <a:pt x="279" y="3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6" name="Freeform 707">
              <a:extLst>
                <a:ext uri="{FF2B5EF4-FFF2-40B4-BE49-F238E27FC236}">
                  <a16:creationId xmlns="" xmlns:a16="http://schemas.microsoft.com/office/drawing/2014/main" id="{DD275BB2-403D-4451-9612-B7434F9282AF}"/>
                </a:ext>
              </a:extLst>
            </xdr:cNvPr>
            <xdr:cNvSpPr>
              <a:spLocks/>
            </xdr:cNvSpPr>
          </xdr:nvSpPr>
          <xdr:spPr bwMode="auto">
            <a:xfrm>
              <a:off x="3612" y="1331"/>
              <a:ext cx="282" cy="367"/>
            </a:xfrm>
            <a:custGeom>
              <a:avLst/>
              <a:gdLst>
                <a:gd name="T0" fmla="*/ 93 w 94"/>
                <a:gd name="T1" fmla="*/ 122 h 122"/>
                <a:gd name="T2" fmla="*/ 0 w 94"/>
                <a:gd name="T3" fmla="*/ 0 h 122"/>
                <a:gd name="T4" fmla="*/ 1 w 94"/>
                <a:gd name="T5" fmla="*/ 0 h 122"/>
                <a:gd name="T6" fmla="*/ 94 w 94"/>
                <a:gd name="T7" fmla="*/ 122 h 122"/>
                <a:gd name="T8" fmla="*/ 93 w 94"/>
                <a:gd name="T9" fmla="*/ 122 h 1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" h="122">
                  <a:moveTo>
                    <a:pt x="93" y="122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94" y="122"/>
                  </a:lnTo>
                  <a:lnTo>
                    <a:pt x="93" y="1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7" name="Freeform 708">
              <a:extLst>
                <a:ext uri="{FF2B5EF4-FFF2-40B4-BE49-F238E27FC236}">
                  <a16:creationId xmlns="" xmlns:a16="http://schemas.microsoft.com/office/drawing/2014/main" id="{57C55418-8D44-4327-BE09-5B76B1B3357D}"/>
                </a:ext>
              </a:extLst>
            </xdr:cNvPr>
            <xdr:cNvSpPr>
              <a:spLocks/>
            </xdr:cNvSpPr>
          </xdr:nvSpPr>
          <xdr:spPr bwMode="auto">
            <a:xfrm>
              <a:off x="3612" y="1334"/>
              <a:ext cx="354" cy="619"/>
            </a:xfrm>
            <a:custGeom>
              <a:avLst/>
              <a:gdLst>
                <a:gd name="T0" fmla="*/ 354 w 354"/>
                <a:gd name="T1" fmla="*/ 619 h 619"/>
                <a:gd name="T2" fmla="*/ 0 w 354"/>
                <a:gd name="T3" fmla="*/ 0 h 619"/>
                <a:gd name="T4" fmla="*/ 0 w 354"/>
                <a:gd name="T5" fmla="*/ 0 h 619"/>
                <a:gd name="T6" fmla="*/ 354 w 354"/>
                <a:gd name="T7" fmla="*/ 619 h 6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54" h="619">
                  <a:moveTo>
                    <a:pt x="354" y="61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54" y="61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8" name="Freeform 709">
              <a:extLst>
                <a:ext uri="{FF2B5EF4-FFF2-40B4-BE49-F238E27FC236}">
                  <a16:creationId xmlns="" xmlns:a16="http://schemas.microsoft.com/office/drawing/2014/main" id="{77C8D1EB-BA9C-4E44-A825-DAB3437A61AC}"/>
                </a:ext>
              </a:extLst>
            </xdr:cNvPr>
            <xdr:cNvSpPr>
              <a:spLocks/>
            </xdr:cNvSpPr>
          </xdr:nvSpPr>
          <xdr:spPr bwMode="auto">
            <a:xfrm>
              <a:off x="3612" y="1334"/>
              <a:ext cx="354" cy="619"/>
            </a:xfrm>
            <a:custGeom>
              <a:avLst/>
              <a:gdLst>
                <a:gd name="T0" fmla="*/ 118 w 118"/>
                <a:gd name="T1" fmla="*/ 206 h 206"/>
                <a:gd name="T2" fmla="*/ 0 w 118"/>
                <a:gd name="T3" fmla="*/ 0 h 206"/>
                <a:gd name="T4" fmla="*/ 0 w 118"/>
                <a:gd name="T5" fmla="*/ 0 h 206"/>
                <a:gd name="T6" fmla="*/ 118 w 118"/>
                <a:gd name="T7" fmla="*/ 206 h 206"/>
                <a:gd name="T8" fmla="*/ 118 w 118"/>
                <a:gd name="T9" fmla="*/ 206 h 2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8" h="206">
                  <a:moveTo>
                    <a:pt x="118" y="20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18" y="206"/>
                  </a:lnTo>
                  <a:lnTo>
                    <a:pt x="118" y="2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79" name="Freeform 710">
              <a:extLst>
                <a:ext uri="{FF2B5EF4-FFF2-40B4-BE49-F238E27FC236}">
                  <a16:creationId xmlns="" xmlns:a16="http://schemas.microsoft.com/office/drawing/2014/main" id="{F6B25E6D-3E0C-498D-86F7-3920F184BFEE}"/>
                </a:ext>
              </a:extLst>
            </xdr:cNvPr>
            <xdr:cNvSpPr>
              <a:spLocks/>
            </xdr:cNvSpPr>
          </xdr:nvSpPr>
          <xdr:spPr bwMode="auto">
            <a:xfrm>
              <a:off x="3609" y="1334"/>
              <a:ext cx="375" cy="874"/>
            </a:xfrm>
            <a:custGeom>
              <a:avLst/>
              <a:gdLst>
                <a:gd name="T0" fmla="*/ 375 w 375"/>
                <a:gd name="T1" fmla="*/ 874 h 874"/>
                <a:gd name="T2" fmla="*/ 0 w 375"/>
                <a:gd name="T3" fmla="*/ 0 h 874"/>
                <a:gd name="T4" fmla="*/ 0 w 375"/>
                <a:gd name="T5" fmla="*/ 0 h 874"/>
                <a:gd name="T6" fmla="*/ 375 w 375"/>
                <a:gd name="T7" fmla="*/ 874 h 8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75" h="874">
                  <a:moveTo>
                    <a:pt x="375" y="87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75" y="8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0" name="Freeform 711">
              <a:extLst>
                <a:ext uri="{FF2B5EF4-FFF2-40B4-BE49-F238E27FC236}">
                  <a16:creationId xmlns="" xmlns:a16="http://schemas.microsoft.com/office/drawing/2014/main" id="{467CDFCF-EF5B-49D6-9413-153A025EC347}"/>
                </a:ext>
              </a:extLst>
            </xdr:cNvPr>
            <xdr:cNvSpPr>
              <a:spLocks/>
            </xdr:cNvSpPr>
          </xdr:nvSpPr>
          <xdr:spPr bwMode="auto">
            <a:xfrm>
              <a:off x="3609" y="1334"/>
              <a:ext cx="375" cy="874"/>
            </a:xfrm>
            <a:custGeom>
              <a:avLst/>
              <a:gdLst>
                <a:gd name="T0" fmla="*/ 125 w 125"/>
                <a:gd name="T1" fmla="*/ 291 h 291"/>
                <a:gd name="T2" fmla="*/ 0 w 125"/>
                <a:gd name="T3" fmla="*/ 0 h 291"/>
                <a:gd name="T4" fmla="*/ 0 w 125"/>
                <a:gd name="T5" fmla="*/ 0 h 291"/>
                <a:gd name="T6" fmla="*/ 125 w 125"/>
                <a:gd name="T7" fmla="*/ 291 h 291"/>
                <a:gd name="T8" fmla="*/ 125 w 125"/>
                <a:gd name="T9" fmla="*/ 291 h 2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5" h="291">
                  <a:moveTo>
                    <a:pt x="125" y="29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5" y="291"/>
                  </a:lnTo>
                  <a:lnTo>
                    <a:pt x="125" y="29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1" name="Freeform 712">
              <a:extLst>
                <a:ext uri="{FF2B5EF4-FFF2-40B4-BE49-F238E27FC236}">
                  <a16:creationId xmlns="" xmlns:a16="http://schemas.microsoft.com/office/drawing/2014/main" id="{EBA104CD-8DBA-45D9-B1C3-469056F962C9}"/>
                </a:ext>
              </a:extLst>
            </xdr:cNvPr>
            <xdr:cNvSpPr>
              <a:spLocks/>
            </xdr:cNvSpPr>
          </xdr:nvSpPr>
          <xdr:spPr bwMode="auto">
            <a:xfrm>
              <a:off x="3603" y="1337"/>
              <a:ext cx="240" cy="1363"/>
            </a:xfrm>
            <a:custGeom>
              <a:avLst/>
              <a:gdLst>
                <a:gd name="T0" fmla="*/ 240 w 240"/>
                <a:gd name="T1" fmla="*/ 1363 h 1363"/>
                <a:gd name="T2" fmla="*/ 0 w 240"/>
                <a:gd name="T3" fmla="*/ 0 h 1363"/>
                <a:gd name="T4" fmla="*/ 3 w 240"/>
                <a:gd name="T5" fmla="*/ 0 h 1363"/>
                <a:gd name="T6" fmla="*/ 240 w 240"/>
                <a:gd name="T7" fmla="*/ 1363 h 13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40" h="1363">
                  <a:moveTo>
                    <a:pt x="240" y="1363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40" y="13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2" name="Freeform 713">
              <a:extLst>
                <a:ext uri="{FF2B5EF4-FFF2-40B4-BE49-F238E27FC236}">
                  <a16:creationId xmlns="" xmlns:a16="http://schemas.microsoft.com/office/drawing/2014/main" id="{1758B183-BC40-45FB-86E6-8F5EE60DF1C9}"/>
                </a:ext>
              </a:extLst>
            </xdr:cNvPr>
            <xdr:cNvSpPr>
              <a:spLocks/>
            </xdr:cNvSpPr>
          </xdr:nvSpPr>
          <xdr:spPr bwMode="auto">
            <a:xfrm>
              <a:off x="3603" y="1337"/>
              <a:ext cx="240" cy="1363"/>
            </a:xfrm>
            <a:custGeom>
              <a:avLst/>
              <a:gdLst>
                <a:gd name="T0" fmla="*/ 80 w 80"/>
                <a:gd name="T1" fmla="*/ 454 h 454"/>
                <a:gd name="T2" fmla="*/ 0 w 80"/>
                <a:gd name="T3" fmla="*/ 0 h 454"/>
                <a:gd name="T4" fmla="*/ 1 w 80"/>
                <a:gd name="T5" fmla="*/ 0 h 454"/>
                <a:gd name="T6" fmla="*/ 80 w 80"/>
                <a:gd name="T7" fmla="*/ 454 h 454"/>
                <a:gd name="T8" fmla="*/ 80 w 80"/>
                <a:gd name="T9" fmla="*/ 454 h 4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0" h="454">
                  <a:moveTo>
                    <a:pt x="80" y="454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0" y="454"/>
                  </a:lnTo>
                  <a:lnTo>
                    <a:pt x="80" y="4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3" name="Freeform 714">
              <a:extLst>
                <a:ext uri="{FF2B5EF4-FFF2-40B4-BE49-F238E27FC236}">
                  <a16:creationId xmlns="" xmlns:a16="http://schemas.microsoft.com/office/drawing/2014/main" id="{158799C9-F75A-498D-8E0E-3B6233DE0FDA}"/>
                </a:ext>
              </a:extLst>
            </xdr:cNvPr>
            <xdr:cNvSpPr>
              <a:spLocks/>
            </xdr:cNvSpPr>
          </xdr:nvSpPr>
          <xdr:spPr bwMode="auto">
            <a:xfrm>
              <a:off x="3597" y="1337"/>
              <a:ext cx="102" cy="1571"/>
            </a:xfrm>
            <a:custGeom>
              <a:avLst/>
              <a:gdLst>
                <a:gd name="T0" fmla="*/ 93 w 102"/>
                <a:gd name="T1" fmla="*/ 1571 h 1571"/>
                <a:gd name="T2" fmla="*/ 0 w 102"/>
                <a:gd name="T3" fmla="*/ 0 h 1571"/>
                <a:gd name="T4" fmla="*/ 9 w 102"/>
                <a:gd name="T5" fmla="*/ 0 h 1571"/>
                <a:gd name="T6" fmla="*/ 102 w 102"/>
                <a:gd name="T7" fmla="*/ 1571 h 1571"/>
                <a:gd name="T8" fmla="*/ 93 w 102"/>
                <a:gd name="T9" fmla="*/ 1571 h 15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" h="1571">
                  <a:moveTo>
                    <a:pt x="93" y="1571"/>
                  </a:moveTo>
                  <a:lnTo>
                    <a:pt x="0" y="0"/>
                  </a:lnTo>
                  <a:lnTo>
                    <a:pt x="9" y="0"/>
                  </a:lnTo>
                  <a:lnTo>
                    <a:pt x="102" y="1571"/>
                  </a:lnTo>
                  <a:lnTo>
                    <a:pt x="93" y="15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4" name="Freeform 715">
              <a:extLst>
                <a:ext uri="{FF2B5EF4-FFF2-40B4-BE49-F238E27FC236}">
                  <a16:creationId xmlns="" xmlns:a16="http://schemas.microsoft.com/office/drawing/2014/main" id="{A0FD84B1-0308-4D51-8095-857B6DBA8D3D}"/>
                </a:ext>
              </a:extLst>
            </xdr:cNvPr>
            <xdr:cNvSpPr>
              <a:spLocks/>
            </xdr:cNvSpPr>
          </xdr:nvSpPr>
          <xdr:spPr bwMode="auto">
            <a:xfrm>
              <a:off x="3597" y="1337"/>
              <a:ext cx="102" cy="1571"/>
            </a:xfrm>
            <a:custGeom>
              <a:avLst/>
              <a:gdLst>
                <a:gd name="T0" fmla="*/ 31 w 34"/>
                <a:gd name="T1" fmla="*/ 523 h 523"/>
                <a:gd name="T2" fmla="*/ 0 w 34"/>
                <a:gd name="T3" fmla="*/ 0 h 523"/>
                <a:gd name="T4" fmla="*/ 3 w 34"/>
                <a:gd name="T5" fmla="*/ 0 h 523"/>
                <a:gd name="T6" fmla="*/ 34 w 34"/>
                <a:gd name="T7" fmla="*/ 523 h 523"/>
                <a:gd name="T8" fmla="*/ 31 w 34"/>
                <a:gd name="T9" fmla="*/ 523 h 5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" h="523">
                  <a:moveTo>
                    <a:pt x="31" y="523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34" y="523"/>
                  </a:lnTo>
                  <a:lnTo>
                    <a:pt x="31" y="5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5" name="Freeform 716">
              <a:extLst>
                <a:ext uri="{FF2B5EF4-FFF2-40B4-BE49-F238E27FC236}">
                  <a16:creationId xmlns="" xmlns:a16="http://schemas.microsoft.com/office/drawing/2014/main" id="{F8C6AA62-9AFD-4EDF-B4EF-8C8E2A6FB6D4}"/>
                </a:ext>
              </a:extLst>
            </xdr:cNvPr>
            <xdr:cNvSpPr>
              <a:spLocks/>
            </xdr:cNvSpPr>
          </xdr:nvSpPr>
          <xdr:spPr bwMode="auto">
            <a:xfrm>
              <a:off x="3489" y="1337"/>
              <a:ext cx="117" cy="1739"/>
            </a:xfrm>
            <a:custGeom>
              <a:avLst/>
              <a:gdLst>
                <a:gd name="T0" fmla="*/ 0 w 117"/>
                <a:gd name="T1" fmla="*/ 1739 h 1739"/>
                <a:gd name="T2" fmla="*/ 102 w 117"/>
                <a:gd name="T3" fmla="*/ 0 h 1739"/>
                <a:gd name="T4" fmla="*/ 117 w 117"/>
                <a:gd name="T5" fmla="*/ 0 h 1739"/>
                <a:gd name="T6" fmla="*/ 15 w 117"/>
                <a:gd name="T7" fmla="*/ 1739 h 1739"/>
                <a:gd name="T8" fmla="*/ 0 w 117"/>
                <a:gd name="T9" fmla="*/ 1739 h 17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7" h="1739">
                  <a:moveTo>
                    <a:pt x="0" y="1739"/>
                  </a:moveTo>
                  <a:lnTo>
                    <a:pt x="102" y="0"/>
                  </a:lnTo>
                  <a:lnTo>
                    <a:pt x="117" y="0"/>
                  </a:lnTo>
                  <a:lnTo>
                    <a:pt x="15" y="1739"/>
                  </a:lnTo>
                  <a:lnTo>
                    <a:pt x="0" y="17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6" name="Freeform 717">
              <a:extLst>
                <a:ext uri="{FF2B5EF4-FFF2-40B4-BE49-F238E27FC236}">
                  <a16:creationId xmlns="" xmlns:a16="http://schemas.microsoft.com/office/drawing/2014/main" id="{5C802824-97BA-4C8F-9B2D-CEB75A23506F}"/>
                </a:ext>
              </a:extLst>
            </xdr:cNvPr>
            <xdr:cNvSpPr>
              <a:spLocks/>
            </xdr:cNvSpPr>
          </xdr:nvSpPr>
          <xdr:spPr bwMode="auto">
            <a:xfrm>
              <a:off x="3489" y="1337"/>
              <a:ext cx="117" cy="1739"/>
            </a:xfrm>
            <a:custGeom>
              <a:avLst/>
              <a:gdLst>
                <a:gd name="T0" fmla="*/ 0 w 39"/>
                <a:gd name="T1" fmla="*/ 579 h 579"/>
                <a:gd name="T2" fmla="*/ 34 w 39"/>
                <a:gd name="T3" fmla="*/ 0 h 579"/>
                <a:gd name="T4" fmla="*/ 39 w 39"/>
                <a:gd name="T5" fmla="*/ 0 h 579"/>
                <a:gd name="T6" fmla="*/ 5 w 39"/>
                <a:gd name="T7" fmla="*/ 579 h 579"/>
                <a:gd name="T8" fmla="*/ 0 w 39"/>
                <a:gd name="T9" fmla="*/ 579 h 5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" h="579">
                  <a:moveTo>
                    <a:pt x="0" y="579"/>
                  </a:moveTo>
                  <a:lnTo>
                    <a:pt x="34" y="0"/>
                  </a:lnTo>
                  <a:lnTo>
                    <a:pt x="39" y="0"/>
                  </a:lnTo>
                  <a:lnTo>
                    <a:pt x="5" y="579"/>
                  </a:lnTo>
                  <a:lnTo>
                    <a:pt x="0" y="57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7" name="Freeform 718">
              <a:extLst>
                <a:ext uri="{FF2B5EF4-FFF2-40B4-BE49-F238E27FC236}">
                  <a16:creationId xmlns="" xmlns:a16="http://schemas.microsoft.com/office/drawing/2014/main" id="{C866E4F8-8399-4B1A-BFBA-D50AEA93066D}"/>
                </a:ext>
              </a:extLst>
            </xdr:cNvPr>
            <xdr:cNvSpPr>
              <a:spLocks/>
            </xdr:cNvSpPr>
          </xdr:nvSpPr>
          <xdr:spPr bwMode="auto">
            <a:xfrm>
              <a:off x="3267" y="1337"/>
              <a:ext cx="330" cy="1850"/>
            </a:xfrm>
            <a:custGeom>
              <a:avLst/>
              <a:gdLst>
                <a:gd name="T0" fmla="*/ 0 w 330"/>
                <a:gd name="T1" fmla="*/ 1850 h 1850"/>
                <a:gd name="T2" fmla="*/ 327 w 330"/>
                <a:gd name="T3" fmla="*/ 0 h 1850"/>
                <a:gd name="T4" fmla="*/ 330 w 330"/>
                <a:gd name="T5" fmla="*/ 0 h 1850"/>
                <a:gd name="T6" fmla="*/ 3 w 330"/>
                <a:gd name="T7" fmla="*/ 1850 h 1850"/>
                <a:gd name="T8" fmla="*/ 0 w 330"/>
                <a:gd name="T9" fmla="*/ 1850 h 18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0" h="1850">
                  <a:moveTo>
                    <a:pt x="0" y="1850"/>
                  </a:moveTo>
                  <a:lnTo>
                    <a:pt x="327" y="0"/>
                  </a:lnTo>
                  <a:lnTo>
                    <a:pt x="330" y="0"/>
                  </a:lnTo>
                  <a:lnTo>
                    <a:pt x="3" y="1850"/>
                  </a:lnTo>
                  <a:lnTo>
                    <a:pt x="0" y="185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8" name="Freeform 719">
              <a:extLst>
                <a:ext uri="{FF2B5EF4-FFF2-40B4-BE49-F238E27FC236}">
                  <a16:creationId xmlns="" xmlns:a16="http://schemas.microsoft.com/office/drawing/2014/main" id="{A7C287BC-43A6-4B05-AD31-D67E1E30DA56}"/>
                </a:ext>
              </a:extLst>
            </xdr:cNvPr>
            <xdr:cNvSpPr>
              <a:spLocks/>
            </xdr:cNvSpPr>
          </xdr:nvSpPr>
          <xdr:spPr bwMode="auto">
            <a:xfrm>
              <a:off x="3267" y="1337"/>
              <a:ext cx="330" cy="1850"/>
            </a:xfrm>
            <a:custGeom>
              <a:avLst/>
              <a:gdLst>
                <a:gd name="T0" fmla="*/ 0 w 110"/>
                <a:gd name="T1" fmla="*/ 616 h 616"/>
                <a:gd name="T2" fmla="*/ 109 w 110"/>
                <a:gd name="T3" fmla="*/ 0 h 616"/>
                <a:gd name="T4" fmla="*/ 110 w 110"/>
                <a:gd name="T5" fmla="*/ 0 h 616"/>
                <a:gd name="T6" fmla="*/ 1 w 110"/>
                <a:gd name="T7" fmla="*/ 616 h 616"/>
                <a:gd name="T8" fmla="*/ 0 w 110"/>
                <a:gd name="T9" fmla="*/ 616 h 6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0" h="616">
                  <a:moveTo>
                    <a:pt x="0" y="616"/>
                  </a:moveTo>
                  <a:lnTo>
                    <a:pt x="109" y="0"/>
                  </a:lnTo>
                  <a:lnTo>
                    <a:pt x="110" y="0"/>
                  </a:lnTo>
                  <a:lnTo>
                    <a:pt x="1" y="616"/>
                  </a:lnTo>
                  <a:lnTo>
                    <a:pt x="0" y="6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89" name="Freeform 720">
              <a:extLst>
                <a:ext uri="{FF2B5EF4-FFF2-40B4-BE49-F238E27FC236}">
                  <a16:creationId xmlns="" xmlns:a16="http://schemas.microsoft.com/office/drawing/2014/main" id="{9AF8CB97-3F02-4847-999E-A632E717A9BE}"/>
                </a:ext>
              </a:extLst>
            </xdr:cNvPr>
            <xdr:cNvSpPr>
              <a:spLocks/>
            </xdr:cNvSpPr>
          </xdr:nvSpPr>
          <xdr:spPr bwMode="auto">
            <a:xfrm>
              <a:off x="3018" y="1334"/>
              <a:ext cx="576" cy="1910"/>
            </a:xfrm>
            <a:custGeom>
              <a:avLst/>
              <a:gdLst>
                <a:gd name="T0" fmla="*/ 0 w 576"/>
                <a:gd name="T1" fmla="*/ 1907 h 1910"/>
                <a:gd name="T2" fmla="*/ 573 w 576"/>
                <a:gd name="T3" fmla="*/ 0 h 1910"/>
                <a:gd name="T4" fmla="*/ 576 w 576"/>
                <a:gd name="T5" fmla="*/ 3 h 1910"/>
                <a:gd name="T6" fmla="*/ 6 w 576"/>
                <a:gd name="T7" fmla="*/ 1910 h 1910"/>
                <a:gd name="T8" fmla="*/ 0 w 576"/>
                <a:gd name="T9" fmla="*/ 1907 h 19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6" h="1910">
                  <a:moveTo>
                    <a:pt x="0" y="1907"/>
                  </a:moveTo>
                  <a:lnTo>
                    <a:pt x="573" y="0"/>
                  </a:lnTo>
                  <a:lnTo>
                    <a:pt x="576" y="3"/>
                  </a:lnTo>
                  <a:lnTo>
                    <a:pt x="6" y="1910"/>
                  </a:lnTo>
                  <a:lnTo>
                    <a:pt x="0" y="19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0" name="Freeform 721">
              <a:extLst>
                <a:ext uri="{FF2B5EF4-FFF2-40B4-BE49-F238E27FC236}">
                  <a16:creationId xmlns="" xmlns:a16="http://schemas.microsoft.com/office/drawing/2014/main" id="{555BB9DB-E206-4A83-9EB5-026B27CEF3B4}"/>
                </a:ext>
              </a:extLst>
            </xdr:cNvPr>
            <xdr:cNvSpPr>
              <a:spLocks/>
            </xdr:cNvSpPr>
          </xdr:nvSpPr>
          <xdr:spPr bwMode="auto">
            <a:xfrm>
              <a:off x="3018" y="1334"/>
              <a:ext cx="576" cy="1910"/>
            </a:xfrm>
            <a:custGeom>
              <a:avLst/>
              <a:gdLst>
                <a:gd name="T0" fmla="*/ 0 w 192"/>
                <a:gd name="T1" fmla="*/ 635 h 636"/>
                <a:gd name="T2" fmla="*/ 191 w 192"/>
                <a:gd name="T3" fmla="*/ 0 h 636"/>
                <a:gd name="T4" fmla="*/ 192 w 192"/>
                <a:gd name="T5" fmla="*/ 1 h 636"/>
                <a:gd name="T6" fmla="*/ 2 w 192"/>
                <a:gd name="T7" fmla="*/ 636 h 636"/>
                <a:gd name="T8" fmla="*/ 0 w 192"/>
                <a:gd name="T9" fmla="*/ 635 h 6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" h="636">
                  <a:moveTo>
                    <a:pt x="0" y="635"/>
                  </a:moveTo>
                  <a:lnTo>
                    <a:pt x="191" y="0"/>
                  </a:lnTo>
                  <a:lnTo>
                    <a:pt x="192" y="1"/>
                  </a:lnTo>
                  <a:lnTo>
                    <a:pt x="2" y="636"/>
                  </a:lnTo>
                  <a:lnTo>
                    <a:pt x="0" y="6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1" name="Freeform 722">
              <a:extLst>
                <a:ext uri="{FF2B5EF4-FFF2-40B4-BE49-F238E27FC236}">
                  <a16:creationId xmlns="" xmlns:a16="http://schemas.microsoft.com/office/drawing/2014/main" id="{413B6954-49FD-49FF-8252-C1D25D21B05E}"/>
                </a:ext>
              </a:extLst>
            </xdr:cNvPr>
            <xdr:cNvSpPr>
              <a:spLocks/>
            </xdr:cNvSpPr>
          </xdr:nvSpPr>
          <xdr:spPr bwMode="auto">
            <a:xfrm>
              <a:off x="2760" y="1334"/>
              <a:ext cx="831" cy="1916"/>
            </a:xfrm>
            <a:custGeom>
              <a:avLst/>
              <a:gdLst>
                <a:gd name="T0" fmla="*/ 0 w 831"/>
                <a:gd name="T1" fmla="*/ 1916 h 1916"/>
                <a:gd name="T2" fmla="*/ 828 w 831"/>
                <a:gd name="T3" fmla="*/ 0 h 1916"/>
                <a:gd name="T4" fmla="*/ 831 w 831"/>
                <a:gd name="T5" fmla="*/ 0 h 1916"/>
                <a:gd name="T6" fmla="*/ 3 w 831"/>
                <a:gd name="T7" fmla="*/ 1916 h 1916"/>
                <a:gd name="T8" fmla="*/ 0 w 831"/>
                <a:gd name="T9" fmla="*/ 1916 h 19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1" h="1916">
                  <a:moveTo>
                    <a:pt x="0" y="1916"/>
                  </a:moveTo>
                  <a:lnTo>
                    <a:pt x="828" y="0"/>
                  </a:lnTo>
                  <a:lnTo>
                    <a:pt x="831" y="0"/>
                  </a:lnTo>
                  <a:lnTo>
                    <a:pt x="3" y="1916"/>
                  </a:lnTo>
                  <a:lnTo>
                    <a:pt x="0" y="19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2" name="Freeform 723">
              <a:extLst>
                <a:ext uri="{FF2B5EF4-FFF2-40B4-BE49-F238E27FC236}">
                  <a16:creationId xmlns="" xmlns:a16="http://schemas.microsoft.com/office/drawing/2014/main" id="{E1457A92-4072-4968-B898-63595C5F9F37}"/>
                </a:ext>
              </a:extLst>
            </xdr:cNvPr>
            <xdr:cNvSpPr>
              <a:spLocks/>
            </xdr:cNvSpPr>
          </xdr:nvSpPr>
          <xdr:spPr bwMode="auto">
            <a:xfrm>
              <a:off x="2760" y="1334"/>
              <a:ext cx="831" cy="1916"/>
            </a:xfrm>
            <a:custGeom>
              <a:avLst/>
              <a:gdLst>
                <a:gd name="T0" fmla="*/ 0 w 277"/>
                <a:gd name="T1" fmla="*/ 638 h 638"/>
                <a:gd name="T2" fmla="*/ 276 w 277"/>
                <a:gd name="T3" fmla="*/ 0 h 638"/>
                <a:gd name="T4" fmla="*/ 277 w 277"/>
                <a:gd name="T5" fmla="*/ 0 h 638"/>
                <a:gd name="T6" fmla="*/ 1 w 277"/>
                <a:gd name="T7" fmla="*/ 638 h 638"/>
                <a:gd name="T8" fmla="*/ 0 w 277"/>
                <a:gd name="T9" fmla="*/ 638 h 6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7" h="638">
                  <a:moveTo>
                    <a:pt x="0" y="638"/>
                  </a:moveTo>
                  <a:lnTo>
                    <a:pt x="276" y="0"/>
                  </a:lnTo>
                  <a:lnTo>
                    <a:pt x="277" y="0"/>
                  </a:lnTo>
                  <a:lnTo>
                    <a:pt x="1" y="638"/>
                  </a:lnTo>
                  <a:lnTo>
                    <a:pt x="0" y="6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3" name="Freeform 724">
              <a:extLst>
                <a:ext uri="{FF2B5EF4-FFF2-40B4-BE49-F238E27FC236}">
                  <a16:creationId xmlns="" xmlns:a16="http://schemas.microsoft.com/office/drawing/2014/main" id="{7E8145BC-0AA2-4AF7-A9A4-EAF84B2A9540}"/>
                </a:ext>
              </a:extLst>
            </xdr:cNvPr>
            <xdr:cNvSpPr>
              <a:spLocks/>
            </xdr:cNvSpPr>
          </xdr:nvSpPr>
          <xdr:spPr bwMode="auto">
            <a:xfrm>
              <a:off x="2511" y="1331"/>
              <a:ext cx="1080" cy="1862"/>
            </a:xfrm>
            <a:custGeom>
              <a:avLst/>
              <a:gdLst>
                <a:gd name="T0" fmla="*/ 0 w 1080"/>
                <a:gd name="T1" fmla="*/ 1859 h 1862"/>
                <a:gd name="T2" fmla="*/ 1074 w 1080"/>
                <a:gd name="T3" fmla="*/ 0 h 1862"/>
                <a:gd name="T4" fmla="*/ 1080 w 1080"/>
                <a:gd name="T5" fmla="*/ 3 h 1862"/>
                <a:gd name="T6" fmla="*/ 6 w 1080"/>
                <a:gd name="T7" fmla="*/ 1862 h 1862"/>
                <a:gd name="T8" fmla="*/ 0 w 1080"/>
                <a:gd name="T9" fmla="*/ 1859 h 18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0" h="1862">
                  <a:moveTo>
                    <a:pt x="0" y="1859"/>
                  </a:moveTo>
                  <a:lnTo>
                    <a:pt x="1074" y="0"/>
                  </a:lnTo>
                  <a:lnTo>
                    <a:pt x="1080" y="3"/>
                  </a:lnTo>
                  <a:lnTo>
                    <a:pt x="6" y="1862"/>
                  </a:lnTo>
                  <a:lnTo>
                    <a:pt x="0" y="18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4" name="Freeform 725">
              <a:extLst>
                <a:ext uri="{FF2B5EF4-FFF2-40B4-BE49-F238E27FC236}">
                  <a16:creationId xmlns="" xmlns:a16="http://schemas.microsoft.com/office/drawing/2014/main" id="{FFCAB50A-726D-441F-84D5-C080FEA9E584}"/>
                </a:ext>
              </a:extLst>
            </xdr:cNvPr>
            <xdr:cNvSpPr>
              <a:spLocks/>
            </xdr:cNvSpPr>
          </xdr:nvSpPr>
          <xdr:spPr bwMode="auto">
            <a:xfrm>
              <a:off x="2511" y="1331"/>
              <a:ext cx="1080" cy="1862"/>
            </a:xfrm>
            <a:custGeom>
              <a:avLst/>
              <a:gdLst>
                <a:gd name="T0" fmla="*/ 0 w 360"/>
                <a:gd name="T1" fmla="*/ 619 h 620"/>
                <a:gd name="T2" fmla="*/ 358 w 360"/>
                <a:gd name="T3" fmla="*/ 0 h 620"/>
                <a:gd name="T4" fmla="*/ 360 w 360"/>
                <a:gd name="T5" fmla="*/ 1 h 620"/>
                <a:gd name="T6" fmla="*/ 2 w 360"/>
                <a:gd name="T7" fmla="*/ 620 h 620"/>
                <a:gd name="T8" fmla="*/ 0 w 360"/>
                <a:gd name="T9" fmla="*/ 619 h 6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620">
                  <a:moveTo>
                    <a:pt x="0" y="619"/>
                  </a:moveTo>
                  <a:lnTo>
                    <a:pt x="358" y="0"/>
                  </a:lnTo>
                  <a:lnTo>
                    <a:pt x="360" y="1"/>
                  </a:lnTo>
                  <a:lnTo>
                    <a:pt x="2" y="620"/>
                  </a:lnTo>
                  <a:lnTo>
                    <a:pt x="0" y="6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5" name="Freeform 726">
              <a:extLst>
                <a:ext uri="{FF2B5EF4-FFF2-40B4-BE49-F238E27FC236}">
                  <a16:creationId xmlns="" xmlns:a16="http://schemas.microsoft.com/office/drawing/2014/main" id="{5936B2AB-026A-4F09-8FF0-EAEB20019C60}"/>
                </a:ext>
              </a:extLst>
            </xdr:cNvPr>
            <xdr:cNvSpPr>
              <a:spLocks/>
            </xdr:cNvSpPr>
          </xdr:nvSpPr>
          <xdr:spPr bwMode="auto">
            <a:xfrm>
              <a:off x="2085" y="1325"/>
              <a:ext cx="1503" cy="1586"/>
            </a:xfrm>
            <a:custGeom>
              <a:avLst/>
              <a:gdLst>
                <a:gd name="T0" fmla="*/ 0 w 1503"/>
                <a:gd name="T1" fmla="*/ 1577 h 1586"/>
                <a:gd name="T2" fmla="*/ 1491 w 1503"/>
                <a:gd name="T3" fmla="*/ 0 h 1586"/>
                <a:gd name="T4" fmla="*/ 1503 w 1503"/>
                <a:gd name="T5" fmla="*/ 9 h 1586"/>
                <a:gd name="T6" fmla="*/ 12 w 1503"/>
                <a:gd name="T7" fmla="*/ 1586 h 1586"/>
                <a:gd name="T8" fmla="*/ 0 w 1503"/>
                <a:gd name="T9" fmla="*/ 1577 h 15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3" h="1586">
                  <a:moveTo>
                    <a:pt x="0" y="1577"/>
                  </a:moveTo>
                  <a:lnTo>
                    <a:pt x="1491" y="0"/>
                  </a:lnTo>
                  <a:lnTo>
                    <a:pt x="1503" y="9"/>
                  </a:lnTo>
                  <a:lnTo>
                    <a:pt x="12" y="1586"/>
                  </a:lnTo>
                  <a:lnTo>
                    <a:pt x="0" y="157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6" name="Freeform 727">
              <a:extLst>
                <a:ext uri="{FF2B5EF4-FFF2-40B4-BE49-F238E27FC236}">
                  <a16:creationId xmlns="" xmlns:a16="http://schemas.microsoft.com/office/drawing/2014/main" id="{F5841BC3-97D0-451C-9AB6-F182C46C2251}"/>
                </a:ext>
              </a:extLst>
            </xdr:cNvPr>
            <xdr:cNvSpPr>
              <a:spLocks/>
            </xdr:cNvSpPr>
          </xdr:nvSpPr>
          <xdr:spPr bwMode="auto">
            <a:xfrm>
              <a:off x="2085" y="1325"/>
              <a:ext cx="1503" cy="1586"/>
            </a:xfrm>
            <a:custGeom>
              <a:avLst/>
              <a:gdLst>
                <a:gd name="T0" fmla="*/ 0 w 501"/>
                <a:gd name="T1" fmla="*/ 525 h 528"/>
                <a:gd name="T2" fmla="*/ 497 w 501"/>
                <a:gd name="T3" fmla="*/ 0 h 528"/>
                <a:gd name="T4" fmla="*/ 501 w 501"/>
                <a:gd name="T5" fmla="*/ 3 h 528"/>
                <a:gd name="T6" fmla="*/ 4 w 501"/>
                <a:gd name="T7" fmla="*/ 528 h 528"/>
                <a:gd name="T8" fmla="*/ 0 w 501"/>
                <a:gd name="T9" fmla="*/ 525 h 5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1" h="528">
                  <a:moveTo>
                    <a:pt x="0" y="525"/>
                  </a:moveTo>
                  <a:lnTo>
                    <a:pt x="497" y="0"/>
                  </a:lnTo>
                  <a:lnTo>
                    <a:pt x="501" y="3"/>
                  </a:lnTo>
                  <a:lnTo>
                    <a:pt x="4" y="528"/>
                  </a:lnTo>
                  <a:lnTo>
                    <a:pt x="0" y="52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7" name="Freeform 728">
              <a:extLst>
                <a:ext uri="{FF2B5EF4-FFF2-40B4-BE49-F238E27FC236}">
                  <a16:creationId xmlns="" xmlns:a16="http://schemas.microsoft.com/office/drawing/2014/main" id="{1D372341-A684-4E22-9D93-92733C1830E1}"/>
                </a:ext>
              </a:extLst>
            </xdr:cNvPr>
            <xdr:cNvSpPr>
              <a:spLocks/>
            </xdr:cNvSpPr>
          </xdr:nvSpPr>
          <xdr:spPr bwMode="auto">
            <a:xfrm>
              <a:off x="1932" y="1325"/>
              <a:ext cx="1653" cy="1378"/>
            </a:xfrm>
            <a:custGeom>
              <a:avLst/>
              <a:gdLst>
                <a:gd name="T0" fmla="*/ 0 w 1653"/>
                <a:gd name="T1" fmla="*/ 1372 h 1378"/>
                <a:gd name="T2" fmla="*/ 1647 w 1653"/>
                <a:gd name="T3" fmla="*/ 0 h 1378"/>
                <a:gd name="T4" fmla="*/ 1653 w 1653"/>
                <a:gd name="T5" fmla="*/ 6 h 1378"/>
                <a:gd name="T6" fmla="*/ 6 w 1653"/>
                <a:gd name="T7" fmla="*/ 1378 h 1378"/>
                <a:gd name="T8" fmla="*/ 0 w 1653"/>
                <a:gd name="T9" fmla="*/ 1372 h 13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3" h="1378">
                  <a:moveTo>
                    <a:pt x="0" y="1372"/>
                  </a:moveTo>
                  <a:lnTo>
                    <a:pt x="1647" y="0"/>
                  </a:lnTo>
                  <a:lnTo>
                    <a:pt x="1653" y="6"/>
                  </a:lnTo>
                  <a:lnTo>
                    <a:pt x="6" y="1378"/>
                  </a:lnTo>
                  <a:lnTo>
                    <a:pt x="0" y="137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8" name="Freeform 729">
              <a:extLst>
                <a:ext uri="{FF2B5EF4-FFF2-40B4-BE49-F238E27FC236}">
                  <a16:creationId xmlns="" xmlns:a16="http://schemas.microsoft.com/office/drawing/2014/main" id="{519D7B08-B72F-4CAA-A721-B5B4D99F048C}"/>
                </a:ext>
              </a:extLst>
            </xdr:cNvPr>
            <xdr:cNvSpPr>
              <a:spLocks/>
            </xdr:cNvSpPr>
          </xdr:nvSpPr>
          <xdr:spPr bwMode="auto">
            <a:xfrm>
              <a:off x="1932" y="1325"/>
              <a:ext cx="1653" cy="1378"/>
            </a:xfrm>
            <a:custGeom>
              <a:avLst/>
              <a:gdLst>
                <a:gd name="T0" fmla="*/ 0 w 551"/>
                <a:gd name="T1" fmla="*/ 457 h 459"/>
                <a:gd name="T2" fmla="*/ 549 w 551"/>
                <a:gd name="T3" fmla="*/ 0 h 459"/>
                <a:gd name="T4" fmla="*/ 551 w 551"/>
                <a:gd name="T5" fmla="*/ 2 h 459"/>
                <a:gd name="T6" fmla="*/ 2 w 551"/>
                <a:gd name="T7" fmla="*/ 459 h 459"/>
                <a:gd name="T8" fmla="*/ 0 w 551"/>
                <a:gd name="T9" fmla="*/ 457 h 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1" h="459">
                  <a:moveTo>
                    <a:pt x="0" y="457"/>
                  </a:moveTo>
                  <a:lnTo>
                    <a:pt x="549" y="0"/>
                  </a:lnTo>
                  <a:lnTo>
                    <a:pt x="551" y="2"/>
                  </a:lnTo>
                  <a:lnTo>
                    <a:pt x="2" y="459"/>
                  </a:lnTo>
                  <a:lnTo>
                    <a:pt x="0" y="45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799" name="Freeform 730">
              <a:extLst>
                <a:ext uri="{FF2B5EF4-FFF2-40B4-BE49-F238E27FC236}">
                  <a16:creationId xmlns="" xmlns:a16="http://schemas.microsoft.com/office/drawing/2014/main" id="{751A84C8-6C8A-4D4E-A06A-CA446BC8356E}"/>
                </a:ext>
              </a:extLst>
            </xdr:cNvPr>
            <xdr:cNvSpPr>
              <a:spLocks/>
            </xdr:cNvSpPr>
          </xdr:nvSpPr>
          <xdr:spPr bwMode="auto">
            <a:xfrm>
              <a:off x="3783" y="1515"/>
              <a:ext cx="189" cy="438"/>
            </a:xfrm>
            <a:custGeom>
              <a:avLst/>
              <a:gdLst>
                <a:gd name="T0" fmla="*/ 183 w 189"/>
                <a:gd name="T1" fmla="*/ 438 h 438"/>
                <a:gd name="T2" fmla="*/ 0 w 189"/>
                <a:gd name="T3" fmla="*/ 3 h 438"/>
                <a:gd name="T4" fmla="*/ 6 w 189"/>
                <a:gd name="T5" fmla="*/ 0 h 438"/>
                <a:gd name="T6" fmla="*/ 189 w 189"/>
                <a:gd name="T7" fmla="*/ 435 h 438"/>
                <a:gd name="T8" fmla="*/ 183 w 189"/>
                <a:gd name="T9" fmla="*/ 438 h 4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438">
                  <a:moveTo>
                    <a:pt x="183" y="438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189" y="435"/>
                  </a:lnTo>
                  <a:lnTo>
                    <a:pt x="183" y="4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0" name="Freeform 731">
              <a:extLst>
                <a:ext uri="{FF2B5EF4-FFF2-40B4-BE49-F238E27FC236}">
                  <a16:creationId xmlns="" xmlns:a16="http://schemas.microsoft.com/office/drawing/2014/main" id="{0FC0A788-7ACC-40CD-81BD-F73DEA8DDE1D}"/>
                </a:ext>
              </a:extLst>
            </xdr:cNvPr>
            <xdr:cNvSpPr>
              <a:spLocks/>
            </xdr:cNvSpPr>
          </xdr:nvSpPr>
          <xdr:spPr bwMode="auto">
            <a:xfrm>
              <a:off x="3783" y="1515"/>
              <a:ext cx="189" cy="438"/>
            </a:xfrm>
            <a:custGeom>
              <a:avLst/>
              <a:gdLst>
                <a:gd name="T0" fmla="*/ 61 w 63"/>
                <a:gd name="T1" fmla="*/ 146 h 146"/>
                <a:gd name="T2" fmla="*/ 0 w 63"/>
                <a:gd name="T3" fmla="*/ 1 h 146"/>
                <a:gd name="T4" fmla="*/ 2 w 63"/>
                <a:gd name="T5" fmla="*/ 0 h 146"/>
                <a:gd name="T6" fmla="*/ 63 w 63"/>
                <a:gd name="T7" fmla="*/ 145 h 146"/>
                <a:gd name="T8" fmla="*/ 61 w 63"/>
                <a:gd name="T9" fmla="*/ 146 h 1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146">
                  <a:moveTo>
                    <a:pt x="61" y="146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63" y="145"/>
                  </a:lnTo>
                  <a:lnTo>
                    <a:pt x="61" y="14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1" name="Freeform 732">
              <a:extLst>
                <a:ext uri="{FF2B5EF4-FFF2-40B4-BE49-F238E27FC236}">
                  <a16:creationId xmlns="" xmlns:a16="http://schemas.microsoft.com/office/drawing/2014/main" id="{BA2E6B54-FE6D-4E3E-9C36-83C57890E767}"/>
                </a:ext>
              </a:extLst>
            </xdr:cNvPr>
            <xdr:cNvSpPr>
              <a:spLocks/>
            </xdr:cNvSpPr>
          </xdr:nvSpPr>
          <xdr:spPr bwMode="auto">
            <a:xfrm>
              <a:off x="3498" y="1518"/>
              <a:ext cx="276" cy="1558"/>
            </a:xfrm>
            <a:custGeom>
              <a:avLst/>
              <a:gdLst>
                <a:gd name="T0" fmla="*/ 0 w 276"/>
                <a:gd name="T1" fmla="*/ 1558 h 1558"/>
                <a:gd name="T2" fmla="*/ 273 w 276"/>
                <a:gd name="T3" fmla="*/ 0 h 1558"/>
                <a:gd name="T4" fmla="*/ 276 w 276"/>
                <a:gd name="T5" fmla="*/ 0 h 1558"/>
                <a:gd name="T6" fmla="*/ 3 w 276"/>
                <a:gd name="T7" fmla="*/ 1558 h 1558"/>
                <a:gd name="T8" fmla="*/ 0 w 276"/>
                <a:gd name="T9" fmla="*/ 1558 h 15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6" h="1558">
                  <a:moveTo>
                    <a:pt x="0" y="1558"/>
                  </a:moveTo>
                  <a:lnTo>
                    <a:pt x="273" y="0"/>
                  </a:lnTo>
                  <a:lnTo>
                    <a:pt x="276" y="0"/>
                  </a:lnTo>
                  <a:lnTo>
                    <a:pt x="3" y="1558"/>
                  </a:lnTo>
                  <a:lnTo>
                    <a:pt x="0" y="155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2" name="Freeform 733">
              <a:extLst>
                <a:ext uri="{FF2B5EF4-FFF2-40B4-BE49-F238E27FC236}">
                  <a16:creationId xmlns="" xmlns:a16="http://schemas.microsoft.com/office/drawing/2014/main" id="{FB00BE2C-E808-4D72-9FFC-4A56793445B3}"/>
                </a:ext>
              </a:extLst>
            </xdr:cNvPr>
            <xdr:cNvSpPr>
              <a:spLocks/>
            </xdr:cNvSpPr>
          </xdr:nvSpPr>
          <xdr:spPr bwMode="auto">
            <a:xfrm>
              <a:off x="3498" y="1518"/>
              <a:ext cx="276" cy="1558"/>
            </a:xfrm>
            <a:custGeom>
              <a:avLst/>
              <a:gdLst>
                <a:gd name="T0" fmla="*/ 0 w 92"/>
                <a:gd name="T1" fmla="*/ 519 h 519"/>
                <a:gd name="T2" fmla="*/ 91 w 92"/>
                <a:gd name="T3" fmla="*/ 0 h 519"/>
                <a:gd name="T4" fmla="*/ 92 w 92"/>
                <a:gd name="T5" fmla="*/ 0 h 519"/>
                <a:gd name="T6" fmla="*/ 1 w 92"/>
                <a:gd name="T7" fmla="*/ 519 h 519"/>
                <a:gd name="T8" fmla="*/ 0 w 92"/>
                <a:gd name="T9" fmla="*/ 519 h 5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" h="519">
                  <a:moveTo>
                    <a:pt x="0" y="519"/>
                  </a:moveTo>
                  <a:lnTo>
                    <a:pt x="91" y="0"/>
                  </a:lnTo>
                  <a:lnTo>
                    <a:pt x="92" y="0"/>
                  </a:lnTo>
                  <a:lnTo>
                    <a:pt x="1" y="519"/>
                  </a:lnTo>
                  <a:lnTo>
                    <a:pt x="0" y="5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3" name="Freeform 734">
              <a:extLst>
                <a:ext uri="{FF2B5EF4-FFF2-40B4-BE49-F238E27FC236}">
                  <a16:creationId xmlns="" xmlns:a16="http://schemas.microsoft.com/office/drawing/2014/main" id="{18E964C2-39D6-4ADA-954B-C774B5FEC5A0}"/>
                </a:ext>
              </a:extLst>
            </xdr:cNvPr>
            <xdr:cNvSpPr>
              <a:spLocks/>
            </xdr:cNvSpPr>
          </xdr:nvSpPr>
          <xdr:spPr bwMode="auto">
            <a:xfrm>
              <a:off x="2091" y="1509"/>
              <a:ext cx="1668" cy="1399"/>
            </a:xfrm>
            <a:custGeom>
              <a:avLst/>
              <a:gdLst>
                <a:gd name="T0" fmla="*/ 0 w 1668"/>
                <a:gd name="T1" fmla="*/ 1399 h 1399"/>
                <a:gd name="T2" fmla="*/ 1668 w 1668"/>
                <a:gd name="T3" fmla="*/ 0 h 1399"/>
                <a:gd name="T4" fmla="*/ 1668 w 1668"/>
                <a:gd name="T5" fmla="*/ 0 h 1399"/>
                <a:gd name="T6" fmla="*/ 3 w 1668"/>
                <a:gd name="T7" fmla="*/ 1399 h 1399"/>
                <a:gd name="T8" fmla="*/ 0 w 1668"/>
                <a:gd name="T9" fmla="*/ 1399 h 13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68" h="1399">
                  <a:moveTo>
                    <a:pt x="0" y="1399"/>
                  </a:moveTo>
                  <a:lnTo>
                    <a:pt x="1668" y="0"/>
                  </a:lnTo>
                  <a:lnTo>
                    <a:pt x="1668" y="0"/>
                  </a:lnTo>
                  <a:lnTo>
                    <a:pt x="3" y="1399"/>
                  </a:lnTo>
                  <a:lnTo>
                    <a:pt x="0" y="13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4" name="Freeform 735">
              <a:extLst>
                <a:ext uri="{FF2B5EF4-FFF2-40B4-BE49-F238E27FC236}">
                  <a16:creationId xmlns="" xmlns:a16="http://schemas.microsoft.com/office/drawing/2014/main" id="{9E216F17-E1A5-4599-8A82-964D6AD1142C}"/>
                </a:ext>
              </a:extLst>
            </xdr:cNvPr>
            <xdr:cNvSpPr>
              <a:spLocks/>
            </xdr:cNvSpPr>
          </xdr:nvSpPr>
          <xdr:spPr bwMode="auto">
            <a:xfrm>
              <a:off x="2091" y="1509"/>
              <a:ext cx="1668" cy="1399"/>
            </a:xfrm>
            <a:custGeom>
              <a:avLst/>
              <a:gdLst>
                <a:gd name="T0" fmla="*/ 0 w 556"/>
                <a:gd name="T1" fmla="*/ 466 h 466"/>
                <a:gd name="T2" fmla="*/ 556 w 556"/>
                <a:gd name="T3" fmla="*/ 0 h 466"/>
                <a:gd name="T4" fmla="*/ 556 w 556"/>
                <a:gd name="T5" fmla="*/ 0 h 466"/>
                <a:gd name="T6" fmla="*/ 1 w 556"/>
                <a:gd name="T7" fmla="*/ 466 h 466"/>
                <a:gd name="T8" fmla="*/ 0 w 556"/>
                <a:gd name="T9" fmla="*/ 466 h 4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6" h="466">
                  <a:moveTo>
                    <a:pt x="0" y="466"/>
                  </a:moveTo>
                  <a:lnTo>
                    <a:pt x="556" y="0"/>
                  </a:lnTo>
                  <a:lnTo>
                    <a:pt x="556" y="0"/>
                  </a:lnTo>
                  <a:lnTo>
                    <a:pt x="1" y="466"/>
                  </a:lnTo>
                  <a:lnTo>
                    <a:pt x="0" y="4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5" name="Freeform 736">
              <a:extLst>
                <a:ext uri="{FF2B5EF4-FFF2-40B4-BE49-F238E27FC236}">
                  <a16:creationId xmlns="" xmlns:a16="http://schemas.microsoft.com/office/drawing/2014/main" id="{255B2DB3-97A2-46E0-AEF1-742CB4591249}"/>
                </a:ext>
              </a:extLst>
            </xdr:cNvPr>
            <xdr:cNvSpPr>
              <a:spLocks/>
            </xdr:cNvSpPr>
          </xdr:nvSpPr>
          <xdr:spPr bwMode="auto">
            <a:xfrm>
              <a:off x="2646" y="1085"/>
              <a:ext cx="1110" cy="403"/>
            </a:xfrm>
            <a:custGeom>
              <a:avLst/>
              <a:gdLst>
                <a:gd name="T0" fmla="*/ 0 w 1110"/>
                <a:gd name="T1" fmla="*/ 0 h 403"/>
                <a:gd name="T2" fmla="*/ 1110 w 1110"/>
                <a:gd name="T3" fmla="*/ 400 h 403"/>
                <a:gd name="T4" fmla="*/ 1107 w 1110"/>
                <a:gd name="T5" fmla="*/ 403 h 403"/>
                <a:gd name="T6" fmla="*/ 0 w 1110"/>
                <a:gd name="T7" fmla="*/ 3 h 403"/>
                <a:gd name="T8" fmla="*/ 0 w 1110"/>
                <a:gd name="T9" fmla="*/ 0 h 4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403">
                  <a:moveTo>
                    <a:pt x="0" y="0"/>
                  </a:moveTo>
                  <a:lnTo>
                    <a:pt x="1110" y="400"/>
                  </a:lnTo>
                  <a:lnTo>
                    <a:pt x="1107" y="403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6" name="Freeform 737">
              <a:extLst>
                <a:ext uri="{FF2B5EF4-FFF2-40B4-BE49-F238E27FC236}">
                  <a16:creationId xmlns="" xmlns:a16="http://schemas.microsoft.com/office/drawing/2014/main" id="{42D2704B-9D4A-4832-948F-6F48EE878CB9}"/>
                </a:ext>
              </a:extLst>
            </xdr:cNvPr>
            <xdr:cNvSpPr>
              <a:spLocks/>
            </xdr:cNvSpPr>
          </xdr:nvSpPr>
          <xdr:spPr bwMode="auto">
            <a:xfrm>
              <a:off x="2646" y="1085"/>
              <a:ext cx="1110" cy="403"/>
            </a:xfrm>
            <a:custGeom>
              <a:avLst/>
              <a:gdLst>
                <a:gd name="T0" fmla="*/ 0 w 370"/>
                <a:gd name="T1" fmla="*/ 0 h 134"/>
                <a:gd name="T2" fmla="*/ 370 w 370"/>
                <a:gd name="T3" fmla="*/ 133 h 134"/>
                <a:gd name="T4" fmla="*/ 369 w 370"/>
                <a:gd name="T5" fmla="*/ 134 h 134"/>
                <a:gd name="T6" fmla="*/ 0 w 370"/>
                <a:gd name="T7" fmla="*/ 1 h 134"/>
                <a:gd name="T8" fmla="*/ 0 w 370"/>
                <a:gd name="T9" fmla="*/ 0 h 1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134">
                  <a:moveTo>
                    <a:pt x="0" y="0"/>
                  </a:moveTo>
                  <a:lnTo>
                    <a:pt x="370" y="133"/>
                  </a:lnTo>
                  <a:lnTo>
                    <a:pt x="369" y="13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7" name="Freeform 738">
              <a:extLst>
                <a:ext uri="{FF2B5EF4-FFF2-40B4-BE49-F238E27FC236}">
                  <a16:creationId xmlns="" xmlns:a16="http://schemas.microsoft.com/office/drawing/2014/main" id="{38390A9C-50D0-44AD-B658-1CD4C8BE1A19}"/>
                </a:ext>
              </a:extLst>
            </xdr:cNvPr>
            <xdr:cNvSpPr>
              <a:spLocks/>
            </xdr:cNvSpPr>
          </xdr:nvSpPr>
          <xdr:spPr bwMode="auto">
            <a:xfrm>
              <a:off x="3909" y="1737"/>
              <a:ext cx="69" cy="213"/>
            </a:xfrm>
            <a:custGeom>
              <a:avLst/>
              <a:gdLst>
                <a:gd name="T0" fmla="*/ 57 w 69"/>
                <a:gd name="T1" fmla="*/ 213 h 213"/>
                <a:gd name="T2" fmla="*/ 0 w 69"/>
                <a:gd name="T3" fmla="*/ 6 h 213"/>
                <a:gd name="T4" fmla="*/ 12 w 69"/>
                <a:gd name="T5" fmla="*/ 0 h 213"/>
                <a:gd name="T6" fmla="*/ 69 w 69"/>
                <a:gd name="T7" fmla="*/ 210 h 213"/>
                <a:gd name="T8" fmla="*/ 57 w 69"/>
                <a:gd name="T9" fmla="*/ 213 h 2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" h="213">
                  <a:moveTo>
                    <a:pt x="57" y="213"/>
                  </a:moveTo>
                  <a:lnTo>
                    <a:pt x="0" y="6"/>
                  </a:lnTo>
                  <a:lnTo>
                    <a:pt x="12" y="0"/>
                  </a:lnTo>
                  <a:lnTo>
                    <a:pt x="69" y="210"/>
                  </a:lnTo>
                  <a:lnTo>
                    <a:pt x="57" y="2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8" name="Freeform 739">
              <a:extLst>
                <a:ext uri="{FF2B5EF4-FFF2-40B4-BE49-F238E27FC236}">
                  <a16:creationId xmlns="" xmlns:a16="http://schemas.microsoft.com/office/drawing/2014/main" id="{C69907E7-CA9B-489A-B75A-4C4EA0BE2546}"/>
                </a:ext>
              </a:extLst>
            </xdr:cNvPr>
            <xdr:cNvSpPr>
              <a:spLocks/>
            </xdr:cNvSpPr>
          </xdr:nvSpPr>
          <xdr:spPr bwMode="auto">
            <a:xfrm>
              <a:off x="3909" y="1737"/>
              <a:ext cx="69" cy="213"/>
            </a:xfrm>
            <a:custGeom>
              <a:avLst/>
              <a:gdLst>
                <a:gd name="T0" fmla="*/ 19 w 23"/>
                <a:gd name="T1" fmla="*/ 71 h 71"/>
                <a:gd name="T2" fmla="*/ 0 w 23"/>
                <a:gd name="T3" fmla="*/ 2 h 71"/>
                <a:gd name="T4" fmla="*/ 4 w 23"/>
                <a:gd name="T5" fmla="*/ 0 h 71"/>
                <a:gd name="T6" fmla="*/ 23 w 23"/>
                <a:gd name="T7" fmla="*/ 70 h 71"/>
                <a:gd name="T8" fmla="*/ 19 w 23"/>
                <a:gd name="T9" fmla="*/ 71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71">
                  <a:moveTo>
                    <a:pt x="19" y="71"/>
                  </a:moveTo>
                  <a:lnTo>
                    <a:pt x="0" y="2"/>
                  </a:lnTo>
                  <a:lnTo>
                    <a:pt x="4" y="0"/>
                  </a:lnTo>
                  <a:lnTo>
                    <a:pt x="23" y="70"/>
                  </a:lnTo>
                  <a:lnTo>
                    <a:pt x="19" y="7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09" name="Freeform 740">
              <a:extLst>
                <a:ext uri="{FF2B5EF4-FFF2-40B4-BE49-F238E27FC236}">
                  <a16:creationId xmlns="" xmlns:a16="http://schemas.microsoft.com/office/drawing/2014/main" id="{F6875561-4491-49DB-B0D1-956C7ACA0035}"/>
                </a:ext>
              </a:extLst>
            </xdr:cNvPr>
            <xdr:cNvSpPr>
              <a:spLocks/>
            </xdr:cNvSpPr>
          </xdr:nvSpPr>
          <xdr:spPr bwMode="auto">
            <a:xfrm>
              <a:off x="3027" y="1737"/>
              <a:ext cx="870" cy="1510"/>
            </a:xfrm>
            <a:custGeom>
              <a:avLst/>
              <a:gdLst>
                <a:gd name="T0" fmla="*/ 0 w 870"/>
                <a:gd name="T1" fmla="*/ 1507 h 1510"/>
                <a:gd name="T2" fmla="*/ 867 w 870"/>
                <a:gd name="T3" fmla="*/ 0 h 1510"/>
                <a:gd name="T4" fmla="*/ 870 w 870"/>
                <a:gd name="T5" fmla="*/ 0 h 1510"/>
                <a:gd name="T6" fmla="*/ 0 w 870"/>
                <a:gd name="T7" fmla="*/ 1510 h 1510"/>
                <a:gd name="T8" fmla="*/ 0 w 870"/>
                <a:gd name="T9" fmla="*/ 1507 h 1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70" h="1510">
                  <a:moveTo>
                    <a:pt x="0" y="1507"/>
                  </a:moveTo>
                  <a:lnTo>
                    <a:pt x="867" y="0"/>
                  </a:lnTo>
                  <a:lnTo>
                    <a:pt x="870" y="0"/>
                  </a:lnTo>
                  <a:lnTo>
                    <a:pt x="0" y="1510"/>
                  </a:lnTo>
                  <a:lnTo>
                    <a:pt x="0" y="150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0" name="Freeform 741">
              <a:extLst>
                <a:ext uri="{FF2B5EF4-FFF2-40B4-BE49-F238E27FC236}">
                  <a16:creationId xmlns="" xmlns:a16="http://schemas.microsoft.com/office/drawing/2014/main" id="{38A53624-F722-4CE9-98C1-4EC4DD927D6D}"/>
                </a:ext>
              </a:extLst>
            </xdr:cNvPr>
            <xdr:cNvSpPr>
              <a:spLocks/>
            </xdr:cNvSpPr>
          </xdr:nvSpPr>
          <xdr:spPr bwMode="auto">
            <a:xfrm>
              <a:off x="3027" y="1737"/>
              <a:ext cx="870" cy="1510"/>
            </a:xfrm>
            <a:custGeom>
              <a:avLst/>
              <a:gdLst>
                <a:gd name="T0" fmla="*/ 0 w 290"/>
                <a:gd name="T1" fmla="*/ 502 h 503"/>
                <a:gd name="T2" fmla="*/ 289 w 290"/>
                <a:gd name="T3" fmla="*/ 0 h 503"/>
                <a:gd name="T4" fmla="*/ 290 w 290"/>
                <a:gd name="T5" fmla="*/ 0 h 503"/>
                <a:gd name="T6" fmla="*/ 0 w 290"/>
                <a:gd name="T7" fmla="*/ 503 h 503"/>
                <a:gd name="T8" fmla="*/ 0 w 290"/>
                <a:gd name="T9" fmla="*/ 502 h 5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0" h="503">
                  <a:moveTo>
                    <a:pt x="0" y="502"/>
                  </a:moveTo>
                  <a:lnTo>
                    <a:pt x="289" y="0"/>
                  </a:lnTo>
                  <a:lnTo>
                    <a:pt x="290" y="0"/>
                  </a:lnTo>
                  <a:lnTo>
                    <a:pt x="0" y="503"/>
                  </a:lnTo>
                  <a:lnTo>
                    <a:pt x="0" y="5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1" name="Freeform 742">
              <a:extLst>
                <a:ext uri="{FF2B5EF4-FFF2-40B4-BE49-F238E27FC236}">
                  <a16:creationId xmlns="" xmlns:a16="http://schemas.microsoft.com/office/drawing/2014/main" id="{D00360BE-8D71-49BA-8D7C-20C7CD9E5E71}"/>
                </a:ext>
              </a:extLst>
            </xdr:cNvPr>
            <xdr:cNvSpPr>
              <a:spLocks/>
            </xdr:cNvSpPr>
          </xdr:nvSpPr>
          <xdr:spPr bwMode="auto">
            <a:xfrm>
              <a:off x="2520" y="1734"/>
              <a:ext cx="1371" cy="1462"/>
            </a:xfrm>
            <a:custGeom>
              <a:avLst/>
              <a:gdLst>
                <a:gd name="T0" fmla="*/ 0 w 1371"/>
                <a:gd name="T1" fmla="*/ 1462 h 1462"/>
                <a:gd name="T2" fmla="*/ 1371 w 1371"/>
                <a:gd name="T3" fmla="*/ 0 h 1462"/>
                <a:gd name="T4" fmla="*/ 1371 w 1371"/>
                <a:gd name="T5" fmla="*/ 0 h 1462"/>
                <a:gd name="T6" fmla="*/ 0 w 1371"/>
                <a:gd name="T7" fmla="*/ 1462 h 14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71" h="1462">
                  <a:moveTo>
                    <a:pt x="0" y="1462"/>
                  </a:moveTo>
                  <a:lnTo>
                    <a:pt x="1371" y="0"/>
                  </a:lnTo>
                  <a:lnTo>
                    <a:pt x="1371" y="0"/>
                  </a:lnTo>
                  <a:lnTo>
                    <a:pt x="0" y="14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2" name="Freeform 743">
              <a:extLst>
                <a:ext uri="{FF2B5EF4-FFF2-40B4-BE49-F238E27FC236}">
                  <a16:creationId xmlns="" xmlns:a16="http://schemas.microsoft.com/office/drawing/2014/main" id="{81A0F2D6-B3B1-4059-9F2C-EB003C0F8057}"/>
                </a:ext>
              </a:extLst>
            </xdr:cNvPr>
            <xdr:cNvSpPr>
              <a:spLocks/>
            </xdr:cNvSpPr>
          </xdr:nvSpPr>
          <xdr:spPr bwMode="auto">
            <a:xfrm>
              <a:off x="2520" y="1734"/>
              <a:ext cx="1371" cy="1462"/>
            </a:xfrm>
            <a:custGeom>
              <a:avLst/>
              <a:gdLst>
                <a:gd name="T0" fmla="*/ 0 w 457"/>
                <a:gd name="T1" fmla="*/ 487 h 487"/>
                <a:gd name="T2" fmla="*/ 457 w 457"/>
                <a:gd name="T3" fmla="*/ 0 h 487"/>
                <a:gd name="T4" fmla="*/ 457 w 457"/>
                <a:gd name="T5" fmla="*/ 0 h 487"/>
                <a:gd name="T6" fmla="*/ 0 w 457"/>
                <a:gd name="T7" fmla="*/ 487 h 487"/>
                <a:gd name="T8" fmla="*/ 0 w 457"/>
                <a:gd name="T9" fmla="*/ 487 h 4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487">
                  <a:moveTo>
                    <a:pt x="0" y="487"/>
                  </a:moveTo>
                  <a:lnTo>
                    <a:pt x="457" y="0"/>
                  </a:lnTo>
                  <a:lnTo>
                    <a:pt x="457" y="0"/>
                  </a:lnTo>
                  <a:lnTo>
                    <a:pt x="0" y="487"/>
                  </a:lnTo>
                  <a:lnTo>
                    <a:pt x="0" y="48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3" name="Freeform 744">
              <a:extLst>
                <a:ext uri="{FF2B5EF4-FFF2-40B4-BE49-F238E27FC236}">
                  <a16:creationId xmlns="" xmlns:a16="http://schemas.microsoft.com/office/drawing/2014/main" id="{03864770-B754-403F-8505-11449CE3B8EC}"/>
                </a:ext>
              </a:extLst>
            </xdr:cNvPr>
            <xdr:cNvSpPr>
              <a:spLocks/>
            </xdr:cNvSpPr>
          </xdr:nvSpPr>
          <xdr:spPr bwMode="auto">
            <a:xfrm>
              <a:off x="2091" y="1728"/>
              <a:ext cx="1800" cy="1186"/>
            </a:xfrm>
            <a:custGeom>
              <a:avLst/>
              <a:gdLst>
                <a:gd name="T0" fmla="*/ 0 w 1800"/>
                <a:gd name="T1" fmla="*/ 1180 h 1186"/>
                <a:gd name="T2" fmla="*/ 1794 w 1800"/>
                <a:gd name="T3" fmla="*/ 0 h 1186"/>
                <a:gd name="T4" fmla="*/ 1800 w 1800"/>
                <a:gd name="T5" fmla="*/ 6 h 1186"/>
                <a:gd name="T6" fmla="*/ 6 w 1800"/>
                <a:gd name="T7" fmla="*/ 1186 h 1186"/>
                <a:gd name="T8" fmla="*/ 0 w 1800"/>
                <a:gd name="T9" fmla="*/ 1180 h 11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0" h="1186">
                  <a:moveTo>
                    <a:pt x="0" y="1180"/>
                  </a:moveTo>
                  <a:lnTo>
                    <a:pt x="1794" y="0"/>
                  </a:lnTo>
                  <a:lnTo>
                    <a:pt x="1800" y="6"/>
                  </a:lnTo>
                  <a:lnTo>
                    <a:pt x="6" y="1186"/>
                  </a:lnTo>
                  <a:lnTo>
                    <a:pt x="0" y="11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4" name="Freeform 745">
              <a:extLst>
                <a:ext uri="{FF2B5EF4-FFF2-40B4-BE49-F238E27FC236}">
                  <a16:creationId xmlns="" xmlns:a16="http://schemas.microsoft.com/office/drawing/2014/main" id="{D4617AB9-F27F-4CAE-9301-75CC3E17D37D}"/>
                </a:ext>
              </a:extLst>
            </xdr:cNvPr>
            <xdr:cNvSpPr>
              <a:spLocks/>
            </xdr:cNvSpPr>
          </xdr:nvSpPr>
          <xdr:spPr bwMode="auto">
            <a:xfrm>
              <a:off x="2091" y="1728"/>
              <a:ext cx="1800" cy="1186"/>
            </a:xfrm>
            <a:custGeom>
              <a:avLst/>
              <a:gdLst>
                <a:gd name="T0" fmla="*/ 0 w 600"/>
                <a:gd name="T1" fmla="*/ 393 h 395"/>
                <a:gd name="T2" fmla="*/ 598 w 600"/>
                <a:gd name="T3" fmla="*/ 0 h 395"/>
                <a:gd name="T4" fmla="*/ 600 w 600"/>
                <a:gd name="T5" fmla="*/ 2 h 395"/>
                <a:gd name="T6" fmla="*/ 2 w 600"/>
                <a:gd name="T7" fmla="*/ 395 h 395"/>
                <a:gd name="T8" fmla="*/ 0 w 600"/>
                <a:gd name="T9" fmla="*/ 393 h 3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0" h="395">
                  <a:moveTo>
                    <a:pt x="0" y="393"/>
                  </a:moveTo>
                  <a:lnTo>
                    <a:pt x="598" y="0"/>
                  </a:lnTo>
                  <a:lnTo>
                    <a:pt x="600" y="2"/>
                  </a:lnTo>
                  <a:lnTo>
                    <a:pt x="2" y="395"/>
                  </a:lnTo>
                  <a:lnTo>
                    <a:pt x="0" y="3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5" name="Freeform 746">
              <a:extLst>
                <a:ext uri="{FF2B5EF4-FFF2-40B4-BE49-F238E27FC236}">
                  <a16:creationId xmlns="" xmlns:a16="http://schemas.microsoft.com/office/drawing/2014/main" id="{214516EC-36F4-4B4E-A30A-65B98E6955F9}"/>
                </a:ext>
              </a:extLst>
            </xdr:cNvPr>
            <xdr:cNvSpPr>
              <a:spLocks/>
            </xdr:cNvSpPr>
          </xdr:nvSpPr>
          <xdr:spPr bwMode="auto">
            <a:xfrm>
              <a:off x="1839" y="1722"/>
              <a:ext cx="2046" cy="756"/>
            </a:xfrm>
            <a:custGeom>
              <a:avLst/>
              <a:gdLst>
                <a:gd name="T0" fmla="*/ 0 w 2046"/>
                <a:gd name="T1" fmla="*/ 753 h 756"/>
                <a:gd name="T2" fmla="*/ 2046 w 2046"/>
                <a:gd name="T3" fmla="*/ 0 h 756"/>
                <a:gd name="T4" fmla="*/ 2046 w 2046"/>
                <a:gd name="T5" fmla="*/ 6 h 756"/>
                <a:gd name="T6" fmla="*/ 0 w 2046"/>
                <a:gd name="T7" fmla="*/ 756 h 756"/>
                <a:gd name="T8" fmla="*/ 0 w 2046"/>
                <a:gd name="T9" fmla="*/ 753 h 7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46" h="756">
                  <a:moveTo>
                    <a:pt x="0" y="753"/>
                  </a:moveTo>
                  <a:lnTo>
                    <a:pt x="2046" y="0"/>
                  </a:lnTo>
                  <a:lnTo>
                    <a:pt x="2046" y="6"/>
                  </a:lnTo>
                  <a:lnTo>
                    <a:pt x="0" y="756"/>
                  </a:lnTo>
                  <a:lnTo>
                    <a:pt x="0" y="75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6" name="Freeform 747">
              <a:extLst>
                <a:ext uri="{FF2B5EF4-FFF2-40B4-BE49-F238E27FC236}">
                  <a16:creationId xmlns="" xmlns:a16="http://schemas.microsoft.com/office/drawing/2014/main" id="{4953C6D9-5F26-4D78-BC1A-64036AB9B0D2}"/>
                </a:ext>
              </a:extLst>
            </xdr:cNvPr>
            <xdr:cNvSpPr>
              <a:spLocks/>
            </xdr:cNvSpPr>
          </xdr:nvSpPr>
          <xdr:spPr bwMode="auto">
            <a:xfrm>
              <a:off x="1839" y="1722"/>
              <a:ext cx="2046" cy="756"/>
            </a:xfrm>
            <a:custGeom>
              <a:avLst/>
              <a:gdLst>
                <a:gd name="T0" fmla="*/ 0 w 682"/>
                <a:gd name="T1" fmla="*/ 251 h 252"/>
                <a:gd name="T2" fmla="*/ 682 w 682"/>
                <a:gd name="T3" fmla="*/ 0 h 252"/>
                <a:gd name="T4" fmla="*/ 682 w 682"/>
                <a:gd name="T5" fmla="*/ 2 h 252"/>
                <a:gd name="T6" fmla="*/ 0 w 682"/>
                <a:gd name="T7" fmla="*/ 252 h 252"/>
                <a:gd name="T8" fmla="*/ 0 w 682"/>
                <a:gd name="T9" fmla="*/ 251 h 2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2" h="252">
                  <a:moveTo>
                    <a:pt x="0" y="251"/>
                  </a:moveTo>
                  <a:lnTo>
                    <a:pt x="682" y="0"/>
                  </a:lnTo>
                  <a:lnTo>
                    <a:pt x="682" y="2"/>
                  </a:lnTo>
                  <a:lnTo>
                    <a:pt x="0" y="252"/>
                  </a:lnTo>
                  <a:lnTo>
                    <a:pt x="0" y="25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7" name="Freeform 748">
              <a:extLst>
                <a:ext uri="{FF2B5EF4-FFF2-40B4-BE49-F238E27FC236}">
                  <a16:creationId xmlns="" xmlns:a16="http://schemas.microsoft.com/office/drawing/2014/main" id="{0BE5ECAE-39CC-43E0-ADE7-A02B1F34417E}"/>
                </a:ext>
              </a:extLst>
            </xdr:cNvPr>
            <xdr:cNvSpPr>
              <a:spLocks/>
            </xdr:cNvSpPr>
          </xdr:nvSpPr>
          <xdr:spPr bwMode="auto">
            <a:xfrm>
              <a:off x="2403" y="1169"/>
              <a:ext cx="1482" cy="541"/>
            </a:xfrm>
            <a:custGeom>
              <a:avLst/>
              <a:gdLst>
                <a:gd name="T0" fmla="*/ 3 w 1482"/>
                <a:gd name="T1" fmla="*/ 0 h 541"/>
                <a:gd name="T2" fmla="*/ 1482 w 1482"/>
                <a:gd name="T3" fmla="*/ 538 h 541"/>
                <a:gd name="T4" fmla="*/ 1482 w 1482"/>
                <a:gd name="T5" fmla="*/ 541 h 541"/>
                <a:gd name="T6" fmla="*/ 0 w 1482"/>
                <a:gd name="T7" fmla="*/ 3 h 541"/>
                <a:gd name="T8" fmla="*/ 3 w 1482"/>
                <a:gd name="T9" fmla="*/ 0 h 5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82" h="541">
                  <a:moveTo>
                    <a:pt x="3" y="0"/>
                  </a:moveTo>
                  <a:lnTo>
                    <a:pt x="1482" y="538"/>
                  </a:lnTo>
                  <a:lnTo>
                    <a:pt x="1482" y="541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8" name="Freeform 749">
              <a:extLst>
                <a:ext uri="{FF2B5EF4-FFF2-40B4-BE49-F238E27FC236}">
                  <a16:creationId xmlns="" xmlns:a16="http://schemas.microsoft.com/office/drawing/2014/main" id="{7209F399-DEFA-4C03-B841-4586224F5FCC}"/>
                </a:ext>
              </a:extLst>
            </xdr:cNvPr>
            <xdr:cNvSpPr>
              <a:spLocks/>
            </xdr:cNvSpPr>
          </xdr:nvSpPr>
          <xdr:spPr bwMode="auto">
            <a:xfrm>
              <a:off x="2403" y="1169"/>
              <a:ext cx="1482" cy="541"/>
            </a:xfrm>
            <a:custGeom>
              <a:avLst/>
              <a:gdLst>
                <a:gd name="T0" fmla="*/ 1 w 494"/>
                <a:gd name="T1" fmla="*/ 0 h 180"/>
                <a:gd name="T2" fmla="*/ 494 w 494"/>
                <a:gd name="T3" fmla="*/ 179 h 180"/>
                <a:gd name="T4" fmla="*/ 494 w 494"/>
                <a:gd name="T5" fmla="*/ 180 h 180"/>
                <a:gd name="T6" fmla="*/ 0 w 494"/>
                <a:gd name="T7" fmla="*/ 1 h 180"/>
                <a:gd name="T8" fmla="*/ 1 w 494"/>
                <a:gd name="T9" fmla="*/ 0 h 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4" h="180">
                  <a:moveTo>
                    <a:pt x="1" y="0"/>
                  </a:moveTo>
                  <a:lnTo>
                    <a:pt x="494" y="179"/>
                  </a:lnTo>
                  <a:lnTo>
                    <a:pt x="494" y="180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19" name="Freeform 750">
              <a:extLst>
                <a:ext uri="{FF2B5EF4-FFF2-40B4-BE49-F238E27FC236}">
                  <a16:creationId xmlns="" xmlns:a16="http://schemas.microsoft.com/office/drawing/2014/main" id="{0C5F413F-82C7-4791-8528-C8A6F5794BF4}"/>
                </a:ext>
              </a:extLst>
            </xdr:cNvPr>
            <xdr:cNvSpPr>
              <a:spLocks/>
            </xdr:cNvSpPr>
          </xdr:nvSpPr>
          <xdr:spPr bwMode="auto">
            <a:xfrm>
              <a:off x="3849" y="1995"/>
              <a:ext cx="126" cy="705"/>
            </a:xfrm>
            <a:custGeom>
              <a:avLst/>
              <a:gdLst>
                <a:gd name="T0" fmla="*/ 0 w 126"/>
                <a:gd name="T1" fmla="*/ 705 h 705"/>
                <a:gd name="T2" fmla="*/ 123 w 126"/>
                <a:gd name="T3" fmla="*/ 0 h 705"/>
                <a:gd name="T4" fmla="*/ 126 w 126"/>
                <a:gd name="T5" fmla="*/ 0 h 705"/>
                <a:gd name="T6" fmla="*/ 3 w 126"/>
                <a:gd name="T7" fmla="*/ 705 h 705"/>
                <a:gd name="T8" fmla="*/ 0 w 126"/>
                <a:gd name="T9" fmla="*/ 705 h 7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6" h="705">
                  <a:moveTo>
                    <a:pt x="0" y="705"/>
                  </a:moveTo>
                  <a:lnTo>
                    <a:pt x="123" y="0"/>
                  </a:lnTo>
                  <a:lnTo>
                    <a:pt x="126" y="0"/>
                  </a:lnTo>
                  <a:lnTo>
                    <a:pt x="3" y="705"/>
                  </a:lnTo>
                  <a:lnTo>
                    <a:pt x="0" y="7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0" name="Freeform 751">
              <a:extLst>
                <a:ext uri="{FF2B5EF4-FFF2-40B4-BE49-F238E27FC236}">
                  <a16:creationId xmlns="" xmlns:a16="http://schemas.microsoft.com/office/drawing/2014/main" id="{A4E4AE63-AB8D-4B96-BE3F-41DBAD9B2917}"/>
                </a:ext>
              </a:extLst>
            </xdr:cNvPr>
            <xdr:cNvSpPr>
              <a:spLocks/>
            </xdr:cNvSpPr>
          </xdr:nvSpPr>
          <xdr:spPr bwMode="auto">
            <a:xfrm>
              <a:off x="3849" y="1995"/>
              <a:ext cx="126" cy="705"/>
            </a:xfrm>
            <a:custGeom>
              <a:avLst/>
              <a:gdLst>
                <a:gd name="T0" fmla="*/ 0 w 42"/>
                <a:gd name="T1" fmla="*/ 235 h 235"/>
                <a:gd name="T2" fmla="*/ 41 w 42"/>
                <a:gd name="T3" fmla="*/ 0 h 235"/>
                <a:gd name="T4" fmla="*/ 42 w 42"/>
                <a:gd name="T5" fmla="*/ 0 h 235"/>
                <a:gd name="T6" fmla="*/ 1 w 42"/>
                <a:gd name="T7" fmla="*/ 235 h 235"/>
                <a:gd name="T8" fmla="*/ 0 w 42"/>
                <a:gd name="T9" fmla="*/ 235 h 2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2" h="235">
                  <a:moveTo>
                    <a:pt x="0" y="235"/>
                  </a:moveTo>
                  <a:lnTo>
                    <a:pt x="41" y="0"/>
                  </a:lnTo>
                  <a:lnTo>
                    <a:pt x="42" y="0"/>
                  </a:lnTo>
                  <a:lnTo>
                    <a:pt x="1" y="235"/>
                  </a:lnTo>
                  <a:lnTo>
                    <a:pt x="0" y="2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1" name="Freeform 752">
              <a:extLst>
                <a:ext uri="{FF2B5EF4-FFF2-40B4-BE49-F238E27FC236}">
                  <a16:creationId xmlns="" xmlns:a16="http://schemas.microsoft.com/office/drawing/2014/main" id="{279BF231-699B-40C0-ADB3-0BA4E6A62BBF}"/>
                </a:ext>
              </a:extLst>
            </xdr:cNvPr>
            <xdr:cNvSpPr>
              <a:spLocks/>
            </xdr:cNvSpPr>
          </xdr:nvSpPr>
          <xdr:spPr bwMode="auto">
            <a:xfrm>
              <a:off x="3030" y="1992"/>
              <a:ext cx="933" cy="1255"/>
            </a:xfrm>
            <a:custGeom>
              <a:avLst/>
              <a:gdLst>
                <a:gd name="T0" fmla="*/ 0 w 933"/>
                <a:gd name="T1" fmla="*/ 1255 h 1255"/>
                <a:gd name="T2" fmla="*/ 933 w 933"/>
                <a:gd name="T3" fmla="*/ 0 h 1255"/>
                <a:gd name="T4" fmla="*/ 933 w 933"/>
                <a:gd name="T5" fmla="*/ 0 h 1255"/>
                <a:gd name="T6" fmla="*/ 0 w 933"/>
                <a:gd name="T7" fmla="*/ 1255 h 1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33" h="1255">
                  <a:moveTo>
                    <a:pt x="0" y="1255"/>
                  </a:moveTo>
                  <a:lnTo>
                    <a:pt x="933" y="0"/>
                  </a:lnTo>
                  <a:lnTo>
                    <a:pt x="933" y="0"/>
                  </a:lnTo>
                  <a:lnTo>
                    <a:pt x="0" y="12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2" name="Freeform 753">
              <a:extLst>
                <a:ext uri="{FF2B5EF4-FFF2-40B4-BE49-F238E27FC236}">
                  <a16:creationId xmlns="" xmlns:a16="http://schemas.microsoft.com/office/drawing/2014/main" id="{DDC0938D-87E6-4FB3-8F4C-75C539F1799D}"/>
                </a:ext>
              </a:extLst>
            </xdr:cNvPr>
            <xdr:cNvSpPr>
              <a:spLocks/>
            </xdr:cNvSpPr>
          </xdr:nvSpPr>
          <xdr:spPr bwMode="auto">
            <a:xfrm>
              <a:off x="3030" y="1992"/>
              <a:ext cx="933" cy="1255"/>
            </a:xfrm>
            <a:custGeom>
              <a:avLst/>
              <a:gdLst>
                <a:gd name="T0" fmla="*/ 0 w 311"/>
                <a:gd name="T1" fmla="*/ 418 h 418"/>
                <a:gd name="T2" fmla="*/ 311 w 311"/>
                <a:gd name="T3" fmla="*/ 0 h 418"/>
                <a:gd name="T4" fmla="*/ 311 w 311"/>
                <a:gd name="T5" fmla="*/ 0 h 418"/>
                <a:gd name="T6" fmla="*/ 0 w 311"/>
                <a:gd name="T7" fmla="*/ 418 h 418"/>
                <a:gd name="T8" fmla="*/ 0 w 311"/>
                <a:gd name="T9" fmla="*/ 418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1" h="418">
                  <a:moveTo>
                    <a:pt x="0" y="418"/>
                  </a:moveTo>
                  <a:lnTo>
                    <a:pt x="311" y="0"/>
                  </a:lnTo>
                  <a:lnTo>
                    <a:pt x="311" y="0"/>
                  </a:lnTo>
                  <a:lnTo>
                    <a:pt x="0" y="418"/>
                  </a:lnTo>
                  <a:lnTo>
                    <a:pt x="0" y="4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3" name="Freeform 754">
              <a:extLst>
                <a:ext uri="{FF2B5EF4-FFF2-40B4-BE49-F238E27FC236}">
                  <a16:creationId xmlns="" xmlns:a16="http://schemas.microsoft.com/office/drawing/2014/main" id="{77F09847-D2F8-4A50-8E25-7AD9D07AE636}"/>
                </a:ext>
              </a:extLst>
            </xdr:cNvPr>
            <xdr:cNvSpPr>
              <a:spLocks/>
            </xdr:cNvSpPr>
          </xdr:nvSpPr>
          <xdr:spPr bwMode="auto">
            <a:xfrm>
              <a:off x="2766" y="1989"/>
              <a:ext cx="1197" cy="1267"/>
            </a:xfrm>
            <a:custGeom>
              <a:avLst/>
              <a:gdLst>
                <a:gd name="T0" fmla="*/ 0 w 1197"/>
                <a:gd name="T1" fmla="*/ 1264 h 1267"/>
                <a:gd name="T2" fmla="*/ 1194 w 1197"/>
                <a:gd name="T3" fmla="*/ 0 h 1267"/>
                <a:gd name="T4" fmla="*/ 1197 w 1197"/>
                <a:gd name="T5" fmla="*/ 3 h 1267"/>
                <a:gd name="T6" fmla="*/ 3 w 1197"/>
                <a:gd name="T7" fmla="*/ 1267 h 1267"/>
                <a:gd name="T8" fmla="*/ 0 w 1197"/>
                <a:gd name="T9" fmla="*/ 1264 h 1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97" h="1267">
                  <a:moveTo>
                    <a:pt x="0" y="1264"/>
                  </a:moveTo>
                  <a:lnTo>
                    <a:pt x="1194" y="0"/>
                  </a:lnTo>
                  <a:lnTo>
                    <a:pt x="1197" y="3"/>
                  </a:lnTo>
                  <a:lnTo>
                    <a:pt x="3" y="1267"/>
                  </a:lnTo>
                  <a:lnTo>
                    <a:pt x="0" y="12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4" name="Freeform 755">
              <a:extLst>
                <a:ext uri="{FF2B5EF4-FFF2-40B4-BE49-F238E27FC236}">
                  <a16:creationId xmlns="" xmlns:a16="http://schemas.microsoft.com/office/drawing/2014/main" id="{D52E79DD-EBA0-4800-9338-2AA84CFF5574}"/>
                </a:ext>
              </a:extLst>
            </xdr:cNvPr>
            <xdr:cNvSpPr>
              <a:spLocks/>
            </xdr:cNvSpPr>
          </xdr:nvSpPr>
          <xdr:spPr bwMode="auto">
            <a:xfrm>
              <a:off x="2766" y="1989"/>
              <a:ext cx="1197" cy="1267"/>
            </a:xfrm>
            <a:custGeom>
              <a:avLst/>
              <a:gdLst>
                <a:gd name="T0" fmla="*/ 0 w 399"/>
                <a:gd name="T1" fmla="*/ 421 h 422"/>
                <a:gd name="T2" fmla="*/ 398 w 399"/>
                <a:gd name="T3" fmla="*/ 0 h 422"/>
                <a:gd name="T4" fmla="*/ 399 w 399"/>
                <a:gd name="T5" fmla="*/ 1 h 422"/>
                <a:gd name="T6" fmla="*/ 1 w 399"/>
                <a:gd name="T7" fmla="*/ 422 h 422"/>
                <a:gd name="T8" fmla="*/ 0 w 399"/>
                <a:gd name="T9" fmla="*/ 421 h 4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9" h="422">
                  <a:moveTo>
                    <a:pt x="0" y="421"/>
                  </a:moveTo>
                  <a:lnTo>
                    <a:pt x="398" y="0"/>
                  </a:lnTo>
                  <a:lnTo>
                    <a:pt x="399" y="1"/>
                  </a:lnTo>
                  <a:lnTo>
                    <a:pt x="1" y="422"/>
                  </a:lnTo>
                  <a:lnTo>
                    <a:pt x="0" y="4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5" name="Freeform 756">
              <a:extLst>
                <a:ext uri="{FF2B5EF4-FFF2-40B4-BE49-F238E27FC236}">
                  <a16:creationId xmlns="" xmlns:a16="http://schemas.microsoft.com/office/drawing/2014/main" id="{EC154ED2-3608-47FF-B292-4290100FDAAA}"/>
                </a:ext>
              </a:extLst>
            </xdr:cNvPr>
            <xdr:cNvSpPr>
              <a:spLocks/>
            </xdr:cNvSpPr>
          </xdr:nvSpPr>
          <xdr:spPr bwMode="auto">
            <a:xfrm>
              <a:off x="2520" y="1986"/>
              <a:ext cx="1440" cy="1213"/>
            </a:xfrm>
            <a:custGeom>
              <a:avLst/>
              <a:gdLst>
                <a:gd name="T0" fmla="*/ 0 w 1440"/>
                <a:gd name="T1" fmla="*/ 1210 h 1213"/>
                <a:gd name="T2" fmla="*/ 1437 w 1440"/>
                <a:gd name="T3" fmla="*/ 0 h 1213"/>
                <a:gd name="T4" fmla="*/ 1440 w 1440"/>
                <a:gd name="T5" fmla="*/ 3 h 1213"/>
                <a:gd name="T6" fmla="*/ 3 w 1440"/>
                <a:gd name="T7" fmla="*/ 1213 h 1213"/>
                <a:gd name="T8" fmla="*/ 0 w 1440"/>
                <a:gd name="T9" fmla="*/ 1210 h 12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0" h="1213">
                  <a:moveTo>
                    <a:pt x="0" y="1210"/>
                  </a:moveTo>
                  <a:lnTo>
                    <a:pt x="1437" y="0"/>
                  </a:lnTo>
                  <a:lnTo>
                    <a:pt x="1440" y="3"/>
                  </a:lnTo>
                  <a:lnTo>
                    <a:pt x="3" y="1213"/>
                  </a:lnTo>
                  <a:lnTo>
                    <a:pt x="0" y="1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6" name="Freeform 757">
              <a:extLst>
                <a:ext uri="{FF2B5EF4-FFF2-40B4-BE49-F238E27FC236}">
                  <a16:creationId xmlns="" xmlns:a16="http://schemas.microsoft.com/office/drawing/2014/main" id="{5964E616-F951-4C5B-BB22-DC75DB7348F9}"/>
                </a:ext>
              </a:extLst>
            </xdr:cNvPr>
            <xdr:cNvSpPr>
              <a:spLocks/>
            </xdr:cNvSpPr>
          </xdr:nvSpPr>
          <xdr:spPr bwMode="auto">
            <a:xfrm>
              <a:off x="2520" y="1986"/>
              <a:ext cx="1440" cy="1213"/>
            </a:xfrm>
            <a:custGeom>
              <a:avLst/>
              <a:gdLst>
                <a:gd name="T0" fmla="*/ 0 w 480"/>
                <a:gd name="T1" fmla="*/ 403 h 404"/>
                <a:gd name="T2" fmla="*/ 479 w 480"/>
                <a:gd name="T3" fmla="*/ 0 h 404"/>
                <a:gd name="T4" fmla="*/ 480 w 480"/>
                <a:gd name="T5" fmla="*/ 1 h 404"/>
                <a:gd name="T6" fmla="*/ 1 w 480"/>
                <a:gd name="T7" fmla="*/ 404 h 404"/>
                <a:gd name="T8" fmla="*/ 0 w 480"/>
                <a:gd name="T9" fmla="*/ 403 h 4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0" h="404">
                  <a:moveTo>
                    <a:pt x="0" y="403"/>
                  </a:moveTo>
                  <a:lnTo>
                    <a:pt x="479" y="0"/>
                  </a:lnTo>
                  <a:lnTo>
                    <a:pt x="480" y="1"/>
                  </a:lnTo>
                  <a:lnTo>
                    <a:pt x="1" y="404"/>
                  </a:lnTo>
                  <a:lnTo>
                    <a:pt x="0" y="4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7" name="Freeform 758">
              <a:extLst>
                <a:ext uri="{FF2B5EF4-FFF2-40B4-BE49-F238E27FC236}">
                  <a16:creationId xmlns="" xmlns:a16="http://schemas.microsoft.com/office/drawing/2014/main" id="{696422E9-E0B0-4E6D-8A05-A9F521590021}"/>
                </a:ext>
              </a:extLst>
            </xdr:cNvPr>
            <xdr:cNvSpPr>
              <a:spLocks/>
            </xdr:cNvSpPr>
          </xdr:nvSpPr>
          <xdr:spPr bwMode="auto">
            <a:xfrm>
              <a:off x="2292" y="1986"/>
              <a:ext cx="1665" cy="1099"/>
            </a:xfrm>
            <a:custGeom>
              <a:avLst/>
              <a:gdLst>
                <a:gd name="T0" fmla="*/ 0 w 1665"/>
                <a:gd name="T1" fmla="*/ 1099 h 1099"/>
                <a:gd name="T2" fmla="*/ 1665 w 1665"/>
                <a:gd name="T3" fmla="*/ 0 h 1099"/>
                <a:gd name="T4" fmla="*/ 1665 w 1665"/>
                <a:gd name="T5" fmla="*/ 0 h 1099"/>
                <a:gd name="T6" fmla="*/ 0 w 1665"/>
                <a:gd name="T7" fmla="*/ 1099 h 10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65" h="1099">
                  <a:moveTo>
                    <a:pt x="0" y="1099"/>
                  </a:moveTo>
                  <a:lnTo>
                    <a:pt x="1665" y="0"/>
                  </a:lnTo>
                  <a:lnTo>
                    <a:pt x="1665" y="0"/>
                  </a:lnTo>
                  <a:lnTo>
                    <a:pt x="0" y="109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8" name="Freeform 759">
              <a:extLst>
                <a:ext uri="{FF2B5EF4-FFF2-40B4-BE49-F238E27FC236}">
                  <a16:creationId xmlns="" xmlns:a16="http://schemas.microsoft.com/office/drawing/2014/main" id="{632A4A2B-AF59-492A-848D-E9BCD267906A}"/>
                </a:ext>
              </a:extLst>
            </xdr:cNvPr>
            <xdr:cNvSpPr>
              <a:spLocks/>
            </xdr:cNvSpPr>
          </xdr:nvSpPr>
          <xdr:spPr bwMode="auto">
            <a:xfrm>
              <a:off x="2292" y="1986"/>
              <a:ext cx="1665" cy="1099"/>
            </a:xfrm>
            <a:custGeom>
              <a:avLst/>
              <a:gdLst>
                <a:gd name="T0" fmla="*/ 0 w 555"/>
                <a:gd name="T1" fmla="*/ 366 h 366"/>
                <a:gd name="T2" fmla="*/ 555 w 555"/>
                <a:gd name="T3" fmla="*/ 0 h 366"/>
                <a:gd name="T4" fmla="*/ 555 w 555"/>
                <a:gd name="T5" fmla="*/ 0 h 366"/>
                <a:gd name="T6" fmla="*/ 0 w 555"/>
                <a:gd name="T7" fmla="*/ 366 h 366"/>
                <a:gd name="T8" fmla="*/ 0 w 555"/>
                <a:gd name="T9" fmla="*/ 366 h 3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5" h="366">
                  <a:moveTo>
                    <a:pt x="0" y="366"/>
                  </a:moveTo>
                  <a:lnTo>
                    <a:pt x="555" y="0"/>
                  </a:lnTo>
                  <a:lnTo>
                    <a:pt x="555" y="0"/>
                  </a:lnTo>
                  <a:lnTo>
                    <a:pt x="0" y="366"/>
                  </a:lnTo>
                  <a:lnTo>
                    <a:pt x="0" y="3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29" name="Freeform 760">
              <a:extLst>
                <a:ext uri="{FF2B5EF4-FFF2-40B4-BE49-F238E27FC236}">
                  <a16:creationId xmlns="" xmlns:a16="http://schemas.microsoft.com/office/drawing/2014/main" id="{5624F007-2D40-42DD-87D7-5A90A0E0C829}"/>
                </a:ext>
              </a:extLst>
            </xdr:cNvPr>
            <xdr:cNvSpPr>
              <a:spLocks/>
            </xdr:cNvSpPr>
          </xdr:nvSpPr>
          <xdr:spPr bwMode="auto">
            <a:xfrm>
              <a:off x="2094" y="1983"/>
              <a:ext cx="1863" cy="931"/>
            </a:xfrm>
            <a:custGeom>
              <a:avLst/>
              <a:gdLst>
                <a:gd name="T0" fmla="*/ 0 w 1863"/>
                <a:gd name="T1" fmla="*/ 928 h 931"/>
                <a:gd name="T2" fmla="*/ 1863 w 1863"/>
                <a:gd name="T3" fmla="*/ 0 h 931"/>
                <a:gd name="T4" fmla="*/ 1863 w 1863"/>
                <a:gd name="T5" fmla="*/ 3 h 931"/>
                <a:gd name="T6" fmla="*/ 3 w 1863"/>
                <a:gd name="T7" fmla="*/ 931 h 931"/>
                <a:gd name="T8" fmla="*/ 0 w 1863"/>
                <a:gd name="T9" fmla="*/ 928 h 9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63" h="931">
                  <a:moveTo>
                    <a:pt x="0" y="928"/>
                  </a:moveTo>
                  <a:lnTo>
                    <a:pt x="1863" y="0"/>
                  </a:lnTo>
                  <a:lnTo>
                    <a:pt x="1863" y="3"/>
                  </a:lnTo>
                  <a:lnTo>
                    <a:pt x="3" y="931"/>
                  </a:lnTo>
                  <a:lnTo>
                    <a:pt x="0" y="9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0" name="Freeform 761">
              <a:extLst>
                <a:ext uri="{FF2B5EF4-FFF2-40B4-BE49-F238E27FC236}">
                  <a16:creationId xmlns="" xmlns:a16="http://schemas.microsoft.com/office/drawing/2014/main" id="{1C00817C-6906-4C1D-ABCB-C34471C4AC52}"/>
                </a:ext>
              </a:extLst>
            </xdr:cNvPr>
            <xdr:cNvSpPr>
              <a:spLocks/>
            </xdr:cNvSpPr>
          </xdr:nvSpPr>
          <xdr:spPr bwMode="auto">
            <a:xfrm>
              <a:off x="2094" y="1983"/>
              <a:ext cx="1863" cy="931"/>
            </a:xfrm>
            <a:custGeom>
              <a:avLst/>
              <a:gdLst>
                <a:gd name="T0" fmla="*/ 0 w 621"/>
                <a:gd name="T1" fmla="*/ 309 h 310"/>
                <a:gd name="T2" fmla="*/ 621 w 621"/>
                <a:gd name="T3" fmla="*/ 0 h 310"/>
                <a:gd name="T4" fmla="*/ 621 w 621"/>
                <a:gd name="T5" fmla="*/ 1 h 310"/>
                <a:gd name="T6" fmla="*/ 1 w 621"/>
                <a:gd name="T7" fmla="*/ 310 h 310"/>
                <a:gd name="T8" fmla="*/ 0 w 621"/>
                <a:gd name="T9" fmla="*/ 309 h 3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1" h="310">
                  <a:moveTo>
                    <a:pt x="0" y="309"/>
                  </a:moveTo>
                  <a:lnTo>
                    <a:pt x="621" y="0"/>
                  </a:lnTo>
                  <a:lnTo>
                    <a:pt x="621" y="1"/>
                  </a:lnTo>
                  <a:lnTo>
                    <a:pt x="1" y="310"/>
                  </a:lnTo>
                  <a:lnTo>
                    <a:pt x="0" y="3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1" name="Freeform 762">
              <a:extLst>
                <a:ext uri="{FF2B5EF4-FFF2-40B4-BE49-F238E27FC236}">
                  <a16:creationId xmlns="" xmlns:a16="http://schemas.microsoft.com/office/drawing/2014/main" id="{0E6E5A0D-F5AD-4B45-B969-312564A1F45A}"/>
                </a:ext>
              </a:extLst>
            </xdr:cNvPr>
            <xdr:cNvSpPr>
              <a:spLocks/>
            </xdr:cNvSpPr>
          </xdr:nvSpPr>
          <xdr:spPr bwMode="auto">
            <a:xfrm>
              <a:off x="1938" y="1980"/>
              <a:ext cx="2016" cy="729"/>
            </a:xfrm>
            <a:custGeom>
              <a:avLst/>
              <a:gdLst>
                <a:gd name="T0" fmla="*/ 0 w 2016"/>
                <a:gd name="T1" fmla="*/ 726 h 729"/>
                <a:gd name="T2" fmla="*/ 2016 w 2016"/>
                <a:gd name="T3" fmla="*/ 0 h 729"/>
                <a:gd name="T4" fmla="*/ 2016 w 2016"/>
                <a:gd name="T5" fmla="*/ 3 h 729"/>
                <a:gd name="T6" fmla="*/ 3 w 2016"/>
                <a:gd name="T7" fmla="*/ 729 h 729"/>
                <a:gd name="T8" fmla="*/ 0 w 2016"/>
                <a:gd name="T9" fmla="*/ 726 h 7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6" h="729">
                  <a:moveTo>
                    <a:pt x="0" y="726"/>
                  </a:moveTo>
                  <a:lnTo>
                    <a:pt x="2016" y="0"/>
                  </a:lnTo>
                  <a:lnTo>
                    <a:pt x="2016" y="3"/>
                  </a:lnTo>
                  <a:lnTo>
                    <a:pt x="3" y="729"/>
                  </a:lnTo>
                  <a:lnTo>
                    <a:pt x="0" y="7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2" name="Freeform 763">
              <a:extLst>
                <a:ext uri="{FF2B5EF4-FFF2-40B4-BE49-F238E27FC236}">
                  <a16:creationId xmlns="" xmlns:a16="http://schemas.microsoft.com/office/drawing/2014/main" id="{B6C2D168-C558-44FB-9F86-F7FEB9070886}"/>
                </a:ext>
              </a:extLst>
            </xdr:cNvPr>
            <xdr:cNvSpPr>
              <a:spLocks/>
            </xdr:cNvSpPr>
          </xdr:nvSpPr>
          <xdr:spPr bwMode="auto">
            <a:xfrm>
              <a:off x="1938" y="1980"/>
              <a:ext cx="2016" cy="729"/>
            </a:xfrm>
            <a:custGeom>
              <a:avLst/>
              <a:gdLst>
                <a:gd name="T0" fmla="*/ 0 w 672"/>
                <a:gd name="T1" fmla="*/ 242 h 243"/>
                <a:gd name="T2" fmla="*/ 672 w 672"/>
                <a:gd name="T3" fmla="*/ 0 h 243"/>
                <a:gd name="T4" fmla="*/ 672 w 672"/>
                <a:gd name="T5" fmla="*/ 1 h 243"/>
                <a:gd name="T6" fmla="*/ 1 w 672"/>
                <a:gd name="T7" fmla="*/ 243 h 243"/>
                <a:gd name="T8" fmla="*/ 0 w 672"/>
                <a:gd name="T9" fmla="*/ 242 h 2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2" h="243">
                  <a:moveTo>
                    <a:pt x="0" y="242"/>
                  </a:moveTo>
                  <a:lnTo>
                    <a:pt x="672" y="0"/>
                  </a:lnTo>
                  <a:lnTo>
                    <a:pt x="672" y="1"/>
                  </a:lnTo>
                  <a:lnTo>
                    <a:pt x="1" y="243"/>
                  </a:lnTo>
                  <a:lnTo>
                    <a:pt x="0" y="24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3" name="Freeform 764">
              <a:extLst>
                <a:ext uri="{FF2B5EF4-FFF2-40B4-BE49-F238E27FC236}">
                  <a16:creationId xmlns="" xmlns:a16="http://schemas.microsoft.com/office/drawing/2014/main" id="{9DDA6A22-FEF3-4138-9520-8A46C8FBB656}"/>
                </a:ext>
              </a:extLst>
            </xdr:cNvPr>
            <xdr:cNvSpPr>
              <a:spLocks/>
            </xdr:cNvSpPr>
          </xdr:nvSpPr>
          <xdr:spPr bwMode="auto">
            <a:xfrm>
              <a:off x="1812" y="1965"/>
              <a:ext cx="2142" cy="9"/>
            </a:xfrm>
            <a:custGeom>
              <a:avLst/>
              <a:gdLst>
                <a:gd name="T0" fmla="*/ 0 w 2142"/>
                <a:gd name="T1" fmla="*/ 0 h 9"/>
                <a:gd name="T2" fmla="*/ 2142 w 2142"/>
                <a:gd name="T3" fmla="*/ 6 h 9"/>
                <a:gd name="T4" fmla="*/ 2142 w 2142"/>
                <a:gd name="T5" fmla="*/ 9 h 9"/>
                <a:gd name="T6" fmla="*/ 0 w 2142"/>
                <a:gd name="T7" fmla="*/ 3 h 9"/>
                <a:gd name="T8" fmla="*/ 0 w 2142"/>
                <a:gd name="T9" fmla="*/ 0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42" h="9">
                  <a:moveTo>
                    <a:pt x="0" y="0"/>
                  </a:moveTo>
                  <a:lnTo>
                    <a:pt x="2142" y="6"/>
                  </a:lnTo>
                  <a:lnTo>
                    <a:pt x="2142" y="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4" name="Freeform 765">
              <a:extLst>
                <a:ext uri="{FF2B5EF4-FFF2-40B4-BE49-F238E27FC236}">
                  <a16:creationId xmlns="" xmlns:a16="http://schemas.microsoft.com/office/drawing/2014/main" id="{C4758DF7-C18E-4CBE-B1DD-B3BD9294D95B}"/>
                </a:ext>
              </a:extLst>
            </xdr:cNvPr>
            <xdr:cNvSpPr>
              <a:spLocks/>
            </xdr:cNvSpPr>
          </xdr:nvSpPr>
          <xdr:spPr bwMode="auto">
            <a:xfrm>
              <a:off x="1812" y="1965"/>
              <a:ext cx="2142" cy="9"/>
            </a:xfrm>
            <a:custGeom>
              <a:avLst/>
              <a:gdLst>
                <a:gd name="T0" fmla="*/ 0 w 714"/>
                <a:gd name="T1" fmla="*/ 0 h 3"/>
                <a:gd name="T2" fmla="*/ 714 w 714"/>
                <a:gd name="T3" fmla="*/ 2 h 3"/>
                <a:gd name="T4" fmla="*/ 714 w 714"/>
                <a:gd name="T5" fmla="*/ 3 h 3"/>
                <a:gd name="T6" fmla="*/ 0 w 714"/>
                <a:gd name="T7" fmla="*/ 1 h 3"/>
                <a:gd name="T8" fmla="*/ 0 w 714"/>
                <a:gd name="T9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4" h="3">
                  <a:moveTo>
                    <a:pt x="0" y="0"/>
                  </a:moveTo>
                  <a:lnTo>
                    <a:pt x="714" y="2"/>
                  </a:lnTo>
                  <a:lnTo>
                    <a:pt x="714" y="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5" name="Freeform 766">
              <a:extLst>
                <a:ext uri="{FF2B5EF4-FFF2-40B4-BE49-F238E27FC236}">
                  <a16:creationId xmlns="" xmlns:a16="http://schemas.microsoft.com/office/drawing/2014/main" id="{066B25A2-7567-4CF8-96CC-BFF823D767A7}"/>
                </a:ext>
              </a:extLst>
            </xdr:cNvPr>
            <xdr:cNvSpPr>
              <a:spLocks/>
            </xdr:cNvSpPr>
          </xdr:nvSpPr>
          <xdr:spPr bwMode="auto">
            <a:xfrm>
              <a:off x="2190" y="1319"/>
              <a:ext cx="1764" cy="646"/>
            </a:xfrm>
            <a:custGeom>
              <a:avLst/>
              <a:gdLst>
                <a:gd name="T0" fmla="*/ 0 w 1764"/>
                <a:gd name="T1" fmla="*/ 0 h 646"/>
                <a:gd name="T2" fmla="*/ 1764 w 1764"/>
                <a:gd name="T3" fmla="*/ 646 h 646"/>
                <a:gd name="T4" fmla="*/ 1764 w 1764"/>
                <a:gd name="T5" fmla="*/ 646 h 646"/>
                <a:gd name="T6" fmla="*/ 0 w 1764"/>
                <a:gd name="T7" fmla="*/ 3 h 646"/>
                <a:gd name="T8" fmla="*/ 0 w 1764"/>
                <a:gd name="T9" fmla="*/ 0 h 6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64" h="646">
                  <a:moveTo>
                    <a:pt x="0" y="0"/>
                  </a:moveTo>
                  <a:lnTo>
                    <a:pt x="1764" y="646"/>
                  </a:lnTo>
                  <a:lnTo>
                    <a:pt x="1764" y="646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6" name="Freeform 767">
              <a:extLst>
                <a:ext uri="{FF2B5EF4-FFF2-40B4-BE49-F238E27FC236}">
                  <a16:creationId xmlns="" xmlns:a16="http://schemas.microsoft.com/office/drawing/2014/main" id="{24D89DA4-E098-4E30-845D-0D0F47863865}"/>
                </a:ext>
              </a:extLst>
            </xdr:cNvPr>
            <xdr:cNvSpPr>
              <a:spLocks/>
            </xdr:cNvSpPr>
          </xdr:nvSpPr>
          <xdr:spPr bwMode="auto">
            <a:xfrm>
              <a:off x="2190" y="1319"/>
              <a:ext cx="1764" cy="646"/>
            </a:xfrm>
            <a:custGeom>
              <a:avLst/>
              <a:gdLst>
                <a:gd name="T0" fmla="*/ 0 w 588"/>
                <a:gd name="T1" fmla="*/ 0 h 215"/>
                <a:gd name="T2" fmla="*/ 588 w 588"/>
                <a:gd name="T3" fmla="*/ 215 h 215"/>
                <a:gd name="T4" fmla="*/ 588 w 588"/>
                <a:gd name="T5" fmla="*/ 215 h 215"/>
                <a:gd name="T6" fmla="*/ 0 w 588"/>
                <a:gd name="T7" fmla="*/ 1 h 215"/>
                <a:gd name="T8" fmla="*/ 0 w 588"/>
                <a:gd name="T9" fmla="*/ 0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8" h="215">
                  <a:moveTo>
                    <a:pt x="0" y="0"/>
                  </a:moveTo>
                  <a:lnTo>
                    <a:pt x="588" y="215"/>
                  </a:lnTo>
                  <a:lnTo>
                    <a:pt x="588" y="215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7" name="Freeform 768">
              <a:extLst>
                <a:ext uri="{FF2B5EF4-FFF2-40B4-BE49-F238E27FC236}">
                  <a16:creationId xmlns="" xmlns:a16="http://schemas.microsoft.com/office/drawing/2014/main" id="{7050D531-DF06-49E8-AD3C-6F28E3A5EDEF}"/>
                </a:ext>
              </a:extLst>
            </xdr:cNvPr>
            <xdr:cNvSpPr>
              <a:spLocks/>
            </xdr:cNvSpPr>
          </xdr:nvSpPr>
          <xdr:spPr bwMode="auto">
            <a:xfrm>
              <a:off x="2643" y="1091"/>
              <a:ext cx="1317" cy="871"/>
            </a:xfrm>
            <a:custGeom>
              <a:avLst/>
              <a:gdLst>
                <a:gd name="T0" fmla="*/ 3 w 1317"/>
                <a:gd name="T1" fmla="*/ 0 h 871"/>
                <a:gd name="T2" fmla="*/ 1317 w 1317"/>
                <a:gd name="T3" fmla="*/ 865 h 871"/>
                <a:gd name="T4" fmla="*/ 1314 w 1317"/>
                <a:gd name="T5" fmla="*/ 871 h 871"/>
                <a:gd name="T6" fmla="*/ 0 w 1317"/>
                <a:gd name="T7" fmla="*/ 3 h 871"/>
                <a:gd name="T8" fmla="*/ 3 w 1317"/>
                <a:gd name="T9" fmla="*/ 0 h 8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7" h="871">
                  <a:moveTo>
                    <a:pt x="3" y="0"/>
                  </a:moveTo>
                  <a:lnTo>
                    <a:pt x="1317" y="865"/>
                  </a:lnTo>
                  <a:lnTo>
                    <a:pt x="1314" y="871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8" name="Freeform 769">
              <a:extLst>
                <a:ext uri="{FF2B5EF4-FFF2-40B4-BE49-F238E27FC236}">
                  <a16:creationId xmlns="" xmlns:a16="http://schemas.microsoft.com/office/drawing/2014/main" id="{DF21A98E-67C8-4804-8273-B6F1F40FD1E1}"/>
                </a:ext>
              </a:extLst>
            </xdr:cNvPr>
            <xdr:cNvSpPr>
              <a:spLocks/>
            </xdr:cNvSpPr>
          </xdr:nvSpPr>
          <xdr:spPr bwMode="auto">
            <a:xfrm>
              <a:off x="2643" y="1091"/>
              <a:ext cx="1317" cy="871"/>
            </a:xfrm>
            <a:custGeom>
              <a:avLst/>
              <a:gdLst>
                <a:gd name="T0" fmla="*/ 1 w 439"/>
                <a:gd name="T1" fmla="*/ 0 h 290"/>
                <a:gd name="T2" fmla="*/ 439 w 439"/>
                <a:gd name="T3" fmla="*/ 288 h 290"/>
                <a:gd name="T4" fmla="*/ 438 w 439"/>
                <a:gd name="T5" fmla="*/ 290 h 290"/>
                <a:gd name="T6" fmla="*/ 0 w 439"/>
                <a:gd name="T7" fmla="*/ 1 h 290"/>
                <a:gd name="T8" fmla="*/ 1 w 439"/>
                <a:gd name="T9" fmla="*/ 0 h 2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9" h="290">
                  <a:moveTo>
                    <a:pt x="1" y="0"/>
                  </a:moveTo>
                  <a:lnTo>
                    <a:pt x="439" y="288"/>
                  </a:lnTo>
                  <a:lnTo>
                    <a:pt x="438" y="290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39" name="Freeform 770">
              <a:extLst>
                <a:ext uri="{FF2B5EF4-FFF2-40B4-BE49-F238E27FC236}">
                  <a16:creationId xmlns="" xmlns:a16="http://schemas.microsoft.com/office/drawing/2014/main" id="{BFC54CAF-5C5F-4FB6-B011-FDB0F59F9A20}"/>
                </a:ext>
              </a:extLst>
            </xdr:cNvPr>
            <xdr:cNvSpPr>
              <a:spLocks/>
            </xdr:cNvSpPr>
          </xdr:nvSpPr>
          <xdr:spPr bwMode="auto">
            <a:xfrm>
              <a:off x="3852" y="2253"/>
              <a:ext cx="135" cy="447"/>
            </a:xfrm>
            <a:custGeom>
              <a:avLst/>
              <a:gdLst>
                <a:gd name="T0" fmla="*/ 0 w 135"/>
                <a:gd name="T1" fmla="*/ 447 h 447"/>
                <a:gd name="T2" fmla="*/ 132 w 135"/>
                <a:gd name="T3" fmla="*/ 0 h 447"/>
                <a:gd name="T4" fmla="*/ 135 w 135"/>
                <a:gd name="T5" fmla="*/ 3 h 447"/>
                <a:gd name="T6" fmla="*/ 3 w 135"/>
                <a:gd name="T7" fmla="*/ 447 h 447"/>
                <a:gd name="T8" fmla="*/ 0 w 135"/>
                <a:gd name="T9" fmla="*/ 447 h 4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447">
                  <a:moveTo>
                    <a:pt x="0" y="447"/>
                  </a:moveTo>
                  <a:lnTo>
                    <a:pt x="132" y="0"/>
                  </a:lnTo>
                  <a:lnTo>
                    <a:pt x="135" y="3"/>
                  </a:lnTo>
                  <a:lnTo>
                    <a:pt x="3" y="447"/>
                  </a:lnTo>
                  <a:lnTo>
                    <a:pt x="0" y="44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0" name="Freeform 771">
              <a:extLst>
                <a:ext uri="{FF2B5EF4-FFF2-40B4-BE49-F238E27FC236}">
                  <a16:creationId xmlns="" xmlns:a16="http://schemas.microsoft.com/office/drawing/2014/main" id="{B0046F03-4C14-4F87-9895-0786BA62E581}"/>
                </a:ext>
              </a:extLst>
            </xdr:cNvPr>
            <xdr:cNvSpPr>
              <a:spLocks/>
            </xdr:cNvSpPr>
          </xdr:nvSpPr>
          <xdr:spPr bwMode="auto">
            <a:xfrm>
              <a:off x="3852" y="2253"/>
              <a:ext cx="135" cy="447"/>
            </a:xfrm>
            <a:custGeom>
              <a:avLst/>
              <a:gdLst>
                <a:gd name="T0" fmla="*/ 0 w 45"/>
                <a:gd name="T1" fmla="*/ 149 h 149"/>
                <a:gd name="T2" fmla="*/ 44 w 45"/>
                <a:gd name="T3" fmla="*/ 0 h 149"/>
                <a:gd name="T4" fmla="*/ 45 w 45"/>
                <a:gd name="T5" fmla="*/ 1 h 149"/>
                <a:gd name="T6" fmla="*/ 1 w 45"/>
                <a:gd name="T7" fmla="*/ 149 h 149"/>
                <a:gd name="T8" fmla="*/ 0 w 45"/>
                <a:gd name="T9" fmla="*/ 149 h 1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149">
                  <a:moveTo>
                    <a:pt x="0" y="149"/>
                  </a:moveTo>
                  <a:lnTo>
                    <a:pt x="44" y="0"/>
                  </a:lnTo>
                  <a:lnTo>
                    <a:pt x="45" y="1"/>
                  </a:lnTo>
                  <a:lnTo>
                    <a:pt x="1" y="149"/>
                  </a:lnTo>
                  <a:lnTo>
                    <a:pt x="0" y="14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1" name="Freeform 772">
              <a:extLst>
                <a:ext uri="{FF2B5EF4-FFF2-40B4-BE49-F238E27FC236}">
                  <a16:creationId xmlns="" xmlns:a16="http://schemas.microsoft.com/office/drawing/2014/main" id="{A4DA7A31-8283-4DAD-A826-1A8768A18A9D}"/>
                </a:ext>
              </a:extLst>
            </xdr:cNvPr>
            <xdr:cNvSpPr>
              <a:spLocks/>
            </xdr:cNvSpPr>
          </xdr:nvSpPr>
          <xdr:spPr bwMode="auto">
            <a:xfrm>
              <a:off x="2769" y="2247"/>
              <a:ext cx="1206" cy="1009"/>
            </a:xfrm>
            <a:custGeom>
              <a:avLst/>
              <a:gdLst>
                <a:gd name="T0" fmla="*/ 0 w 1206"/>
                <a:gd name="T1" fmla="*/ 1009 h 1009"/>
                <a:gd name="T2" fmla="*/ 1206 w 1206"/>
                <a:gd name="T3" fmla="*/ 0 h 1009"/>
                <a:gd name="T4" fmla="*/ 1206 w 1206"/>
                <a:gd name="T5" fmla="*/ 0 h 1009"/>
                <a:gd name="T6" fmla="*/ 0 w 1206"/>
                <a:gd name="T7" fmla="*/ 1009 h 10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06" h="1009">
                  <a:moveTo>
                    <a:pt x="0" y="1009"/>
                  </a:moveTo>
                  <a:lnTo>
                    <a:pt x="1206" y="0"/>
                  </a:lnTo>
                  <a:lnTo>
                    <a:pt x="1206" y="0"/>
                  </a:lnTo>
                  <a:lnTo>
                    <a:pt x="0" y="100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2" name="Freeform 773">
              <a:extLst>
                <a:ext uri="{FF2B5EF4-FFF2-40B4-BE49-F238E27FC236}">
                  <a16:creationId xmlns="" xmlns:a16="http://schemas.microsoft.com/office/drawing/2014/main" id="{0426D2BB-4E9C-4E26-AB62-FFCECACAA058}"/>
                </a:ext>
              </a:extLst>
            </xdr:cNvPr>
            <xdr:cNvSpPr>
              <a:spLocks/>
            </xdr:cNvSpPr>
          </xdr:nvSpPr>
          <xdr:spPr bwMode="auto">
            <a:xfrm>
              <a:off x="2769" y="2247"/>
              <a:ext cx="1206" cy="1009"/>
            </a:xfrm>
            <a:custGeom>
              <a:avLst/>
              <a:gdLst>
                <a:gd name="T0" fmla="*/ 0 w 402"/>
                <a:gd name="T1" fmla="*/ 336 h 336"/>
                <a:gd name="T2" fmla="*/ 402 w 402"/>
                <a:gd name="T3" fmla="*/ 0 h 336"/>
                <a:gd name="T4" fmla="*/ 402 w 402"/>
                <a:gd name="T5" fmla="*/ 0 h 336"/>
                <a:gd name="T6" fmla="*/ 0 w 402"/>
                <a:gd name="T7" fmla="*/ 336 h 336"/>
                <a:gd name="T8" fmla="*/ 0 w 402"/>
                <a:gd name="T9" fmla="*/ 336 h 3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2" h="336">
                  <a:moveTo>
                    <a:pt x="0" y="336"/>
                  </a:moveTo>
                  <a:lnTo>
                    <a:pt x="402" y="0"/>
                  </a:lnTo>
                  <a:lnTo>
                    <a:pt x="402" y="0"/>
                  </a:lnTo>
                  <a:lnTo>
                    <a:pt x="0" y="336"/>
                  </a:lnTo>
                  <a:lnTo>
                    <a:pt x="0" y="33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3" name="Freeform 774">
              <a:extLst>
                <a:ext uri="{FF2B5EF4-FFF2-40B4-BE49-F238E27FC236}">
                  <a16:creationId xmlns="" xmlns:a16="http://schemas.microsoft.com/office/drawing/2014/main" id="{3872EC54-941D-4E00-8A6F-48AB4514DCDA}"/>
                </a:ext>
              </a:extLst>
            </xdr:cNvPr>
            <xdr:cNvSpPr>
              <a:spLocks/>
            </xdr:cNvSpPr>
          </xdr:nvSpPr>
          <xdr:spPr bwMode="auto">
            <a:xfrm>
              <a:off x="2292" y="2241"/>
              <a:ext cx="1680" cy="847"/>
            </a:xfrm>
            <a:custGeom>
              <a:avLst/>
              <a:gdLst>
                <a:gd name="T0" fmla="*/ 0 w 1680"/>
                <a:gd name="T1" fmla="*/ 847 h 847"/>
                <a:gd name="T2" fmla="*/ 1680 w 1680"/>
                <a:gd name="T3" fmla="*/ 0 h 847"/>
                <a:gd name="T4" fmla="*/ 1680 w 1680"/>
                <a:gd name="T5" fmla="*/ 0 h 847"/>
                <a:gd name="T6" fmla="*/ 0 w 1680"/>
                <a:gd name="T7" fmla="*/ 847 h 8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80" h="847">
                  <a:moveTo>
                    <a:pt x="0" y="847"/>
                  </a:moveTo>
                  <a:lnTo>
                    <a:pt x="1680" y="0"/>
                  </a:lnTo>
                  <a:lnTo>
                    <a:pt x="1680" y="0"/>
                  </a:lnTo>
                  <a:lnTo>
                    <a:pt x="0" y="84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4" name="Freeform 775">
              <a:extLst>
                <a:ext uri="{FF2B5EF4-FFF2-40B4-BE49-F238E27FC236}">
                  <a16:creationId xmlns="" xmlns:a16="http://schemas.microsoft.com/office/drawing/2014/main" id="{B717B674-4779-4612-8DE2-F0991F706B55}"/>
                </a:ext>
              </a:extLst>
            </xdr:cNvPr>
            <xdr:cNvSpPr>
              <a:spLocks/>
            </xdr:cNvSpPr>
          </xdr:nvSpPr>
          <xdr:spPr bwMode="auto">
            <a:xfrm>
              <a:off x="2292" y="2241"/>
              <a:ext cx="1680" cy="847"/>
            </a:xfrm>
            <a:custGeom>
              <a:avLst/>
              <a:gdLst>
                <a:gd name="T0" fmla="*/ 0 w 560"/>
                <a:gd name="T1" fmla="*/ 282 h 282"/>
                <a:gd name="T2" fmla="*/ 560 w 560"/>
                <a:gd name="T3" fmla="*/ 0 h 282"/>
                <a:gd name="T4" fmla="*/ 560 w 560"/>
                <a:gd name="T5" fmla="*/ 0 h 282"/>
                <a:gd name="T6" fmla="*/ 0 w 560"/>
                <a:gd name="T7" fmla="*/ 282 h 282"/>
                <a:gd name="T8" fmla="*/ 0 w 560"/>
                <a:gd name="T9" fmla="*/ 282 h 2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0" h="282">
                  <a:moveTo>
                    <a:pt x="0" y="282"/>
                  </a:moveTo>
                  <a:lnTo>
                    <a:pt x="560" y="0"/>
                  </a:lnTo>
                  <a:lnTo>
                    <a:pt x="560" y="0"/>
                  </a:lnTo>
                  <a:lnTo>
                    <a:pt x="0" y="282"/>
                  </a:lnTo>
                  <a:lnTo>
                    <a:pt x="0" y="28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5" name="Freeform 776">
              <a:extLst>
                <a:ext uri="{FF2B5EF4-FFF2-40B4-BE49-F238E27FC236}">
                  <a16:creationId xmlns="" xmlns:a16="http://schemas.microsoft.com/office/drawing/2014/main" id="{E38C843E-0799-4DE1-9E5F-CF73ED54B500}"/>
                </a:ext>
              </a:extLst>
            </xdr:cNvPr>
            <xdr:cNvSpPr>
              <a:spLocks/>
            </xdr:cNvSpPr>
          </xdr:nvSpPr>
          <xdr:spPr bwMode="auto">
            <a:xfrm>
              <a:off x="2094" y="2235"/>
              <a:ext cx="1878" cy="685"/>
            </a:xfrm>
            <a:custGeom>
              <a:avLst/>
              <a:gdLst>
                <a:gd name="T0" fmla="*/ 0 w 1878"/>
                <a:gd name="T1" fmla="*/ 676 h 685"/>
                <a:gd name="T2" fmla="*/ 1875 w 1878"/>
                <a:gd name="T3" fmla="*/ 0 h 685"/>
                <a:gd name="T4" fmla="*/ 1878 w 1878"/>
                <a:gd name="T5" fmla="*/ 9 h 685"/>
                <a:gd name="T6" fmla="*/ 3 w 1878"/>
                <a:gd name="T7" fmla="*/ 685 h 685"/>
                <a:gd name="T8" fmla="*/ 0 w 1878"/>
                <a:gd name="T9" fmla="*/ 676 h 6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78" h="685">
                  <a:moveTo>
                    <a:pt x="0" y="676"/>
                  </a:moveTo>
                  <a:lnTo>
                    <a:pt x="1875" y="0"/>
                  </a:lnTo>
                  <a:lnTo>
                    <a:pt x="1878" y="9"/>
                  </a:lnTo>
                  <a:lnTo>
                    <a:pt x="3" y="685"/>
                  </a:lnTo>
                  <a:lnTo>
                    <a:pt x="0" y="6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6" name="Freeform 777">
              <a:extLst>
                <a:ext uri="{FF2B5EF4-FFF2-40B4-BE49-F238E27FC236}">
                  <a16:creationId xmlns="" xmlns:a16="http://schemas.microsoft.com/office/drawing/2014/main" id="{18677958-775F-47BD-B1CA-8C4FFE55F388}"/>
                </a:ext>
              </a:extLst>
            </xdr:cNvPr>
            <xdr:cNvSpPr>
              <a:spLocks/>
            </xdr:cNvSpPr>
          </xdr:nvSpPr>
          <xdr:spPr bwMode="auto">
            <a:xfrm>
              <a:off x="2094" y="2235"/>
              <a:ext cx="1878" cy="685"/>
            </a:xfrm>
            <a:custGeom>
              <a:avLst/>
              <a:gdLst>
                <a:gd name="T0" fmla="*/ 0 w 626"/>
                <a:gd name="T1" fmla="*/ 225 h 228"/>
                <a:gd name="T2" fmla="*/ 625 w 626"/>
                <a:gd name="T3" fmla="*/ 0 h 228"/>
                <a:gd name="T4" fmla="*/ 626 w 626"/>
                <a:gd name="T5" fmla="*/ 3 h 228"/>
                <a:gd name="T6" fmla="*/ 1 w 626"/>
                <a:gd name="T7" fmla="*/ 228 h 228"/>
                <a:gd name="T8" fmla="*/ 0 w 626"/>
                <a:gd name="T9" fmla="*/ 225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6" h="228">
                  <a:moveTo>
                    <a:pt x="0" y="225"/>
                  </a:moveTo>
                  <a:lnTo>
                    <a:pt x="625" y="0"/>
                  </a:lnTo>
                  <a:lnTo>
                    <a:pt x="626" y="3"/>
                  </a:lnTo>
                  <a:lnTo>
                    <a:pt x="1" y="228"/>
                  </a:lnTo>
                  <a:lnTo>
                    <a:pt x="0" y="22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7" name="Freeform 778">
              <a:extLst>
                <a:ext uri="{FF2B5EF4-FFF2-40B4-BE49-F238E27FC236}">
                  <a16:creationId xmlns="" xmlns:a16="http://schemas.microsoft.com/office/drawing/2014/main" id="{23BCCAEC-28D5-4924-9322-FB6C0D8DA093}"/>
                </a:ext>
              </a:extLst>
            </xdr:cNvPr>
            <xdr:cNvSpPr>
              <a:spLocks/>
            </xdr:cNvSpPr>
          </xdr:nvSpPr>
          <xdr:spPr bwMode="auto">
            <a:xfrm>
              <a:off x="1839" y="2232"/>
              <a:ext cx="2130" cy="252"/>
            </a:xfrm>
            <a:custGeom>
              <a:avLst/>
              <a:gdLst>
                <a:gd name="T0" fmla="*/ 0 w 2130"/>
                <a:gd name="T1" fmla="*/ 249 h 252"/>
                <a:gd name="T2" fmla="*/ 2130 w 2130"/>
                <a:gd name="T3" fmla="*/ 0 h 252"/>
                <a:gd name="T4" fmla="*/ 2130 w 2130"/>
                <a:gd name="T5" fmla="*/ 3 h 252"/>
                <a:gd name="T6" fmla="*/ 0 w 2130"/>
                <a:gd name="T7" fmla="*/ 252 h 252"/>
                <a:gd name="T8" fmla="*/ 0 w 2130"/>
                <a:gd name="T9" fmla="*/ 249 h 2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30" h="252">
                  <a:moveTo>
                    <a:pt x="0" y="249"/>
                  </a:moveTo>
                  <a:lnTo>
                    <a:pt x="2130" y="0"/>
                  </a:lnTo>
                  <a:lnTo>
                    <a:pt x="2130" y="3"/>
                  </a:lnTo>
                  <a:lnTo>
                    <a:pt x="0" y="252"/>
                  </a:lnTo>
                  <a:lnTo>
                    <a:pt x="0" y="2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8" name="Freeform 779">
              <a:extLst>
                <a:ext uri="{FF2B5EF4-FFF2-40B4-BE49-F238E27FC236}">
                  <a16:creationId xmlns="" xmlns:a16="http://schemas.microsoft.com/office/drawing/2014/main" id="{322DE50A-705F-40DB-9447-2D568BE47D6D}"/>
                </a:ext>
              </a:extLst>
            </xdr:cNvPr>
            <xdr:cNvSpPr>
              <a:spLocks/>
            </xdr:cNvSpPr>
          </xdr:nvSpPr>
          <xdr:spPr bwMode="auto">
            <a:xfrm>
              <a:off x="1839" y="2232"/>
              <a:ext cx="2130" cy="252"/>
            </a:xfrm>
            <a:custGeom>
              <a:avLst/>
              <a:gdLst>
                <a:gd name="T0" fmla="*/ 0 w 710"/>
                <a:gd name="T1" fmla="*/ 83 h 84"/>
                <a:gd name="T2" fmla="*/ 710 w 710"/>
                <a:gd name="T3" fmla="*/ 0 h 84"/>
                <a:gd name="T4" fmla="*/ 710 w 710"/>
                <a:gd name="T5" fmla="*/ 1 h 84"/>
                <a:gd name="T6" fmla="*/ 0 w 710"/>
                <a:gd name="T7" fmla="*/ 84 h 84"/>
                <a:gd name="T8" fmla="*/ 0 w 710"/>
                <a:gd name="T9" fmla="*/ 83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0" h="84">
                  <a:moveTo>
                    <a:pt x="0" y="83"/>
                  </a:moveTo>
                  <a:lnTo>
                    <a:pt x="710" y="0"/>
                  </a:lnTo>
                  <a:lnTo>
                    <a:pt x="710" y="1"/>
                  </a:lnTo>
                  <a:lnTo>
                    <a:pt x="0" y="84"/>
                  </a:lnTo>
                  <a:lnTo>
                    <a:pt x="0" y="8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49" name="Freeform 780">
              <a:extLst>
                <a:ext uri="{FF2B5EF4-FFF2-40B4-BE49-F238E27FC236}">
                  <a16:creationId xmlns="" xmlns:a16="http://schemas.microsoft.com/office/drawing/2014/main" id="{99766B78-6156-4491-AD41-7308975CE36C}"/>
                </a:ext>
              </a:extLst>
            </xdr:cNvPr>
            <xdr:cNvSpPr>
              <a:spLocks/>
            </xdr:cNvSpPr>
          </xdr:nvSpPr>
          <xdr:spPr bwMode="auto">
            <a:xfrm>
              <a:off x="2013" y="1506"/>
              <a:ext cx="1959" cy="717"/>
            </a:xfrm>
            <a:custGeom>
              <a:avLst/>
              <a:gdLst>
                <a:gd name="T0" fmla="*/ 0 w 1959"/>
                <a:gd name="T1" fmla="*/ 0 h 717"/>
                <a:gd name="T2" fmla="*/ 1959 w 1959"/>
                <a:gd name="T3" fmla="*/ 717 h 717"/>
                <a:gd name="T4" fmla="*/ 1956 w 1959"/>
                <a:gd name="T5" fmla="*/ 717 h 717"/>
                <a:gd name="T6" fmla="*/ 0 w 1959"/>
                <a:gd name="T7" fmla="*/ 3 h 717"/>
                <a:gd name="T8" fmla="*/ 0 w 1959"/>
                <a:gd name="T9" fmla="*/ 0 h 7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59" h="717">
                  <a:moveTo>
                    <a:pt x="0" y="0"/>
                  </a:moveTo>
                  <a:lnTo>
                    <a:pt x="1959" y="717"/>
                  </a:lnTo>
                  <a:lnTo>
                    <a:pt x="1956" y="717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0" name="Freeform 781">
              <a:extLst>
                <a:ext uri="{FF2B5EF4-FFF2-40B4-BE49-F238E27FC236}">
                  <a16:creationId xmlns="" xmlns:a16="http://schemas.microsoft.com/office/drawing/2014/main" id="{CE2FFEE4-2D58-4D2A-9067-0C861CF13674}"/>
                </a:ext>
              </a:extLst>
            </xdr:cNvPr>
            <xdr:cNvSpPr>
              <a:spLocks/>
            </xdr:cNvSpPr>
          </xdr:nvSpPr>
          <xdr:spPr bwMode="auto">
            <a:xfrm>
              <a:off x="2013" y="1506"/>
              <a:ext cx="1959" cy="717"/>
            </a:xfrm>
            <a:custGeom>
              <a:avLst/>
              <a:gdLst>
                <a:gd name="T0" fmla="*/ 0 w 653"/>
                <a:gd name="T1" fmla="*/ 0 h 239"/>
                <a:gd name="T2" fmla="*/ 653 w 653"/>
                <a:gd name="T3" fmla="*/ 239 h 239"/>
                <a:gd name="T4" fmla="*/ 652 w 653"/>
                <a:gd name="T5" fmla="*/ 239 h 239"/>
                <a:gd name="T6" fmla="*/ 0 w 653"/>
                <a:gd name="T7" fmla="*/ 1 h 239"/>
                <a:gd name="T8" fmla="*/ 0 w 653"/>
                <a:gd name="T9" fmla="*/ 0 h 2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3" h="239">
                  <a:moveTo>
                    <a:pt x="0" y="0"/>
                  </a:moveTo>
                  <a:lnTo>
                    <a:pt x="653" y="239"/>
                  </a:lnTo>
                  <a:lnTo>
                    <a:pt x="652" y="239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1" name="Freeform 782">
              <a:extLst>
                <a:ext uri="{FF2B5EF4-FFF2-40B4-BE49-F238E27FC236}">
                  <a16:creationId xmlns="" xmlns:a16="http://schemas.microsoft.com/office/drawing/2014/main" id="{7AD988E0-3064-4ADF-B186-50C2240401E4}"/>
                </a:ext>
              </a:extLst>
            </xdr:cNvPr>
            <xdr:cNvSpPr>
              <a:spLocks/>
            </xdr:cNvSpPr>
          </xdr:nvSpPr>
          <xdr:spPr bwMode="auto">
            <a:xfrm>
              <a:off x="2190" y="1322"/>
              <a:ext cx="1782" cy="898"/>
            </a:xfrm>
            <a:custGeom>
              <a:avLst/>
              <a:gdLst>
                <a:gd name="T0" fmla="*/ 0 w 1782"/>
                <a:gd name="T1" fmla="*/ 0 h 898"/>
                <a:gd name="T2" fmla="*/ 1782 w 1782"/>
                <a:gd name="T3" fmla="*/ 898 h 898"/>
                <a:gd name="T4" fmla="*/ 1782 w 1782"/>
                <a:gd name="T5" fmla="*/ 898 h 898"/>
                <a:gd name="T6" fmla="*/ 0 w 1782"/>
                <a:gd name="T7" fmla="*/ 3 h 898"/>
                <a:gd name="T8" fmla="*/ 0 w 1782"/>
                <a:gd name="T9" fmla="*/ 0 h 8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82" h="898">
                  <a:moveTo>
                    <a:pt x="0" y="0"/>
                  </a:moveTo>
                  <a:lnTo>
                    <a:pt x="1782" y="898"/>
                  </a:lnTo>
                  <a:lnTo>
                    <a:pt x="1782" y="898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2" name="Freeform 783">
              <a:extLst>
                <a:ext uri="{FF2B5EF4-FFF2-40B4-BE49-F238E27FC236}">
                  <a16:creationId xmlns="" xmlns:a16="http://schemas.microsoft.com/office/drawing/2014/main" id="{1D09A60E-D845-42DF-82D0-79007794DCF9}"/>
                </a:ext>
              </a:extLst>
            </xdr:cNvPr>
            <xdr:cNvSpPr>
              <a:spLocks/>
            </xdr:cNvSpPr>
          </xdr:nvSpPr>
          <xdr:spPr bwMode="auto">
            <a:xfrm>
              <a:off x="2190" y="1322"/>
              <a:ext cx="1782" cy="898"/>
            </a:xfrm>
            <a:custGeom>
              <a:avLst/>
              <a:gdLst>
                <a:gd name="T0" fmla="*/ 0 w 594"/>
                <a:gd name="T1" fmla="*/ 0 h 299"/>
                <a:gd name="T2" fmla="*/ 594 w 594"/>
                <a:gd name="T3" fmla="*/ 299 h 299"/>
                <a:gd name="T4" fmla="*/ 594 w 594"/>
                <a:gd name="T5" fmla="*/ 299 h 299"/>
                <a:gd name="T6" fmla="*/ 0 w 594"/>
                <a:gd name="T7" fmla="*/ 1 h 299"/>
                <a:gd name="T8" fmla="*/ 0 w 594"/>
                <a:gd name="T9" fmla="*/ 0 h 2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4" h="299">
                  <a:moveTo>
                    <a:pt x="0" y="0"/>
                  </a:moveTo>
                  <a:lnTo>
                    <a:pt x="594" y="299"/>
                  </a:lnTo>
                  <a:lnTo>
                    <a:pt x="594" y="299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3" name="Freeform 784">
              <a:extLst>
                <a:ext uri="{FF2B5EF4-FFF2-40B4-BE49-F238E27FC236}">
                  <a16:creationId xmlns="" xmlns:a16="http://schemas.microsoft.com/office/drawing/2014/main" id="{CCC07872-E48C-44E7-9D8E-B1F625FEFD8F}"/>
                </a:ext>
              </a:extLst>
            </xdr:cNvPr>
            <xdr:cNvSpPr>
              <a:spLocks/>
            </xdr:cNvSpPr>
          </xdr:nvSpPr>
          <xdr:spPr bwMode="auto">
            <a:xfrm>
              <a:off x="2772" y="2733"/>
              <a:ext cx="1053" cy="529"/>
            </a:xfrm>
            <a:custGeom>
              <a:avLst/>
              <a:gdLst>
                <a:gd name="T0" fmla="*/ 0 w 1053"/>
                <a:gd name="T1" fmla="*/ 529 h 529"/>
                <a:gd name="T2" fmla="*/ 1053 w 1053"/>
                <a:gd name="T3" fmla="*/ 0 h 529"/>
                <a:gd name="T4" fmla="*/ 1053 w 1053"/>
                <a:gd name="T5" fmla="*/ 3 h 529"/>
                <a:gd name="T6" fmla="*/ 0 w 1053"/>
                <a:gd name="T7" fmla="*/ 529 h 5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53" h="529">
                  <a:moveTo>
                    <a:pt x="0" y="529"/>
                  </a:moveTo>
                  <a:lnTo>
                    <a:pt x="1053" y="0"/>
                  </a:lnTo>
                  <a:lnTo>
                    <a:pt x="1053" y="3"/>
                  </a:lnTo>
                  <a:lnTo>
                    <a:pt x="0" y="5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4" name="Freeform 785">
              <a:extLst>
                <a:ext uri="{FF2B5EF4-FFF2-40B4-BE49-F238E27FC236}">
                  <a16:creationId xmlns="" xmlns:a16="http://schemas.microsoft.com/office/drawing/2014/main" id="{8B96F123-0FB9-4BA2-BC58-5E9A65A2DDE6}"/>
                </a:ext>
              </a:extLst>
            </xdr:cNvPr>
            <xdr:cNvSpPr>
              <a:spLocks/>
            </xdr:cNvSpPr>
          </xdr:nvSpPr>
          <xdr:spPr bwMode="auto">
            <a:xfrm>
              <a:off x="2772" y="2733"/>
              <a:ext cx="1053" cy="529"/>
            </a:xfrm>
            <a:custGeom>
              <a:avLst/>
              <a:gdLst>
                <a:gd name="T0" fmla="*/ 0 w 351"/>
                <a:gd name="T1" fmla="*/ 176 h 176"/>
                <a:gd name="T2" fmla="*/ 351 w 351"/>
                <a:gd name="T3" fmla="*/ 0 h 176"/>
                <a:gd name="T4" fmla="*/ 351 w 351"/>
                <a:gd name="T5" fmla="*/ 1 h 176"/>
                <a:gd name="T6" fmla="*/ 0 w 351"/>
                <a:gd name="T7" fmla="*/ 176 h 176"/>
                <a:gd name="T8" fmla="*/ 0 w 351"/>
                <a:gd name="T9" fmla="*/ 176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1" h="176">
                  <a:moveTo>
                    <a:pt x="0" y="176"/>
                  </a:moveTo>
                  <a:lnTo>
                    <a:pt x="351" y="0"/>
                  </a:lnTo>
                  <a:lnTo>
                    <a:pt x="351" y="1"/>
                  </a:lnTo>
                  <a:lnTo>
                    <a:pt x="0" y="176"/>
                  </a:lnTo>
                  <a:lnTo>
                    <a:pt x="0" y="17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5" name="Freeform 786">
              <a:extLst>
                <a:ext uri="{FF2B5EF4-FFF2-40B4-BE49-F238E27FC236}">
                  <a16:creationId xmlns="" xmlns:a16="http://schemas.microsoft.com/office/drawing/2014/main" id="{AE2AC09C-15D7-498C-9254-D8A4ADD68C37}"/>
                </a:ext>
              </a:extLst>
            </xdr:cNvPr>
            <xdr:cNvSpPr>
              <a:spLocks/>
            </xdr:cNvSpPr>
          </xdr:nvSpPr>
          <xdr:spPr bwMode="auto">
            <a:xfrm>
              <a:off x="2295" y="2727"/>
              <a:ext cx="1530" cy="367"/>
            </a:xfrm>
            <a:custGeom>
              <a:avLst/>
              <a:gdLst>
                <a:gd name="T0" fmla="*/ 0 w 1530"/>
                <a:gd name="T1" fmla="*/ 364 h 367"/>
                <a:gd name="T2" fmla="*/ 1527 w 1530"/>
                <a:gd name="T3" fmla="*/ 0 h 367"/>
                <a:gd name="T4" fmla="*/ 1530 w 1530"/>
                <a:gd name="T5" fmla="*/ 3 h 367"/>
                <a:gd name="T6" fmla="*/ 0 w 1530"/>
                <a:gd name="T7" fmla="*/ 367 h 367"/>
                <a:gd name="T8" fmla="*/ 0 w 1530"/>
                <a:gd name="T9" fmla="*/ 364 h 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0" h="367">
                  <a:moveTo>
                    <a:pt x="0" y="364"/>
                  </a:moveTo>
                  <a:lnTo>
                    <a:pt x="1527" y="0"/>
                  </a:lnTo>
                  <a:lnTo>
                    <a:pt x="1530" y="3"/>
                  </a:lnTo>
                  <a:lnTo>
                    <a:pt x="0" y="367"/>
                  </a:lnTo>
                  <a:lnTo>
                    <a:pt x="0" y="3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6" name="Freeform 787">
              <a:extLst>
                <a:ext uri="{FF2B5EF4-FFF2-40B4-BE49-F238E27FC236}">
                  <a16:creationId xmlns="" xmlns:a16="http://schemas.microsoft.com/office/drawing/2014/main" id="{EDAB9406-F770-4B2D-93AA-E7A12FB3A7BF}"/>
                </a:ext>
              </a:extLst>
            </xdr:cNvPr>
            <xdr:cNvSpPr>
              <a:spLocks/>
            </xdr:cNvSpPr>
          </xdr:nvSpPr>
          <xdr:spPr bwMode="auto">
            <a:xfrm>
              <a:off x="2295" y="2727"/>
              <a:ext cx="1530" cy="367"/>
            </a:xfrm>
            <a:custGeom>
              <a:avLst/>
              <a:gdLst>
                <a:gd name="T0" fmla="*/ 0 w 510"/>
                <a:gd name="T1" fmla="*/ 121 h 122"/>
                <a:gd name="T2" fmla="*/ 509 w 510"/>
                <a:gd name="T3" fmla="*/ 0 h 122"/>
                <a:gd name="T4" fmla="*/ 510 w 510"/>
                <a:gd name="T5" fmla="*/ 1 h 122"/>
                <a:gd name="T6" fmla="*/ 0 w 510"/>
                <a:gd name="T7" fmla="*/ 122 h 122"/>
                <a:gd name="T8" fmla="*/ 0 w 510"/>
                <a:gd name="T9" fmla="*/ 121 h 1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0" h="122">
                  <a:moveTo>
                    <a:pt x="0" y="121"/>
                  </a:moveTo>
                  <a:lnTo>
                    <a:pt x="509" y="0"/>
                  </a:lnTo>
                  <a:lnTo>
                    <a:pt x="510" y="1"/>
                  </a:lnTo>
                  <a:lnTo>
                    <a:pt x="0" y="122"/>
                  </a:lnTo>
                  <a:lnTo>
                    <a:pt x="0" y="1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7" name="Freeform 788">
              <a:extLst>
                <a:ext uri="{FF2B5EF4-FFF2-40B4-BE49-F238E27FC236}">
                  <a16:creationId xmlns="" xmlns:a16="http://schemas.microsoft.com/office/drawing/2014/main" id="{7EEB4050-71EE-471F-85DE-E0CD73000C72}"/>
                </a:ext>
              </a:extLst>
            </xdr:cNvPr>
            <xdr:cNvSpPr>
              <a:spLocks/>
            </xdr:cNvSpPr>
          </xdr:nvSpPr>
          <xdr:spPr bwMode="auto">
            <a:xfrm>
              <a:off x="2097" y="2724"/>
              <a:ext cx="1725" cy="199"/>
            </a:xfrm>
            <a:custGeom>
              <a:avLst/>
              <a:gdLst>
                <a:gd name="T0" fmla="*/ 0 w 1725"/>
                <a:gd name="T1" fmla="*/ 196 h 199"/>
                <a:gd name="T2" fmla="*/ 1725 w 1725"/>
                <a:gd name="T3" fmla="*/ 0 h 199"/>
                <a:gd name="T4" fmla="*/ 1725 w 1725"/>
                <a:gd name="T5" fmla="*/ 3 h 199"/>
                <a:gd name="T6" fmla="*/ 0 w 1725"/>
                <a:gd name="T7" fmla="*/ 199 h 199"/>
                <a:gd name="T8" fmla="*/ 0 w 1725"/>
                <a:gd name="T9" fmla="*/ 196 h 1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25" h="199">
                  <a:moveTo>
                    <a:pt x="0" y="196"/>
                  </a:moveTo>
                  <a:lnTo>
                    <a:pt x="1725" y="0"/>
                  </a:lnTo>
                  <a:lnTo>
                    <a:pt x="1725" y="3"/>
                  </a:lnTo>
                  <a:lnTo>
                    <a:pt x="0" y="199"/>
                  </a:lnTo>
                  <a:lnTo>
                    <a:pt x="0" y="1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8" name="Freeform 789">
              <a:extLst>
                <a:ext uri="{FF2B5EF4-FFF2-40B4-BE49-F238E27FC236}">
                  <a16:creationId xmlns="" xmlns:a16="http://schemas.microsoft.com/office/drawing/2014/main" id="{BB0BDA37-7FCF-407D-B35F-77EC19032100}"/>
                </a:ext>
              </a:extLst>
            </xdr:cNvPr>
            <xdr:cNvSpPr>
              <a:spLocks/>
            </xdr:cNvSpPr>
          </xdr:nvSpPr>
          <xdr:spPr bwMode="auto">
            <a:xfrm>
              <a:off x="2097" y="2724"/>
              <a:ext cx="1725" cy="199"/>
            </a:xfrm>
            <a:custGeom>
              <a:avLst/>
              <a:gdLst>
                <a:gd name="T0" fmla="*/ 0 w 575"/>
                <a:gd name="T1" fmla="*/ 65 h 66"/>
                <a:gd name="T2" fmla="*/ 575 w 575"/>
                <a:gd name="T3" fmla="*/ 0 h 66"/>
                <a:gd name="T4" fmla="*/ 575 w 575"/>
                <a:gd name="T5" fmla="*/ 1 h 66"/>
                <a:gd name="T6" fmla="*/ 0 w 575"/>
                <a:gd name="T7" fmla="*/ 66 h 66"/>
                <a:gd name="T8" fmla="*/ 0 w 575"/>
                <a:gd name="T9" fmla="*/ 65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5" h="66">
                  <a:moveTo>
                    <a:pt x="0" y="65"/>
                  </a:moveTo>
                  <a:lnTo>
                    <a:pt x="575" y="0"/>
                  </a:lnTo>
                  <a:lnTo>
                    <a:pt x="575" y="1"/>
                  </a:lnTo>
                  <a:lnTo>
                    <a:pt x="0" y="66"/>
                  </a:lnTo>
                  <a:lnTo>
                    <a:pt x="0" y="6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59" name="Freeform 790">
              <a:extLst>
                <a:ext uri="{FF2B5EF4-FFF2-40B4-BE49-F238E27FC236}">
                  <a16:creationId xmlns="" xmlns:a16="http://schemas.microsoft.com/office/drawing/2014/main" id="{CEB658BD-EE19-4126-A386-C668D9BE6A38}"/>
                </a:ext>
              </a:extLst>
            </xdr:cNvPr>
            <xdr:cNvSpPr>
              <a:spLocks/>
            </xdr:cNvSpPr>
          </xdr:nvSpPr>
          <xdr:spPr bwMode="auto">
            <a:xfrm>
              <a:off x="1941" y="2715"/>
              <a:ext cx="1881" cy="9"/>
            </a:xfrm>
            <a:custGeom>
              <a:avLst/>
              <a:gdLst>
                <a:gd name="T0" fmla="*/ 0 w 1881"/>
                <a:gd name="T1" fmla="*/ 0 h 9"/>
                <a:gd name="T2" fmla="*/ 1881 w 1881"/>
                <a:gd name="T3" fmla="*/ 9 h 9"/>
                <a:gd name="T4" fmla="*/ 1881 w 1881"/>
                <a:gd name="T5" fmla="*/ 9 h 9"/>
                <a:gd name="T6" fmla="*/ 0 w 1881"/>
                <a:gd name="T7" fmla="*/ 3 h 9"/>
                <a:gd name="T8" fmla="*/ 0 w 1881"/>
                <a:gd name="T9" fmla="*/ 0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81" h="9">
                  <a:moveTo>
                    <a:pt x="0" y="0"/>
                  </a:moveTo>
                  <a:lnTo>
                    <a:pt x="1881" y="9"/>
                  </a:lnTo>
                  <a:lnTo>
                    <a:pt x="1881" y="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0" name="Freeform 791">
              <a:extLst>
                <a:ext uri="{FF2B5EF4-FFF2-40B4-BE49-F238E27FC236}">
                  <a16:creationId xmlns="" xmlns:a16="http://schemas.microsoft.com/office/drawing/2014/main" id="{9149C4C9-98F4-44E4-8DCF-5238A80C117E}"/>
                </a:ext>
              </a:extLst>
            </xdr:cNvPr>
            <xdr:cNvSpPr>
              <a:spLocks/>
            </xdr:cNvSpPr>
          </xdr:nvSpPr>
          <xdr:spPr bwMode="auto">
            <a:xfrm>
              <a:off x="1941" y="2715"/>
              <a:ext cx="1881" cy="9"/>
            </a:xfrm>
            <a:custGeom>
              <a:avLst/>
              <a:gdLst>
                <a:gd name="T0" fmla="*/ 0 w 627"/>
                <a:gd name="T1" fmla="*/ 0 h 3"/>
                <a:gd name="T2" fmla="*/ 627 w 627"/>
                <a:gd name="T3" fmla="*/ 3 h 3"/>
                <a:gd name="T4" fmla="*/ 627 w 627"/>
                <a:gd name="T5" fmla="*/ 3 h 3"/>
                <a:gd name="T6" fmla="*/ 0 w 627"/>
                <a:gd name="T7" fmla="*/ 1 h 3"/>
                <a:gd name="T8" fmla="*/ 0 w 627"/>
                <a:gd name="T9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7" h="3">
                  <a:moveTo>
                    <a:pt x="0" y="0"/>
                  </a:moveTo>
                  <a:lnTo>
                    <a:pt x="627" y="3"/>
                  </a:lnTo>
                  <a:lnTo>
                    <a:pt x="627" y="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1" name="Freeform 792">
              <a:extLst>
                <a:ext uri="{FF2B5EF4-FFF2-40B4-BE49-F238E27FC236}">
                  <a16:creationId xmlns="" xmlns:a16="http://schemas.microsoft.com/office/drawing/2014/main" id="{AFE72D54-3840-4582-8EDB-F9DE40DBAC13}"/>
                </a:ext>
              </a:extLst>
            </xdr:cNvPr>
            <xdr:cNvSpPr>
              <a:spLocks/>
            </xdr:cNvSpPr>
          </xdr:nvSpPr>
          <xdr:spPr bwMode="auto">
            <a:xfrm>
              <a:off x="1794" y="2229"/>
              <a:ext cx="2031" cy="489"/>
            </a:xfrm>
            <a:custGeom>
              <a:avLst/>
              <a:gdLst>
                <a:gd name="T0" fmla="*/ 0 w 2031"/>
                <a:gd name="T1" fmla="*/ 0 h 489"/>
                <a:gd name="T2" fmla="*/ 2031 w 2031"/>
                <a:gd name="T3" fmla="*/ 489 h 489"/>
                <a:gd name="T4" fmla="*/ 2028 w 2031"/>
                <a:gd name="T5" fmla="*/ 489 h 489"/>
                <a:gd name="T6" fmla="*/ 0 w 2031"/>
                <a:gd name="T7" fmla="*/ 3 h 489"/>
                <a:gd name="T8" fmla="*/ 0 w 2031"/>
                <a:gd name="T9" fmla="*/ 0 h 4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1" h="489">
                  <a:moveTo>
                    <a:pt x="0" y="0"/>
                  </a:moveTo>
                  <a:lnTo>
                    <a:pt x="2031" y="489"/>
                  </a:lnTo>
                  <a:lnTo>
                    <a:pt x="2028" y="48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2" name="Freeform 793">
              <a:extLst>
                <a:ext uri="{FF2B5EF4-FFF2-40B4-BE49-F238E27FC236}">
                  <a16:creationId xmlns="" xmlns:a16="http://schemas.microsoft.com/office/drawing/2014/main" id="{60475EF7-946E-47E4-92F7-FFBE595C7355}"/>
                </a:ext>
              </a:extLst>
            </xdr:cNvPr>
            <xdr:cNvSpPr>
              <a:spLocks/>
            </xdr:cNvSpPr>
          </xdr:nvSpPr>
          <xdr:spPr bwMode="auto">
            <a:xfrm>
              <a:off x="1794" y="2229"/>
              <a:ext cx="2031" cy="489"/>
            </a:xfrm>
            <a:custGeom>
              <a:avLst/>
              <a:gdLst>
                <a:gd name="T0" fmla="*/ 0 w 677"/>
                <a:gd name="T1" fmla="*/ 0 h 163"/>
                <a:gd name="T2" fmla="*/ 677 w 677"/>
                <a:gd name="T3" fmla="*/ 163 h 163"/>
                <a:gd name="T4" fmla="*/ 676 w 677"/>
                <a:gd name="T5" fmla="*/ 163 h 163"/>
                <a:gd name="T6" fmla="*/ 0 w 677"/>
                <a:gd name="T7" fmla="*/ 1 h 163"/>
                <a:gd name="T8" fmla="*/ 0 w 677"/>
                <a:gd name="T9" fmla="*/ 0 h 1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7" h="163">
                  <a:moveTo>
                    <a:pt x="0" y="0"/>
                  </a:moveTo>
                  <a:lnTo>
                    <a:pt x="677" y="163"/>
                  </a:lnTo>
                  <a:lnTo>
                    <a:pt x="676" y="16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3" name="Freeform 794">
              <a:extLst>
                <a:ext uri="{FF2B5EF4-FFF2-40B4-BE49-F238E27FC236}">
                  <a16:creationId xmlns="" xmlns:a16="http://schemas.microsoft.com/office/drawing/2014/main" id="{08CFEA17-6FA8-4121-A197-B6EBFDAB2431}"/>
                </a:ext>
              </a:extLst>
            </xdr:cNvPr>
            <xdr:cNvSpPr>
              <a:spLocks/>
            </xdr:cNvSpPr>
          </xdr:nvSpPr>
          <xdr:spPr bwMode="auto">
            <a:xfrm>
              <a:off x="2187" y="1328"/>
              <a:ext cx="1641" cy="1381"/>
            </a:xfrm>
            <a:custGeom>
              <a:avLst/>
              <a:gdLst>
                <a:gd name="T0" fmla="*/ 0 w 1641"/>
                <a:gd name="T1" fmla="*/ 0 h 1381"/>
                <a:gd name="T2" fmla="*/ 1641 w 1641"/>
                <a:gd name="T3" fmla="*/ 1378 h 1381"/>
                <a:gd name="T4" fmla="*/ 1641 w 1641"/>
                <a:gd name="T5" fmla="*/ 1381 h 1381"/>
                <a:gd name="T6" fmla="*/ 0 w 1641"/>
                <a:gd name="T7" fmla="*/ 0 h 13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41" h="1381">
                  <a:moveTo>
                    <a:pt x="0" y="0"/>
                  </a:moveTo>
                  <a:lnTo>
                    <a:pt x="1641" y="1378"/>
                  </a:lnTo>
                  <a:lnTo>
                    <a:pt x="1641" y="1381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4" name="Freeform 795">
              <a:extLst>
                <a:ext uri="{FF2B5EF4-FFF2-40B4-BE49-F238E27FC236}">
                  <a16:creationId xmlns="" xmlns:a16="http://schemas.microsoft.com/office/drawing/2014/main" id="{AB5753E2-C691-4C47-A1B4-D263DFD9A942}"/>
                </a:ext>
              </a:extLst>
            </xdr:cNvPr>
            <xdr:cNvSpPr>
              <a:spLocks/>
            </xdr:cNvSpPr>
          </xdr:nvSpPr>
          <xdr:spPr bwMode="auto">
            <a:xfrm>
              <a:off x="2187" y="1328"/>
              <a:ext cx="1641" cy="1381"/>
            </a:xfrm>
            <a:custGeom>
              <a:avLst/>
              <a:gdLst>
                <a:gd name="T0" fmla="*/ 0 w 547"/>
                <a:gd name="T1" fmla="*/ 0 h 460"/>
                <a:gd name="T2" fmla="*/ 547 w 547"/>
                <a:gd name="T3" fmla="*/ 459 h 460"/>
                <a:gd name="T4" fmla="*/ 547 w 547"/>
                <a:gd name="T5" fmla="*/ 460 h 460"/>
                <a:gd name="T6" fmla="*/ 0 w 547"/>
                <a:gd name="T7" fmla="*/ 0 h 460"/>
                <a:gd name="T8" fmla="*/ 0 w 547"/>
                <a:gd name="T9" fmla="*/ 0 h 4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7" h="460">
                  <a:moveTo>
                    <a:pt x="0" y="0"/>
                  </a:moveTo>
                  <a:lnTo>
                    <a:pt x="547" y="459"/>
                  </a:lnTo>
                  <a:lnTo>
                    <a:pt x="547" y="46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5" name="Freeform 796">
              <a:extLst>
                <a:ext uri="{FF2B5EF4-FFF2-40B4-BE49-F238E27FC236}">
                  <a16:creationId xmlns="" xmlns:a16="http://schemas.microsoft.com/office/drawing/2014/main" id="{5F4D3FDA-DEB9-4BDA-982C-AAC079CEBF97}"/>
                </a:ext>
              </a:extLst>
            </xdr:cNvPr>
            <xdr:cNvSpPr>
              <a:spLocks/>
            </xdr:cNvSpPr>
          </xdr:nvSpPr>
          <xdr:spPr bwMode="auto">
            <a:xfrm>
              <a:off x="3510" y="2944"/>
              <a:ext cx="171" cy="144"/>
            </a:xfrm>
            <a:custGeom>
              <a:avLst/>
              <a:gdLst>
                <a:gd name="T0" fmla="*/ 0 w 171"/>
                <a:gd name="T1" fmla="*/ 138 h 144"/>
                <a:gd name="T2" fmla="*/ 165 w 171"/>
                <a:gd name="T3" fmla="*/ 0 h 144"/>
                <a:gd name="T4" fmla="*/ 171 w 171"/>
                <a:gd name="T5" fmla="*/ 6 h 144"/>
                <a:gd name="T6" fmla="*/ 6 w 171"/>
                <a:gd name="T7" fmla="*/ 144 h 144"/>
                <a:gd name="T8" fmla="*/ 0 w 171"/>
                <a:gd name="T9" fmla="*/ 138 h 1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1" h="144">
                  <a:moveTo>
                    <a:pt x="0" y="138"/>
                  </a:moveTo>
                  <a:lnTo>
                    <a:pt x="165" y="0"/>
                  </a:lnTo>
                  <a:lnTo>
                    <a:pt x="171" y="6"/>
                  </a:lnTo>
                  <a:lnTo>
                    <a:pt x="6" y="144"/>
                  </a:lnTo>
                  <a:lnTo>
                    <a:pt x="0" y="1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6" name="Freeform 797">
              <a:extLst>
                <a:ext uri="{FF2B5EF4-FFF2-40B4-BE49-F238E27FC236}">
                  <a16:creationId xmlns="" xmlns:a16="http://schemas.microsoft.com/office/drawing/2014/main" id="{9AF14A7E-9B22-4443-9A12-84F99EF78FC3}"/>
                </a:ext>
              </a:extLst>
            </xdr:cNvPr>
            <xdr:cNvSpPr>
              <a:spLocks/>
            </xdr:cNvSpPr>
          </xdr:nvSpPr>
          <xdr:spPr bwMode="auto">
            <a:xfrm>
              <a:off x="3510" y="2944"/>
              <a:ext cx="171" cy="144"/>
            </a:xfrm>
            <a:custGeom>
              <a:avLst/>
              <a:gdLst>
                <a:gd name="T0" fmla="*/ 0 w 57"/>
                <a:gd name="T1" fmla="*/ 46 h 48"/>
                <a:gd name="T2" fmla="*/ 55 w 57"/>
                <a:gd name="T3" fmla="*/ 0 h 48"/>
                <a:gd name="T4" fmla="*/ 57 w 57"/>
                <a:gd name="T5" fmla="*/ 2 h 48"/>
                <a:gd name="T6" fmla="*/ 2 w 57"/>
                <a:gd name="T7" fmla="*/ 48 h 48"/>
                <a:gd name="T8" fmla="*/ 0 w 57"/>
                <a:gd name="T9" fmla="*/ 46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48">
                  <a:moveTo>
                    <a:pt x="0" y="46"/>
                  </a:moveTo>
                  <a:lnTo>
                    <a:pt x="55" y="0"/>
                  </a:lnTo>
                  <a:lnTo>
                    <a:pt x="57" y="2"/>
                  </a:lnTo>
                  <a:lnTo>
                    <a:pt x="2" y="48"/>
                  </a:lnTo>
                  <a:lnTo>
                    <a:pt x="0" y="4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7" name="Freeform 798">
              <a:extLst>
                <a:ext uri="{FF2B5EF4-FFF2-40B4-BE49-F238E27FC236}">
                  <a16:creationId xmlns="" xmlns:a16="http://schemas.microsoft.com/office/drawing/2014/main" id="{A1B60CFB-E546-45B1-BE97-84176598AFCF}"/>
                </a:ext>
              </a:extLst>
            </xdr:cNvPr>
            <xdr:cNvSpPr>
              <a:spLocks/>
            </xdr:cNvSpPr>
          </xdr:nvSpPr>
          <xdr:spPr bwMode="auto">
            <a:xfrm>
              <a:off x="3282" y="2944"/>
              <a:ext cx="393" cy="255"/>
            </a:xfrm>
            <a:custGeom>
              <a:avLst/>
              <a:gdLst>
                <a:gd name="T0" fmla="*/ 0 w 393"/>
                <a:gd name="T1" fmla="*/ 252 h 255"/>
                <a:gd name="T2" fmla="*/ 393 w 393"/>
                <a:gd name="T3" fmla="*/ 0 h 255"/>
                <a:gd name="T4" fmla="*/ 393 w 393"/>
                <a:gd name="T5" fmla="*/ 3 h 255"/>
                <a:gd name="T6" fmla="*/ 3 w 393"/>
                <a:gd name="T7" fmla="*/ 255 h 255"/>
                <a:gd name="T8" fmla="*/ 0 w 393"/>
                <a:gd name="T9" fmla="*/ 252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3" h="255">
                  <a:moveTo>
                    <a:pt x="0" y="252"/>
                  </a:moveTo>
                  <a:lnTo>
                    <a:pt x="393" y="0"/>
                  </a:lnTo>
                  <a:lnTo>
                    <a:pt x="393" y="3"/>
                  </a:lnTo>
                  <a:lnTo>
                    <a:pt x="3" y="255"/>
                  </a:lnTo>
                  <a:lnTo>
                    <a:pt x="0" y="2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8" name="Freeform 799">
              <a:extLst>
                <a:ext uri="{FF2B5EF4-FFF2-40B4-BE49-F238E27FC236}">
                  <a16:creationId xmlns="" xmlns:a16="http://schemas.microsoft.com/office/drawing/2014/main" id="{35DD818E-3490-40D8-872F-04FD2C14DEEF}"/>
                </a:ext>
              </a:extLst>
            </xdr:cNvPr>
            <xdr:cNvSpPr>
              <a:spLocks/>
            </xdr:cNvSpPr>
          </xdr:nvSpPr>
          <xdr:spPr bwMode="auto">
            <a:xfrm>
              <a:off x="3282" y="2944"/>
              <a:ext cx="393" cy="255"/>
            </a:xfrm>
            <a:custGeom>
              <a:avLst/>
              <a:gdLst>
                <a:gd name="T0" fmla="*/ 0 w 131"/>
                <a:gd name="T1" fmla="*/ 84 h 85"/>
                <a:gd name="T2" fmla="*/ 131 w 131"/>
                <a:gd name="T3" fmla="*/ 0 h 85"/>
                <a:gd name="T4" fmla="*/ 131 w 131"/>
                <a:gd name="T5" fmla="*/ 1 h 85"/>
                <a:gd name="T6" fmla="*/ 1 w 131"/>
                <a:gd name="T7" fmla="*/ 85 h 85"/>
                <a:gd name="T8" fmla="*/ 0 w 131"/>
                <a:gd name="T9" fmla="*/ 84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" h="85">
                  <a:moveTo>
                    <a:pt x="0" y="84"/>
                  </a:moveTo>
                  <a:lnTo>
                    <a:pt x="131" y="0"/>
                  </a:lnTo>
                  <a:lnTo>
                    <a:pt x="131" y="1"/>
                  </a:lnTo>
                  <a:lnTo>
                    <a:pt x="1" y="85"/>
                  </a:lnTo>
                  <a:lnTo>
                    <a:pt x="0" y="8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69" name="Freeform 800">
              <a:extLst>
                <a:ext uri="{FF2B5EF4-FFF2-40B4-BE49-F238E27FC236}">
                  <a16:creationId xmlns="" xmlns:a16="http://schemas.microsoft.com/office/drawing/2014/main" id="{15B5E007-179C-4330-A0FA-EFCA93223736}"/>
                </a:ext>
              </a:extLst>
            </xdr:cNvPr>
            <xdr:cNvSpPr>
              <a:spLocks/>
            </xdr:cNvSpPr>
          </xdr:nvSpPr>
          <xdr:spPr bwMode="auto">
            <a:xfrm>
              <a:off x="2775" y="2941"/>
              <a:ext cx="897" cy="324"/>
            </a:xfrm>
            <a:custGeom>
              <a:avLst/>
              <a:gdLst>
                <a:gd name="T0" fmla="*/ 0 w 897"/>
                <a:gd name="T1" fmla="*/ 324 h 324"/>
                <a:gd name="T2" fmla="*/ 897 w 897"/>
                <a:gd name="T3" fmla="*/ 0 h 324"/>
                <a:gd name="T4" fmla="*/ 897 w 897"/>
                <a:gd name="T5" fmla="*/ 0 h 324"/>
                <a:gd name="T6" fmla="*/ 0 w 897"/>
                <a:gd name="T7" fmla="*/ 324 h 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97" h="324">
                  <a:moveTo>
                    <a:pt x="0" y="324"/>
                  </a:moveTo>
                  <a:lnTo>
                    <a:pt x="897" y="0"/>
                  </a:lnTo>
                  <a:lnTo>
                    <a:pt x="897" y="0"/>
                  </a:lnTo>
                  <a:lnTo>
                    <a:pt x="0" y="3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0" name="Freeform 801">
              <a:extLst>
                <a:ext uri="{FF2B5EF4-FFF2-40B4-BE49-F238E27FC236}">
                  <a16:creationId xmlns="" xmlns:a16="http://schemas.microsoft.com/office/drawing/2014/main" id="{2341682F-FD23-4621-AFCE-93AEC70B3C2E}"/>
                </a:ext>
              </a:extLst>
            </xdr:cNvPr>
            <xdr:cNvSpPr>
              <a:spLocks/>
            </xdr:cNvSpPr>
          </xdr:nvSpPr>
          <xdr:spPr bwMode="auto">
            <a:xfrm>
              <a:off x="2775" y="2941"/>
              <a:ext cx="897" cy="324"/>
            </a:xfrm>
            <a:custGeom>
              <a:avLst/>
              <a:gdLst>
                <a:gd name="T0" fmla="*/ 0 w 299"/>
                <a:gd name="T1" fmla="*/ 108 h 108"/>
                <a:gd name="T2" fmla="*/ 299 w 299"/>
                <a:gd name="T3" fmla="*/ 0 h 108"/>
                <a:gd name="T4" fmla="*/ 299 w 299"/>
                <a:gd name="T5" fmla="*/ 0 h 108"/>
                <a:gd name="T6" fmla="*/ 0 w 299"/>
                <a:gd name="T7" fmla="*/ 108 h 108"/>
                <a:gd name="T8" fmla="*/ 0 w 299"/>
                <a:gd name="T9" fmla="*/ 108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9" h="108">
                  <a:moveTo>
                    <a:pt x="0" y="108"/>
                  </a:moveTo>
                  <a:lnTo>
                    <a:pt x="299" y="0"/>
                  </a:lnTo>
                  <a:lnTo>
                    <a:pt x="299" y="0"/>
                  </a:lnTo>
                  <a:lnTo>
                    <a:pt x="0" y="108"/>
                  </a:lnTo>
                  <a:lnTo>
                    <a:pt x="0" y="1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1" name="Freeform 802">
              <a:extLst>
                <a:ext uri="{FF2B5EF4-FFF2-40B4-BE49-F238E27FC236}">
                  <a16:creationId xmlns="" xmlns:a16="http://schemas.microsoft.com/office/drawing/2014/main" id="{74F6864D-82CE-41A8-9E92-DFC8819D1822}"/>
                </a:ext>
              </a:extLst>
            </xdr:cNvPr>
            <xdr:cNvSpPr>
              <a:spLocks/>
            </xdr:cNvSpPr>
          </xdr:nvSpPr>
          <xdr:spPr bwMode="auto">
            <a:xfrm>
              <a:off x="2295" y="2935"/>
              <a:ext cx="1377" cy="162"/>
            </a:xfrm>
            <a:custGeom>
              <a:avLst/>
              <a:gdLst>
                <a:gd name="T0" fmla="*/ 0 w 1377"/>
                <a:gd name="T1" fmla="*/ 159 h 162"/>
                <a:gd name="T2" fmla="*/ 1377 w 1377"/>
                <a:gd name="T3" fmla="*/ 0 h 162"/>
                <a:gd name="T4" fmla="*/ 1377 w 1377"/>
                <a:gd name="T5" fmla="*/ 3 h 162"/>
                <a:gd name="T6" fmla="*/ 0 w 1377"/>
                <a:gd name="T7" fmla="*/ 162 h 162"/>
                <a:gd name="T8" fmla="*/ 0 w 1377"/>
                <a:gd name="T9" fmla="*/ 159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77" h="162">
                  <a:moveTo>
                    <a:pt x="0" y="159"/>
                  </a:moveTo>
                  <a:lnTo>
                    <a:pt x="1377" y="0"/>
                  </a:lnTo>
                  <a:lnTo>
                    <a:pt x="1377" y="3"/>
                  </a:lnTo>
                  <a:lnTo>
                    <a:pt x="0" y="162"/>
                  </a:lnTo>
                  <a:lnTo>
                    <a:pt x="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2" name="Freeform 803">
              <a:extLst>
                <a:ext uri="{FF2B5EF4-FFF2-40B4-BE49-F238E27FC236}">
                  <a16:creationId xmlns="" xmlns:a16="http://schemas.microsoft.com/office/drawing/2014/main" id="{AE1224C4-9159-4737-8E80-E5AD19C351F9}"/>
                </a:ext>
              </a:extLst>
            </xdr:cNvPr>
            <xdr:cNvSpPr>
              <a:spLocks/>
            </xdr:cNvSpPr>
          </xdr:nvSpPr>
          <xdr:spPr bwMode="auto">
            <a:xfrm>
              <a:off x="2295" y="2935"/>
              <a:ext cx="1377" cy="162"/>
            </a:xfrm>
            <a:custGeom>
              <a:avLst/>
              <a:gdLst>
                <a:gd name="T0" fmla="*/ 0 w 459"/>
                <a:gd name="T1" fmla="*/ 53 h 54"/>
                <a:gd name="T2" fmla="*/ 459 w 459"/>
                <a:gd name="T3" fmla="*/ 0 h 54"/>
                <a:gd name="T4" fmla="*/ 459 w 459"/>
                <a:gd name="T5" fmla="*/ 1 h 54"/>
                <a:gd name="T6" fmla="*/ 0 w 459"/>
                <a:gd name="T7" fmla="*/ 54 h 54"/>
                <a:gd name="T8" fmla="*/ 0 w 459"/>
                <a:gd name="T9" fmla="*/ 53 h 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9" h="54">
                  <a:moveTo>
                    <a:pt x="0" y="53"/>
                  </a:moveTo>
                  <a:lnTo>
                    <a:pt x="459" y="0"/>
                  </a:lnTo>
                  <a:lnTo>
                    <a:pt x="459" y="1"/>
                  </a:lnTo>
                  <a:lnTo>
                    <a:pt x="0" y="54"/>
                  </a:lnTo>
                  <a:lnTo>
                    <a:pt x="0" y="5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3" name="Freeform 804">
              <a:extLst>
                <a:ext uri="{FF2B5EF4-FFF2-40B4-BE49-F238E27FC236}">
                  <a16:creationId xmlns="" xmlns:a16="http://schemas.microsoft.com/office/drawing/2014/main" id="{CBFF614F-57D1-4F41-A24F-1E8C77B6D6AC}"/>
                </a:ext>
              </a:extLst>
            </xdr:cNvPr>
            <xdr:cNvSpPr>
              <a:spLocks/>
            </xdr:cNvSpPr>
          </xdr:nvSpPr>
          <xdr:spPr bwMode="auto">
            <a:xfrm>
              <a:off x="2097" y="2923"/>
              <a:ext cx="1575" cy="12"/>
            </a:xfrm>
            <a:custGeom>
              <a:avLst/>
              <a:gdLst>
                <a:gd name="T0" fmla="*/ 0 w 1575"/>
                <a:gd name="T1" fmla="*/ 0 h 12"/>
                <a:gd name="T2" fmla="*/ 1575 w 1575"/>
                <a:gd name="T3" fmla="*/ 9 h 12"/>
                <a:gd name="T4" fmla="*/ 1575 w 1575"/>
                <a:gd name="T5" fmla="*/ 12 h 12"/>
                <a:gd name="T6" fmla="*/ 0 w 1575"/>
                <a:gd name="T7" fmla="*/ 3 h 12"/>
                <a:gd name="T8" fmla="*/ 0 w 1575"/>
                <a:gd name="T9" fmla="*/ 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5" h="12">
                  <a:moveTo>
                    <a:pt x="0" y="0"/>
                  </a:moveTo>
                  <a:lnTo>
                    <a:pt x="1575" y="9"/>
                  </a:lnTo>
                  <a:lnTo>
                    <a:pt x="1575" y="1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4" name="Freeform 805">
              <a:extLst>
                <a:ext uri="{FF2B5EF4-FFF2-40B4-BE49-F238E27FC236}">
                  <a16:creationId xmlns="" xmlns:a16="http://schemas.microsoft.com/office/drawing/2014/main" id="{D0D1743D-F5FD-4BE6-B7AD-5A45E444C92B}"/>
                </a:ext>
              </a:extLst>
            </xdr:cNvPr>
            <xdr:cNvSpPr>
              <a:spLocks/>
            </xdr:cNvSpPr>
          </xdr:nvSpPr>
          <xdr:spPr bwMode="auto">
            <a:xfrm>
              <a:off x="2097" y="2923"/>
              <a:ext cx="1575" cy="12"/>
            </a:xfrm>
            <a:custGeom>
              <a:avLst/>
              <a:gdLst>
                <a:gd name="T0" fmla="*/ 0 w 525"/>
                <a:gd name="T1" fmla="*/ 0 h 4"/>
                <a:gd name="T2" fmla="*/ 525 w 525"/>
                <a:gd name="T3" fmla="*/ 3 h 4"/>
                <a:gd name="T4" fmla="*/ 525 w 525"/>
                <a:gd name="T5" fmla="*/ 4 h 4"/>
                <a:gd name="T6" fmla="*/ 0 w 525"/>
                <a:gd name="T7" fmla="*/ 1 h 4"/>
                <a:gd name="T8" fmla="*/ 0 w 525"/>
                <a:gd name="T9" fmla="*/ 0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5" h="4">
                  <a:moveTo>
                    <a:pt x="0" y="0"/>
                  </a:moveTo>
                  <a:lnTo>
                    <a:pt x="525" y="3"/>
                  </a:lnTo>
                  <a:lnTo>
                    <a:pt x="525" y="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5" name="Freeform 806">
              <a:extLst>
                <a:ext uri="{FF2B5EF4-FFF2-40B4-BE49-F238E27FC236}">
                  <a16:creationId xmlns="" xmlns:a16="http://schemas.microsoft.com/office/drawing/2014/main" id="{6A880D58-E58D-41CE-82A4-31297CD97DAB}"/>
                </a:ext>
              </a:extLst>
            </xdr:cNvPr>
            <xdr:cNvSpPr>
              <a:spLocks/>
            </xdr:cNvSpPr>
          </xdr:nvSpPr>
          <xdr:spPr bwMode="auto">
            <a:xfrm>
              <a:off x="1941" y="2718"/>
              <a:ext cx="1731" cy="214"/>
            </a:xfrm>
            <a:custGeom>
              <a:avLst/>
              <a:gdLst>
                <a:gd name="T0" fmla="*/ 0 w 1731"/>
                <a:gd name="T1" fmla="*/ 0 h 214"/>
                <a:gd name="T2" fmla="*/ 1731 w 1731"/>
                <a:gd name="T3" fmla="*/ 211 h 214"/>
                <a:gd name="T4" fmla="*/ 1731 w 1731"/>
                <a:gd name="T5" fmla="*/ 214 h 214"/>
                <a:gd name="T6" fmla="*/ 0 w 1731"/>
                <a:gd name="T7" fmla="*/ 3 h 214"/>
                <a:gd name="T8" fmla="*/ 0 w 1731"/>
                <a:gd name="T9" fmla="*/ 0 h 2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31" h="214">
                  <a:moveTo>
                    <a:pt x="0" y="0"/>
                  </a:moveTo>
                  <a:lnTo>
                    <a:pt x="1731" y="211"/>
                  </a:lnTo>
                  <a:lnTo>
                    <a:pt x="1731" y="21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6" name="Freeform 807">
              <a:extLst>
                <a:ext uri="{FF2B5EF4-FFF2-40B4-BE49-F238E27FC236}">
                  <a16:creationId xmlns="" xmlns:a16="http://schemas.microsoft.com/office/drawing/2014/main" id="{62BFF138-83B0-49B0-8A78-BAC0BE6BD9A8}"/>
                </a:ext>
              </a:extLst>
            </xdr:cNvPr>
            <xdr:cNvSpPr>
              <a:spLocks/>
            </xdr:cNvSpPr>
          </xdr:nvSpPr>
          <xdr:spPr bwMode="auto">
            <a:xfrm>
              <a:off x="1941" y="2718"/>
              <a:ext cx="1731" cy="214"/>
            </a:xfrm>
            <a:custGeom>
              <a:avLst/>
              <a:gdLst>
                <a:gd name="T0" fmla="*/ 0 w 577"/>
                <a:gd name="T1" fmla="*/ 0 h 71"/>
                <a:gd name="T2" fmla="*/ 577 w 577"/>
                <a:gd name="T3" fmla="*/ 70 h 71"/>
                <a:gd name="T4" fmla="*/ 577 w 577"/>
                <a:gd name="T5" fmla="*/ 71 h 71"/>
                <a:gd name="T6" fmla="*/ 0 w 577"/>
                <a:gd name="T7" fmla="*/ 1 h 71"/>
                <a:gd name="T8" fmla="*/ 0 w 577"/>
                <a:gd name="T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7" h="71">
                  <a:moveTo>
                    <a:pt x="0" y="0"/>
                  </a:moveTo>
                  <a:lnTo>
                    <a:pt x="577" y="70"/>
                  </a:lnTo>
                  <a:lnTo>
                    <a:pt x="577" y="71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7" name="Freeform 808">
              <a:extLst>
                <a:ext uri="{FF2B5EF4-FFF2-40B4-BE49-F238E27FC236}">
                  <a16:creationId xmlns="" xmlns:a16="http://schemas.microsoft.com/office/drawing/2014/main" id="{7A794854-CE47-461D-850A-01CFBD08BF4A}"/>
                </a:ext>
              </a:extLst>
            </xdr:cNvPr>
            <xdr:cNvSpPr>
              <a:spLocks/>
            </xdr:cNvSpPr>
          </xdr:nvSpPr>
          <xdr:spPr bwMode="auto">
            <a:xfrm>
              <a:off x="3285" y="3109"/>
              <a:ext cx="189" cy="93"/>
            </a:xfrm>
            <a:custGeom>
              <a:avLst/>
              <a:gdLst>
                <a:gd name="T0" fmla="*/ 0 w 189"/>
                <a:gd name="T1" fmla="*/ 87 h 93"/>
                <a:gd name="T2" fmla="*/ 186 w 189"/>
                <a:gd name="T3" fmla="*/ 0 h 93"/>
                <a:gd name="T4" fmla="*/ 189 w 189"/>
                <a:gd name="T5" fmla="*/ 3 h 93"/>
                <a:gd name="T6" fmla="*/ 3 w 189"/>
                <a:gd name="T7" fmla="*/ 93 h 93"/>
                <a:gd name="T8" fmla="*/ 0 w 189"/>
                <a:gd name="T9" fmla="*/ 87 h 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9" h="93">
                  <a:moveTo>
                    <a:pt x="0" y="87"/>
                  </a:moveTo>
                  <a:lnTo>
                    <a:pt x="186" y="0"/>
                  </a:lnTo>
                  <a:lnTo>
                    <a:pt x="189" y="3"/>
                  </a:lnTo>
                  <a:lnTo>
                    <a:pt x="3" y="9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8" name="Freeform 809">
              <a:extLst>
                <a:ext uri="{FF2B5EF4-FFF2-40B4-BE49-F238E27FC236}">
                  <a16:creationId xmlns="" xmlns:a16="http://schemas.microsoft.com/office/drawing/2014/main" id="{787084C1-0EBE-4DB8-9E63-180B4C8ECB02}"/>
                </a:ext>
              </a:extLst>
            </xdr:cNvPr>
            <xdr:cNvSpPr>
              <a:spLocks/>
            </xdr:cNvSpPr>
          </xdr:nvSpPr>
          <xdr:spPr bwMode="auto">
            <a:xfrm>
              <a:off x="3285" y="3109"/>
              <a:ext cx="189" cy="93"/>
            </a:xfrm>
            <a:custGeom>
              <a:avLst/>
              <a:gdLst>
                <a:gd name="T0" fmla="*/ 0 w 63"/>
                <a:gd name="T1" fmla="*/ 29 h 31"/>
                <a:gd name="T2" fmla="*/ 62 w 63"/>
                <a:gd name="T3" fmla="*/ 0 h 31"/>
                <a:gd name="T4" fmla="*/ 63 w 63"/>
                <a:gd name="T5" fmla="*/ 1 h 31"/>
                <a:gd name="T6" fmla="*/ 1 w 63"/>
                <a:gd name="T7" fmla="*/ 31 h 31"/>
                <a:gd name="T8" fmla="*/ 0 w 63"/>
                <a:gd name="T9" fmla="*/ 29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" h="31">
                  <a:moveTo>
                    <a:pt x="0" y="29"/>
                  </a:moveTo>
                  <a:lnTo>
                    <a:pt x="62" y="0"/>
                  </a:lnTo>
                  <a:lnTo>
                    <a:pt x="63" y="1"/>
                  </a:lnTo>
                  <a:lnTo>
                    <a:pt x="1" y="31"/>
                  </a:lnTo>
                  <a:lnTo>
                    <a:pt x="0" y="2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79" name="Freeform 810">
              <a:extLst>
                <a:ext uri="{FF2B5EF4-FFF2-40B4-BE49-F238E27FC236}">
                  <a16:creationId xmlns="" xmlns:a16="http://schemas.microsoft.com/office/drawing/2014/main" id="{D11672C6-E136-4CCF-B27F-56BB72D12BF9}"/>
                </a:ext>
              </a:extLst>
            </xdr:cNvPr>
            <xdr:cNvSpPr>
              <a:spLocks/>
            </xdr:cNvSpPr>
          </xdr:nvSpPr>
          <xdr:spPr bwMode="auto">
            <a:xfrm>
              <a:off x="1941" y="2721"/>
              <a:ext cx="1530" cy="373"/>
            </a:xfrm>
            <a:custGeom>
              <a:avLst/>
              <a:gdLst>
                <a:gd name="T0" fmla="*/ 0 w 1530"/>
                <a:gd name="T1" fmla="*/ 0 h 373"/>
                <a:gd name="T2" fmla="*/ 1530 w 1530"/>
                <a:gd name="T3" fmla="*/ 373 h 373"/>
                <a:gd name="T4" fmla="*/ 1530 w 1530"/>
                <a:gd name="T5" fmla="*/ 373 h 373"/>
                <a:gd name="T6" fmla="*/ 0 w 1530"/>
                <a:gd name="T7" fmla="*/ 3 h 373"/>
                <a:gd name="T8" fmla="*/ 0 w 1530"/>
                <a:gd name="T9" fmla="*/ 0 h 3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0" h="373">
                  <a:moveTo>
                    <a:pt x="0" y="0"/>
                  </a:moveTo>
                  <a:lnTo>
                    <a:pt x="1530" y="373"/>
                  </a:lnTo>
                  <a:lnTo>
                    <a:pt x="1530" y="373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0" name="Freeform 811">
              <a:extLst>
                <a:ext uri="{FF2B5EF4-FFF2-40B4-BE49-F238E27FC236}">
                  <a16:creationId xmlns="" xmlns:a16="http://schemas.microsoft.com/office/drawing/2014/main" id="{E399AE37-F5AD-45A0-ABE3-E92D903E1EF8}"/>
                </a:ext>
              </a:extLst>
            </xdr:cNvPr>
            <xdr:cNvSpPr>
              <a:spLocks/>
            </xdr:cNvSpPr>
          </xdr:nvSpPr>
          <xdr:spPr bwMode="auto">
            <a:xfrm>
              <a:off x="1941" y="2721"/>
              <a:ext cx="1530" cy="373"/>
            </a:xfrm>
            <a:custGeom>
              <a:avLst/>
              <a:gdLst>
                <a:gd name="T0" fmla="*/ 0 w 510"/>
                <a:gd name="T1" fmla="*/ 0 h 124"/>
                <a:gd name="T2" fmla="*/ 510 w 510"/>
                <a:gd name="T3" fmla="*/ 124 h 124"/>
                <a:gd name="T4" fmla="*/ 510 w 510"/>
                <a:gd name="T5" fmla="*/ 124 h 124"/>
                <a:gd name="T6" fmla="*/ 0 w 510"/>
                <a:gd name="T7" fmla="*/ 1 h 124"/>
                <a:gd name="T8" fmla="*/ 0 w 510"/>
                <a:gd name="T9" fmla="*/ 0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0" h="124">
                  <a:moveTo>
                    <a:pt x="0" y="0"/>
                  </a:moveTo>
                  <a:lnTo>
                    <a:pt x="510" y="124"/>
                  </a:lnTo>
                  <a:lnTo>
                    <a:pt x="510" y="12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1" name="Freeform 812">
              <a:extLst>
                <a:ext uri="{FF2B5EF4-FFF2-40B4-BE49-F238E27FC236}">
                  <a16:creationId xmlns="" xmlns:a16="http://schemas.microsoft.com/office/drawing/2014/main" id="{025197BD-54F6-4A43-9F0B-96DED99D8C5D}"/>
                </a:ext>
              </a:extLst>
            </xdr:cNvPr>
            <xdr:cNvSpPr>
              <a:spLocks/>
            </xdr:cNvSpPr>
          </xdr:nvSpPr>
          <xdr:spPr bwMode="auto">
            <a:xfrm>
              <a:off x="2775" y="3265"/>
              <a:ext cx="216" cy="6"/>
            </a:xfrm>
            <a:custGeom>
              <a:avLst/>
              <a:gdLst>
                <a:gd name="T0" fmla="*/ 0 w 216"/>
                <a:gd name="T1" fmla="*/ 6 h 6"/>
                <a:gd name="T2" fmla="*/ 216 w 216"/>
                <a:gd name="T3" fmla="*/ 0 h 6"/>
                <a:gd name="T4" fmla="*/ 216 w 216"/>
                <a:gd name="T5" fmla="*/ 3 h 6"/>
                <a:gd name="T6" fmla="*/ 0 w 216"/>
                <a:gd name="T7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6" h="6">
                  <a:moveTo>
                    <a:pt x="0" y="6"/>
                  </a:moveTo>
                  <a:lnTo>
                    <a:pt x="216" y="0"/>
                  </a:lnTo>
                  <a:lnTo>
                    <a:pt x="216" y="3"/>
                  </a:lnTo>
                  <a:lnTo>
                    <a:pt x="0" y="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2" name="Freeform 813">
              <a:extLst>
                <a:ext uri="{FF2B5EF4-FFF2-40B4-BE49-F238E27FC236}">
                  <a16:creationId xmlns="" xmlns:a16="http://schemas.microsoft.com/office/drawing/2014/main" id="{0F4B56A5-2A81-453F-99EC-0BB606CDED13}"/>
                </a:ext>
              </a:extLst>
            </xdr:cNvPr>
            <xdr:cNvSpPr>
              <a:spLocks/>
            </xdr:cNvSpPr>
          </xdr:nvSpPr>
          <xdr:spPr bwMode="auto">
            <a:xfrm>
              <a:off x="2775" y="3265"/>
              <a:ext cx="216" cy="6"/>
            </a:xfrm>
            <a:custGeom>
              <a:avLst/>
              <a:gdLst>
                <a:gd name="T0" fmla="*/ 0 w 72"/>
                <a:gd name="T1" fmla="*/ 2 h 2"/>
                <a:gd name="T2" fmla="*/ 72 w 72"/>
                <a:gd name="T3" fmla="*/ 0 h 2"/>
                <a:gd name="T4" fmla="*/ 72 w 72"/>
                <a:gd name="T5" fmla="*/ 1 h 2"/>
                <a:gd name="T6" fmla="*/ 0 w 72"/>
                <a:gd name="T7" fmla="*/ 2 h 2"/>
                <a:gd name="T8" fmla="*/ 0 w 72"/>
                <a:gd name="T9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" h="2">
                  <a:moveTo>
                    <a:pt x="0" y="2"/>
                  </a:moveTo>
                  <a:lnTo>
                    <a:pt x="72" y="0"/>
                  </a:lnTo>
                  <a:lnTo>
                    <a:pt x="72" y="1"/>
                  </a:lnTo>
                  <a:lnTo>
                    <a:pt x="0" y="2"/>
                  </a:lnTo>
                  <a:lnTo>
                    <a:pt x="0" y="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3" name="Freeform 814">
              <a:extLst>
                <a:ext uri="{FF2B5EF4-FFF2-40B4-BE49-F238E27FC236}">
                  <a16:creationId xmlns="" xmlns:a16="http://schemas.microsoft.com/office/drawing/2014/main" id="{C422B0AC-2412-43B1-B5B7-5D7991256F36}"/>
                </a:ext>
              </a:extLst>
            </xdr:cNvPr>
            <xdr:cNvSpPr>
              <a:spLocks/>
            </xdr:cNvSpPr>
          </xdr:nvSpPr>
          <xdr:spPr bwMode="auto">
            <a:xfrm>
              <a:off x="2097" y="2929"/>
              <a:ext cx="897" cy="330"/>
            </a:xfrm>
            <a:custGeom>
              <a:avLst/>
              <a:gdLst>
                <a:gd name="T0" fmla="*/ 0 w 897"/>
                <a:gd name="T1" fmla="*/ 0 h 330"/>
                <a:gd name="T2" fmla="*/ 897 w 897"/>
                <a:gd name="T3" fmla="*/ 327 h 330"/>
                <a:gd name="T4" fmla="*/ 894 w 897"/>
                <a:gd name="T5" fmla="*/ 330 h 330"/>
                <a:gd name="T6" fmla="*/ 0 w 897"/>
                <a:gd name="T7" fmla="*/ 6 h 330"/>
                <a:gd name="T8" fmla="*/ 0 w 897"/>
                <a:gd name="T9" fmla="*/ 0 h 3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97" h="330">
                  <a:moveTo>
                    <a:pt x="0" y="0"/>
                  </a:moveTo>
                  <a:lnTo>
                    <a:pt x="897" y="327"/>
                  </a:lnTo>
                  <a:lnTo>
                    <a:pt x="894" y="330"/>
                  </a:lnTo>
                  <a:lnTo>
                    <a:pt x="0" y="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4" name="Freeform 815">
              <a:extLst>
                <a:ext uri="{FF2B5EF4-FFF2-40B4-BE49-F238E27FC236}">
                  <a16:creationId xmlns="" xmlns:a16="http://schemas.microsoft.com/office/drawing/2014/main" id="{045352A7-9F94-4D71-9374-7FADD43EEECC}"/>
                </a:ext>
              </a:extLst>
            </xdr:cNvPr>
            <xdr:cNvSpPr>
              <a:spLocks/>
            </xdr:cNvSpPr>
          </xdr:nvSpPr>
          <xdr:spPr bwMode="auto">
            <a:xfrm>
              <a:off x="2097" y="2929"/>
              <a:ext cx="897" cy="330"/>
            </a:xfrm>
            <a:custGeom>
              <a:avLst/>
              <a:gdLst>
                <a:gd name="T0" fmla="*/ 0 w 299"/>
                <a:gd name="T1" fmla="*/ 0 h 110"/>
                <a:gd name="T2" fmla="*/ 299 w 299"/>
                <a:gd name="T3" fmla="*/ 109 h 110"/>
                <a:gd name="T4" fmla="*/ 298 w 299"/>
                <a:gd name="T5" fmla="*/ 110 h 110"/>
                <a:gd name="T6" fmla="*/ 0 w 299"/>
                <a:gd name="T7" fmla="*/ 2 h 110"/>
                <a:gd name="T8" fmla="*/ 0 w 299"/>
                <a:gd name="T9" fmla="*/ 0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9" h="110">
                  <a:moveTo>
                    <a:pt x="0" y="0"/>
                  </a:moveTo>
                  <a:lnTo>
                    <a:pt x="299" y="109"/>
                  </a:lnTo>
                  <a:lnTo>
                    <a:pt x="298" y="110"/>
                  </a:lnTo>
                  <a:lnTo>
                    <a:pt x="0" y="2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5" name="Freeform 816">
              <a:extLst>
                <a:ext uri="{FF2B5EF4-FFF2-40B4-BE49-F238E27FC236}">
                  <a16:creationId xmlns="" xmlns:a16="http://schemas.microsoft.com/office/drawing/2014/main" id="{BABDFC49-4640-494A-AED9-26D5417FDE5A}"/>
                </a:ext>
              </a:extLst>
            </xdr:cNvPr>
            <xdr:cNvSpPr>
              <a:spLocks/>
            </xdr:cNvSpPr>
          </xdr:nvSpPr>
          <xdr:spPr bwMode="auto">
            <a:xfrm>
              <a:off x="2094" y="2935"/>
              <a:ext cx="636" cy="327"/>
            </a:xfrm>
            <a:custGeom>
              <a:avLst/>
              <a:gdLst>
                <a:gd name="T0" fmla="*/ 3 w 636"/>
                <a:gd name="T1" fmla="*/ 0 h 327"/>
                <a:gd name="T2" fmla="*/ 636 w 636"/>
                <a:gd name="T3" fmla="*/ 327 h 327"/>
                <a:gd name="T4" fmla="*/ 636 w 636"/>
                <a:gd name="T5" fmla="*/ 327 h 327"/>
                <a:gd name="T6" fmla="*/ 0 w 636"/>
                <a:gd name="T7" fmla="*/ 0 h 327"/>
                <a:gd name="T8" fmla="*/ 3 w 636"/>
                <a:gd name="T9" fmla="*/ 0 h 3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6" h="327">
                  <a:moveTo>
                    <a:pt x="3" y="0"/>
                  </a:moveTo>
                  <a:lnTo>
                    <a:pt x="636" y="327"/>
                  </a:lnTo>
                  <a:lnTo>
                    <a:pt x="636" y="327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6" name="Freeform 817">
              <a:extLst>
                <a:ext uri="{FF2B5EF4-FFF2-40B4-BE49-F238E27FC236}">
                  <a16:creationId xmlns="" xmlns:a16="http://schemas.microsoft.com/office/drawing/2014/main" id="{AC9BFA34-2A48-433B-BB49-423E07FB3E61}"/>
                </a:ext>
              </a:extLst>
            </xdr:cNvPr>
            <xdr:cNvSpPr>
              <a:spLocks/>
            </xdr:cNvSpPr>
          </xdr:nvSpPr>
          <xdr:spPr bwMode="auto">
            <a:xfrm>
              <a:off x="2094" y="2935"/>
              <a:ext cx="636" cy="327"/>
            </a:xfrm>
            <a:custGeom>
              <a:avLst/>
              <a:gdLst>
                <a:gd name="T0" fmla="*/ 1 w 212"/>
                <a:gd name="T1" fmla="*/ 0 h 109"/>
                <a:gd name="T2" fmla="*/ 212 w 212"/>
                <a:gd name="T3" fmla="*/ 109 h 109"/>
                <a:gd name="T4" fmla="*/ 212 w 212"/>
                <a:gd name="T5" fmla="*/ 109 h 109"/>
                <a:gd name="T6" fmla="*/ 0 w 212"/>
                <a:gd name="T7" fmla="*/ 0 h 109"/>
                <a:gd name="T8" fmla="*/ 1 w 212"/>
                <a:gd name="T9" fmla="*/ 0 h 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2" h="109">
                  <a:moveTo>
                    <a:pt x="1" y="0"/>
                  </a:moveTo>
                  <a:lnTo>
                    <a:pt x="212" y="109"/>
                  </a:lnTo>
                  <a:lnTo>
                    <a:pt x="212" y="109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7" name="Freeform 818">
              <a:extLst>
                <a:ext uri="{FF2B5EF4-FFF2-40B4-BE49-F238E27FC236}">
                  <a16:creationId xmlns="" xmlns:a16="http://schemas.microsoft.com/office/drawing/2014/main" id="{E9E2FA94-3984-40E2-A566-7687EB28AFD9}"/>
                </a:ext>
              </a:extLst>
            </xdr:cNvPr>
            <xdr:cNvSpPr>
              <a:spLocks/>
            </xdr:cNvSpPr>
          </xdr:nvSpPr>
          <xdr:spPr bwMode="auto">
            <a:xfrm>
              <a:off x="1935" y="2733"/>
              <a:ext cx="549" cy="466"/>
            </a:xfrm>
            <a:custGeom>
              <a:avLst/>
              <a:gdLst>
                <a:gd name="T0" fmla="*/ 0 w 549"/>
                <a:gd name="T1" fmla="*/ 0 h 466"/>
                <a:gd name="T2" fmla="*/ 549 w 549"/>
                <a:gd name="T3" fmla="*/ 463 h 466"/>
                <a:gd name="T4" fmla="*/ 549 w 549"/>
                <a:gd name="T5" fmla="*/ 466 h 466"/>
                <a:gd name="T6" fmla="*/ 0 w 549"/>
                <a:gd name="T7" fmla="*/ 0 h 4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49" h="466">
                  <a:moveTo>
                    <a:pt x="0" y="0"/>
                  </a:moveTo>
                  <a:lnTo>
                    <a:pt x="549" y="463"/>
                  </a:lnTo>
                  <a:lnTo>
                    <a:pt x="549" y="46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8" name="Freeform 819">
              <a:extLst>
                <a:ext uri="{FF2B5EF4-FFF2-40B4-BE49-F238E27FC236}">
                  <a16:creationId xmlns="" xmlns:a16="http://schemas.microsoft.com/office/drawing/2014/main" id="{BEEB35F3-D1EB-48DC-B466-09C74524DC7C}"/>
                </a:ext>
              </a:extLst>
            </xdr:cNvPr>
            <xdr:cNvSpPr>
              <a:spLocks/>
            </xdr:cNvSpPr>
          </xdr:nvSpPr>
          <xdr:spPr bwMode="auto">
            <a:xfrm>
              <a:off x="1935" y="2733"/>
              <a:ext cx="549" cy="466"/>
            </a:xfrm>
            <a:custGeom>
              <a:avLst/>
              <a:gdLst>
                <a:gd name="T0" fmla="*/ 0 w 183"/>
                <a:gd name="T1" fmla="*/ 0 h 155"/>
                <a:gd name="T2" fmla="*/ 183 w 183"/>
                <a:gd name="T3" fmla="*/ 154 h 155"/>
                <a:gd name="T4" fmla="*/ 183 w 183"/>
                <a:gd name="T5" fmla="*/ 155 h 155"/>
                <a:gd name="T6" fmla="*/ 0 w 183"/>
                <a:gd name="T7" fmla="*/ 0 h 155"/>
                <a:gd name="T8" fmla="*/ 0 w 183"/>
                <a:gd name="T9" fmla="*/ 0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3" h="155">
                  <a:moveTo>
                    <a:pt x="0" y="0"/>
                  </a:moveTo>
                  <a:lnTo>
                    <a:pt x="183" y="154"/>
                  </a:lnTo>
                  <a:lnTo>
                    <a:pt x="183" y="15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89" name="Freeform 820">
              <a:extLst>
                <a:ext uri="{FF2B5EF4-FFF2-40B4-BE49-F238E27FC236}">
                  <a16:creationId xmlns="" xmlns:a16="http://schemas.microsoft.com/office/drawing/2014/main" id="{EAA73E21-09AB-451D-BD1B-7C72D65C310B}"/>
                </a:ext>
              </a:extLst>
            </xdr:cNvPr>
            <xdr:cNvSpPr>
              <a:spLocks/>
            </xdr:cNvSpPr>
          </xdr:nvSpPr>
          <xdr:spPr bwMode="auto">
            <a:xfrm>
              <a:off x="1797" y="1986"/>
              <a:ext cx="696" cy="1207"/>
            </a:xfrm>
            <a:custGeom>
              <a:avLst/>
              <a:gdLst>
                <a:gd name="T0" fmla="*/ 3 w 696"/>
                <a:gd name="T1" fmla="*/ 0 h 1207"/>
                <a:gd name="T2" fmla="*/ 696 w 696"/>
                <a:gd name="T3" fmla="*/ 1207 h 1207"/>
                <a:gd name="T4" fmla="*/ 693 w 696"/>
                <a:gd name="T5" fmla="*/ 1207 h 1207"/>
                <a:gd name="T6" fmla="*/ 0 w 696"/>
                <a:gd name="T7" fmla="*/ 3 h 1207"/>
                <a:gd name="T8" fmla="*/ 3 w 696"/>
                <a:gd name="T9" fmla="*/ 0 h 1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6" h="1207">
                  <a:moveTo>
                    <a:pt x="3" y="0"/>
                  </a:moveTo>
                  <a:lnTo>
                    <a:pt x="696" y="1207"/>
                  </a:lnTo>
                  <a:lnTo>
                    <a:pt x="693" y="1207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0" name="Freeform 821">
              <a:extLst>
                <a:ext uri="{FF2B5EF4-FFF2-40B4-BE49-F238E27FC236}">
                  <a16:creationId xmlns="" xmlns:a16="http://schemas.microsoft.com/office/drawing/2014/main" id="{548927E7-F512-4477-BE62-375A7E3427E0}"/>
                </a:ext>
              </a:extLst>
            </xdr:cNvPr>
            <xdr:cNvSpPr>
              <a:spLocks/>
            </xdr:cNvSpPr>
          </xdr:nvSpPr>
          <xdr:spPr bwMode="auto">
            <a:xfrm>
              <a:off x="1797" y="1986"/>
              <a:ext cx="696" cy="1207"/>
            </a:xfrm>
            <a:custGeom>
              <a:avLst/>
              <a:gdLst>
                <a:gd name="T0" fmla="*/ 1 w 232"/>
                <a:gd name="T1" fmla="*/ 0 h 402"/>
                <a:gd name="T2" fmla="*/ 232 w 232"/>
                <a:gd name="T3" fmla="*/ 402 h 402"/>
                <a:gd name="T4" fmla="*/ 231 w 232"/>
                <a:gd name="T5" fmla="*/ 402 h 402"/>
                <a:gd name="T6" fmla="*/ 0 w 232"/>
                <a:gd name="T7" fmla="*/ 1 h 402"/>
                <a:gd name="T8" fmla="*/ 1 w 232"/>
                <a:gd name="T9" fmla="*/ 0 h 4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2" h="402">
                  <a:moveTo>
                    <a:pt x="1" y="0"/>
                  </a:moveTo>
                  <a:lnTo>
                    <a:pt x="232" y="402"/>
                  </a:lnTo>
                  <a:lnTo>
                    <a:pt x="231" y="40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1" name="Freeform 822">
              <a:extLst>
                <a:ext uri="{FF2B5EF4-FFF2-40B4-BE49-F238E27FC236}">
                  <a16:creationId xmlns="" xmlns:a16="http://schemas.microsoft.com/office/drawing/2014/main" id="{F50E9AF5-22A4-431F-B838-1EC8909ADF53}"/>
                </a:ext>
              </a:extLst>
            </xdr:cNvPr>
            <xdr:cNvSpPr>
              <a:spLocks/>
            </xdr:cNvSpPr>
          </xdr:nvSpPr>
          <xdr:spPr bwMode="auto">
            <a:xfrm>
              <a:off x="2091" y="2938"/>
              <a:ext cx="162" cy="144"/>
            </a:xfrm>
            <a:custGeom>
              <a:avLst/>
              <a:gdLst>
                <a:gd name="T0" fmla="*/ 3 w 162"/>
                <a:gd name="T1" fmla="*/ 0 h 144"/>
                <a:gd name="T2" fmla="*/ 162 w 162"/>
                <a:gd name="T3" fmla="*/ 144 h 144"/>
                <a:gd name="T4" fmla="*/ 162 w 162"/>
                <a:gd name="T5" fmla="*/ 144 h 144"/>
                <a:gd name="T6" fmla="*/ 0 w 162"/>
                <a:gd name="T7" fmla="*/ 3 h 144"/>
                <a:gd name="T8" fmla="*/ 3 w 162"/>
                <a:gd name="T9" fmla="*/ 0 h 1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2" h="144">
                  <a:moveTo>
                    <a:pt x="3" y="0"/>
                  </a:moveTo>
                  <a:lnTo>
                    <a:pt x="162" y="144"/>
                  </a:lnTo>
                  <a:lnTo>
                    <a:pt x="162" y="144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2" name="Freeform 823">
              <a:extLst>
                <a:ext uri="{FF2B5EF4-FFF2-40B4-BE49-F238E27FC236}">
                  <a16:creationId xmlns="" xmlns:a16="http://schemas.microsoft.com/office/drawing/2014/main" id="{BE51647C-A67C-4CB2-968E-63CE1CB55C35}"/>
                </a:ext>
              </a:extLst>
            </xdr:cNvPr>
            <xdr:cNvSpPr>
              <a:spLocks/>
            </xdr:cNvSpPr>
          </xdr:nvSpPr>
          <xdr:spPr bwMode="auto">
            <a:xfrm>
              <a:off x="2091" y="2938"/>
              <a:ext cx="162" cy="144"/>
            </a:xfrm>
            <a:custGeom>
              <a:avLst/>
              <a:gdLst>
                <a:gd name="T0" fmla="*/ 1 w 54"/>
                <a:gd name="T1" fmla="*/ 0 h 48"/>
                <a:gd name="T2" fmla="*/ 54 w 54"/>
                <a:gd name="T3" fmla="*/ 48 h 48"/>
                <a:gd name="T4" fmla="*/ 54 w 54"/>
                <a:gd name="T5" fmla="*/ 48 h 48"/>
                <a:gd name="T6" fmla="*/ 0 w 54"/>
                <a:gd name="T7" fmla="*/ 1 h 48"/>
                <a:gd name="T8" fmla="*/ 1 w 54"/>
                <a:gd name="T9" fmla="*/ 0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" h="48">
                  <a:moveTo>
                    <a:pt x="1" y="0"/>
                  </a:moveTo>
                  <a:lnTo>
                    <a:pt x="54" y="48"/>
                  </a:lnTo>
                  <a:lnTo>
                    <a:pt x="54" y="48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3" name="Freeform 824">
              <a:extLst>
                <a:ext uri="{FF2B5EF4-FFF2-40B4-BE49-F238E27FC236}">
                  <a16:creationId xmlns="" xmlns:a16="http://schemas.microsoft.com/office/drawing/2014/main" id="{DE6217DA-3C00-4A9C-AC17-631E0C687F66}"/>
                </a:ext>
              </a:extLst>
            </xdr:cNvPr>
            <xdr:cNvSpPr>
              <a:spLocks/>
            </xdr:cNvSpPr>
          </xdr:nvSpPr>
          <xdr:spPr bwMode="auto">
            <a:xfrm>
              <a:off x="1932" y="2733"/>
              <a:ext cx="324" cy="349"/>
            </a:xfrm>
            <a:custGeom>
              <a:avLst/>
              <a:gdLst>
                <a:gd name="T0" fmla="*/ 0 w 324"/>
                <a:gd name="T1" fmla="*/ 0 h 349"/>
                <a:gd name="T2" fmla="*/ 324 w 324"/>
                <a:gd name="T3" fmla="*/ 346 h 349"/>
                <a:gd name="T4" fmla="*/ 321 w 324"/>
                <a:gd name="T5" fmla="*/ 349 h 349"/>
                <a:gd name="T6" fmla="*/ 0 w 324"/>
                <a:gd name="T7" fmla="*/ 3 h 349"/>
                <a:gd name="T8" fmla="*/ 0 w 324"/>
                <a:gd name="T9" fmla="*/ 0 h 3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4" h="349">
                  <a:moveTo>
                    <a:pt x="0" y="0"/>
                  </a:moveTo>
                  <a:lnTo>
                    <a:pt x="324" y="346"/>
                  </a:lnTo>
                  <a:lnTo>
                    <a:pt x="321" y="34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4" name="Freeform 825">
              <a:extLst>
                <a:ext uri="{FF2B5EF4-FFF2-40B4-BE49-F238E27FC236}">
                  <a16:creationId xmlns="" xmlns:a16="http://schemas.microsoft.com/office/drawing/2014/main" id="{E3DC4FBC-92AE-48B9-9685-1B724497894E}"/>
                </a:ext>
              </a:extLst>
            </xdr:cNvPr>
            <xdr:cNvSpPr>
              <a:spLocks/>
            </xdr:cNvSpPr>
          </xdr:nvSpPr>
          <xdr:spPr bwMode="auto">
            <a:xfrm>
              <a:off x="1932" y="2733"/>
              <a:ext cx="324" cy="349"/>
            </a:xfrm>
            <a:custGeom>
              <a:avLst/>
              <a:gdLst>
                <a:gd name="T0" fmla="*/ 0 w 108"/>
                <a:gd name="T1" fmla="*/ 0 h 116"/>
                <a:gd name="T2" fmla="*/ 108 w 108"/>
                <a:gd name="T3" fmla="*/ 115 h 116"/>
                <a:gd name="T4" fmla="*/ 107 w 108"/>
                <a:gd name="T5" fmla="*/ 116 h 116"/>
                <a:gd name="T6" fmla="*/ 0 w 108"/>
                <a:gd name="T7" fmla="*/ 1 h 116"/>
                <a:gd name="T8" fmla="*/ 0 w 108"/>
                <a:gd name="T9" fmla="*/ 0 h 1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" h="116">
                  <a:moveTo>
                    <a:pt x="0" y="0"/>
                  </a:moveTo>
                  <a:lnTo>
                    <a:pt x="108" y="115"/>
                  </a:lnTo>
                  <a:lnTo>
                    <a:pt x="107" y="116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5" name="Freeform 826">
              <a:extLst>
                <a:ext uri="{FF2B5EF4-FFF2-40B4-BE49-F238E27FC236}">
                  <a16:creationId xmlns="" xmlns:a16="http://schemas.microsoft.com/office/drawing/2014/main" id="{00EC66E1-DACB-4DD6-B6D7-462B333ADDB3}"/>
                </a:ext>
              </a:extLst>
            </xdr:cNvPr>
            <xdr:cNvSpPr>
              <a:spLocks/>
            </xdr:cNvSpPr>
          </xdr:nvSpPr>
          <xdr:spPr bwMode="auto">
            <a:xfrm>
              <a:off x="1827" y="2505"/>
              <a:ext cx="237" cy="400"/>
            </a:xfrm>
            <a:custGeom>
              <a:avLst/>
              <a:gdLst>
                <a:gd name="T0" fmla="*/ 3 w 237"/>
                <a:gd name="T1" fmla="*/ 0 h 400"/>
                <a:gd name="T2" fmla="*/ 237 w 237"/>
                <a:gd name="T3" fmla="*/ 397 h 400"/>
                <a:gd name="T4" fmla="*/ 234 w 237"/>
                <a:gd name="T5" fmla="*/ 400 h 400"/>
                <a:gd name="T6" fmla="*/ 0 w 237"/>
                <a:gd name="T7" fmla="*/ 3 h 400"/>
                <a:gd name="T8" fmla="*/ 3 w 237"/>
                <a:gd name="T9" fmla="*/ 0 h 4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400">
                  <a:moveTo>
                    <a:pt x="3" y="0"/>
                  </a:moveTo>
                  <a:lnTo>
                    <a:pt x="237" y="397"/>
                  </a:lnTo>
                  <a:lnTo>
                    <a:pt x="234" y="400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6" name="Freeform 827">
              <a:extLst>
                <a:ext uri="{FF2B5EF4-FFF2-40B4-BE49-F238E27FC236}">
                  <a16:creationId xmlns="" xmlns:a16="http://schemas.microsoft.com/office/drawing/2014/main" id="{30E23B55-D610-4954-8189-46A7AED0A38D}"/>
                </a:ext>
              </a:extLst>
            </xdr:cNvPr>
            <xdr:cNvSpPr>
              <a:spLocks/>
            </xdr:cNvSpPr>
          </xdr:nvSpPr>
          <xdr:spPr bwMode="auto">
            <a:xfrm>
              <a:off x="1827" y="2505"/>
              <a:ext cx="237" cy="400"/>
            </a:xfrm>
            <a:custGeom>
              <a:avLst/>
              <a:gdLst>
                <a:gd name="T0" fmla="*/ 1 w 79"/>
                <a:gd name="T1" fmla="*/ 0 h 133"/>
                <a:gd name="T2" fmla="*/ 79 w 79"/>
                <a:gd name="T3" fmla="*/ 132 h 133"/>
                <a:gd name="T4" fmla="*/ 78 w 79"/>
                <a:gd name="T5" fmla="*/ 133 h 133"/>
                <a:gd name="T6" fmla="*/ 0 w 79"/>
                <a:gd name="T7" fmla="*/ 1 h 133"/>
                <a:gd name="T8" fmla="*/ 1 w 79"/>
                <a:gd name="T9" fmla="*/ 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133">
                  <a:moveTo>
                    <a:pt x="1" y="0"/>
                  </a:moveTo>
                  <a:lnTo>
                    <a:pt x="79" y="132"/>
                  </a:lnTo>
                  <a:lnTo>
                    <a:pt x="78" y="133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7" name="Freeform 828">
              <a:extLst>
                <a:ext uri="{FF2B5EF4-FFF2-40B4-BE49-F238E27FC236}">
                  <a16:creationId xmlns="" xmlns:a16="http://schemas.microsoft.com/office/drawing/2014/main" id="{73EAF64D-EDA4-4685-83ED-6EC58014A763}"/>
                </a:ext>
              </a:extLst>
            </xdr:cNvPr>
            <xdr:cNvSpPr>
              <a:spLocks/>
            </xdr:cNvSpPr>
          </xdr:nvSpPr>
          <xdr:spPr bwMode="auto">
            <a:xfrm>
              <a:off x="2079" y="1184"/>
              <a:ext cx="300" cy="1715"/>
            </a:xfrm>
            <a:custGeom>
              <a:avLst/>
              <a:gdLst>
                <a:gd name="T0" fmla="*/ 300 w 300"/>
                <a:gd name="T1" fmla="*/ 3 h 1715"/>
                <a:gd name="T2" fmla="*/ 0 w 300"/>
                <a:gd name="T3" fmla="*/ 1715 h 1715"/>
                <a:gd name="T4" fmla="*/ 0 w 300"/>
                <a:gd name="T5" fmla="*/ 1715 h 1715"/>
                <a:gd name="T6" fmla="*/ 297 w 300"/>
                <a:gd name="T7" fmla="*/ 0 h 1715"/>
                <a:gd name="T8" fmla="*/ 300 w 300"/>
                <a:gd name="T9" fmla="*/ 3 h 17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0" h="1715">
                  <a:moveTo>
                    <a:pt x="300" y="3"/>
                  </a:moveTo>
                  <a:lnTo>
                    <a:pt x="0" y="1715"/>
                  </a:lnTo>
                  <a:lnTo>
                    <a:pt x="0" y="1715"/>
                  </a:lnTo>
                  <a:lnTo>
                    <a:pt x="297" y="0"/>
                  </a:lnTo>
                  <a:lnTo>
                    <a:pt x="300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8" name="Freeform 829">
              <a:extLst>
                <a:ext uri="{FF2B5EF4-FFF2-40B4-BE49-F238E27FC236}">
                  <a16:creationId xmlns="" xmlns:a16="http://schemas.microsoft.com/office/drawing/2014/main" id="{CE0AA083-5488-4104-9C57-77DAE15295B4}"/>
                </a:ext>
              </a:extLst>
            </xdr:cNvPr>
            <xdr:cNvSpPr>
              <a:spLocks/>
            </xdr:cNvSpPr>
          </xdr:nvSpPr>
          <xdr:spPr bwMode="auto">
            <a:xfrm>
              <a:off x="2079" y="1184"/>
              <a:ext cx="300" cy="1715"/>
            </a:xfrm>
            <a:custGeom>
              <a:avLst/>
              <a:gdLst>
                <a:gd name="T0" fmla="*/ 100 w 100"/>
                <a:gd name="T1" fmla="*/ 1 h 571"/>
                <a:gd name="T2" fmla="*/ 0 w 100"/>
                <a:gd name="T3" fmla="*/ 571 h 571"/>
                <a:gd name="T4" fmla="*/ 0 w 100"/>
                <a:gd name="T5" fmla="*/ 571 h 571"/>
                <a:gd name="T6" fmla="*/ 99 w 100"/>
                <a:gd name="T7" fmla="*/ 0 h 571"/>
                <a:gd name="T8" fmla="*/ 100 w 100"/>
                <a:gd name="T9" fmla="*/ 1 h 5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0" h="571">
                  <a:moveTo>
                    <a:pt x="100" y="1"/>
                  </a:moveTo>
                  <a:lnTo>
                    <a:pt x="0" y="571"/>
                  </a:lnTo>
                  <a:lnTo>
                    <a:pt x="0" y="571"/>
                  </a:lnTo>
                  <a:lnTo>
                    <a:pt x="99" y="0"/>
                  </a:lnTo>
                  <a:lnTo>
                    <a:pt x="100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899" name="Freeform 830">
              <a:extLst>
                <a:ext uri="{FF2B5EF4-FFF2-40B4-BE49-F238E27FC236}">
                  <a16:creationId xmlns="" xmlns:a16="http://schemas.microsoft.com/office/drawing/2014/main" id="{DEDB93B2-21B3-4DD5-A125-F27E02967872}"/>
                </a:ext>
              </a:extLst>
            </xdr:cNvPr>
            <xdr:cNvSpPr>
              <a:spLocks/>
            </xdr:cNvSpPr>
          </xdr:nvSpPr>
          <xdr:spPr bwMode="auto">
            <a:xfrm>
              <a:off x="2079" y="1103"/>
              <a:ext cx="540" cy="1799"/>
            </a:xfrm>
            <a:custGeom>
              <a:avLst/>
              <a:gdLst>
                <a:gd name="T0" fmla="*/ 540 w 540"/>
                <a:gd name="T1" fmla="*/ 0 h 1799"/>
                <a:gd name="T2" fmla="*/ 3 w 540"/>
                <a:gd name="T3" fmla="*/ 1799 h 1799"/>
                <a:gd name="T4" fmla="*/ 0 w 540"/>
                <a:gd name="T5" fmla="*/ 1799 h 1799"/>
                <a:gd name="T6" fmla="*/ 537 w 540"/>
                <a:gd name="T7" fmla="*/ 0 h 1799"/>
                <a:gd name="T8" fmla="*/ 540 w 540"/>
                <a:gd name="T9" fmla="*/ 0 h 17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40" h="1799">
                  <a:moveTo>
                    <a:pt x="540" y="0"/>
                  </a:moveTo>
                  <a:lnTo>
                    <a:pt x="3" y="1799"/>
                  </a:lnTo>
                  <a:lnTo>
                    <a:pt x="0" y="1799"/>
                  </a:lnTo>
                  <a:lnTo>
                    <a:pt x="537" y="0"/>
                  </a:lnTo>
                  <a:lnTo>
                    <a:pt x="54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0" name="Freeform 831">
              <a:extLst>
                <a:ext uri="{FF2B5EF4-FFF2-40B4-BE49-F238E27FC236}">
                  <a16:creationId xmlns="" xmlns:a16="http://schemas.microsoft.com/office/drawing/2014/main" id="{F5962556-601F-4B39-B954-A056526535DE}"/>
                </a:ext>
              </a:extLst>
            </xdr:cNvPr>
            <xdr:cNvSpPr>
              <a:spLocks/>
            </xdr:cNvSpPr>
          </xdr:nvSpPr>
          <xdr:spPr bwMode="auto">
            <a:xfrm>
              <a:off x="2079" y="1103"/>
              <a:ext cx="540" cy="1799"/>
            </a:xfrm>
            <a:custGeom>
              <a:avLst/>
              <a:gdLst>
                <a:gd name="T0" fmla="*/ 180 w 180"/>
                <a:gd name="T1" fmla="*/ 0 h 599"/>
                <a:gd name="T2" fmla="*/ 1 w 180"/>
                <a:gd name="T3" fmla="*/ 599 h 599"/>
                <a:gd name="T4" fmla="*/ 0 w 180"/>
                <a:gd name="T5" fmla="*/ 599 h 599"/>
                <a:gd name="T6" fmla="*/ 179 w 180"/>
                <a:gd name="T7" fmla="*/ 0 h 599"/>
                <a:gd name="T8" fmla="*/ 180 w 180"/>
                <a:gd name="T9" fmla="*/ 0 h 5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" h="599">
                  <a:moveTo>
                    <a:pt x="180" y="0"/>
                  </a:moveTo>
                  <a:lnTo>
                    <a:pt x="1" y="599"/>
                  </a:lnTo>
                  <a:lnTo>
                    <a:pt x="0" y="599"/>
                  </a:lnTo>
                  <a:lnTo>
                    <a:pt x="179" y="0"/>
                  </a:lnTo>
                  <a:lnTo>
                    <a:pt x="18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1" name="Freeform 832">
              <a:extLst>
                <a:ext uri="{FF2B5EF4-FFF2-40B4-BE49-F238E27FC236}">
                  <a16:creationId xmlns="" xmlns:a16="http://schemas.microsoft.com/office/drawing/2014/main" id="{7BE79F04-47BD-4200-9C0B-D13265CC85DE}"/>
                </a:ext>
              </a:extLst>
            </xdr:cNvPr>
            <xdr:cNvSpPr>
              <a:spLocks/>
            </xdr:cNvSpPr>
          </xdr:nvSpPr>
          <xdr:spPr bwMode="auto">
            <a:xfrm>
              <a:off x="1776" y="2247"/>
              <a:ext cx="135" cy="447"/>
            </a:xfrm>
            <a:custGeom>
              <a:avLst/>
              <a:gdLst>
                <a:gd name="T0" fmla="*/ 3 w 135"/>
                <a:gd name="T1" fmla="*/ 0 h 447"/>
                <a:gd name="T2" fmla="*/ 135 w 135"/>
                <a:gd name="T3" fmla="*/ 447 h 447"/>
                <a:gd name="T4" fmla="*/ 132 w 135"/>
                <a:gd name="T5" fmla="*/ 447 h 447"/>
                <a:gd name="T6" fmla="*/ 0 w 135"/>
                <a:gd name="T7" fmla="*/ 3 h 447"/>
                <a:gd name="T8" fmla="*/ 3 w 135"/>
                <a:gd name="T9" fmla="*/ 0 h 4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447">
                  <a:moveTo>
                    <a:pt x="3" y="0"/>
                  </a:moveTo>
                  <a:lnTo>
                    <a:pt x="135" y="447"/>
                  </a:lnTo>
                  <a:lnTo>
                    <a:pt x="132" y="447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2" name="Freeform 833">
              <a:extLst>
                <a:ext uri="{FF2B5EF4-FFF2-40B4-BE49-F238E27FC236}">
                  <a16:creationId xmlns="" xmlns:a16="http://schemas.microsoft.com/office/drawing/2014/main" id="{B2961EC3-4C4F-457C-8762-EAC47451C4B1}"/>
                </a:ext>
              </a:extLst>
            </xdr:cNvPr>
            <xdr:cNvSpPr>
              <a:spLocks/>
            </xdr:cNvSpPr>
          </xdr:nvSpPr>
          <xdr:spPr bwMode="auto">
            <a:xfrm>
              <a:off x="1776" y="2247"/>
              <a:ext cx="135" cy="447"/>
            </a:xfrm>
            <a:custGeom>
              <a:avLst/>
              <a:gdLst>
                <a:gd name="T0" fmla="*/ 1 w 45"/>
                <a:gd name="T1" fmla="*/ 0 h 149"/>
                <a:gd name="T2" fmla="*/ 45 w 45"/>
                <a:gd name="T3" fmla="*/ 149 h 149"/>
                <a:gd name="T4" fmla="*/ 44 w 45"/>
                <a:gd name="T5" fmla="*/ 149 h 149"/>
                <a:gd name="T6" fmla="*/ 0 w 45"/>
                <a:gd name="T7" fmla="*/ 1 h 149"/>
                <a:gd name="T8" fmla="*/ 1 w 45"/>
                <a:gd name="T9" fmla="*/ 0 h 1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" h="149">
                  <a:moveTo>
                    <a:pt x="1" y="0"/>
                  </a:moveTo>
                  <a:lnTo>
                    <a:pt x="45" y="149"/>
                  </a:lnTo>
                  <a:lnTo>
                    <a:pt x="44" y="149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3" name="Freeform 834">
              <a:extLst>
                <a:ext uri="{FF2B5EF4-FFF2-40B4-BE49-F238E27FC236}">
                  <a16:creationId xmlns="" xmlns:a16="http://schemas.microsoft.com/office/drawing/2014/main" id="{80588548-D43D-4CA7-A9F9-B527147DF430}"/>
                </a:ext>
              </a:extLst>
            </xdr:cNvPr>
            <xdr:cNvSpPr>
              <a:spLocks/>
            </xdr:cNvSpPr>
          </xdr:nvSpPr>
          <xdr:spPr bwMode="auto">
            <a:xfrm>
              <a:off x="1824" y="1184"/>
              <a:ext cx="549" cy="1279"/>
            </a:xfrm>
            <a:custGeom>
              <a:avLst/>
              <a:gdLst>
                <a:gd name="T0" fmla="*/ 549 w 549"/>
                <a:gd name="T1" fmla="*/ 0 h 1279"/>
                <a:gd name="T2" fmla="*/ 3 w 549"/>
                <a:gd name="T3" fmla="*/ 1279 h 1279"/>
                <a:gd name="T4" fmla="*/ 0 w 549"/>
                <a:gd name="T5" fmla="*/ 1279 h 1279"/>
                <a:gd name="T6" fmla="*/ 549 w 549"/>
                <a:gd name="T7" fmla="*/ 0 h 12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49" h="1279">
                  <a:moveTo>
                    <a:pt x="549" y="0"/>
                  </a:moveTo>
                  <a:lnTo>
                    <a:pt x="3" y="1279"/>
                  </a:lnTo>
                  <a:lnTo>
                    <a:pt x="0" y="1279"/>
                  </a:lnTo>
                  <a:lnTo>
                    <a:pt x="549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4" name="Freeform 835">
              <a:extLst>
                <a:ext uri="{FF2B5EF4-FFF2-40B4-BE49-F238E27FC236}">
                  <a16:creationId xmlns="" xmlns:a16="http://schemas.microsoft.com/office/drawing/2014/main" id="{53C48346-3F54-4E30-BF22-9793826F941D}"/>
                </a:ext>
              </a:extLst>
            </xdr:cNvPr>
            <xdr:cNvSpPr>
              <a:spLocks/>
            </xdr:cNvSpPr>
          </xdr:nvSpPr>
          <xdr:spPr bwMode="auto">
            <a:xfrm>
              <a:off x="1824" y="1184"/>
              <a:ext cx="549" cy="1279"/>
            </a:xfrm>
            <a:custGeom>
              <a:avLst/>
              <a:gdLst>
                <a:gd name="T0" fmla="*/ 183 w 183"/>
                <a:gd name="T1" fmla="*/ 0 h 426"/>
                <a:gd name="T2" fmla="*/ 1 w 183"/>
                <a:gd name="T3" fmla="*/ 426 h 426"/>
                <a:gd name="T4" fmla="*/ 0 w 183"/>
                <a:gd name="T5" fmla="*/ 426 h 426"/>
                <a:gd name="T6" fmla="*/ 183 w 183"/>
                <a:gd name="T7" fmla="*/ 0 h 426"/>
                <a:gd name="T8" fmla="*/ 183 w 183"/>
                <a:gd name="T9" fmla="*/ 0 h 4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3" h="426">
                  <a:moveTo>
                    <a:pt x="183" y="0"/>
                  </a:moveTo>
                  <a:lnTo>
                    <a:pt x="1" y="426"/>
                  </a:lnTo>
                  <a:lnTo>
                    <a:pt x="0" y="426"/>
                  </a:lnTo>
                  <a:lnTo>
                    <a:pt x="183" y="0"/>
                  </a:lnTo>
                  <a:lnTo>
                    <a:pt x="183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5" name="Freeform 836">
              <a:extLst>
                <a:ext uri="{FF2B5EF4-FFF2-40B4-BE49-F238E27FC236}">
                  <a16:creationId xmlns="" xmlns:a16="http://schemas.microsoft.com/office/drawing/2014/main" id="{D9098F71-6B54-4F61-B58D-509905EB2A4D}"/>
                </a:ext>
              </a:extLst>
            </xdr:cNvPr>
            <xdr:cNvSpPr>
              <a:spLocks/>
            </xdr:cNvSpPr>
          </xdr:nvSpPr>
          <xdr:spPr bwMode="auto">
            <a:xfrm>
              <a:off x="1872" y="1331"/>
              <a:ext cx="282" cy="367"/>
            </a:xfrm>
            <a:custGeom>
              <a:avLst/>
              <a:gdLst>
                <a:gd name="T0" fmla="*/ 282 w 282"/>
                <a:gd name="T1" fmla="*/ 0 h 367"/>
                <a:gd name="T2" fmla="*/ 3 w 282"/>
                <a:gd name="T3" fmla="*/ 367 h 367"/>
                <a:gd name="T4" fmla="*/ 0 w 282"/>
                <a:gd name="T5" fmla="*/ 367 h 367"/>
                <a:gd name="T6" fmla="*/ 282 w 282"/>
                <a:gd name="T7" fmla="*/ 0 h 3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82" h="367">
                  <a:moveTo>
                    <a:pt x="282" y="0"/>
                  </a:moveTo>
                  <a:lnTo>
                    <a:pt x="3" y="367"/>
                  </a:lnTo>
                  <a:lnTo>
                    <a:pt x="0" y="367"/>
                  </a:lnTo>
                  <a:lnTo>
                    <a:pt x="28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6" name="Freeform 837">
              <a:extLst>
                <a:ext uri="{FF2B5EF4-FFF2-40B4-BE49-F238E27FC236}">
                  <a16:creationId xmlns="" xmlns:a16="http://schemas.microsoft.com/office/drawing/2014/main" id="{8F95F14E-0424-4AF5-A4D5-D339214C31B1}"/>
                </a:ext>
              </a:extLst>
            </xdr:cNvPr>
            <xdr:cNvSpPr>
              <a:spLocks/>
            </xdr:cNvSpPr>
          </xdr:nvSpPr>
          <xdr:spPr bwMode="auto">
            <a:xfrm>
              <a:off x="1872" y="1331"/>
              <a:ext cx="282" cy="367"/>
            </a:xfrm>
            <a:custGeom>
              <a:avLst/>
              <a:gdLst>
                <a:gd name="T0" fmla="*/ 94 w 94"/>
                <a:gd name="T1" fmla="*/ 0 h 122"/>
                <a:gd name="T2" fmla="*/ 1 w 94"/>
                <a:gd name="T3" fmla="*/ 122 h 122"/>
                <a:gd name="T4" fmla="*/ 0 w 94"/>
                <a:gd name="T5" fmla="*/ 122 h 122"/>
                <a:gd name="T6" fmla="*/ 94 w 94"/>
                <a:gd name="T7" fmla="*/ 0 h 122"/>
                <a:gd name="T8" fmla="*/ 94 w 94"/>
                <a:gd name="T9" fmla="*/ 0 h 1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" h="122">
                  <a:moveTo>
                    <a:pt x="94" y="0"/>
                  </a:moveTo>
                  <a:lnTo>
                    <a:pt x="1" y="122"/>
                  </a:lnTo>
                  <a:lnTo>
                    <a:pt x="0" y="122"/>
                  </a:lnTo>
                  <a:lnTo>
                    <a:pt x="94" y="0"/>
                  </a:lnTo>
                  <a:lnTo>
                    <a:pt x="94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7" name="Freeform 838">
              <a:extLst>
                <a:ext uri="{FF2B5EF4-FFF2-40B4-BE49-F238E27FC236}">
                  <a16:creationId xmlns="" xmlns:a16="http://schemas.microsoft.com/office/drawing/2014/main" id="{9104FFE4-84A5-4F3E-8F50-55C0D8280AC4}"/>
                </a:ext>
              </a:extLst>
            </xdr:cNvPr>
            <xdr:cNvSpPr>
              <a:spLocks/>
            </xdr:cNvSpPr>
          </xdr:nvSpPr>
          <xdr:spPr bwMode="auto">
            <a:xfrm>
              <a:off x="2010" y="1178"/>
              <a:ext cx="354" cy="307"/>
            </a:xfrm>
            <a:custGeom>
              <a:avLst/>
              <a:gdLst>
                <a:gd name="T0" fmla="*/ 354 w 354"/>
                <a:gd name="T1" fmla="*/ 0 h 307"/>
                <a:gd name="T2" fmla="*/ 0 w 354"/>
                <a:gd name="T3" fmla="*/ 307 h 307"/>
                <a:gd name="T4" fmla="*/ 0 w 354"/>
                <a:gd name="T5" fmla="*/ 304 h 307"/>
                <a:gd name="T6" fmla="*/ 354 w 354"/>
                <a:gd name="T7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54" h="307">
                  <a:moveTo>
                    <a:pt x="354" y="0"/>
                  </a:moveTo>
                  <a:lnTo>
                    <a:pt x="0" y="307"/>
                  </a:lnTo>
                  <a:lnTo>
                    <a:pt x="0" y="304"/>
                  </a:lnTo>
                  <a:lnTo>
                    <a:pt x="354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8" name="Freeform 839">
              <a:extLst>
                <a:ext uri="{FF2B5EF4-FFF2-40B4-BE49-F238E27FC236}">
                  <a16:creationId xmlns="" xmlns:a16="http://schemas.microsoft.com/office/drawing/2014/main" id="{1EB265A3-8465-46B3-B964-00E3DF952ABB}"/>
                </a:ext>
              </a:extLst>
            </xdr:cNvPr>
            <xdr:cNvSpPr>
              <a:spLocks/>
            </xdr:cNvSpPr>
          </xdr:nvSpPr>
          <xdr:spPr bwMode="auto">
            <a:xfrm>
              <a:off x="2010" y="1178"/>
              <a:ext cx="354" cy="307"/>
            </a:xfrm>
            <a:custGeom>
              <a:avLst/>
              <a:gdLst>
                <a:gd name="T0" fmla="*/ 118 w 118"/>
                <a:gd name="T1" fmla="*/ 0 h 102"/>
                <a:gd name="T2" fmla="*/ 0 w 118"/>
                <a:gd name="T3" fmla="*/ 102 h 102"/>
                <a:gd name="T4" fmla="*/ 0 w 118"/>
                <a:gd name="T5" fmla="*/ 101 h 102"/>
                <a:gd name="T6" fmla="*/ 118 w 118"/>
                <a:gd name="T7" fmla="*/ 0 h 102"/>
                <a:gd name="T8" fmla="*/ 118 w 118"/>
                <a:gd name="T9" fmla="*/ 0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8" h="102">
                  <a:moveTo>
                    <a:pt x="118" y="0"/>
                  </a:moveTo>
                  <a:lnTo>
                    <a:pt x="0" y="102"/>
                  </a:lnTo>
                  <a:lnTo>
                    <a:pt x="0" y="101"/>
                  </a:lnTo>
                  <a:lnTo>
                    <a:pt x="118" y="0"/>
                  </a:lnTo>
                  <a:lnTo>
                    <a:pt x="118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09" name="Freeform 840">
              <a:extLst>
                <a:ext uri="{FF2B5EF4-FFF2-40B4-BE49-F238E27FC236}">
                  <a16:creationId xmlns="" xmlns:a16="http://schemas.microsoft.com/office/drawing/2014/main" id="{856E9AA9-6FB6-49BA-A325-B276BAEF6114}"/>
                </a:ext>
              </a:extLst>
            </xdr:cNvPr>
            <xdr:cNvSpPr>
              <a:spLocks/>
            </xdr:cNvSpPr>
          </xdr:nvSpPr>
          <xdr:spPr bwMode="auto">
            <a:xfrm>
              <a:off x="2856" y="102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3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3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0" name="Freeform 841">
              <a:extLst>
                <a:ext uri="{FF2B5EF4-FFF2-40B4-BE49-F238E27FC236}">
                  <a16:creationId xmlns="" xmlns:a16="http://schemas.microsoft.com/office/drawing/2014/main" id="{5AE2B3D4-42FB-437C-B228-11D17ED32F1A}"/>
                </a:ext>
              </a:extLst>
            </xdr:cNvPr>
            <xdr:cNvSpPr>
              <a:spLocks/>
            </xdr:cNvSpPr>
          </xdr:nvSpPr>
          <xdr:spPr bwMode="auto">
            <a:xfrm>
              <a:off x="2856" y="102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1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1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1" name="Freeform 842">
              <a:extLst>
                <a:ext uri="{FF2B5EF4-FFF2-40B4-BE49-F238E27FC236}">
                  <a16:creationId xmlns="" xmlns:a16="http://schemas.microsoft.com/office/drawing/2014/main" id="{04814395-725A-4231-929F-06BD0B2A4AFF}"/>
                </a:ext>
              </a:extLst>
            </xdr:cNvPr>
            <xdr:cNvSpPr>
              <a:spLocks/>
            </xdr:cNvSpPr>
          </xdr:nvSpPr>
          <xdr:spPr bwMode="auto">
            <a:xfrm>
              <a:off x="3114" y="105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2" name="Freeform 843">
              <a:extLst>
                <a:ext uri="{FF2B5EF4-FFF2-40B4-BE49-F238E27FC236}">
                  <a16:creationId xmlns="" xmlns:a16="http://schemas.microsoft.com/office/drawing/2014/main" id="{708683EC-7642-4883-9F28-447FC0CA2C17}"/>
                </a:ext>
              </a:extLst>
            </xdr:cNvPr>
            <xdr:cNvSpPr>
              <a:spLocks/>
            </xdr:cNvSpPr>
          </xdr:nvSpPr>
          <xdr:spPr bwMode="auto">
            <a:xfrm>
              <a:off x="3114" y="105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3" name="Freeform 844">
              <a:extLst>
                <a:ext uri="{FF2B5EF4-FFF2-40B4-BE49-F238E27FC236}">
                  <a16:creationId xmlns="" xmlns:a16="http://schemas.microsoft.com/office/drawing/2014/main" id="{F1526B24-D173-4DF5-A1EC-68623F476976}"/>
                </a:ext>
              </a:extLst>
            </xdr:cNvPr>
            <xdr:cNvSpPr>
              <a:spLocks/>
            </xdr:cNvSpPr>
          </xdr:nvSpPr>
          <xdr:spPr bwMode="auto">
            <a:xfrm>
              <a:off x="3357" y="114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4" name="Freeform 845">
              <a:extLst>
                <a:ext uri="{FF2B5EF4-FFF2-40B4-BE49-F238E27FC236}">
                  <a16:creationId xmlns="" xmlns:a16="http://schemas.microsoft.com/office/drawing/2014/main" id="{1C2238A7-2FE6-4DE5-918B-492647C7A2AA}"/>
                </a:ext>
              </a:extLst>
            </xdr:cNvPr>
            <xdr:cNvSpPr>
              <a:spLocks/>
            </xdr:cNvSpPr>
          </xdr:nvSpPr>
          <xdr:spPr bwMode="auto">
            <a:xfrm>
              <a:off x="3357" y="114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5" name="Freeform 846">
              <a:extLst>
                <a:ext uri="{FF2B5EF4-FFF2-40B4-BE49-F238E27FC236}">
                  <a16:creationId xmlns="" xmlns:a16="http://schemas.microsoft.com/office/drawing/2014/main" id="{28778834-C7C8-4836-A9CC-16C69C27AA0C}"/>
                </a:ext>
              </a:extLst>
            </xdr:cNvPr>
            <xdr:cNvSpPr>
              <a:spLocks/>
            </xdr:cNvSpPr>
          </xdr:nvSpPr>
          <xdr:spPr bwMode="auto">
            <a:xfrm>
              <a:off x="3576" y="128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6" name="Freeform 847">
              <a:extLst>
                <a:ext uri="{FF2B5EF4-FFF2-40B4-BE49-F238E27FC236}">
                  <a16:creationId xmlns="" xmlns:a16="http://schemas.microsoft.com/office/drawing/2014/main" id="{FAA6734B-354E-41A9-BAA9-BF2EFDA59BD5}"/>
                </a:ext>
              </a:extLst>
            </xdr:cNvPr>
            <xdr:cNvSpPr>
              <a:spLocks/>
            </xdr:cNvSpPr>
          </xdr:nvSpPr>
          <xdr:spPr bwMode="auto">
            <a:xfrm>
              <a:off x="3576" y="128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7" name="Freeform 848">
              <a:extLst>
                <a:ext uri="{FF2B5EF4-FFF2-40B4-BE49-F238E27FC236}">
                  <a16:creationId xmlns="" xmlns:a16="http://schemas.microsoft.com/office/drawing/2014/main" id="{B6B69A77-1C92-42F0-8DEC-7A600D034CF4}"/>
                </a:ext>
              </a:extLst>
            </xdr:cNvPr>
            <xdr:cNvSpPr>
              <a:spLocks/>
            </xdr:cNvSpPr>
          </xdr:nvSpPr>
          <xdr:spPr bwMode="auto">
            <a:xfrm>
              <a:off x="3753" y="1470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8" name="Freeform 849">
              <a:extLst>
                <a:ext uri="{FF2B5EF4-FFF2-40B4-BE49-F238E27FC236}">
                  <a16:creationId xmlns="" xmlns:a16="http://schemas.microsoft.com/office/drawing/2014/main" id="{5BE59F23-8C83-4807-8F22-E9E31478417B}"/>
                </a:ext>
              </a:extLst>
            </xdr:cNvPr>
            <xdr:cNvSpPr>
              <a:spLocks/>
            </xdr:cNvSpPr>
          </xdr:nvSpPr>
          <xdr:spPr bwMode="auto">
            <a:xfrm>
              <a:off x="3753" y="1470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19" name="Freeform 850">
              <a:extLst>
                <a:ext uri="{FF2B5EF4-FFF2-40B4-BE49-F238E27FC236}">
                  <a16:creationId xmlns="" xmlns:a16="http://schemas.microsoft.com/office/drawing/2014/main" id="{13E13C59-CB1F-4D54-B4E5-BCDBF1249040}"/>
                </a:ext>
              </a:extLst>
            </xdr:cNvPr>
            <xdr:cNvSpPr>
              <a:spLocks/>
            </xdr:cNvSpPr>
          </xdr:nvSpPr>
          <xdr:spPr bwMode="auto">
            <a:xfrm>
              <a:off x="3885" y="1692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920" name="Freeform 851">
              <a:extLst>
                <a:ext uri="{FF2B5EF4-FFF2-40B4-BE49-F238E27FC236}">
                  <a16:creationId xmlns="" xmlns:a16="http://schemas.microsoft.com/office/drawing/2014/main" id="{E4350157-6134-4D08-B582-9FEDB4F0B23D}"/>
                </a:ext>
              </a:extLst>
            </xdr:cNvPr>
            <xdr:cNvSpPr>
              <a:spLocks/>
            </xdr:cNvSpPr>
          </xdr:nvSpPr>
          <xdr:spPr bwMode="auto">
            <a:xfrm>
              <a:off x="3885" y="1692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</xdr:grpSp>
      <xdr:sp macro="" textlink="">
        <xdr:nvSpPr>
          <xdr:cNvPr id="651" name="Freeform 853">
            <a:extLst>
              <a:ext uri="{FF2B5EF4-FFF2-40B4-BE49-F238E27FC236}">
                <a16:creationId xmlns="" xmlns:a16="http://schemas.microsoft.com/office/drawing/2014/main" id="{68BED63F-A136-44CA-BC59-B2F2185BF419}"/>
              </a:ext>
            </a:extLst>
          </xdr:cNvPr>
          <xdr:cNvSpPr>
            <a:spLocks/>
          </xdr:cNvSpPr>
        </xdr:nvSpPr>
        <xdr:spPr bwMode="auto">
          <a:xfrm>
            <a:off x="3954" y="195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2" name="Freeform 854">
            <a:extLst>
              <a:ext uri="{FF2B5EF4-FFF2-40B4-BE49-F238E27FC236}">
                <a16:creationId xmlns="" xmlns:a16="http://schemas.microsoft.com/office/drawing/2014/main" id="{D9018C40-8F00-4671-B180-FF54BD84E040}"/>
              </a:ext>
            </a:extLst>
          </xdr:cNvPr>
          <xdr:cNvSpPr>
            <a:spLocks/>
          </xdr:cNvSpPr>
        </xdr:nvSpPr>
        <xdr:spPr bwMode="auto">
          <a:xfrm>
            <a:off x="3954" y="195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3" name="Freeform 855">
            <a:extLst>
              <a:ext uri="{FF2B5EF4-FFF2-40B4-BE49-F238E27FC236}">
                <a16:creationId xmlns="" xmlns:a16="http://schemas.microsoft.com/office/drawing/2014/main" id="{02645FF6-CE7A-4C43-84CF-59CC6596E10A}"/>
              </a:ext>
            </a:extLst>
          </xdr:cNvPr>
          <xdr:cNvSpPr>
            <a:spLocks/>
          </xdr:cNvSpPr>
        </xdr:nvSpPr>
        <xdr:spPr bwMode="auto">
          <a:xfrm>
            <a:off x="3969" y="220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4" name="Freeform 856">
            <a:extLst>
              <a:ext uri="{FF2B5EF4-FFF2-40B4-BE49-F238E27FC236}">
                <a16:creationId xmlns="" xmlns:a16="http://schemas.microsoft.com/office/drawing/2014/main" id="{DCCE3773-899B-4386-B58F-F1BDE5DD8E96}"/>
              </a:ext>
            </a:extLst>
          </xdr:cNvPr>
          <xdr:cNvSpPr>
            <a:spLocks/>
          </xdr:cNvSpPr>
        </xdr:nvSpPr>
        <xdr:spPr bwMode="auto">
          <a:xfrm>
            <a:off x="3969" y="220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5" name="Freeform 857">
            <a:extLst>
              <a:ext uri="{FF2B5EF4-FFF2-40B4-BE49-F238E27FC236}">
                <a16:creationId xmlns="" xmlns:a16="http://schemas.microsoft.com/office/drawing/2014/main" id="{7D0ACA6A-7207-48F9-85F0-94BC9CD2A12C}"/>
              </a:ext>
            </a:extLst>
          </xdr:cNvPr>
          <xdr:cNvSpPr>
            <a:spLocks/>
          </xdr:cNvSpPr>
        </xdr:nvSpPr>
        <xdr:spPr bwMode="auto">
          <a:xfrm>
            <a:off x="3927" y="246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6" name="Freeform 858">
            <a:extLst>
              <a:ext uri="{FF2B5EF4-FFF2-40B4-BE49-F238E27FC236}">
                <a16:creationId xmlns="" xmlns:a16="http://schemas.microsoft.com/office/drawing/2014/main" id="{FF9ECB6D-F3BE-433E-BC56-AD69571AF7A2}"/>
              </a:ext>
            </a:extLst>
          </xdr:cNvPr>
          <xdr:cNvSpPr>
            <a:spLocks/>
          </xdr:cNvSpPr>
        </xdr:nvSpPr>
        <xdr:spPr bwMode="auto">
          <a:xfrm>
            <a:off x="3927" y="246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7" name="Freeform 859">
            <a:extLst>
              <a:ext uri="{FF2B5EF4-FFF2-40B4-BE49-F238E27FC236}">
                <a16:creationId xmlns="" xmlns:a16="http://schemas.microsoft.com/office/drawing/2014/main" id="{F3619ACF-33D6-4CE4-8CF5-ACE155AC6B36}"/>
              </a:ext>
            </a:extLst>
          </xdr:cNvPr>
          <xdr:cNvSpPr>
            <a:spLocks/>
          </xdr:cNvSpPr>
        </xdr:nvSpPr>
        <xdr:spPr bwMode="auto">
          <a:xfrm>
            <a:off x="3822" y="270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8" name="Freeform 860">
            <a:extLst>
              <a:ext uri="{FF2B5EF4-FFF2-40B4-BE49-F238E27FC236}">
                <a16:creationId xmlns="" xmlns:a16="http://schemas.microsoft.com/office/drawing/2014/main" id="{2F675769-AA21-4DFF-8D5E-F7909DBB5088}"/>
              </a:ext>
            </a:extLst>
          </xdr:cNvPr>
          <xdr:cNvSpPr>
            <a:spLocks/>
          </xdr:cNvSpPr>
        </xdr:nvSpPr>
        <xdr:spPr bwMode="auto">
          <a:xfrm>
            <a:off x="3822" y="270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59" name="Freeform 861">
            <a:extLst>
              <a:ext uri="{FF2B5EF4-FFF2-40B4-BE49-F238E27FC236}">
                <a16:creationId xmlns="" xmlns:a16="http://schemas.microsoft.com/office/drawing/2014/main" id="{DB8B3C89-C1B7-4A68-AF3A-F7AAAA5DB950}"/>
              </a:ext>
            </a:extLst>
          </xdr:cNvPr>
          <xdr:cNvSpPr>
            <a:spLocks/>
          </xdr:cNvSpPr>
        </xdr:nvSpPr>
        <xdr:spPr bwMode="auto">
          <a:xfrm>
            <a:off x="3672" y="290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0" name="Freeform 862">
            <a:extLst>
              <a:ext uri="{FF2B5EF4-FFF2-40B4-BE49-F238E27FC236}">
                <a16:creationId xmlns="" xmlns:a16="http://schemas.microsoft.com/office/drawing/2014/main" id="{42622848-F46B-451E-8AE2-F16E3A6EC7B3}"/>
              </a:ext>
            </a:extLst>
          </xdr:cNvPr>
          <xdr:cNvSpPr>
            <a:spLocks/>
          </xdr:cNvSpPr>
        </xdr:nvSpPr>
        <xdr:spPr bwMode="auto">
          <a:xfrm>
            <a:off x="3672" y="290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1" name="Freeform 863">
            <a:extLst>
              <a:ext uri="{FF2B5EF4-FFF2-40B4-BE49-F238E27FC236}">
                <a16:creationId xmlns="" xmlns:a16="http://schemas.microsoft.com/office/drawing/2014/main" id="{14DDFB6D-155D-4473-9852-BFA8B2399DC7}"/>
              </a:ext>
            </a:extLst>
          </xdr:cNvPr>
          <xdr:cNvSpPr>
            <a:spLocks/>
          </xdr:cNvSpPr>
        </xdr:nvSpPr>
        <xdr:spPr bwMode="auto">
          <a:xfrm>
            <a:off x="3471" y="3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2" name="Freeform 864">
            <a:extLst>
              <a:ext uri="{FF2B5EF4-FFF2-40B4-BE49-F238E27FC236}">
                <a16:creationId xmlns="" xmlns:a16="http://schemas.microsoft.com/office/drawing/2014/main" id="{70E07D63-83C2-4E7C-A3DE-E4C920E9B409}"/>
              </a:ext>
            </a:extLst>
          </xdr:cNvPr>
          <xdr:cNvSpPr>
            <a:spLocks/>
          </xdr:cNvSpPr>
        </xdr:nvSpPr>
        <xdr:spPr bwMode="auto">
          <a:xfrm>
            <a:off x="3471" y="3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3" name="Freeform 865">
            <a:extLst>
              <a:ext uri="{FF2B5EF4-FFF2-40B4-BE49-F238E27FC236}">
                <a16:creationId xmlns="" xmlns:a16="http://schemas.microsoft.com/office/drawing/2014/main" id="{E0519AA0-1350-4AEE-B9CC-266094FF197E}"/>
              </a:ext>
            </a:extLst>
          </xdr:cNvPr>
          <xdr:cNvSpPr>
            <a:spLocks/>
          </xdr:cNvSpPr>
        </xdr:nvSpPr>
        <xdr:spPr bwMode="auto">
          <a:xfrm>
            <a:off x="3240" y="318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4" name="Freeform 866">
            <a:extLst>
              <a:ext uri="{FF2B5EF4-FFF2-40B4-BE49-F238E27FC236}">
                <a16:creationId xmlns="" xmlns:a16="http://schemas.microsoft.com/office/drawing/2014/main" id="{A2F0B534-0D67-4720-87DC-3393B55EC041}"/>
              </a:ext>
            </a:extLst>
          </xdr:cNvPr>
          <xdr:cNvSpPr>
            <a:spLocks/>
          </xdr:cNvSpPr>
        </xdr:nvSpPr>
        <xdr:spPr bwMode="auto">
          <a:xfrm>
            <a:off x="3240" y="318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5" name="Freeform 867">
            <a:extLst>
              <a:ext uri="{FF2B5EF4-FFF2-40B4-BE49-F238E27FC236}">
                <a16:creationId xmlns="" xmlns:a16="http://schemas.microsoft.com/office/drawing/2014/main" id="{BDDCC9DF-7182-4529-A94E-6369E8F37743}"/>
              </a:ext>
            </a:extLst>
          </xdr:cNvPr>
          <xdr:cNvSpPr>
            <a:spLocks/>
          </xdr:cNvSpPr>
        </xdr:nvSpPr>
        <xdr:spPr bwMode="auto">
          <a:xfrm>
            <a:off x="2991" y="324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6" name="Freeform 868">
            <a:extLst>
              <a:ext uri="{FF2B5EF4-FFF2-40B4-BE49-F238E27FC236}">
                <a16:creationId xmlns="" xmlns:a16="http://schemas.microsoft.com/office/drawing/2014/main" id="{D40502F0-9E42-42B8-AB54-204A6A0DCF10}"/>
              </a:ext>
            </a:extLst>
          </xdr:cNvPr>
          <xdr:cNvSpPr>
            <a:spLocks/>
          </xdr:cNvSpPr>
        </xdr:nvSpPr>
        <xdr:spPr bwMode="auto">
          <a:xfrm>
            <a:off x="2991" y="324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7" name="Freeform 869">
            <a:extLst>
              <a:ext uri="{FF2B5EF4-FFF2-40B4-BE49-F238E27FC236}">
                <a16:creationId xmlns="" xmlns:a16="http://schemas.microsoft.com/office/drawing/2014/main" id="{DA8E8ABD-280F-4F37-9735-EF7D3A807DF7}"/>
              </a:ext>
            </a:extLst>
          </xdr:cNvPr>
          <xdr:cNvSpPr>
            <a:spLocks/>
          </xdr:cNvSpPr>
        </xdr:nvSpPr>
        <xdr:spPr bwMode="auto">
          <a:xfrm>
            <a:off x="2727" y="324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8" name="Freeform 870">
            <a:extLst>
              <a:ext uri="{FF2B5EF4-FFF2-40B4-BE49-F238E27FC236}">
                <a16:creationId xmlns="" xmlns:a16="http://schemas.microsoft.com/office/drawing/2014/main" id="{F1904B6D-1D26-439D-9227-3D2973AD2DF7}"/>
              </a:ext>
            </a:extLst>
          </xdr:cNvPr>
          <xdr:cNvSpPr>
            <a:spLocks/>
          </xdr:cNvSpPr>
        </xdr:nvSpPr>
        <xdr:spPr bwMode="auto">
          <a:xfrm>
            <a:off x="2727" y="324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69" name="Freeform 871">
            <a:extLst>
              <a:ext uri="{FF2B5EF4-FFF2-40B4-BE49-F238E27FC236}">
                <a16:creationId xmlns="" xmlns:a16="http://schemas.microsoft.com/office/drawing/2014/main" id="{9302EC9F-48D4-427D-B671-B0C2ACEA4142}"/>
              </a:ext>
            </a:extLst>
          </xdr:cNvPr>
          <xdr:cNvSpPr>
            <a:spLocks/>
          </xdr:cNvSpPr>
        </xdr:nvSpPr>
        <xdr:spPr bwMode="auto">
          <a:xfrm>
            <a:off x="2478" y="319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0" name="Freeform 872">
            <a:extLst>
              <a:ext uri="{FF2B5EF4-FFF2-40B4-BE49-F238E27FC236}">
                <a16:creationId xmlns="" xmlns:a16="http://schemas.microsoft.com/office/drawing/2014/main" id="{3E3C056D-2E18-41BB-A06D-F00AA69DA925}"/>
              </a:ext>
            </a:extLst>
          </xdr:cNvPr>
          <xdr:cNvSpPr>
            <a:spLocks/>
          </xdr:cNvSpPr>
        </xdr:nvSpPr>
        <xdr:spPr bwMode="auto">
          <a:xfrm>
            <a:off x="2478" y="319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1" name="Freeform 873">
            <a:extLst>
              <a:ext uri="{FF2B5EF4-FFF2-40B4-BE49-F238E27FC236}">
                <a16:creationId xmlns="" xmlns:a16="http://schemas.microsoft.com/office/drawing/2014/main" id="{D031047B-4E23-44FE-93B8-56729783977C}"/>
              </a:ext>
            </a:extLst>
          </xdr:cNvPr>
          <xdr:cNvSpPr>
            <a:spLocks/>
          </xdr:cNvSpPr>
        </xdr:nvSpPr>
        <xdr:spPr bwMode="auto">
          <a:xfrm>
            <a:off x="2247" y="307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2" name="Freeform 874">
            <a:extLst>
              <a:ext uri="{FF2B5EF4-FFF2-40B4-BE49-F238E27FC236}">
                <a16:creationId xmlns="" xmlns:a16="http://schemas.microsoft.com/office/drawing/2014/main" id="{027A5ADE-BB0F-4412-8FC2-24F747EA3144}"/>
              </a:ext>
            </a:extLst>
          </xdr:cNvPr>
          <xdr:cNvSpPr>
            <a:spLocks/>
          </xdr:cNvSpPr>
        </xdr:nvSpPr>
        <xdr:spPr bwMode="auto">
          <a:xfrm>
            <a:off x="2247" y="307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3" name="Freeform 875">
            <a:extLst>
              <a:ext uri="{FF2B5EF4-FFF2-40B4-BE49-F238E27FC236}">
                <a16:creationId xmlns="" xmlns:a16="http://schemas.microsoft.com/office/drawing/2014/main" id="{477756C5-CA57-4025-B262-5C46E59807B4}"/>
              </a:ext>
            </a:extLst>
          </xdr:cNvPr>
          <xdr:cNvSpPr>
            <a:spLocks/>
          </xdr:cNvSpPr>
        </xdr:nvSpPr>
        <xdr:spPr bwMode="auto">
          <a:xfrm>
            <a:off x="2049" y="289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4" name="Freeform 876">
            <a:extLst>
              <a:ext uri="{FF2B5EF4-FFF2-40B4-BE49-F238E27FC236}">
                <a16:creationId xmlns="" xmlns:a16="http://schemas.microsoft.com/office/drawing/2014/main" id="{72BBEA20-F8BD-4D18-B682-BC85493D1329}"/>
              </a:ext>
            </a:extLst>
          </xdr:cNvPr>
          <xdr:cNvSpPr>
            <a:spLocks/>
          </xdr:cNvSpPr>
        </xdr:nvSpPr>
        <xdr:spPr bwMode="auto">
          <a:xfrm>
            <a:off x="2049" y="289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5" name="Freeform 877">
            <a:extLst>
              <a:ext uri="{FF2B5EF4-FFF2-40B4-BE49-F238E27FC236}">
                <a16:creationId xmlns="" xmlns:a16="http://schemas.microsoft.com/office/drawing/2014/main" id="{F16B9126-0ACC-4870-873F-226C43AC3763}"/>
              </a:ext>
            </a:extLst>
          </xdr:cNvPr>
          <xdr:cNvSpPr>
            <a:spLocks/>
          </xdr:cNvSpPr>
        </xdr:nvSpPr>
        <xdr:spPr bwMode="auto">
          <a:xfrm>
            <a:off x="1893" y="269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6" name="Freeform 878">
            <a:extLst>
              <a:ext uri="{FF2B5EF4-FFF2-40B4-BE49-F238E27FC236}">
                <a16:creationId xmlns="" xmlns:a16="http://schemas.microsoft.com/office/drawing/2014/main" id="{A8C81838-582D-42F2-AD55-66DBAB93264D}"/>
              </a:ext>
            </a:extLst>
          </xdr:cNvPr>
          <xdr:cNvSpPr>
            <a:spLocks/>
          </xdr:cNvSpPr>
        </xdr:nvSpPr>
        <xdr:spPr bwMode="auto">
          <a:xfrm>
            <a:off x="1893" y="269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7" name="Freeform 879">
            <a:extLst>
              <a:ext uri="{FF2B5EF4-FFF2-40B4-BE49-F238E27FC236}">
                <a16:creationId xmlns="" xmlns:a16="http://schemas.microsoft.com/office/drawing/2014/main" id="{AC81C4A7-24A8-442C-A9ED-6EF76C57F27B}"/>
              </a:ext>
            </a:extLst>
          </xdr:cNvPr>
          <xdr:cNvSpPr>
            <a:spLocks/>
          </xdr:cNvSpPr>
        </xdr:nvSpPr>
        <xdr:spPr bwMode="auto">
          <a:xfrm>
            <a:off x="1791" y="246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8" name="Freeform 880">
            <a:extLst>
              <a:ext uri="{FF2B5EF4-FFF2-40B4-BE49-F238E27FC236}">
                <a16:creationId xmlns="" xmlns:a16="http://schemas.microsoft.com/office/drawing/2014/main" id="{9356B9C3-8561-40E2-99A2-99B8B92F698B}"/>
              </a:ext>
            </a:extLst>
          </xdr:cNvPr>
          <xdr:cNvSpPr>
            <a:spLocks/>
          </xdr:cNvSpPr>
        </xdr:nvSpPr>
        <xdr:spPr bwMode="auto">
          <a:xfrm>
            <a:off x="1791" y="246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79" name="Freeform 881">
            <a:extLst>
              <a:ext uri="{FF2B5EF4-FFF2-40B4-BE49-F238E27FC236}">
                <a16:creationId xmlns="" xmlns:a16="http://schemas.microsoft.com/office/drawing/2014/main" id="{3F87E9F5-2A36-40AD-A4B0-EC08E35A1EF8}"/>
              </a:ext>
            </a:extLst>
          </xdr:cNvPr>
          <xdr:cNvSpPr>
            <a:spLocks/>
          </xdr:cNvSpPr>
        </xdr:nvSpPr>
        <xdr:spPr bwMode="auto">
          <a:xfrm>
            <a:off x="1746" y="220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0" name="Freeform 882">
            <a:extLst>
              <a:ext uri="{FF2B5EF4-FFF2-40B4-BE49-F238E27FC236}">
                <a16:creationId xmlns="" xmlns:a16="http://schemas.microsoft.com/office/drawing/2014/main" id="{A42D4974-448D-4FCA-8F3C-0FB63D768D85}"/>
              </a:ext>
            </a:extLst>
          </xdr:cNvPr>
          <xdr:cNvSpPr>
            <a:spLocks/>
          </xdr:cNvSpPr>
        </xdr:nvSpPr>
        <xdr:spPr bwMode="auto">
          <a:xfrm>
            <a:off x="1746" y="220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1" name="Freeform 883">
            <a:extLst>
              <a:ext uri="{FF2B5EF4-FFF2-40B4-BE49-F238E27FC236}">
                <a16:creationId xmlns="" xmlns:a16="http://schemas.microsoft.com/office/drawing/2014/main" id="{3A2169BC-BFFF-49B7-A27C-A44CA61F5A37}"/>
              </a:ext>
            </a:extLst>
          </xdr:cNvPr>
          <xdr:cNvSpPr>
            <a:spLocks/>
          </xdr:cNvSpPr>
        </xdr:nvSpPr>
        <xdr:spPr bwMode="auto">
          <a:xfrm>
            <a:off x="1764" y="194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2" name="Freeform 884">
            <a:extLst>
              <a:ext uri="{FF2B5EF4-FFF2-40B4-BE49-F238E27FC236}">
                <a16:creationId xmlns="" xmlns:a16="http://schemas.microsoft.com/office/drawing/2014/main" id="{FE2F483A-B2D6-4E71-A1BE-1AC7F13FE9D1}"/>
              </a:ext>
            </a:extLst>
          </xdr:cNvPr>
          <xdr:cNvSpPr>
            <a:spLocks/>
          </xdr:cNvSpPr>
        </xdr:nvSpPr>
        <xdr:spPr bwMode="auto">
          <a:xfrm>
            <a:off x="1764" y="194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3" name="Freeform 885">
            <a:extLst>
              <a:ext uri="{FF2B5EF4-FFF2-40B4-BE49-F238E27FC236}">
                <a16:creationId xmlns="" xmlns:a16="http://schemas.microsoft.com/office/drawing/2014/main" id="{D31BE566-3A1E-4A06-ACBB-EA8DCAB48157}"/>
              </a:ext>
            </a:extLst>
          </xdr:cNvPr>
          <xdr:cNvSpPr>
            <a:spLocks/>
          </xdr:cNvSpPr>
        </xdr:nvSpPr>
        <xdr:spPr bwMode="auto">
          <a:xfrm>
            <a:off x="1836" y="169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4" name="Freeform 886">
            <a:extLst>
              <a:ext uri="{FF2B5EF4-FFF2-40B4-BE49-F238E27FC236}">
                <a16:creationId xmlns="" xmlns:a16="http://schemas.microsoft.com/office/drawing/2014/main" id="{896FD117-6D75-4601-8237-9395CE4FA427}"/>
              </a:ext>
            </a:extLst>
          </xdr:cNvPr>
          <xdr:cNvSpPr>
            <a:spLocks/>
          </xdr:cNvSpPr>
        </xdr:nvSpPr>
        <xdr:spPr bwMode="auto">
          <a:xfrm>
            <a:off x="1836" y="169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5" name="Freeform 887">
            <a:extLst>
              <a:ext uri="{FF2B5EF4-FFF2-40B4-BE49-F238E27FC236}">
                <a16:creationId xmlns="" xmlns:a16="http://schemas.microsoft.com/office/drawing/2014/main" id="{9BA373EC-256C-4749-973E-B66925CFBD3A}"/>
              </a:ext>
            </a:extLst>
          </xdr:cNvPr>
          <xdr:cNvSpPr>
            <a:spLocks/>
          </xdr:cNvSpPr>
        </xdr:nvSpPr>
        <xdr:spPr bwMode="auto">
          <a:xfrm>
            <a:off x="1968" y="14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6" name="Freeform 888">
            <a:extLst>
              <a:ext uri="{FF2B5EF4-FFF2-40B4-BE49-F238E27FC236}">
                <a16:creationId xmlns="" xmlns:a16="http://schemas.microsoft.com/office/drawing/2014/main" id="{D0C4245C-71A4-4FA3-9509-268B6A5BA59B}"/>
              </a:ext>
            </a:extLst>
          </xdr:cNvPr>
          <xdr:cNvSpPr>
            <a:spLocks/>
          </xdr:cNvSpPr>
        </xdr:nvSpPr>
        <xdr:spPr bwMode="auto">
          <a:xfrm>
            <a:off x="1968" y="14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7" name="Freeform 889">
            <a:extLst>
              <a:ext uri="{FF2B5EF4-FFF2-40B4-BE49-F238E27FC236}">
                <a16:creationId xmlns="" xmlns:a16="http://schemas.microsoft.com/office/drawing/2014/main" id="{4CCD7F36-C1F5-42F2-9BA0-CF3503E10131}"/>
              </a:ext>
            </a:extLst>
          </xdr:cNvPr>
          <xdr:cNvSpPr>
            <a:spLocks/>
          </xdr:cNvSpPr>
        </xdr:nvSpPr>
        <xdr:spPr bwMode="auto">
          <a:xfrm>
            <a:off x="2145" y="128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8" name="Freeform 890">
            <a:extLst>
              <a:ext uri="{FF2B5EF4-FFF2-40B4-BE49-F238E27FC236}">
                <a16:creationId xmlns="" xmlns:a16="http://schemas.microsoft.com/office/drawing/2014/main" id="{C217F38C-A79B-4CDE-B3CA-EDE120D5694D}"/>
              </a:ext>
            </a:extLst>
          </xdr:cNvPr>
          <xdr:cNvSpPr>
            <a:spLocks/>
          </xdr:cNvSpPr>
        </xdr:nvSpPr>
        <xdr:spPr bwMode="auto">
          <a:xfrm>
            <a:off x="2145" y="128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89" name="Freeform 891">
            <a:extLst>
              <a:ext uri="{FF2B5EF4-FFF2-40B4-BE49-F238E27FC236}">
                <a16:creationId xmlns="" xmlns:a16="http://schemas.microsoft.com/office/drawing/2014/main" id="{6ACD9ED1-7579-4D7D-ACFC-82EF851B6E5B}"/>
              </a:ext>
            </a:extLst>
          </xdr:cNvPr>
          <xdr:cNvSpPr>
            <a:spLocks/>
          </xdr:cNvSpPr>
        </xdr:nvSpPr>
        <xdr:spPr bwMode="auto">
          <a:xfrm>
            <a:off x="2358" y="113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90" name="Freeform 892">
            <a:extLst>
              <a:ext uri="{FF2B5EF4-FFF2-40B4-BE49-F238E27FC236}">
                <a16:creationId xmlns="" xmlns:a16="http://schemas.microsoft.com/office/drawing/2014/main" id="{45664614-5423-4AEC-B224-6FE8EC01B150}"/>
              </a:ext>
            </a:extLst>
          </xdr:cNvPr>
          <xdr:cNvSpPr>
            <a:spLocks/>
          </xdr:cNvSpPr>
        </xdr:nvSpPr>
        <xdr:spPr bwMode="auto">
          <a:xfrm>
            <a:off x="2358" y="113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91" name="Freeform 893">
            <a:extLst>
              <a:ext uri="{FF2B5EF4-FFF2-40B4-BE49-F238E27FC236}">
                <a16:creationId xmlns="" xmlns:a16="http://schemas.microsoft.com/office/drawing/2014/main" id="{3695CE12-21A2-4109-89CE-D19C8D51ECE0}"/>
              </a:ext>
            </a:extLst>
          </xdr:cNvPr>
          <xdr:cNvSpPr>
            <a:spLocks/>
          </xdr:cNvSpPr>
        </xdr:nvSpPr>
        <xdr:spPr bwMode="auto">
          <a:xfrm>
            <a:off x="2601" y="1055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92" name="Freeform 894">
            <a:extLst>
              <a:ext uri="{FF2B5EF4-FFF2-40B4-BE49-F238E27FC236}">
                <a16:creationId xmlns="" xmlns:a16="http://schemas.microsoft.com/office/drawing/2014/main" id="{1C01A305-6812-4586-BC4E-A154452FD54A}"/>
              </a:ext>
            </a:extLst>
          </xdr:cNvPr>
          <xdr:cNvSpPr>
            <a:spLocks/>
          </xdr:cNvSpPr>
        </xdr:nvSpPr>
        <xdr:spPr bwMode="auto">
          <a:xfrm>
            <a:off x="2601" y="1055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sp macro="" textlink="">
        <xdr:nvSpPr>
          <xdr:cNvPr id="693" name="Rectangle 692">
            <a:extLst>
              <a:ext uri="{FF2B5EF4-FFF2-40B4-BE49-F238E27FC236}">
                <a16:creationId xmlns="" xmlns:a16="http://schemas.microsoft.com/office/drawing/2014/main" id="{306702AB-DE99-4CCD-96AA-30DF10E38967}"/>
              </a:ext>
            </a:extLst>
          </xdr:cNvPr>
          <xdr:cNvSpPr>
            <a:spLocks noChangeArrowheads="1"/>
          </xdr:cNvSpPr>
        </xdr:nvSpPr>
        <xdr:spPr bwMode="auto">
          <a:xfrm>
            <a:off x="2734" y="940"/>
            <a:ext cx="338" cy="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4" name="Rectangle 693">
            <a:extLst>
              <a:ext uri="{FF2B5EF4-FFF2-40B4-BE49-F238E27FC236}">
                <a16:creationId xmlns="" xmlns:a16="http://schemas.microsoft.com/office/drawing/2014/main" id="{34CA4863-0946-40EA-A3F5-BD36D742AC9D}"/>
              </a:ext>
            </a:extLst>
          </xdr:cNvPr>
          <xdr:cNvSpPr>
            <a:spLocks noChangeArrowheads="1"/>
          </xdr:cNvSpPr>
        </xdr:nvSpPr>
        <xdr:spPr bwMode="auto">
          <a:xfrm>
            <a:off x="3149" y="965"/>
            <a:ext cx="37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5" name="Rectangle 694">
            <a:extLst>
              <a:ext uri="{FF2B5EF4-FFF2-40B4-BE49-F238E27FC236}">
                <a16:creationId xmlns="" xmlns:a16="http://schemas.microsoft.com/office/drawing/2014/main" id="{CFC2994A-218F-4B1E-9231-22EF4942D2AB}"/>
              </a:ext>
            </a:extLst>
          </xdr:cNvPr>
          <xdr:cNvSpPr>
            <a:spLocks noChangeArrowheads="1"/>
          </xdr:cNvSpPr>
        </xdr:nvSpPr>
        <xdr:spPr bwMode="auto">
          <a:xfrm>
            <a:off x="3432" y="1100"/>
            <a:ext cx="50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6" name="Rectangle 695">
            <a:extLst>
              <a:ext uri="{FF2B5EF4-FFF2-40B4-BE49-F238E27FC236}">
                <a16:creationId xmlns="" xmlns:a16="http://schemas.microsoft.com/office/drawing/2014/main" id="{7DBDFA31-14DD-4695-9DAD-000C7C7C24A8}"/>
              </a:ext>
            </a:extLst>
          </xdr:cNvPr>
          <xdr:cNvSpPr>
            <a:spLocks noChangeArrowheads="1"/>
          </xdr:cNvSpPr>
        </xdr:nvSpPr>
        <xdr:spPr bwMode="auto">
          <a:xfrm>
            <a:off x="3624" y="1250"/>
            <a:ext cx="1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7" name="Rectangle 696">
            <a:extLst>
              <a:ext uri="{FF2B5EF4-FFF2-40B4-BE49-F238E27FC236}">
                <a16:creationId xmlns="" xmlns:a16="http://schemas.microsoft.com/office/drawing/2014/main" id="{94AF2606-3C7A-4C48-8428-947FD3CEDF3D}"/>
              </a:ext>
            </a:extLst>
          </xdr:cNvPr>
          <xdr:cNvSpPr>
            <a:spLocks noChangeArrowheads="1"/>
          </xdr:cNvSpPr>
        </xdr:nvSpPr>
        <xdr:spPr bwMode="auto">
          <a:xfrm>
            <a:off x="3819" y="1434"/>
            <a:ext cx="24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8" name="Rectangle 697">
            <a:extLst>
              <a:ext uri="{FF2B5EF4-FFF2-40B4-BE49-F238E27FC236}">
                <a16:creationId xmlns="" xmlns:a16="http://schemas.microsoft.com/office/drawing/2014/main" id="{00B8BB40-6A52-43C0-B6A0-DFEFCD09F2EB}"/>
              </a:ext>
            </a:extLst>
          </xdr:cNvPr>
          <xdr:cNvSpPr>
            <a:spLocks noChangeArrowheads="1"/>
          </xdr:cNvSpPr>
        </xdr:nvSpPr>
        <xdr:spPr bwMode="auto">
          <a:xfrm>
            <a:off x="3939" y="1662"/>
            <a:ext cx="12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TCA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699" name="Rectangle 698">
            <a:extLst>
              <a:ext uri="{FF2B5EF4-FFF2-40B4-BE49-F238E27FC236}">
                <a16:creationId xmlns="" xmlns:a16="http://schemas.microsoft.com/office/drawing/2014/main" id="{21D1C3D7-594D-4FAF-9939-9479F3D6A2B6}"/>
              </a:ext>
            </a:extLst>
          </xdr:cNvPr>
          <xdr:cNvSpPr>
            <a:spLocks noChangeArrowheads="1"/>
          </xdr:cNvSpPr>
        </xdr:nvSpPr>
        <xdr:spPr bwMode="auto">
          <a:xfrm>
            <a:off x="4011" y="1923"/>
            <a:ext cx="15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SSRI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0" name="Rectangle 699">
            <a:extLst>
              <a:ext uri="{FF2B5EF4-FFF2-40B4-BE49-F238E27FC236}">
                <a16:creationId xmlns="" xmlns:a16="http://schemas.microsoft.com/office/drawing/2014/main" id="{D49A3CE8-23B2-420A-A480-2DD5CD0B0B03}"/>
              </a:ext>
            </a:extLst>
          </xdr:cNvPr>
          <xdr:cNvSpPr>
            <a:spLocks noChangeArrowheads="1"/>
          </xdr:cNvSpPr>
        </xdr:nvSpPr>
        <xdr:spPr bwMode="auto">
          <a:xfrm>
            <a:off x="4038" y="2247"/>
            <a:ext cx="22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1" name="Rectangle 700">
            <a:extLst>
              <a:ext uri="{FF2B5EF4-FFF2-40B4-BE49-F238E27FC236}">
                <a16:creationId xmlns="" xmlns:a16="http://schemas.microsoft.com/office/drawing/2014/main" id="{BE7DCE36-7ACB-4528-ADA8-6BBE897FBB00}"/>
              </a:ext>
            </a:extLst>
          </xdr:cNvPr>
          <xdr:cNvSpPr>
            <a:spLocks noChangeArrowheads="1"/>
          </xdr:cNvSpPr>
        </xdr:nvSpPr>
        <xdr:spPr bwMode="auto">
          <a:xfrm>
            <a:off x="3999" y="2508"/>
            <a:ext cx="33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Mirtazapine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2" name="Rectangle 701">
            <a:extLst>
              <a:ext uri="{FF2B5EF4-FFF2-40B4-BE49-F238E27FC236}">
                <a16:creationId xmlns="" xmlns:a16="http://schemas.microsoft.com/office/drawing/2014/main" id="{DB49CE53-A23E-4D7E-8EC4-2A0BD52E431A}"/>
              </a:ext>
            </a:extLst>
          </xdr:cNvPr>
          <xdr:cNvSpPr>
            <a:spLocks noChangeArrowheads="1"/>
          </xdr:cNvSpPr>
        </xdr:nvSpPr>
        <xdr:spPr bwMode="auto">
          <a:xfrm>
            <a:off x="3892" y="2720"/>
            <a:ext cx="126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psychotherapies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3" name="Rectangle 702">
            <a:extLst>
              <a:ext uri="{FF2B5EF4-FFF2-40B4-BE49-F238E27FC236}">
                <a16:creationId xmlns="" xmlns:a16="http://schemas.microsoft.com/office/drawing/2014/main" id="{FE266FB3-1E86-47F6-836A-CC9C583A0BA7}"/>
              </a:ext>
            </a:extLst>
          </xdr:cNvPr>
          <xdr:cNvSpPr>
            <a:spLocks noChangeArrowheads="1"/>
          </xdr:cNvSpPr>
        </xdr:nvSpPr>
        <xdr:spPr bwMode="auto">
          <a:xfrm>
            <a:off x="3738" y="2932"/>
            <a:ext cx="62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 with support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4" name="Rectangle 703">
            <a:extLst>
              <a:ext uri="{FF2B5EF4-FFF2-40B4-BE49-F238E27FC236}">
                <a16:creationId xmlns="" xmlns:a16="http://schemas.microsoft.com/office/drawing/2014/main" id="{989E7BFE-B4F9-4F42-9DAC-B179AFA30991}"/>
              </a:ext>
            </a:extLst>
          </xdr:cNvPr>
          <xdr:cNvSpPr>
            <a:spLocks noChangeArrowheads="1"/>
          </xdr:cNvSpPr>
        </xdr:nvSpPr>
        <xdr:spPr bwMode="auto">
          <a:xfrm>
            <a:off x="3536" y="3108"/>
            <a:ext cx="25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Self-help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5" name="Rectangle 704">
            <a:extLst>
              <a:ext uri="{FF2B5EF4-FFF2-40B4-BE49-F238E27FC236}">
                <a16:creationId xmlns="" xmlns:a16="http://schemas.microsoft.com/office/drawing/2014/main" id="{5E5CF49E-8CB4-4813-B1D5-6CE03CBB1448}"/>
              </a:ext>
            </a:extLst>
          </xdr:cNvPr>
          <xdr:cNvSpPr>
            <a:spLocks noChangeArrowheads="1"/>
          </xdr:cNvSpPr>
        </xdr:nvSpPr>
        <xdr:spPr bwMode="auto">
          <a:xfrm>
            <a:off x="3304" y="3226"/>
            <a:ext cx="93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interventions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6" name="Rectangle 705">
            <a:extLst>
              <a:ext uri="{FF2B5EF4-FFF2-40B4-BE49-F238E27FC236}">
                <a16:creationId xmlns="" xmlns:a16="http://schemas.microsoft.com/office/drawing/2014/main" id="{CA7B5CA6-2CB3-42C4-A01B-EDAF618FD5EB}"/>
              </a:ext>
            </a:extLst>
          </xdr:cNvPr>
          <xdr:cNvSpPr>
            <a:spLocks noChangeArrowheads="1"/>
          </xdr:cNvSpPr>
        </xdr:nvSpPr>
        <xdr:spPr bwMode="auto">
          <a:xfrm>
            <a:off x="3010" y="3322"/>
            <a:ext cx="9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7" name="Rectangle 706">
            <a:extLst>
              <a:ext uri="{FF2B5EF4-FFF2-40B4-BE49-F238E27FC236}">
                <a16:creationId xmlns="" xmlns:a16="http://schemas.microsoft.com/office/drawing/2014/main" id="{39F8C35B-2EBA-4F2B-8EFB-DA5B8B521D1E}"/>
              </a:ext>
            </a:extLst>
          </xdr:cNvPr>
          <xdr:cNvSpPr>
            <a:spLocks noChangeArrowheads="1"/>
          </xdr:cNvSpPr>
        </xdr:nvSpPr>
        <xdr:spPr bwMode="auto">
          <a:xfrm>
            <a:off x="2501" y="3310"/>
            <a:ext cx="33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Counselling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8" name="Rectangle 707">
            <a:extLst>
              <a:ext uri="{FF2B5EF4-FFF2-40B4-BE49-F238E27FC236}">
                <a16:creationId xmlns="" xmlns:a16="http://schemas.microsoft.com/office/drawing/2014/main" id="{0DEC052A-547A-4DC2-862A-09D0614E7490}"/>
              </a:ext>
            </a:extLst>
          </xdr:cNvPr>
          <xdr:cNvSpPr>
            <a:spLocks noChangeArrowheads="1"/>
          </xdr:cNvSpPr>
        </xdr:nvSpPr>
        <xdr:spPr bwMode="auto">
          <a:xfrm>
            <a:off x="2001" y="3207"/>
            <a:ext cx="46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09" name="Rectangle 708">
            <a:extLst>
              <a:ext uri="{FF2B5EF4-FFF2-40B4-BE49-F238E27FC236}">
                <a16:creationId xmlns="" xmlns:a16="http://schemas.microsoft.com/office/drawing/2014/main" id="{C370E4CC-7BA0-4647-93BA-FB36D72123A9}"/>
              </a:ext>
            </a:extLst>
          </xdr:cNvPr>
          <xdr:cNvSpPr>
            <a:spLocks noChangeArrowheads="1"/>
          </xdr:cNvSpPr>
        </xdr:nvSpPr>
        <xdr:spPr bwMode="auto">
          <a:xfrm>
            <a:off x="1278" y="3085"/>
            <a:ext cx="960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therapies (individual)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0" name="Rectangle 709">
            <a:extLst>
              <a:ext uri="{FF2B5EF4-FFF2-40B4-BE49-F238E27FC236}">
                <a16:creationId xmlns="" xmlns:a16="http://schemas.microsoft.com/office/drawing/2014/main" id="{9E263362-2E7B-498A-89FF-3F0682FC0E71}"/>
              </a:ext>
            </a:extLst>
          </xdr:cNvPr>
          <xdr:cNvSpPr>
            <a:spLocks noChangeArrowheads="1"/>
          </xdr:cNvSpPr>
        </xdr:nvSpPr>
        <xdr:spPr bwMode="auto">
          <a:xfrm>
            <a:off x="416" y="2887"/>
            <a:ext cx="1644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and cognitive behavioural therapies (individual)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1" name="Rectangle 710">
            <a:extLst>
              <a:ext uri="{FF2B5EF4-FFF2-40B4-BE49-F238E27FC236}">
                <a16:creationId xmlns="" xmlns:a16="http://schemas.microsoft.com/office/drawing/2014/main" id="{2409C169-B69E-4B1C-8E8B-74BFB1BD30E3}"/>
              </a:ext>
            </a:extLst>
          </xdr:cNvPr>
          <xdr:cNvSpPr>
            <a:spLocks noChangeArrowheads="1"/>
          </xdr:cNvSpPr>
        </xdr:nvSpPr>
        <xdr:spPr bwMode="auto">
          <a:xfrm>
            <a:off x="780" y="2652"/>
            <a:ext cx="109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Behavioural, cognitive, or CBT groups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2" name="Rectangle 711">
            <a:extLst>
              <a:ext uri="{FF2B5EF4-FFF2-40B4-BE49-F238E27FC236}">
                <a16:creationId xmlns="" xmlns:a16="http://schemas.microsoft.com/office/drawing/2014/main" id="{CE18DEB7-7E07-41BD-B13D-1E48D6951710}"/>
              </a:ext>
            </a:extLst>
          </xdr:cNvPr>
          <xdr:cNvSpPr>
            <a:spLocks noChangeArrowheads="1"/>
          </xdr:cNvSpPr>
        </xdr:nvSpPr>
        <xdr:spPr bwMode="auto">
          <a:xfrm>
            <a:off x="382" y="2399"/>
            <a:ext cx="1380" cy="1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(Cognitive and cognitive behavioural </a:t>
            </a:r>
          </a:p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therapies individual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3" name="Rectangle 712">
            <a:extLst>
              <a:ext uri="{FF2B5EF4-FFF2-40B4-BE49-F238E27FC236}">
                <a16:creationId xmlns="" xmlns:a16="http://schemas.microsoft.com/office/drawing/2014/main" id="{08565F05-08DC-4D6A-A4BB-9CE0493F86EA}"/>
              </a:ext>
            </a:extLst>
          </xdr:cNvPr>
          <xdr:cNvSpPr>
            <a:spLocks noChangeArrowheads="1"/>
          </xdr:cNvSpPr>
        </xdr:nvSpPr>
        <xdr:spPr bwMode="auto">
          <a:xfrm>
            <a:off x="149" y="2134"/>
            <a:ext cx="1615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(Behavioural, cognitive, or CBT groups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4" name="Rectangle 713">
            <a:extLst>
              <a:ext uri="{FF2B5EF4-FFF2-40B4-BE49-F238E27FC236}">
                <a16:creationId xmlns="" xmlns:a16="http://schemas.microsoft.com/office/drawing/2014/main" id="{F37498BD-926D-4AA8-916A-4A9C1D8F4CE7}"/>
              </a:ext>
            </a:extLst>
          </xdr:cNvPr>
          <xdr:cNvSpPr>
            <a:spLocks noChangeArrowheads="1"/>
          </xdr:cNvSpPr>
        </xdr:nvSpPr>
        <xdr:spPr bwMode="auto">
          <a:xfrm>
            <a:off x="780" y="1890"/>
            <a:ext cx="98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(Problem solving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5" name="Rectangle 714">
            <a:extLst>
              <a:ext uri="{FF2B5EF4-FFF2-40B4-BE49-F238E27FC236}">
                <a16:creationId xmlns="" xmlns:a16="http://schemas.microsoft.com/office/drawing/2014/main" id="{1B45DDB0-0BD5-4BA2-8536-62056E2E80BB}"/>
              </a:ext>
            </a:extLst>
          </xdr:cNvPr>
          <xdr:cNvSpPr>
            <a:spLocks noChangeArrowheads="1"/>
          </xdr:cNvSpPr>
        </xdr:nvSpPr>
        <xdr:spPr bwMode="auto">
          <a:xfrm>
            <a:off x="980" y="1649"/>
            <a:ext cx="859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(Counselling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6" name="Rectangle 715">
            <a:extLst>
              <a:ext uri="{FF2B5EF4-FFF2-40B4-BE49-F238E27FC236}">
                <a16:creationId xmlns="" xmlns:a16="http://schemas.microsoft.com/office/drawing/2014/main" id="{B0EB0FF5-3EA0-4CEE-8B49-B6F0B301DDF1}"/>
              </a:ext>
            </a:extLst>
          </xdr:cNvPr>
          <xdr:cNvSpPr>
            <a:spLocks noChangeArrowheads="1"/>
          </xdr:cNvSpPr>
        </xdr:nvSpPr>
        <xdr:spPr bwMode="auto">
          <a:xfrm>
            <a:off x="1344" y="1424"/>
            <a:ext cx="62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(IPT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7" name="Rectangle 716">
            <a:extLst>
              <a:ext uri="{FF2B5EF4-FFF2-40B4-BE49-F238E27FC236}">
                <a16:creationId xmlns="" xmlns:a16="http://schemas.microsoft.com/office/drawing/2014/main" id="{075C99E8-91F3-43AA-AC5C-B1AA91EC4AC3}"/>
              </a:ext>
            </a:extLst>
          </xdr:cNvPr>
          <xdr:cNvSpPr>
            <a:spLocks noChangeArrowheads="1"/>
          </xdr:cNvSpPr>
        </xdr:nvSpPr>
        <xdr:spPr bwMode="auto">
          <a:xfrm>
            <a:off x="374" y="1239"/>
            <a:ext cx="17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8" name="Rectangle 717">
            <a:extLst>
              <a:ext uri="{FF2B5EF4-FFF2-40B4-BE49-F238E27FC236}">
                <a16:creationId xmlns="" xmlns:a16="http://schemas.microsoft.com/office/drawing/2014/main" id="{4BD2AE3B-D6A8-4576-A6BB-CEF9FFBC61EF}"/>
              </a:ext>
            </a:extLst>
          </xdr:cNvPr>
          <xdr:cNvSpPr>
            <a:spLocks noChangeArrowheads="1"/>
          </xdr:cNvSpPr>
        </xdr:nvSpPr>
        <xdr:spPr bwMode="auto">
          <a:xfrm>
            <a:off x="1523" y="1086"/>
            <a:ext cx="82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(psych + placebo)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19" name="Rectangle 718">
            <a:extLst>
              <a:ext uri="{FF2B5EF4-FFF2-40B4-BE49-F238E27FC236}">
                <a16:creationId xmlns="" xmlns:a16="http://schemas.microsoft.com/office/drawing/2014/main" id="{7ED3C349-A52B-45AB-AA43-D297EC0CA175}"/>
              </a:ext>
            </a:extLst>
          </xdr:cNvPr>
          <xdr:cNvSpPr>
            <a:spLocks noChangeArrowheads="1"/>
          </xdr:cNvSpPr>
        </xdr:nvSpPr>
        <xdr:spPr bwMode="auto">
          <a:xfrm>
            <a:off x="1696" y="968"/>
            <a:ext cx="91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(Exercise + AD/CBT)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720" name="Rectangle 719">
            <a:extLst>
              <a:ext uri="{FF2B5EF4-FFF2-40B4-BE49-F238E27FC236}">
                <a16:creationId xmlns="" xmlns:a16="http://schemas.microsoft.com/office/drawing/2014/main" id="{1822D0EC-606A-42F4-A063-2099B506D8E0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1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0</xdr:rowOff>
    </xdr:from>
    <xdr:to>
      <xdr:col>18</xdr:col>
      <xdr:colOff>170524</xdr:colOff>
      <xdr:row>36</xdr:row>
      <xdr:rowOff>73753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1662829-5C81-46CB-A34F-8E296A8EA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6550" y="0"/>
          <a:ext cx="6895174" cy="69317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123825</xdr:colOff>
      <xdr:row>8</xdr:row>
      <xdr:rowOff>180975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C6F91EE5-4DAE-4382-B93D-38785415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4</xdr:row>
      <xdr:rowOff>0</xdr:rowOff>
    </xdr:from>
    <xdr:to>
      <xdr:col>3</xdr:col>
      <xdr:colOff>466725</xdr:colOff>
      <xdr:row>8</xdr:row>
      <xdr:rowOff>180975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12149786-37FE-45CE-9F76-546A2FA9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123825</xdr:colOff>
      <xdr:row>15</xdr:row>
      <xdr:rowOff>180975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4C678412-4BF8-416F-99AF-D277FF54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188"/>
  <sheetViews>
    <sheetView workbookViewId="0">
      <selection activeCell="F3" sqref="F3"/>
    </sheetView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  <col min="85" max="85" width="11.7109375" customWidth="1"/>
  </cols>
  <sheetData>
    <row r="1" spans="1:93" x14ac:dyDescent="0.25">
      <c r="A1" t="s">
        <v>360</v>
      </c>
      <c r="I1" s="1" t="s">
        <v>361</v>
      </c>
      <c r="S1" s="1" t="s">
        <v>362</v>
      </c>
      <c r="AD1" t="s">
        <v>363</v>
      </c>
      <c r="AO1" t="s">
        <v>364</v>
      </c>
      <c r="AZ1" t="s">
        <v>5110</v>
      </c>
      <c r="BK1" t="s">
        <v>5109</v>
      </c>
      <c r="BV1" t="s">
        <v>5105</v>
      </c>
      <c r="CG1" t="s">
        <v>5106</v>
      </c>
    </row>
    <row r="2" spans="1:93" x14ac:dyDescent="0.25">
      <c r="A2" s="1" t="s">
        <v>365</v>
      </c>
      <c r="B2" s="1" t="s">
        <v>366</v>
      </c>
      <c r="C2" s="1" t="s">
        <v>367</v>
      </c>
      <c r="D2" s="1" t="s">
        <v>368</v>
      </c>
      <c r="E2" s="1" t="s">
        <v>369</v>
      </c>
      <c r="F2" s="1" t="s">
        <v>370</v>
      </c>
      <c r="I2" t="s">
        <v>371</v>
      </c>
      <c r="J2" t="s">
        <v>5</v>
      </c>
      <c r="K2" t="s">
        <v>372</v>
      </c>
      <c r="L2" t="s">
        <v>373</v>
      </c>
      <c r="M2" s="30">
        <v>2.5000000000000001E-2</v>
      </c>
      <c r="N2" t="s">
        <v>6</v>
      </c>
      <c r="O2" s="30">
        <v>0.97499999999999998</v>
      </c>
      <c r="P2" t="s">
        <v>374</v>
      </c>
      <c r="Q2" t="s">
        <v>375</v>
      </c>
      <c r="S2" t="s">
        <v>371</v>
      </c>
      <c r="T2" t="s">
        <v>5</v>
      </c>
      <c r="U2" t="s">
        <v>372</v>
      </c>
      <c r="V2" t="s">
        <v>373</v>
      </c>
      <c r="W2" s="30">
        <v>2.5000000000000001E-2</v>
      </c>
      <c r="X2" t="s">
        <v>6</v>
      </c>
      <c r="Y2" s="30">
        <v>0.97499999999999998</v>
      </c>
      <c r="Z2" t="s">
        <v>374</v>
      </c>
      <c r="AA2" t="s">
        <v>375</v>
      </c>
      <c r="AD2" s="1" t="s">
        <v>371</v>
      </c>
      <c r="AE2" s="1" t="s">
        <v>5</v>
      </c>
      <c r="AF2" s="1" t="s">
        <v>372</v>
      </c>
      <c r="AG2" s="1" t="s">
        <v>373</v>
      </c>
      <c r="AH2" s="31">
        <v>2.5000000000000001E-2</v>
      </c>
      <c r="AI2" s="1" t="s">
        <v>6</v>
      </c>
      <c r="AJ2" s="31">
        <v>0.97499999999999998</v>
      </c>
      <c r="AK2" s="1" t="s">
        <v>374</v>
      </c>
      <c r="AL2" s="1" t="s">
        <v>375</v>
      </c>
      <c r="AO2" s="1" t="s">
        <v>371</v>
      </c>
      <c r="AP2" s="1" t="s">
        <v>5</v>
      </c>
      <c r="AQ2" s="1" t="s">
        <v>372</v>
      </c>
      <c r="AR2" s="1" t="s">
        <v>373</v>
      </c>
      <c r="AS2" s="31">
        <v>2.5000000000000001E-2</v>
      </c>
      <c r="AT2" s="1" t="s">
        <v>6</v>
      </c>
      <c r="AU2" s="31">
        <v>0.97499999999999998</v>
      </c>
      <c r="AV2" s="1" t="s">
        <v>374</v>
      </c>
      <c r="AW2" s="1" t="s">
        <v>375</v>
      </c>
      <c r="AZ2" s="1" t="s">
        <v>371</v>
      </c>
      <c r="BA2" s="1" t="s">
        <v>5</v>
      </c>
      <c r="BB2" s="1" t="s">
        <v>372</v>
      </c>
      <c r="BC2" s="1" t="s">
        <v>373</v>
      </c>
      <c r="BD2" s="31">
        <v>2.5000000000000001E-2</v>
      </c>
      <c r="BE2" s="1" t="s">
        <v>6</v>
      </c>
      <c r="BF2" s="31">
        <v>0.97499999999999998</v>
      </c>
      <c r="BG2" s="1" t="s">
        <v>374</v>
      </c>
      <c r="BH2" s="1" t="s">
        <v>375</v>
      </c>
      <c r="BI2" s="1"/>
      <c r="BJ2" s="1"/>
      <c r="BK2" s="1" t="s">
        <v>371</v>
      </c>
      <c r="BL2" s="1" t="s">
        <v>5</v>
      </c>
      <c r="BM2" s="1" t="s">
        <v>372</v>
      </c>
      <c r="BN2" s="1" t="s">
        <v>373</v>
      </c>
      <c r="BO2" s="31">
        <v>2.5000000000000001E-2</v>
      </c>
      <c r="BP2" s="1" t="s">
        <v>6</v>
      </c>
      <c r="BQ2" s="31">
        <v>0.97499999999999998</v>
      </c>
      <c r="BR2" s="1" t="s">
        <v>374</v>
      </c>
      <c r="BS2" s="1" t="s">
        <v>375</v>
      </c>
      <c r="BV2" s="1" t="s">
        <v>371</v>
      </c>
      <c r="BW2" s="1" t="s">
        <v>5</v>
      </c>
      <c r="BX2" s="1" t="s">
        <v>372</v>
      </c>
      <c r="BY2" s="1" t="s">
        <v>373</v>
      </c>
      <c r="BZ2" s="31">
        <v>2.5000000000000001E-2</v>
      </c>
      <c r="CA2" s="1" t="s">
        <v>6</v>
      </c>
      <c r="CB2" s="31">
        <v>0.97499999999999998</v>
      </c>
      <c r="CC2" s="1" t="s">
        <v>374</v>
      </c>
      <c r="CD2" s="1" t="s">
        <v>375</v>
      </c>
      <c r="CG2" s="1" t="s">
        <v>371</v>
      </c>
      <c r="CH2" s="1" t="s">
        <v>5</v>
      </c>
      <c r="CI2" s="1" t="s">
        <v>372</v>
      </c>
      <c r="CJ2" s="1" t="s">
        <v>373</v>
      </c>
      <c r="CK2" s="31">
        <v>2.5000000000000001E-2</v>
      </c>
      <c r="CL2" s="1" t="s">
        <v>6</v>
      </c>
      <c r="CM2" s="31">
        <v>0.97499999999999998</v>
      </c>
      <c r="CN2" s="1" t="s">
        <v>374</v>
      </c>
      <c r="CO2" s="1" t="s">
        <v>375</v>
      </c>
    </row>
    <row r="3" spans="1:93" x14ac:dyDescent="0.25">
      <c r="A3">
        <v>1</v>
      </c>
      <c r="B3">
        <v>1</v>
      </c>
      <c r="C3" t="s">
        <v>0</v>
      </c>
      <c r="D3">
        <v>1</v>
      </c>
      <c r="E3">
        <f>D3</f>
        <v>1</v>
      </c>
      <c r="F3" t="s">
        <v>0</v>
      </c>
      <c r="I3" t="s">
        <v>4</v>
      </c>
      <c r="J3">
        <v>-0.65300000000000002</v>
      </c>
      <c r="K3">
        <v>0.26989999999999997</v>
      </c>
      <c r="L3">
        <v>6.646E-3</v>
      </c>
      <c r="M3">
        <v>-1.1930000000000001</v>
      </c>
      <c r="N3">
        <v>-0.64949999999999997</v>
      </c>
      <c r="O3">
        <v>-0.13159999999999999</v>
      </c>
      <c r="P3">
        <v>30001</v>
      </c>
      <c r="Q3">
        <v>120000</v>
      </c>
      <c r="S3" t="s">
        <v>7</v>
      </c>
      <c r="T3">
        <v>-0.61050000000000004</v>
      </c>
      <c r="U3">
        <v>0.36649999999999999</v>
      </c>
      <c r="V3">
        <v>6.7510000000000001E-3</v>
      </c>
      <c r="W3">
        <v>-1.3460000000000001</v>
      </c>
      <c r="X3">
        <v>-0.60709999999999997</v>
      </c>
      <c r="Y3">
        <v>0.11260000000000001</v>
      </c>
      <c r="Z3">
        <v>30001</v>
      </c>
      <c r="AA3">
        <v>120000</v>
      </c>
      <c r="AC3">
        <v>1</v>
      </c>
      <c r="AD3" t="s">
        <v>737</v>
      </c>
      <c r="AE3">
        <v>40.630000000000003</v>
      </c>
      <c r="AF3">
        <v>8.0589999999999993</v>
      </c>
      <c r="AG3">
        <v>0.21859999999999999</v>
      </c>
      <c r="AH3">
        <v>24</v>
      </c>
      <c r="AI3">
        <v>41</v>
      </c>
      <c r="AJ3">
        <v>55</v>
      </c>
      <c r="AK3">
        <v>30001</v>
      </c>
      <c r="AL3">
        <v>120000</v>
      </c>
      <c r="AN3">
        <v>1</v>
      </c>
      <c r="AO3" t="s">
        <v>799</v>
      </c>
      <c r="AP3">
        <v>17.2</v>
      </c>
      <c r="AQ3">
        <v>3.0110000000000001</v>
      </c>
      <c r="AR3">
        <v>7.3050000000000004E-2</v>
      </c>
      <c r="AS3">
        <v>11</v>
      </c>
      <c r="AT3">
        <v>17</v>
      </c>
      <c r="AU3">
        <v>22</v>
      </c>
      <c r="AV3">
        <v>30001</v>
      </c>
      <c r="AW3">
        <v>120000</v>
      </c>
      <c r="AY3">
        <v>2</v>
      </c>
      <c r="AZ3" t="s">
        <v>5013</v>
      </c>
      <c r="BA3">
        <v>-0.60950000000000004</v>
      </c>
      <c r="BB3">
        <v>0.27900000000000003</v>
      </c>
      <c r="BC3">
        <v>7.3879999999999996E-3</v>
      </c>
      <c r="BD3">
        <v>-1.159</v>
      </c>
      <c r="BE3">
        <v>-0.61040000000000005</v>
      </c>
      <c r="BF3">
        <v>-6.232E-2</v>
      </c>
      <c r="BG3">
        <v>30001</v>
      </c>
      <c r="BH3">
        <v>120000</v>
      </c>
      <c r="BJ3">
        <v>2</v>
      </c>
      <c r="BK3" t="s">
        <v>5111</v>
      </c>
      <c r="BL3">
        <v>-0.57920000000000005</v>
      </c>
      <c r="BM3">
        <v>0.36840000000000001</v>
      </c>
      <c r="BN3">
        <v>7.3660000000000002E-3</v>
      </c>
      <c r="BO3">
        <v>-1.3129999999999999</v>
      </c>
      <c r="BP3">
        <v>-0.57679999999999998</v>
      </c>
      <c r="BQ3">
        <v>0.1426</v>
      </c>
      <c r="BR3">
        <v>30001</v>
      </c>
      <c r="BS3">
        <v>120000</v>
      </c>
      <c r="BU3">
        <v>1</v>
      </c>
      <c r="BV3" t="s">
        <v>737</v>
      </c>
      <c r="BW3">
        <v>37.49</v>
      </c>
      <c r="BX3">
        <v>8.5820000000000007</v>
      </c>
      <c r="BY3">
        <v>0.2412</v>
      </c>
      <c r="BZ3">
        <v>20</v>
      </c>
      <c r="CA3">
        <v>38</v>
      </c>
      <c r="CB3">
        <v>53</v>
      </c>
      <c r="CC3">
        <v>30001</v>
      </c>
      <c r="CD3">
        <v>120000</v>
      </c>
      <c r="CF3">
        <v>1</v>
      </c>
      <c r="CG3" t="s">
        <v>799</v>
      </c>
      <c r="CH3">
        <v>16.11</v>
      </c>
      <c r="CI3">
        <v>3.238</v>
      </c>
      <c r="CJ3">
        <v>8.3019999999999997E-2</v>
      </c>
      <c r="CK3">
        <v>9</v>
      </c>
      <c r="CL3">
        <v>16</v>
      </c>
      <c r="CM3">
        <v>22</v>
      </c>
      <c r="CN3">
        <v>30001</v>
      </c>
      <c r="CO3">
        <v>120000</v>
      </c>
    </row>
    <row r="4" spans="1:93" x14ac:dyDescent="0.25">
      <c r="A4">
        <v>2</v>
      </c>
      <c r="B4">
        <v>2</v>
      </c>
      <c r="C4" t="s">
        <v>250</v>
      </c>
      <c r="D4">
        <v>2</v>
      </c>
      <c r="E4">
        <f t="shared" ref="E4:E22" si="0">D4</f>
        <v>2</v>
      </c>
      <c r="F4" t="s">
        <v>251</v>
      </c>
      <c r="I4" t="s">
        <v>824</v>
      </c>
      <c r="J4">
        <v>-0.56699999999999995</v>
      </c>
      <c r="K4">
        <v>0.34129999999999999</v>
      </c>
      <c r="L4">
        <v>6.7879999999999998E-3</v>
      </c>
      <c r="M4">
        <v>-1.2430000000000001</v>
      </c>
      <c r="N4">
        <v>-0.56579999999999997</v>
      </c>
      <c r="O4">
        <v>0.1047</v>
      </c>
      <c r="P4">
        <v>30001</v>
      </c>
      <c r="Q4">
        <v>120000</v>
      </c>
      <c r="S4" t="s">
        <v>387</v>
      </c>
      <c r="T4">
        <v>7.2700000000000001E-2</v>
      </c>
      <c r="U4">
        <v>0.41070000000000001</v>
      </c>
      <c r="V4">
        <v>7.012E-3</v>
      </c>
      <c r="W4">
        <v>-0.73060000000000003</v>
      </c>
      <c r="X4">
        <v>6.8529999999999994E-2</v>
      </c>
      <c r="Y4">
        <v>0.89419999999999999</v>
      </c>
      <c r="Z4">
        <v>30001</v>
      </c>
      <c r="AA4">
        <v>120000</v>
      </c>
      <c r="AC4">
        <v>2</v>
      </c>
      <c r="AD4" t="s">
        <v>738</v>
      </c>
      <c r="AE4">
        <v>10.99</v>
      </c>
      <c r="AF4">
        <v>5.9909999999999997</v>
      </c>
      <c r="AG4">
        <v>8.4099999999999994E-2</v>
      </c>
      <c r="AH4">
        <v>3</v>
      </c>
      <c r="AI4">
        <v>10</v>
      </c>
      <c r="AJ4">
        <v>26</v>
      </c>
      <c r="AK4">
        <v>30001</v>
      </c>
      <c r="AL4">
        <v>120000</v>
      </c>
      <c r="AN4">
        <v>2</v>
      </c>
      <c r="AO4" t="s">
        <v>800</v>
      </c>
      <c r="AP4">
        <v>6.73</v>
      </c>
      <c r="AQ4">
        <v>4.2949999999999999</v>
      </c>
      <c r="AR4">
        <v>4.147E-2</v>
      </c>
      <c r="AS4">
        <v>1</v>
      </c>
      <c r="AT4">
        <v>6</v>
      </c>
      <c r="AU4">
        <v>18</v>
      </c>
      <c r="AV4">
        <v>30001</v>
      </c>
      <c r="AW4">
        <v>120000</v>
      </c>
      <c r="AY4">
        <v>3</v>
      </c>
      <c r="AZ4" t="s">
        <v>5014</v>
      </c>
      <c r="BA4">
        <v>-0.54649999999999999</v>
      </c>
      <c r="BB4">
        <v>0.34420000000000001</v>
      </c>
      <c r="BC4">
        <v>7.3819999999999997E-3</v>
      </c>
      <c r="BD4">
        <v>-1.2290000000000001</v>
      </c>
      <c r="BE4">
        <v>-0.54339999999999999</v>
      </c>
      <c r="BF4">
        <v>0.1225</v>
      </c>
      <c r="BG4">
        <v>30001</v>
      </c>
      <c r="BH4">
        <v>120000</v>
      </c>
      <c r="BJ4">
        <v>3</v>
      </c>
      <c r="BK4" t="s">
        <v>5112</v>
      </c>
      <c r="BL4">
        <v>9.5460000000000003E-2</v>
      </c>
      <c r="BM4">
        <v>0.39989999999999998</v>
      </c>
      <c r="BN4">
        <v>6.9690000000000004E-3</v>
      </c>
      <c r="BO4">
        <v>-0.6865</v>
      </c>
      <c r="BP4">
        <v>9.221E-2</v>
      </c>
      <c r="BQ4">
        <v>0.89439999999999997</v>
      </c>
      <c r="BR4">
        <v>30001</v>
      </c>
      <c r="BS4">
        <v>120000</v>
      </c>
      <c r="BU4">
        <v>2</v>
      </c>
      <c r="BV4" t="s">
        <v>738</v>
      </c>
      <c r="BW4">
        <v>10.38</v>
      </c>
      <c r="BX4">
        <v>6.4870000000000001</v>
      </c>
      <c r="BY4">
        <v>0.1188</v>
      </c>
      <c r="BZ4">
        <v>2</v>
      </c>
      <c r="CA4">
        <v>9</v>
      </c>
      <c r="CB4">
        <v>27</v>
      </c>
      <c r="CC4">
        <v>30001</v>
      </c>
      <c r="CD4">
        <v>120000</v>
      </c>
      <c r="CF4">
        <v>2</v>
      </c>
      <c r="CG4" t="s">
        <v>800</v>
      </c>
      <c r="CH4">
        <v>6.3029999999999999</v>
      </c>
      <c r="CI4">
        <v>4.258</v>
      </c>
      <c r="CJ4">
        <v>5.1900000000000002E-2</v>
      </c>
      <c r="CK4">
        <v>1</v>
      </c>
      <c r="CL4">
        <v>5</v>
      </c>
      <c r="CM4">
        <v>17</v>
      </c>
      <c r="CN4">
        <v>30001</v>
      </c>
      <c r="CO4">
        <v>120000</v>
      </c>
    </row>
    <row r="5" spans="1:93" x14ac:dyDescent="0.25">
      <c r="A5">
        <v>3</v>
      </c>
      <c r="C5" t="s">
        <v>251</v>
      </c>
      <c r="D5">
        <v>2</v>
      </c>
      <c r="E5">
        <f t="shared" si="0"/>
        <v>2</v>
      </c>
      <c r="F5" t="s">
        <v>251</v>
      </c>
      <c r="I5" t="s">
        <v>825</v>
      </c>
      <c r="J5">
        <v>-7.4789999999999995E-2</v>
      </c>
      <c r="K5">
        <v>0.32540000000000002</v>
      </c>
      <c r="L5">
        <v>6.8780000000000004E-3</v>
      </c>
      <c r="M5">
        <v>-0.72419999999999995</v>
      </c>
      <c r="N5">
        <v>-7.1029999999999996E-2</v>
      </c>
      <c r="O5">
        <v>0.55289999999999995</v>
      </c>
      <c r="P5">
        <v>30001</v>
      </c>
      <c r="Q5">
        <v>120000</v>
      </c>
      <c r="S5" t="s">
        <v>388</v>
      </c>
      <c r="T5">
        <v>-0.28510000000000002</v>
      </c>
      <c r="U5">
        <v>0.34339999999999998</v>
      </c>
      <c r="V5">
        <v>5.3220000000000003E-3</v>
      </c>
      <c r="W5">
        <v>-0.95040000000000002</v>
      </c>
      <c r="X5">
        <v>-0.29270000000000002</v>
      </c>
      <c r="Y5">
        <v>0.4249</v>
      </c>
      <c r="Z5">
        <v>30001</v>
      </c>
      <c r="AA5">
        <v>120000</v>
      </c>
      <c r="AC5">
        <v>3</v>
      </c>
      <c r="AD5" t="s">
        <v>739</v>
      </c>
      <c r="AE5">
        <v>35.97</v>
      </c>
      <c r="AF5">
        <v>12.33</v>
      </c>
      <c r="AG5">
        <v>0.15129999999999999</v>
      </c>
      <c r="AH5">
        <v>11</v>
      </c>
      <c r="AI5">
        <v>37</v>
      </c>
      <c r="AJ5">
        <v>57</v>
      </c>
      <c r="AK5">
        <v>30001</v>
      </c>
      <c r="AL5">
        <v>120000</v>
      </c>
      <c r="AN5">
        <v>3</v>
      </c>
      <c r="AO5" t="s">
        <v>801</v>
      </c>
      <c r="AP5">
        <v>17.600000000000001</v>
      </c>
      <c r="AQ5">
        <v>5.2750000000000004</v>
      </c>
      <c r="AR5">
        <v>5.7509999999999999E-2</v>
      </c>
      <c r="AS5">
        <v>5</v>
      </c>
      <c r="AT5">
        <v>19</v>
      </c>
      <c r="AU5">
        <v>25</v>
      </c>
      <c r="AV5">
        <v>30001</v>
      </c>
      <c r="AW5">
        <v>120000</v>
      </c>
      <c r="AY5">
        <v>4</v>
      </c>
      <c r="AZ5" t="s">
        <v>5015</v>
      </c>
      <c r="BA5">
        <v>-4.0529999999999997E-2</v>
      </c>
      <c r="BB5">
        <v>0.3231</v>
      </c>
      <c r="BC5">
        <v>7.0109999999999999E-3</v>
      </c>
      <c r="BD5">
        <v>-0.68130000000000002</v>
      </c>
      <c r="BE5">
        <v>-3.8649999999999997E-2</v>
      </c>
      <c r="BF5">
        <v>0.59019999999999995</v>
      </c>
      <c r="BG5">
        <v>30001</v>
      </c>
      <c r="BH5">
        <v>120000</v>
      </c>
      <c r="BJ5">
        <v>4</v>
      </c>
      <c r="BK5" t="s">
        <v>5113</v>
      </c>
      <c r="BL5">
        <v>-0.23330000000000001</v>
      </c>
      <c r="BM5">
        <v>0.3362</v>
      </c>
      <c r="BN5">
        <v>5.437E-3</v>
      </c>
      <c r="BO5">
        <v>-0.88670000000000004</v>
      </c>
      <c r="BP5">
        <v>-0.2394</v>
      </c>
      <c r="BQ5">
        <v>0.45810000000000001</v>
      </c>
      <c r="BR5">
        <v>30001</v>
      </c>
      <c r="BS5">
        <v>120000</v>
      </c>
      <c r="BU5">
        <v>3</v>
      </c>
      <c r="BV5" t="s">
        <v>739</v>
      </c>
      <c r="BW5">
        <v>34.49</v>
      </c>
      <c r="BX5">
        <v>12.92</v>
      </c>
      <c r="BY5">
        <v>0.18290000000000001</v>
      </c>
      <c r="BZ5">
        <v>10</v>
      </c>
      <c r="CA5">
        <v>35</v>
      </c>
      <c r="CB5">
        <v>57</v>
      </c>
      <c r="CC5">
        <v>30001</v>
      </c>
      <c r="CD5">
        <v>120000</v>
      </c>
      <c r="CF5">
        <v>3</v>
      </c>
      <c r="CG5" t="s">
        <v>801</v>
      </c>
      <c r="CH5">
        <v>17.059999999999999</v>
      </c>
      <c r="CI5">
        <v>5.4960000000000004</v>
      </c>
      <c r="CJ5">
        <v>6.5280000000000005E-2</v>
      </c>
      <c r="CK5">
        <v>5</v>
      </c>
      <c r="CL5">
        <v>18</v>
      </c>
      <c r="CM5">
        <v>25</v>
      </c>
      <c r="CN5">
        <v>30001</v>
      </c>
      <c r="CO5">
        <v>120000</v>
      </c>
    </row>
    <row r="6" spans="1:93" x14ac:dyDescent="0.25">
      <c r="A6">
        <v>4</v>
      </c>
      <c r="B6">
        <v>3</v>
      </c>
      <c r="C6" t="s">
        <v>252</v>
      </c>
      <c r="D6">
        <v>3</v>
      </c>
      <c r="E6">
        <f t="shared" si="0"/>
        <v>3</v>
      </c>
      <c r="F6" t="s">
        <v>252</v>
      </c>
      <c r="I6" t="s">
        <v>826</v>
      </c>
      <c r="J6">
        <v>0.21809999999999999</v>
      </c>
      <c r="K6">
        <v>0.43130000000000002</v>
      </c>
      <c r="L6">
        <v>7.136E-3</v>
      </c>
      <c r="M6">
        <v>-0.59660000000000002</v>
      </c>
      <c r="N6">
        <v>0.2044</v>
      </c>
      <c r="O6">
        <v>1.1000000000000001</v>
      </c>
      <c r="P6">
        <v>30001</v>
      </c>
      <c r="Q6">
        <v>120000</v>
      </c>
      <c r="S6" t="s">
        <v>389</v>
      </c>
      <c r="T6">
        <v>-0.27529999999999999</v>
      </c>
      <c r="U6">
        <v>0.38569999999999999</v>
      </c>
      <c r="V6">
        <v>6.0790000000000002E-3</v>
      </c>
      <c r="W6">
        <v>-1.069</v>
      </c>
      <c r="X6">
        <v>-0.2666</v>
      </c>
      <c r="Y6">
        <v>0.47020000000000001</v>
      </c>
      <c r="Z6">
        <v>30001</v>
      </c>
      <c r="AA6">
        <v>120000</v>
      </c>
      <c r="AC6">
        <v>4</v>
      </c>
      <c r="AD6" t="s">
        <v>740</v>
      </c>
      <c r="AE6">
        <v>20.81</v>
      </c>
      <c r="AF6">
        <v>6.415</v>
      </c>
      <c r="AG6">
        <v>7.2010000000000005E-2</v>
      </c>
      <c r="AH6">
        <v>10</v>
      </c>
      <c r="AI6">
        <v>20</v>
      </c>
      <c r="AJ6">
        <v>35</v>
      </c>
      <c r="AK6">
        <v>30001</v>
      </c>
      <c r="AL6">
        <v>120000</v>
      </c>
      <c r="AN6">
        <v>4</v>
      </c>
      <c r="AO6" t="s">
        <v>802</v>
      </c>
      <c r="AP6">
        <v>11.77</v>
      </c>
      <c r="AQ6">
        <v>5.0860000000000003</v>
      </c>
      <c r="AR6">
        <v>3.32E-2</v>
      </c>
      <c r="AS6">
        <v>3</v>
      </c>
      <c r="AT6">
        <v>11</v>
      </c>
      <c r="AU6">
        <v>22</v>
      </c>
      <c r="AV6">
        <v>30001</v>
      </c>
      <c r="AW6">
        <v>120000</v>
      </c>
      <c r="AY6">
        <v>5</v>
      </c>
      <c r="AZ6" t="s">
        <v>5016</v>
      </c>
      <c r="BA6">
        <v>0.23230000000000001</v>
      </c>
      <c r="BB6">
        <v>0.41399999999999998</v>
      </c>
      <c r="BC6">
        <v>7.0229999999999997E-3</v>
      </c>
      <c r="BD6">
        <v>-0.55420000000000003</v>
      </c>
      <c r="BE6">
        <v>0.2208</v>
      </c>
      <c r="BF6">
        <v>1.075</v>
      </c>
      <c r="BG6">
        <v>30001</v>
      </c>
      <c r="BH6">
        <v>120000</v>
      </c>
      <c r="BJ6">
        <v>5</v>
      </c>
      <c r="BK6" t="s">
        <v>5114</v>
      </c>
      <c r="BL6">
        <v>-0.12770000000000001</v>
      </c>
      <c r="BM6">
        <v>0.37869999999999998</v>
      </c>
      <c r="BN6">
        <v>6.5970000000000004E-3</v>
      </c>
      <c r="BO6">
        <v>-0.89259999999999995</v>
      </c>
      <c r="BP6">
        <v>-0.12470000000000001</v>
      </c>
      <c r="BQ6">
        <v>0.6139</v>
      </c>
      <c r="BR6">
        <v>30001</v>
      </c>
      <c r="BS6">
        <v>120000</v>
      </c>
      <c r="BU6">
        <v>4</v>
      </c>
      <c r="BV6" t="s">
        <v>740</v>
      </c>
      <c r="BW6">
        <v>19.91</v>
      </c>
      <c r="BX6">
        <v>6.7930000000000001</v>
      </c>
      <c r="BY6">
        <v>9.7140000000000004E-2</v>
      </c>
      <c r="BZ6">
        <v>8</v>
      </c>
      <c r="CA6">
        <v>19</v>
      </c>
      <c r="CB6">
        <v>35</v>
      </c>
      <c r="CC6">
        <v>30001</v>
      </c>
      <c r="CD6">
        <v>120000</v>
      </c>
      <c r="CF6">
        <v>4</v>
      </c>
      <c r="CG6" t="s">
        <v>802</v>
      </c>
      <c r="CH6">
        <v>11.52</v>
      </c>
      <c r="CI6">
        <v>5.1319999999999997</v>
      </c>
      <c r="CJ6">
        <v>3.909E-2</v>
      </c>
      <c r="CK6">
        <v>3</v>
      </c>
      <c r="CL6">
        <v>11</v>
      </c>
      <c r="CM6">
        <v>22</v>
      </c>
      <c r="CN6">
        <v>30001</v>
      </c>
      <c r="CO6">
        <v>120000</v>
      </c>
    </row>
    <row r="7" spans="1:93" x14ac:dyDescent="0.25">
      <c r="A7">
        <v>5</v>
      </c>
      <c r="C7" t="s">
        <v>253</v>
      </c>
      <c r="D7">
        <v>3</v>
      </c>
      <c r="E7">
        <f t="shared" si="0"/>
        <v>3</v>
      </c>
      <c r="F7" t="s">
        <v>252</v>
      </c>
      <c r="I7" t="s">
        <v>827</v>
      </c>
      <c r="J7">
        <v>-0.37969999999999998</v>
      </c>
      <c r="K7">
        <v>0.21529999999999999</v>
      </c>
      <c r="L7">
        <v>5.4819999999999999E-3</v>
      </c>
      <c r="M7">
        <v>-0.80700000000000005</v>
      </c>
      <c r="N7">
        <v>-0.37969999999999998</v>
      </c>
      <c r="O7">
        <v>4.036E-2</v>
      </c>
      <c r="P7">
        <v>30001</v>
      </c>
      <c r="Q7">
        <v>120000</v>
      </c>
      <c r="S7" t="s">
        <v>390</v>
      </c>
      <c r="T7">
        <v>0.1774</v>
      </c>
      <c r="U7">
        <v>0.21390000000000001</v>
      </c>
      <c r="V7">
        <v>2.1549999999999998E-3</v>
      </c>
      <c r="W7">
        <v>-0.24540000000000001</v>
      </c>
      <c r="X7">
        <v>0.1757</v>
      </c>
      <c r="Y7">
        <v>0.61439999999999995</v>
      </c>
      <c r="Z7">
        <v>30001</v>
      </c>
      <c r="AA7">
        <v>120000</v>
      </c>
      <c r="AC7">
        <v>5</v>
      </c>
      <c r="AD7" t="s">
        <v>741</v>
      </c>
      <c r="AE7">
        <v>26.61</v>
      </c>
      <c r="AF7">
        <v>10.41</v>
      </c>
      <c r="AG7">
        <v>0.1024</v>
      </c>
      <c r="AH7">
        <v>9</v>
      </c>
      <c r="AI7">
        <v>26</v>
      </c>
      <c r="AJ7">
        <v>48</v>
      </c>
      <c r="AK7">
        <v>30001</v>
      </c>
      <c r="AL7">
        <v>120000</v>
      </c>
      <c r="AN7">
        <v>5</v>
      </c>
      <c r="AO7" t="s">
        <v>803</v>
      </c>
      <c r="AP7">
        <v>12.06</v>
      </c>
      <c r="AQ7">
        <v>5.6150000000000002</v>
      </c>
      <c r="AR7">
        <v>4.9570000000000003E-2</v>
      </c>
      <c r="AS7">
        <v>2</v>
      </c>
      <c r="AT7">
        <v>12</v>
      </c>
      <c r="AU7">
        <v>23</v>
      </c>
      <c r="AV7">
        <v>30001</v>
      </c>
      <c r="AW7">
        <v>120000</v>
      </c>
      <c r="AY7">
        <v>6</v>
      </c>
      <c r="AZ7" t="s">
        <v>5017</v>
      </c>
      <c r="BA7">
        <v>-0.32690000000000002</v>
      </c>
      <c r="BB7">
        <v>0.21479999999999999</v>
      </c>
      <c r="BC7">
        <v>5.6870000000000002E-3</v>
      </c>
      <c r="BD7">
        <v>-0.74980000000000002</v>
      </c>
      <c r="BE7">
        <v>-0.32600000000000001</v>
      </c>
      <c r="BF7">
        <v>9.7559999999999994E-2</v>
      </c>
      <c r="BG7">
        <v>30001</v>
      </c>
      <c r="BH7">
        <v>120000</v>
      </c>
      <c r="BJ7">
        <v>6</v>
      </c>
      <c r="BK7" t="s">
        <v>5115</v>
      </c>
      <c r="BL7">
        <v>0.2036</v>
      </c>
      <c r="BM7">
        <v>0.20979999999999999</v>
      </c>
      <c r="BN7">
        <v>2.225E-3</v>
      </c>
      <c r="BO7">
        <v>-0.20830000000000001</v>
      </c>
      <c r="BP7">
        <v>0.20100000000000001</v>
      </c>
      <c r="BQ7">
        <v>0.63280000000000003</v>
      </c>
      <c r="BR7">
        <v>30001</v>
      </c>
      <c r="BS7">
        <v>120000</v>
      </c>
      <c r="BU7">
        <v>5</v>
      </c>
      <c r="BV7" t="s">
        <v>741</v>
      </c>
      <c r="BW7">
        <v>29.87</v>
      </c>
      <c r="BX7">
        <v>10.83</v>
      </c>
      <c r="BY7">
        <v>0.1205</v>
      </c>
      <c r="BZ7">
        <v>10</v>
      </c>
      <c r="CA7">
        <v>30</v>
      </c>
      <c r="CB7">
        <v>51</v>
      </c>
      <c r="CC7">
        <v>30001</v>
      </c>
      <c r="CD7">
        <v>120000</v>
      </c>
      <c r="CF7">
        <v>5</v>
      </c>
      <c r="CG7" t="s">
        <v>803</v>
      </c>
      <c r="CH7">
        <v>13.47</v>
      </c>
      <c r="CI7">
        <v>5.6589999999999998</v>
      </c>
      <c r="CJ7">
        <v>5.8389999999999997E-2</v>
      </c>
      <c r="CK7">
        <v>3</v>
      </c>
      <c r="CL7">
        <v>14</v>
      </c>
      <c r="CM7">
        <v>23</v>
      </c>
      <c r="CN7">
        <v>30001</v>
      </c>
      <c r="CO7">
        <v>120000</v>
      </c>
    </row>
    <row r="8" spans="1:93" x14ac:dyDescent="0.25">
      <c r="A8">
        <v>6</v>
      </c>
      <c r="B8">
        <v>4</v>
      </c>
      <c r="C8" t="s">
        <v>254</v>
      </c>
      <c r="D8">
        <v>4</v>
      </c>
      <c r="E8">
        <f t="shared" si="0"/>
        <v>4</v>
      </c>
      <c r="F8" t="s">
        <v>254</v>
      </c>
      <c r="I8" t="s">
        <v>828</v>
      </c>
      <c r="J8">
        <v>-0.1923</v>
      </c>
      <c r="K8">
        <v>0.34839999999999999</v>
      </c>
      <c r="L8">
        <v>5.1739999999999998E-3</v>
      </c>
      <c r="M8">
        <v>-0.85440000000000005</v>
      </c>
      <c r="N8">
        <v>-0.20180000000000001</v>
      </c>
      <c r="O8">
        <v>0.52039999999999997</v>
      </c>
      <c r="P8">
        <v>30001</v>
      </c>
      <c r="Q8">
        <v>120000</v>
      </c>
      <c r="S8" t="s">
        <v>391</v>
      </c>
      <c r="T8">
        <v>-0.17519999999999999</v>
      </c>
      <c r="U8">
        <v>0.1709</v>
      </c>
      <c r="V8">
        <v>2.209E-3</v>
      </c>
      <c r="W8">
        <v>-0.52329999999999999</v>
      </c>
      <c r="X8">
        <v>-0.17219999999999999</v>
      </c>
      <c r="Y8">
        <v>0.15629999999999999</v>
      </c>
      <c r="Z8">
        <v>30001</v>
      </c>
      <c r="AA8">
        <v>120000</v>
      </c>
      <c r="AC8">
        <v>6</v>
      </c>
      <c r="AD8" t="s">
        <v>742</v>
      </c>
      <c r="AE8">
        <v>41.34</v>
      </c>
      <c r="AF8">
        <v>10.19</v>
      </c>
      <c r="AG8">
        <v>0.1691</v>
      </c>
      <c r="AH8">
        <v>19</v>
      </c>
      <c r="AI8">
        <v>42</v>
      </c>
      <c r="AJ8">
        <v>57</v>
      </c>
      <c r="AK8">
        <v>30001</v>
      </c>
      <c r="AL8">
        <v>120000</v>
      </c>
      <c r="AN8">
        <v>6</v>
      </c>
      <c r="AO8" t="s">
        <v>804</v>
      </c>
      <c r="AP8">
        <v>19.84</v>
      </c>
      <c r="AQ8">
        <v>3.2679999999999998</v>
      </c>
      <c r="AR8">
        <v>3.9190000000000003E-2</v>
      </c>
      <c r="AS8">
        <v>12</v>
      </c>
      <c r="AT8">
        <v>20</v>
      </c>
      <c r="AU8">
        <v>24</v>
      </c>
      <c r="AV8">
        <v>30001</v>
      </c>
      <c r="AW8">
        <v>120000</v>
      </c>
      <c r="AY8">
        <v>7</v>
      </c>
      <c r="AZ8" t="s">
        <v>5018</v>
      </c>
      <c r="BA8">
        <v>-0.14030000000000001</v>
      </c>
      <c r="BB8">
        <v>0.33500000000000002</v>
      </c>
      <c r="BC8">
        <v>5.0860000000000002E-3</v>
      </c>
      <c r="BD8">
        <v>-0.77649999999999997</v>
      </c>
      <c r="BE8">
        <v>-0.15110000000000001</v>
      </c>
      <c r="BF8">
        <v>0.54590000000000005</v>
      </c>
      <c r="BG8">
        <v>30001</v>
      </c>
      <c r="BH8">
        <v>120000</v>
      </c>
      <c r="BJ8">
        <v>7</v>
      </c>
      <c r="BK8" t="s">
        <v>5116</v>
      </c>
      <c r="BL8">
        <v>-0.1245</v>
      </c>
      <c r="BM8">
        <v>0.16550000000000001</v>
      </c>
      <c r="BN8">
        <v>2.3340000000000001E-3</v>
      </c>
      <c r="BO8">
        <v>-0.4627</v>
      </c>
      <c r="BP8">
        <v>-0.12180000000000001</v>
      </c>
      <c r="BQ8">
        <v>0.19359999999999999</v>
      </c>
      <c r="BR8">
        <v>30001</v>
      </c>
      <c r="BS8">
        <v>120000</v>
      </c>
      <c r="BU8">
        <v>6</v>
      </c>
      <c r="BV8" t="s">
        <v>742</v>
      </c>
      <c r="BW8">
        <v>40.01</v>
      </c>
      <c r="BX8">
        <v>10.49</v>
      </c>
      <c r="BY8">
        <v>0.1787</v>
      </c>
      <c r="BZ8">
        <v>17</v>
      </c>
      <c r="CA8">
        <v>41</v>
      </c>
      <c r="CB8">
        <v>57</v>
      </c>
      <c r="CC8">
        <v>30001</v>
      </c>
      <c r="CD8">
        <v>120000</v>
      </c>
      <c r="CF8">
        <v>6</v>
      </c>
      <c r="CG8" t="s">
        <v>804</v>
      </c>
      <c r="CH8">
        <v>19.45</v>
      </c>
      <c r="CI8">
        <v>3.41</v>
      </c>
      <c r="CJ8">
        <v>4.5569999999999999E-2</v>
      </c>
      <c r="CK8">
        <v>11</v>
      </c>
      <c r="CL8">
        <v>20</v>
      </c>
      <c r="CM8">
        <v>24</v>
      </c>
      <c r="CN8">
        <v>30001</v>
      </c>
      <c r="CO8">
        <v>120000</v>
      </c>
    </row>
    <row r="9" spans="1:93" x14ac:dyDescent="0.25">
      <c r="A9">
        <v>7</v>
      </c>
      <c r="C9" t="s">
        <v>255</v>
      </c>
      <c r="D9">
        <v>4</v>
      </c>
      <c r="E9">
        <f t="shared" si="0"/>
        <v>4</v>
      </c>
      <c r="F9" t="s">
        <v>254</v>
      </c>
      <c r="I9" t="s">
        <v>829</v>
      </c>
      <c r="J9">
        <v>-0.2702</v>
      </c>
      <c r="K9">
        <v>0.2651</v>
      </c>
      <c r="L9">
        <v>5.3480000000000003E-3</v>
      </c>
      <c r="M9">
        <v>-0.80079999999999996</v>
      </c>
      <c r="N9">
        <v>-0.26790000000000003</v>
      </c>
      <c r="O9">
        <v>0.24160000000000001</v>
      </c>
      <c r="P9">
        <v>30001</v>
      </c>
      <c r="Q9">
        <v>120000</v>
      </c>
      <c r="S9" t="s">
        <v>392</v>
      </c>
      <c r="T9">
        <v>5.4440000000000002E-2</v>
      </c>
      <c r="U9">
        <v>0.4703</v>
      </c>
      <c r="V9">
        <v>4.3379999999999998E-3</v>
      </c>
      <c r="W9">
        <v>-0.88670000000000004</v>
      </c>
      <c r="X9">
        <v>5.357E-2</v>
      </c>
      <c r="Y9">
        <v>1.002</v>
      </c>
      <c r="Z9">
        <v>30001</v>
      </c>
      <c r="AA9">
        <v>120000</v>
      </c>
      <c r="AC9">
        <v>7</v>
      </c>
      <c r="AD9" t="s">
        <v>743</v>
      </c>
      <c r="AE9">
        <v>48.43</v>
      </c>
      <c r="AF9">
        <v>9.6579999999999995</v>
      </c>
      <c r="AG9">
        <v>0.121</v>
      </c>
      <c r="AH9">
        <v>25</v>
      </c>
      <c r="AI9">
        <v>51</v>
      </c>
      <c r="AJ9">
        <v>61</v>
      </c>
      <c r="AK9">
        <v>30001</v>
      </c>
      <c r="AL9">
        <v>120000</v>
      </c>
      <c r="AN9">
        <v>7</v>
      </c>
      <c r="AO9" t="s">
        <v>805</v>
      </c>
      <c r="AP9">
        <v>13.7</v>
      </c>
      <c r="AQ9">
        <v>3.6579999999999999</v>
      </c>
      <c r="AR9">
        <v>5.1560000000000002E-2</v>
      </c>
      <c r="AS9">
        <v>6</v>
      </c>
      <c r="AT9">
        <v>14</v>
      </c>
      <c r="AU9">
        <v>21</v>
      </c>
      <c r="AV9">
        <v>30001</v>
      </c>
      <c r="AW9">
        <v>120000</v>
      </c>
      <c r="AY9">
        <v>8</v>
      </c>
      <c r="AZ9" t="s">
        <v>5019</v>
      </c>
      <c r="BA9">
        <v>-0.1361</v>
      </c>
      <c r="BB9">
        <v>0.26179999999999998</v>
      </c>
      <c r="BC9">
        <v>5.7190000000000001E-3</v>
      </c>
      <c r="BD9">
        <v>-0.6462</v>
      </c>
      <c r="BE9">
        <v>-0.13719999999999999</v>
      </c>
      <c r="BF9">
        <v>0.38030000000000003</v>
      </c>
      <c r="BG9">
        <v>30001</v>
      </c>
      <c r="BH9">
        <v>120000</v>
      </c>
      <c r="BJ9">
        <v>8</v>
      </c>
      <c r="BK9" t="s">
        <v>5117</v>
      </c>
      <c r="BL9">
        <v>0.1207</v>
      </c>
      <c r="BM9">
        <v>0.46260000000000001</v>
      </c>
      <c r="BN9">
        <v>4.6969999999999998E-3</v>
      </c>
      <c r="BO9">
        <v>-0.81040000000000001</v>
      </c>
      <c r="BP9">
        <v>0.1215</v>
      </c>
      <c r="BQ9">
        <v>1.0469999999999999</v>
      </c>
      <c r="BR9">
        <v>30001</v>
      </c>
      <c r="BS9">
        <v>120000</v>
      </c>
      <c r="BU9">
        <v>7</v>
      </c>
      <c r="BV9" t="s">
        <v>743</v>
      </c>
      <c r="BW9">
        <v>47.72</v>
      </c>
      <c r="BX9">
        <v>9.9130000000000003</v>
      </c>
      <c r="BY9">
        <v>0.13200000000000001</v>
      </c>
      <c r="BZ9">
        <v>24</v>
      </c>
      <c r="CA9">
        <v>50</v>
      </c>
      <c r="CB9">
        <v>61</v>
      </c>
      <c r="CC9">
        <v>30001</v>
      </c>
      <c r="CD9">
        <v>120000</v>
      </c>
      <c r="CF9">
        <v>7</v>
      </c>
      <c r="CG9" t="s">
        <v>805</v>
      </c>
      <c r="CH9">
        <v>13.46</v>
      </c>
      <c r="CI9">
        <v>3.6669999999999998</v>
      </c>
      <c r="CJ9">
        <v>5.5879999999999999E-2</v>
      </c>
      <c r="CK9">
        <v>6</v>
      </c>
      <c r="CL9">
        <v>14</v>
      </c>
      <c r="CM9">
        <v>20</v>
      </c>
      <c r="CN9">
        <v>30001</v>
      </c>
      <c r="CO9">
        <v>120000</v>
      </c>
    </row>
    <row r="10" spans="1:93" x14ac:dyDescent="0.25">
      <c r="A10">
        <v>8</v>
      </c>
      <c r="B10">
        <v>5</v>
      </c>
      <c r="C10" t="s">
        <v>256</v>
      </c>
      <c r="D10">
        <v>5</v>
      </c>
      <c r="E10">
        <f t="shared" si="0"/>
        <v>5</v>
      </c>
      <c r="F10" t="s">
        <v>256</v>
      </c>
      <c r="I10" t="s">
        <v>830</v>
      </c>
      <c r="J10">
        <v>-6.429E-2</v>
      </c>
      <c r="K10">
        <v>0.37259999999999999</v>
      </c>
      <c r="L10">
        <v>6.4089999999999998E-3</v>
      </c>
      <c r="M10">
        <v>-0.77800000000000002</v>
      </c>
      <c r="N10">
        <v>-7.3639999999999997E-2</v>
      </c>
      <c r="O10">
        <v>0.69169999999999998</v>
      </c>
      <c r="P10">
        <v>30001</v>
      </c>
      <c r="Q10">
        <v>120000</v>
      </c>
      <c r="S10" t="s">
        <v>393</v>
      </c>
      <c r="T10">
        <v>-0.72889999999999999</v>
      </c>
      <c r="U10">
        <v>0.65859999999999996</v>
      </c>
      <c r="V10">
        <v>3.4940000000000001E-3</v>
      </c>
      <c r="W10">
        <v>-2.032</v>
      </c>
      <c r="X10">
        <v>-0.72619999999999996</v>
      </c>
      <c r="Y10">
        <v>0.55549999999999999</v>
      </c>
      <c r="Z10">
        <v>30001</v>
      </c>
      <c r="AA10">
        <v>120000</v>
      </c>
      <c r="AC10">
        <v>8</v>
      </c>
      <c r="AD10" t="s">
        <v>744</v>
      </c>
      <c r="AE10">
        <v>32.130000000000003</v>
      </c>
      <c r="AF10">
        <v>11.38</v>
      </c>
      <c r="AG10">
        <v>0.15679999999999999</v>
      </c>
      <c r="AH10">
        <v>10</v>
      </c>
      <c r="AI10">
        <v>32</v>
      </c>
      <c r="AJ10">
        <v>54</v>
      </c>
      <c r="AK10">
        <v>30001</v>
      </c>
      <c r="AL10">
        <v>120000</v>
      </c>
      <c r="AN10">
        <v>8</v>
      </c>
      <c r="AO10" t="s">
        <v>806</v>
      </c>
      <c r="AP10">
        <v>7.3579999999999997</v>
      </c>
      <c r="AQ10">
        <v>6.9989999999999997</v>
      </c>
      <c r="AR10">
        <v>5.3400000000000003E-2</v>
      </c>
      <c r="AS10">
        <v>1</v>
      </c>
      <c r="AT10">
        <v>4</v>
      </c>
      <c r="AU10">
        <v>24</v>
      </c>
      <c r="AV10">
        <v>30001</v>
      </c>
      <c r="AW10">
        <v>120000</v>
      </c>
      <c r="AY10">
        <v>9</v>
      </c>
      <c r="AZ10" t="s">
        <v>5020</v>
      </c>
      <c r="BA10">
        <v>3.8609999999999998E-2</v>
      </c>
      <c r="BB10">
        <v>0.3594</v>
      </c>
      <c r="BC10">
        <v>6.5830000000000003E-3</v>
      </c>
      <c r="BD10">
        <v>-0.64970000000000006</v>
      </c>
      <c r="BE10">
        <v>3.0769999999999999E-2</v>
      </c>
      <c r="BF10">
        <v>0.76639999999999997</v>
      </c>
      <c r="BG10">
        <v>30001</v>
      </c>
      <c r="BH10">
        <v>120000</v>
      </c>
      <c r="BJ10">
        <v>9</v>
      </c>
      <c r="BK10" t="s">
        <v>5118</v>
      </c>
      <c r="BL10">
        <v>-0.71679999999999999</v>
      </c>
      <c r="BM10">
        <v>0.62670000000000003</v>
      </c>
      <c r="BN10">
        <v>3.4889999999999999E-3</v>
      </c>
      <c r="BO10">
        <v>-1.954</v>
      </c>
      <c r="BP10">
        <v>-0.71289999999999998</v>
      </c>
      <c r="BQ10">
        <v>0.50439999999999996</v>
      </c>
      <c r="BR10">
        <v>30001</v>
      </c>
      <c r="BS10">
        <v>120000</v>
      </c>
      <c r="BU10">
        <v>8</v>
      </c>
      <c r="BV10" t="s">
        <v>744</v>
      </c>
      <c r="BW10">
        <v>31.11</v>
      </c>
      <c r="BX10">
        <v>11.28</v>
      </c>
      <c r="BY10">
        <v>0.1701</v>
      </c>
      <c r="BZ10">
        <v>10</v>
      </c>
      <c r="CA10">
        <v>31</v>
      </c>
      <c r="CB10">
        <v>53</v>
      </c>
      <c r="CC10">
        <v>30001</v>
      </c>
      <c r="CD10">
        <v>120000</v>
      </c>
      <c r="CF10">
        <v>8</v>
      </c>
      <c r="CG10" t="s">
        <v>806</v>
      </c>
      <c r="CH10">
        <v>6.6710000000000003</v>
      </c>
      <c r="CI10">
        <v>6.5750000000000002</v>
      </c>
      <c r="CJ10">
        <v>5.1709999999999999E-2</v>
      </c>
      <c r="CK10">
        <v>1</v>
      </c>
      <c r="CL10">
        <v>4</v>
      </c>
      <c r="CM10">
        <v>23</v>
      </c>
      <c r="CN10">
        <v>30001</v>
      </c>
      <c r="CO10">
        <v>120000</v>
      </c>
    </row>
    <row r="11" spans="1:93" x14ac:dyDescent="0.25">
      <c r="A11">
        <v>9</v>
      </c>
      <c r="C11" t="s">
        <v>257</v>
      </c>
      <c r="D11">
        <v>5</v>
      </c>
      <c r="E11">
        <f t="shared" si="0"/>
        <v>5</v>
      </c>
      <c r="F11" t="s">
        <v>256</v>
      </c>
      <c r="I11" t="s">
        <v>831</v>
      </c>
      <c r="J11">
        <v>-0.49330000000000002</v>
      </c>
      <c r="K11">
        <v>0.53849999999999998</v>
      </c>
      <c r="L11">
        <v>6.8079999999999998E-3</v>
      </c>
      <c r="M11">
        <v>-1.679</v>
      </c>
      <c r="N11">
        <v>-0.4471</v>
      </c>
      <c r="O11">
        <v>0.4677</v>
      </c>
      <c r="P11">
        <v>30001</v>
      </c>
      <c r="Q11">
        <v>120000</v>
      </c>
      <c r="S11" t="s">
        <v>394</v>
      </c>
      <c r="T11">
        <v>-0.1371</v>
      </c>
      <c r="U11">
        <v>0.41980000000000001</v>
      </c>
      <c r="V11">
        <v>5.3140000000000001E-3</v>
      </c>
      <c r="W11">
        <v>-0.96950000000000003</v>
      </c>
      <c r="X11">
        <v>-0.13750000000000001</v>
      </c>
      <c r="Y11">
        <v>0.70140000000000002</v>
      </c>
      <c r="Z11">
        <v>30001</v>
      </c>
      <c r="AA11">
        <v>120000</v>
      </c>
      <c r="AC11">
        <v>9</v>
      </c>
      <c r="AD11" t="s">
        <v>745</v>
      </c>
      <c r="AE11">
        <v>32.229999999999997</v>
      </c>
      <c r="AF11">
        <v>10.71</v>
      </c>
      <c r="AG11">
        <v>0.15049999999999999</v>
      </c>
      <c r="AH11">
        <v>12</v>
      </c>
      <c r="AI11">
        <v>32</v>
      </c>
      <c r="AJ11">
        <v>53</v>
      </c>
      <c r="AK11">
        <v>30001</v>
      </c>
      <c r="AL11">
        <v>120000</v>
      </c>
      <c r="AN11">
        <v>9</v>
      </c>
      <c r="AO11" t="s">
        <v>807</v>
      </c>
      <c r="AP11">
        <v>14.24</v>
      </c>
      <c r="AQ11">
        <v>6.0590000000000002</v>
      </c>
      <c r="AR11">
        <v>5.5750000000000001E-2</v>
      </c>
      <c r="AS11">
        <v>3</v>
      </c>
      <c r="AT11">
        <v>15</v>
      </c>
      <c r="AU11">
        <v>24</v>
      </c>
      <c r="AV11">
        <v>30001</v>
      </c>
      <c r="AW11">
        <v>120000</v>
      </c>
      <c r="AY11">
        <v>10</v>
      </c>
      <c r="AZ11" t="s">
        <v>5021</v>
      </c>
      <c r="BA11">
        <v>-0.28460000000000002</v>
      </c>
      <c r="BB11">
        <v>0.52869999999999995</v>
      </c>
      <c r="BC11">
        <v>7.6559999999999996E-3</v>
      </c>
      <c r="BD11">
        <v>-1.4430000000000001</v>
      </c>
      <c r="BE11">
        <v>-0.25109999999999999</v>
      </c>
      <c r="BF11">
        <v>0.6915</v>
      </c>
      <c r="BG11">
        <v>30001</v>
      </c>
      <c r="BH11">
        <v>120000</v>
      </c>
      <c r="BJ11">
        <v>10</v>
      </c>
      <c r="BK11" t="s">
        <v>5119</v>
      </c>
      <c r="BL11">
        <v>-7.4759999999999993E-2</v>
      </c>
      <c r="BM11">
        <v>0.41589999999999999</v>
      </c>
      <c r="BN11">
        <v>5.64E-3</v>
      </c>
      <c r="BO11">
        <v>-0.9022</v>
      </c>
      <c r="BP11">
        <v>-7.492E-2</v>
      </c>
      <c r="BQ11">
        <v>0.76270000000000004</v>
      </c>
      <c r="BR11">
        <v>30001</v>
      </c>
      <c r="BS11">
        <v>120000</v>
      </c>
      <c r="BU11">
        <v>9</v>
      </c>
      <c r="BV11" t="s">
        <v>745</v>
      </c>
      <c r="BW11">
        <v>31.46</v>
      </c>
      <c r="BX11">
        <v>10.6</v>
      </c>
      <c r="BY11">
        <v>0.16370000000000001</v>
      </c>
      <c r="BZ11">
        <v>12</v>
      </c>
      <c r="CA11">
        <v>31</v>
      </c>
      <c r="CB11">
        <v>52</v>
      </c>
      <c r="CC11">
        <v>30001</v>
      </c>
      <c r="CD11">
        <v>120000</v>
      </c>
      <c r="CF11">
        <v>9</v>
      </c>
      <c r="CG11" t="s">
        <v>807</v>
      </c>
      <c r="CH11">
        <v>14.23</v>
      </c>
      <c r="CI11">
        <v>6.1280000000000001</v>
      </c>
      <c r="CJ11">
        <v>5.9630000000000002E-2</v>
      </c>
      <c r="CK11">
        <v>3</v>
      </c>
      <c r="CL11">
        <v>15</v>
      </c>
      <c r="CM11">
        <v>24</v>
      </c>
      <c r="CN11">
        <v>30001</v>
      </c>
      <c r="CO11">
        <v>120000</v>
      </c>
    </row>
    <row r="12" spans="1:93" x14ac:dyDescent="0.25">
      <c r="A12">
        <v>10</v>
      </c>
      <c r="C12" t="s">
        <v>258</v>
      </c>
      <c r="D12">
        <v>5</v>
      </c>
      <c r="E12">
        <f t="shared" si="0"/>
        <v>5</v>
      </c>
      <c r="F12" t="s">
        <v>256</v>
      </c>
      <c r="I12" t="s">
        <v>832</v>
      </c>
      <c r="J12">
        <v>0.22409999999999999</v>
      </c>
      <c r="K12">
        <v>0.24460000000000001</v>
      </c>
      <c r="L12">
        <v>3.0500000000000002E-3</v>
      </c>
      <c r="M12">
        <v>-0.24629999999999999</v>
      </c>
      <c r="N12">
        <v>0.2177</v>
      </c>
      <c r="O12">
        <v>0.73009999999999997</v>
      </c>
      <c r="P12">
        <v>30001</v>
      </c>
      <c r="Q12">
        <v>120000</v>
      </c>
      <c r="S12" t="s">
        <v>395</v>
      </c>
      <c r="T12">
        <v>0.22189999999999999</v>
      </c>
      <c r="U12">
        <v>0.31669999999999998</v>
      </c>
      <c r="V12">
        <v>6.9760000000000004E-3</v>
      </c>
      <c r="W12">
        <v>-0.41370000000000001</v>
      </c>
      <c r="X12">
        <v>0.2281</v>
      </c>
      <c r="Y12">
        <v>0.83109999999999995</v>
      </c>
      <c r="Z12">
        <v>30001</v>
      </c>
      <c r="AA12">
        <v>120000</v>
      </c>
      <c r="AC12">
        <v>10</v>
      </c>
      <c r="AD12" t="s">
        <v>746</v>
      </c>
      <c r="AE12">
        <v>29.85</v>
      </c>
      <c r="AF12">
        <v>9.8710000000000004</v>
      </c>
      <c r="AG12">
        <v>0.16270000000000001</v>
      </c>
      <c r="AH12">
        <v>11</v>
      </c>
      <c r="AI12">
        <v>30</v>
      </c>
      <c r="AJ12">
        <v>50</v>
      </c>
      <c r="AK12">
        <v>30001</v>
      </c>
      <c r="AL12">
        <v>120000</v>
      </c>
      <c r="AN12">
        <v>10</v>
      </c>
      <c r="AO12" t="s">
        <v>808</v>
      </c>
      <c r="AP12">
        <v>20.21</v>
      </c>
      <c r="AQ12">
        <v>3.5219999999999998</v>
      </c>
      <c r="AR12">
        <v>4.6210000000000001E-2</v>
      </c>
      <c r="AS12">
        <v>11</v>
      </c>
      <c r="AT12">
        <v>21</v>
      </c>
      <c r="AU12">
        <v>25</v>
      </c>
      <c r="AV12">
        <v>30001</v>
      </c>
      <c r="AW12">
        <v>120000</v>
      </c>
      <c r="AY12">
        <v>11</v>
      </c>
      <c r="AZ12" t="s">
        <v>5022</v>
      </c>
      <c r="BA12">
        <v>0.23319999999999999</v>
      </c>
      <c r="BB12">
        <v>0.2394</v>
      </c>
      <c r="BC12">
        <v>3.029E-3</v>
      </c>
      <c r="BD12">
        <v>-0.23499999999999999</v>
      </c>
      <c r="BE12">
        <v>0.22900000000000001</v>
      </c>
      <c r="BF12">
        <v>0.72350000000000003</v>
      </c>
      <c r="BG12">
        <v>30001</v>
      </c>
      <c r="BH12">
        <v>120000</v>
      </c>
      <c r="BJ12">
        <v>11</v>
      </c>
      <c r="BK12" t="s">
        <v>5120</v>
      </c>
      <c r="BL12">
        <v>0.28310000000000002</v>
      </c>
      <c r="BM12">
        <v>0.31619999999999998</v>
      </c>
      <c r="BN12">
        <v>7.391E-3</v>
      </c>
      <c r="BO12">
        <v>-0.3367</v>
      </c>
      <c r="BP12">
        <v>0.28120000000000001</v>
      </c>
      <c r="BQ12">
        <v>0.91369999999999996</v>
      </c>
      <c r="BR12">
        <v>30001</v>
      </c>
      <c r="BS12">
        <v>120000</v>
      </c>
      <c r="BU12">
        <v>10</v>
      </c>
      <c r="BV12" t="s">
        <v>746</v>
      </c>
      <c r="BW12">
        <v>28.69</v>
      </c>
      <c r="BX12">
        <v>9.8770000000000007</v>
      </c>
      <c r="BY12">
        <v>0.1772</v>
      </c>
      <c r="BZ12">
        <v>10</v>
      </c>
      <c r="CA12">
        <v>28</v>
      </c>
      <c r="CB12">
        <v>49</v>
      </c>
      <c r="CC12">
        <v>30001</v>
      </c>
      <c r="CD12">
        <v>120000</v>
      </c>
      <c r="CF12">
        <v>10</v>
      </c>
      <c r="CG12" t="s">
        <v>808</v>
      </c>
      <c r="CH12">
        <v>20.29</v>
      </c>
      <c r="CI12">
        <v>3.5009999999999999</v>
      </c>
      <c r="CJ12">
        <v>4.9459999999999997E-2</v>
      </c>
      <c r="CK12">
        <v>11</v>
      </c>
      <c r="CL12">
        <v>21</v>
      </c>
      <c r="CM12">
        <v>25</v>
      </c>
      <c r="CN12">
        <v>30001</v>
      </c>
      <c r="CO12">
        <v>120000</v>
      </c>
    </row>
    <row r="13" spans="1:93" x14ac:dyDescent="0.25">
      <c r="A13">
        <v>11</v>
      </c>
      <c r="C13" t="s">
        <v>259</v>
      </c>
      <c r="D13">
        <v>6</v>
      </c>
      <c r="E13">
        <f t="shared" si="0"/>
        <v>6</v>
      </c>
      <c r="F13" t="s">
        <v>260</v>
      </c>
      <c r="I13" t="s">
        <v>833</v>
      </c>
      <c r="J13">
        <v>2.6079999999999999E-2</v>
      </c>
      <c r="K13">
        <v>0.18479999999999999</v>
      </c>
      <c r="L13">
        <v>1.7819999999999999E-3</v>
      </c>
      <c r="M13">
        <v>-0.34620000000000001</v>
      </c>
      <c r="N13">
        <v>3.0259999999999999E-2</v>
      </c>
      <c r="O13">
        <v>0.37609999999999999</v>
      </c>
      <c r="P13">
        <v>30001</v>
      </c>
      <c r="Q13">
        <v>120000</v>
      </c>
      <c r="S13" t="s">
        <v>396</v>
      </c>
      <c r="T13">
        <v>6.2969999999999998E-2</v>
      </c>
      <c r="U13">
        <v>0.27450000000000002</v>
      </c>
      <c r="V13">
        <v>7.0039999999999998E-3</v>
      </c>
      <c r="W13">
        <v>-0.47920000000000001</v>
      </c>
      <c r="X13">
        <v>6.4360000000000001E-2</v>
      </c>
      <c r="Y13">
        <v>0.5978</v>
      </c>
      <c r="Z13">
        <v>30001</v>
      </c>
      <c r="AA13">
        <v>120000</v>
      </c>
      <c r="AC13">
        <v>11</v>
      </c>
      <c r="AD13" t="s">
        <v>747</v>
      </c>
      <c r="AE13">
        <v>34.200000000000003</v>
      </c>
      <c r="AF13">
        <v>9.125</v>
      </c>
      <c r="AG13">
        <v>0.15379999999999999</v>
      </c>
      <c r="AH13">
        <v>17</v>
      </c>
      <c r="AI13">
        <v>34</v>
      </c>
      <c r="AJ13">
        <v>52</v>
      </c>
      <c r="AK13">
        <v>30001</v>
      </c>
      <c r="AL13">
        <v>120000</v>
      </c>
      <c r="AN13">
        <v>11</v>
      </c>
      <c r="AO13" t="s">
        <v>809</v>
      </c>
      <c r="AP13">
        <v>18.12</v>
      </c>
      <c r="AQ13">
        <v>3.5209999999999999</v>
      </c>
      <c r="AR13">
        <v>5.7770000000000002E-2</v>
      </c>
      <c r="AS13">
        <v>10</v>
      </c>
      <c r="AT13">
        <v>19</v>
      </c>
      <c r="AU13">
        <v>24</v>
      </c>
      <c r="AV13">
        <v>30001</v>
      </c>
      <c r="AW13">
        <v>120000</v>
      </c>
      <c r="AY13">
        <v>12</v>
      </c>
      <c r="AZ13" t="s">
        <v>5023</v>
      </c>
      <c r="BA13">
        <v>5.7369999999999997E-2</v>
      </c>
      <c r="BB13">
        <v>0.18129999999999999</v>
      </c>
      <c r="BC13">
        <v>2.0170000000000001E-3</v>
      </c>
      <c r="BD13">
        <v>-0.30819999999999997</v>
      </c>
      <c r="BE13">
        <v>6.2010000000000003E-2</v>
      </c>
      <c r="BF13">
        <v>0.4</v>
      </c>
      <c r="BG13">
        <v>30001</v>
      </c>
      <c r="BH13">
        <v>120000</v>
      </c>
      <c r="BJ13">
        <v>12</v>
      </c>
      <c r="BK13" t="s">
        <v>5121</v>
      </c>
      <c r="BL13">
        <v>0.1129</v>
      </c>
      <c r="BM13">
        <v>0.26919999999999999</v>
      </c>
      <c r="BN13">
        <v>7.1700000000000002E-3</v>
      </c>
      <c r="BO13">
        <v>-0.41489999999999999</v>
      </c>
      <c r="BP13">
        <v>0.1123</v>
      </c>
      <c r="BQ13">
        <v>0.64090000000000003</v>
      </c>
      <c r="BR13">
        <v>30001</v>
      </c>
      <c r="BS13">
        <v>120000</v>
      </c>
      <c r="BU13">
        <v>11</v>
      </c>
      <c r="BV13" t="s">
        <v>747</v>
      </c>
      <c r="BW13">
        <v>33.520000000000003</v>
      </c>
      <c r="BX13">
        <v>9.0909999999999993</v>
      </c>
      <c r="BY13">
        <v>0.15970000000000001</v>
      </c>
      <c r="BZ13">
        <v>16</v>
      </c>
      <c r="CA13">
        <v>33</v>
      </c>
      <c r="CB13">
        <v>51</v>
      </c>
      <c r="CC13">
        <v>30001</v>
      </c>
      <c r="CD13">
        <v>120000</v>
      </c>
      <c r="CF13">
        <v>11</v>
      </c>
      <c r="CG13" t="s">
        <v>809</v>
      </c>
      <c r="CH13">
        <v>18.02</v>
      </c>
      <c r="CI13">
        <v>3.57</v>
      </c>
      <c r="CJ13">
        <v>6.0949999999999997E-2</v>
      </c>
      <c r="CK13">
        <v>10</v>
      </c>
      <c r="CL13">
        <v>19</v>
      </c>
      <c r="CM13">
        <v>24</v>
      </c>
      <c r="CN13">
        <v>30001</v>
      </c>
      <c r="CO13">
        <v>120000</v>
      </c>
    </row>
    <row r="14" spans="1:93" x14ac:dyDescent="0.25">
      <c r="A14">
        <v>12</v>
      </c>
      <c r="B14">
        <v>6</v>
      </c>
      <c r="C14" t="s">
        <v>261</v>
      </c>
      <c r="D14">
        <v>6</v>
      </c>
      <c r="E14">
        <f t="shared" si="0"/>
        <v>6</v>
      </c>
      <c r="F14" t="s">
        <v>260</v>
      </c>
      <c r="I14" t="s">
        <v>834</v>
      </c>
      <c r="J14">
        <v>0.23630000000000001</v>
      </c>
      <c r="K14">
        <v>0.16370000000000001</v>
      </c>
      <c r="L14">
        <v>1.688E-3</v>
      </c>
      <c r="M14">
        <v>-8.2360000000000003E-2</v>
      </c>
      <c r="N14">
        <v>0.23469999999999999</v>
      </c>
      <c r="O14">
        <v>0.56230000000000002</v>
      </c>
      <c r="P14">
        <v>30001</v>
      </c>
      <c r="Q14">
        <v>120000</v>
      </c>
      <c r="S14" t="s">
        <v>397</v>
      </c>
      <c r="T14">
        <v>-0.66879999999999995</v>
      </c>
      <c r="U14">
        <v>0.40710000000000002</v>
      </c>
      <c r="V14">
        <v>7.2579999999999997E-3</v>
      </c>
      <c r="W14">
        <v>-1.476</v>
      </c>
      <c r="X14">
        <v>-0.66569999999999996</v>
      </c>
      <c r="Y14">
        <v>0.12740000000000001</v>
      </c>
      <c r="Z14">
        <v>30001</v>
      </c>
      <c r="AA14">
        <v>120000</v>
      </c>
      <c r="AC14">
        <v>12</v>
      </c>
      <c r="AD14" t="s">
        <v>748</v>
      </c>
      <c r="AE14">
        <v>16.149999999999999</v>
      </c>
      <c r="AF14">
        <v>17.649999999999999</v>
      </c>
      <c r="AG14">
        <v>0.13550000000000001</v>
      </c>
      <c r="AH14">
        <v>1</v>
      </c>
      <c r="AI14">
        <v>8</v>
      </c>
      <c r="AJ14">
        <v>59</v>
      </c>
      <c r="AK14">
        <v>30001</v>
      </c>
      <c r="AL14">
        <v>120000</v>
      </c>
      <c r="AN14">
        <v>12</v>
      </c>
      <c r="AO14" t="s">
        <v>810</v>
      </c>
      <c r="AP14">
        <v>6.306</v>
      </c>
      <c r="AQ14">
        <v>4.548</v>
      </c>
      <c r="AR14">
        <v>4.734E-2</v>
      </c>
      <c r="AS14">
        <v>1</v>
      </c>
      <c r="AT14">
        <v>5</v>
      </c>
      <c r="AU14">
        <v>18</v>
      </c>
      <c r="AV14">
        <v>30001</v>
      </c>
      <c r="AW14">
        <v>120000</v>
      </c>
      <c r="AY14">
        <v>13</v>
      </c>
      <c r="AZ14" t="s">
        <v>5024</v>
      </c>
      <c r="BA14">
        <v>0.27100000000000002</v>
      </c>
      <c r="BB14">
        <v>0.15840000000000001</v>
      </c>
      <c r="BC14">
        <v>1.8060000000000001E-3</v>
      </c>
      <c r="BD14">
        <v>-3.764E-2</v>
      </c>
      <c r="BE14">
        <v>0.27050000000000002</v>
      </c>
      <c r="BF14">
        <v>0.58420000000000005</v>
      </c>
      <c r="BG14">
        <v>30001</v>
      </c>
      <c r="BH14">
        <v>120000</v>
      </c>
      <c r="BJ14">
        <v>13</v>
      </c>
      <c r="BK14" t="s">
        <v>5122</v>
      </c>
      <c r="BL14">
        <v>-0.54190000000000005</v>
      </c>
      <c r="BM14">
        <v>0.39910000000000001</v>
      </c>
      <c r="BN14">
        <v>7.6010000000000001E-3</v>
      </c>
      <c r="BO14">
        <v>-1.333</v>
      </c>
      <c r="BP14">
        <v>-0.53969999999999996</v>
      </c>
      <c r="BQ14">
        <v>0.24110000000000001</v>
      </c>
      <c r="BR14">
        <v>30001</v>
      </c>
      <c r="BS14">
        <v>120000</v>
      </c>
      <c r="BU14">
        <v>12</v>
      </c>
      <c r="BV14" t="s">
        <v>748</v>
      </c>
      <c r="BW14">
        <v>14.34</v>
      </c>
      <c r="BX14">
        <v>16.489999999999998</v>
      </c>
      <c r="BY14">
        <v>0.129</v>
      </c>
      <c r="BZ14">
        <v>1</v>
      </c>
      <c r="CA14">
        <v>7</v>
      </c>
      <c r="CB14">
        <v>57</v>
      </c>
      <c r="CC14">
        <v>30001</v>
      </c>
      <c r="CD14">
        <v>120000</v>
      </c>
      <c r="CF14">
        <v>12</v>
      </c>
      <c r="CG14" t="s">
        <v>810</v>
      </c>
      <c r="CH14">
        <v>6.9930000000000003</v>
      </c>
      <c r="CI14">
        <v>4.7789999999999999</v>
      </c>
      <c r="CJ14">
        <v>5.4300000000000001E-2</v>
      </c>
      <c r="CK14">
        <v>1</v>
      </c>
      <c r="CL14">
        <v>6</v>
      </c>
      <c r="CM14">
        <v>19</v>
      </c>
      <c r="CN14">
        <v>30001</v>
      </c>
      <c r="CO14">
        <v>120000</v>
      </c>
    </row>
    <row r="15" spans="1:93" x14ac:dyDescent="0.25">
      <c r="A15">
        <v>13</v>
      </c>
      <c r="C15" t="s">
        <v>262</v>
      </c>
      <c r="D15">
        <v>6</v>
      </c>
      <c r="E15">
        <f t="shared" si="0"/>
        <v>6</v>
      </c>
      <c r="F15" t="s">
        <v>260</v>
      </c>
      <c r="I15" t="s">
        <v>835</v>
      </c>
      <c r="J15">
        <v>0.21909999999999999</v>
      </c>
      <c r="K15">
        <v>0.25540000000000002</v>
      </c>
      <c r="L15">
        <v>2.3479999999999998E-3</v>
      </c>
      <c r="M15">
        <v>-0.27579999999999999</v>
      </c>
      <c r="N15">
        <v>0.2132</v>
      </c>
      <c r="O15">
        <v>0.74570000000000003</v>
      </c>
      <c r="P15">
        <v>30001</v>
      </c>
      <c r="Q15">
        <v>120000</v>
      </c>
      <c r="S15" t="s">
        <v>398</v>
      </c>
      <c r="T15">
        <v>-0.41260000000000002</v>
      </c>
      <c r="U15">
        <v>0.3695</v>
      </c>
      <c r="V15">
        <v>4.7999999999999996E-3</v>
      </c>
      <c r="W15">
        <v>-1.1759999999999999</v>
      </c>
      <c r="X15">
        <v>-0.40329999999999999</v>
      </c>
      <c r="Y15">
        <v>0.29370000000000002</v>
      </c>
      <c r="Z15">
        <v>30001</v>
      </c>
      <c r="AA15">
        <v>120000</v>
      </c>
      <c r="AC15">
        <v>13</v>
      </c>
      <c r="AD15" t="s">
        <v>749</v>
      </c>
      <c r="AE15">
        <v>33.200000000000003</v>
      </c>
      <c r="AF15">
        <v>12.49</v>
      </c>
      <c r="AG15">
        <v>0.13239999999999999</v>
      </c>
      <c r="AH15">
        <v>10</v>
      </c>
      <c r="AI15">
        <v>33</v>
      </c>
      <c r="AJ15">
        <v>55</v>
      </c>
      <c r="AK15">
        <v>30001</v>
      </c>
      <c r="AL15">
        <v>120000</v>
      </c>
      <c r="AN15">
        <v>13</v>
      </c>
      <c r="AO15" t="s">
        <v>811</v>
      </c>
      <c r="AP15">
        <v>9.8179999999999996</v>
      </c>
      <c r="AQ15">
        <v>5.3520000000000003</v>
      </c>
      <c r="AR15">
        <v>4.4540000000000003E-2</v>
      </c>
      <c r="AS15">
        <v>2</v>
      </c>
      <c r="AT15">
        <v>9</v>
      </c>
      <c r="AU15">
        <v>21</v>
      </c>
      <c r="AV15">
        <v>30001</v>
      </c>
      <c r="AW15">
        <v>120000</v>
      </c>
      <c r="AY15">
        <v>14</v>
      </c>
      <c r="AZ15" t="s">
        <v>5025</v>
      </c>
      <c r="BA15">
        <v>0.25359999999999999</v>
      </c>
      <c r="BB15">
        <v>0.24979999999999999</v>
      </c>
      <c r="BC15">
        <v>2.4759999999999999E-3</v>
      </c>
      <c r="BD15">
        <v>-0.22770000000000001</v>
      </c>
      <c r="BE15">
        <v>0.24690000000000001</v>
      </c>
      <c r="BF15">
        <v>0.77270000000000005</v>
      </c>
      <c r="BG15">
        <v>30001</v>
      </c>
      <c r="BH15">
        <v>120000</v>
      </c>
      <c r="BJ15">
        <v>14</v>
      </c>
      <c r="BK15" t="s">
        <v>5123</v>
      </c>
      <c r="BL15">
        <v>-0.33329999999999999</v>
      </c>
      <c r="BM15">
        <v>0.35589999999999999</v>
      </c>
      <c r="BN15">
        <v>5.084E-3</v>
      </c>
      <c r="BO15">
        <v>-1.075</v>
      </c>
      <c r="BP15">
        <v>-0.32190000000000002</v>
      </c>
      <c r="BQ15">
        <v>0.33539999999999998</v>
      </c>
      <c r="BR15">
        <v>30001</v>
      </c>
      <c r="BS15">
        <v>120000</v>
      </c>
      <c r="BU15">
        <v>13</v>
      </c>
      <c r="BV15" t="s">
        <v>749</v>
      </c>
      <c r="BW15">
        <v>32.78</v>
      </c>
      <c r="BX15">
        <v>12.8</v>
      </c>
      <c r="BY15">
        <v>0.14829999999999999</v>
      </c>
      <c r="BZ15">
        <v>9</v>
      </c>
      <c r="CA15">
        <v>33</v>
      </c>
      <c r="CB15">
        <v>55</v>
      </c>
      <c r="CC15">
        <v>30001</v>
      </c>
      <c r="CD15">
        <v>120000</v>
      </c>
      <c r="CF15">
        <v>13</v>
      </c>
      <c r="CG15" t="s">
        <v>811</v>
      </c>
      <c r="CH15">
        <v>9.9789999999999992</v>
      </c>
      <c r="CI15">
        <v>5.2709999999999999</v>
      </c>
      <c r="CJ15">
        <v>4.5589999999999999E-2</v>
      </c>
      <c r="CK15">
        <v>2</v>
      </c>
      <c r="CL15">
        <v>9</v>
      </c>
      <c r="CM15">
        <v>21</v>
      </c>
      <c r="CN15">
        <v>30001</v>
      </c>
      <c r="CO15">
        <v>120000</v>
      </c>
    </row>
    <row r="16" spans="1:93" x14ac:dyDescent="0.25">
      <c r="A16">
        <v>14</v>
      </c>
      <c r="B16">
        <v>7</v>
      </c>
      <c r="C16" t="s">
        <v>263</v>
      </c>
      <c r="D16">
        <v>6</v>
      </c>
      <c r="E16">
        <f t="shared" si="0"/>
        <v>6</v>
      </c>
      <c r="F16" t="s">
        <v>260</v>
      </c>
      <c r="I16" t="s">
        <v>836</v>
      </c>
      <c r="J16">
        <v>-0.2102</v>
      </c>
      <c r="K16">
        <v>0.23069999999999999</v>
      </c>
      <c r="L16">
        <v>2.895E-3</v>
      </c>
      <c r="M16">
        <v>-0.69620000000000004</v>
      </c>
      <c r="N16">
        <v>-0.20039999999999999</v>
      </c>
      <c r="O16">
        <v>0.2316</v>
      </c>
      <c r="P16">
        <v>30001</v>
      </c>
      <c r="Q16">
        <v>120000</v>
      </c>
      <c r="S16" t="s">
        <v>399</v>
      </c>
      <c r="T16">
        <v>-0.30809999999999998</v>
      </c>
      <c r="U16">
        <v>0.32829999999999998</v>
      </c>
      <c r="V16">
        <v>5.6930000000000001E-3</v>
      </c>
      <c r="W16">
        <v>-0.96579999999999999</v>
      </c>
      <c r="X16">
        <v>-0.30430000000000001</v>
      </c>
      <c r="Y16">
        <v>0.33169999999999999</v>
      </c>
      <c r="Z16">
        <v>30001</v>
      </c>
      <c r="AA16">
        <v>120000</v>
      </c>
      <c r="AC16">
        <v>14</v>
      </c>
      <c r="AD16" t="s">
        <v>750</v>
      </c>
      <c r="AE16">
        <v>32.979999999999997</v>
      </c>
      <c r="AF16">
        <v>17.28</v>
      </c>
      <c r="AG16">
        <v>0.1691</v>
      </c>
      <c r="AH16">
        <v>3</v>
      </c>
      <c r="AI16">
        <v>33</v>
      </c>
      <c r="AJ16">
        <v>60</v>
      </c>
      <c r="AK16">
        <v>30001</v>
      </c>
      <c r="AL16">
        <v>120000</v>
      </c>
      <c r="AN16">
        <v>14</v>
      </c>
      <c r="AO16" t="s">
        <v>812</v>
      </c>
      <c r="AP16">
        <v>11.4</v>
      </c>
      <c r="AQ16">
        <v>5.0999999999999996</v>
      </c>
      <c r="AR16">
        <v>5.9220000000000002E-2</v>
      </c>
      <c r="AS16">
        <v>3</v>
      </c>
      <c r="AT16">
        <v>11</v>
      </c>
      <c r="AU16">
        <v>22</v>
      </c>
      <c r="AV16">
        <v>30001</v>
      </c>
      <c r="AW16">
        <v>120000</v>
      </c>
      <c r="AY16">
        <v>15</v>
      </c>
      <c r="AZ16" t="s">
        <v>5026</v>
      </c>
      <c r="BA16">
        <v>-0.1487</v>
      </c>
      <c r="BB16">
        <v>0.222</v>
      </c>
      <c r="BC16">
        <v>3.0219999999999999E-3</v>
      </c>
      <c r="BD16">
        <v>-0.61660000000000004</v>
      </c>
      <c r="BE16">
        <v>-0.1416</v>
      </c>
      <c r="BF16">
        <v>0.27810000000000001</v>
      </c>
      <c r="BG16">
        <v>30001</v>
      </c>
      <c r="BH16">
        <v>120000</v>
      </c>
      <c r="BJ16">
        <v>15</v>
      </c>
      <c r="BK16" t="s">
        <v>5124</v>
      </c>
      <c r="BL16">
        <v>-0.19739999999999999</v>
      </c>
      <c r="BM16">
        <v>0.3226</v>
      </c>
      <c r="BN16">
        <v>5.9820000000000003E-3</v>
      </c>
      <c r="BO16">
        <v>-0.84019999999999995</v>
      </c>
      <c r="BP16">
        <v>-0.19620000000000001</v>
      </c>
      <c r="BQ16">
        <v>0.42949999999999999</v>
      </c>
      <c r="BR16">
        <v>30001</v>
      </c>
      <c r="BS16">
        <v>120000</v>
      </c>
      <c r="BU16">
        <v>14</v>
      </c>
      <c r="BV16" t="s">
        <v>750</v>
      </c>
      <c r="BW16">
        <v>32.94</v>
      </c>
      <c r="BX16">
        <v>17.43</v>
      </c>
      <c r="BY16">
        <v>0.17929999999999999</v>
      </c>
      <c r="BZ16">
        <v>3</v>
      </c>
      <c r="CA16">
        <v>33</v>
      </c>
      <c r="CB16">
        <v>60</v>
      </c>
      <c r="CC16">
        <v>30001</v>
      </c>
      <c r="CD16">
        <v>120000</v>
      </c>
      <c r="CF16">
        <v>14</v>
      </c>
      <c r="CG16" t="s">
        <v>812</v>
      </c>
      <c r="CH16">
        <v>12.21</v>
      </c>
      <c r="CI16">
        <v>5.1520000000000001</v>
      </c>
      <c r="CJ16">
        <v>5.8749999999999997E-2</v>
      </c>
      <c r="CK16">
        <v>3</v>
      </c>
      <c r="CL16">
        <v>12</v>
      </c>
      <c r="CM16">
        <v>22</v>
      </c>
      <c r="CN16">
        <v>30001</v>
      </c>
      <c r="CO16">
        <v>120000</v>
      </c>
    </row>
    <row r="17" spans="1:93" x14ac:dyDescent="0.25">
      <c r="A17">
        <v>15</v>
      </c>
      <c r="C17" t="s">
        <v>264</v>
      </c>
      <c r="D17">
        <v>7</v>
      </c>
      <c r="E17">
        <f t="shared" si="0"/>
        <v>7</v>
      </c>
      <c r="F17" t="s">
        <v>265</v>
      </c>
      <c r="I17" t="s">
        <v>837</v>
      </c>
      <c r="J17">
        <v>-0.19989999999999999</v>
      </c>
      <c r="K17">
        <v>0.2747</v>
      </c>
      <c r="L17">
        <v>2.7560000000000002E-3</v>
      </c>
      <c r="M17">
        <v>-0.79669999999999996</v>
      </c>
      <c r="N17">
        <v>-0.1888</v>
      </c>
      <c r="O17">
        <v>0.33610000000000001</v>
      </c>
      <c r="P17">
        <v>30001</v>
      </c>
      <c r="Q17">
        <v>120000</v>
      </c>
      <c r="S17" t="s">
        <v>400</v>
      </c>
      <c r="T17">
        <v>-0.41199999999999998</v>
      </c>
      <c r="U17">
        <v>0.38159999999999999</v>
      </c>
      <c r="V17">
        <v>6.0000000000000001E-3</v>
      </c>
      <c r="W17">
        <v>-1.1579999999999999</v>
      </c>
      <c r="X17">
        <v>-0.41399999999999998</v>
      </c>
      <c r="Y17">
        <v>0.34570000000000001</v>
      </c>
      <c r="Z17">
        <v>30001</v>
      </c>
      <c r="AA17">
        <v>120000</v>
      </c>
      <c r="AC17">
        <v>15</v>
      </c>
      <c r="AD17" t="s">
        <v>751</v>
      </c>
      <c r="AE17">
        <v>50.54</v>
      </c>
      <c r="AF17">
        <v>9.109</v>
      </c>
      <c r="AG17">
        <v>9.2630000000000004E-2</v>
      </c>
      <c r="AH17">
        <v>26</v>
      </c>
      <c r="AI17">
        <v>53</v>
      </c>
      <c r="AJ17">
        <v>61</v>
      </c>
      <c r="AK17">
        <v>30001</v>
      </c>
      <c r="AL17">
        <v>120000</v>
      </c>
      <c r="AN17">
        <v>15</v>
      </c>
      <c r="AO17" t="s">
        <v>813</v>
      </c>
      <c r="AP17">
        <v>9.8249999999999993</v>
      </c>
      <c r="AQ17">
        <v>5.4669999999999996</v>
      </c>
      <c r="AR17">
        <v>5.2650000000000002E-2</v>
      </c>
      <c r="AS17">
        <v>2</v>
      </c>
      <c r="AT17">
        <v>9</v>
      </c>
      <c r="AU17">
        <v>22</v>
      </c>
      <c r="AV17">
        <v>30001</v>
      </c>
      <c r="AW17">
        <v>120000</v>
      </c>
      <c r="AY17">
        <v>16</v>
      </c>
      <c r="AZ17" t="s">
        <v>5027</v>
      </c>
      <c r="BA17">
        <v>-0.14799999999999999</v>
      </c>
      <c r="BB17">
        <v>0.2641</v>
      </c>
      <c r="BC17">
        <v>2.774E-3</v>
      </c>
      <c r="BD17">
        <v>-0.71750000000000003</v>
      </c>
      <c r="BE17">
        <v>-0.13700000000000001</v>
      </c>
      <c r="BF17">
        <v>0.3629</v>
      </c>
      <c r="BG17">
        <v>30001</v>
      </c>
      <c r="BH17">
        <v>120000</v>
      </c>
      <c r="BJ17">
        <v>16</v>
      </c>
      <c r="BK17" t="s">
        <v>5125</v>
      </c>
      <c r="BL17">
        <v>-0.35799999999999998</v>
      </c>
      <c r="BM17">
        <v>0.37830000000000003</v>
      </c>
      <c r="BN17">
        <v>6.1760000000000001E-3</v>
      </c>
      <c r="BO17">
        <v>-1.099</v>
      </c>
      <c r="BP17">
        <v>-0.35970000000000002</v>
      </c>
      <c r="BQ17">
        <v>0.39639999999999997</v>
      </c>
      <c r="BR17">
        <v>30001</v>
      </c>
      <c r="BS17">
        <v>120000</v>
      </c>
      <c r="BU17">
        <v>15</v>
      </c>
      <c r="BV17" t="s">
        <v>751</v>
      </c>
      <c r="BW17">
        <v>51.16</v>
      </c>
      <c r="BX17">
        <v>8.9009999999999998</v>
      </c>
      <c r="BY17">
        <v>9.5960000000000004E-2</v>
      </c>
      <c r="BZ17">
        <v>27</v>
      </c>
      <c r="CA17">
        <v>54</v>
      </c>
      <c r="CB17">
        <v>61</v>
      </c>
      <c r="CC17">
        <v>30001</v>
      </c>
      <c r="CD17">
        <v>120000</v>
      </c>
      <c r="CF17">
        <v>15</v>
      </c>
      <c r="CG17" t="s">
        <v>813</v>
      </c>
      <c r="CH17">
        <v>9.6129999999999995</v>
      </c>
      <c r="CI17">
        <v>5.4809999999999999</v>
      </c>
      <c r="CJ17">
        <v>5.7000000000000002E-2</v>
      </c>
      <c r="CK17">
        <v>2</v>
      </c>
      <c r="CL17">
        <v>9</v>
      </c>
      <c r="CM17">
        <v>22</v>
      </c>
      <c r="CN17">
        <v>30001</v>
      </c>
      <c r="CO17">
        <v>120000</v>
      </c>
    </row>
    <row r="18" spans="1:93" x14ac:dyDescent="0.25">
      <c r="A18">
        <v>16</v>
      </c>
      <c r="C18" t="s">
        <v>266</v>
      </c>
      <c r="D18">
        <v>7</v>
      </c>
      <c r="E18">
        <f t="shared" si="0"/>
        <v>7</v>
      </c>
      <c r="F18" t="s">
        <v>265</v>
      </c>
      <c r="I18" t="s">
        <v>838</v>
      </c>
      <c r="J18">
        <v>-0.15970000000000001</v>
      </c>
      <c r="K18">
        <v>0.21199999999999999</v>
      </c>
      <c r="L18">
        <v>2.0079999999999998E-3</v>
      </c>
      <c r="M18">
        <v>-0.58420000000000005</v>
      </c>
      <c r="N18">
        <v>-0.1593</v>
      </c>
      <c r="O18">
        <v>0.26700000000000002</v>
      </c>
      <c r="P18">
        <v>30001</v>
      </c>
      <c r="Q18">
        <v>120000</v>
      </c>
      <c r="S18" t="s">
        <v>401</v>
      </c>
      <c r="T18">
        <v>-0.47470000000000001</v>
      </c>
      <c r="U18">
        <v>0.45789999999999997</v>
      </c>
      <c r="V18">
        <v>6.5440000000000003E-3</v>
      </c>
      <c r="W18">
        <v>-1.36</v>
      </c>
      <c r="X18">
        <v>-0.47889999999999999</v>
      </c>
      <c r="Y18">
        <v>0.44069999999999998</v>
      </c>
      <c r="Z18">
        <v>30001</v>
      </c>
      <c r="AA18">
        <v>120000</v>
      </c>
      <c r="AC18">
        <v>16</v>
      </c>
      <c r="AD18" t="s">
        <v>752</v>
      </c>
      <c r="AE18">
        <v>40</v>
      </c>
      <c r="AF18">
        <v>15.69</v>
      </c>
      <c r="AG18">
        <v>0.1477</v>
      </c>
      <c r="AH18">
        <v>6</v>
      </c>
      <c r="AI18">
        <v>44</v>
      </c>
      <c r="AJ18">
        <v>60</v>
      </c>
      <c r="AK18">
        <v>30001</v>
      </c>
      <c r="AL18">
        <v>120000</v>
      </c>
      <c r="AN18">
        <v>16</v>
      </c>
      <c r="AO18" t="s">
        <v>814</v>
      </c>
      <c r="AP18">
        <v>9.1989999999999998</v>
      </c>
      <c r="AQ18">
        <v>6.1959999999999997</v>
      </c>
      <c r="AR18">
        <v>6.7580000000000001E-2</v>
      </c>
      <c r="AS18">
        <v>1</v>
      </c>
      <c r="AT18">
        <v>8</v>
      </c>
      <c r="AU18">
        <v>23</v>
      </c>
      <c r="AV18">
        <v>30001</v>
      </c>
      <c r="AW18">
        <v>120000</v>
      </c>
      <c r="AY18">
        <v>17</v>
      </c>
      <c r="AZ18" t="s">
        <v>5028</v>
      </c>
      <c r="BA18">
        <v>-0.1139</v>
      </c>
      <c r="BB18">
        <v>0.2021</v>
      </c>
      <c r="BC18">
        <v>2.1280000000000001E-3</v>
      </c>
      <c r="BD18">
        <v>-0.52159999999999995</v>
      </c>
      <c r="BE18">
        <v>-0.112</v>
      </c>
      <c r="BF18">
        <v>0.28960000000000002</v>
      </c>
      <c r="BG18">
        <v>30001</v>
      </c>
      <c r="BH18">
        <v>120000</v>
      </c>
      <c r="BJ18">
        <v>17</v>
      </c>
      <c r="BK18" t="s">
        <v>5126</v>
      </c>
      <c r="BL18">
        <v>-0.4914</v>
      </c>
      <c r="BM18">
        <v>0.47349999999999998</v>
      </c>
      <c r="BN18">
        <v>7.1859999999999997E-3</v>
      </c>
      <c r="BO18">
        <v>-1.4019999999999999</v>
      </c>
      <c r="BP18">
        <v>-0.49830000000000002</v>
      </c>
      <c r="BQ18">
        <v>0.45550000000000002</v>
      </c>
      <c r="BR18">
        <v>30001</v>
      </c>
      <c r="BS18">
        <v>120000</v>
      </c>
      <c r="BU18">
        <v>16</v>
      </c>
      <c r="BV18" t="s">
        <v>752</v>
      </c>
      <c r="BW18">
        <v>42.88</v>
      </c>
      <c r="BX18">
        <v>14.8</v>
      </c>
      <c r="BY18">
        <v>0.15229999999999999</v>
      </c>
      <c r="BZ18">
        <v>8</v>
      </c>
      <c r="CA18">
        <v>47</v>
      </c>
      <c r="CB18">
        <v>61</v>
      </c>
      <c r="CC18">
        <v>30001</v>
      </c>
      <c r="CD18">
        <v>120000</v>
      </c>
      <c r="CF18">
        <v>16</v>
      </c>
      <c r="CG18" t="s">
        <v>814</v>
      </c>
      <c r="CH18">
        <v>8.1709999999999994</v>
      </c>
      <c r="CI18">
        <v>6.1059999999999999</v>
      </c>
      <c r="CJ18">
        <v>7.5380000000000003E-2</v>
      </c>
      <c r="CK18">
        <v>1</v>
      </c>
      <c r="CL18">
        <v>6</v>
      </c>
      <c r="CM18">
        <v>22</v>
      </c>
      <c r="CN18">
        <v>30001</v>
      </c>
      <c r="CO18">
        <v>120000</v>
      </c>
    </row>
    <row r="19" spans="1:93" x14ac:dyDescent="0.25">
      <c r="A19">
        <v>17</v>
      </c>
      <c r="B19">
        <v>8</v>
      </c>
      <c r="C19" t="s">
        <v>267</v>
      </c>
      <c r="D19">
        <v>7</v>
      </c>
      <c r="E19">
        <f t="shared" si="0"/>
        <v>7</v>
      </c>
      <c r="F19" t="s">
        <v>265</v>
      </c>
      <c r="I19" t="s">
        <v>839</v>
      </c>
      <c r="J19">
        <v>-0.158</v>
      </c>
      <c r="K19">
        <v>0.1961</v>
      </c>
      <c r="L19">
        <v>2.0349999999999999E-3</v>
      </c>
      <c r="M19">
        <v>-0.54910000000000003</v>
      </c>
      <c r="N19">
        <v>-0.15770000000000001</v>
      </c>
      <c r="O19">
        <v>0.2326</v>
      </c>
      <c r="P19">
        <v>30001</v>
      </c>
      <c r="Q19">
        <v>120000</v>
      </c>
      <c r="S19" t="s">
        <v>402</v>
      </c>
      <c r="T19">
        <v>-0.42330000000000001</v>
      </c>
      <c r="U19">
        <v>0.25779999999999997</v>
      </c>
      <c r="V19">
        <v>5.0000000000000001E-3</v>
      </c>
      <c r="W19">
        <v>-0.93799999999999994</v>
      </c>
      <c r="X19">
        <v>-0.42070000000000002</v>
      </c>
      <c r="Y19">
        <v>8.3169999999999994E-2</v>
      </c>
      <c r="Z19">
        <v>30001</v>
      </c>
      <c r="AA19">
        <v>120000</v>
      </c>
      <c r="AC19">
        <v>17</v>
      </c>
      <c r="AD19" t="s">
        <v>753</v>
      </c>
      <c r="AE19">
        <v>51.18</v>
      </c>
      <c r="AF19">
        <v>11.24</v>
      </c>
      <c r="AG19">
        <v>9.1630000000000003E-2</v>
      </c>
      <c r="AH19">
        <v>20</v>
      </c>
      <c r="AI19">
        <v>55</v>
      </c>
      <c r="AJ19">
        <v>62</v>
      </c>
      <c r="AK19">
        <v>30001</v>
      </c>
      <c r="AL19">
        <v>120000</v>
      </c>
      <c r="AN19">
        <v>17</v>
      </c>
      <c r="AO19" t="s">
        <v>815</v>
      </c>
      <c r="AP19">
        <v>9.1679999999999993</v>
      </c>
      <c r="AQ19">
        <v>3.7429999999999999</v>
      </c>
      <c r="AR19">
        <v>3.4119999999999998E-2</v>
      </c>
      <c r="AS19">
        <v>3</v>
      </c>
      <c r="AT19">
        <v>9</v>
      </c>
      <c r="AU19">
        <v>17</v>
      </c>
      <c r="AV19">
        <v>30001</v>
      </c>
      <c r="AW19">
        <v>120000</v>
      </c>
      <c r="AY19">
        <v>18</v>
      </c>
      <c r="AZ19" t="s">
        <v>5029</v>
      </c>
      <c r="BA19">
        <v>-0.1074</v>
      </c>
      <c r="BB19">
        <v>0.186</v>
      </c>
      <c r="BC19">
        <v>2.1770000000000001E-3</v>
      </c>
      <c r="BD19">
        <v>-0.4788</v>
      </c>
      <c r="BE19">
        <v>-0.1072</v>
      </c>
      <c r="BF19">
        <v>0.25919999999999999</v>
      </c>
      <c r="BG19">
        <v>30001</v>
      </c>
      <c r="BH19">
        <v>120000</v>
      </c>
      <c r="BJ19">
        <v>18</v>
      </c>
      <c r="BK19" t="s">
        <v>5127</v>
      </c>
      <c r="BL19">
        <v>-0.35520000000000002</v>
      </c>
      <c r="BM19">
        <v>0.25490000000000002</v>
      </c>
      <c r="BN19">
        <v>5.267E-3</v>
      </c>
      <c r="BO19">
        <v>-0.86270000000000002</v>
      </c>
      <c r="BP19">
        <v>-0.35310000000000002</v>
      </c>
      <c r="BQ19">
        <v>0.13600000000000001</v>
      </c>
      <c r="BR19">
        <v>30001</v>
      </c>
      <c r="BS19">
        <v>120000</v>
      </c>
      <c r="BU19">
        <v>17</v>
      </c>
      <c r="BV19" t="s">
        <v>753</v>
      </c>
      <c r="BW19">
        <v>49.59</v>
      </c>
      <c r="BX19">
        <v>12.26</v>
      </c>
      <c r="BY19">
        <v>0.1154</v>
      </c>
      <c r="BZ19">
        <v>15</v>
      </c>
      <c r="CA19">
        <v>54</v>
      </c>
      <c r="CB19">
        <v>62</v>
      </c>
      <c r="CC19">
        <v>30001</v>
      </c>
      <c r="CD19">
        <v>120000</v>
      </c>
      <c r="CF19">
        <v>17</v>
      </c>
      <c r="CG19" t="s">
        <v>815</v>
      </c>
      <c r="CH19">
        <v>9.1199999999999992</v>
      </c>
      <c r="CI19">
        <v>3.766</v>
      </c>
      <c r="CJ19">
        <v>3.9669999999999997E-2</v>
      </c>
      <c r="CK19">
        <v>3</v>
      </c>
      <c r="CL19">
        <v>9</v>
      </c>
      <c r="CM19">
        <v>17</v>
      </c>
      <c r="CN19">
        <v>30001</v>
      </c>
      <c r="CO19">
        <v>120000</v>
      </c>
    </row>
    <row r="20" spans="1:93" x14ac:dyDescent="0.25">
      <c r="A20">
        <v>18</v>
      </c>
      <c r="B20">
        <v>9</v>
      </c>
      <c r="C20" t="s">
        <v>268</v>
      </c>
      <c r="D20">
        <v>7</v>
      </c>
      <c r="E20">
        <f t="shared" si="0"/>
        <v>7</v>
      </c>
      <c r="F20" t="s">
        <v>265</v>
      </c>
      <c r="I20" t="s">
        <v>840</v>
      </c>
      <c r="J20">
        <v>-0.2034</v>
      </c>
      <c r="K20">
        <v>0.16839999999999999</v>
      </c>
      <c r="L20">
        <v>1.8910000000000001E-3</v>
      </c>
      <c r="M20">
        <v>-0.54369999999999996</v>
      </c>
      <c r="N20">
        <v>-0.20019999999999999</v>
      </c>
      <c r="O20">
        <v>0.1191</v>
      </c>
      <c r="P20">
        <v>30001</v>
      </c>
      <c r="Q20">
        <v>120000</v>
      </c>
      <c r="S20" t="s">
        <v>403</v>
      </c>
      <c r="T20">
        <v>-0.39050000000000001</v>
      </c>
      <c r="U20">
        <v>0.32129999999999997</v>
      </c>
      <c r="V20">
        <v>5.9439999999999996E-3</v>
      </c>
      <c r="W20">
        <v>-1.036</v>
      </c>
      <c r="X20">
        <v>-0.38490000000000002</v>
      </c>
      <c r="Y20">
        <v>0.23139999999999999</v>
      </c>
      <c r="Z20">
        <v>30001</v>
      </c>
      <c r="AA20">
        <v>120000</v>
      </c>
      <c r="AC20">
        <v>18</v>
      </c>
      <c r="AD20" t="s">
        <v>754</v>
      </c>
      <c r="AE20">
        <v>43.24</v>
      </c>
      <c r="AF20">
        <v>15.51</v>
      </c>
      <c r="AG20">
        <v>0.13300000000000001</v>
      </c>
      <c r="AH20">
        <v>6</v>
      </c>
      <c r="AI20">
        <v>48</v>
      </c>
      <c r="AJ20">
        <v>61</v>
      </c>
      <c r="AK20">
        <v>30001</v>
      </c>
      <c r="AL20">
        <v>120000</v>
      </c>
      <c r="AN20">
        <v>18</v>
      </c>
      <c r="AO20" t="s">
        <v>816</v>
      </c>
      <c r="AP20">
        <v>9.9540000000000006</v>
      </c>
      <c r="AQ20">
        <v>4.6449999999999996</v>
      </c>
      <c r="AR20">
        <v>4.6269999999999999E-2</v>
      </c>
      <c r="AS20">
        <v>2</v>
      </c>
      <c r="AT20">
        <v>10</v>
      </c>
      <c r="AU20">
        <v>20</v>
      </c>
      <c r="AV20">
        <v>30001</v>
      </c>
      <c r="AW20">
        <v>120000</v>
      </c>
      <c r="AY20">
        <v>19</v>
      </c>
      <c r="AZ20" t="s">
        <v>5030</v>
      </c>
      <c r="BA20">
        <v>-0.15790000000000001</v>
      </c>
      <c r="BB20">
        <v>0.16439999999999999</v>
      </c>
      <c r="BC20">
        <v>2.0839999999999999E-3</v>
      </c>
      <c r="BD20">
        <v>-0.49270000000000003</v>
      </c>
      <c r="BE20">
        <v>-0.15459999999999999</v>
      </c>
      <c r="BF20">
        <v>0.15620000000000001</v>
      </c>
      <c r="BG20">
        <v>30001</v>
      </c>
      <c r="BH20">
        <v>120000</v>
      </c>
      <c r="BJ20">
        <v>19</v>
      </c>
      <c r="BK20" t="s">
        <v>5128</v>
      </c>
      <c r="BL20">
        <v>-0.28179999999999999</v>
      </c>
      <c r="BM20">
        <v>0.32350000000000001</v>
      </c>
      <c r="BN20">
        <v>6.4980000000000003E-3</v>
      </c>
      <c r="BO20">
        <v>-0.92</v>
      </c>
      <c r="BP20">
        <v>-0.28129999999999999</v>
      </c>
      <c r="BQ20">
        <v>0.3528</v>
      </c>
      <c r="BR20">
        <v>30001</v>
      </c>
      <c r="BS20">
        <v>120000</v>
      </c>
      <c r="BU20">
        <v>18</v>
      </c>
      <c r="BV20" t="s">
        <v>754</v>
      </c>
      <c r="BW20">
        <v>44.67</v>
      </c>
      <c r="BX20">
        <v>14.85</v>
      </c>
      <c r="BY20">
        <v>0.13600000000000001</v>
      </c>
      <c r="BZ20">
        <v>8</v>
      </c>
      <c r="CA20">
        <v>49</v>
      </c>
      <c r="CB20">
        <v>61</v>
      </c>
      <c r="CC20">
        <v>30001</v>
      </c>
      <c r="CD20">
        <v>120000</v>
      </c>
      <c r="CF20">
        <v>18</v>
      </c>
      <c r="CG20" t="s">
        <v>816</v>
      </c>
      <c r="CH20">
        <v>10.69</v>
      </c>
      <c r="CI20">
        <v>4.8680000000000003</v>
      </c>
      <c r="CJ20">
        <v>5.3870000000000001E-2</v>
      </c>
      <c r="CK20">
        <v>3</v>
      </c>
      <c r="CL20">
        <v>10</v>
      </c>
      <c r="CM20">
        <v>21</v>
      </c>
      <c r="CN20">
        <v>30001</v>
      </c>
      <c r="CO20">
        <v>120000</v>
      </c>
    </row>
    <row r="21" spans="1:93" x14ac:dyDescent="0.25">
      <c r="A21">
        <v>19</v>
      </c>
      <c r="B21">
        <v>10</v>
      </c>
      <c r="C21" t="s">
        <v>269</v>
      </c>
      <c r="D21">
        <v>7</v>
      </c>
      <c r="E21">
        <f t="shared" si="0"/>
        <v>7</v>
      </c>
      <c r="F21" t="s">
        <v>265</v>
      </c>
      <c r="I21" t="s">
        <v>841</v>
      </c>
      <c r="J21">
        <v>-0.1211</v>
      </c>
      <c r="K21">
        <v>0.15429999999999999</v>
      </c>
      <c r="L21">
        <v>1.908E-3</v>
      </c>
      <c r="M21">
        <v>-0.42220000000000002</v>
      </c>
      <c r="N21">
        <v>-0.122</v>
      </c>
      <c r="O21">
        <v>0.18559999999999999</v>
      </c>
      <c r="P21">
        <v>30001</v>
      </c>
      <c r="Q21">
        <v>120000</v>
      </c>
      <c r="S21" t="s">
        <v>404</v>
      </c>
      <c r="T21">
        <v>-1.4109999999999999E-2</v>
      </c>
      <c r="U21">
        <v>0.4466</v>
      </c>
      <c r="V21">
        <v>6.3309999999999998E-3</v>
      </c>
      <c r="W21">
        <v>-0.8921</v>
      </c>
      <c r="X21">
        <v>-1.6150000000000001E-2</v>
      </c>
      <c r="Y21">
        <v>0.86950000000000005</v>
      </c>
      <c r="Z21">
        <v>30001</v>
      </c>
      <c r="AA21">
        <v>120000</v>
      </c>
      <c r="AC21">
        <v>19</v>
      </c>
      <c r="AD21" t="s">
        <v>755</v>
      </c>
      <c r="AE21">
        <v>56.8</v>
      </c>
      <c r="AF21">
        <v>4.9050000000000002</v>
      </c>
      <c r="AG21">
        <v>5.3310000000000003E-2</v>
      </c>
      <c r="AH21">
        <v>44</v>
      </c>
      <c r="AI21">
        <v>58</v>
      </c>
      <c r="AJ21">
        <v>62</v>
      </c>
      <c r="AK21">
        <v>30001</v>
      </c>
      <c r="AL21">
        <v>120000</v>
      </c>
      <c r="AN21">
        <v>19</v>
      </c>
      <c r="AO21" t="s">
        <v>817</v>
      </c>
      <c r="AP21">
        <v>16.010000000000002</v>
      </c>
      <c r="AQ21">
        <v>6.3150000000000004</v>
      </c>
      <c r="AR21">
        <v>7.6660000000000006E-2</v>
      </c>
      <c r="AS21">
        <v>3</v>
      </c>
      <c r="AT21">
        <v>17</v>
      </c>
      <c r="AU21">
        <v>25</v>
      </c>
      <c r="AV21">
        <v>30001</v>
      </c>
      <c r="AW21">
        <v>120000</v>
      </c>
      <c r="AY21">
        <v>20</v>
      </c>
      <c r="AZ21" t="s">
        <v>5031</v>
      </c>
      <c r="BA21">
        <v>-7.0040000000000005E-2</v>
      </c>
      <c r="BB21">
        <v>0.1484</v>
      </c>
      <c r="BC21">
        <v>2.0839999999999999E-3</v>
      </c>
      <c r="BD21">
        <v>-0.36159999999999998</v>
      </c>
      <c r="BE21">
        <v>-6.9699999999999998E-2</v>
      </c>
      <c r="BF21">
        <v>0.2218</v>
      </c>
      <c r="BG21">
        <v>30001</v>
      </c>
      <c r="BH21">
        <v>120000</v>
      </c>
      <c r="BJ21">
        <v>20</v>
      </c>
      <c r="BK21" t="s">
        <v>5129</v>
      </c>
      <c r="BL21">
        <v>1.264E-2</v>
      </c>
      <c r="BM21">
        <v>0.4506</v>
      </c>
      <c r="BN21">
        <v>5.9979999999999999E-3</v>
      </c>
      <c r="BO21">
        <v>-0.871</v>
      </c>
      <c r="BP21">
        <v>8.9969999999999998E-3</v>
      </c>
      <c r="BQ21">
        <v>0.90459999999999996</v>
      </c>
      <c r="BR21">
        <v>30001</v>
      </c>
      <c r="BS21">
        <v>120000</v>
      </c>
      <c r="BU21">
        <v>19</v>
      </c>
      <c r="BV21" t="s">
        <v>755</v>
      </c>
      <c r="BW21">
        <v>54.98</v>
      </c>
      <c r="BX21">
        <v>6.1639999999999997</v>
      </c>
      <c r="BY21">
        <v>7.6679999999999998E-2</v>
      </c>
      <c r="BZ21">
        <v>38</v>
      </c>
      <c r="CA21">
        <v>57</v>
      </c>
      <c r="CB21">
        <v>62</v>
      </c>
      <c r="CC21">
        <v>30001</v>
      </c>
      <c r="CD21">
        <v>120000</v>
      </c>
      <c r="CF21">
        <v>19</v>
      </c>
      <c r="CG21" t="s">
        <v>817</v>
      </c>
      <c r="CH21">
        <v>15.45</v>
      </c>
      <c r="CI21">
        <v>6.5439999999999996</v>
      </c>
      <c r="CJ21">
        <v>7.9519999999999993E-2</v>
      </c>
      <c r="CK21">
        <v>3</v>
      </c>
      <c r="CL21">
        <v>16</v>
      </c>
      <c r="CM21">
        <v>25</v>
      </c>
      <c r="CN21">
        <v>30001</v>
      </c>
      <c r="CO21">
        <v>120000</v>
      </c>
    </row>
    <row r="22" spans="1:93" x14ac:dyDescent="0.25">
      <c r="A22">
        <v>20</v>
      </c>
      <c r="B22">
        <v>11</v>
      </c>
      <c r="C22" t="s">
        <v>270</v>
      </c>
      <c r="D22">
        <v>7</v>
      </c>
      <c r="E22">
        <f t="shared" si="0"/>
        <v>7</v>
      </c>
      <c r="F22" t="s">
        <v>265</v>
      </c>
      <c r="I22" t="s">
        <v>842</v>
      </c>
      <c r="J22">
        <v>5.509E-2</v>
      </c>
      <c r="K22">
        <v>0.25540000000000002</v>
      </c>
      <c r="L22">
        <v>4.0980000000000001E-3</v>
      </c>
      <c r="M22">
        <v>-0.44440000000000002</v>
      </c>
      <c r="N22">
        <v>5.5120000000000002E-2</v>
      </c>
      <c r="O22">
        <v>0.55800000000000005</v>
      </c>
      <c r="P22">
        <v>30001</v>
      </c>
      <c r="Q22">
        <v>120000</v>
      </c>
      <c r="S22" t="s">
        <v>405</v>
      </c>
      <c r="T22">
        <v>0.80669999999999997</v>
      </c>
      <c r="U22">
        <v>0.82830000000000004</v>
      </c>
      <c r="V22">
        <v>1.1350000000000001E-2</v>
      </c>
      <c r="W22">
        <v>-0.81240000000000001</v>
      </c>
      <c r="X22">
        <v>0.81130000000000002</v>
      </c>
      <c r="Y22">
        <v>2.4510000000000001</v>
      </c>
      <c r="Z22">
        <v>30001</v>
      </c>
      <c r="AA22">
        <v>120000</v>
      </c>
      <c r="AC22">
        <v>20</v>
      </c>
      <c r="AD22" t="s">
        <v>756</v>
      </c>
      <c r="AE22">
        <v>44.14</v>
      </c>
      <c r="AF22">
        <v>14</v>
      </c>
      <c r="AG22">
        <v>0.13250000000000001</v>
      </c>
      <c r="AH22">
        <v>10</v>
      </c>
      <c r="AI22">
        <v>48</v>
      </c>
      <c r="AJ22">
        <v>61</v>
      </c>
      <c r="AK22">
        <v>30001</v>
      </c>
      <c r="AL22">
        <v>120000</v>
      </c>
      <c r="AN22">
        <v>20</v>
      </c>
      <c r="AO22" t="s">
        <v>818</v>
      </c>
      <c r="AP22">
        <v>21.82</v>
      </c>
      <c r="AQ22">
        <v>5.6390000000000002</v>
      </c>
      <c r="AR22">
        <v>6.4909999999999995E-2</v>
      </c>
      <c r="AS22">
        <v>4</v>
      </c>
      <c r="AT22">
        <v>25</v>
      </c>
      <c r="AU22">
        <v>25</v>
      </c>
      <c r="AV22">
        <v>30001</v>
      </c>
      <c r="AW22">
        <v>120000</v>
      </c>
      <c r="AY22">
        <v>21</v>
      </c>
      <c r="AZ22" t="s">
        <v>5032</v>
      </c>
      <c r="BA22">
        <v>0.1193</v>
      </c>
      <c r="BB22">
        <v>0.24909999999999999</v>
      </c>
      <c r="BC22">
        <v>4.4060000000000002E-3</v>
      </c>
      <c r="BD22">
        <v>-0.37390000000000001</v>
      </c>
      <c r="BE22">
        <v>0.11990000000000001</v>
      </c>
      <c r="BF22">
        <v>0.60470000000000002</v>
      </c>
      <c r="BG22">
        <v>30001</v>
      </c>
      <c r="BH22">
        <v>120000</v>
      </c>
      <c r="BJ22">
        <v>21</v>
      </c>
      <c r="BK22" t="s">
        <v>5130</v>
      </c>
      <c r="BL22">
        <v>0.86129999999999995</v>
      </c>
      <c r="BM22">
        <v>0.84079999999999999</v>
      </c>
      <c r="BN22">
        <v>1.15E-2</v>
      </c>
      <c r="BO22">
        <v>-0.78510000000000002</v>
      </c>
      <c r="BP22">
        <v>0.85899999999999999</v>
      </c>
      <c r="BQ22">
        <v>2.516</v>
      </c>
      <c r="BR22">
        <v>30001</v>
      </c>
      <c r="BS22">
        <v>120000</v>
      </c>
      <c r="BU22">
        <v>20</v>
      </c>
      <c r="BV22" t="s">
        <v>756</v>
      </c>
      <c r="BW22">
        <v>45.45</v>
      </c>
      <c r="BX22">
        <v>13.77</v>
      </c>
      <c r="BY22">
        <v>0.1452</v>
      </c>
      <c r="BZ22">
        <v>11</v>
      </c>
      <c r="CA22">
        <v>50</v>
      </c>
      <c r="CB22">
        <v>61</v>
      </c>
      <c r="CC22">
        <v>30001</v>
      </c>
      <c r="CD22">
        <v>120000</v>
      </c>
      <c r="CF22">
        <v>20</v>
      </c>
      <c r="CG22" t="s">
        <v>818</v>
      </c>
      <c r="CH22">
        <v>21.69</v>
      </c>
      <c r="CI22">
        <v>5.7779999999999996</v>
      </c>
      <c r="CJ22">
        <v>6.7510000000000001E-2</v>
      </c>
      <c r="CK22">
        <v>4</v>
      </c>
      <c r="CL22">
        <v>25</v>
      </c>
      <c r="CM22">
        <v>25</v>
      </c>
      <c r="CN22">
        <v>30001</v>
      </c>
      <c r="CO22">
        <v>120000</v>
      </c>
    </row>
    <row r="23" spans="1:93" x14ac:dyDescent="0.25">
      <c r="A23">
        <v>21</v>
      </c>
      <c r="C23" t="s">
        <v>271</v>
      </c>
      <c r="D23">
        <v>8</v>
      </c>
      <c r="F23" t="s">
        <v>271</v>
      </c>
      <c r="I23" t="s">
        <v>843</v>
      </c>
      <c r="J23">
        <v>-0.72889999999999999</v>
      </c>
      <c r="K23">
        <v>0.65859999999999996</v>
      </c>
      <c r="L23">
        <v>3.4940000000000001E-3</v>
      </c>
      <c r="M23">
        <v>-2.032</v>
      </c>
      <c r="N23">
        <v>-0.72619999999999996</v>
      </c>
      <c r="O23">
        <v>0.55549999999999999</v>
      </c>
      <c r="P23">
        <v>30001</v>
      </c>
      <c r="Q23">
        <v>120000</v>
      </c>
      <c r="S23" t="s">
        <v>406</v>
      </c>
      <c r="T23">
        <v>-0.86619999999999997</v>
      </c>
      <c r="U23">
        <v>0.7792</v>
      </c>
      <c r="V23">
        <v>9.9500000000000005E-3</v>
      </c>
      <c r="W23">
        <v>-2.415</v>
      </c>
      <c r="X23">
        <v>-0.86160000000000003</v>
      </c>
      <c r="Y23">
        <v>0.6351</v>
      </c>
      <c r="Z23">
        <v>30001</v>
      </c>
      <c r="AA23">
        <v>120000</v>
      </c>
      <c r="AC23">
        <v>21</v>
      </c>
      <c r="AD23" t="s">
        <v>757</v>
      </c>
      <c r="AE23">
        <v>43.56</v>
      </c>
      <c r="AF23">
        <v>11.65</v>
      </c>
      <c r="AG23">
        <v>0.1239</v>
      </c>
      <c r="AH23">
        <v>16</v>
      </c>
      <c r="AI23">
        <v>46</v>
      </c>
      <c r="AJ23">
        <v>60</v>
      </c>
      <c r="AK23">
        <v>30001</v>
      </c>
      <c r="AL23">
        <v>120000</v>
      </c>
      <c r="AN23">
        <v>21</v>
      </c>
      <c r="AO23" t="s">
        <v>819</v>
      </c>
      <c r="AP23">
        <v>6.5970000000000004</v>
      </c>
      <c r="AQ23">
        <v>7.0010000000000003</v>
      </c>
      <c r="AR23">
        <v>7.4450000000000002E-2</v>
      </c>
      <c r="AS23">
        <v>1</v>
      </c>
      <c r="AT23">
        <v>3</v>
      </c>
      <c r="AU23">
        <v>24</v>
      </c>
      <c r="AV23">
        <v>30001</v>
      </c>
      <c r="AW23">
        <v>120000</v>
      </c>
      <c r="AY23">
        <v>22</v>
      </c>
      <c r="AZ23" t="s">
        <v>5033</v>
      </c>
      <c r="BA23">
        <v>-0.71679999999999999</v>
      </c>
      <c r="BB23">
        <v>0.62670000000000003</v>
      </c>
      <c r="BC23">
        <v>3.4889999999999999E-3</v>
      </c>
      <c r="BD23">
        <v>-1.954</v>
      </c>
      <c r="BE23">
        <v>-0.71289999999999998</v>
      </c>
      <c r="BF23">
        <v>0.50439999999999996</v>
      </c>
      <c r="BG23">
        <v>30001</v>
      </c>
      <c r="BH23">
        <v>120000</v>
      </c>
      <c r="BJ23">
        <v>22</v>
      </c>
      <c r="BK23" t="s">
        <v>5131</v>
      </c>
      <c r="BL23">
        <v>-0.78779999999999994</v>
      </c>
      <c r="BM23">
        <v>0.79759999999999998</v>
      </c>
      <c r="BN23">
        <v>1.1050000000000001E-2</v>
      </c>
      <c r="BO23">
        <v>-2.3759999999999999</v>
      </c>
      <c r="BP23">
        <v>-0.78249999999999997</v>
      </c>
      <c r="BQ23">
        <v>0.75390000000000001</v>
      </c>
      <c r="BR23">
        <v>30001</v>
      </c>
      <c r="BS23">
        <v>120000</v>
      </c>
      <c r="BU23">
        <v>21</v>
      </c>
      <c r="BV23" t="s">
        <v>757</v>
      </c>
      <c r="BW23">
        <v>42.56</v>
      </c>
      <c r="BX23">
        <v>12.33</v>
      </c>
      <c r="BY23">
        <v>0.13469999999999999</v>
      </c>
      <c r="BZ23">
        <v>13</v>
      </c>
      <c r="CA23">
        <v>45</v>
      </c>
      <c r="CB23">
        <v>60</v>
      </c>
      <c r="CC23">
        <v>30001</v>
      </c>
      <c r="CD23">
        <v>120000</v>
      </c>
      <c r="CF23">
        <v>21</v>
      </c>
      <c r="CG23" t="s">
        <v>819</v>
      </c>
      <c r="CH23">
        <v>6.7759999999999998</v>
      </c>
      <c r="CI23">
        <v>7.2039999999999997</v>
      </c>
      <c r="CJ23">
        <v>8.5559999999999997E-2</v>
      </c>
      <c r="CK23">
        <v>1</v>
      </c>
      <c r="CL23">
        <v>3</v>
      </c>
      <c r="CM23">
        <v>24</v>
      </c>
      <c r="CN23">
        <v>30001</v>
      </c>
      <c r="CO23">
        <v>120000</v>
      </c>
    </row>
    <row r="24" spans="1:93" x14ac:dyDescent="0.25">
      <c r="A24">
        <v>22</v>
      </c>
      <c r="B24">
        <v>12</v>
      </c>
      <c r="C24" t="s">
        <v>272</v>
      </c>
      <c r="D24">
        <v>9</v>
      </c>
      <c r="E24">
        <f>D24-1</f>
        <v>8</v>
      </c>
      <c r="F24" t="s">
        <v>272</v>
      </c>
      <c r="I24" t="s">
        <v>844</v>
      </c>
      <c r="J24">
        <v>-0.13780000000000001</v>
      </c>
      <c r="K24">
        <v>0.2949</v>
      </c>
      <c r="L24">
        <v>4.5900000000000003E-3</v>
      </c>
      <c r="M24">
        <v>-0.71709999999999996</v>
      </c>
      <c r="N24">
        <v>-0.13730000000000001</v>
      </c>
      <c r="O24">
        <v>0.43680000000000002</v>
      </c>
      <c r="P24">
        <v>30001</v>
      </c>
      <c r="Q24">
        <v>120000</v>
      </c>
      <c r="S24" t="s">
        <v>407</v>
      </c>
      <c r="T24">
        <v>-0.12839999999999999</v>
      </c>
      <c r="U24">
        <v>0.99890000000000001</v>
      </c>
      <c r="V24">
        <v>1.661E-2</v>
      </c>
      <c r="W24">
        <v>-2.1179999999999999</v>
      </c>
      <c r="X24">
        <v>-0.12</v>
      </c>
      <c r="Y24">
        <v>1.8360000000000001</v>
      </c>
      <c r="Z24">
        <v>30001</v>
      </c>
      <c r="AA24">
        <v>120000</v>
      </c>
      <c r="AC24">
        <v>22</v>
      </c>
      <c r="AD24" t="s">
        <v>758</v>
      </c>
      <c r="AE24">
        <v>39.450000000000003</v>
      </c>
      <c r="AF24">
        <v>10.46</v>
      </c>
      <c r="AG24">
        <v>0.13489999999999999</v>
      </c>
      <c r="AH24">
        <v>16</v>
      </c>
      <c r="AI24">
        <v>41</v>
      </c>
      <c r="AJ24">
        <v>56</v>
      </c>
      <c r="AK24">
        <v>30001</v>
      </c>
      <c r="AL24">
        <v>120000</v>
      </c>
      <c r="AN24">
        <v>22</v>
      </c>
      <c r="AO24" t="s">
        <v>820</v>
      </c>
      <c r="AP24">
        <v>13.78</v>
      </c>
      <c r="AQ24">
        <v>9.1389999999999993</v>
      </c>
      <c r="AR24">
        <v>0.1426</v>
      </c>
      <c r="AS24">
        <v>1</v>
      </c>
      <c r="AT24">
        <v>15</v>
      </c>
      <c r="AU24">
        <v>25</v>
      </c>
      <c r="AV24">
        <v>30001</v>
      </c>
      <c r="AW24">
        <v>120000</v>
      </c>
      <c r="AY24">
        <v>23</v>
      </c>
      <c r="AZ24" t="s">
        <v>5034</v>
      </c>
      <c r="BA24">
        <v>-8.0759999999999998E-2</v>
      </c>
      <c r="BB24">
        <v>0.29559999999999997</v>
      </c>
      <c r="BC24">
        <v>4.8999999999999998E-3</v>
      </c>
      <c r="BD24">
        <v>-0.66949999999999998</v>
      </c>
      <c r="BE24">
        <v>-7.9210000000000003E-2</v>
      </c>
      <c r="BF24">
        <v>0.49609999999999999</v>
      </c>
      <c r="BG24">
        <v>30001</v>
      </c>
      <c r="BH24">
        <v>120000</v>
      </c>
      <c r="BJ24">
        <v>23</v>
      </c>
      <c r="BK24" t="s">
        <v>5132</v>
      </c>
      <c r="BL24">
        <v>-1.6109999999999999E-2</v>
      </c>
      <c r="BM24">
        <v>1.05</v>
      </c>
      <c r="BN24">
        <v>1.9820000000000001E-2</v>
      </c>
      <c r="BO24">
        <v>-2.0859999999999999</v>
      </c>
      <c r="BP24">
        <v>-1.234E-2</v>
      </c>
      <c r="BQ24">
        <v>2.0270000000000001</v>
      </c>
      <c r="BR24">
        <v>30001</v>
      </c>
      <c r="BS24">
        <v>120000</v>
      </c>
      <c r="BU24">
        <v>22</v>
      </c>
      <c r="BV24" t="s">
        <v>758</v>
      </c>
      <c r="BW24">
        <v>37.700000000000003</v>
      </c>
      <c r="BX24">
        <v>11.42</v>
      </c>
      <c r="BY24">
        <v>0.16250000000000001</v>
      </c>
      <c r="BZ24">
        <v>13</v>
      </c>
      <c r="CA24">
        <v>39</v>
      </c>
      <c r="CB24">
        <v>56</v>
      </c>
      <c r="CC24">
        <v>30001</v>
      </c>
      <c r="CD24">
        <v>120000</v>
      </c>
      <c r="CF24">
        <v>22</v>
      </c>
      <c r="CG24" t="s">
        <v>820</v>
      </c>
      <c r="CH24">
        <v>14.15</v>
      </c>
      <c r="CI24">
        <v>9.3179999999999996</v>
      </c>
      <c r="CJ24">
        <v>0.16339999999999999</v>
      </c>
      <c r="CK24">
        <v>1</v>
      </c>
      <c r="CL24">
        <v>16</v>
      </c>
      <c r="CM24">
        <v>25</v>
      </c>
      <c r="CN24">
        <v>30001</v>
      </c>
      <c r="CO24">
        <v>120000</v>
      </c>
    </row>
    <row r="25" spans="1:93" x14ac:dyDescent="0.25">
      <c r="A25">
        <v>23</v>
      </c>
      <c r="B25">
        <v>13</v>
      </c>
      <c r="C25" t="s">
        <v>273</v>
      </c>
      <c r="D25">
        <v>10</v>
      </c>
      <c r="E25">
        <f t="shared" ref="E25:E88" si="1">D25-1</f>
        <v>9</v>
      </c>
      <c r="F25" t="s">
        <v>274</v>
      </c>
      <c r="I25" t="s">
        <v>845</v>
      </c>
      <c r="J25">
        <v>-0.13600000000000001</v>
      </c>
      <c r="K25">
        <v>0.48620000000000002</v>
      </c>
      <c r="L25">
        <v>6.0099999999999997E-3</v>
      </c>
      <c r="M25">
        <v>-1.1140000000000001</v>
      </c>
      <c r="N25">
        <v>-0.1343</v>
      </c>
      <c r="O25">
        <v>0.8327</v>
      </c>
      <c r="P25">
        <v>30001</v>
      </c>
      <c r="Q25">
        <v>120000</v>
      </c>
      <c r="S25" t="s">
        <v>408</v>
      </c>
      <c r="T25">
        <v>-0.3256</v>
      </c>
      <c r="U25">
        <v>0.67659999999999998</v>
      </c>
      <c r="V25">
        <v>1.039E-2</v>
      </c>
      <c r="W25">
        <v>-1.669</v>
      </c>
      <c r="X25">
        <v>-0.3231</v>
      </c>
      <c r="Y25">
        <v>0.99950000000000006</v>
      </c>
      <c r="Z25">
        <v>30001</v>
      </c>
      <c r="AA25">
        <v>120000</v>
      </c>
      <c r="AC25">
        <v>23</v>
      </c>
      <c r="AD25" t="s">
        <v>759</v>
      </c>
      <c r="AE25">
        <v>42.17</v>
      </c>
      <c r="AF25">
        <v>11.65</v>
      </c>
      <c r="AG25">
        <v>0.1268</v>
      </c>
      <c r="AH25">
        <v>15</v>
      </c>
      <c r="AI25">
        <v>44</v>
      </c>
      <c r="AJ25">
        <v>59</v>
      </c>
      <c r="AK25">
        <v>30001</v>
      </c>
      <c r="AL25">
        <v>120000</v>
      </c>
      <c r="AN25">
        <v>23</v>
      </c>
      <c r="AO25" t="s">
        <v>821</v>
      </c>
      <c r="AP25">
        <v>11.74</v>
      </c>
      <c r="AQ25">
        <v>7.9790000000000001</v>
      </c>
      <c r="AR25">
        <v>0.1135</v>
      </c>
      <c r="AS25">
        <v>1</v>
      </c>
      <c r="AT25">
        <v>11</v>
      </c>
      <c r="AU25">
        <v>25</v>
      </c>
      <c r="AV25">
        <v>30001</v>
      </c>
      <c r="AW25">
        <v>120000</v>
      </c>
      <c r="AY25">
        <v>24</v>
      </c>
      <c r="AZ25" t="s">
        <v>5035</v>
      </c>
      <c r="BA25">
        <v>-6.9830000000000003E-2</v>
      </c>
      <c r="BB25">
        <v>0.47810000000000002</v>
      </c>
      <c r="BC25">
        <v>6.319E-3</v>
      </c>
      <c r="BD25">
        <v>-1.0249999999999999</v>
      </c>
      <c r="BE25">
        <v>-6.9669999999999996E-2</v>
      </c>
      <c r="BF25">
        <v>0.89610000000000001</v>
      </c>
      <c r="BG25">
        <v>30001</v>
      </c>
      <c r="BH25">
        <v>120000</v>
      </c>
      <c r="BJ25">
        <v>24</v>
      </c>
      <c r="BK25" t="s">
        <v>5133</v>
      </c>
      <c r="BL25">
        <v>-0.19650000000000001</v>
      </c>
      <c r="BM25">
        <v>0.66810000000000003</v>
      </c>
      <c r="BN25">
        <v>1.102E-2</v>
      </c>
      <c r="BO25">
        <v>-1.502</v>
      </c>
      <c r="BP25">
        <v>-0.19439999999999999</v>
      </c>
      <c r="BQ25">
        <v>1.115</v>
      </c>
      <c r="BR25">
        <v>30001</v>
      </c>
      <c r="BS25">
        <v>120000</v>
      </c>
      <c r="BU25">
        <v>23</v>
      </c>
      <c r="BV25" t="s">
        <v>759</v>
      </c>
      <c r="BW25">
        <v>41.8</v>
      </c>
      <c r="BX25">
        <v>11.91</v>
      </c>
      <c r="BY25">
        <v>0.1356</v>
      </c>
      <c r="BZ25">
        <v>14</v>
      </c>
      <c r="CA25">
        <v>44</v>
      </c>
      <c r="CB25">
        <v>59</v>
      </c>
      <c r="CC25">
        <v>30001</v>
      </c>
      <c r="CD25">
        <v>120000</v>
      </c>
      <c r="CF25">
        <v>23</v>
      </c>
      <c r="CG25" t="s">
        <v>821</v>
      </c>
      <c r="CH25">
        <v>12.5</v>
      </c>
      <c r="CI25">
        <v>8.0459999999999994</v>
      </c>
      <c r="CJ25">
        <v>0.1202</v>
      </c>
      <c r="CK25">
        <v>1</v>
      </c>
      <c r="CL25">
        <v>12</v>
      </c>
      <c r="CM25">
        <v>25</v>
      </c>
      <c r="CN25">
        <v>30001</v>
      </c>
      <c r="CO25">
        <v>120000</v>
      </c>
    </row>
    <row r="26" spans="1:93" x14ac:dyDescent="0.25">
      <c r="A26">
        <v>24</v>
      </c>
      <c r="B26">
        <v>14</v>
      </c>
      <c r="C26" t="s">
        <v>275</v>
      </c>
      <c r="D26">
        <v>10</v>
      </c>
      <c r="E26">
        <f t="shared" si="1"/>
        <v>9</v>
      </c>
      <c r="F26" t="s">
        <v>274</v>
      </c>
      <c r="I26" t="s">
        <v>846</v>
      </c>
      <c r="J26">
        <v>0.2</v>
      </c>
      <c r="K26">
        <v>0.43619999999999998</v>
      </c>
      <c r="L26">
        <v>7.0320000000000001E-3</v>
      </c>
      <c r="M26">
        <v>-0.6875</v>
      </c>
      <c r="N26">
        <v>0.2089</v>
      </c>
      <c r="O26">
        <v>1.0469999999999999</v>
      </c>
      <c r="P26">
        <v>30001</v>
      </c>
      <c r="Q26">
        <v>120000</v>
      </c>
      <c r="S26" t="s">
        <v>409</v>
      </c>
      <c r="T26">
        <v>0.36759999999999998</v>
      </c>
      <c r="U26">
        <v>0.51259999999999994</v>
      </c>
      <c r="V26">
        <v>7.319E-3</v>
      </c>
      <c r="W26">
        <v>-0.64600000000000002</v>
      </c>
      <c r="X26">
        <v>0.36830000000000002</v>
      </c>
      <c r="Y26">
        <v>1.3819999999999999</v>
      </c>
      <c r="Z26">
        <v>30001</v>
      </c>
      <c r="AA26">
        <v>120000</v>
      </c>
      <c r="AC26">
        <v>24</v>
      </c>
      <c r="AD26" t="s">
        <v>760</v>
      </c>
      <c r="AE26">
        <v>42.53</v>
      </c>
      <c r="AF26">
        <v>11.86</v>
      </c>
      <c r="AG26">
        <v>0.1265</v>
      </c>
      <c r="AH26">
        <v>14</v>
      </c>
      <c r="AI26">
        <v>45</v>
      </c>
      <c r="AJ26">
        <v>60</v>
      </c>
      <c r="AK26">
        <v>30001</v>
      </c>
      <c r="AL26">
        <v>120000</v>
      </c>
      <c r="AN26">
        <v>24</v>
      </c>
      <c r="AO26" t="s">
        <v>822</v>
      </c>
      <c r="AP26">
        <v>20.399999999999999</v>
      </c>
      <c r="AQ26">
        <v>5.0830000000000002</v>
      </c>
      <c r="AR26">
        <v>5.7979999999999997E-2</v>
      </c>
      <c r="AS26">
        <v>6</v>
      </c>
      <c r="AT26">
        <v>23</v>
      </c>
      <c r="AU26">
        <v>25</v>
      </c>
      <c r="AV26">
        <v>30001</v>
      </c>
      <c r="AW26">
        <v>120000</v>
      </c>
      <c r="AY26">
        <v>25</v>
      </c>
      <c r="AZ26" t="s">
        <v>5036</v>
      </c>
      <c r="BA26">
        <v>0.26750000000000002</v>
      </c>
      <c r="BB26">
        <v>0.4234</v>
      </c>
      <c r="BC26">
        <v>7.2519999999999998E-3</v>
      </c>
      <c r="BD26">
        <v>-0.58499999999999996</v>
      </c>
      <c r="BE26">
        <v>0.27110000000000001</v>
      </c>
      <c r="BF26">
        <v>1.1040000000000001</v>
      </c>
      <c r="BG26">
        <v>30001</v>
      </c>
      <c r="BH26">
        <v>120000</v>
      </c>
      <c r="BJ26">
        <v>25</v>
      </c>
      <c r="BK26" t="s">
        <v>5134</v>
      </c>
      <c r="BL26">
        <v>0.44159999999999999</v>
      </c>
      <c r="BM26">
        <v>0.50360000000000005</v>
      </c>
      <c r="BN26">
        <v>7.9959999999999996E-3</v>
      </c>
      <c r="BO26">
        <v>-0.5534</v>
      </c>
      <c r="BP26">
        <v>0.44190000000000002</v>
      </c>
      <c r="BQ26">
        <v>1.43</v>
      </c>
      <c r="BR26">
        <v>30001</v>
      </c>
      <c r="BS26">
        <v>120000</v>
      </c>
      <c r="BU26">
        <v>24</v>
      </c>
      <c r="BV26" t="s">
        <v>760</v>
      </c>
      <c r="BW26">
        <v>42.26</v>
      </c>
      <c r="BX26">
        <v>12.16</v>
      </c>
      <c r="BY26">
        <v>0.13059999999999999</v>
      </c>
      <c r="BZ26">
        <v>13</v>
      </c>
      <c r="CA26">
        <v>44</v>
      </c>
      <c r="CB26">
        <v>60</v>
      </c>
      <c r="CC26">
        <v>30001</v>
      </c>
      <c r="CD26">
        <v>120000</v>
      </c>
      <c r="CF26">
        <v>24</v>
      </c>
      <c r="CG26" t="s">
        <v>822</v>
      </c>
      <c r="CH26">
        <v>20.61</v>
      </c>
      <c r="CI26">
        <v>4.9589999999999996</v>
      </c>
      <c r="CJ26">
        <v>5.7189999999999998E-2</v>
      </c>
      <c r="CK26">
        <v>6</v>
      </c>
      <c r="CL26">
        <v>23</v>
      </c>
      <c r="CM26">
        <v>25</v>
      </c>
      <c r="CN26">
        <v>30001</v>
      </c>
      <c r="CO26">
        <v>120000</v>
      </c>
    </row>
    <row r="27" spans="1:93" x14ac:dyDescent="0.25">
      <c r="A27">
        <v>25</v>
      </c>
      <c r="C27" t="s">
        <v>276</v>
      </c>
      <c r="D27">
        <v>11</v>
      </c>
      <c r="E27">
        <f t="shared" si="1"/>
        <v>10</v>
      </c>
      <c r="F27" t="s">
        <v>277</v>
      </c>
      <c r="I27" t="s">
        <v>847</v>
      </c>
      <c r="J27">
        <v>0.29420000000000002</v>
      </c>
      <c r="K27">
        <v>0.34560000000000002</v>
      </c>
      <c r="L27">
        <v>6.9379999999999997E-3</v>
      </c>
      <c r="M27">
        <v>-0.3947</v>
      </c>
      <c r="N27">
        <v>0.29780000000000001</v>
      </c>
      <c r="O27">
        <v>0.9667</v>
      </c>
      <c r="P27">
        <v>30001</v>
      </c>
      <c r="Q27">
        <v>120000</v>
      </c>
      <c r="S27" t="s">
        <v>410</v>
      </c>
      <c r="T27">
        <v>-1.139</v>
      </c>
      <c r="U27">
        <v>0.61219999999999997</v>
      </c>
      <c r="V27">
        <v>1.0070000000000001E-2</v>
      </c>
      <c r="W27">
        <v>-2.3660000000000001</v>
      </c>
      <c r="X27">
        <v>-1.131</v>
      </c>
      <c r="Y27">
        <v>2.9100000000000001E-2</v>
      </c>
      <c r="Z27">
        <v>30001</v>
      </c>
      <c r="AA27">
        <v>120000</v>
      </c>
      <c r="AC27">
        <v>25</v>
      </c>
      <c r="AD27" t="s">
        <v>761</v>
      </c>
      <c r="AE27">
        <v>43.84</v>
      </c>
      <c r="AF27">
        <v>8.3629999999999995</v>
      </c>
      <c r="AG27">
        <v>0.10879999999999999</v>
      </c>
      <c r="AH27">
        <v>25</v>
      </c>
      <c r="AI27">
        <v>45</v>
      </c>
      <c r="AJ27">
        <v>57</v>
      </c>
      <c r="AK27">
        <v>30001</v>
      </c>
      <c r="AL27">
        <v>120000</v>
      </c>
      <c r="AN27">
        <v>25</v>
      </c>
      <c r="AO27" t="s">
        <v>823</v>
      </c>
      <c r="AP27">
        <v>10.15</v>
      </c>
      <c r="AQ27">
        <v>6.4379999999999997</v>
      </c>
      <c r="AR27">
        <v>6.3460000000000003E-2</v>
      </c>
      <c r="AS27">
        <v>1</v>
      </c>
      <c r="AT27">
        <v>9</v>
      </c>
      <c r="AU27">
        <v>23</v>
      </c>
      <c r="AV27">
        <v>30001</v>
      </c>
      <c r="AW27">
        <v>120000</v>
      </c>
      <c r="AY27">
        <v>26</v>
      </c>
      <c r="AZ27" t="s">
        <v>5037</v>
      </c>
      <c r="BA27">
        <v>0.3735</v>
      </c>
      <c r="BB27">
        <v>0.34910000000000002</v>
      </c>
      <c r="BC27">
        <v>7.4549999999999998E-3</v>
      </c>
      <c r="BD27">
        <v>-0.30320000000000003</v>
      </c>
      <c r="BE27">
        <v>0.36820000000000003</v>
      </c>
      <c r="BF27">
        <v>1.0780000000000001</v>
      </c>
      <c r="BG27">
        <v>30001</v>
      </c>
      <c r="BH27">
        <v>120000</v>
      </c>
      <c r="BJ27">
        <v>26</v>
      </c>
      <c r="BK27" t="s">
        <v>5135</v>
      </c>
      <c r="BL27">
        <v>-0.91400000000000003</v>
      </c>
      <c r="BM27">
        <v>0.67279999999999995</v>
      </c>
      <c r="BN27">
        <v>1.223E-2</v>
      </c>
      <c r="BO27">
        <v>-2.2269999999999999</v>
      </c>
      <c r="BP27">
        <v>-0.91039999999999999</v>
      </c>
      <c r="BQ27">
        <v>0.39410000000000001</v>
      </c>
      <c r="BR27">
        <v>30001</v>
      </c>
      <c r="BS27">
        <v>120000</v>
      </c>
      <c r="BU27">
        <v>25</v>
      </c>
      <c r="BV27" t="s">
        <v>761</v>
      </c>
      <c r="BW27">
        <v>43.51</v>
      </c>
      <c r="BX27">
        <v>8.4580000000000002</v>
      </c>
      <c r="BY27">
        <v>0.1205</v>
      </c>
      <c r="BZ27">
        <v>24</v>
      </c>
      <c r="CA27">
        <v>45</v>
      </c>
      <c r="CB27">
        <v>57</v>
      </c>
      <c r="CC27">
        <v>30001</v>
      </c>
      <c r="CD27">
        <v>120000</v>
      </c>
      <c r="CF27">
        <v>25</v>
      </c>
      <c r="CG27" t="s">
        <v>823</v>
      </c>
      <c r="CH27">
        <v>10.47</v>
      </c>
      <c r="CI27">
        <v>6.5579999999999998</v>
      </c>
      <c r="CJ27">
        <v>6.8809999999999996E-2</v>
      </c>
      <c r="CK27">
        <v>1</v>
      </c>
      <c r="CL27">
        <v>9</v>
      </c>
      <c r="CM27">
        <v>23</v>
      </c>
      <c r="CN27">
        <v>30001</v>
      </c>
      <c r="CO27">
        <v>120000</v>
      </c>
    </row>
    <row r="28" spans="1:93" x14ac:dyDescent="0.25">
      <c r="A28">
        <v>26</v>
      </c>
      <c r="B28">
        <v>15</v>
      </c>
      <c r="C28" t="s">
        <v>278</v>
      </c>
      <c r="D28">
        <v>11</v>
      </c>
      <c r="E28">
        <f t="shared" si="1"/>
        <v>10</v>
      </c>
      <c r="F28" t="s">
        <v>277</v>
      </c>
      <c r="I28" t="s">
        <v>848</v>
      </c>
      <c r="J28">
        <v>0.20499999999999999</v>
      </c>
      <c r="K28">
        <v>0.45150000000000001</v>
      </c>
      <c r="L28">
        <v>6.94E-3</v>
      </c>
      <c r="M28">
        <v>-0.71799999999999997</v>
      </c>
      <c r="N28">
        <v>0.21429999999999999</v>
      </c>
      <c r="O28">
        <v>1.081</v>
      </c>
      <c r="P28">
        <v>30001</v>
      </c>
      <c r="Q28">
        <v>120000</v>
      </c>
      <c r="S28" t="s">
        <v>411</v>
      </c>
      <c r="T28">
        <v>-0.41360000000000002</v>
      </c>
      <c r="U28">
        <v>0.46779999999999999</v>
      </c>
      <c r="V28">
        <v>5.7109999999999999E-3</v>
      </c>
      <c r="W28">
        <v>-1.349</v>
      </c>
      <c r="X28">
        <v>-0.40839999999999999</v>
      </c>
      <c r="Y28">
        <v>0.50149999999999995</v>
      </c>
      <c r="Z28">
        <v>30001</v>
      </c>
      <c r="AA28">
        <v>120000</v>
      </c>
      <c r="AC28">
        <v>26</v>
      </c>
      <c r="AD28" t="s">
        <v>762</v>
      </c>
      <c r="AE28">
        <v>43.87</v>
      </c>
      <c r="AF28">
        <v>10.99</v>
      </c>
      <c r="AG28">
        <v>0.1192</v>
      </c>
      <c r="AH28">
        <v>18</v>
      </c>
      <c r="AI28">
        <v>46</v>
      </c>
      <c r="AJ28">
        <v>60</v>
      </c>
      <c r="AK28">
        <v>30001</v>
      </c>
      <c r="AL28">
        <v>120000</v>
      </c>
      <c r="AY28">
        <v>27</v>
      </c>
      <c r="AZ28" t="s">
        <v>5038</v>
      </c>
      <c r="BA28">
        <v>0.2581</v>
      </c>
      <c r="BB28">
        <v>0.43919999999999998</v>
      </c>
      <c r="BC28">
        <v>7.3889999999999997E-3</v>
      </c>
      <c r="BD28">
        <v>-0.63190000000000002</v>
      </c>
      <c r="BE28">
        <v>0.26250000000000001</v>
      </c>
      <c r="BF28">
        <v>1.125</v>
      </c>
      <c r="BG28">
        <v>30001</v>
      </c>
      <c r="BH28">
        <v>120000</v>
      </c>
      <c r="BJ28">
        <v>27</v>
      </c>
      <c r="BK28" t="s">
        <v>5136</v>
      </c>
      <c r="BL28">
        <v>-0.32600000000000001</v>
      </c>
      <c r="BM28">
        <v>0.46910000000000002</v>
      </c>
      <c r="BN28">
        <v>5.947E-3</v>
      </c>
      <c r="BO28">
        <v>-1.276</v>
      </c>
      <c r="BP28">
        <v>-0.31929999999999997</v>
      </c>
      <c r="BQ28">
        <v>0.58509999999999995</v>
      </c>
      <c r="BR28">
        <v>30001</v>
      </c>
      <c r="BS28">
        <v>120000</v>
      </c>
      <c r="BU28">
        <v>26</v>
      </c>
      <c r="BV28" t="s">
        <v>762</v>
      </c>
      <c r="BW28">
        <v>43.75</v>
      </c>
      <c r="BX28">
        <v>11.16</v>
      </c>
      <c r="BY28">
        <v>0.12959999999999999</v>
      </c>
      <c r="BZ28">
        <v>17</v>
      </c>
      <c r="CA28">
        <v>46</v>
      </c>
      <c r="CB28">
        <v>60</v>
      </c>
      <c r="CC28">
        <v>30001</v>
      </c>
      <c r="CD28">
        <v>120000</v>
      </c>
    </row>
    <row r="29" spans="1:93" x14ac:dyDescent="0.25">
      <c r="A29">
        <v>27</v>
      </c>
      <c r="C29" t="s">
        <v>279</v>
      </c>
      <c r="D29">
        <v>11</v>
      </c>
      <c r="E29">
        <f t="shared" si="1"/>
        <v>10</v>
      </c>
      <c r="F29" t="s">
        <v>277</v>
      </c>
      <c r="I29" t="s">
        <v>849</v>
      </c>
      <c r="J29">
        <v>3.2919999999999998E-2</v>
      </c>
      <c r="K29">
        <v>0.45200000000000001</v>
      </c>
      <c r="L29">
        <v>7.4780000000000003E-3</v>
      </c>
      <c r="M29">
        <v>-0.91310000000000002</v>
      </c>
      <c r="N29">
        <v>5.6279999999999997E-2</v>
      </c>
      <c r="O29">
        <v>0.86180000000000001</v>
      </c>
      <c r="P29">
        <v>30001</v>
      </c>
      <c r="Q29">
        <v>120000</v>
      </c>
      <c r="S29" t="s">
        <v>412</v>
      </c>
      <c r="T29">
        <v>0.68320000000000003</v>
      </c>
      <c r="U29">
        <v>0.45329999999999998</v>
      </c>
      <c r="V29">
        <v>3.3270000000000001E-3</v>
      </c>
      <c r="W29">
        <v>-0.19889999999999999</v>
      </c>
      <c r="X29">
        <v>0.67110000000000003</v>
      </c>
      <c r="Y29">
        <v>1.6259999999999999</v>
      </c>
      <c r="Z29">
        <v>30001</v>
      </c>
      <c r="AA29">
        <v>120000</v>
      </c>
      <c r="AC29">
        <v>27</v>
      </c>
      <c r="AD29" t="s">
        <v>763</v>
      </c>
      <c r="AE29">
        <v>40.75</v>
      </c>
      <c r="AF29">
        <v>11.05</v>
      </c>
      <c r="AG29">
        <v>0.12939999999999999</v>
      </c>
      <c r="AH29">
        <v>15</v>
      </c>
      <c r="AI29">
        <v>42</v>
      </c>
      <c r="AJ29">
        <v>58</v>
      </c>
      <c r="AK29">
        <v>30001</v>
      </c>
      <c r="AL29">
        <v>120000</v>
      </c>
      <c r="AY29">
        <v>28</v>
      </c>
      <c r="AZ29" t="s">
        <v>5039</v>
      </c>
      <c r="BA29">
        <v>0.16800000000000001</v>
      </c>
      <c r="BB29">
        <v>0.438</v>
      </c>
      <c r="BC29">
        <v>7.9260000000000008E-3</v>
      </c>
      <c r="BD29">
        <v>-0.75080000000000002</v>
      </c>
      <c r="BE29">
        <v>0.18229999999999999</v>
      </c>
      <c r="BF29">
        <v>0.99890000000000001</v>
      </c>
      <c r="BG29">
        <v>30001</v>
      </c>
      <c r="BH29">
        <v>120000</v>
      </c>
      <c r="BU29">
        <v>27</v>
      </c>
      <c r="BV29" t="s">
        <v>763</v>
      </c>
      <c r="BW29">
        <v>39.64</v>
      </c>
      <c r="BX29">
        <v>11.32</v>
      </c>
      <c r="BY29">
        <v>0.14099999999999999</v>
      </c>
      <c r="BZ29">
        <v>14</v>
      </c>
      <c r="CA29">
        <v>41</v>
      </c>
      <c r="CB29">
        <v>57</v>
      </c>
      <c r="CC29">
        <v>30001</v>
      </c>
      <c r="CD29">
        <v>120000</v>
      </c>
    </row>
    <row r="30" spans="1:93" x14ac:dyDescent="0.25">
      <c r="A30">
        <v>28</v>
      </c>
      <c r="B30">
        <v>16</v>
      </c>
      <c r="C30" t="s">
        <v>280</v>
      </c>
      <c r="D30">
        <v>11</v>
      </c>
      <c r="E30">
        <f t="shared" si="1"/>
        <v>10</v>
      </c>
      <c r="F30" t="s">
        <v>277</v>
      </c>
      <c r="I30" t="s">
        <v>850</v>
      </c>
      <c r="J30">
        <v>0.38890000000000002</v>
      </c>
      <c r="K30">
        <v>0.46710000000000002</v>
      </c>
      <c r="L30">
        <v>7.339E-3</v>
      </c>
      <c r="M30">
        <v>-0.50319999999999998</v>
      </c>
      <c r="N30">
        <v>0.37369999999999998</v>
      </c>
      <c r="O30">
        <v>1.367</v>
      </c>
      <c r="P30">
        <v>30001</v>
      </c>
      <c r="Q30">
        <v>120000</v>
      </c>
      <c r="S30" t="s">
        <v>413</v>
      </c>
      <c r="T30">
        <v>0.32529999999999998</v>
      </c>
      <c r="U30">
        <v>0.42849999999999999</v>
      </c>
      <c r="V30">
        <v>3.104E-3</v>
      </c>
      <c r="W30">
        <v>-0.51819999999999999</v>
      </c>
      <c r="X30">
        <v>0.31259999999999999</v>
      </c>
      <c r="Y30">
        <v>1.2310000000000001</v>
      </c>
      <c r="Z30">
        <v>30001</v>
      </c>
      <c r="AA30">
        <v>120000</v>
      </c>
      <c r="AC30">
        <v>28</v>
      </c>
      <c r="AD30" t="s">
        <v>764</v>
      </c>
      <c r="AE30">
        <v>39.89</v>
      </c>
      <c r="AF30">
        <v>12.17</v>
      </c>
      <c r="AG30">
        <v>0.13450000000000001</v>
      </c>
      <c r="AH30">
        <v>12</v>
      </c>
      <c r="AI30">
        <v>42</v>
      </c>
      <c r="AJ30">
        <v>58</v>
      </c>
      <c r="AK30">
        <v>30001</v>
      </c>
      <c r="AL30">
        <v>120000</v>
      </c>
      <c r="AY30">
        <v>29</v>
      </c>
      <c r="AZ30" t="s">
        <v>5040</v>
      </c>
      <c r="BA30">
        <v>0.3871</v>
      </c>
      <c r="BB30">
        <v>0.46350000000000002</v>
      </c>
      <c r="BC30">
        <v>7.8340000000000007E-3</v>
      </c>
      <c r="BD30">
        <v>-0.50009999999999999</v>
      </c>
      <c r="BE30">
        <v>0.3725</v>
      </c>
      <c r="BF30">
        <v>1.3720000000000001</v>
      </c>
      <c r="BG30">
        <v>30001</v>
      </c>
      <c r="BH30">
        <v>120000</v>
      </c>
      <c r="BU30">
        <v>28</v>
      </c>
      <c r="BV30" t="s">
        <v>764</v>
      </c>
      <c r="BW30">
        <v>38.82</v>
      </c>
      <c r="BX30">
        <v>12.57</v>
      </c>
      <c r="BY30">
        <v>0.14680000000000001</v>
      </c>
      <c r="BZ30">
        <v>10</v>
      </c>
      <c r="CA30">
        <v>41</v>
      </c>
      <c r="CB30">
        <v>58</v>
      </c>
      <c r="CC30">
        <v>30001</v>
      </c>
      <c r="CD30">
        <v>120000</v>
      </c>
    </row>
    <row r="31" spans="1:93" x14ac:dyDescent="0.25">
      <c r="A31">
        <v>29</v>
      </c>
      <c r="B31">
        <v>17</v>
      </c>
      <c r="C31" t="s">
        <v>281</v>
      </c>
      <c r="D31">
        <v>11</v>
      </c>
      <c r="E31">
        <f t="shared" si="1"/>
        <v>10</v>
      </c>
      <c r="F31" t="s">
        <v>277</v>
      </c>
      <c r="I31" t="s">
        <v>851</v>
      </c>
      <c r="J31">
        <v>0.12859999999999999</v>
      </c>
      <c r="K31">
        <v>0.47960000000000003</v>
      </c>
      <c r="L31">
        <v>7.3730000000000002E-3</v>
      </c>
      <c r="M31">
        <v>-0.88370000000000004</v>
      </c>
      <c r="N31">
        <v>0.15</v>
      </c>
      <c r="O31">
        <v>1.032</v>
      </c>
      <c r="P31">
        <v>30001</v>
      </c>
      <c r="Q31">
        <v>120000</v>
      </c>
      <c r="S31" t="s">
        <v>414</v>
      </c>
      <c r="T31">
        <v>0.33510000000000001</v>
      </c>
      <c r="U31">
        <v>0.44900000000000001</v>
      </c>
      <c r="V31">
        <v>3.346E-3</v>
      </c>
      <c r="W31">
        <v>-0.56200000000000006</v>
      </c>
      <c r="X31">
        <v>0.33650000000000002</v>
      </c>
      <c r="Y31">
        <v>1.2250000000000001</v>
      </c>
      <c r="Z31">
        <v>30001</v>
      </c>
      <c r="AA31">
        <v>120000</v>
      </c>
      <c r="AC31">
        <v>29</v>
      </c>
      <c r="AD31" t="s">
        <v>765</v>
      </c>
      <c r="AE31">
        <v>13.17</v>
      </c>
      <c r="AF31">
        <v>11.46</v>
      </c>
      <c r="AG31">
        <v>0.10630000000000001</v>
      </c>
      <c r="AH31">
        <v>1</v>
      </c>
      <c r="AI31">
        <v>9</v>
      </c>
      <c r="AJ31">
        <v>44</v>
      </c>
      <c r="AK31">
        <v>30001</v>
      </c>
      <c r="AL31">
        <v>120000</v>
      </c>
      <c r="AY31">
        <v>30</v>
      </c>
      <c r="AZ31" t="s">
        <v>5041</v>
      </c>
      <c r="BA31">
        <v>0.22700000000000001</v>
      </c>
      <c r="BB31">
        <v>0.46560000000000001</v>
      </c>
      <c r="BC31">
        <v>7.7190000000000002E-3</v>
      </c>
      <c r="BD31">
        <v>-0.74099999999999999</v>
      </c>
      <c r="BE31">
        <v>0.23799999999999999</v>
      </c>
      <c r="BF31">
        <v>1.1299999999999999</v>
      </c>
      <c r="BG31">
        <v>30001</v>
      </c>
      <c r="BH31">
        <v>120000</v>
      </c>
      <c r="BU31">
        <v>29</v>
      </c>
      <c r="BV31" t="s">
        <v>765</v>
      </c>
      <c r="BW31">
        <v>13.68</v>
      </c>
      <c r="BX31">
        <v>11.53</v>
      </c>
      <c r="BY31">
        <v>0.1145</v>
      </c>
      <c r="BZ31">
        <v>1</v>
      </c>
      <c r="CA31">
        <v>10</v>
      </c>
      <c r="CB31">
        <v>44</v>
      </c>
      <c r="CC31">
        <v>30001</v>
      </c>
      <c r="CD31">
        <v>120000</v>
      </c>
    </row>
    <row r="32" spans="1:93" x14ac:dyDescent="0.25">
      <c r="A32">
        <v>30</v>
      </c>
      <c r="B32">
        <v>18</v>
      </c>
      <c r="C32" t="s">
        <v>282</v>
      </c>
      <c r="D32">
        <v>11</v>
      </c>
      <c r="E32">
        <f t="shared" si="1"/>
        <v>10</v>
      </c>
      <c r="F32" t="s">
        <v>277</v>
      </c>
      <c r="I32" t="s">
        <v>852</v>
      </c>
      <c r="J32">
        <v>0.5393</v>
      </c>
      <c r="K32">
        <v>0.33100000000000002</v>
      </c>
      <c r="L32">
        <v>6.9280000000000001E-3</v>
      </c>
      <c r="M32">
        <v>-0.1075</v>
      </c>
      <c r="N32">
        <v>0.5383</v>
      </c>
      <c r="O32">
        <v>1.194</v>
      </c>
      <c r="P32">
        <v>30001</v>
      </c>
      <c r="Q32">
        <v>120000</v>
      </c>
      <c r="S32" t="s">
        <v>415</v>
      </c>
      <c r="T32">
        <v>0.78790000000000004</v>
      </c>
      <c r="U32">
        <v>0.40179999999999999</v>
      </c>
      <c r="V32">
        <v>5.548E-3</v>
      </c>
      <c r="W32">
        <v>-5.1120000000000002E-3</v>
      </c>
      <c r="X32">
        <v>0.78490000000000004</v>
      </c>
      <c r="Y32">
        <v>1.589</v>
      </c>
      <c r="Z32">
        <v>30001</v>
      </c>
      <c r="AA32">
        <v>120000</v>
      </c>
      <c r="AC32">
        <v>30</v>
      </c>
      <c r="AD32" t="s">
        <v>766</v>
      </c>
      <c r="AE32">
        <v>9.6660000000000004</v>
      </c>
      <c r="AF32">
        <v>9.3670000000000009</v>
      </c>
      <c r="AG32">
        <v>9.6460000000000004E-2</v>
      </c>
      <c r="AH32">
        <v>1</v>
      </c>
      <c r="AI32">
        <v>6</v>
      </c>
      <c r="AJ32">
        <v>36</v>
      </c>
      <c r="AK32">
        <v>30001</v>
      </c>
      <c r="AL32">
        <v>120000</v>
      </c>
      <c r="AY32">
        <v>31</v>
      </c>
      <c r="AZ32" t="s">
        <v>5042</v>
      </c>
      <c r="BA32">
        <v>0.50190000000000001</v>
      </c>
      <c r="BB32">
        <v>0.33210000000000001</v>
      </c>
      <c r="BC32">
        <v>7.5129999999999997E-3</v>
      </c>
      <c r="BD32">
        <v>-0.1326</v>
      </c>
      <c r="BE32">
        <v>0.49309999999999998</v>
      </c>
      <c r="BF32">
        <v>1.1739999999999999</v>
      </c>
      <c r="BG32">
        <v>30001</v>
      </c>
      <c r="BH32">
        <v>120000</v>
      </c>
      <c r="BU32">
        <v>30</v>
      </c>
      <c r="BV32" t="s">
        <v>766</v>
      </c>
      <c r="BW32">
        <v>12.15</v>
      </c>
      <c r="BX32">
        <v>11.01</v>
      </c>
      <c r="BY32">
        <v>0.1333</v>
      </c>
      <c r="BZ32">
        <v>1</v>
      </c>
      <c r="CA32">
        <v>8</v>
      </c>
      <c r="CB32">
        <v>42</v>
      </c>
      <c r="CC32">
        <v>30001</v>
      </c>
      <c r="CD32">
        <v>120000</v>
      </c>
    </row>
    <row r="33" spans="1:82" x14ac:dyDescent="0.25">
      <c r="A33">
        <v>31</v>
      </c>
      <c r="B33">
        <v>19</v>
      </c>
      <c r="C33" t="s">
        <v>283</v>
      </c>
      <c r="D33">
        <v>11</v>
      </c>
      <c r="E33">
        <f t="shared" si="1"/>
        <v>10</v>
      </c>
      <c r="F33" t="s">
        <v>277</v>
      </c>
      <c r="I33" t="s">
        <v>853</v>
      </c>
      <c r="J33">
        <v>7.0019999999999999E-2</v>
      </c>
      <c r="K33">
        <v>0.34</v>
      </c>
      <c r="L33">
        <v>6.5789999999999998E-3</v>
      </c>
      <c r="M33">
        <v>-0.61099999999999999</v>
      </c>
      <c r="N33">
        <v>7.6840000000000006E-2</v>
      </c>
      <c r="O33">
        <v>0.7198</v>
      </c>
      <c r="P33">
        <v>30001</v>
      </c>
      <c r="Q33">
        <v>120000</v>
      </c>
      <c r="S33" t="s">
        <v>416</v>
      </c>
      <c r="T33">
        <v>0.43530000000000002</v>
      </c>
      <c r="U33">
        <v>0.37769999999999998</v>
      </c>
      <c r="V33">
        <v>5.3249999999999999E-3</v>
      </c>
      <c r="W33">
        <v>-0.30740000000000001</v>
      </c>
      <c r="X33">
        <v>0.43330000000000002</v>
      </c>
      <c r="Y33">
        <v>1.1919999999999999</v>
      </c>
      <c r="Z33">
        <v>30001</v>
      </c>
      <c r="AA33">
        <v>120000</v>
      </c>
      <c r="AC33">
        <v>31</v>
      </c>
      <c r="AD33" t="s">
        <v>767</v>
      </c>
      <c r="AE33">
        <v>24.43</v>
      </c>
      <c r="AF33">
        <v>10.85</v>
      </c>
      <c r="AG33">
        <v>9.9110000000000004E-2</v>
      </c>
      <c r="AH33">
        <v>7</v>
      </c>
      <c r="AI33">
        <v>23</v>
      </c>
      <c r="AJ33">
        <v>48</v>
      </c>
      <c r="AK33">
        <v>30001</v>
      </c>
      <c r="AL33">
        <v>120000</v>
      </c>
      <c r="AY33">
        <v>32</v>
      </c>
      <c r="AZ33" t="s">
        <v>5043</v>
      </c>
      <c r="BA33">
        <v>0.1236</v>
      </c>
      <c r="BB33">
        <v>0.32629999999999998</v>
      </c>
      <c r="BC33">
        <v>6.6530000000000001E-3</v>
      </c>
      <c r="BD33">
        <v>-0.52300000000000002</v>
      </c>
      <c r="BE33">
        <v>0.12620000000000001</v>
      </c>
      <c r="BF33">
        <v>0.75790000000000002</v>
      </c>
      <c r="BG33">
        <v>30001</v>
      </c>
      <c r="BH33">
        <v>120000</v>
      </c>
      <c r="BU33">
        <v>31</v>
      </c>
      <c r="BV33" t="s">
        <v>767</v>
      </c>
      <c r="BW33">
        <v>24.59</v>
      </c>
      <c r="BX33">
        <v>10.7</v>
      </c>
      <c r="BY33">
        <v>0.1053</v>
      </c>
      <c r="BZ33">
        <v>7</v>
      </c>
      <c r="CA33">
        <v>24</v>
      </c>
      <c r="CB33">
        <v>47</v>
      </c>
      <c r="CC33">
        <v>30001</v>
      </c>
      <c r="CD33">
        <v>120000</v>
      </c>
    </row>
    <row r="34" spans="1:82" x14ac:dyDescent="0.25">
      <c r="A34">
        <v>32</v>
      </c>
      <c r="C34" t="s">
        <v>284</v>
      </c>
      <c r="D34">
        <v>11</v>
      </c>
      <c r="E34">
        <f t="shared" si="1"/>
        <v>10</v>
      </c>
      <c r="F34" t="s">
        <v>277</v>
      </c>
      <c r="I34" t="s">
        <v>854</v>
      </c>
      <c r="J34">
        <v>0.14149999999999999</v>
      </c>
      <c r="K34">
        <v>0.42620000000000002</v>
      </c>
      <c r="L34">
        <v>7.3610000000000004E-3</v>
      </c>
      <c r="M34">
        <v>-0.73229999999999995</v>
      </c>
      <c r="N34">
        <v>0.15579999999999999</v>
      </c>
      <c r="O34">
        <v>0.94810000000000005</v>
      </c>
      <c r="P34">
        <v>30001</v>
      </c>
      <c r="Q34">
        <v>120000</v>
      </c>
      <c r="S34" t="s">
        <v>417</v>
      </c>
      <c r="T34">
        <v>0.66490000000000005</v>
      </c>
      <c r="U34">
        <v>0.55900000000000005</v>
      </c>
      <c r="V34">
        <v>4.6509999999999998E-3</v>
      </c>
      <c r="W34">
        <v>-0.45029999999999998</v>
      </c>
      <c r="X34">
        <v>0.6643</v>
      </c>
      <c r="Y34">
        <v>1.776</v>
      </c>
      <c r="Z34">
        <v>30001</v>
      </c>
      <c r="AA34">
        <v>120000</v>
      </c>
      <c r="AC34">
        <v>32</v>
      </c>
      <c r="AD34" t="s">
        <v>768</v>
      </c>
      <c r="AE34">
        <v>21.81</v>
      </c>
      <c r="AF34">
        <v>14.17</v>
      </c>
      <c r="AG34">
        <v>0.13400000000000001</v>
      </c>
      <c r="AH34">
        <v>2</v>
      </c>
      <c r="AI34">
        <v>19</v>
      </c>
      <c r="AJ34">
        <v>53</v>
      </c>
      <c r="AK34">
        <v>30001</v>
      </c>
      <c r="AL34">
        <v>120000</v>
      </c>
      <c r="AY34">
        <v>33</v>
      </c>
      <c r="AZ34" t="s">
        <v>5044</v>
      </c>
      <c r="BA34">
        <v>0.2407</v>
      </c>
      <c r="BB34">
        <v>0.43380000000000002</v>
      </c>
      <c r="BC34">
        <v>8.0520000000000001E-3</v>
      </c>
      <c r="BD34">
        <v>-0.64300000000000002</v>
      </c>
      <c r="BE34">
        <v>0.24729999999999999</v>
      </c>
      <c r="BF34">
        <v>1.0960000000000001</v>
      </c>
      <c r="BG34">
        <v>30001</v>
      </c>
      <c r="BH34">
        <v>120000</v>
      </c>
      <c r="BU34">
        <v>32</v>
      </c>
      <c r="BV34" t="s">
        <v>768</v>
      </c>
      <c r="BW34">
        <v>22.94</v>
      </c>
      <c r="BX34">
        <v>14.5</v>
      </c>
      <c r="BY34">
        <v>0.14050000000000001</v>
      </c>
      <c r="BZ34">
        <v>2</v>
      </c>
      <c r="CA34">
        <v>21</v>
      </c>
      <c r="CB34">
        <v>54</v>
      </c>
      <c r="CC34">
        <v>30001</v>
      </c>
      <c r="CD34">
        <v>120000</v>
      </c>
    </row>
    <row r="35" spans="1:82" x14ac:dyDescent="0.25">
      <c r="A35">
        <v>33</v>
      </c>
      <c r="B35">
        <v>20</v>
      </c>
      <c r="C35" t="s">
        <v>285</v>
      </c>
      <c r="D35">
        <v>11</v>
      </c>
      <c r="E35">
        <f t="shared" si="1"/>
        <v>10</v>
      </c>
      <c r="F35" t="s">
        <v>277</v>
      </c>
      <c r="I35" t="s">
        <v>855</v>
      </c>
      <c r="J35">
        <v>0.10639999999999999</v>
      </c>
      <c r="K35">
        <v>0.3639</v>
      </c>
      <c r="L35">
        <v>7.1320000000000003E-3</v>
      </c>
      <c r="M35">
        <v>-0.6018</v>
      </c>
      <c r="N35">
        <v>0.10150000000000001</v>
      </c>
      <c r="O35">
        <v>0.85270000000000001</v>
      </c>
      <c r="P35">
        <v>30001</v>
      </c>
      <c r="Q35">
        <v>120000</v>
      </c>
      <c r="S35" t="s">
        <v>418</v>
      </c>
      <c r="T35">
        <v>-0.11849999999999999</v>
      </c>
      <c r="U35">
        <v>0.75249999999999995</v>
      </c>
      <c r="V35">
        <v>7.3569999999999998E-3</v>
      </c>
      <c r="W35">
        <v>-1.597</v>
      </c>
      <c r="X35">
        <v>-0.1205</v>
      </c>
      <c r="Y35">
        <v>1.359</v>
      </c>
      <c r="Z35">
        <v>30001</v>
      </c>
      <c r="AA35">
        <v>120000</v>
      </c>
      <c r="AC35">
        <v>33</v>
      </c>
      <c r="AD35" t="s">
        <v>769</v>
      </c>
      <c r="AE35">
        <v>22.79</v>
      </c>
      <c r="AF35">
        <v>13.4</v>
      </c>
      <c r="AG35">
        <v>0.121</v>
      </c>
      <c r="AH35">
        <v>3</v>
      </c>
      <c r="AI35">
        <v>21</v>
      </c>
      <c r="AJ35">
        <v>52</v>
      </c>
      <c r="AK35">
        <v>30001</v>
      </c>
      <c r="AL35">
        <v>120000</v>
      </c>
      <c r="AY35">
        <v>34</v>
      </c>
      <c r="AZ35" t="s">
        <v>5045</v>
      </c>
      <c r="BA35">
        <v>0.14419999999999999</v>
      </c>
      <c r="BB35">
        <v>0.36670000000000003</v>
      </c>
      <c r="BC35">
        <v>7.332E-3</v>
      </c>
      <c r="BD35">
        <v>-0.57150000000000001</v>
      </c>
      <c r="BE35">
        <v>0.1389</v>
      </c>
      <c r="BF35">
        <v>0.88929999999999998</v>
      </c>
      <c r="BG35">
        <v>30001</v>
      </c>
      <c r="BH35">
        <v>120000</v>
      </c>
      <c r="BU35">
        <v>33</v>
      </c>
      <c r="BV35" t="s">
        <v>769</v>
      </c>
      <c r="BW35">
        <v>25.04</v>
      </c>
      <c r="BX35">
        <v>13.87</v>
      </c>
      <c r="BY35">
        <v>0.13109999999999999</v>
      </c>
      <c r="BZ35">
        <v>4</v>
      </c>
      <c r="CA35">
        <v>23</v>
      </c>
      <c r="CB35">
        <v>54</v>
      </c>
      <c r="CC35">
        <v>30001</v>
      </c>
      <c r="CD35">
        <v>120000</v>
      </c>
    </row>
    <row r="36" spans="1:82" x14ac:dyDescent="0.25">
      <c r="A36">
        <v>34</v>
      </c>
      <c r="B36">
        <v>21</v>
      </c>
      <c r="C36" t="s">
        <v>286</v>
      </c>
      <c r="D36">
        <v>12</v>
      </c>
      <c r="E36">
        <f t="shared" si="1"/>
        <v>11</v>
      </c>
      <c r="F36" t="s">
        <v>287</v>
      </c>
      <c r="I36" t="s">
        <v>856</v>
      </c>
      <c r="J36">
        <v>-2.1180000000000001E-3</v>
      </c>
      <c r="K36">
        <v>0.30149999999999999</v>
      </c>
      <c r="L36">
        <v>7.0229999999999997E-3</v>
      </c>
      <c r="M36">
        <v>-0.60619999999999996</v>
      </c>
      <c r="N36">
        <v>1.305E-3</v>
      </c>
      <c r="O36">
        <v>0.57989999999999997</v>
      </c>
      <c r="P36">
        <v>30001</v>
      </c>
      <c r="Q36">
        <v>120000</v>
      </c>
      <c r="S36" t="s">
        <v>419</v>
      </c>
      <c r="T36">
        <v>0.47339999999999999</v>
      </c>
      <c r="U36">
        <v>0.51329999999999998</v>
      </c>
      <c r="V36">
        <v>5.4050000000000001E-3</v>
      </c>
      <c r="W36">
        <v>-0.54259999999999997</v>
      </c>
      <c r="X36">
        <v>0.47239999999999999</v>
      </c>
      <c r="Y36">
        <v>1.4910000000000001</v>
      </c>
      <c r="Z36">
        <v>30001</v>
      </c>
      <c r="AA36">
        <v>120000</v>
      </c>
      <c r="AC36">
        <v>34</v>
      </c>
      <c r="AD36" t="s">
        <v>770</v>
      </c>
      <c r="AE36">
        <v>31.98</v>
      </c>
      <c r="AF36">
        <v>14.47</v>
      </c>
      <c r="AG36">
        <v>0.14050000000000001</v>
      </c>
      <c r="AH36">
        <v>7</v>
      </c>
      <c r="AI36">
        <v>32</v>
      </c>
      <c r="AJ36">
        <v>58</v>
      </c>
      <c r="AK36">
        <v>30001</v>
      </c>
      <c r="AL36">
        <v>120000</v>
      </c>
      <c r="AY36">
        <v>35</v>
      </c>
      <c r="AZ36" t="s">
        <v>5046</v>
      </c>
      <c r="BA36">
        <v>2.453E-2</v>
      </c>
      <c r="BB36">
        <v>0.31040000000000001</v>
      </c>
      <c r="BC36">
        <v>7.4200000000000004E-3</v>
      </c>
      <c r="BD36">
        <v>-0.59840000000000004</v>
      </c>
      <c r="BE36">
        <v>2.937E-2</v>
      </c>
      <c r="BF36">
        <v>0.62270000000000003</v>
      </c>
      <c r="BG36">
        <v>30001</v>
      </c>
      <c r="BH36">
        <v>120000</v>
      </c>
      <c r="BU36">
        <v>34</v>
      </c>
      <c r="BV36" t="s">
        <v>770</v>
      </c>
      <c r="BW36">
        <v>33.21</v>
      </c>
      <c r="BX36">
        <v>14.44</v>
      </c>
      <c r="BY36">
        <v>0.14169999999999999</v>
      </c>
      <c r="BZ36">
        <v>7</v>
      </c>
      <c r="CA36">
        <v>33</v>
      </c>
      <c r="CB36">
        <v>58</v>
      </c>
      <c r="CC36">
        <v>30001</v>
      </c>
      <c r="CD36">
        <v>120000</v>
      </c>
    </row>
    <row r="37" spans="1:82" x14ac:dyDescent="0.25">
      <c r="A37">
        <v>35</v>
      </c>
      <c r="B37">
        <v>22</v>
      </c>
      <c r="C37" t="s">
        <v>288</v>
      </c>
      <c r="D37">
        <v>12</v>
      </c>
      <c r="E37">
        <f t="shared" si="1"/>
        <v>11</v>
      </c>
      <c r="F37" t="s">
        <v>287</v>
      </c>
      <c r="I37" t="s">
        <v>857</v>
      </c>
      <c r="J37">
        <v>3.7139999999999999E-2</v>
      </c>
      <c r="K37">
        <v>0.33239999999999997</v>
      </c>
      <c r="L37">
        <v>6.9170000000000004E-3</v>
      </c>
      <c r="M37">
        <v>-0.63629999999999998</v>
      </c>
      <c r="N37">
        <v>4.0430000000000001E-2</v>
      </c>
      <c r="O37">
        <v>0.68279999999999996</v>
      </c>
      <c r="P37">
        <v>30001</v>
      </c>
      <c r="Q37">
        <v>120000</v>
      </c>
      <c r="S37" t="s">
        <v>420</v>
      </c>
      <c r="T37">
        <v>0.83240000000000003</v>
      </c>
      <c r="U37">
        <v>0.36620000000000003</v>
      </c>
      <c r="V37">
        <v>2.9420000000000002E-3</v>
      </c>
      <c r="W37">
        <v>8.7559999999999999E-2</v>
      </c>
      <c r="X37">
        <v>0.83850000000000002</v>
      </c>
      <c r="Y37">
        <v>1.5489999999999999</v>
      </c>
      <c r="Z37">
        <v>30001</v>
      </c>
      <c r="AA37">
        <v>120000</v>
      </c>
      <c r="AC37">
        <v>35</v>
      </c>
      <c r="AD37" t="s">
        <v>771</v>
      </c>
      <c r="AE37">
        <v>25.94</v>
      </c>
      <c r="AF37">
        <v>16.11</v>
      </c>
      <c r="AG37">
        <v>0.14860000000000001</v>
      </c>
      <c r="AH37">
        <v>2</v>
      </c>
      <c r="AI37">
        <v>24</v>
      </c>
      <c r="AJ37">
        <v>58</v>
      </c>
      <c r="AK37">
        <v>30001</v>
      </c>
      <c r="AL37">
        <v>120000</v>
      </c>
      <c r="AY37">
        <v>36</v>
      </c>
      <c r="AZ37" t="s">
        <v>5047</v>
      </c>
      <c r="BA37">
        <v>0.1113</v>
      </c>
      <c r="BB37">
        <v>0.33119999999999999</v>
      </c>
      <c r="BC37">
        <v>7.1190000000000003E-3</v>
      </c>
      <c r="BD37">
        <v>-0.54610000000000003</v>
      </c>
      <c r="BE37">
        <v>0.11169999999999999</v>
      </c>
      <c r="BF37">
        <v>0.76459999999999995</v>
      </c>
      <c r="BG37">
        <v>30001</v>
      </c>
      <c r="BH37">
        <v>120000</v>
      </c>
      <c r="BU37">
        <v>35</v>
      </c>
      <c r="BV37" t="s">
        <v>771</v>
      </c>
      <c r="BW37">
        <v>27.62</v>
      </c>
      <c r="BX37">
        <v>16.37</v>
      </c>
      <c r="BY37">
        <v>0.14940000000000001</v>
      </c>
      <c r="BZ37">
        <v>3</v>
      </c>
      <c r="CA37">
        <v>26</v>
      </c>
      <c r="CB37">
        <v>59</v>
      </c>
      <c r="CC37">
        <v>30001</v>
      </c>
      <c r="CD37">
        <v>120000</v>
      </c>
    </row>
    <row r="38" spans="1:82" x14ac:dyDescent="0.25">
      <c r="A38">
        <v>36</v>
      </c>
      <c r="C38" t="s">
        <v>289</v>
      </c>
      <c r="D38">
        <v>12</v>
      </c>
      <c r="E38">
        <f t="shared" si="1"/>
        <v>11</v>
      </c>
      <c r="F38" t="s">
        <v>287</v>
      </c>
      <c r="I38" t="s">
        <v>858</v>
      </c>
      <c r="J38">
        <v>6.6589999999999996E-2</v>
      </c>
      <c r="K38">
        <v>0.3473</v>
      </c>
      <c r="L38">
        <v>7.1040000000000001E-3</v>
      </c>
      <c r="M38">
        <v>-0.62709999999999999</v>
      </c>
      <c r="N38">
        <v>6.8489999999999995E-2</v>
      </c>
      <c r="O38">
        <v>0.75360000000000005</v>
      </c>
      <c r="P38">
        <v>30001</v>
      </c>
      <c r="Q38">
        <v>120000</v>
      </c>
      <c r="S38" t="s">
        <v>421</v>
      </c>
      <c r="T38">
        <v>0.6734</v>
      </c>
      <c r="U38">
        <v>0.31890000000000002</v>
      </c>
      <c r="V38">
        <v>2.0330000000000001E-3</v>
      </c>
      <c r="W38">
        <v>3.049E-2</v>
      </c>
      <c r="X38">
        <v>0.67500000000000004</v>
      </c>
      <c r="Y38">
        <v>1.3109999999999999</v>
      </c>
      <c r="Z38">
        <v>30001</v>
      </c>
      <c r="AA38">
        <v>120000</v>
      </c>
      <c r="AC38">
        <v>36</v>
      </c>
      <c r="AD38" t="s">
        <v>772</v>
      </c>
      <c r="AE38">
        <v>23.35</v>
      </c>
      <c r="AF38">
        <v>15.38</v>
      </c>
      <c r="AG38">
        <v>0.1431</v>
      </c>
      <c r="AH38">
        <v>2</v>
      </c>
      <c r="AI38">
        <v>21</v>
      </c>
      <c r="AJ38">
        <v>56</v>
      </c>
      <c r="AK38">
        <v>30001</v>
      </c>
      <c r="AL38">
        <v>120000</v>
      </c>
      <c r="AY38">
        <v>37</v>
      </c>
      <c r="AZ38" t="s">
        <v>5048</v>
      </c>
      <c r="BA38">
        <v>0.1186</v>
      </c>
      <c r="BB38">
        <v>0.3417</v>
      </c>
      <c r="BC38">
        <v>7.2550000000000002E-3</v>
      </c>
      <c r="BD38">
        <v>-0.55759999999999998</v>
      </c>
      <c r="BE38">
        <v>0.1167</v>
      </c>
      <c r="BF38">
        <v>0.79490000000000005</v>
      </c>
      <c r="BG38">
        <v>30001</v>
      </c>
      <c r="BH38">
        <v>120000</v>
      </c>
      <c r="BU38">
        <v>36</v>
      </c>
      <c r="BV38" t="s">
        <v>772</v>
      </c>
      <c r="BW38">
        <v>25.69</v>
      </c>
      <c r="BX38">
        <v>16.03</v>
      </c>
      <c r="BY38">
        <v>0.1431</v>
      </c>
      <c r="BZ38">
        <v>2</v>
      </c>
      <c r="CA38">
        <v>24</v>
      </c>
      <c r="CB38">
        <v>58</v>
      </c>
      <c r="CC38">
        <v>30001</v>
      </c>
      <c r="CD38">
        <v>120000</v>
      </c>
    </row>
    <row r="39" spans="1:82" x14ac:dyDescent="0.25">
      <c r="A39">
        <v>37</v>
      </c>
      <c r="B39">
        <v>23</v>
      </c>
      <c r="C39" t="s">
        <v>290</v>
      </c>
      <c r="D39">
        <v>12</v>
      </c>
      <c r="E39">
        <f t="shared" si="1"/>
        <v>11</v>
      </c>
      <c r="F39" t="s">
        <v>287</v>
      </c>
      <c r="I39" t="s">
        <v>859</v>
      </c>
      <c r="J39">
        <v>7.8670000000000004E-2</v>
      </c>
      <c r="K39">
        <v>0.3604</v>
      </c>
      <c r="L39">
        <v>7.1809999999999999E-3</v>
      </c>
      <c r="M39">
        <v>-0.64190000000000003</v>
      </c>
      <c r="N39">
        <v>7.7539999999999998E-2</v>
      </c>
      <c r="O39">
        <v>0.79990000000000006</v>
      </c>
      <c r="P39">
        <v>30001</v>
      </c>
      <c r="Q39">
        <v>120000</v>
      </c>
      <c r="S39" t="s">
        <v>422</v>
      </c>
      <c r="T39">
        <v>-5.8319999999999997E-2</v>
      </c>
      <c r="U39">
        <v>0.441</v>
      </c>
      <c r="V39">
        <v>3.2230000000000002E-3</v>
      </c>
      <c r="W39">
        <v>-0.9375</v>
      </c>
      <c r="X39">
        <v>-5.5590000000000001E-2</v>
      </c>
      <c r="Y39">
        <v>0.8075</v>
      </c>
      <c r="Z39">
        <v>30001</v>
      </c>
      <c r="AA39">
        <v>120000</v>
      </c>
      <c r="AC39">
        <v>37</v>
      </c>
      <c r="AD39" t="s">
        <v>773</v>
      </c>
      <c r="AE39">
        <v>24.64</v>
      </c>
      <c r="AF39">
        <v>16.54</v>
      </c>
      <c r="AG39">
        <v>0.1421</v>
      </c>
      <c r="AH39">
        <v>2</v>
      </c>
      <c r="AI39">
        <v>21</v>
      </c>
      <c r="AJ39">
        <v>59</v>
      </c>
      <c r="AK39">
        <v>30001</v>
      </c>
      <c r="AL39">
        <v>120000</v>
      </c>
      <c r="AY39">
        <v>38</v>
      </c>
      <c r="AZ39" t="s">
        <v>5049</v>
      </c>
      <c r="BA39">
        <v>0.1343</v>
      </c>
      <c r="BB39">
        <v>0.35709999999999997</v>
      </c>
      <c r="BC39">
        <v>7.2360000000000002E-3</v>
      </c>
      <c r="BD39">
        <v>-0.56659999999999999</v>
      </c>
      <c r="BE39">
        <v>0.13089999999999999</v>
      </c>
      <c r="BF39">
        <v>0.85880000000000001</v>
      </c>
      <c r="BG39">
        <v>30001</v>
      </c>
      <c r="BH39">
        <v>120000</v>
      </c>
      <c r="BU39">
        <v>37</v>
      </c>
      <c r="BV39" t="s">
        <v>773</v>
      </c>
      <c r="BW39">
        <v>23.46</v>
      </c>
      <c r="BX39">
        <v>16.59</v>
      </c>
      <c r="BY39">
        <v>0.15840000000000001</v>
      </c>
      <c r="BZ39">
        <v>2</v>
      </c>
      <c r="CA39">
        <v>20</v>
      </c>
      <c r="CB39">
        <v>58</v>
      </c>
      <c r="CC39">
        <v>30001</v>
      </c>
      <c r="CD39">
        <v>120000</v>
      </c>
    </row>
    <row r="40" spans="1:82" x14ac:dyDescent="0.25">
      <c r="A40">
        <v>38</v>
      </c>
      <c r="B40">
        <v>24</v>
      </c>
      <c r="C40" t="s">
        <v>291</v>
      </c>
      <c r="D40">
        <v>12</v>
      </c>
      <c r="E40">
        <f t="shared" si="1"/>
        <v>11</v>
      </c>
      <c r="F40" t="s">
        <v>287</v>
      </c>
      <c r="I40" t="s">
        <v>860</v>
      </c>
      <c r="J40">
        <v>8.4110000000000004E-2</v>
      </c>
      <c r="K40">
        <v>0.27579999999999999</v>
      </c>
      <c r="L40">
        <v>6.7460000000000003E-3</v>
      </c>
      <c r="M40">
        <v>-0.45750000000000002</v>
      </c>
      <c r="N40">
        <v>8.4830000000000003E-2</v>
      </c>
      <c r="O40">
        <v>0.62250000000000005</v>
      </c>
      <c r="P40">
        <v>30001</v>
      </c>
      <c r="Q40">
        <v>120000</v>
      </c>
      <c r="S40" t="s">
        <v>423</v>
      </c>
      <c r="T40">
        <v>0.19789999999999999</v>
      </c>
      <c r="U40">
        <v>0.47120000000000001</v>
      </c>
      <c r="V40">
        <v>4.4999999999999997E-3</v>
      </c>
      <c r="W40">
        <v>-0.76029999999999998</v>
      </c>
      <c r="X40">
        <v>0.2029</v>
      </c>
      <c r="Y40">
        <v>1.119</v>
      </c>
      <c r="Z40">
        <v>30001</v>
      </c>
      <c r="AA40">
        <v>120000</v>
      </c>
      <c r="AC40">
        <v>38</v>
      </c>
      <c r="AD40" t="s">
        <v>774</v>
      </c>
      <c r="AE40">
        <v>19.86</v>
      </c>
      <c r="AF40">
        <v>12.4</v>
      </c>
      <c r="AG40">
        <v>0.11360000000000001</v>
      </c>
      <c r="AH40">
        <v>3</v>
      </c>
      <c r="AI40">
        <v>17</v>
      </c>
      <c r="AJ40">
        <v>49</v>
      </c>
      <c r="AK40">
        <v>30001</v>
      </c>
      <c r="AL40">
        <v>120000</v>
      </c>
      <c r="AY40">
        <v>39</v>
      </c>
      <c r="AZ40" t="s">
        <v>5050</v>
      </c>
      <c r="BA40">
        <v>0.13489999999999999</v>
      </c>
      <c r="BB40">
        <v>0.26900000000000002</v>
      </c>
      <c r="BC40">
        <v>6.94E-3</v>
      </c>
      <c r="BD40">
        <v>-0.39100000000000001</v>
      </c>
      <c r="BE40">
        <v>0.13400000000000001</v>
      </c>
      <c r="BF40">
        <v>0.66600000000000004</v>
      </c>
      <c r="BG40">
        <v>30001</v>
      </c>
      <c r="BH40">
        <v>120000</v>
      </c>
      <c r="BU40">
        <v>38</v>
      </c>
      <c r="BV40" t="s">
        <v>774</v>
      </c>
      <c r="BW40">
        <v>19.75</v>
      </c>
      <c r="BX40">
        <v>12.65</v>
      </c>
      <c r="BY40">
        <v>0.12740000000000001</v>
      </c>
      <c r="BZ40">
        <v>3</v>
      </c>
      <c r="CA40">
        <v>17</v>
      </c>
      <c r="CB40">
        <v>49</v>
      </c>
      <c r="CC40">
        <v>30001</v>
      </c>
      <c r="CD40">
        <v>120000</v>
      </c>
    </row>
    <row r="41" spans="1:82" x14ac:dyDescent="0.25">
      <c r="A41">
        <v>39</v>
      </c>
      <c r="B41">
        <v>25</v>
      </c>
      <c r="C41" t="s">
        <v>292</v>
      </c>
      <c r="D41">
        <v>12</v>
      </c>
      <c r="E41">
        <f t="shared" si="1"/>
        <v>11</v>
      </c>
      <c r="F41" t="s">
        <v>287</v>
      </c>
      <c r="I41" t="s">
        <v>861</v>
      </c>
      <c r="J41">
        <v>0.1129</v>
      </c>
      <c r="K41">
        <v>0.29759999999999998</v>
      </c>
      <c r="L41">
        <v>6.6519999999999999E-3</v>
      </c>
      <c r="M41">
        <v>-0.46760000000000002</v>
      </c>
      <c r="N41">
        <v>0.1104</v>
      </c>
      <c r="O41">
        <v>0.70240000000000002</v>
      </c>
      <c r="P41">
        <v>30001</v>
      </c>
      <c r="Q41">
        <v>120000</v>
      </c>
      <c r="S41" t="s">
        <v>424</v>
      </c>
      <c r="T41">
        <v>0.30230000000000001</v>
      </c>
      <c r="U41">
        <v>0.43390000000000001</v>
      </c>
      <c r="V41">
        <v>4.8199999999999996E-3</v>
      </c>
      <c r="W41">
        <v>-0.55600000000000005</v>
      </c>
      <c r="X41">
        <v>0.30220000000000002</v>
      </c>
      <c r="Y41">
        <v>1.159</v>
      </c>
      <c r="Z41">
        <v>30001</v>
      </c>
      <c r="AA41">
        <v>120000</v>
      </c>
      <c r="AC41">
        <v>39</v>
      </c>
      <c r="AD41" t="s">
        <v>775</v>
      </c>
      <c r="AE41">
        <v>12.23</v>
      </c>
      <c r="AF41">
        <v>11.08</v>
      </c>
      <c r="AG41">
        <v>0.1022</v>
      </c>
      <c r="AH41">
        <v>1</v>
      </c>
      <c r="AI41">
        <v>8</v>
      </c>
      <c r="AJ41">
        <v>43</v>
      </c>
      <c r="AK41">
        <v>30001</v>
      </c>
      <c r="AL41">
        <v>120000</v>
      </c>
      <c r="AY41">
        <v>40</v>
      </c>
      <c r="AZ41" t="s">
        <v>5051</v>
      </c>
      <c r="BA41">
        <v>0.1784</v>
      </c>
      <c r="BB41">
        <v>0.29099999999999998</v>
      </c>
      <c r="BC41">
        <v>6.7860000000000004E-3</v>
      </c>
      <c r="BD41">
        <v>-0.38919999999999999</v>
      </c>
      <c r="BE41">
        <v>0.17530000000000001</v>
      </c>
      <c r="BF41">
        <v>0.75939999999999996</v>
      </c>
      <c r="BG41">
        <v>30001</v>
      </c>
      <c r="BH41">
        <v>120000</v>
      </c>
      <c r="BU41">
        <v>39</v>
      </c>
      <c r="BV41" t="s">
        <v>775</v>
      </c>
      <c r="BW41">
        <v>10.72</v>
      </c>
      <c r="BX41">
        <v>10.36</v>
      </c>
      <c r="BY41">
        <v>0.10639999999999999</v>
      </c>
      <c r="BZ41">
        <v>1</v>
      </c>
      <c r="CA41">
        <v>7</v>
      </c>
      <c r="CB41">
        <v>41</v>
      </c>
      <c r="CC41">
        <v>30001</v>
      </c>
      <c r="CD41">
        <v>120000</v>
      </c>
    </row>
    <row r="42" spans="1:82" x14ac:dyDescent="0.25">
      <c r="A42">
        <v>40</v>
      </c>
      <c r="C42" t="s">
        <v>293</v>
      </c>
      <c r="D42">
        <v>12</v>
      </c>
      <c r="E42">
        <f t="shared" si="1"/>
        <v>11</v>
      </c>
      <c r="F42" t="s">
        <v>287</v>
      </c>
      <c r="I42" t="s">
        <v>862</v>
      </c>
      <c r="J42">
        <v>0.1072</v>
      </c>
      <c r="K42">
        <v>0.34260000000000002</v>
      </c>
      <c r="L42">
        <v>7.0400000000000003E-3</v>
      </c>
      <c r="M42">
        <v>-0.5615</v>
      </c>
      <c r="N42">
        <v>0.10340000000000001</v>
      </c>
      <c r="O42">
        <v>0.79910000000000003</v>
      </c>
      <c r="P42">
        <v>30001</v>
      </c>
      <c r="Q42">
        <v>120000</v>
      </c>
      <c r="S42" t="s">
        <v>425</v>
      </c>
      <c r="T42">
        <v>0.19850000000000001</v>
      </c>
      <c r="U42">
        <v>0.46289999999999998</v>
      </c>
      <c r="V42">
        <v>4.2849999999999997E-3</v>
      </c>
      <c r="W42">
        <v>-0.72009999999999996</v>
      </c>
      <c r="X42">
        <v>0.1986</v>
      </c>
      <c r="Y42">
        <v>1.125</v>
      </c>
      <c r="Z42">
        <v>30001</v>
      </c>
      <c r="AA42">
        <v>120000</v>
      </c>
      <c r="AC42">
        <v>40</v>
      </c>
      <c r="AD42" t="s">
        <v>776</v>
      </c>
      <c r="AE42">
        <v>28.01</v>
      </c>
      <c r="AF42">
        <v>18.829999999999998</v>
      </c>
      <c r="AG42">
        <v>0.18540000000000001</v>
      </c>
      <c r="AH42">
        <v>2</v>
      </c>
      <c r="AI42">
        <v>25</v>
      </c>
      <c r="AJ42">
        <v>61</v>
      </c>
      <c r="AK42">
        <v>30001</v>
      </c>
      <c r="AL42">
        <v>120000</v>
      </c>
      <c r="AY42">
        <v>41</v>
      </c>
      <c r="AZ42" t="s">
        <v>5052</v>
      </c>
      <c r="BA42">
        <v>0.16420000000000001</v>
      </c>
      <c r="BB42">
        <v>0.33689999999999998</v>
      </c>
      <c r="BC42">
        <v>7.2620000000000002E-3</v>
      </c>
      <c r="BD42">
        <v>-0.48670000000000002</v>
      </c>
      <c r="BE42">
        <v>0.1583</v>
      </c>
      <c r="BF42">
        <v>0.84830000000000005</v>
      </c>
      <c r="BG42">
        <v>30001</v>
      </c>
      <c r="BH42">
        <v>120000</v>
      </c>
      <c r="BU42">
        <v>40</v>
      </c>
      <c r="BV42" t="s">
        <v>776</v>
      </c>
      <c r="BW42">
        <v>23.95</v>
      </c>
      <c r="BX42">
        <v>18.78</v>
      </c>
      <c r="BY42">
        <v>0.21240000000000001</v>
      </c>
      <c r="BZ42">
        <v>2</v>
      </c>
      <c r="CA42">
        <v>18</v>
      </c>
      <c r="CB42">
        <v>61</v>
      </c>
      <c r="CC42">
        <v>30001</v>
      </c>
      <c r="CD42">
        <v>120000</v>
      </c>
    </row>
    <row r="43" spans="1:82" x14ac:dyDescent="0.25">
      <c r="A43">
        <v>41</v>
      </c>
      <c r="B43">
        <v>26</v>
      </c>
      <c r="C43" t="s">
        <v>294</v>
      </c>
      <c r="D43">
        <v>12</v>
      </c>
      <c r="E43">
        <f t="shared" si="1"/>
        <v>11</v>
      </c>
      <c r="F43" t="s">
        <v>287</v>
      </c>
      <c r="I43" t="s">
        <v>863</v>
      </c>
      <c r="J43">
        <v>2.8629999999999999E-2</v>
      </c>
      <c r="K43">
        <v>0.3216</v>
      </c>
      <c r="L43">
        <v>7.0609999999999996E-3</v>
      </c>
      <c r="M43">
        <v>-0.61750000000000005</v>
      </c>
      <c r="N43">
        <v>3.2809999999999999E-2</v>
      </c>
      <c r="O43">
        <v>0.64890000000000003</v>
      </c>
      <c r="P43">
        <v>30001</v>
      </c>
      <c r="Q43">
        <v>120000</v>
      </c>
      <c r="S43" t="s">
        <v>426</v>
      </c>
      <c r="T43">
        <v>0.13569999999999999</v>
      </c>
      <c r="U43">
        <v>0.53779999999999994</v>
      </c>
      <c r="V43">
        <v>5.8100000000000001E-3</v>
      </c>
      <c r="W43">
        <v>-0.91600000000000004</v>
      </c>
      <c r="X43">
        <v>0.1341</v>
      </c>
      <c r="Y43">
        <v>1.1990000000000001</v>
      </c>
      <c r="Z43">
        <v>30001</v>
      </c>
      <c r="AA43">
        <v>120000</v>
      </c>
      <c r="AC43">
        <v>41</v>
      </c>
      <c r="AD43" t="s">
        <v>777</v>
      </c>
      <c r="AE43">
        <v>21.68</v>
      </c>
      <c r="AF43">
        <v>17.72</v>
      </c>
      <c r="AG43">
        <v>0.1779</v>
      </c>
      <c r="AH43">
        <v>1</v>
      </c>
      <c r="AI43">
        <v>16</v>
      </c>
      <c r="AJ43">
        <v>59</v>
      </c>
      <c r="AK43">
        <v>30001</v>
      </c>
      <c r="AL43">
        <v>120000</v>
      </c>
      <c r="AY43">
        <v>42</v>
      </c>
      <c r="AZ43" t="s">
        <v>5053</v>
      </c>
      <c r="BA43">
        <v>6.5500000000000003E-2</v>
      </c>
      <c r="BB43">
        <v>0.31440000000000001</v>
      </c>
      <c r="BC43">
        <v>7.1999999999999998E-3</v>
      </c>
      <c r="BD43">
        <v>-0.56230000000000002</v>
      </c>
      <c r="BE43">
        <v>6.7229999999999998E-2</v>
      </c>
      <c r="BF43">
        <v>0.67530000000000001</v>
      </c>
      <c r="BG43">
        <v>30001</v>
      </c>
      <c r="BH43">
        <v>120000</v>
      </c>
      <c r="BU43">
        <v>41</v>
      </c>
      <c r="BV43" t="s">
        <v>777</v>
      </c>
      <c r="BW43">
        <v>19.11</v>
      </c>
      <c r="BX43">
        <v>17.52</v>
      </c>
      <c r="BY43">
        <v>0.1988</v>
      </c>
      <c r="BZ43">
        <v>1</v>
      </c>
      <c r="CA43">
        <v>12</v>
      </c>
      <c r="CB43">
        <v>59</v>
      </c>
      <c r="CC43">
        <v>30001</v>
      </c>
      <c r="CD43">
        <v>120000</v>
      </c>
    </row>
    <row r="44" spans="1:82" x14ac:dyDescent="0.25">
      <c r="A44">
        <v>42</v>
      </c>
      <c r="B44">
        <v>27</v>
      </c>
      <c r="C44" t="s">
        <v>295</v>
      </c>
      <c r="D44">
        <v>12</v>
      </c>
      <c r="E44">
        <f t="shared" si="1"/>
        <v>11</v>
      </c>
      <c r="F44" t="s">
        <v>287</v>
      </c>
      <c r="I44" t="s">
        <v>864</v>
      </c>
      <c r="J44">
        <v>1.175E-2</v>
      </c>
      <c r="K44">
        <v>0.34589999999999999</v>
      </c>
      <c r="L44">
        <v>7.1120000000000003E-3</v>
      </c>
      <c r="M44">
        <v>-0.70040000000000002</v>
      </c>
      <c r="N44">
        <v>2.0459999999999999E-2</v>
      </c>
      <c r="O44">
        <v>0.66879999999999995</v>
      </c>
      <c r="P44">
        <v>30001</v>
      </c>
      <c r="Q44">
        <v>120000</v>
      </c>
      <c r="S44" t="s">
        <v>427</v>
      </c>
      <c r="T44">
        <v>0.18720000000000001</v>
      </c>
      <c r="U44">
        <v>0.3735</v>
      </c>
      <c r="V44">
        <v>3.6740000000000002E-3</v>
      </c>
      <c r="W44">
        <v>-0.55989999999999995</v>
      </c>
      <c r="X44">
        <v>0.18890000000000001</v>
      </c>
      <c r="Y44">
        <v>0.92679999999999996</v>
      </c>
      <c r="Z44">
        <v>30001</v>
      </c>
      <c r="AA44">
        <v>120000</v>
      </c>
      <c r="AC44">
        <v>42</v>
      </c>
      <c r="AD44" t="s">
        <v>778</v>
      </c>
      <c r="AE44">
        <v>22.32</v>
      </c>
      <c r="AF44">
        <v>9.7270000000000003</v>
      </c>
      <c r="AG44">
        <v>8.0479999999999996E-2</v>
      </c>
      <c r="AH44">
        <v>7</v>
      </c>
      <c r="AI44">
        <v>21</v>
      </c>
      <c r="AJ44">
        <v>44</v>
      </c>
      <c r="AK44">
        <v>30001</v>
      </c>
      <c r="AL44">
        <v>120000</v>
      </c>
      <c r="AY44">
        <v>43</v>
      </c>
      <c r="AZ44" t="s">
        <v>5054</v>
      </c>
      <c r="BA44">
        <v>5.0020000000000002E-2</v>
      </c>
      <c r="BB44">
        <v>0.34089999999999998</v>
      </c>
      <c r="BC44">
        <v>7.2370000000000004E-3</v>
      </c>
      <c r="BD44">
        <v>-0.6512</v>
      </c>
      <c r="BE44">
        <v>5.7639999999999997E-2</v>
      </c>
      <c r="BF44">
        <v>0.70099999999999996</v>
      </c>
      <c r="BG44">
        <v>30001</v>
      </c>
      <c r="BH44">
        <v>120000</v>
      </c>
      <c r="BU44">
        <v>42</v>
      </c>
      <c r="BV44" t="s">
        <v>778</v>
      </c>
      <c r="BW44">
        <v>22.37</v>
      </c>
      <c r="BX44">
        <v>9.9369999999999994</v>
      </c>
      <c r="BY44">
        <v>9.4289999999999999E-2</v>
      </c>
      <c r="BZ44">
        <v>7</v>
      </c>
      <c r="CA44">
        <v>21</v>
      </c>
      <c r="CB44">
        <v>45</v>
      </c>
      <c r="CC44">
        <v>30001</v>
      </c>
      <c r="CD44">
        <v>120000</v>
      </c>
    </row>
    <row r="45" spans="1:82" x14ac:dyDescent="0.25">
      <c r="A45">
        <v>43</v>
      </c>
      <c r="B45">
        <v>28</v>
      </c>
      <c r="C45" t="s">
        <v>296</v>
      </c>
      <c r="D45">
        <v>12</v>
      </c>
      <c r="E45">
        <f t="shared" si="1"/>
        <v>11</v>
      </c>
      <c r="F45" t="s">
        <v>287</v>
      </c>
      <c r="I45" t="s">
        <v>865</v>
      </c>
      <c r="J45">
        <v>-0.67479999999999996</v>
      </c>
      <c r="K45">
        <v>0.43120000000000003</v>
      </c>
      <c r="L45">
        <v>7.2789999999999999E-3</v>
      </c>
      <c r="M45">
        <v>-1.5349999999999999</v>
      </c>
      <c r="N45">
        <v>-0.67159999999999997</v>
      </c>
      <c r="O45">
        <v>0.1691</v>
      </c>
      <c r="P45">
        <v>30001</v>
      </c>
      <c r="Q45">
        <v>120000</v>
      </c>
      <c r="S45" t="s">
        <v>428</v>
      </c>
      <c r="T45">
        <v>0.22</v>
      </c>
      <c r="U45">
        <v>0.38729999999999998</v>
      </c>
      <c r="V45">
        <v>3.029E-3</v>
      </c>
      <c r="W45">
        <v>-0.55669999999999997</v>
      </c>
      <c r="X45">
        <v>0.22339999999999999</v>
      </c>
      <c r="Y45">
        <v>0.97799999999999998</v>
      </c>
      <c r="Z45">
        <v>30001</v>
      </c>
      <c r="AA45">
        <v>120000</v>
      </c>
      <c r="AC45">
        <v>43</v>
      </c>
      <c r="AD45" t="s">
        <v>779</v>
      </c>
      <c r="AE45">
        <v>19.2</v>
      </c>
      <c r="AF45">
        <v>7.6929999999999996</v>
      </c>
      <c r="AG45">
        <v>7.1300000000000002E-2</v>
      </c>
      <c r="AH45">
        <v>7</v>
      </c>
      <c r="AI45">
        <v>18</v>
      </c>
      <c r="AJ45">
        <v>37</v>
      </c>
      <c r="AK45">
        <v>30001</v>
      </c>
      <c r="AL45">
        <v>120000</v>
      </c>
      <c r="AY45">
        <v>44</v>
      </c>
      <c r="AZ45" t="s">
        <v>5055</v>
      </c>
      <c r="BA45">
        <v>-0.5756</v>
      </c>
      <c r="BB45">
        <v>0.41589999999999999</v>
      </c>
      <c r="BC45">
        <v>7.4489999999999999E-3</v>
      </c>
      <c r="BD45">
        <v>-1.4</v>
      </c>
      <c r="BE45">
        <v>-0.57240000000000002</v>
      </c>
      <c r="BF45">
        <v>0.2349</v>
      </c>
      <c r="BG45">
        <v>30001</v>
      </c>
      <c r="BH45">
        <v>120000</v>
      </c>
      <c r="BU45">
        <v>43</v>
      </c>
      <c r="BV45" t="s">
        <v>779</v>
      </c>
      <c r="BW45">
        <v>19.64</v>
      </c>
      <c r="BX45">
        <v>7.9180000000000001</v>
      </c>
      <c r="BY45">
        <v>8.6879999999999999E-2</v>
      </c>
      <c r="BZ45">
        <v>7</v>
      </c>
      <c r="CA45">
        <v>19</v>
      </c>
      <c r="CB45">
        <v>37</v>
      </c>
      <c r="CC45">
        <v>30001</v>
      </c>
      <c r="CD45">
        <v>120000</v>
      </c>
    </row>
    <row r="46" spans="1:82" x14ac:dyDescent="0.25">
      <c r="A46">
        <v>44</v>
      </c>
      <c r="B46">
        <v>29</v>
      </c>
      <c r="C46" t="s">
        <v>297</v>
      </c>
      <c r="D46">
        <v>13</v>
      </c>
      <c r="E46">
        <f t="shared" si="1"/>
        <v>12</v>
      </c>
      <c r="F46" t="s">
        <v>298</v>
      </c>
      <c r="I46" t="s">
        <v>866</v>
      </c>
      <c r="J46">
        <v>-0.81620000000000004</v>
      </c>
      <c r="K46">
        <v>0.43730000000000002</v>
      </c>
      <c r="L46">
        <v>7.5589999999999997E-3</v>
      </c>
      <c r="M46">
        <v>-1.704</v>
      </c>
      <c r="N46">
        <v>-0.80669999999999997</v>
      </c>
      <c r="O46">
        <v>1.7659999999999999E-2</v>
      </c>
      <c r="P46">
        <v>30001</v>
      </c>
      <c r="Q46">
        <v>120000</v>
      </c>
      <c r="S46" t="s">
        <v>429</v>
      </c>
      <c r="T46">
        <v>0.59630000000000005</v>
      </c>
      <c r="U46">
        <v>0.54500000000000004</v>
      </c>
      <c r="V46">
        <v>6.7039999999999999E-3</v>
      </c>
      <c r="W46">
        <v>-0.47510000000000002</v>
      </c>
      <c r="X46">
        <v>0.59540000000000004</v>
      </c>
      <c r="Y46">
        <v>1.675</v>
      </c>
      <c r="Z46">
        <v>30001</v>
      </c>
      <c r="AA46">
        <v>120000</v>
      </c>
      <c r="AC46">
        <v>44</v>
      </c>
      <c r="AD46" t="s">
        <v>780</v>
      </c>
      <c r="AE46">
        <v>19.29</v>
      </c>
      <c r="AF46">
        <v>12.13</v>
      </c>
      <c r="AG46">
        <v>8.5199999999999998E-2</v>
      </c>
      <c r="AH46">
        <v>2</v>
      </c>
      <c r="AI46">
        <v>17</v>
      </c>
      <c r="AJ46">
        <v>49</v>
      </c>
      <c r="AK46">
        <v>30001</v>
      </c>
      <c r="AL46">
        <v>120000</v>
      </c>
      <c r="AY46">
        <v>45</v>
      </c>
      <c r="AZ46" t="s">
        <v>5056</v>
      </c>
      <c r="BA46">
        <v>-0.64200000000000002</v>
      </c>
      <c r="BB46">
        <v>0.43790000000000001</v>
      </c>
      <c r="BC46">
        <v>8.4360000000000008E-3</v>
      </c>
      <c r="BD46">
        <v>-1.5329999999999999</v>
      </c>
      <c r="BE46">
        <v>-0.63229999999999997</v>
      </c>
      <c r="BF46">
        <v>0.18390000000000001</v>
      </c>
      <c r="BG46">
        <v>30001</v>
      </c>
      <c r="BH46">
        <v>120000</v>
      </c>
      <c r="BU46">
        <v>44</v>
      </c>
      <c r="BV46" t="s">
        <v>780</v>
      </c>
      <c r="BW46">
        <v>19.09</v>
      </c>
      <c r="BX46">
        <v>12.08</v>
      </c>
      <c r="BY46">
        <v>9.6430000000000002E-2</v>
      </c>
      <c r="BZ46">
        <v>2</v>
      </c>
      <c r="CA46">
        <v>17</v>
      </c>
      <c r="CB46">
        <v>49</v>
      </c>
      <c r="CC46">
        <v>30001</v>
      </c>
      <c r="CD46">
        <v>120000</v>
      </c>
    </row>
    <row r="47" spans="1:82" x14ac:dyDescent="0.25">
      <c r="A47">
        <v>45</v>
      </c>
      <c r="B47">
        <v>30</v>
      </c>
      <c r="C47" t="s">
        <v>299</v>
      </c>
      <c r="D47">
        <v>13</v>
      </c>
      <c r="E47">
        <f t="shared" si="1"/>
        <v>12</v>
      </c>
      <c r="F47" t="s">
        <v>298</v>
      </c>
      <c r="I47" t="s">
        <v>867</v>
      </c>
      <c r="J47">
        <v>-0.51439999999999997</v>
      </c>
      <c r="K47">
        <v>0.37809999999999999</v>
      </c>
      <c r="L47">
        <v>6.6699999999999997E-3</v>
      </c>
      <c r="M47">
        <v>-1.248</v>
      </c>
      <c r="N47">
        <v>-0.51549999999999996</v>
      </c>
      <c r="O47">
        <v>0.2286</v>
      </c>
      <c r="P47">
        <v>30001</v>
      </c>
      <c r="Q47">
        <v>120000</v>
      </c>
      <c r="S47" t="s">
        <v>430</v>
      </c>
      <c r="T47">
        <v>1.417</v>
      </c>
      <c r="U47">
        <v>0.87190000000000001</v>
      </c>
      <c r="V47">
        <v>1.1209999999999999E-2</v>
      </c>
      <c r="W47">
        <v>-0.29420000000000002</v>
      </c>
      <c r="X47">
        <v>1.4179999999999999</v>
      </c>
      <c r="Y47">
        <v>3.137</v>
      </c>
      <c r="Z47">
        <v>30001</v>
      </c>
      <c r="AA47">
        <v>120000</v>
      </c>
      <c r="AC47">
        <v>45</v>
      </c>
      <c r="AD47" t="s">
        <v>781</v>
      </c>
      <c r="AE47">
        <v>17.149999999999999</v>
      </c>
      <c r="AF47">
        <v>10.06</v>
      </c>
      <c r="AG47">
        <v>8.2970000000000002E-2</v>
      </c>
      <c r="AH47">
        <v>3</v>
      </c>
      <c r="AI47">
        <v>15</v>
      </c>
      <c r="AJ47">
        <v>41</v>
      </c>
      <c r="AK47">
        <v>30001</v>
      </c>
      <c r="AL47">
        <v>120000</v>
      </c>
      <c r="AY47">
        <v>46</v>
      </c>
      <c r="AZ47" t="s">
        <v>5057</v>
      </c>
      <c r="BA47">
        <v>-0.40849999999999997</v>
      </c>
      <c r="BB47">
        <v>0.36459999999999998</v>
      </c>
      <c r="BC47">
        <v>6.8659999999999997E-3</v>
      </c>
      <c r="BD47">
        <v>-1.121</v>
      </c>
      <c r="BE47">
        <v>-0.40939999999999999</v>
      </c>
      <c r="BF47">
        <v>0.3125</v>
      </c>
      <c r="BG47">
        <v>30001</v>
      </c>
      <c r="BH47">
        <v>120000</v>
      </c>
      <c r="BU47">
        <v>45</v>
      </c>
      <c r="BV47" t="s">
        <v>781</v>
      </c>
      <c r="BW47">
        <v>17.03</v>
      </c>
      <c r="BX47">
        <v>10.14</v>
      </c>
      <c r="BY47">
        <v>9.2829999999999996E-2</v>
      </c>
      <c r="BZ47">
        <v>3</v>
      </c>
      <c r="CA47">
        <v>15</v>
      </c>
      <c r="CB47">
        <v>41</v>
      </c>
      <c r="CC47">
        <v>30001</v>
      </c>
      <c r="CD47">
        <v>120000</v>
      </c>
    </row>
    <row r="48" spans="1:82" x14ac:dyDescent="0.25">
      <c r="A48">
        <v>46</v>
      </c>
      <c r="C48" t="s">
        <v>300</v>
      </c>
      <c r="D48">
        <v>13</v>
      </c>
      <c r="E48">
        <f t="shared" si="1"/>
        <v>12</v>
      </c>
      <c r="F48" t="s">
        <v>298</v>
      </c>
      <c r="I48" t="s">
        <v>868</v>
      </c>
      <c r="J48">
        <v>-0.31869999999999998</v>
      </c>
      <c r="K48">
        <v>0.2571</v>
      </c>
      <c r="L48">
        <v>4.1539999999999997E-3</v>
      </c>
      <c r="M48">
        <v>-0.82509999999999994</v>
      </c>
      <c r="N48">
        <v>-0.31879999999999997</v>
      </c>
      <c r="O48">
        <v>0.18360000000000001</v>
      </c>
      <c r="P48">
        <v>30001</v>
      </c>
      <c r="Q48">
        <v>120000</v>
      </c>
      <c r="S48" t="s">
        <v>431</v>
      </c>
      <c r="T48">
        <v>-0.25580000000000003</v>
      </c>
      <c r="U48">
        <v>0.83620000000000005</v>
      </c>
      <c r="V48">
        <v>9.9000000000000008E-3</v>
      </c>
      <c r="W48">
        <v>-1.9159999999999999</v>
      </c>
      <c r="X48">
        <v>-0.25190000000000001</v>
      </c>
      <c r="Y48">
        <v>1.373</v>
      </c>
      <c r="Z48">
        <v>30001</v>
      </c>
      <c r="AA48">
        <v>120000</v>
      </c>
      <c r="AC48">
        <v>46</v>
      </c>
      <c r="AD48" t="s">
        <v>782</v>
      </c>
      <c r="AE48">
        <v>30.7</v>
      </c>
      <c r="AF48">
        <v>13.94</v>
      </c>
      <c r="AG48">
        <v>0.11020000000000001</v>
      </c>
      <c r="AH48">
        <v>7</v>
      </c>
      <c r="AI48">
        <v>30</v>
      </c>
      <c r="AJ48">
        <v>57</v>
      </c>
      <c r="AK48">
        <v>30001</v>
      </c>
      <c r="AL48">
        <v>120000</v>
      </c>
      <c r="AY48">
        <v>47</v>
      </c>
      <c r="AZ48" t="s">
        <v>5058</v>
      </c>
      <c r="BA48">
        <v>-0.24379999999999999</v>
      </c>
      <c r="BB48">
        <v>0.2475</v>
      </c>
      <c r="BC48">
        <v>4.3889999999999997E-3</v>
      </c>
      <c r="BD48">
        <v>-0.7339</v>
      </c>
      <c r="BE48">
        <v>-0.2424</v>
      </c>
      <c r="BF48">
        <v>0.23960000000000001</v>
      </c>
      <c r="BG48">
        <v>30001</v>
      </c>
      <c r="BH48">
        <v>120000</v>
      </c>
      <c r="BU48">
        <v>46</v>
      </c>
      <c r="BV48" t="s">
        <v>782</v>
      </c>
      <c r="BW48">
        <v>31.95</v>
      </c>
      <c r="BX48">
        <v>14.04</v>
      </c>
      <c r="BY48">
        <v>0.1177</v>
      </c>
      <c r="BZ48">
        <v>7</v>
      </c>
      <c r="CA48">
        <v>32</v>
      </c>
      <c r="CB48">
        <v>57</v>
      </c>
      <c r="CC48">
        <v>30001</v>
      </c>
      <c r="CD48">
        <v>120000</v>
      </c>
    </row>
    <row r="49" spans="1:82" x14ac:dyDescent="0.25">
      <c r="A49">
        <v>47</v>
      </c>
      <c r="B49">
        <v>31</v>
      </c>
      <c r="C49" t="s">
        <v>301</v>
      </c>
      <c r="D49">
        <v>14</v>
      </c>
      <c r="E49">
        <f t="shared" si="1"/>
        <v>13</v>
      </c>
      <c r="F49" t="s">
        <v>301</v>
      </c>
      <c r="I49" t="s">
        <v>869</v>
      </c>
      <c r="J49">
        <v>-0.50649999999999995</v>
      </c>
      <c r="K49">
        <v>0.4289</v>
      </c>
      <c r="L49">
        <v>5.339E-3</v>
      </c>
      <c r="M49">
        <v>-1.431</v>
      </c>
      <c r="N49">
        <v>-0.48120000000000002</v>
      </c>
      <c r="O49">
        <v>0.27960000000000002</v>
      </c>
      <c r="P49">
        <v>30001</v>
      </c>
      <c r="Q49">
        <v>120000</v>
      </c>
      <c r="S49" t="s">
        <v>432</v>
      </c>
      <c r="T49">
        <v>0.48209999999999997</v>
      </c>
      <c r="U49">
        <v>1.044</v>
      </c>
      <c r="V49">
        <v>1.6559999999999998E-2</v>
      </c>
      <c r="W49">
        <v>-1.591</v>
      </c>
      <c r="X49">
        <v>0.48770000000000002</v>
      </c>
      <c r="Y49">
        <v>2.5299999999999998</v>
      </c>
      <c r="Z49">
        <v>30001</v>
      </c>
      <c r="AA49">
        <v>120000</v>
      </c>
      <c r="AC49">
        <v>47</v>
      </c>
      <c r="AD49" t="s">
        <v>783</v>
      </c>
      <c r="AE49">
        <v>23.7</v>
      </c>
      <c r="AF49">
        <v>15.23</v>
      </c>
      <c r="AG49">
        <v>0.1095</v>
      </c>
      <c r="AH49">
        <v>2</v>
      </c>
      <c r="AI49">
        <v>21</v>
      </c>
      <c r="AJ49">
        <v>56</v>
      </c>
      <c r="AK49">
        <v>30001</v>
      </c>
      <c r="AL49">
        <v>120000</v>
      </c>
      <c r="AY49">
        <v>48</v>
      </c>
      <c r="AZ49" t="s">
        <v>5059</v>
      </c>
      <c r="BA49">
        <v>-0.4229</v>
      </c>
      <c r="BB49">
        <v>0.4153</v>
      </c>
      <c r="BC49">
        <v>5.6379999999999998E-3</v>
      </c>
      <c r="BD49">
        <v>-1.325</v>
      </c>
      <c r="BE49">
        <v>-0.39679999999999999</v>
      </c>
      <c r="BF49">
        <v>0.33050000000000002</v>
      </c>
      <c r="BG49">
        <v>30001</v>
      </c>
      <c r="BH49">
        <v>120000</v>
      </c>
      <c r="BU49">
        <v>47</v>
      </c>
      <c r="BV49" t="s">
        <v>783</v>
      </c>
      <c r="BW49">
        <v>24.79</v>
      </c>
      <c r="BX49">
        <v>15.62</v>
      </c>
      <c r="BY49">
        <v>0.1229</v>
      </c>
      <c r="BZ49">
        <v>3</v>
      </c>
      <c r="CA49">
        <v>22</v>
      </c>
      <c r="CB49">
        <v>57</v>
      </c>
      <c r="CC49">
        <v>30001</v>
      </c>
      <c r="CD49">
        <v>120000</v>
      </c>
    </row>
    <row r="50" spans="1:82" x14ac:dyDescent="0.25">
      <c r="A50">
        <v>48</v>
      </c>
      <c r="C50" t="s">
        <v>302</v>
      </c>
      <c r="D50">
        <v>14</v>
      </c>
      <c r="E50">
        <f t="shared" si="1"/>
        <v>13</v>
      </c>
      <c r="F50" t="s">
        <v>301</v>
      </c>
      <c r="I50" t="s">
        <v>870</v>
      </c>
      <c r="J50">
        <v>-0.4173</v>
      </c>
      <c r="K50">
        <v>0.40739999999999998</v>
      </c>
      <c r="L50">
        <v>5.7200000000000003E-3</v>
      </c>
      <c r="M50">
        <v>-1.2589999999999999</v>
      </c>
      <c r="N50">
        <v>-0.40139999999999998</v>
      </c>
      <c r="O50">
        <v>0.35020000000000001</v>
      </c>
      <c r="P50">
        <v>30001</v>
      </c>
      <c r="Q50">
        <v>120000</v>
      </c>
      <c r="S50" t="s">
        <v>433</v>
      </c>
      <c r="T50">
        <v>0.28489999999999999</v>
      </c>
      <c r="U50">
        <v>0.74329999999999996</v>
      </c>
      <c r="V50">
        <v>1.048E-2</v>
      </c>
      <c r="W50">
        <v>-1.1830000000000001</v>
      </c>
      <c r="X50">
        <v>0.2883</v>
      </c>
      <c r="Y50">
        <v>1.738</v>
      </c>
      <c r="Z50">
        <v>30001</v>
      </c>
      <c r="AA50">
        <v>120000</v>
      </c>
      <c r="AC50">
        <v>48</v>
      </c>
      <c r="AD50" t="s">
        <v>784</v>
      </c>
      <c r="AE50">
        <v>24.76</v>
      </c>
      <c r="AF50">
        <v>14.13</v>
      </c>
      <c r="AG50">
        <v>0.1116</v>
      </c>
      <c r="AH50">
        <v>4</v>
      </c>
      <c r="AI50">
        <v>23</v>
      </c>
      <c r="AJ50">
        <v>54</v>
      </c>
      <c r="AK50">
        <v>30001</v>
      </c>
      <c r="AL50">
        <v>120000</v>
      </c>
      <c r="AY50">
        <v>49</v>
      </c>
      <c r="AZ50" t="s">
        <v>5060</v>
      </c>
      <c r="BA50">
        <v>-0.31659999999999999</v>
      </c>
      <c r="BB50">
        <v>0.39979999999999999</v>
      </c>
      <c r="BC50">
        <v>5.9540000000000001E-3</v>
      </c>
      <c r="BD50">
        <v>-1.145</v>
      </c>
      <c r="BE50">
        <v>-0.30180000000000001</v>
      </c>
      <c r="BF50">
        <v>0.43659999999999999</v>
      </c>
      <c r="BG50">
        <v>30001</v>
      </c>
      <c r="BH50">
        <v>120000</v>
      </c>
      <c r="BU50">
        <v>48</v>
      </c>
      <c r="BV50" t="s">
        <v>784</v>
      </c>
      <c r="BW50">
        <v>26.69</v>
      </c>
      <c r="BX50">
        <v>14.58</v>
      </c>
      <c r="BY50">
        <v>0.1386</v>
      </c>
      <c r="BZ50">
        <v>4</v>
      </c>
      <c r="CA50">
        <v>25</v>
      </c>
      <c r="CB50">
        <v>56</v>
      </c>
      <c r="CC50">
        <v>30001</v>
      </c>
      <c r="CD50">
        <v>120000</v>
      </c>
    </row>
    <row r="51" spans="1:82" x14ac:dyDescent="0.25">
      <c r="A51">
        <v>49</v>
      </c>
      <c r="B51">
        <v>32</v>
      </c>
      <c r="C51" t="s">
        <v>303</v>
      </c>
      <c r="D51">
        <v>15</v>
      </c>
      <c r="E51">
        <f t="shared" si="1"/>
        <v>14</v>
      </c>
      <c r="F51" t="s">
        <v>304</v>
      </c>
      <c r="I51" t="s">
        <v>871</v>
      </c>
      <c r="J51">
        <v>-0.37959999999999999</v>
      </c>
      <c r="K51">
        <v>0.36059999999999998</v>
      </c>
      <c r="L51">
        <v>5.1060000000000003E-3</v>
      </c>
      <c r="M51">
        <v>-1.111</v>
      </c>
      <c r="N51">
        <v>-0.37169999999999997</v>
      </c>
      <c r="O51">
        <v>0.31230000000000002</v>
      </c>
      <c r="P51">
        <v>30001</v>
      </c>
      <c r="Q51">
        <v>120000</v>
      </c>
      <c r="S51" t="s">
        <v>434</v>
      </c>
      <c r="T51">
        <v>0.97799999999999998</v>
      </c>
      <c r="U51">
        <v>0.59519999999999995</v>
      </c>
      <c r="V51">
        <v>7.3949999999999997E-3</v>
      </c>
      <c r="W51">
        <v>-0.19500000000000001</v>
      </c>
      <c r="X51">
        <v>0.97650000000000003</v>
      </c>
      <c r="Y51">
        <v>2.157</v>
      </c>
      <c r="Z51">
        <v>30001</v>
      </c>
      <c r="AA51">
        <v>120000</v>
      </c>
      <c r="AC51">
        <v>49</v>
      </c>
      <c r="AD51" t="s">
        <v>785</v>
      </c>
      <c r="AE51">
        <v>16.09</v>
      </c>
      <c r="AF51">
        <v>13.94</v>
      </c>
      <c r="AG51">
        <v>0.1082</v>
      </c>
      <c r="AH51">
        <v>1</v>
      </c>
      <c r="AI51">
        <v>12</v>
      </c>
      <c r="AJ51">
        <v>51</v>
      </c>
      <c r="AK51">
        <v>30001</v>
      </c>
      <c r="AL51">
        <v>120000</v>
      </c>
      <c r="AY51">
        <v>50</v>
      </c>
      <c r="AZ51" t="s">
        <v>5061</v>
      </c>
      <c r="BA51">
        <v>-0.25509999999999999</v>
      </c>
      <c r="BB51">
        <v>0.35210000000000002</v>
      </c>
      <c r="BC51">
        <v>5.3940000000000004E-3</v>
      </c>
      <c r="BD51">
        <v>-0.96319999999999995</v>
      </c>
      <c r="BE51">
        <v>-0.24979999999999999</v>
      </c>
      <c r="BF51">
        <v>0.41980000000000001</v>
      </c>
      <c r="BG51">
        <v>30001</v>
      </c>
      <c r="BH51">
        <v>120000</v>
      </c>
      <c r="BU51">
        <v>49</v>
      </c>
      <c r="BV51" t="s">
        <v>785</v>
      </c>
      <c r="BW51">
        <v>19.41</v>
      </c>
      <c r="BX51">
        <v>15.68</v>
      </c>
      <c r="BY51">
        <v>0.14030000000000001</v>
      </c>
      <c r="BZ51">
        <v>1</v>
      </c>
      <c r="CA51">
        <v>15</v>
      </c>
      <c r="CB51">
        <v>56</v>
      </c>
      <c r="CC51">
        <v>30001</v>
      </c>
      <c r="CD51">
        <v>120000</v>
      </c>
    </row>
    <row r="52" spans="1:82" x14ac:dyDescent="0.25">
      <c r="A52">
        <v>50</v>
      </c>
      <c r="B52">
        <v>33</v>
      </c>
      <c r="C52" t="s">
        <v>305</v>
      </c>
      <c r="D52">
        <v>15</v>
      </c>
      <c r="E52">
        <f t="shared" si="1"/>
        <v>14</v>
      </c>
      <c r="F52" t="s">
        <v>304</v>
      </c>
      <c r="I52" t="s">
        <v>872</v>
      </c>
      <c r="J52">
        <v>-0.16270000000000001</v>
      </c>
      <c r="K52">
        <v>0.3679</v>
      </c>
      <c r="L52">
        <v>5.5449999999999996E-3</v>
      </c>
      <c r="M52">
        <v>-0.87760000000000005</v>
      </c>
      <c r="N52">
        <v>-0.16600000000000001</v>
      </c>
      <c r="O52">
        <v>0.57820000000000005</v>
      </c>
      <c r="P52">
        <v>30001</v>
      </c>
      <c r="Q52">
        <v>120000</v>
      </c>
      <c r="S52" t="s">
        <v>435</v>
      </c>
      <c r="T52">
        <v>-0.52859999999999996</v>
      </c>
      <c r="U52">
        <v>0.69169999999999998</v>
      </c>
      <c r="V52">
        <v>1.065E-2</v>
      </c>
      <c r="W52">
        <v>-1.913</v>
      </c>
      <c r="X52">
        <v>-0.52110000000000001</v>
      </c>
      <c r="Y52">
        <v>0.81059999999999999</v>
      </c>
      <c r="Z52">
        <v>30001</v>
      </c>
      <c r="AA52">
        <v>120000</v>
      </c>
      <c r="AC52">
        <v>50</v>
      </c>
      <c r="AD52" t="s">
        <v>786</v>
      </c>
      <c r="AE52">
        <v>31.82</v>
      </c>
      <c r="AF52">
        <v>16.149999999999999</v>
      </c>
      <c r="AG52">
        <v>0.13089999999999999</v>
      </c>
      <c r="AH52">
        <v>5</v>
      </c>
      <c r="AI52">
        <v>31</v>
      </c>
      <c r="AJ52">
        <v>60</v>
      </c>
      <c r="AK52">
        <v>30001</v>
      </c>
      <c r="AL52">
        <v>120000</v>
      </c>
      <c r="AY52">
        <v>51</v>
      </c>
      <c r="AZ52" t="s">
        <v>5062</v>
      </c>
      <c r="BA52">
        <v>-6.9959999999999994E-2</v>
      </c>
      <c r="BB52">
        <v>0.35880000000000001</v>
      </c>
      <c r="BC52">
        <v>5.7889999999999999E-3</v>
      </c>
      <c r="BD52">
        <v>-0.76470000000000005</v>
      </c>
      <c r="BE52">
        <v>-7.6509999999999995E-2</v>
      </c>
      <c r="BF52">
        <v>0.65339999999999998</v>
      </c>
      <c r="BG52">
        <v>30001</v>
      </c>
      <c r="BH52">
        <v>120000</v>
      </c>
      <c r="BU52">
        <v>50</v>
      </c>
      <c r="BV52" t="s">
        <v>786</v>
      </c>
      <c r="BW52">
        <v>33.020000000000003</v>
      </c>
      <c r="BX52">
        <v>16.43</v>
      </c>
      <c r="BY52">
        <v>0.1429</v>
      </c>
      <c r="BZ52">
        <v>5</v>
      </c>
      <c r="CA52">
        <v>33</v>
      </c>
      <c r="CB52">
        <v>60</v>
      </c>
      <c r="CC52">
        <v>30001</v>
      </c>
      <c r="CD52">
        <v>120000</v>
      </c>
    </row>
    <row r="53" spans="1:82" x14ac:dyDescent="0.25">
      <c r="A53">
        <v>51</v>
      </c>
      <c r="B53">
        <v>34</v>
      </c>
      <c r="C53" t="s">
        <v>306</v>
      </c>
      <c r="D53">
        <v>15</v>
      </c>
      <c r="E53">
        <f t="shared" si="1"/>
        <v>14</v>
      </c>
      <c r="F53" t="s">
        <v>304</v>
      </c>
      <c r="I53" t="s">
        <v>873</v>
      </c>
      <c r="J53">
        <v>-0.19370000000000001</v>
      </c>
      <c r="K53">
        <v>0.39250000000000002</v>
      </c>
      <c r="L53">
        <v>5.8139999999999997E-3</v>
      </c>
      <c r="M53">
        <v>-0.95499999999999996</v>
      </c>
      <c r="N53">
        <v>-0.1983</v>
      </c>
      <c r="O53">
        <v>0.60050000000000003</v>
      </c>
      <c r="P53">
        <v>30001</v>
      </c>
      <c r="Q53">
        <v>120000</v>
      </c>
      <c r="S53" t="s">
        <v>436</v>
      </c>
      <c r="T53">
        <v>0.19689999999999999</v>
      </c>
      <c r="U53">
        <v>0.55159999999999998</v>
      </c>
      <c r="V53">
        <v>5.5989999999999998E-3</v>
      </c>
      <c r="W53">
        <v>-0.8962</v>
      </c>
      <c r="X53">
        <v>0.20030000000000001</v>
      </c>
      <c r="Y53">
        <v>1.2829999999999999</v>
      </c>
      <c r="Z53">
        <v>30001</v>
      </c>
      <c r="AA53">
        <v>120000</v>
      </c>
      <c r="AC53">
        <v>51</v>
      </c>
      <c r="AD53" t="s">
        <v>787</v>
      </c>
      <c r="AE53">
        <v>39.729999999999997</v>
      </c>
      <c r="AF53">
        <v>17.41</v>
      </c>
      <c r="AG53">
        <v>0.1938</v>
      </c>
      <c r="AH53">
        <v>5</v>
      </c>
      <c r="AI53">
        <v>43</v>
      </c>
      <c r="AJ53">
        <v>62</v>
      </c>
      <c r="AK53">
        <v>30001</v>
      </c>
      <c r="AL53">
        <v>120000</v>
      </c>
      <c r="AY53">
        <v>52</v>
      </c>
      <c r="AZ53" t="s">
        <v>5063</v>
      </c>
      <c r="BA53">
        <v>-8.4169999999999995E-2</v>
      </c>
      <c r="BB53">
        <v>0.38100000000000001</v>
      </c>
      <c r="BC53">
        <v>6.0689999999999997E-3</v>
      </c>
      <c r="BD53">
        <v>-0.82050000000000001</v>
      </c>
      <c r="BE53">
        <v>-9.1450000000000004E-2</v>
      </c>
      <c r="BF53">
        <v>0.6855</v>
      </c>
      <c r="BG53">
        <v>30001</v>
      </c>
      <c r="BH53">
        <v>120000</v>
      </c>
      <c r="BU53">
        <v>51</v>
      </c>
      <c r="BV53" t="s">
        <v>787</v>
      </c>
      <c r="BW53">
        <v>38.19</v>
      </c>
      <c r="BX53">
        <v>18.079999999999998</v>
      </c>
      <c r="BY53">
        <v>0.20669999999999999</v>
      </c>
      <c r="BZ53">
        <v>4</v>
      </c>
      <c r="CA53">
        <v>41</v>
      </c>
      <c r="CB53">
        <v>62</v>
      </c>
      <c r="CC53">
        <v>30001</v>
      </c>
      <c r="CD53">
        <v>120000</v>
      </c>
    </row>
    <row r="54" spans="1:82" x14ac:dyDescent="0.25">
      <c r="A54">
        <v>52</v>
      </c>
      <c r="C54" t="s">
        <v>307</v>
      </c>
      <c r="D54">
        <v>15</v>
      </c>
      <c r="E54">
        <f t="shared" si="1"/>
        <v>14</v>
      </c>
      <c r="F54" t="s">
        <v>304</v>
      </c>
      <c r="I54" t="s">
        <v>874</v>
      </c>
      <c r="J54">
        <v>-0.29480000000000001</v>
      </c>
      <c r="K54">
        <v>0.4148</v>
      </c>
      <c r="L54">
        <v>5.8450000000000004E-3</v>
      </c>
      <c r="M54">
        <v>-1.1279999999999999</v>
      </c>
      <c r="N54">
        <v>-0.29120000000000001</v>
      </c>
      <c r="O54">
        <v>0.52690000000000003</v>
      </c>
      <c r="P54">
        <v>30001</v>
      </c>
      <c r="Q54">
        <v>120000</v>
      </c>
      <c r="S54" t="s">
        <v>437</v>
      </c>
      <c r="T54">
        <v>-0.35780000000000001</v>
      </c>
      <c r="U54">
        <v>0.4627</v>
      </c>
      <c r="V54">
        <v>3.522E-3</v>
      </c>
      <c r="W54">
        <v>-1.3029999999999999</v>
      </c>
      <c r="X54">
        <v>-0.35610000000000003</v>
      </c>
      <c r="Y54">
        <v>0.57179999999999997</v>
      </c>
      <c r="Z54">
        <v>30001</v>
      </c>
      <c r="AA54">
        <v>120000</v>
      </c>
      <c r="AC54">
        <v>52</v>
      </c>
      <c r="AD54" t="s">
        <v>788</v>
      </c>
      <c r="AE54">
        <v>36.770000000000003</v>
      </c>
      <c r="AF54">
        <v>16.100000000000001</v>
      </c>
      <c r="AG54">
        <v>0.18529999999999999</v>
      </c>
      <c r="AH54">
        <v>6</v>
      </c>
      <c r="AI54">
        <v>39</v>
      </c>
      <c r="AJ54">
        <v>60</v>
      </c>
      <c r="AK54">
        <v>30001</v>
      </c>
      <c r="AL54">
        <v>120000</v>
      </c>
      <c r="AY54">
        <v>53</v>
      </c>
      <c r="AZ54" t="s">
        <v>5064</v>
      </c>
      <c r="BA54">
        <v>-0.18759999999999999</v>
      </c>
      <c r="BB54">
        <v>0.40649999999999997</v>
      </c>
      <c r="BC54">
        <v>6.051E-3</v>
      </c>
      <c r="BD54">
        <v>-1.002</v>
      </c>
      <c r="BE54">
        <v>-0.18490000000000001</v>
      </c>
      <c r="BF54">
        <v>0.61350000000000005</v>
      </c>
      <c r="BG54">
        <v>30001</v>
      </c>
      <c r="BH54">
        <v>120000</v>
      </c>
      <c r="BU54">
        <v>52</v>
      </c>
      <c r="BV54" t="s">
        <v>788</v>
      </c>
      <c r="BW54">
        <v>35.07</v>
      </c>
      <c r="BX54">
        <v>16.670000000000002</v>
      </c>
      <c r="BY54">
        <v>0.1991</v>
      </c>
      <c r="BZ54">
        <v>5</v>
      </c>
      <c r="CA54">
        <v>36</v>
      </c>
      <c r="CB54">
        <v>60</v>
      </c>
      <c r="CC54">
        <v>30001</v>
      </c>
      <c r="CD54">
        <v>120000</v>
      </c>
    </row>
    <row r="55" spans="1:82" x14ac:dyDescent="0.25">
      <c r="A55">
        <v>53</v>
      </c>
      <c r="C55" t="s">
        <v>308</v>
      </c>
      <c r="D55">
        <v>15</v>
      </c>
      <c r="E55">
        <f t="shared" si="1"/>
        <v>14</v>
      </c>
      <c r="F55" t="s">
        <v>304</v>
      </c>
      <c r="I55" t="s">
        <v>875</v>
      </c>
      <c r="J55">
        <v>-0.31979999999999997</v>
      </c>
      <c r="K55">
        <v>0.45789999999999997</v>
      </c>
      <c r="L55">
        <v>6.0530000000000002E-3</v>
      </c>
      <c r="M55">
        <v>-1.256</v>
      </c>
      <c r="N55">
        <v>-0.31009999999999999</v>
      </c>
      <c r="O55">
        <v>0.57489999999999997</v>
      </c>
      <c r="P55">
        <v>30001</v>
      </c>
      <c r="Q55">
        <v>120000</v>
      </c>
      <c r="S55" t="s">
        <v>438</v>
      </c>
      <c r="T55">
        <v>-0.34799999999999998</v>
      </c>
      <c r="U55">
        <v>0.4294</v>
      </c>
      <c r="V55">
        <v>3.0119999999999999E-3</v>
      </c>
      <c r="W55">
        <v>-1.228</v>
      </c>
      <c r="X55">
        <v>-0.33629999999999999</v>
      </c>
      <c r="Y55">
        <v>0.48220000000000002</v>
      </c>
      <c r="Z55">
        <v>30001</v>
      </c>
      <c r="AA55">
        <v>120000</v>
      </c>
      <c r="AC55">
        <v>53</v>
      </c>
      <c r="AD55" t="s">
        <v>789</v>
      </c>
      <c r="AE55">
        <v>35.840000000000003</v>
      </c>
      <c r="AF55">
        <v>17.16</v>
      </c>
      <c r="AG55">
        <v>0.19209999999999999</v>
      </c>
      <c r="AH55">
        <v>4</v>
      </c>
      <c r="AI55">
        <v>38</v>
      </c>
      <c r="AJ55">
        <v>61</v>
      </c>
      <c r="AK55">
        <v>30001</v>
      </c>
      <c r="AL55">
        <v>120000</v>
      </c>
      <c r="AY55">
        <v>54</v>
      </c>
      <c r="AZ55" t="s">
        <v>5065</v>
      </c>
      <c r="BA55">
        <v>-0.20680000000000001</v>
      </c>
      <c r="BB55">
        <v>0.45240000000000002</v>
      </c>
      <c r="BC55">
        <v>6.3639999999999999E-3</v>
      </c>
      <c r="BD55">
        <v>-1.1259999999999999</v>
      </c>
      <c r="BE55">
        <v>-0.2019</v>
      </c>
      <c r="BF55">
        <v>0.68720000000000003</v>
      </c>
      <c r="BG55">
        <v>30001</v>
      </c>
      <c r="BH55">
        <v>120000</v>
      </c>
      <c r="BU55">
        <v>53</v>
      </c>
      <c r="BV55" t="s">
        <v>789</v>
      </c>
      <c r="BW55">
        <v>34.58</v>
      </c>
      <c r="BX55">
        <v>17.55</v>
      </c>
      <c r="BY55">
        <v>0.1973</v>
      </c>
      <c r="BZ55">
        <v>4</v>
      </c>
      <c r="CA55">
        <v>36</v>
      </c>
      <c r="CB55">
        <v>61</v>
      </c>
      <c r="CC55">
        <v>30001</v>
      </c>
      <c r="CD55">
        <v>120000</v>
      </c>
    </row>
    <row r="56" spans="1:82" x14ac:dyDescent="0.25">
      <c r="A56">
        <v>54</v>
      </c>
      <c r="B56">
        <v>35</v>
      </c>
      <c r="C56" t="s">
        <v>309</v>
      </c>
      <c r="D56">
        <v>15</v>
      </c>
      <c r="E56">
        <f t="shared" si="1"/>
        <v>14</v>
      </c>
      <c r="F56" t="s">
        <v>304</v>
      </c>
      <c r="I56" t="s">
        <v>876</v>
      </c>
      <c r="J56">
        <v>-0.38800000000000001</v>
      </c>
      <c r="K56">
        <v>0.4501</v>
      </c>
      <c r="L56">
        <v>6.0819999999999997E-3</v>
      </c>
      <c r="M56">
        <v>-1.335</v>
      </c>
      <c r="N56">
        <v>-0.37140000000000001</v>
      </c>
      <c r="O56">
        <v>0.4677</v>
      </c>
      <c r="P56">
        <v>30001</v>
      </c>
      <c r="Q56">
        <v>120000</v>
      </c>
      <c r="S56" t="s">
        <v>439</v>
      </c>
      <c r="T56">
        <v>0.1047</v>
      </c>
      <c r="U56">
        <v>0.44240000000000002</v>
      </c>
      <c r="V56">
        <v>5.8500000000000002E-3</v>
      </c>
      <c r="W56">
        <v>-0.78</v>
      </c>
      <c r="X56">
        <v>0.10730000000000001</v>
      </c>
      <c r="Y56">
        <v>0.97160000000000002</v>
      </c>
      <c r="Z56">
        <v>30001</v>
      </c>
      <c r="AA56">
        <v>120000</v>
      </c>
      <c r="AC56">
        <v>54</v>
      </c>
      <c r="AD56" t="s">
        <v>790</v>
      </c>
      <c r="AE56">
        <v>54.29</v>
      </c>
      <c r="AF56">
        <v>13.54</v>
      </c>
      <c r="AG56">
        <v>0.16619999999999999</v>
      </c>
      <c r="AH56">
        <v>11</v>
      </c>
      <c r="AI56">
        <v>61</v>
      </c>
      <c r="AJ56">
        <v>62</v>
      </c>
      <c r="AK56">
        <v>30001</v>
      </c>
      <c r="AL56">
        <v>120000</v>
      </c>
      <c r="AY56">
        <v>55</v>
      </c>
      <c r="AZ56" t="s">
        <v>5066</v>
      </c>
      <c r="BA56">
        <v>-0.2581</v>
      </c>
      <c r="BB56">
        <v>0.45119999999999999</v>
      </c>
      <c r="BC56">
        <v>6.3749999999999996E-3</v>
      </c>
      <c r="BD56">
        <v>-1.196</v>
      </c>
      <c r="BE56">
        <v>-0.24510000000000001</v>
      </c>
      <c r="BF56">
        <v>0.6129</v>
      </c>
      <c r="BG56">
        <v>30001</v>
      </c>
      <c r="BH56">
        <v>120000</v>
      </c>
      <c r="BU56">
        <v>54</v>
      </c>
      <c r="BV56" t="s">
        <v>790</v>
      </c>
      <c r="BW56">
        <v>53.9</v>
      </c>
      <c r="BX56">
        <v>14.04</v>
      </c>
      <c r="BY56">
        <v>0.17549999999999999</v>
      </c>
      <c r="BZ56">
        <v>10</v>
      </c>
      <c r="CA56">
        <v>61</v>
      </c>
      <c r="CB56">
        <v>62</v>
      </c>
      <c r="CC56">
        <v>30001</v>
      </c>
      <c r="CD56">
        <v>120000</v>
      </c>
    </row>
    <row r="57" spans="1:82" x14ac:dyDescent="0.25">
      <c r="A57">
        <v>55</v>
      </c>
      <c r="B57">
        <v>36</v>
      </c>
      <c r="C57" t="s">
        <v>310</v>
      </c>
      <c r="D57">
        <v>15</v>
      </c>
      <c r="E57">
        <f t="shared" si="1"/>
        <v>14</v>
      </c>
      <c r="F57" t="s">
        <v>304</v>
      </c>
      <c r="I57" t="s">
        <v>877</v>
      </c>
      <c r="J57">
        <v>-0.34789999999999999</v>
      </c>
      <c r="K57">
        <v>0.47060000000000002</v>
      </c>
      <c r="L57">
        <v>6.4599999999999996E-3</v>
      </c>
      <c r="M57">
        <v>-1.254</v>
      </c>
      <c r="N57">
        <v>-0.35770000000000002</v>
      </c>
      <c r="O57">
        <v>0.61929999999999996</v>
      </c>
      <c r="P57">
        <v>30001</v>
      </c>
      <c r="Q57">
        <v>120000</v>
      </c>
      <c r="S57" t="s">
        <v>440</v>
      </c>
      <c r="T57">
        <v>-0.24790000000000001</v>
      </c>
      <c r="U57">
        <v>0.41980000000000001</v>
      </c>
      <c r="V57">
        <v>5.6350000000000003E-3</v>
      </c>
      <c r="W57">
        <v>-1.091</v>
      </c>
      <c r="X57">
        <v>-0.2452</v>
      </c>
      <c r="Y57">
        <v>0.57279999999999998</v>
      </c>
      <c r="Z57">
        <v>30001</v>
      </c>
      <c r="AA57">
        <v>120000</v>
      </c>
      <c r="AC57">
        <v>55</v>
      </c>
      <c r="AD57" t="s">
        <v>791</v>
      </c>
      <c r="AE57">
        <v>13.32</v>
      </c>
      <c r="AF57">
        <v>16.170000000000002</v>
      </c>
      <c r="AG57">
        <v>0.18090000000000001</v>
      </c>
      <c r="AH57">
        <v>1</v>
      </c>
      <c r="AI57">
        <v>6</v>
      </c>
      <c r="AJ57">
        <v>57</v>
      </c>
      <c r="AK57">
        <v>30001</v>
      </c>
      <c r="AL57">
        <v>120000</v>
      </c>
      <c r="AY57">
        <v>56</v>
      </c>
      <c r="AZ57" t="s">
        <v>5067</v>
      </c>
      <c r="BA57">
        <v>-0.31180000000000002</v>
      </c>
      <c r="BB57">
        <v>0.46920000000000001</v>
      </c>
      <c r="BC57">
        <v>6.6420000000000003E-3</v>
      </c>
      <c r="BD57">
        <v>-1.22</v>
      </c>
      <c r="BE57">
        <v>-0.32069999999999999</v>
      </c>
      <c r="BF57">
        <v>0.63939999999999997</v>
      </c>
      <c r="BG57">
        <v>30001</v>
      </c>
      <c r="BH57">
        <v>120000</v>
      </c>
      <c r="BU57">
        <v>55</v>
      </c>
      <c r="BV57" t="s">
        <v>791</v>
      </c>
      <c r="BW57">
        <v>13.76</v>
      </c>
      <c r="BX57">
        <v>16.79</v>
      </c>
      <c r="BY57">
        <v>0.2112</v>
      </c>
      <c r="BZ57">
        <v>1</v>
      </c>
      <c r="CA57">
        <v>6</v>
      </c>
      <c r="CB57">
        <v>58</v>
      </c>
      <c r="CC57">
        <v>30001</v>
      </c>
      <c r="CD57">
        <v>120000</v>
      </c>
    </row>
    <row r="58" spans="1:82" x14ac:dyDescent="0.25">
      <c r="A58">
        <v>56</v>
      </c>
      <c r="B58">
        <v>37</v>
      </c>
      <c r="C58" t="s">
        <v>311</v>
      </c>
      <c r="D58">
        <v>16</v>
      </c>
      <c r="E58">
        <f t="shared" si="1"/>
        <v>15</v>
      </c>
      <c r="F58" t="s">
        <v>312</v>
      </c>
      <c r="I58" t="s">
        <v>878</v>
      </c>
      <c r="J58">
        <v>-0.44540000000000002</v>
      </c>
      <c r="K58">
        <v>0.33989999999999998</v>
      </c>
      <c r="L58">
        <v>5.3200000000000001E-3</v>
      </c>
      <c r="M58">
        <v>-1.115</v>
      </c>
      <c r="N58">
        <v>-0.44390000000000002</v>
      </c>
      <c r="O58">
        <v>0.22289999999999999</v>
      </c>
      <c r="P58">
        <v>30001</v>
      </c>
      <c r="Q58">
        <v>120000</v>
      </c>
      <c r="S58" t="s">
        <v>441</v>
      </c>
      <c r="T58">
        <v>-1.8259999999999998E-2</v>
      </c>
      <c r="U58">
        <v>0.5907</v>
      </c>
      <c r="V58">
        <v>5.1079999999999997E-3</v>
      </c>
      <c r="W58">
        <v>-1.2</v>
      </c>
      <c r="X58">
        <v>-1.6119999999999999E-2</v>
      </c>
      <c r="Y58">
        <v>1.147</v>
      </c>
      <c r="Z58">
        <v>30001</v>
      </c>
      <c r="AA58">
        <v>120000</v>
      </c>
      <c r="AC58">
        <v>56</v>
      </c>
      <c r="AD58" t="s">
        <v>792</v>
      </c>
      <c r="AE58">
        <v>32.590000000000003</v>
      </c>
      <c r="AF58">
        <v>23.27</v>
      </c>
      <c r="AG58">
        <v>0.37619999999999998</v>
      </c>
      <c r="AH58">
        <v>1</v>
      </c>
      <c r="AI58">
        <v>34</v>
      </c>
      <c r="AJ58">
        <v>62</v>
      </c>
      <c r="AK58">
        <v>30001</v>
      </c>
      <c r="AL58">
        <v>120000</v>
      </c>
      <c r="AY58">
        <v>57</v>
      </c>
      <c r="AZ58" t="s">
        <v>5068</v>
      </c>
      <c r="BA58">
        <v>-0.37690000000000001</v>
      </c>
      <c r="BB58">
        <v>0.34370000000000001</v>
      </c>
      <c r="BC58">
        <v>5.6480000000000002E-3</v>
      </c>
      <c r="BD58">
        <v>-1.0509999999999999</v>
      </c>
      <c r="BE58">
        <v>-0.377</v>
      </c>
      <c r="BF58">
        <v>0.30249999999999999</v>
      </c>
      <c r="BG58">
        <v>30001</v>
      </c>
      <c r="BH58">
        <v>120000</v>
      </c>
      <c r="BU58">
        <v>56</v>
      </c>
      <c r="BV58" t="s">
        <v>792</v>
      </c>
      <c r="BW58">
        <v>33.54</v>
      </c>
      <c r="BX58">
        <v>23.81</v>
      </c>
      <c r="BY58">
        <v>0.43240000000000001</v>
      </c>
      <c r="BZ58">
        <v>1</v>
      </c>
      <c r="CA58">
        <v>37</v>
      </c>
      <c r="CB58">
        <v>62</v>
      </c>
      <c r="CC58">
        <v>30001</v>
      </c>
      <c r="CD58">
        <v>120000</v>
      </c>
    </row>
    <row r="59" spans="1:82" x14ac:dyDescent="0.25">
      <c r="A59">
        <v>57</v>
      </c>
      <c r="B59">
        <v>38</v>
      </c>
      <c r="C59" t="s">
        <v>313</v>
      </c>
      <c r="D59">
        <v>16</v>
      </c>
      <c r="E59">
        <f t="shared" si="1"/>
        <v>15</v>
      </c>
      <c r="F59" t="s">
        <v>312</v>
      </c>
      <c r="I59" t="s">
        <v>879</v>
      </c>
      <c r="J59">
        <v>-0.53769999999999996</v>
      </c>
      <c r="K59">
        <v>0.42780000000000001</v>
      </c>
      <c r="L59">
        <v>5.9779999999999998E-3</v>
      </c>
      <c r="M59">
        <v>-1.407</v>
      </c>
      <c r="N59">
        <v>-0.52880000000000005</v>
      </c>
      <c r="O59">
        <v>0.28570000000000001</v>
      </c>
      <c r="P59">
        <v>30001</v>
      </c>
      <c r="Q59">
        <v>120000</v>
      </c>
      <c r="S59" t="s">
        <v>442</v>
      </c>
      <c r="T59">
        <v>-0.80159999999999998</v>
      </c>
      <c r="U59">
        <v>0.77610000000000001</v>
      </c>
      <c r="V59">
        <v>7.613E-3</v>
      </c>
      <c r="W59">
        <v>-2.331</v>
      </c>
      <c r="X59">
        <v>-0.79869999999999997</v>
      </c>
      <c r="Y59">
        <v>0.7087</v>
      </c>
      <c r="Z59">
        <v>30001</v>
      </c>
      <c r="AA59">
        <v>120000</v>
      </c>
      <c r="AC59">
        <v>57</v>
      </c>
      <c r="AD59" t="s">
        <v>793</v>
      </c>
      <c r="AE59">
        <v>28.57</v>
      </c>
      <c r="AF59">
        <v>20.010000000000002</v>
      </c>
      <c r="AG59">
        <v>0.27110000000000001</v>
      </c>
      <c r="AH59">
        <v>2</v>
      </c>
      <c r="AI59">
        <v>26</v>
      </c>
      <c r="AJ59">
        <v>61</v>
      </c>
      <c r="AK59">
        <v>30001</v>
      </c>
      <c r="AL59">
        <v>120000</v>
      </c>
      <c r="AY59">
        <v>58</v>
      </c>
      <c r="AZ59" t="s">
        <v>5069</v>
      </c>
      <c r="BA59">
        <v>-0.49309999999999998</v>
      </c>
      <c r="BB59">
        <v>0.42399999999999999</v>
      </c>
      <c r="BC59">
        <v>6.1190000000000003E-3</v>
      </c>
      <c r="BD59">
        <v>-1.355</v>
      </c>
      <c r="BE59">
        <v>-0.48330000000000001</v>
      </c>
      <c r="BF59">
        <v>0.32469999999999999</v>
      </c>
      <c r="BG59">
        <v>30001</v>
      </c>
      <c r="BH59">
        <v>120000</v>
      </c>
      <c r="BU59">
        <v>57</v>
      </c>
      <c r="BV59" t="s">
        <v>793</v>
      </c>
      <c r="BW59">
        <v>30.26</v>
      </c>
      <c r="BX59">
        <v>20.13</v>
      </c>
      <c r="BY59">
        <v>0.29089999999999999</v>
      </c>
      <c r="BZ59">
        <v>2</v>
      </c>
      <c r="CA59">
        <v>29</v>
      </c>
      <c r="CB59">
        <v>61</v>
      </c>
      <c r="CC59">
        <v>30001</v>
      </c>
      <c r="CD59">
        <v>120000</v>
      </c>
    </row>
    <row r="60" spans="1:82" x14ac:dyDescent="0.25">
      <c r="A60">
        <v>58</v>
      </c>
      <c r="C60" t="s">
        <v>314</v>
      </c>
      <c r="D60">
        <v>16</v>
      </c>
      <c r="E60">
        <f t="shared" si="1"/>
        <v>15</v>
      </c>
      <c r="F60" t="s">
        <v>312</v>
      </c>
      <c r="I60" t="s">
        <v>880</v>
      </c>
      <c r="J60">
        <v>-0.31659999999999999</v>
      </c>
      <c r="K60">
        <v>0.45579999999999998</v>
      </c>
      <c r="L60">
        <v>6.169E-3</v>
      </c>
      <c r="M60">
        <v>-1.1890000000000001</v>
      </c>
      <c r="N60">
        <v>-0.32779999999999998</v>
      </c>
      <c r="O60">
        <v>0.62</v>
      </c>
      <c r="P60">
        <v>30001</v>
      </c>
      <c r="Q60">
        <v>120000</v>
      </c>
      <c r="S60" t="s">
        <v>443</v>
      </c>
      <c r="T60">
        <v>-0.20979999999999999</v>
      </c>
      <c r="U60">
        <v>0.54990000000000006</v>
      </c>
      <c r="V60">
        <v>5.9779999999999998E-3</v>
      </c>
      <c r="W60">
        <v>-1.3069999999999999</v>
      </c>
      <c r="X60">
        <v>-0.20699999999999999</v>
      </c>
      <c r="Y60">
        <v>0.86560000000000004</v>
      </c>
      <c r="Z60">
        <v>30001</v>
      </c>
      <c r="AA60">
        <v>120000</v>
      </c>
      <c r="AC60">
        <v>58</v>
      </c>
      <c r="AD60" t="s">
        <v>794</v>
      </c>
      <c r="AE60">
        <v>25.55</v>
      </c>
      <c r="AF60">
        <v>20.53</v>
      </c>
      <c r="AG60">
        <v>0.2888</v>
      </c>
      <c r="AH60">
        <v>1</v>
      </c>
      <c r="AI60">
        <v>21</v>
      </c>
      <c r="AJ60">
        <v>61</v>
      </c>
      <c r="AK60">
        <v>30001</v>
      </c>
      <c r="AL60">
        <v>120000</v>
      </c>
      <c r="AY60">
        <v>59</v>
      </c>
      <c r="AZ60" t="s">
        <v>5070</v>
      </c>
      <c r="BA60">
        <v>-0.24979999999999999</v>
      </c>
      <c r="BB60">
        <v>0.44729999999999998</v>
      </c>
      <c r="BC60">
        <v>6.2750000000000002E-3</v>
      </c>
      <c r="BD60">
        <v>-1.1040000000000001</v>
      </c>
      <c r="BE60">
        <v>-0.26240000000000002</v>
      </c>
      <c r="BF60">
        <v>0.66579999999999995</v>
      </c>
      <c r="BG60">
        <v>30001</v>
      </c>
      <c r="BH60">
        <v>120000</v>
      </c>
      <c r="BU60">
        <v>58</v>
      </c>
      <c r="BV60" t="s">
        <v>794</v>
      </c>
      <c r="BW60">
        <v>27.64</v>
      </c>
      <c r="BX60">
        <v>21.01</v>
      </c>
      <c r="BY60">
        <v>0.3165</v>
      </c>
      <c r="BZ60">
        <v>1</v>
      </c>
      <c r="CA60">
        <v>24</v>
      </c>
      <c r="CB60">
        <v>61</v>
      </c>
      <c r="CC60">
        <v>30001</v>
      </c>
      <c r="CD60">
        <v>120000</v>
      </c>
    </row>
    <row r="61" spans="1:82" x14ac:dyDescent="0.25">
      <c r="A61">
        <v>59</v>
      </c>
      <c r="C61" t="s">
        <v>315</v>
      </c>
      <c r="D61">
        <v>16</v>
      </c>
      <c r="E61">
        <f t="shared" si="1"/>
        <v>15</v>
      </c>
      <c r="F61" t="s">
        <v>312</v>
      </c>
      <c r="I61" t="s">
        <v>881</v>
      </c>
      <c r="J61">
        <v>-0.71309999999999996</v>
      </c>
      <c r="K61">
        <v>0.40570000000000001</v>
      </c>
      <c r="L61">
        <v>5.0280000000000004E-3</v>
      </c>
      <c r="M61">
        <v>-1.518</v>
      </c>
      <c r="N61">
        <v>-0.71</v>
      </c>
      <c r="O61">
        <v>7.6810000000000003E-2</v>
      </c>
      <c r="P61">
        <v>30001</v>
      </c>
      <c r="Q61">
        <v>120000</v>
      </c>
      <c r="S61" t="s">
        <v>444</v>
      </c>
      <c r="T61">
        <v>0.1492</v>
      </c>
      <c r="U61">
        <v>0.41849999999999998</v>
      </c>
      <c r="V61">
        <v>3.6640000000000002E-3</v>
      </c>
      <c r="W61">
        <v>-0.70740000000000003</v>
      </c>
      <c r="X61">
        <v>0.15890000000000001</v>
      </c>
      <c r="Y61">
        <v>0.94689999999999996</v>
      </c>
      <c r="Z61">
        <v>30001</v>
      </c>
      <c r="AA61">
        <v>120000</v>
      </c>
      <c r="AC61">
        <v>59</v>
      </c>
      <c r="AD61" t="s">
        <v>795</v>
      </c>
      <c r="AE61">
        <v>50.68</v>
      </c>
      <c r="AF61">
        <v>11.83</v>
      </c>
      <c r="AG61">
        <v>0.1305</v>
      </c>
      <c r="AH61">
        <v>18</v>
      </c>
      <c r="AI61">
        <v>55</v>
      </c>
      <c r="AJ61">
        <v>62</v>
      </c>
      <c r="AK61">
        <v>30001</v>
      </c>
      <c r="AL61">
        <v>120000</v>
      </c>
      <c r="AY61">
        <v>60</v>
      </c>
      <c r="AZ61" t="s">
        <v>5071</v>
      </c>
      <c r="BA61">
        <v>-0.70079999999999998</v>
      </c>
      <c r="BB61">
        <v>0.41010000000000002</v>
      </c>
      <c r="BC61">
        <v>5.6309999999999997E-3</v>
      </c>
      <c r="BD61">
        <v>-1.514</v>
      </c>
      <c r="BE61">
        <v>-0.6976</v>
      </c>
      <c r="BF61">
        <v>9.5799999999999996E-2</v>
      </c>
      <c r="BG61">
        <v>30001</v>
      </c>
      <c r="BH61">
        <v>120000</v>
      </c>
      <c r="BU61">
        <v>59</v>
      </c>
      <c r="BV61" t="s">
        <v>795</v>
      </c>
      <c r="BW61">
        <v>51.35</v>
      </c>
      <c r="BX61">
        <v>11.29</v>
      </c>
      <c r="BY61">
        <v>0.1263</v>
      </c>
      <c r="BZ61">
        <v>20</v>
      </c>
      <c r="CA61">
        <v>56</v>
      </c>
      <c r="CB61">
        <v>62</v>
      </c>
      <c r="CC61">
        <v>30001</v>
      </c>
      <c r="CD61">
        <v>120000</v>
      </c>
    </row>
    <row r="62" spans="1:82" x14ac:dyDescent="0.25">
      <c r="A62">
        <v>60</v>
      </c>
      <c r="B62">
        <v>39</v>
      </c>
      <c r="C62" t="s">
        <v>316</v>
      </c>
      <c r="D62">
        <v>17</v>
      </c>
      <c r="E62">
        <f t="shared" si="1"/>
        <v>16</v>
      </c>
      <c r="F62" t="s">
        <v>317</v>
      </c>
      <c r="I62" t="s">
        <v>882</v>
      </c>
      <c r="J62">
        <v>-0.4577</v>
      </c>
      <c r="K62">
        <v>0.54169999999999996</v>
      </c>
      <c r="L62">
        <v>6.8719999999999996E-3</v>
      </c>
      <c r="M62">
        <v>-1.5009999999999999</v>
      </c>
      <c r="N62">
        <v>-0.46889999999999998</v>
      </c>
      <c r="O62">
        <v>0.64449999999999996</v>
      </c>
      <c r="P62">
        <v>30001</v>
      </c>
      <c r="Q62">
        <v>120000</v>
      </c>
      <c r="S62" t="s">
        <v>445</v>
      </c>
      <c r="T62">
        <v>-9.7249999999999993E-3</v>
      </c>
      <c r="U62">
        <v>0.38240000000000002</v>
      </c>
      <c r="V62">
        <v>3.1619999999999999E-3</v>
      </c>
      <c r="W62">
        <v>-0.79669999999999996</v>
      </c>
      <c r="X62">
        <v>-1.098E-3</v>
      </c>
      <c r="Y62">
        <v>0.72599999999999998</v>
      </c>
      <c r="Z62">
        <v>30001</v>
      </c>
      <c r="AA62">
        <v>120000</v>
      </c>
      <c r="AC62">
        <v>60</v>
      </c>
      <c r="AD62" t="s">
        <v>796</v>
      </c>
      <c r="AE62">
        <v>48.45</v>
      </c>
      <c r="AF62">
        <v>14.94</v>
      </c>
      <c r="AG62">
        <v>0.18959999999999999</v>
      </c>
      <c r="AH62">
        <v>9</v>
      </c>
      <c r="AI62">
        <v>55</v>
      </c>
      <c r="AJ62">
        <v>62</v>
      </c>
      <c r="AK62">
        <v>30001</v>
      </c>
      <c r="AL62">
        <v>120000</v>
      </c>
      <c r="AY62">
        <v>61</v>
      </c>
      <c r="AZ62" t="s">
        <v>5072</v>
      </c>
      <c r="BA62">
        <v>-0.46329999999999999</v>
      </c>
      <c r="BB62">
        <v>0.54859999999999998</v>
      </c>
      <c r="BC62">
        <v>7.2890000000000003E-3</v>
      </c>
      <c r="BD62">
        <v>-1.5189999999999999</v>
      </c>
      <c r="BE62">
        <v>-0.4743</v>
      </c>
      <c r="BF62">
        <v>0.65369999999999995</v>
      </c>
      <c r="BG62">
        <v>30001</v>
      </c>
      <c r="BH62">
        <v>120000</v>
      </c>
      <c r="BU62">
        <v>60</v>
      </c>
      <c r="BV62" t="s">
        <v>796</v>
      </c>
      <c r="BW62">
        <v>48.88</v>
      </c>
      <c r="BX62">
        <v>14.9</v>
      </c>
      <c r="BY62">
        <v>0.19939999999999999</v>
      </c>
      <c r="BZ62">
        <v>9</v>
      </c>
      <c r="CA62">
        <v>55</v>
      </c>
      <c r="CB62">
        <v>62</v>
      </c>
      <c r="CC62">
        <v>30001</v>
      </c>
      <c r="CD62">
        <v>120000</v>
      </c>
    </row>
    <row r="63" spans="1:82" x14ac:dyDescent="0.25">
      <c r="A63">
        <v>61</v>
      </c>
      <c r="C63" t="s">
        <v>318</v>
      </c>
      <c r="D63">
        <v>17</v>
      </c>
      <c r="E63">
        <f t="shared" si="1"/>
        <v>16</v>
      </c>
      <c r="F63" t="s">
        <v>317</v>
      </c>
      <c r="I63" t="s">
        <v>883</v>
      </c>
      <c r="J63">
        <v>-0.2636</v>
      </c>
      <c r="K63">
        <v>0.55920000000000003</v>
      </c>
      <c r="L63">
        <v>7.0949999999999997E-3</v>
      </c>
      <c r="M63">
        <v>-1.294</v>
      </c>
      <c r="N63">
        <v>-0.28999999999999998</v>
      </c>
      <c r="O63">
        <v>0.90800000000000003</v>
      </c>
      <c r="P63">
        <v>30001</v>
      </c>
      <c r="Q63">
        <v>120000</v>
      </c>
      <c r="S63" t="s">
        <v>446</v>
      </c>
      <c r="T63">
        <v>-0.74150000000000005</v>
      </c>
      <c r="U63">
        <v>0.49419999999999997</v>
      </c>
      <c r="V63">
        <v>4.0819999999999997E-3</v>
      </c>
      <c r="W63">
        <v>-1.736</v>
      </c>
      <c r="X63">
        <v>-0.7349</v>
      </c>
      <c r="Y63">
        <v>0.21210000000000001</v>
      </c>
      <c r="Z63">
        <v>30001</v>
      </c>
      <c r="AA63">
        <v>120000</v>
      </c>
      <c r="AC63">
        <v>61</v>
      </c>
      <c r="AD63" t="s">
        <v>797</v>
      </c>
      <c r="AE63">
        <v>21.03</v>
      </c>
      <c r="AF63">
        <v>16.649999999999999</v>
      </c>
      <c r="AG63">
        <v>0.16089999999999999</v>
      </c>
      <c r="AH63">
        <v>1</v>
      </c>
      <c r="AI63">
        <v>17</v>
      </c>
      <c r="AJ63">
        <v>57</v>
      </c>
      <c r="AK63">
        <v>30001</v>
      </c>
      <c r="AL63">
        <v>120000</v>
      </c>
      <c r="AY63">
        <v>62</v>
      </c>
      <c r="AZ63" t="s">
        <v>5073</v>
      </c>
      <c r="BA63">
        <v>-0.32090000000000002</v>
      </c>
      <c r="BB63">
        <v>0.57489999999999997</v>
      </c>
      <c r="BC63">
        <v>7.8359999999999992E-3</v>
      </c>
      <c r="BD63">
        <v>-1.391</v>
      </c>
      <c r="BE63">
        <v>-0.34489999999999998</v>
      </c>
      <c r="BF63">
        <v>0.88049999999999995</v>
      </c>
      <c r="BG63">
        <v>30001</v>
      </c>
      <c r="BH63">
        <v>120000</v>
      </c>
      <c r="BU63">
        <v>61</v>
      </c>
      <c r="BV63" t="s">
        <v>797</v>
      </c>
      <c r="BW63">
        <v>21.79</v>
      </c>
      <c r="BX63">
        <v>17.14</v>
      </c>
      <c r="BY63">
        <v>0.1769</v>
      </c>
      <c r="BZ63">
        <v>1</v>
      </c>
      <c r="CA63">
        <v>17</v>
      </c>
      <c r="CB63">
        <v>58</v>
      </c>
      <c r="CC63">
        <v>30001</v>
      </c>
      <c r="CD63">
        <v>120000</v>
      </c>
    </row>
    <row r="64" spans="1:82" x14ac:dyDescent="0.25">
      <c r="A64">
        <v>62</v>
      </c>
      <c r="B64">
        <v>40</v>
      </c>
      <c r="C64" t="s">
        <v>319</v>
      </c>
      <c r="D64">
        <v>17</v>
      </c>
      <c r="E64">
        <f t="shared" si="1"/>
        <v>16</v>
      </c>
      <c r="F64" t="s">
        <v>317</v>
      </c>
      <c r="I64" t="s">
        <v>884</v>
      </c>
      <c r="J64">
        <v>-0.46189999999999998</v>
      </c>
      <c r="K64">
        <v>0.56299999999999994</v>
      </c>
      <c r="L64">
        <v>7.2630000000000004E-3</v>
      </c>
      <c r="M64">
        <v>-1.5509999999999999</v>
      </c>
      <c r="N64">
        <v>-0.46939999999999998</v>
      </c>
      <c r="O64">
        <v>0.67479999999999996</v>
      </c>
      <c r="P64">
        <v>30001</v>
      </c>
      <c r="Q64">
        <v>120000</v>
      </c>
      <c r="S64" t="s">
        <v>447</v>
      </c>
      <c r="T64">
        <v>-0.48530000000000001</v>
      </c>
      <c r="U64">
        <v>0.50719999999999998</v>
      </c>
      <c r="V64">
        <v>5.0610000000000004E-3</v>
      </c>
      <c r="W64">
        <v>-1.514</v>
      </c>
      <c r="X64">
        <v>-0.47689999999999999</v>
      </c>
      <c r="Y64">
        <v>0.5</v>
      </c>
      <c r="Z64">
        <v>30001</v>
      </c>
      <c r="AA64">
        <v>120000</v>
      </c>
      <c r="AC64">
        <v>62</v>
      </c>
      <c r="AD64" t="s">
        <v>798</v>
      </c>
      <c r="AE64">
        <v>24.11</v>
      </c>
      <c r="AF64">
        <v>14.76</v>
      </c>
      <c r="AG64">
        <v>0.15229999999999999</v>
      </c>
      <c r="AH64">
        <v>3</v>
      </c>
      <c r="AI64">
        <v>22</v>
      </c>
      <c r="AJ64">
        <v>55</v>
      </c>
      <c r="AK64">
        <v>30001</v>
      </c>
      <c r="AL64">
        <v>120000</v>
      </c>
      <c r="AY64">
        <v>63</v>
      </c>
      <c r="AZ64" t="s">
        <v>5074</v>
      </c>
      <c r="BA64">
        <v>-0.48330000000000001</v>
      </c>
      <c r="BB64">
        <v>0.58379999999999999</v>
      </c>
      <c r="BC64">
        <v>8.1040000000000001E-3</v>
      </c>
      <c r="BD64">
        <v>-1.6120000000000001</v>
      </c>
      <c r="BE64">
        <v>-0.496</v>
      </c>
      <c r="BF64">
        <v>0.70889999999999997</v>
      </c>
      <c r="BG64">
        <v>30001</v>
      </c>
      <c r="BH64">
        <v>120000</v>
      </c>
      <c r="BU64">
        <v>62</v>
      </c>
      <c r="BV64" t="s">
        <v>798</v>
      </c>
      <c r="BW64">
        <v>24.67</v>
      </c>
      <c r="BX64">
        <v>15.01</v>
      </c>
      <c r="BY64">
        <v>0.16139999999999999</v>
      </c>
      <c r="BZ64">
        <v>3</v>
      </c>
      <c r="CA64">
        <v>22</v>
      </c>
      <c r="CB64">
        <v>56</v>
      </c>
      <c r="CC64">
        <v>30001</v>
      </c>
      <c r="CD64">
        <v>120000</v>
      </c>
    </row>
    <row r="65" spans="1:60" x14ac:dyDescent="0.25">
      <c r="A65">
        <v>63</v>
      </c>
      <c r="B65">
        <v>41</v>
      </c>
      <c r="C65" t="s">
        <v>320</v>
      </c>
      <c r="D65">
        <v>17</v>
      </c>
      <c r="E65">
        <f t="shared" si="1"/>
        <v>16</v>
      </c>
      <c r="F65" t="s">
        <v>317</v>
      </c>
      <c r="I65" t="s">
        <v>885</v>
      </c>
      <c r="J65">
        <v>-0.36280000000000001</v>
      </c>
      <c r="K65">
        <v>0.26469999999999999</v>
      </c>
      <c r="L65">
        <v>5.2199999999999998E-3</v>
      </c>
      <c r="M65">
        <v>-0.87839999999999996</v>
      </c>
      <c r="N65">
        <v>-0.36299999999999999</v>
      </c>
      <c r="O65">
        <v>0.1608</v>
      </c>
      <c r="P65">
        <v>30001</v>
      </c>
      <c r="Q65">
        <v>120000</v>
      </c>
      <c r="S65" t="s">
        <v>448</v>
      </c>
      <c r="T65">
        <v>-0.38080000000000003</v>
      </c>
      <c r="U65">
        <v>0.47389999999999999</v>
      </c>
      <c r="V65">
        <v>5.1859999999999996E-3</v>
      </c>
      <c r="W65">
        <v>-1.329</v>
      </c>
      <c r="X65">
        <v>-0.37380000000000002</v>
      </c>
      <c r="Y65">
        <v>0.53610000000000002</v>
      </c>
      <c r="Z65">
        <v>30001</v>
      </c>
      <c r="AA65">
        <v>120000</v>
      </c>
      <c r="AY65">
        <v>64</v>
      </c>
      <c r="AZ65" t="s">
        <v>5075</v>
      </c>
      <c r="BA65">
        <v>-0.2893</v>
      </c>
      <c r="BB65">
        <v>0.26119999999999999</v>
      </c>
      <c r="BC65">
        <v>5.437E-3</v>
      </c>
      <c r="BD65">
        <v>-0.79759999999999998</v>
      </c>
      <c r="BE65">
        <v>-0.29220000000000002</v>
      </c>
      <c r="BF65">
        <v>0.22919999999999999</v>
      </c>
      <c r="BG65">
        <v>30001</v>
      </c>
      <c r="BH65">
        <v>120000</v>
      </c>
    </row>
    <row r="66" spans="1:60" x14ac:dyDescent="0.25">
      <c r="A66">
        <v>64</v>
      </c>
      <c r="B66">
        <v>42</v>
      </c>
      <c r="C66" t="s">
        <v>321</v>
      </c>
      <c r="D66">
        <v>18</v>
      </c>
      <c r="E66">
        <f t="shared" si="1"/>
        <v>17</v>
      </c>
      <c r="F66" t="s">
        <v>322</v>
      </c>
      <c r="I66" t="s">
        <v>886</v>
      </c>
      <c r="J66">
        <v>-0.29370000000000002</v>
      </c>
      <c r="K66">
        <v>0.3352</v>
      </c>
      <c r="L66">
        <v>5.398E-3</v>
      </c>
      <c r="M66">
        <v>-0.92179999999999995</v>
      </c>
      <c r="N66">
        <v>-0.30840000000000001</v>
      </c>
      <c r="O66">
        <v>0.40989999999999999</v>
      </c>
      <c r="P66">
        <v>30001</v>
      </c>
      <c r="Q66">
        <v>120000</v>
      </c>
      <c r="S66" t="s">
        <v>449</v>
      </c>
      <c r="T66">
        <v>-0.48459999999999998</v>
      </c>
      <c r="U66">
        <v>0.50149999999999995</v>
      </c>
      <c r="V66">
        <v>4.6930000000000001E-3</v>
      </c>
      <c r="W66">
        <v>-1.482</v>
      </c>
      <c r="X66">
        <v>-0.48299999999999998</v>
      </c>
      <c r="Y66">
        <v>0.50009999999999999</v>
      </c>
      <c r="Z66">
        <v>30001</v>
      </c>
      <c r="AA66">
        <v>120000</v>
      </c>
      <c r="AY66">
        <v>65</v>
      </c>
      <c r="AZ66" t="s">
        <v>5076</v>
      </c>
      <c r="BA66">
        <v>-0.26450000000000001</v>
      </c>
      <c r="BB66">
        <v>0.33</v>
      </c>
      <c r="BC66">
        <v>5.6940000000000003E-3</v>
      </c>
      <c r="BD66">
        <v>-0.89680000000000004</v>
      </c>
      <c r="BE66">
        <v>-0.27310000000000001</v>
      </c>
      <c r="BF66">
        <v>0.42149999999999999</v>
      </c>
      <c r="BG66">
        <v>30001</v>
      </c>
      <c r="BH66">
        <v>120000</v>
      </c>
    </row>
    <row r="67" spans="1:60" x14ac:dyDescent="0.25">
      <c r="A67">
        <v>65</v>
      </c>
      <c r="C67" t="s">
        <v>323</v>
      </c>
      <c r="D67">
        <v>18</v>
      </c>
      <c r="E67">
        <f t="shared" si="1"/>
        <v>17</v>
      </c>
      <c r="F67" t="s">
        <v>322</v>
      </c>
      <c r="I67" t="s">
        <v>887</v>
      </c>
      <c r="J67">
        <v>-0.42259999999999998</v>
      </c>
      <c r="K67">
        <v>0.21629999999999999</v>
      </c>
      <c r="L67">
        <v>4.2269999999999999E-3</v>
      </c>
      <c r="M67">
        <v>-0.84760000000000002</v>
      </c>
      <c r="N67">
        <v>-0.42220000000000002</v>
      </c>
      <c r="O67">
        <v>4.3319999999999999E-3</v>
      </c>
      <c r="P67">
        <v>30001</v>
      </c>
      <c r="Q67">
        <v>120000</v>
      </c>
      <c r="S67" t="s">
        <v>450</v>
      </c>
      <c r="T67">
        <v>-0.5474</v>
      </c>
      <c r="U67">
        <v>0.57450000000000001</v>
      </c>
      <c r="V67">
        <v>6.4770000000000001E-3</v>
      </c>
      <c r="W67">
        <v>-1.681</v>
      </c>
      <c r="X67">
        <v>-0.54779999999999995</v>
      </c>
      <c r="Y67">
        <v>0.58320000000000005</v>
      </c>
      <c r="Z67">
        <v>30001</v>
      </c>
      <c r="AA67">
        <v>120000</v>
      </c>
      <c r="AY67">
        <v>66</v>
      </c>
      <c r="AZ67" t="s">
        <v>5077</v>
      </c>
      <c r="BA67">
        <v>-0.33889999999999998</v>
      </c>
      <c r="BB67">
        <v>0.21279999999999999</v>
      </c>
      <c r="BC67">
        <v>4.3680000000000004E-3</v>
      </c>
      <c r="BD67">
        <v>-0.76119999999999999</v>
      </c>
      <c r="BE67">
        <v>-0.33800000000000002</v>
      </c>
      <c r="BF67">
        <v>7.3029999999999998E-2</v>
      </c>
      <c r="BG67">
        <v>30001</v>
      </c>
      <c r="BH67">
        <v>120000</v>
      </c>
    </row>
    <row r="68" spans="1:60" x14ac:dyDescent="0.25">
      <c r="A68">
        <v>66</v>
      </c>
      <c r="B68">
        <v>43</v>
      </c>
      <c r="C68" t="s">
        <v>324</v>
      </c>
      <c r="D68">
        <v>18</v>
      </c>
      <c r="E68">
        <f t="shared" si="1"/>
        <v>17</v>
      </c>
      <c r="F68" t="s">
        <v>322</v>
      </c>
      <c r="I68" t="s">
        <v>888</v>
      </c>
      <c r="J68">
        <v>-0.45290000000000002</v>
      </c>
      <c r="K68">
        <v>0.37030000000000002</v>
      </c>
      <c r="L68">
        <v>5.2729999999999999E-3</v>
      </c>
      <c r="M68">
        <v>-1.2230000000000001</v>
      </c>
      <c r="N68">
        <v>-0.44369999999999998</v>
      </c>
      <c r="O68">
        <v>0.26569999999999999</v>
      </c>
      <c r="P68">
        <v>30001</v>
      </c>
      <c r="Q68">
        <v>120000</v>
      </c>
      <c r="S68" t="s">
        <v>451</v>
      </c>
      <c r="T68">
        <v>-0.496</v>
      </c>
      <c r="U68">
        <v>0.42149999999999999</v>
      </c>
      <c r="V68">
        <v>4.2249999999999996E-3</v>
      </c>
      <c r="W68">
        <v>-1.349</v>
      </c>
      <c r="X68">
        <v>-0.48830000000000001</v>
      </c>
      <c r="Y68">
        <v>0.3206</v>
      </c>
      <c r="Z68">
        <v>30001</v>
      </c>
      <c r="AA68">
        <v>120000</v>
      </c>
      <c r="AY68">
        <v>67</v>
      </c>
      <c r="AZ68" t="s">
        <v>5078</v>
      </c>
      <c r="BA68">
        <v>-0.37580000000000002</v>
      </c>
      <c r="BB68">
        <v>0.36180000000000001</v>
      </c>
      <c r="BC68">
        <v>5.5960000000000003E-3</v>
      </c>
      <c r="BD68">
        <v>-1.1339999999999999</v>
      </c>
      <c r="BE68">
        <v>-0.36699999999999999</v>
      </c>
      <c r="BF68">
        <v>0.32919999999999999</v>
      </c>
      <c r="BG68">
        <v>30001</v>
      </c>
      <c r="BH68">
        <v>120000</v>
      </c>
    </row>
    <row r="69" spans="1:60" x14ac:dyDescent="0.25">
      <c r="A69">
        <v>67</v>
      </c>
      <c r="C69" t="s">
        <v>325</v>
      </c>
      <c r="D69">
        <v>18</v>
      </c>
      <c r="E69">
        <f t="shared" si="1"/>
        <v>17</v>
      </c>
      <c r="F69" t="s">
        <v>322</v>
      </c>
      <c r="I69" t="s">
        <v>889</v>
      </c>
      <c r="J69">
        <v>-0.46239999999999998</v>
      </c>
      <c r="K69">
        <v>0.35310000000000002</v>
      </c>
      <c r="L69">
        <v>4.9880000000000002E-3</v>
      </c>
      <c r="M69">
        <v>-1.2</v>
      </c>
      <c r="N69">
        <v>-0.45240000000000002</v>
      </c>
      <c r="O69">
        <v>0.22059999999999999</v>
      </c>
      <c r="P69">
        <v>30001</v>
      </c>
      <c r="Q69">
        <v>120000</v>
      </c>
      <c r="S69" t="s">
        <v>452</v>
      </c>
      <c r="T69">
        <v>-0.4632</v>
      </c>
      <c r="U69">
        <v>0.43730000000000002</v>
      </c>
      <c r="V69">
        <v>3.9090000000000001E-3</v>
      </c>
      <c r="W69">
        <v>-1.3480000000000001</v>
      </c>
      <c r="X69">
        <v>-0.45369999999999999</v>
      </c>
      <c r="Y69">
        <v>0.37980000000000003</v>
      </c>
      <c r="Z69">
        <v>30001</v>
      </c>
      <c r="AA69">
        <v>120000</v>
      </c>
      <c r="AY69">
        <v>68</v>
      </c>
      <c r="AZ69" t="s">
        <v>5079</v>
      </c>
      <c r="BA69">
        <v>-0.3921</v>
      </c>
      <c r="BB69">
        <v>0.34429999999999999</v>
      </c>
      <c r="BC69">
        <v>5.2100000000000002E-3</v>
      </c>
      <c r="BD69">
        <v>-1.1120000000000001</v>
      </c>
      <c r="BE69">
        <v>-0.3831</v>
      </c>
      <c r="BF69">
        <v>0.2676</v>
      </c>
      <c r="BG69">
        <v>30001</v>
      </c>
      <c r="BH69">
        <v>120000</v>
      </c>
    </row>
    <row r="70" spans="1:60" x14ac:dyDescent="0.25">
      <c r="A70">
        <v>68</v>
      </c>
      <c r="B70">
        <v>44</v>
      </c>
      <c r="C70" t="s">
        <v>326</v>
      </c>
      <c r="D70">
        <v>18</v>
      </c>
      <c r="E70">
        <f t="shared" si="1"/>
        <v>17</v>
      </c>
      <c r="F70" t="s">
        <v>322</v>
      </c>
      <c r="I70" t="s">
        <v>890</v>
      </c>
      <c r="J70">
        <v>-0.50039999999999996</v>
      </c>
      <c r="K70">
        <v>0.30880000000000002</v>
      </c>
      <c r="L70">
        <v>5.1529999999999996E-3</v>
      </c>
      <c r="M70">
        <v>-1.1359999999999999</v>
      </c>
      <c r="N70">
        <v>-0.49120000000000003</v>
      </c>
      <c r="O70">
        <v>9.0579999999999994E-2</v>
      </c>
      <c r="P70">
        <v>30001</v>
      </c>
      <c r="Q70">
        <v>120000</v>
      </c>
      <c r="S70" t="s">
        <v>453</v>
      </c>
      <c r="T70">
        <v>-8.6800000000000002E-2</v>
      </c>
      <c r="U70">
        <v>0.5726</v>
      </c>
      <c r="V70">
        <v>6.8490000000000001E-3</v>
      </c>
      <c r="W70">
        <v>-1.214</v>
      </c>
      <c r="X70">
        <v>-8.7059999999999998E-2</v>
      </c>
      <c r="Y70">
        <v>1.04</v>
      </c>
      <c r="Z70">
        <v>30001</v>
      </c>
      <c r="AA70">
        <v>120000</v>
      </c>
      <c r="AY70">
        <v>69</v>
      </c>
      <c r="AZ70" t="s">
        <v>5080</v>
      </c>
      <c r="BA70">
        <v>-0.42859999999999998</v>
      </c>
      <c r="BB70">
        <v>0.30409999999999998</v>
      </c>
      <c r="BC70">
        <v>5.4330000000000003E-3</v>
      </c>
      <c r="BD70">
        <v>-1.054</v>
      </c>
      <c r="BE70">
        <v>-0.42059999999999997</v>
      </c>
      <c r="BF70">
        <v>0.1447</v>
      </c>
      <c r="BG70">
        <v>30001</v>
      </c>
      <c r="BH70">
        <v>120000</v>
      </c>
    </row>
    <row r="71" spans="1:60" x14ac:dyDescent="0.25">
      <c r="A71">
        <v>69</v>
      </c>
      <c r="B71">
        <v>45</v>
      </c>
      <c r="C71" t="s">
        <v>327</v>
      </c>
      <c r="D71">
        <v>18</v>
      </c>
      <c r="E71">
        <f t="shared" si="1"/>
        <v>17</v>
      </c>
      <c r="F71" t="s">
        <v>322</v>
      </c>
      <c r="I71" t="s">
        <v>891</v>
      </c>
      <c r="J71">
        <v>-0.46879999999999999</v>
      </c>
      <c r="K71">
        <v>0.36919999999999997</v>
      </c>
      <c r="L71">
        <v>5.2399999999999999E-3</v>
      </c>
      <c r="M71">
        <v>-1.246</v>
      </c>
      <c r="N71">
        <v>-0.45660000000000001</v>
      </c>
      <c r="O71">
        <v>0.2429</v>
      </c>
      <c r="P71">
        <v>30001</v>
      </c>
      <c r="Q71">
        <v>120000</v>
      </c>
      <c r="S71" t="s">
        <v>454</v>
      </c>
      <c r="T71">
        <v>0.73399999999999999</v>
      </c>
      <c r="U71">
        <v>0.89539999999999997</v>
      </c>
      <c r="V71">
        <v>1.17E-2</v>
      </c>
      <c r="W71">
        <v>-1.0269999999999999</v>
      </c>
      <c r="X71">
        <v>0.73570000000000002</v>
      </c>
      <c r="Y71">
        <v>2.5030000000000001</v>
      </c>
      <c r="Z71">
        <v>30001</v>
      </c>
      <c r="AA71">
        <v>120000</v>
      </c>
      <c r="AY71">
        <v>70</v>
      </c>
      <c r="AZ71" t="s">
        <v>5081</v>
      </c>
      <c r="BA71">
        <v>-0.39279999999999998</v>
      </c>
      <c r="BB71">
        <v>0.36199999999999999</v>
      </c>
      <c r="BC71">
        <v>5.6150000000000002E-3</v>
      </c>
      <c r="BD71">
        <v>-1.159</v>
      </c>
      <c r="BE71">
        <v>-0.38150000000000001</v>
      </c>
      <c r="BF71">
        <v>0.2989</v>
      </c>
      <c r="BG71">
        <v>30001</v>
      </c>
      <c r="BH71">
        <v>120000</v>
      </c>
    </row>
    <row r="72" spans="1:60" x14ac:dyDescent="0.25">
      <c r="A72">
        <v>70</v>
      </c>
      <c r="C72" t="s">
        <v>328</v>
      </c>
      <c r="D72">
        <v>18</v>
      </c>
      <c r="E72">
        <f t="shared" si="1"/>
        <v>17</v>
      </c>
      <c r="F72" t="s">
        <v>322</v>
      </c>
      <c r="I72" t="s">
        <v>892</v>
      </c>
      <c r="J72">
        <v>-0.18920000000000001</v>
      </c>
      <c r="K72">
        <v>0.34</v>
      </c>
      <c r="L72">
        <v>4.797E-3</v>
      </c>
      <c r="M72">
        <v>-0.84809999999999997</v>
      </c>
      <c r="N72">
        <v>-0.191</v>
      </c>
      <c r="O72">
        <v>0.48559999999999998</v>
      </c>
      <c r="P72">
        <v>30001</v>
      </c>
      <c r="Q72">
        <v>120000</v>
      </c>
      <c r="S72" t="s">
        <v>455</v>
      </c>
      <c r="T72">
        <v>-0.93889999999999996</v>
      </c>
      <c r="U72">
        <v>0.85560000000000003</v>
      </c>
      <c r="V72">
        <v>9.8560000000000002E-3</v>
      </c>
      <c r="W72">
        <v>-2.633</v>
      </c>
      <c r="X72">
        <v>-0.93169999999999997</v>
      </c>
      <c r="Y72">
        <v>0.7036</v>
      </c>
      <c r="Z72">
        <v>30001</v>
      </c>
      <c r="AA72">
        <v>120000</v>
      </c>
      <c r="AY72">
        <v>71</v>
      </c>
      <c r="AZ72" t="s">
        <v>5082</v>
      </c>
      <c r="BA72">
        <v>-9.5320000000000002E-2</v>
      </c>
      <c r="BB72">
        <v>0.33350000000000002</v>
      </c>
      <c r="BC72">
        <v>5.1330000000000004E-3</v>
      </c>
      <c r="BD72">
        <v>-0.74360000000000004</v>
      </c>
      <c r="BE72">
        <v>-9.8500000000000004E-2</v>
      </c>
      <c r="BF72">
        <v>0.56520000000000004</v>
      </c>
      <c r="BG72">
        <v>30001</v>
      </c>
      <c r="BH72">
        <v>120000</v>
      </c>
    </row>
    <row r="73" spans="1:60" x14ac:dyDescent="0.25">
      <c r="A73">
        <v>71</v>
      </c>
      <c r="B73">
        <v>46</v>
      </c>
      <c r="C73" t="s">
        <v>329</v>
      </c>
      <c r="D73">
        <v>19</v>
      </c>
      <c r="E73">
        <f t="shared" si="1"/>
        <v>18</v>
      </c>
      <c r="F73" t="s">
        <v>330</v>
      </c>
      <c r="I73" t="s">
        <v>893</v>
      </c>
      <c r="J73">
        <v>-0.91090000000000004</v>
      </c>
      <c r="K73">
        <v>0.49340000000000001</v>
      </c>
      <c r="L73">
        <v>7.1079999999999997E-3</v>
      </c>
      <c r="M73">
        <v>-1.9379999999999999</v>
      </c>
      <c r="N73">
        <v>-0.88849999999999996</v>
      </c>
      <c r="O73">
        <v>-1.9740000000000001E-2</v>
      </c>
      <c r="P73">
        <v>30001</v>
      </c>
      <c r="Q73">
        <v>120000</v>
      </c>
      <c r="S73" t="s">
        <v>456</v>
      </c>
      <c r="T73">
        <v>-0.2011</v>
      </c>
      <c r="U73">
        <v>1.0660000000000001</v>
      </c>
      <c r="V73">
        <v>1.6920000000000001E-2</v>
      </c>
      <c r="W73">
        <v>-2.3210000000000002</v>
      </c>
      <c r="X73">
        <v>-0.2006</v>
      </c>
      <c r="Y73">
        <v>1.887</v>
      </c>
      <c r="Z73">
        <v>30001</v>
      </c>
      <c r="AA73">
        <v>120000</v>
      </c>
      <c r="AY73">
        <v>72</v>
      </c>
      <c r="AZ73" t="s">
        <v>5083</v>
      </c>
      <c r="BA73">
        <v>-0.81259999999999999</v>
      </c>
      <c r="BB73">
        <v>0.49780000000000002</v>
      </c>
      <c r="BC73">
        <v>7.7079999999999996E-3</v>
      </c>
      <c r="BD73">
        <v>-1.8340000000000001</v>
      </c>
      <c r="BE73">
        <v>-0.79179999999999995</v>
      </c>
      <c r="BF73">
        <v>0.1028</v>
      </c>
      <c r="BG73">
        <v>30001</v>
      </c>
      <c r="BH73">
        <v>120000</v>
      </c>
    </row>
    <row r="74" spans="1:60" x14ac:dyDescent="0.25">
      <c r="A74">
        <v>72</v>
      </c>
      <c r="C74" t="s">
        <v>331</v>
      </c>
      <c r="D74">
        <v>19</v>
      </c>
      <c r="E74">
        <f t="shared" si="1"/>
        <v>18</v>
      </c>
      <c r="F74" t="s">
        <v>330</v>
      </c>
      <c r="I74" t="s">
        <v>894</v>
      </c>
      <c r="J74">
        <v>-0.36749999999999999</v>
      </c>
      <c r="K74">
        <v>0.43609999999999999</v>
      </c>
      <c r="L74">
        <v>6.378E-3</v>
      </c>
      <c r="M74">
        <v>-1.2430000000000001</v>
      </c>
      <c r="N74">
        <v>-0.3629</v>
      </c>
      <c r="O74">
        <v>0.4879</v>
      </c>
      <c r="P74">
        <v>30001</v>
      </c>
      <c r="Q74">
        <v>120000</v>
      </c>
      <c r="S74" t="s">
        <v>457</v>
      </c>
      <c r="T74">
        <v>-0.39829999999999999</v>
      </c>
      <c r="U74">
        <v>0.76580000000000004</v>
      </c>
      <c r="V74">
        <v>1.059E-2</v>
      </c>
      <c r="W74">
        <v>-1.917</v>
      </c>
      <c r="X74">
        <v>-0.3957</v>
      </c>
      <c r="Y74">
        <v>1.097</v>
      </c>
      <c r="Z74">
        <v>30001</v>
      </c>
      <c r="AA74">
        <v>120000</v>
      </c>
      <c r="AY74">
        <v>73</v>
      </c>
      <c r="AZ74" t="s">
        <v>5084</v>
      </c>
      <c r="BA74">
        <v>-0.27029999999999998</v>
      </c>
      <c r="BB74">
        <v>0.43359999999999999</v>
      </c>
      <c r="BC74">
        <v>6.6559999999999996E-3</v>
      </c>
      <c r="BD74">
        <v>-1.1339999999999999</v>
      </c>
      <c r="BE74">
        <v>-0.26889999999999997</v>
      </c>
      <c r="BF74">
        <v>0.58330000000000004</v>
      </c>
      <c r="BG74">
        <v>30001</v>
      </c>
      <c r="BH74">
        <v>120000</v>
      </c>
    </row>
    <row r="75" spans="1:60" x14ac:dyDescent="0.25">
      <c r="A75">
        <v>73</v>
      </c>
      <c r="B75">
        <v>47</v>
      </c>
      <c r="C75" t="s">
        <v>332</v>
      </c>
      <c r="D75">
        <v>19</v>
      </c>
      <c r="E75">
        <f t="shared" si="1"/>
        <v>18</v>
      </c>
      <c r="F75" t="s">
        <v>330</v>
      </c>
      <c r="I75" t="s">
        <v>895</v>
      </c>
      <c r="J75">
        <v>-0.32919999999999999</v>
      </c>
      <c r="K75">
        <v>0.38940000000000002</v>
      </c>
      <c r="L75">
        <v>6.3160000000000004E-3</v>
      </c>
      <c r="M75">
        <v>-1.101</v>
      </c>
      <c r="N75">
        <v>-0.3271</v>
      </c>
      <c r="O75">
        <v>0.43690000000000001</v>
      </c>
      <c r="P75">
        <v>30001</v>
      </c>
      <c r="Q75">
        <v>120000</v>
      </c>
      <c r="S75" t="s">
        <v>458</v>
      </c>
      <c r="T75">
        <v>0.2949</v>
      </c>
      <c r="U75">
        <v>0.62860000000000005</v>
      </c>
      <c r="V75">
        <v>7.9150000000000002E-3</v>
      </c>
      <c r="W75">
        <v>-0.93989999999999996</v>
      </c>
      <c r="X75">
        <v>0.2949</v>
      </c>
      <c r="Y75">
        <v>1.536</v>
      </c>
      <c r="Z75">
        <v>30001</v>
      </c>
      <c r="AA75">
        <v>120000</v>
      </c>
      <c r="AY75">
        <v>74</v>
      </c>
      <c r="AZ75" t="s">
        <v>5085</v>
      </c>
      <c r="BA75">
        <v>-0.2142</v>
      </c>
      <c r="BB75">
        <v>0.38669999999999999</v>
      </c>
      <c r="BC75">
        <v>6.9449999999999998E-3</v>
      </c>
      <c r="BD75">
        <v>-0.9728</v>
      </c>
      <c r="BE75">
        <v>-0.21629999999999999</v>
      </c>
      <c r="BF75">
        <v>0.55320000000000003</v>
      </c>
      <c r="BG75">
        <v>30001</v>
      </c>
      <c r="BH75">
        <v>120000</v>
      </c>
    </row>
    <row r="76" spans="1:60" x14ac:dyDescent="0.25">
      <c r="A76">
        <v>74</v>
      </c>
      <c r="B76">
        <v>48</v>
      </c>
      <c r="C76" t="s">
        <v>333</v>
      </c>
      <c r="D76">
        <v>19</v>
      </c>
      <c r="E76">
        <f t="shared" si="1"/>
        <v>18</v>
      </c>
      <c r="F76" t="s">
        <v>330</v>
      </c>
      <c r="I76" t="s">
        <v>896</v>
      </c>
      <c r="J76">
        <v>-3.7409999999999999E-2</v>
      </c>
      <c r="K76">
        <v>0.432</v>
      </c>
      <c r="L76">
        <v>5.934E-3</v>
      </c>
      <c r="M76">
        <v>-0.84599999999999997</v>
      </c>
      <c r="N76">
        <v>-5.3150000000000003E-2</v>
      </c>
      <c r="O76">
        <v>0.85250000000000004</v>
      </c>
      <c r="P76">
        <v>30001</v>
      </c>
      <c r="Q76">
        <v>120000</v>
      </c>
      <c r="S76" t="s">
        <v>459</v>
      </c>
      <c r="T76">
        <v>-1.212</v>
      </c>
      <c r="U76">
        <v>0.71789999999999998</v>
      </c>
      <c r="V76">
        <v>1.077E-2</v>
      </c>
      <c r="W76">
        <v>-2.6509999999999998</v>
      </c>
      <c r="X76">
        <v>-1.202</v>
      </c>
      <c r="Y76">
        <v>0.1648</v>
      </c>
      <c r="Z76">
        <v>30001</v>
      </c>
      <c r="AA76">
        <v>120000</v>
      </c>
      <c r="AY76">
        <v>75</v>
      </c>
      <c r="AZ76" t="s">
        <v>5086</v>
      </c>
      <c r="BA76">
        <v>4.7600000000000003E-2</v>
      </c>
      <c r="BB76">
        <v>0.43059999999999998</v>
      </c>
      <c r="BC76">
        <v>6.4229999999999999E-3</v>
      </c>
      <c r="BD76">
        <v>-0.75460000000000005</v>
      </c>
      <c r="BE76">
        <v>3.3020000000000001E-2</v>
      </c>
      <c r="BF76">
        <v>0.92700000000000005</v>
      </c>
      <c r="BG76">
        <v>30001</v>
      </c>
      <c r="BH76">
        <v>120000</v>
      </c>
    </row>
    <row r="77" spans="1:60" x14ac:dyDescent="0.25">
      <c r="A77">
        <v>75</v>
      </c>
      <c r="C77" t="s">
        <v>334</v>
      </c>
      <c r="D77">
        <v>19</v>
      </c>
      <c r="E77">
        <f t="shared" si="1"/>
        <v>18</v>
      </c>
      <c r="F77" t="s">
        <v>330</v>
      </c>
      <c r="I77" t="s">
        <v>897</v>
      </c>
      <c r="J77">
        <v>-0.62309999999999999</v>
      </c>
      <c r="K77">
        <v>0.50990000000000002</v>
      </c>
      <c r="L77">
        <v>6.7759999999999999E-3</v>
      </c>
      <c r="M77">
        <v>-1.7130000000000001</v>
      </c>
      <c r="N77">
        <v>-0.59189999999999998</v>
      </c>
      <c r="O77">
        <v>0.30959999999999999</v>
      </c>
      <c r="P77">
        <v>30001</v>
      </c>
      <c r="Q77">
        <v>120000</v>
      </c>
      <c r="S77" t="s">
        <v>460</v>
      </c>
      <c r="T77">
        <v>-0.48630000000000001</v>
      </c>
      <c r="U77">
        <v>0.57699999999999996</v>
      </c>
      <c r="V77">
        <v>5.7070000000000003E-3</v>
      </c>
      <c r="W77">
        <v>-1.65</v>
      </c>
      <c r="X77">
        <v>-0.47789999999999999</v>
      </c>
      <c r="Y77">
        <v>0.63249999999999995</v>
      </c>
      <c r="Z77">
        <v>30001</v>
      </c>
      <c r="AA77">
        <v>120000</v>
      </c>
      <c r="AY77">
        <v>76</v>
      </c>
      <c r="AZ77" t="s">
        <v>5087</v>
      </c>
      <c r="BA77">
        <v>-0.44979999999999998</v>
      </c>
      <c r="BB77">
        <v>0.51719999999999999</v>
      </c>
      <c r="BC77">
        <v>7.6540000000000002E-3</v>
      </c>
      <c r="BD77">
        <v>-1.53</v>
      </c>
      <c r="BE77">
        <v>-0.42559999999999998</v>
      </c>
      <c r="BF77">
        <v>0.52249999999999996</v>
      </c>
      <c r="BG77">
        <v>30001</v>
      </c>
      <c r="BH77">
        <v>120000</v>
      </c>
    </row>
    <row r="78" spans="1:60" x14ac:dyDescent="0.25">
      <c r="A78">
        <v>76</v>
      </c>
      <c r="B78">
        <v>49</v>
      </c>
      <c r="C78" t="s">
        <v>335</v>
      </c>
      <c r="D78">
        <v>19</v>
      </c>
      <c r="E78">
        <f t="shared" si="1"/>
        <v>18</v>
      </c>
      <c r="F78" t="s">
        <v>330</v>
      </c>
      <c r="I78" t="s">
        <v>898</v>
      </c>
      <c r="J78">
        <v>-0.15989999999999999</v>
      </c>
      <c r="K78">
        <v>0.43719999999999998</v>
      </c>
      <c r="L78">
        <v>6.3769999999999999E-3</v>
      </c>
      <c r="M78">
        <v>-0.99829999999999997</v>
      </c>
      <c r="N78">
        <v>-0.17280000000000001</v>
      </c>
      <c r="O78">
        <v>0.72970000000000002</v>
      </c>
      <c r="P78">
        <v>30001</v>
      </c>
      <c r="Q78">
        <v>120000</v>
      </c>
      <c r="S78" t="s">
        <v>461</v>
      </c>
      <c r="T78">
        <v>9.7940000000000006E-3</v>
      </c>
      <c r="U78">
        <v>0.44890000000000002</v>
      </c>
      <c r="V78">
        <v>3.0479999999999999E-3</v>
      </c>
      <c r="W78">
        <v>-0.91479999999999995</v>
      </c>
      <c r="X78">
        <v>1.8069999999999999E-2</v>
      </c>
      <c r="Y78">
        <v>0.88260000000000005</v>
      </c>
      <c r="Z78">
        <v>30001</v>
      </c>
      <c r="AA78">
        <v>120000</v>
      </c>
      <c r="AY78">
        <v>77</v>
      </c>
      <c r="AZ78" t="s">
        <v>5088</v>
      </c>
      <c r="BA78">
        <v>-6.4320000000000002E-2</v>
      </c>
      <c r="BB78">
        <v>0.44350000000000001</v>
      </c>
      <c r="BC78">
        <v>6.9160000000000003E-3</v>
      </c>
      <c r="BD78">
        <v>-0.91439999999999999</v>
      </c>
      <c r="BE78">
        <v>-7.7429999999999999E-2</v>
      </c>
      <c r="BF78">
        <v>0.84379999999999999</v>
      </c>
      <c r="BG78">
        <v>30001</v>
      </c>
      <c r="BH78">
        <v>120000</v>
      </c>
    </row>
    <row r="79" spans="1:60" x14ac:dyDescent="0.25">
      <c r="A79">
        <v>77</v>
      </c>
      <c r="B79">
        <v>50</v>
      </c>
      <c r="C79" t="s">
        <v>336</v>
      </c>
      <c r="D79">
        <v>19</v>
      </c>
      <c r="E79">
        <f t="shared" si="1"/>
        <v>18</v>
      </c>
      <c r="F79" t="s">
        <v>330</v>
      </c>
      <c r="I79" t="s">
        <v>899</v>
      </c>
      <c r="J79">
        <v>-0.50380000000000003</v>
      </c>
      <c r="K79">
        <v>0.48060000000000003</v>
      </c>
      <c r="L79">
        <v>6.254E-3</v>
      </c>
      <c r="M79">
        <v>-1.5069999999999999</v>
      </c>
      <c r="N79">
        <v>-0.4864</v>
      </c>
      <c r="O79">
        <v>0.4073</v>
      </c>
      <c r="P79">
        <v>30001</v>
      </c>
      <c r="Q79">
        <v>120000</v>
      </c>
      <c r="S79" t="s">
        <v>462</v>
      </c>
      <c r="T79">
        <v>0.46260000000000001</v>
      </c>
      <c r="U79">
        <v>0.37990000000000002</v>
      </c>
      <c r="V79">
        <v>3.9940000000000002E-3</v>
      </c>
      <c r="W79">
        <v>-0.30909999999999999</v>
      </c>
      <c r="X79">
        <v>0.46729999999999999</v>
      </c>
      <c r="Y79">
        <v>1.202</v>
      </c>
      <c r="Z79">
        <v>30001</v>
      </c>
      <c r="AA79">
        <v>120000</v>
      </c>
      <c r="AY79">
        <v>78</v>
      </c>
      <c r="AZ79" t="s">
        <v>5089</v>
      </c>
      <c r="BA79">
        <v>-0.39200000000000002</v>
      </c>
      <c r="BB79">
        <v>0.48930000000000001</v>
      </c>
      <c r="BC79">
        <v>7.1260000000000004E-3</v>
      </c>
      <c r="BD79">
        <v>-1.4059999999999999</v>
      </c>
      <c r="BE79">
        <v>-0.37740000000000001</v>
      </c>
      <c r="BF79">
        <v>0.53710000000000002</v>
      </c>
      <c r="BG79">
        <v>30001</v>
      </c>
      <c r="BH79">
        <v>120000</v>
      </c>
    </row>
    <row r="80" spans="1:60" x14ac:dyDescent="0.25">
      <c r="A80">
        <v>78</v>
      </c>
      <c r="C80" t="s">
        <v>337</v>
      </c>
      <c r="D80">
        <v>19</v>
      </c>
      <c r="E80">
        <f t="shared" si="1"/>
        <v>18</v>
      </c>
      <c r="F80" t="s">
        <v>330</v>
      </c>
      <c r="I80" t="s">
        <v>900</v>
      </c>
      <c r="J80">
        <v>6.1650000000000003E-2</v>
      </c>
      <c r="K80">
        <v>0.52129999999999999</v>
      </c>
      <c r="L80">
        <v>6.7060000000000002E-3</v>
      </c>
      <c r="M80">
        <v>-0.94320000000000004</v>
      </c>
      <c r="N80">
        <v>5.1409999999999997E-2</v>
      </c>
      <c r="O80">
        <v>1.1220000000000001</v>
      </c>
      <c r="P80">
        <v>30001</v>
      </c>
      <c r="Q80">
        <v>120000</v>
      </c>
      <c r="S80" t="s">
        <v>463</v>
      </c>
      <c r="T80">
        <v>0.11</v>
      </c>
      <c r="U80">
        <v>0.3483</v>
      </c>
      <c r="V80">
        <v>3.748E-3</v>
      </c>
      <c r="W80">
        <v>-0.60289999999999999</v>
      </c>
      <c r="X80">
        <v>0.11509999999999999</v>
      </c>
      <c r="Y80">
        <v>0.7903</v>
      </c>
      <c r="Z80">
        <v>30001</v>
      </c>
      <c r="AA80">
        <v>120000</v>
      </c>
      <c r="AY80">
        <v>79</v>
      </c>
      <c r="AZ80" t="s">
        <v>5090</v>
      </c>
      <c r="BA80">
        <v>8.5190000000000002E-2</v>
      </c>
      <c r="BB80">
        <v>0.52810000000000001</v>
      </c>
      <c r="BC80">
        <v>6.4869999999999997E-3</v>
      </c>
      <c r="BD80">
        <v>-0.93159999999999998</v>
      </c>
      <c r="BE80">
        <v>7.2169999999999998E-2</v>
      </c>
      <c r="BF80">
        <v>1.165</v>
      </c>
      <c r="BG80">
        <v>30001</v>
      </c>
      <c r="BH80">
        <v>120000</v>
      </c>
    </row>
    <row r="81" spans="1:60" x14ac:dyDescent="0.25">
      <c r="A81">
        <v>79</v>
      </c>
      <c r="B81">
        <v>51</v>
      </c>
      <c r="C81" t="s">
        <v>338</v>
      </c>
      <c r="D81">
        <v>20</v>
      </c>
      <c r="E81">
        <f t="shared" si="1"/>
        <v>19</v>
      </c>
      <c r="F81" t="s">
        <v>339</v>
      </c>
      <c r="I81" t="s">
        <v>901</v>
      </c>
      <c r="J81">
        <v>-4.2389999999999997E-2</v>
      </c>
      <c r="K81">
        <v>0.4219</v>
      </c>
      <c r="L81">
        <v>5.9490000000000003E-3</v>
      </c>
      <c r="M81">
        <v>-0.87649999999999995</v>
      </c>
      <c r="N81">
        <v>-4.2079999999999999E-2</v>
      </c>
      <c r="O81">
        <v>0.78339999999999999</v>
      </c>
      <c r="P81">
        <v>30001</v>
      </c>
      <c r="Q81">
        <v>120000</v>
      </c>
      <c r="S81" t="s">
        <v>464</v>
      </c>
      <c r="T81">
        <v>0.33960000000000001</v>
      </c>
      <c r="U81">
        <v>0.54559999999999997</v>
      </c>
      <c r="V81">
        <v>3.284E-3</v>
      </c>
      <c r="W81">
        <v>-0.75339999999999996</v>
      </c>
      <c r="X81">
        <v>0.34389999999999998</v>
      </c>
      <c r="Y81">
        <v>1.42</v>
      </c>
      <c r="Z81">
        <v>30001</v>
      </c>
      <c r="AA81">
        <v>120000</v>
      </c>
      <c r="AY81">
        <v>80</v>
      </c>
      <c r="AZ81" t="s">
        <v>5091</v>
      </c>
      <c r="BA81">
        <v>-1.873E-2</v>
      </c>
      <c r="BB81">
        <v>0.4229</v>
      </c>
      <c r="BC81">
        <v>5.6090000000000003E-3</v>
      </c>
      <c r="BD81">
        <v>-0.85760000000000003</v>
      </c>
      <c r="BE81">
        <v>-1.8960000000000001E-2</v>
      </c>
      <c r="BF81">
        <v>0.80410000000000004</v>
      </c>
      <c r="BG81">
        <v>30001</v>
      </c>
      <c r="BH81">
        <v>120000</v>
      </c>
    </row>
    <row r="82" spans="1:60" x14ac:dyDescent="0.25">
      <c r="A82">
        <v>80</v>
      </c>
      <c r="B82">
        <v>52</v>
      </c>
      <c r="C82" t="s">
        <v>340</v>
      </c>
      <c r="D82">
        <v>20</v>
      </c>
      <c r="E82">
        <f t="shared" si="1"/>
        <v>19</v>
      </c>
      <c r="F82" t="s">
        <v>339</v>
      </c>
      <c r="I82" t="s">
        <v>902</v>
      </c>
      <c r="J82">
        <v>-6.071E-2</v>
      </c>
      <c r="K82">
        <v>0.46129999999999999</v>
      </c>
      <c r="L82">
        <v>5.947E-3</v>
      </c>
      <c r="M82">
        <v>-0.98040000000000005</v>
      </c>
      <c r="N82">
        <v>-5.7419999999999999E-2</v>
      </c>
      <c r="O82">
        <v>0.84109999999999996</v>
      </c>
      <c r="P82">
        <v>30001</v>
      </c>
      <c r="Q82">
        <v>120000</v>
      </c>
      <c r="S82" t="s">
        <v>465</v>
      </c>
      <c r="T82">
        <v>-0.44379999999999997</v>
      </c>
      <c r="U82">
        <v>0.74160000000000004</v>
      </c>
      <c r="V82">
        <v>6.2849999999999998E-3</v>
      </c>
      <c r="W82">
        <v>-1.9059999999999999</v>
      </c>
      <c r="X82">
        <v>-0.4385</v>
      </c>
      <c r="Y82">
        <v>1.006</v>
      </c>
      <c r="Z82">
        <v>30001</v>
      </c>
      <c r="AA82">
        <v>120000</v>
      </c>
      <c r="AY82">
        <v>81</v>
      </c>
      <c r="AZ82" t="s">
        <v>5092</v>
      </c>
      <c r="BA82">
        <v>-2.743E-2</v>
      </c>
      <c r="BB82">
        <v>0.46100000000000002</v>
      </c>
      <c r="BC82">
        <v>5.5760000000000002E-3</v>
      </c>
      <c r="BD82">
        <v>-0.93820000000000003</v>
      </c>
      <c r="BE82">
        <v>-2.8080000000000001E-2</v>
      </c>
      <c r="BF82">
        <v>0.874</v>
      </c>
      <c r="BG82">
        <v>30001</v>
      </c>
      <c r="BH82">
        <v>120000</v>
      </c>
    </row>
    <row r="83" spans="1:60" x14ac:dyDescent="0.25">
      <c r="A83">
        <v>81</v>
      </c>
      <c r="B83">
        <v>53</v>
      </c>
      <c r="C83" t="s">
        <v>341</v>
      </c>
      <c r="D83">
        <v>20</v>
      </c>
      <c r="E83">
        <f t="shared" si="1"/>
        <v>19</v>
      </c>
      <c r="F83" t="s">
        <v>339</v>
      </c>
      <c r="I83" t="s">
        <v>903</v>
      </c>
      <c r="J83">
        <v>0.80730000000000002</v>
      </c>
      <c r="K83">
        <v>0.75149999999999995</v>
      </c>
      <c r="L83">
        <v>1.086E-2</v>
      </c>
      <c r="M83">
        <v>-0.66180000000000005</v>
      </c>
      <c r="N83">
        <v>0.80820000000000003</v>
      </c>
      <c r="O83">
        <v>2.2919999999999998</v>
      </c>
      <c r="P83">
        <v>30001</v>
      </c>
      <c r="Q83">
        <v>120000</v>
      </c>
      <c r="S83" t="s">
        <v>466</v>
      </c>
      <c r="T83">
        <v>0.14810000000000001</v>
      </c>
      <c r="U83">
        <v>0.49980000000000002</v>
      </c>
      <c r="V83">
        <v>4.3249999999999999E-3</v>
      </c>
      <c r="W83">
        <v>-0.85319999999999996</v>
      </c>
      <c r="X83">
        <v>0.15190000000000001</v>
      </c>
      <c r="Y83">
        <v>1.125</v>
      </c>
      <c r="Z83">
        <v>30001</v>
      </c>
      <c r="AA83">
        <v>120000</v>
      </c>
      <c r="AY83">
        <v>82</v>
      </c>
      <c r="AZ83" t="s">
        <v>5093</v>
      </c>
      <c r="BA83">
        <v>0.86170000000000002</v>
      </c>
      <c r="BB83">
        <v>0.76439999999999997</v>
      </c>
      <c r="BC83">
        <v>1.11E-2</v>
      </c>
      <c r="BD83">
        <v>-0.62709999999999999</v>
      </c>
      <c r="BE83">
        <v>0.86050000000000004</v>
      </c>
      <c r="BF83">
        <v>2.3580000000000001</v>
      </c>
      <c r="BG83">
        <v>30001</v>
      </c>
      <c r="BH83">
        <v>120000</v>
      </c>
    </row>
    <row r="84" spans="1:60" x14ac:dyDescent="0.25">
      <c r="A84">
        <v>82</v>
      </c>
      <c r="B84">
        <v>54</v>
      </c>
      <c r="C84" t="s">
        <v>342</v>
      </c>
      <c r="D84">
        <v>21</v>
      </c>
      <c r="E84">
        <f t="shared" si="1"/>
        <v>20</v>
      </c>
      <c r="F84" t="s">
        <v>343</v>
      </c>
      <c r="I84" t="s">
        <v>904</v>
      </c>
      <c r="J84">
        <v>-0.86680000000000001</v>
      </c>
      <c r="K84">
        <v>0.6996</v>
      </c>
      <c r="L84">
        <v>9.5589999999999998E-3</v>
      </c>
      <c r="M84">
        <v>-2.2709999999999999</v>
      </c>
      <c r="N84">
        <v>-0.86080000000000001</v>
      </c>
      <c r="O84">
        <v>0.48139999999999999</v>
      </c>
      <c r="P84">
        <v>30001</v>
      </c>
      <c r="Q84">
        <v>120000</v>
      </c>
      <c r="S84" t="s">
        <v>467</v>
      </c>
      <c r="T84">
        <v>0.50700000000000001</v>
      </c>
      <c r="U84">
        <v>0.38369999999999999</v>
      </c>
      <c r="V84">
        <v>3.3549999999999999E-3</v>
      </c>
      <c r="W84">
        <v>-0.28539999999999999</v>
      </c>
      <c r="X84">
        <v>0.51759999999999995</v>
      </c>
      <c r="Y84">
        <v>1.2390000000000001</v>
      </c>
      <c r="Z84">
        <v>30001</v>
      </c>
      <c r="AA84">
        <v>120000</v>
      </c>
      <c r="AY84">
        <v>83</v>
      </c>
      <c r="AZ84" t="s">
        <v>5094</v>
      </c>
      <c r="BA84">
        <v>-0.78710000000000002</v>
      </c>
      <c r="BB84">
        <v>0.71940000000000004</v>
      </c>
      <c r="BC84">
        <v>1.065E-2</v>
      </c>
      <c r="BD84">
        <v>-2.2160000000000002</v>
      </c>
      <c r="BE84">
        <v>-0.78010000000000002</v>
      </c>
      <c r="BF84">
        <v>0.59230000000000005</v>
      </c>
      <c r="BG84">
        <v>30001</v>
      </c>
      <c r="BH84">
        <v>120000</v>
      </c>
    </row>
    <row r="85" spans="1:60" x14ac:dyDescent="0.25">
      <c r="A85">
        <v>83</v>
      </c>
      <c r="B85">
        <v>55</v>
      </c>
      <c r="C85" t="s">
        <v>344</v>
      </c>
      <c r="D85">
        <v>22</v>
      </c>
      <c r="E85">
        <f t="shared" si="1"/>
        <v>21</v>
      </c>
      <c r="F85" t="s">
        <v>345</v>
      </c>
      <c r="I85" t="s">
        <v>905</v>
      </c>
      <c r="J85">
        <v>-0.1288</v>
      </c>
      <c r="K85">
        <v>0.9385</v>
      </c>
      <c r="L85">
        <v>1.618E-2</v>
      </c>
      <c r="M85">
        <v>-1.9950000000000001</v>
      </c>
      <c r="N85">
        <v>-0.12089999999999999</v>
      </c>
      <c r="O85">
        <v>1.712</v>
      </c>
      <c r="P85">
        <v>30001</v>
      </c>
      <c r="Q85">
        <v>120000</v>
      </c>
      <c r="S85" t="s">
        <v>468</v>
      </c>
      <c r="T85">
        <v>0.34810000000000002</v>
      </c>
      <c r="U85">
        <v>0.34799999999999998</v>
      </c>
      <c r="V85">
        <v>3.1159999999999998E-3</v>
      </c>
      <c r="W85">
        <v>-0.37830000000000003</v>
      </c>
      <c r="X85">
        <v>0.35920000000000002</v>
      </c>
      <c r="Y85">
        <v>1.0149999999999999</v>
      </c>
      <c r="Z85">
        <v>30001</v>
      </c>
      <c r="AA85">
        <v>120000</v>
      </c>
      <c r="AY85">
        <v>84</v>
      </c>
      <c r="AZ85" t="s">
        <v>5095</v>
      </c>
      <c r="BA85">
        <v>-1.6500000000000001E-2</v>
      </c>
      <c r="BB85">
        <v>0.98929999999999996</v>
      </c>
      <c r="BC85">
        <v>1.932E-2</v>
      </c>
      <c r="BD85">
        <v>-1.9730000000000001</v>
      </c>
      <c r="BE85">
        <v>-1.333E-2</v>
      </c>
      <c r="BF85">
        <v>1.903</v>
      </c>
      <c r="BG85">
        <v>30001</v>
      </c>
      <c r="BH85">
        <v>120000</v>
      </c>
    </row>
    <row r="86" spans="1:60" x14ac:dyDescent="0.25">
      <c r="A86">
        <v>84</v>
      </c>
      <c r="B86">
        <v>56</v>
      </c>
      <c r="C86" t="s">
        <v>346</v>
      </c>
      <c r="D86">
        <v>23</v>
      </c>
      <c r="E86">
        <f t="shared" si="1"/>
        <v>22</v>
      </c>
      <c r="F86" t="s">
        <v>347</v>
      </c>
      <c r="I86" t="s">
        <v>906</v>
      </c>
      <c r="J86">
        <v>-0.26950000000000002</v>
      </c>
      <c r="K86">
        <v>0.63370000000000004</v>
      </c>
      <c r="L86">
        <v>9.5460000000000007E-3</v>
      </c>
      <c r="M86">
        <v>-1.522</v>
      </c>
      <c r="N86">
        <v>-0.26750000000000002</v>
      </c>
      <c r="O86">
        <v>0.96440000000000003</v>
      </c>
      <c r="P86">
        <v>30001</v>
      </c>
      <c r="Q86">
        <v>120000</v>
      </c>
      <c r="S86" t="s">
        <v>469</v>
      </c>
      <c r="T86">
        <v>-0.3836</v>
      </c>
      <c r="U86">
        <v>0.45529999999999998</v>
      </c>
      <c r="V86">
        <v>3.7299999999999998E-3</v>
      </c>
      <c r="W86">
        <v>-1.306</v>
      </c>
      <c r="X86">
        <v>-0.37319999999999998</v>
      </c>
      <c r="Y86">
        <v>0.49390000000000001</v>
      </c>
      <c r="Z86">
        <v>30001</v>
      </c>
      <c r="AA86">
        <v>120000</v>
      </c>
      <c r="AY86">
        <v>85</v>
      </c>
      <c r="AZ86" t="s">
        <v>5096</v>
      </c>
      <c r="BA86">
        <v>-0.14879999999999999</v>
      </c>
      <c r="BB86">
        <v>0.61819999999999997</v>
      </c>
      <c r="BC86">
        <v>1.0030000000000001E-2</v>
      </c>
      <c r="BD86">
        <v>-1.3580000000000001</v>
      </c>
      <c r="BE86">
        <v>-0.14610000000000001</v>
      </c>
      <c r="BF86">
        <v>1.071</v>
      </c>
      <c r="BG86">
        <v>30001</v>
      </c>
      <c r="BH86">
        <v>120000</v>
      </c>
    </row>
    <row r="87" spans="1:60" x14ac:dyDescent="0.25">
      <c r="A87">
        <v>85</v>
      </c>
      <c r="B87">
        <v>57</v>
      </c>
      <c r="C87" t="s">
        <v>348</v>
      </c>
      <c r="D87">
        <v>24</v>
      </c>
      <c r="E87">
        <f t="shared" si="1"/>
        <v>23</v>
      </c>
      <c r="F87" t="s">
        <v>349</v>
      </c>
      <c r="I87" t="s">
        <v>907</v>
      </c>
      <c r="J87">
        <v>-0.38080000000000003</v>
      </c>
      <c r="K87">
        <v>0.70340000000000003</v>
      </c>
      <c r="L87">
        <v>1.064E-2</v>
      </c>
      <c r="M87">
        <v>-1.7829999999999999</v>
      </c>
      <c r="N87">
        <v>-0.37419999999999998</v>
      </c>
      <c r="O87">
        <v>0.98770000000000002</v>
      </c>
      <c r="P87">
        <v>30001</v>
      </c>
      <c r="Q87">
        <v>120000</v>
      </c>
      <c r="S87" t="s">
        <v>470</v>
      </c>
      <c r="T87">
        <v>-0.1275</v>
      </c>
      <c r="U87">
        <v>0.45</v>
      </c>
      <c r="V87">
        <v>3.3159999999999999E-3</v>
      </c>
      <c r="W87">
        <v>-1.056</v>
      </c>
      <c r="X87">
        <v>-0.11700000000000001</v>
      </c>
      <c r="Y87">
        <v>0.73350000000000004</v>
      </c>
      <c r="Z87">
        <v>30001</v>
      </c>
      <c r="AA87">
        <v>120000</v>
      </c>
      <c r="AY87">
        <v>86</v>
      </c>
      <c r="AZ87" t="s">
        <v>5097</v>
      </c>
      <c r="BA87">
        <v>-0.2429</v>
      </c>
      <c r="BB87">
        <v>0.70199999999999996</v>
      </c>
      <c r="BC87">
        <v>1.1509999999999999E-2</v>
      </c>
      <c r="BD87">
        <v>-1.6319999999999999</v>
      </c>
      <c r="BE87">
        <v>-0.23710000000000001</v>
      </c>
      <c r="BF87">
        <v>1.1180000000000001</v>
      </c>
      <c r="BG87">
        <v>30001</v>
      </c>
      <c r="BH87">
        <v>120000</v>
      </c>
    </row>
    <row r="88" spans="1:60" x14ac:dyDescent="0.25">
      <c r="A88">
        <v>86</v>
      </c>
      <c r="B88">
        <v>58</v>
      </c>
      <c r="C88" t="s">
        <v>350</v>
      </c>
      <c r="D88">
        <v>24</v>
      </c>
      <c r="E88">
        <f t="shared" si="1"/>
        <v>23</v>
      </c>
      <c r="F88" t="s">
        <v>349</v>
      </c>
      <c r="I88" t="s">
        <v>908</v>
      </c>
      <c r="J88">
        <v>0.37659999999999999</v>
      </c>
      <c r="K88">
        <v>0.43880000000000002</v>
      </c>
      <c r="L88">
        <v>6.2940000000000001E-3</v>
      </c>
      <c r="M88">
        <v>-0.48570000000000002</v>
      </c>
      <c r="N88">
        <v>0.37769999999999998</v>
      </c>
      <c r="O88">
        <v>1.2410000000000001</v>
      </c>
      <c r="P88">
        <v>30001</v>
      </c>
      <c r="Q88">
        <v>120000</v>
      </c>
      <c r="S88" t="s">
        <v>471</v>
      </c>
      <c r="T88">
        <v>-2.298E-2</v>
      </c>
      <c r="U88">
        <v>0.41139999999999999</v>
      </c>
      <c r="V88">
        <v>3.7299999999999998E-3</v>
      </c>
      <c r="W88">
        <v>-0.86240000000000006</v>
      </c>
      <c r="X88">
        <v>-1.553E-2</v>
      </c>
      <c r="Y88">
        <v>0.77070000000000005</v>
      </c>
      <c r="Z88">
        <v>30001</v>
      </c>
      <c r="AA88">
        <v>120000</v>
      </c>
      <c r="AY88">
        <v>87</v>
      </c>
      <c r="AZ88" t="s">
        <v>5098</v>
      </c>
      <c r="BA88">
        <v>0.4496</v>
      </c>
      <c r="BB88">
        <v>0.4224</v>
      </c>
      <c r="BC88">
        <v>6.7029999999999998E-3</v>
      </c>
      <c r="BD88">
        <v>-0.38179999999999997</v>
      </c>
      <c r="BE88">
        <v>0.44890000000000002</v>
      </c>
      <c r="BF88">
        <v>1.2809999999999999</v>
      </c>
      <c r="BG88">
        <v>30001</v>
      </c>
      <c r="BH88">
        <v>120000</v>
      </c>
    </row>
    <row r="89" spans="1:60" x14ac:dyDescent="0.25">
      <c r="A89">
        <v>87</v>
      </c>
      <c r="B89">
        <v>59</v>
      </c>
      <c r="C89" t="s">
        <v>351</v>
      </c>
      <c r="D89">
        <v>25</v>
      </c>
      <c r="E89">
        <f t="shared" ref="E89:E91" si="2">D89-1</f>
        <v>24</v>
      </c>
      <c r="F89" t="s">
        <v>352</v>
      </c>
      <c r="I89" t="s">
        <v>909</v>
      </c>
      <c r="J89">
        <v>0.3584</v>
      </c>
      <c r="K89">
        <v>0.55130000000000001</v>
      </c>
      <c r="L89">
        <v>8.1030000000000008E-3</v>
      </c>
      <c r="M89">
        <v>-0.7359</v>
      </c>
      <c r="N89">
        <v>0.36080000000000001</v>
      </c>
      <c r="O89">
        <v>1.4570000000000001</v>
      </c>
      <c r="P89">
        <v>30001</v>
      </c>
      <c r="Q89">
        <v>120000</v>
      </c>
      <c r="S89" t="s">
        <v>472</v>
      </c>
      <c r="T89">
        <v>-0.1268</v>
      </c>
      <c r="U89">
        <v>0.42849999999999999</v>
      </c>
      <c r="V89">
        <v>3.094E-3</v>
      </c>
      <c r="W89">
        <v>-0.98650000000000004</v>
      </c>
      <c r="X89">
        <v>-0.1245</v>
      </c>
      <c r="Y89">
        <v>0.71430000000000005</v>
      </c>
      <c r="Z89">
        <v>30001</v>
      </c>
      <c r="AA89">
        <v>120000</v>
      </c>
      <c r="AY89">
        <v>88</v>
      </c>
      <c r="AZ89" t="s">
        <v>5099</v>
      </c>
      <c r="BA89">
        <v>0.43230000000000002</v>
      </c>
      <c r="BB89">
        <v>0.55100000000000005</v>
      </c>
      <c r="BC89">
        <v>9.1079999999999998E-3</v>
      </c>
      <c r="BD89">
        <v>-0.66349999999999998</v>
      </c>
      <c r="BE89">
        <v>0.43419999999999997</v>
      </c>
      <c r="BF89">
        <v>1.52</v>
      </c>
      <c r="BG89">
        <v>30001</v>
      </c>
      <c r="BH89">
        <v>120000</v>
      </c>
    </row>
    <row r="90" spans="1:60" x14ac:dyDescent="0.25">
      <c r="A90">
        <v>88</v>
      </c>
      <c r="B90">
        <v>60</v>
      </c>
      <c r="C90" t="s">
        <v>353</v>
      </c>
      <c r="D90">
        <v>25</v>
      </c>
      <c r="E90">
        <f t="shared" si="2"/>
        <v>24</v>
      </c>
      <c r="F90" t="s">
        <v>352</v>
      </c>
      <c r="I90" t="s">
        <v>910</v>
      </c>
      <c r="J90">
        <v>-1.228</v>
      </c>
      <c r="K90">
        <v>0.63829999999999998</v>
      </c>
      <c r="L90">
        <v>1.023E-2</v>
      </c>
      <c r="M90">
        <v>-2.5369999999999999</v>
      </c>
      <c r="N90">
        <v>-1.212</v>
      </c>
      <c r="O90">
        <v>-2.6759999999999999E-2</v>
      </c>
      <c r="P90">
        <v>30001</v>
      </c>
      <c r="Q90">
        <v>120000</v>
      </c>
      <c r="S90" t="s">
        <v>473</v>
      </c>
      <c r="T90">
        <v>-0.18959999999999999</v>
      </c>
      <c r="U90">
        <v>0.53480000000000005</v>
      </c>
      <c r="V90">
        <v>5.3670000000000002E-3</v>
      </c>
      <c r="W90">
        <v>-1.24</v>
      </c>
      <c r="X90">
        <v>-0.19040000000000001</v>
      </c>
      <c r="Y90">
        <v>0.86819999999999997</v>
      </c>
      <c r="Z90">
        <v>30001</v>
      </c>
      <c r="AA90">
        <v>120000</v>
      </c>
      <c r="AY90">
        <v>89</v>
      </c>
      <c r="AZ90" t="s">
        <v>5100</v>
      </c>
      <c r="BA90">
        <v>-0.97070000000000001</v>
      </c>
      <c r="BB90">
        <v>0.71740000000000004</v>
      </c>
      <c r="BC90">
        <v>1.2869999999999999E-2</v>
      </c>
      <c r="BD90">
        <v>-2.3919999999999999</v>
      </c>
      <c r="BE90">
        <v>-0.96299999999999997</v>
      </c>
      <c r="BF90">
        <v>0.41710000000000003</v>
      </c>
      <c r="BG90">
        <v>30001</v>
      </c>
      <c r="BH90">
        <v>120000</v>
      </c>
    </row>
    <row r="91" spans="1:60" x14ac:dyDescent="0.25">
      <c r="A91">
        <v>89</v>
      </c>
      <c r="C91" t="s">
        <v>354</v>
      </c>
      <c r="D91">
        <v>26</v>
      </c>
      <c r="E91">
        <f t="shared" si="2"/>
        <v>25</v>
      </c>
      <c r="F91" t="s">
        <v>355</v>
      </c>
      <c r="I91" t="s">
        <v>911</v>
      </c>
      <c r="J91">
        <v>-1.0489999999999999</v>
      </c>
      <c r="K91">
        <v>0.57979999999999998</v>
      </c>
      <c r="L91">
        <v>9.5060000000000006E-3</v>
      </c>
      <c r="M91">
        <v>-2.1989999999999998</v>
      </c>
      <c r="N91">
        <v>-1.0429999999999999</v>
      </c>
      <c r="O91">
        <v>6.8879999999999997E-2</v>
      </c>
      <c r="P91">
        <v>30001</v>
      </c>
      <c r="Q91">
        <v>120000</v>
      </c>
      <c r="S91" t="s">
        <v>474</v>
      </c>
      <c r="T91">
        <v>-0.1381</v>
      </c>
      <c r="U91">
        <v>0.35239999999999999</v>
      </c>
      <c r="V91">
        <v>2.349E-3</v>
      </c>
      <c r="W91">
        <v>-0.86850000000000005</v>
      </c>
      <c r="X91">
        <v>-0.12839999999999999</v>
      </c>
      <c r="Y91">
        <v>0.54559999999999997</v>
      </c>
      <c r="Z91">
        <v>30001</v>
      </c>
      <c r="AA91">
        <v>120000</v>
      </c>
      <c r="AY91">
        <v>90</v>
      </c>
      <c r="AZ91" t="s">
        <v>5101</v>
      </c>
      <c r="BA91">
        <v>-0.85660000000000003</v>
      </c>
      <c r="BB91">
        <v>0.62280000000000002</v>
      </c>
      <c r="BC91">
        <v>1.125E-2</v>
      </c>
      <c r="BD91">
        <v>-2.0670000000000002</v>
      </c>
      <c r="BE91">
        <v>-0.85370000000000001</v>
      </c>
      <c r="BF91">
        <v>0.35970000000000002</v>
      </c>
      <c r="BG91">
        <v>30001</v>
      </c>
      <c r="BH91">
        <v>120000</v>
      </c>
    </row>
    <row r="92" spans="1:60" x14ac:dyDescent="0.25">
      <c r="A92">
        <v>90</v>
      </c>
      <c r="C92" t="s">
        <v>356</v>
      </c>
      <c r="D92">
        <v>26</v>
      </c>
      <c r="F92" t="s">
        <v>355</v>
      </c>
      <c r="I92" t="s">
        <v>912</v>
      </c>
      <c r="J92">
        <v>-0.47499999999999998</v>
      </c>
      <c r="K92">
        <v>0.51329999999999998</v>
      </c>
      <c r="L92">
        <v>6.1609999999999998E-3</v>
      </c>
      <c r="M92">
        <v>-1.5289999999999999</v>
      </c>
      <c r="N92">
        <v>-0.46110000000000001</v>
      </c>
      <c r="O92">
        <v>0.51200000000000001</v>
      </c>
      <c r="P92">
        <v>30001</v>
      </c>
      <c r="Q92">
        <v>120000</v>
      </c>
      <c r="S92" t="s">
        <v>475</v>
      </c>
      <c r="T92">
        <v>-0.1053</v>
      </c>
      <c r="U92">
        <v>0.39429999999999998</v>
      </c>
      <c r="V92">
        <v>2.8159999999999999E-3</v>
      </c>
      <c r="W92">
        <v>-0.91279999999999994</v>
      </c>
      <c r="X92">
        <v>-9.672E-2</v>
      </c>
      <c r="Y92">
        <v>0.65149999999999997</v>
      </c>
      <c r="Z92">
        <v>30001</v>
      </c>
      <c r="AA92">
        <v>120000</v>
      </c>
      <c r="AY92">
        <v>91</v>
      </c>
      <c r="AZ92" t="s">
        <v>5102</v>
      </c>
      <c r="BA92">
        <v>-0.38540000000000002</v>
      </c>
      <c r="BB92">
        <v>0.51939999999999997</v>
      </c>
      <c r="BC92">
        <v>6.5589999999999997E-3</v>
      </c>
      <c r="BD92">
        <v>-1.4610000000000001</v>
      </c>
      <c r="BE92">
        <v>-0.36969999999999997</v>
      </c>
      <c r="BF92">
        <v>0.60460000000000003</v>
      </c>
      <c r="BG92">
        <v>30001</v>
      </c>
      <c r="BH92">
        <v>120000</v>
      </c>
    </row>
    <row r="93" spans="1:60" x14ac:dyDescent="0.25">
      <c r="A93">
        <v>91</v>
      </c>
      <c r="B93">
        <v>61</v>
      </c>
      <c r="C93" t="s">
        <v>357</v>
      </c>
      <c r="D93">
        <v>27</v>
      </c>
      <c r="E93">
        <f>D93-2</f>
        <v>25</v>
      </c>
      <c r="F93" t="s">
        <v>358</v>
      </c>
      <c r="I93" t="s">
        <v>913</v>
      </c>
      <c r="J93">
        <v>-0.35160000000000002</v>
      </c>
      <c r="K93">
        <v>0.37559999999999999</v>
      </c>
      <c r="L93">
        <v>4.9670000000000001E-3</v>
      </c>
      <c r="M93">
        <v>-1.089</v>
      </c>
      <c r="N93">
        <v>-0.35</v>
      </c>
      <c r="O93">
        <v>0.3856</v>
      </c>
      <c r="P93">
        <v>30001</v>
      </c>
      <c r="Q93">
        <v>120000</v>
      </c>
      <c r="S93" t="s">
        <v>476</v>
      </c>
      <c r="T93">
        <v>0.27100000000000002</v>
      </c>
      <c r="U93">
        <v>0.53049999999999997</v>
      </c>
      <c r="V93">
        <v>5.7450000000000001E-3</v>
      </c>
      <c r="W93">
        <v>-0.77829999999999999</v>
      </c>
      <c r="X93">
        <v>0.2722</v>
      </c>
      <c r="Y93">
        <v>1.3160000000000001</v>
      </c>
      <c r="Z93">
        <v>30001</v>
      </c>
      <c r="AA93">
        <v>120000</v>
      </c>
      <c r="AY93">
        <v>92</v>
      </c>
      <c r="AZ93" t="s">
        <v>5103</v>
      </c>
      <c r="BA93">
        <v>-0.26740000000000003</v>
      </c>
      <c r="BB93">
        <v>0.3715</v>
      </c>
      <c r="BC93">
        <v>5.078E-3</v>
      </c>
      <c r="BD93">
        <v>-0.99680000000000002</v>
      </c>
      <c r="BE93">
        <v>-0.26840000000000003</v>
      </c>
      <c r="BF93">
        <v>0.4577</v>
      </c>
      <c r="BG93">
        <v>30001</v>
      </c>
      <c r="BH93">
        <v>120000</v>
      </c>
    </row>
    <row r="94" spans="1:60" x14ac:dyDescent="0.25">
      <c r="A94">
        <v>92</v>
      </c>
      <c r="B94">
        <v>62</v>
      </c>
      <c r="C94" t="s">
        <v>359</v>
      </c>
      <c r="D94">
        <v>27</v>
      </c>
      <c r="E94">
        <f>D94-2</f>
        <v>25</v>
      </c>
      <c r="F94" t="s">
        <v>358</v>
      </c>
      <c r="I94" t="s">
        <v>914</v>
      </c>
      <c r="J94">
        <v>8.5949999999999999E-2</v>
      </c>
      <c r="K94">
        <v>0.2697</v>
      </c>
      <c r="L94">
        <v>1.7520000000000001E-3</v>
      </c>
      <c r="M94">
        <v>-0.44009999999999999</v>
      </c>
      <c r="N94">
        <v>7.2340000000000002E-2</v>
      </c>
      <c r="O94">
        <v>0.64900000000000002</v>
      </c>
      <c r="P94">
        <v>30001</v>
      </c>
      <c r="Q94">
        <v>120000</v>
      </c>
      <c r="S94" t="s">
        <v>477</v>
      </c>
      <c r="T94">
        <v>1.0920000000000001</v>
      </c>
      <c r="U94">
        <v>0.86919999999999997</v>
      </c>
      <c r="V94">
        <v>1.0869999999999999E-2</v>
      </c>
      <c r="W94">
        <v>-0.61709999999999998</v>
      </c>
      <c r="X94">
        <v>1.095</v>
      </c>
      <c r="Y94">
        <v>2.806</v>
      </c>
      <c r="Z94">
        <v>30001</v>
      </c>
      <c r="AA94">
        <v>120000</v>
      </c>
    </row>
    <row r="95" spans="1:60" x14ac:dyDescent="0.25">
      <c r="I95" t="s">
        <v>915</v>
      </c>
      <c r="J95">
        <v>0.57820000000000005</v>
      </c>
      <c r="K95">
        <v>0.28129999999999999</v>
      </c>
      <c r="L95">
        <v>2.7690000000000002E-3</v>
      </c>
      <c r="M95">
        <v>2.1430000000000001E-2</v>
      </c>
      <c r="N95">
        <v>0.58069999999999999</v>
      </c>
      <c r="O95">
        <v>1.125</v>
      </c>
      <c r="P95">
        <v>30001</v>
      </c>
      <c r="Q95">
        <v>120000</v>
      </c>
      <c r="S95" t="s">
        <v>478</v>
      </c>
      <c r="T95">
        <v>-0.58109999999999995</v>
      </c>
      <c r="U95">
        <v>0.81850000000000001</v>
      </c>
      <c r="V95">
        <v>9.1129999999999996E-3</v>
      </c>
      <c r="W95">
        <v>-2.2080000000000002</v>
      </c>
      <c r="X95">
        <v>-0.57450000000000001</v>
      </c>
      <c r="Y95">
        <v>0.99560000000000004</v>
      </c>
      <c r="Z95">
        <v>30001</v>
      </c>
      <c r="AA95">
        <v>120000</v>
      </c>
    </row>
    <row r="96" spans="1:60" x14ac:dyDescent="0.25">
      <c r="I96" t="s">
        <v>916</v>
      </c>
      <c r="J96">
        <v>0.87109999999999999</v>
      </c>
      <c r="K96">
        <v>0.41510000000000002</v>
      </c>
      <c r="L96">
        <v>4.0730000000000002E-3</v>
      </c>
      <c r="M96">
        <v>0.1103</v>
      </c>
      <c r="N96">
        <v>0.85170000000000001</v>
      </c>
      <c r="O96">
        <v>1.7470000000000001</v>
      </c>
      <c r="P96">
        <v>30001</v>
      </c>
      <c r="Q96">
        <v>120000</v>
      </c>
      <c r="S96" t="s">
        <v>479</v>
      </c>
      <c r="T96">
        <v>0.15670000000000001</v>
      </c>
      <c r="U96">
        <v>1.038</v>
      </c>
      <c r="V96">
        <v>1.6299999999999999E-2</v>
      </c>
      <c r="W96">
        <v>-1.9019999999999999</v>
      </c>
      <c r="X96">
        <v>0.16139999999999999</v>
      </c>
      <c r="Y96">
        <v>2.1829999999999998</v>
      </c>
      <c r="Z96">
        <v>30001</v>
      </c>
      <c r="AA96">
        <v>120000</v>
      </c>
    </row>
    <row r="97" spans="9:27" x14ac:dyDescent="0.25">
      <c r="I97" t="s">
        <v>917</v>
      </c>
      <c r="J97">
        <v>0.2732</v>
      </c>
      <c r="K97">
        <v>0.20810000000000001</v>
      </c>
      <c r="L97">
        <v>2.356E-3</v>
      </c>
      <c r="M97">
        <v>-0.12809999999999999</v>
      </c>
      <c r="N97">
        <v>0.27139999999999997</v>
      </c>
      <c r="O97">
        <v>0.6875</v>
      </c>
      <c r="P97">
        <v>30001</v>
      </c>
      <c r="Q97">
        <v>120000</v>
      </c>
      <c r="S97" t="s">
        <v>480</v>
      </c>
      <c r="T97">
        <v>-4.0430000000000001E-2</v>
      </c>
      <c r="U97">
        <v>0.73329999999999995</v>
      </c>
      <c r="V97">
        <v>9.8539999999999999E-3</v>
      </c>
      <c r="W97">
        <v>-1.5029999999999999</v>
      </c>
      <c r="X97">
        <v>-3.4279999999999998E-2</v>
      </c>
      <c r="Y97">
        <v>1.3879999999999999</v>
      </c>
      <c r="Z97">
        <v>30001</v>
      </c>
      <c r="AA97">
        <v>120000</v>
      </c>
    </row>
    <row r="98" spans="9:27" x14ac:dyDescent="0.25">
      <c r="I98" t="s">
        <v>918</v>
      </c>
      <c r="J98">
        <v>0.4607</v>
      </c>
      <c r="K98">
        <v>0.36699999999999999</v>
      </c>
      <c r="L98">
        <v>3.5739999999999999E-3</v>
      </c>
      <c r="M98">
        <v>-0.22170000000000001</v>
      </c>
      <c r="N98">
        <v>0.44409999999999999</v>
      </c>
      <c r="O98">
        <v>1.2290000000000001</v>
      </c>
      <c r="P98">
        <v>30001</v>
      </c>
      <c r="Q98">
        <v>120000</v>
      </c>
      <c r="S98" t="s">
        <v>481</v>
      </c>
      <c r="T98">
        <v>0.65269999999999995</v>
      </c>
      <c r="U98">
        <v>0.58340000000000003</v>
      </c>
      <c r="V98">
        <v>6.7260000000000002E-3</v>
      </c>
      <c r="W98">
        <v>-0.49459999999999998</v>
      </c>
      <c r="X98">
        <v>0.65359999999999996</v>
      </c>
      <c r="Y98">
        <v>1.7969999999999999</v>
      </c>
      <c r="Z98">
        <v>30001</v>
      </c>
      <c r="AA98">
        <v>120000</v>
      </c>
    </row>
    <row r="99" spans="9:27" x14ac:dyDescent="0.25">
      <c r="I99" t="s">
        <v>919</v>
      </c>
      <c r="J99">
        <v>0.38279999999999997</v>
      </c>
      <c r="K99">
        <v>0.25459999999999999</v>
      </c>
      <c r="L99">
        <v>2.8310000000000002E-3</v>
      </c>
      <c r="M99">
        <v>-0.11849999999999999</v>
      </c>
      <c r="N99">
        <v>0.38490000000000002</v>
      </c>
      <c r="O99">
        <v>0.87949999999999995</v>
      </c>
      <c r="P99">
        <v>30001</v>
      </c>
      <c r="Q99">
        <v>120000</v>
      </c>
      <c r="S99" t="s">
        <v>482</v>
      </c>
      <c r="T99">
        <v>-0.85399999999999998</v>
      </c>
      <c r="U99">
        <v>0.67930000000000001</v>
      </c>
      <c r="V99">
        <v>9.8659999999999998E-3</v>
      </c>
      <c r="W99">
        <v>-2.2120000000000002</v>
      </c>
      <c r="X99">
        <v>-0.84730000000000005</v>
      </c>
      <c r="Y99">
        <v>0.46060000000000001</v>
      </c>
      <c r="Z99">
        <v>30001</v>
      </c>
      <c r="AA99">
        <v>120000</v>
      </c>
    </row>
    <row r="100" spans="9:27" x14ac:dyDescent="0.25">
      <c r="I100" t="s">
        <v>920</v>
      </c>
      <c r="J100">
        <v>0.5887</v>
      </c>
      <c r="K100">
        <v>0.3609</v>
      </c>
      <c r="L100">
        <v>3.356E-3</v>
      </c>
      <c r="M100">
        <v>-9.1499999999999998E-2</v>
      </c>
      <c r="N100">
        <v>0.57899999999999996</v>
      </c>
      <c r="O100">
        <v>1.3240000000000001</v>
      </c>
      <c r="P100">
        <v>30001</v>
      </c>
      <c r="Q100">
        <v>120000</v>
      </c>
      <c r="S100" t="s">
        <v>483</v>
      </c>
      <c r="T100">
        <v>-0.12839999999999999</v>
      </c>
      <c r="U100">
        <v>0.54600000000000004</v>
      </c>
      <c r="V100">
        <v>4.9829999999999996E-3</v>
      </c>
      <c r="W100">
        <v>-1.226</v>
      </c>
      <c r="X100">
        <v>-0.12280000000000001</v>
      </c>
      <c r="Y100">
        <v>0.93630000000000002</v>
      </c>
      <c r="Z100">
        <v>30001</v>
      </c>
      <c r="AA100">
        <v>120000</v>
      </c>
    </row>
    <row r="101" spans="9:27" x14ac:dyDescent="0.25">
      <c r="I101" t="s">
        <v>921</v>
      </c>
      <c r="J101">
        <v>0.15959999999999999</v>
      </c>
      <c r="K101">
        <v>0.53129999999999999</v>
      </c>
      <c r="L101">
        <v>4.313E-3</v>
      </c>
      <c r="M101">
        <v>-1.0109999999999999</v>
      </c>
      <c r="N101">
        <v>0.2024</v>
      </c>
      <c r="O101">
        <v>1.111</v>
      </c>
      <c r="P101">
        <v>30001</v>
      </c>
      <c r="Q101">
        <v>120000</v>
      </c>
      <c r="S101" t="s">
        <v>484</v>
      </c>
      <c r="T101">
        <v>0.45279999999999998</v>
      </c>
      <c r="U101">
        <v>0.41930000000000001</v>
      </c>
      <c r="V101">
        <v>4.9170000000000004E-3</v>
      </c>
      <c r="W101">
        <v>-0.35949999999999999</v>
      </c>
      <c r="X101">
        <v>0.44479999999999997</v>
      </c>
      <c r="Y101">
        <v>1.3069999999999999</v>
      </c>
      <c r="Z101">
        <v>30001</v>
      </c>
      <c r="AA101">
        <v>120000</v>
      </c>
    </row>
    <row r="102" spans="9:27" x14ac:dyDescent="0.25">
      <c r="I102" t="s">
        <v>922</v>
      </c>
      <c r="J102">
        <v>0.87709999999999999</v>
      </c>
      <c r="K102">
        <v>0.3226</v>
      </c>
      <c r="L102">
        <v>4.8599999999999997E-3</v>
      </c>
      <c r="M102">
        <v>0.25469999999999998</v>
      </c>
      <c r="N102">
        <v>0.87250000000000005</v>
      </c>
      <c r="O102">
        <v>1.5249999999999999</v>
      </c>
      <c r="P102">
        <v>30001</v>
      </c>
      <c r="Q102">
        <v>120000</v>
      </c>
      <c r="S102" t="s">
        <v>485</v>
      </c>
      <c r="T102">
        <v>0.1002</v>
      </c>
      <c r="U102">
        <v>0.39489999999999997</v>
      </c>
      <c r="V102">
        <v>4.7109999999999999E-3</v>
      </c>
      <c r="W102">
        <v>-0.66200000000000003</v>
      </c>
      <c r="X102">
        <v>9.221E-2</v>
      </c>
      <c r="Y102">
        <v>0.91090000000000004</v>
      </c>
      <c r="Z102">
        <v>30001</v>
      </c>
      <c r="AA102">
        <v>120000</v>
      </c>
    </row>
    <row r="103" spans="9:27" x14ac:dyDescent="0.25">
      <c r="I103" t="s">
        <v>923</v>
      </c>
      <c r="J103">
        <v>0.67910000000000004</v>
      </c>
      <c r="K103">
        <v>0.30509999999999998</v>
      </c>
      <c r="L103">
        <v>5.8589999999999996E-3</v>
      </c>
      <c r="M103">
        <v>7.6240000000000002E-2</v>
      </c>
      <c r="N103">
        <v>0.67969999999999997</v>
      </c>
      <c r="O103">
        <v>1.2749999999999999</v>
      </c>
      <c r="P103">
        <v>30001</v>
      </c>
      <c r="Q103">
        <v>120000</v>
      </c>
      <c r="S103" t="s">
        <v>486</v>
      </c>
      <c r="T103">
        <v>0.32979999999999998</v>
      </c>
      <c r="U103">
        <v>0.57579999999999998</v>
      </c>
      <c r="V103">
        <v>4.2849999999999997E-3</v>
      </c>
      <c r="W103">
        <v>-0.79910000000000003</v>
      </c>
      <c r="X103">
        <v>0.32340000000000002</v>
      </c>
      <c r="Y103">
        <v>1.486</v>
      </c>
      <c r="Z103">
        <v>30001</v>
      </c>
      <c r="AA103">
        <v>120000</v>
      </c>
    </row>
    <row r="104" spans="9:27" x14ac:dyDescent="0.25">
      <c r="I104" t="s">
        <v>924</v>
      </c>
      <c r="J104">
        <v>0.88929999999999998</v>
      </c>
      <c r="K104">
        <v>0.29310000000000003</v>
      </c>
      <c r="L104">
        <v>5.6629999999999996E-3</v>
      </c>
      <c r="M104">
        <v>0.32319999999999999</v>
      </c>
      <c r="N104">
        <v>0.88719999999999999</v>
      </c>
      <c r="O104">
        <v>1.4750000000000001</v>
      </c>
      <c r="P104">
        <v>30001</v>
      </c>
      <c r="Q104">
        <v>120000</v>
      </c>
      <c r="S104" t="s">
        <v>487</v>
      </c>
      <c r="T104">
        <v>-0.4536</v>
      </c>
      <c r="U104">
        <v>0.76190000000000002</v>
      </c>
      <c r="V104">
        <v>6.881E-3</v>
      </c>
      <c r="W104">
        <v>-1.9370000000000001</v>
      </c>
      <c r="X104">
        <v>-0.45579999999999998</v>
      </c>
      <c r="Y104">
        <v>1.0489999999999999</v>
      </c>
      <c r="Z104">
        <v>30001</v>
      </c>
      <c r="AA104">
        <v>120000</v>
      </c>
    </row>
    <row r="105" spans="9:27" x14ac:dyDescent="0.25">
      <c r="I105" t="s">
        <v>925</v>
      </c>
      <c r="J105">
        <v>0.87209999999999999</v>
      </c>
      <c r="K105">
        <v>0.34549999999999997</v>
      </c>
      <c r="L105">
        <v>5.4739999999999997E-3</v>
      </c>
      <c r="M105">
        <v>0.20649999999999999</v>
      </c>
      <c r="N105">
        <v>0.86739999999999995</v>
      </c>
      <c r="O105">
        <v>1.5669999999999999</v>
      </c>
      <c r="P105">
        <v>30001</v>
      </c>
      <c r="Q105">
        <v>120000</v>
      </c>
      <c r="S105" t="s">
        <v>488</v>
      </c>
      <c r="T105">
        <v>0.13830000000000001</v>
      </c>
      <c r="U105">
        <v>0.53300000000000003</v>
      </c>
      <c r="V105">
        <v>5.28E-3</v>
      </c>
      <c r="W105">
        <v>-0.89849999999999997</v>
      </c>
      <c r="X105">
        <v>0.13139999999999999</v>
      </c>
      <c r="Y105">
        <v>1.21</v>
      </c>
      <c r="Z105">
        <v>30001</v>
      </c>
      <c r="AA105">
        <v>120000</v>
      </c>
    </row>
    <row r="106" spans="9:27" x14ac:dyDescent="0.25">
      <c r="I106" t="s">
        <v>926</v>
      </c>
      <c r="J106">
        <v>0.44280000000000003</v>
      </c>
      <c r="K106">
        <v>0.31340000000000001</v>
      </c>
      <c r="L106">
        <v>4.8609999999999999E-3</v>
      </c>
      <c r="M106">
        <v>-0.17560000000000001</v>
      </c>
      <c r="N106">
        <v>0.44419999999999998</v>
      </c>
      <c r="O106">
        <v>1.0629999999999999</v>
      </c>
      <c r="P106">
        <v>30001</v>
      </c>
      <c r="Q106">
        <v>120000</v>
      </c>
      <c r="S106" t="s">
        <v>489</v>
      </c>
      <c r="T106">
        <v>0.49719999999999998</v>
      </c>
      <c r="U106">
        <v>0.41510000000000002</v>
      </c>
      <c r="V106">
        <v>3.6579999999999998E-3</v>
      </c>
      <c r="W106">
        <v>-0.3115</v>
      </c>
      <c r="X106">
        <v>0.4924</v>
      </c>
      <c r="Y106">
        <v>1.3360000000000001</v>
      </c>
      <c r="Z106">
        <v>30001</v>
      </c>
      <c r="AA106">
        <v>120000</v>
      </c>
    </row>
    <row r="107" spans="9:27" x14ac:dyDescent="0.25">
      <c r="I107" t="s">
        <v>927</v>
      </c>
      <c r="J107">
        <v>0.4531</v>
      </c>
      <c r="K107">
        <v>0.34960000000000002</v>
      </c>
      <c r="L107">
        <v>4.9899999999999996E-3</v>
      </c>
      <c r="M107">
        <v>-0.24909999999999999</v>
      </c>
      <c r="N107">
        <v>0.45519999999999999</v>
      </c>
      <c r="O107">
        <v>1.1359999999999999</v>
      </c>
      <c r="P107">
        <v>30001</v>
      </c>
      <c r="Q107">
        <v>120000</v>
      </c>
      <c r="S107" t="s">
        <v>490</v>
      </c>
      <c r="T107">
        <v>0.33829999999999999</v>
      </c>
      <c r="U107">
        <v>0.379</v>
      </c>
      <c r="V107">
        <v>3.3159999999999999E-3</v>
      </c>
      <c r="W107">
        <v>-0.39169999999999999</v>
      </c>
      <c r="X107">
        <v>0.32940000000000003</v>
      </c>
      <c r="Y107">
        <v>1.1200000000000001</v>
      </c>
      <c r="Z107">
        <v>30001</v>
      </c>
      <c r="AA107">
        <v>120000</v>
      </c>
    </row>
    <row r="108" spans="9:27" x14ac:dyDescent="0.25">
      <c r="I108" t="s">
        <v>928</v>
      </c>
      <c r="J108">
        <v>0.49330000000000002</v>
      </c>
      <c r="K108">
        <v>0.3175</v>
      </c>
      <c r="L108">
        <v>5.5069999999999997E-3</v>
      </c>
      <c r="M108">
        <v>-0.1268</v>
      </c>
      <c r="N108">
        <v>0.49159999999999998</v>
      </c>
      <c r="O108">
        <v>1.1240000000000001</v>
      </c>
      <c r="P108">
        <v>30001</v>
      </c>
      <c r="Q108">
        <v>120000</v>
      </c>
      <c r="S108" t="s">
        <v>491</v>
      </c>
      <c r="T108">
        <v>-0.39340000000000003</v>
      </c>
      <c r="U108">
        <v>0.48559999999999998</v>
      </c>
      <c r="V108">
        <v>4.0099999999999997E-3</v>
      </c>
      <c r="W108">
        <v>-1.3480000000000001</v>
      </c>
      <c r="X108">
        <v>-0.39539999999999997</v>
      </c>
      <c r="Y108">
        <v>0.56979999999999997</v>
      </c>
      <c r="Z108">
        <v>30001</v>
      </c>
      <c r="AA108">
        <v>120000</v>
      </c>
    </row>
    <row r="109" spans="9:27" x14ac:dyDescent="0.25">
      <c r="I109" t="s">
        <v>929</v>
      </c>
      <c r="J109">
        <v>0.495</v>
      </c>
      <c r="K109">
        <v>0.30280000000000001</v>
      </c>
      <c r="L109">
        <v>5.3220000000000003E-3</v>
      </c>
      <c r="M109">
        <v>-9.7549999999999998E-2</v>
      </c>
      <c r="N109">
        <v>0.49380000000000002</v>
      </c>
      <c r="O109">
        <v>1.0980000000000001</v>
      </c>
      <c r="P109">
        <v>30001</v>
      </c>
      <c r="Q109">
        <v>120000</v>
      </c>
      <c r="S109" t="s">
        <v>492</v>
      </c>
      <c r="T109">
        <v>-0.13730000000000001</v>
      </c>
      <c r="U109">
        <v>0.49070000000000003</v>
      </c>
      <c r="V109">
        <v>4.1279999999999997E-3</v>
      </c>
      <c r="W109">
        <v>-1.1100000000000001</v>
      </c>
      <c r="X109">
        <v>-0.13739999999999999</v>
      </c>
      <c r="Y109">
        <v>0.84</v>
      </c>
      <c r="Z109">
        <v>30001</v>
      </c>
      <c r="AA109">
        <v>120000</v>
      </c>
    </row>
    <row r="110" spans="9:27" x14ac:dyDescent="0.25">
      <c r="I110" t="s">
        <v>930</v>
      </c>
      <c r="J110">
        <v>0.4496</v>
      </c>
      <c r="K110">
        <v>0.29039999999999999</v>
      </c>
      <c r="L110">
        <v>5.5310000000000003E-3</v>
      </c>
      <c r="M110">
        <v>-0.1178</v>
      </c>
      <c r="N110">
        <v>0.44829999999999998</v>
      </c>
      <c r="O110">
        <v>1.024</v>
      </c>
      <c r="P110">
        <v>30001</v>
      </c>
      <c r="Q110">
        <v>120000</v>
      </c>
      <c r="S110" t="s">
        <v>493</v>
      </c>
      <c r="T110">
        <v>-3.2770000000000001E-2</v>
      </c>
      <c r="U110">
        <v>0.45379999999999998</v>
      </c>
      <c r="V110">
        <v>4.444E-3</v>
      </c>
      <c r="W110">
        <v>-0.91600000000000004</v>
      </c>
      <c r="X110">
        <v>-3.6639999999999999E-2</v>
      </c>
      <c r="Y110">
        <v>0.88</v>
      </c>
      <c r="Z110">
        <v>30001</v>
      </c>
      <c r="AA110">
        <v>120000</v>
      </c>
    </row>
    <row r="111" spans="9:27" x14ac:dyDescent="0.25">
      <c r="I111" t="s">
        <v>931</v>
      </c>
      <c r="J111">
        <v>0.53190000000000004</v>
      </c>
      <c r="K111">
        <v>0.27439999999999998</v>
      </c>
      <c r="L111">
        <v>5.3140000000000001E-3</v>
      </c>
      <c r="M111">
        <v>-2.042E-3</v>
      </c>
      <c r="N111">
        <v>0.53110000000000002</v>
      </c>
      <c r="O111">
        <v>1.0760000000000001</v>
      </c>
      <c r="P111">
        <v>30001</v>
      </c>
      <c r="Q111">
        <v>120000</v>
      </c>
      <c r="S111" t="s">
        <v>494</v>
      </c>
      <c r="T111">
        <v>-0.1366</v>
      </c>
      <c r="U111">
        <v>0.4874</v>
      </c>
      <c r="V111">
        <v>4.3200000000000001E-3</v>
      </c>
      <c r="W111">
        <v>-1.0840000000000001</v>
      </c>
      <c r="X111">
        <v>-0.1449</v>
      </c>
      <c r="Y111">
        <v>0.83899999999999997</v>
      </c>
      <c r="Z111">
        <v>30001</v>
      </c>
      <c r="AA111">
        <v>120000</v>
      </c>
    </row>
    <row r="112" spans="9:27" x14ac:dyDescent="0.25">
      <c r="I112" t="s">
        <v>932</v>
      </c>
      <c r="J112">
        <v>0.70809999999999995</v>
      </c>
      <c r="K112">
        <v>0.30780000000000002</v>
      </c>
      <c r="L112">
        <v>4.2370000000000003E-3</v>
      </c>
      <c r="M112">
        <v>0.1089</v>
      </c>
      <c r="N112">
        <v>0.70740000000000003</v>
      </c>
      <c r="O112">
        <v>1.3149999999999999</v>
      </c>
      <c r="P112">
        <v>30001</v>
      </c>
      <c r="Q112">
        <v>120000</v>
      </c>
      <c r="S112" t="s">
        <v>495</v>
      </c>
      <c r="T112">
        <v>-0.19939999999999999</v>
      </c>
      <c r="U112">
        <v>0.55889999999999995</v>
      </c>
      <c r="V112">
        <v>5.986E-3</v>
      </c>
      <c r="W112">
        <v>-1.286</v>
      </c>
      <c r="X112">
        <v>-0.20569999999999999</v>
      </c>
      <c r="Y112">
        <v>0.9113</v>
      </c>
      <c r="Z112">
        <v>30001</v>
      </c>
      <c r="AA112">
        <v>120000</v>
      </c>
    </row>
    <row r="113" spans="9:27" x14ac:dyDescent="0.25">
      <c r="I113" t="s">
        <v>933</v>
      </c>
      <c r="J113">
        <v>-7.5950000000000004E-2</v>
      </c>
      <c r="K113">
        <v>0.71</v>
      </c>
      <c r="L113">
        <v>7.2700000000000004E-3</v>
      </c>
      <c r="M113">
        <v>-1.47</v>
      </c>
      <c r="N113">
        <v>-7.4230000000000004E-2</v>
      </c>
      <c r="O113">
        <v>1.3120000000000001</v>
      </c>
      <c r="P113">
        <v>30001</v>
      </c>
      <c r="Q113">
        <v>120000</v>
      </c>
      <c r="S113" t="s">
        <v>496</v>
      </c>
      <c r="T113">
        <v>-0.1479</v>
      </c>
      <c r="U113">
        <v>0.40189999999999998</v>
      </c>
      <c r="V113">
        <v>3.4640000000000001E-3</v>
      </c>
      <c r="W113">
        <v>-0.9244</v>
      </c>
      <c r="X113">
        <v>-0.15529999999999999</v>
      </c>
      <c r="Y113">
        <v>0.67520000000000002</v>
      </c>
      <c r="Z113">
        <v>30001</v>
      </c>
      <c r="AA113">
        <v>120000</v>
      </c>
    </row>
    <row r="114" spans="9:27" x14ac:dyDescent="0.25">
      <c r="I114" t="s">
        <v>934</v>
      </c>
      <c r="J114">
        <v>0.51519999999999999</v>
      </c>
      <c r="K114">
        <v>0.34179999999999999</v>
      </c>
      <c r="L114">
        <v>4.7229999999999998E-3</v>
      </c>
      <c r="M114">
        <v>-0.15359999999999999</v>
      </c>
      <c r="N114">
        <v>0.51380000000000003</v>
      </c>
      <c r="O114">
        <v>1.1890000000000001</v>
      </c>
      <c r="P114">
        <v>30001</v>
      </c>
      <c r="Q114">
        <v>120000</v>
      </c>
      <c r="S114" t="s">
        <v>497</v>
      </c>
      <c r="T114">
        <v>-0.11509999999999999</v>
      </c>
      <c r="U114">
        <v>0.4294</v>
      </c>
      <c r="V114">
        <v>3.6319999999999998E-3</v>
      </c>
      <c r="W114">
        <v>-0.94630000000000003</v>
      </c>
      <c r="X114">
        <v>-0.12189999999999999</v>
      </c>
      <c r="Y114">
        <v>0.74839999999999995</v>
      </c>
      <c r="Z114">
        <v>30001</v>
      </c>
      <c r="AA114">
        <v>120000</v>
      </c>
    </row>
    <row r="115" spans="9:27" x14ac:dyDescent="0.25">
      <c r="I115" t="s">
        <v>935</v>
      </c>
      <c r="J115">
        <v>0.51700000000000002</v>
      </c>
      <c r="K115">
        <v>0.50819999999999999</v>
      </c>
      <c r="L115">
        <v>5.7999999999999996E-3</v>
      </c>
      <c r="M115">
        <v>-0.49930000000000002</v>
      </c>
      <c r="N115">
        <v>0.51800000000000002</v>
      </c>
      <c r="O115">
        <v>1.522</v>
      </c>
      <c r="P115">
        <v>30001</v>
      </c>
      <c r="Q115">
        <v>120000</v>
      </c>
      <c r="S115" t="s">
        <v>498</v>
      </c>
      <c r="T115">
        <v>0.26119999999999999</v>
      </c>
      <c r="U115">
        <v>0.55920000000000003</v>
      </c>
      <c r="V115">
        <v>6.2199999999999998E-3</v>
      </c>
      <c r="W115">
        <v>-0.82240000000000002</v>
      </c>
      <c r="X115">
        <v>0.25490000000000002</v>
      </c>
      <c r="Y115">
        <v>1.381</v>
      </c>
      <c r="Z115">
        <v>30001</v>
      </c>
      <c r="AA115">
        <v>120000</v>
      </c>
    </row>
    <row r="116" spans="9:27" x14ac:dyDescent="0.25">
      <c r="I116" t="s">
        <v>936</v>
      </c>
      <c r="J116">
        <v>0.85299999999999998</v>
      </c>
      <c r="K116">
        <v>0.40489999999999998</v>
      </c>
      <c r="L116">
        <v>2.977E-3</v>
      </c>
      <c r="M116">
        <v>1.9439999999999999E-2</v>
      </c>
      <c r="N116">
        <v>0.86470000000000002</v>
      </c>
      <c r="O116">
        <v>1.6359999999999999</v>
      </c>
      <c r="P116">
        <v>30001</v>
      </c>
      <c r="Q116">
        <v>120000</v>
      </c>
      <c r="S116" t="s">
        <v>499</v>
      </c>
      <c r="T116">
        <v>1.0820000000000001</v>
      </c>
      <c r="U116">
        <v>0.88919999999999999</v>
      </c>
      <c r="V116">
        <v>1.1440000000000001E-2</v>
      </c>
      <c r="W116">
        <v>-0.65790000000000004</v>
      </c>
      <c r="X116">
        <v>1.08</v>
      </c>
      <c r="Y116">
        <v>2.8420000000000001</v>
      </c>
      <c r="Z116">
        <v>30001</v>
      </c>
      <c r="AA116">
        <v>120000</v>
      </c>
    </row>
    <row r="117" spans="9:27" x14ac:dyDescent="0.25">
      <c r="I117" t="s">
        <v>937</v>
      </c>
      <c r="J117">
        <v>0.94710000000000005</v>
      </c>
      <c r="K117">
        <v>0.28689999999999999</v>
      </c>
      <c r="L117">
        <v>2.627E-3</v>
      </c>
      <c r="M117">
        <v>0.38159999999999999</v>
      </c>
      <c r="N117">
        <v>0.94779999999999998</v>
      </c>
      <c r="O117">
        <v>1.512</v>
      </c>
      <c r="P117">
        <v>30001</v>
      </c>
      <c r="Q117">
        <v>120000</v>
      </c>
      <c r="S117" t="s">
        <v>500</v>
      </c>
      <c r="T117">
        <v>-0.59089999999999998</v>
      </c>
      <c r="U117">
        <v>0.84399999999999997</v>
      </c>
      <c r="V117">
        <v>9.6290000000000004E-3</v>
      </c>
      <c r="W117">
        <v>-2.2530000000000001</v>
      </c>
      <c r="X117">
        <v>-0.58660000000000001</v>
      </c>
      <c r="Y117">
        <v>1.0529999999999999</v>
      </c>
      <c r="Z117">
        <v>30001</v>
      </c>
      <c r="AA117">
        <v>120000</v>
      </c>
    </row>
    <row r="118" spans="9:27" x14ac:dyDescent="0.25">
      <c r="I118" t="s">
        <v>938</v>
      </c>
      <c r="J118">
        <v>0.85799999999999998</v>
      </c>
      <c r="K118">
        <v>0.4244</v>
      </c>
      <c r="L118">
        <v>3.1610000000000002E-3</v>
      </c>
      <c r="M118">
        <v>-2.9929999999999998E-2</v>
      </c>
      <c r="N118">
        <v>0.87219999999999998</v>
      </c>
      <c r="O118">
        <v>1.675</v>
      </c>
      <c r="P118">
        <v>30001</v>
      </c>
      <c r="Q118">
        <v>120000</v>
      </c>
      <c r="S118" t="s">
        <v>501</v>
      </c>
      <c r="T118">
        <v>0.1469</v>
      </c>
      <c r="U118">
        <v>1.0580000000000001</v>
      </c>
      <c r="V118">
        <v>1.6709999999999999E-2</v>
      </c>
      <c r="W118">
        <v>-1.9450000000000001</v>
      </c>
      <c r="X118">
        <v>0.1464</v>
      </c>
      <c r="Y118">
        <v>2.2330000000000001</v>
      </c>
      <c r="Z118">
        <v>30001</v>
      </c>
      <c r="AA118">
        <v>120000</v>
      </c>
    </row>
    <row r="119" spans="9:27" x14ac:dyDescent="0.25">
      <c r="I119" t="s">
        <v>939</v>
      </c>
      <c r="J119">
        <v>0.68589999999999995</v>
      </c>
      <c r="K119">
        <v>0.41689999999999999</v>
      </c>
      <c r="L119">
        <v>3.7030000000000001E-3</v>
      </c>
      <c r="M119">
        <v>-0.20610000000000001</v>
      </c>
      <c r="N119">
        <v>0.71450000000000002</v>
      </c>
      <c r="O119">
        <v>1.4379999999999999</v>
      </c>
      <c r="P119">
        <v>30001</v>
      </c>
      <c r="Q119">
        <v>120000</v>
      </c>
      <c r="S119" t="s">
        <v>502</v>
      </c>
      <c r="T119">
        <v>-5.0220000000000001E-2</v>
      </c>
      <c r="U119">
        <v>0.75370000000000004</v>
      </c>
      <c r="V119">
        <v>1.023E-2</v>
      </c>
      <c r="W119">
        <v>-1.532</v>
      </c>
      <c r="X119">
        <v>-5.0560000000000001E-2</v>
      </c>
      <c r="Y119">
        <v>1.431</v>
      </c>
      <c r="Z119">
        <v>30001</v>
      </c>
      <c r="AA119">
        <v>120000</v>
      </c>
    </row>
    <row r="120" spans="9:27" x14ac:dyDescent="0.25">
      <c r="I120" t="s">
        <v>940</v>
      </c>
      <c r="J120">
        <v>1.042</v>
      </c>
      <c r="K120">
        <v>0.4289</v>
      </c>
      <c r="L120">
        <v>3.1470000000000001E-3</v>
      </c>
      <c r="M120">
        <v>0.22489999999999999</v>
      </c>
      <c r="N120">
        <v>1.026</v>
      </c>
      <c r="O120">
        <v>1.9530000000000001</v>
      </c>
      <c r="P120">
        <v>30001</v>
      </c>
      <c r="Q120">
        <v>120000</v>
      </c>
      <c r="S120" t="s">
        <v>503</v>
      </c>
      <c r="T120">
        <v>0.64290000000000003</v>
      </c>
      <c r="U120">
        <v>0.61529999999999996</v>
      </c>
      <c r="V120">
        <v>7.4099999999999999E-3</v>
      </c>
      <c r="W120">
        <v>-0.55810000000000004</v>
      </c>
      <c r="X120">
        <v>0.63680000000000003</v>
      </c>
      <c r="Y120">
        <v>1.871</v>
      </c>
      <c r="Z120">
        <v>30001</v>
      </c>
      <c r="AA120">
        <v>120000</v>
      </c>
    </row>
    <row r="121" spans="9:27" x14ac:dyDescent="0.25">
      <c r="I121" t="s">
        <v>941</v>
      </c>
      <c r="J121">
        <v>0.78159999999999996</v>
      </c>
      <c r="K121">
        <v>0.45200000000000001</v>
      </c>
      <c r="L121">
        <v>3.7339999999999999E-3</v>
      </c>
      <c r="M121">
        <v>-0.18790000000000001</v>
      </c>
      <c r="N121">
        <v>0.81010000000000004</v>
      </c>
      <c r="O121">
        <v>1.617</v>
      </c>
      <c r="P121">
        <v>30001</v>
      </c>
      <c r="Q121">
        <v>120000</v>
      </c>
      <c r="S121" t="s">
        <v>504</v>
      </c>
      <c r="T121">
        <v>-0.86380000000000001</v>
      </c>
      <c r="U121">
        <v>0.70309999999999995</v>
      </c>
      <c r="V121">
        <v>1.0330000000000001E-2</v>
      </c>
      <c r="W121">
        <v>-2.258</v>
      </c>
      <c r="X121">
        <v>-0.85860000000000003</v>
      </c>
      <c r="Y121">
        <v>0.4995</v>
      </c>
      <c r="Z121">
        <v>30001</v>
      </c>
      <c r="AA121">
        <v>120000</v>
      </c>
    </row>
    <row r="122" spans="9:27" x14ac:dyDescent="0.25">
      <c r="I122" t="s">
        <v>942</v>
      </c>
      <c r="J122">
        <v>1.1919999999999999</v>
      </c>
      <c r="K122">
        <v>0.2545</v>
      </c>
      <c r="L122">
        <v>2.2360000000000001E-3</v>
      </c>
      <c r="M122">
        <v>0.70669999999999999</v>
      </c>
      <c r="N122">
        <v>1.1879999999999999</v>
      </c>
      <c r="O122">
        <v>1.7010000000000001</v>
      </c>
      <c r="P122">
        <v>30001</v>
      </c>
      <c r="Q122">
        <v>120000</v>
      </c>
      <c r="S122" t="s">
        <v>505</v>
      </c>
      <c r="T122">
        <v>-0.13819999999999999</v>
      </c>
      <c r="U122">
        <v>0.54930000000000001</v>
      </c>
      <c r="V122">
        <v>5.1359999999999999E-3</v>
      </c>
      <c r="W122">
        <v>-1.2270000000000001</v>
      </c>
      <c r="X122">
        <v>-0.13800000000000001</v>
      </c>
      <c r="Y122">
        <v>0.95089999999999997</v>
      </c>
      <c r="Z122">
        <v>30001</v>
      </c>
      <c r="AA122">
        <v>120000</v>
      </c>
    </row>
    <row r="123" spans="9:27" x14ac:dyDescent="0.25">
      <c r="I123" t="s">
        <v>943</v>
      </c>
      <c r="J123">
        <v>0.72299999999999998</v>
      </c>
      <c r="K123">
        <v>0.31080000000000002</v>
      </c>
      <c r="L123">
        <v>2.6719999999999999E-3</v>
      </c>
      <c r="M123">
        <v>9.5049999999999996E-2</v>
      </c>
      <c r="N123">
        <v>0.73050000000000004</v>
      </c>
      <c r="O123">
        <v>1.3120000000000001</v>
      </c>
      <c r="P123">
        <v>30001</v>
      </c>
      <c r="Q123">
        <v>120000</v>
      </c>
      <c r="S123" t="s">
        <v>506</v>
      </c>
      <c r="T123">
        <v>-0.35260000000000002</v>
      </c>
      <c r="U123">
        <v>0.24560000000000001</v>
      </c>
      <c r="V123">
        <v>1.531E-3</v>
      </c>
      <c r="W123">
        <v>-0.84870000000000001</v>
      </c>
      <c r="X123">
        <v>-0.35020000000000001</v>
      </c>
      <c r="Y123">
        <v>0.12909999999999999</v>
      </c>
      <c r="Z123">
        <v>30001</v>
      </c>
      <c r="AA123">
        <v>120000</v>
      </c>
    </row>
    <row r="124" spans="9:27" x14ac:dyDescent="0.25">
      <c r="I124" t="s">
        <v>944</v>
      </c>
      <c r="J124">
        <v>0.79449999999999998</v>
      </c>
      <c r="K124">
        <v>0.38990000000000002</v>
      </c>
      <c r="L124">
        <v>3.5309999999999999E-3</v>
      </c>
      <c r="M124">
        <v>-2.034E-2</v>
      </c>
      <c r="N124">
        <v>0.81269999999999998</v>
      </c>
      <c r="O124">
        <v>1.5269999999999999</v>
      </c>
      <c r="P124">
        <v>30001</v>
      </c>
      <c r="Q124">
        <v>120000</v>
      </c>
      <c r="S124" t="s">
        <v>507</v>
      </c>
      <c r="T124">
        <v>-0.123</v>
      </c>
      <c r="U124">
        <v>0.4985</v>
      </c>
      <c r="V124">
        <v>3.1879999999999999E-3</v>
      </c>
      <c r="W124">
        <v>-1.127</v>
      </c>
      <c r="X124">
        <v>-0.1222</v>
      </c>
      <c r="Y124">
        <v>0.87490000000000001</v>
      </c>
      <c r="Z124">
        <v>30001</v>
      </c>
      <c r="AA124">
        <v>120000</v>
      </c>
    </row>
    <row r="125" spans="9:27" x14ac:dyDescent="0.25">
      <c r="I125" t="s">
        <v>945</v>
      </c>
      <c r="J125">
        <v>0.75939999999999996</v>
      </c>
      <c r="K125">
        <v>0.31459999999999999</v>
      </c>
      <c r="L125">
        <v>2.3540000000000002E-3</v>
      </c>
      <c r="M125">
        <v>0.1613</v>
      </c>
      <c r="N125">
        <v>0.74690000000000001</v>
      </c>
      <c r="O125">
        <v>1.431</v>
      </c>
      <c r="P125">
        <v>30001</v>
      </c>
      <c r="Q125">
        <v>120000</v>
      </c>
      <c r="S125" t="s">
        <v>508</v>
      </c>
      <c r="T125">
        <v>-0.90639999999999998</v>
      </c>
      <c r="U125">
        <v>0.69279999999999997</v>
      </c>
      <c r="V125">
        <v>4.0600000000000002E-3</v>
      </c>
      <c r="W125">
        <v>-2.2690000000000001</v>
      </c>
      <c r="X125">
        <v>-0.9052</v>
      </c>
      <c r="Y125">
        <v>0.44450000000000001</v>
      </c>
      <c r="Z125">
        <v>30001</v>
      </c>
      <c r="AA125">
        <v>120000</v>
      </c>
    </row>
    <row r="126" spans="9:27" x14ac:dyDescent="0.25">
      <c r="I126" t="s">
        <v>946</v>
      </c>
      <c r="J126">
        <v>0.65090000000000003</v>
      </c>
      <c r="K126">
        <v>0.22850000000000001</v>
      </c>
      <c r="L126">
        <v>1.944E-3</v>
      </c>
      <c r="M126">
        <v>0.19500000000000001</v>
      </c>
      <c r="N126">
        <v>0.6532</v>
      </c>
      <c r="O126">
        <v>1.0940000000000001</v>
      </c>
      <c r="P126">
        <v>30001</v>
      </c>
      <c r="Q126">
        <v>120000</v>
      </c>
      <c r="S126" t="s">
        <v>509</v>
      </c>
      <c r="T126">
        <v>-0.3145</v>
      </c>
      <c r="U126">
        <v>0.45090000000000002</v>
      </c>
      <c r="V126">
        <v>4.4739999999999997E-3</v>
      </c>
      <c r="W126">
        <v>-1.208</v>
      </c>
      <c r="X126">
        <v>-0.31530000000000002</v>
      </c>
      <c r="Y126">
        <v>0.58499999999999996</v>
      </c>
      <c r="Z126">
        <v>30001</v>
      </c>
      <c r="AA126">
        <v>120000</v>
      </c>
    </row>
    <row r="127" spans="9:27" x14ac:dyDescent="0.25">
      <c r="I127" t="s">
        <v>947</v>
      </c>
      <c r="J127">
        <v>0.69010000000000005</v>
      </c>
      <c r="K127">
        <v>0.28699999999999998</v>
      </c>
      <c r="L127">
        <v>2.1050000000000001E-3</v>
      </c>
      <c r="M127">
        <v>0.1072</v>
      </c>
      <c r="N127">
        <v>0.69259999999999999</v>
      </c>
      <c r="O127">
        <v>1.2589999999999999</v>
      </c>
      <c r="P127">
        <v>30001</v>
      </c>
      <c r="Q127">
        <v>120000</v>
      </c>
      <c r="S127" t="s">
        <v>510</v>
      </c>
      <c r="T127">
        <v>4.446E-2</v>
      </c>
      <c r="U127">
        <v>0.35570000000000002</v>
      </c>
      <c r="V127">
        <v>5.7039999999999999E-3</v>
      </c>
      <c r="W127">
        <v>-0.66769999999999996</v>
      </c>
      <c r="X127">
        <v>4.8309999999999999E-2</v>
      </c>
      <c r="Y127">
        <v>0.73060000000000003</v>
      </c>
      <c r="Z127">
        <v>30001</v>
      </c>
      <c r="AA127">
        <v>120000</v>
      </c>
    </row>
    <row r="128" spans="9:27" x14ac:dyDescent="0.25">
      <c r="I128" t="s">
        <v>948</v>
      </c>
      <c r="J128">
        <v>0.71960000000000002</v>
      </c>
      <c r="K128">
        <v>0.29670000000000002</v>
      </c>
      <c r="L128">
        <v>2.1099999999999999E-3</v>
      </c>
      <c r="M128">
        <v>0.12740000000000001</v>
      </c>
      <c r="N128">
        <v>0.71699999999999997</v>
      </c>
      <c r="O128">
        <v>1.327</v>
      </c>
      <c r="P128">
        <v>30001</v>
      </c>
      <c r="Q128">
        <v>120000</v>
      </c>
      <c r="S128" t="s">
        <v>511</v>
      </c>
      <c r="T128">
        <v>-0.1145</v>
      </c>
      <c r="U128">
        <v>0.31979999999999997</v>
      </c>
      <c r="V128">
        <v>5.7559999999999998E-3</v>
      </c>
      <c r="W128">
        <v>-0.74919999999999998</v>
      </c>
      <c r="X128">
        <v>-0.1133</v>
      </c>
      <c r="Y128">
        <v>0.51129999999999998</v>
      </c>
      <c r="Z128">
        <v>30001</v>
      </c>
      <c r="AA128">
        <v>120000</v>
      </c>
    </row>
    <row r="129" spans="9:27" x14ac:dyDescent="0.25">
      <c r="I129" t="s">
        <v>949</v>
      </c>
      <c r="J129">
        <v>0.73160000000000003</v>
      </c>
      <c r="K129">
        <v>0.31140000000000001</v>
      </c>
      <c r="L129">
        <v>2.2929999999999999E-3</v>
      </c>
      <c r="M129">
        <v>0.1187</v>
      </c>
      <c r="N129">
        <v>0.7268</v>
      </c>
      <c r="O129">
        <v>1.379</v>
      </c>
      <c r="P129">
        <v>30001</v>
      </c>
      <c r="Q129">
        <v>120000</v>
      </c>
      <c r="S129" t="s">
        <v>512</v>
      </c>
      <c r="T129">
        <v>-0.84619999999999995</v>
      </c>
      <c r="U129">
        <v>0.4385</v>
      </c>
      <c r="V129">
        <v>6.0280000000000004E-3</v>
      </c>
      <c r="W129">
        <v>-1.7170000000000001</v>
      </c>
      <c r="X129">
        <v>-0.84160000000000001</v>
      </c>
      <c r="Y129">
        <v>4.4520000000000002E-3</v>
      </c>
      <c r="Z129">
        <v>30001</v>
      </c>
      <c r="AA129">
        <v>120000</v>
      </c>
    </row>
    <row r="130" spans="9:27" x14ac:dyDescent="0.25">
      <c r="I130" t="s">
        <v>950</v>
      </c>
      <c r="J130">
        <v>0.73709999999999998</v>
      </c>
      <c r="K130">
        <v>0.2072</v>
      </c>
      <c r="L130">
        <v>1.722E-3</v>
      </c>
      <c r="M130">
        <v>0.33169999999999999</v>
      </c>
      <c r="N130">
        <v>0.7359</v>
      </c>
      <c r="O130">
        <v>1.1479999999999999</v>
      </c>
      <c r="P130">
        <v>30001</v>
      </c>
      <c r="Q130">
        <v>120000</v>
      </c>
      <c r="S130" t="s">
        <v>513</v>
      </c>
      <c r="T130">
        <v>-0.59</v>
      </c>
      <c r="U130">
        <v>0.40139999999999998</v>
      </c>
      <c r="V130">
        <v>3.7330000000000002E-3</v>
      </c>
      <c r="W130">
        <v>-1.4079999999999999</v>
      </c>
      <c r="X130">
        <v>-0.58179999999999998</v>
      </c>
      <c r="Y130">
        <v>0.1867</v>
      </c>
      <c r="Z130">
        <v>30001</v>
      </c>
      <c r="AA130">
        <v>120000</v>
      </c>
    </row>
    <row r="131" spans="9:27" x14ac:dyDescent="0.25">
      <c r="I131" t="s">
        <v>951</v>
      </c>
      <c r="J131">
        <v>0.76590000000000003</v>
      </c>
      <c r="K131">
        <v>0.25779999999999997</v>
      </c>
      <c r="L131">
        <v>2.1189999999999998E-3</v>
      </c>
      <c r="M131">
        <v>0.27179999999999999</v>
      </c>
      <c r="N131">
        <v>0.75939999999999996</v>
      </c>
      <c r="O131">
        <v>1.2949999999999999</v>
      </c>
      <c r="P131">
        <v>30001</v>
      </c>
      <c r="Q131">
        <v>120000</v>
      </c>
      <c r="S131" t="s">
        <v>514</v>
      </c>
      <c r="T131">
        <v>-0.48549999999999999</v>
      </c>
      <c r="U131">
        <v>0.3644</v>
      </c>
      <c r="V131">
        <v>4.594E-3</v>
      </c>
      <c r="W131">
        <v>-1.2130000000000001</v>
      </c>
      <c r="X131">
        <v>-0.48199999999999998</v>
      </c>
      <c r="Y131">
        <v>0.2288</v>
      </c>
      <c r="Z131">
        <v>30001</v>
      </c>
      <c r="AA131">
        <v>120000</v>
      </c>
    </row>
    <row r="132" spans="9:27" x14ac:dyDescent="0.25">
      <c r="I132" t="s">
        <v>952</v>
      </c>
      <c r="J132">
        <v>0.76019999999999999</v>
      </c>
      <c r="K132">
        <v>0.28189999999999998</v>
      </c>
      <c r="L132">
        <v>1.993E-3</v>
      </c>
      <c r="M132">
        <v>0.22259999999999999</v>
      </c>
      <c r="N132">
        <v>0.75119999999999998</v>
      </c>
      <c r="O132">
        <v>1.351</v>
      </c>
      <c r="P132">
        <v>30001</v>
      </c>
      <c r="Q132">
        <v>120000</v>
      </c>
      <c r="S132" t="s">
        <v>515</v>
      </c>
      <c r="T132">
        <v>-0.58940000000000003</v>
      </c>
      <c r="U132">
        <v>0.41420000000000001</v>
      </c>
      <c r="V132">
        <v>4.9280000000000001E-3</v>
      </c>
      <c r="W132">
        <v>-1.405</v>
      </c>
      <c r="X132">
        <v>-0.59140000000000004</v>
      </c>
      <c r="Y132">
        <v>0.2303</v>
      </c>
      <c r="Z132">
        <v>30001</v>
      </c>
      <c r="AA132">
        <v>120000</v>
      </c>
    </row>
    <row r="133" spans="9:27" x14ac:dyDescent="0.25">
      <c r="I133" t="s">
        <v>953</v>
      </c>
      <c r="J133">
        <v>0.68159999999999998</v>
      </c>
      <c r="K133">
        <v>0.26119999999999999</v>
      </c>
      <c r="L133">
        <v>1.9070000000000001E-3</v>
      </c>
      <c r="M133">
        <v>0.1547</v>
      </c>
      <c r="N133">
        <v>0.68269999999999997</v>
      </c>
      <c r="O133">
        <v>1.1970000000000001</v>
      </c>
      <c r="P133">
        <v>30001</v>
      </c>
      <c r="Q133">
        <v>120000</v>
      </c>
      <c r="S133" t="s">
        <v>516</v>
      </c>
      <c r="T133">
        <v>-0.6522</v>
      </c>
      <c r="U133">
        <v>0.48980000000000001</v>
      </c>
      <c r="V133">
        <v>5.7289999999999997E-3</v>
      </c>
      <c r="W133">
        <v>-1.599</v>
      </c>
      <c r="X133">
        <v>-0.65590000000000004</v>
      </c>
      <c r="Y133">
        <v>0.32629999999999998</v>
      </c>
      <c r="Z133">
        <v>30001</v>
      </c>
      <c r="AA133">
        <v>120000</v>
      </c>
    </row>
    <row r="134" spans="9:27" x14ac:dyDescent="0.25">
      <c r="I134" t="s">
        <v>954</v>
      </c>
      <c r="J134">
        <v>0.66469999999999996</v>
      </c>
      <c r="K134">
        <v>0.28949999999999998</v>
      </c>
      <c r="L134">
        <v>1.9740000000000001E-3</v>
      </c>
      <c r="M134">
        <v>6.2960000000000002E-2</v>
      </c>
      <c r="N134">
        <v>0.67190000000000005</v>
      </c>
      <c r="O134">
        <v>1.2270000000000001</v>
      </c>
      <c r="P134">
        <v>30001</v>
      </c>
      <c r="Q134">
        <v>120000</v>
      </c>
      <c r="S134" t="s">
        <v>517</v>
      </c>
      <c r="T134">
        <v>-0.60070000000000001</v>
      </c>
      <c r="U134">
        <v>0.30159999999999998</v>
      </c>
      <c r="V134">
        <v>3.6649999999999999E-3</v>
      </c>
      <c r="W134">
        <v>-1.2050000000000001</v>
      </c>
      <c r="X134">
        <v>-0.59860000000000002</v>
      </c>
      <c r="Y134">
        <v>-1.0120000000000001E-2</v>
      </c>
      <c r="Z134">
        <v>30001</v>
      </c>
      <c r="AA134">
        <v>120000</v>
      </c>
    </row>
    <row r="135" spans="9:27" x14ac:dyDescent="0.25">
      <c r="I135" t="s">
        <v>955</v>
      </c>
      <c r="J135">
        <v>-2.1860000000000001E-2</v>
      </c>
      <c r="K135">
        <v>0.39169999999999999</v>
      </c>
      <c r="L135">
        <v>2.885E-3</v>
      </c>
      <c r="M135">
        <v>-0.79949999999999999</v>
      </c>
      <c r="N135">
        <v>-2.002E-2</v>
      </c>
      <c r="O135">
        <v>0.74729999999999996</v>
      </c>
      <c r="P135">
        <v>30001</v>
      </c>
      <c r="Q135">
        <v>120000</v>
      </c>
      <c r="S135" t="s">
        <v>518</v>
      </c>
      <c r="T135">
        <v>-0.56789999999999996</v>
      </c>
      <c r="U135">
        <v>0.3614</v>
      </c>
      <c r="V135">
        <v>4.7990000000000003E-3</v>
      </c>
      <c r="W135">
        <v>-1.2889999999999999</v>
      </c>
      <c r="X135">
        <v>-0.56510000000000005</v>
      </c>
      <c r="Y135">
        <v>0.1361</v>
      </c>
      <c r="Z135">
        <v>30001</v>
      </c>
      <c r="AA135">
        <v>120000</v>
      </c>
    </row>
    <row r="136" spans="9:27" x14ac:dyDescent="0.25">
      <c r="I136" t="s">
        <v>956</v>
      </c>
      <c r="J136">
        <v>-0.1633</v>
      </c>
      <c r="K136">
        <v>0.38400000000000001</v>
      </c>
      <c r="L136">
        <v>3.4150000000000001E-3</v>
      </c>
      <c r="M136">
        <v>-0.94350000000000001</v>
      </c>
      <c r="N136">
        <v>-0.1537</v>
      </c>
      <c r="O136">
        <v>0.56999999999999995</v>
      </c>
      <c r="P136">
        <v>30001</v>
      </c>
      <c r="Q136">
        <v>120000</v>
      </c>
      <c r="S136" t="s">
        <v>519</v>
      </c>
      <c r="T136">
        <v>-0.1915</v>
      </c>
      <c r="U136">
        <v>0.4622</v>
      </c>
      <c r="V136">
        <v>5.2940000000000001E-3</v>
      </c>
      <c r="W136">
        <v>-1.1000000000000001</v>
      </c>
      <c r="X136">
        <v>-0.1923</v>
      </c>
      <c r="Y136">
        <v>0.71860000000000002</v>
      </c>
      <c r="Z136">
        <v>30001</v>
      </c>
      <c r="AA136">
        <v>120000</v>
      </c>
    </row>
    <row r="137" spans="9:27" x14ac:dyDescent="0.25">
      <c r="I137" t="s">
        <v>957</v>
      </c>
      <c r="J137">
        <v>0.13850000000000001</v>
      </c>
      <c r="K137">
        <v>0.35580000000000001</v>
      </c>
      <c r="L137">
        <v>2.9269999999999999E-3</v>
      </c>
      <c r="M137">
        <v>-0.54859999999999998</v>
      </c>
      <c r="N137">
        <v>0.1346</v>
      </c>
      <c r="O137">
        <v>0.8478</v>
      </c>
      <c r="P137">
        <v>30001</v>
      </c>
      <c r="Q137">
        <v>120000</v>
      </c>
      <c r="S137" t="s">
        <v>520</v>
      </c>
      <c r="T137">
        <v>0.62929999999999997</v>
      </c>
      <c r="U137">
        <v>0.84599999999999997</v>
      </c>
      <c r="V137">
        <v>1.093E-2</v>
      </c>
      <c r="W137">
        <v>-1.028</v>
      </c>
      <c r="X137">
        <v>0.6331</v>
      </c>
      <c r="Y137">
        <v>2.3039999999999998</v>
      </c>
      <c r="Z137">
        <v>30001</v>
      </c>
      <c r="AA137">
        <v>120000</v>
      </c>
    </row>
    <row r="138" spans="9:27" x14ac:dyDescent="0.25">
      <c r="I138" t="s">
        <v>958</v>
      </c>
      <c r="J138">
        <v>0.3342</v>
      </c>
      <c r="K138">
        <v>0.30559999999999998</v>
      </c>
      <c r="L138">
        <v>4.1120000000000002E-3</v>
      </c>
      <c r="M138">
        <v>-0.26469999999999999</v>
      </c>
      <c r="N138">
        <v>0.33439999999999998</v>
      </c>
      <c r="O138">
        <v>0.93579999999999997</v>
      </c>
      <c r="P138">
        <v>30001</v>
      </c>
      <c r="Q138">
        <v>120000</v>
      </c>
      <c r="S138" t="s">
        <v>521</v>
      </c>
      <c r="T138">
        <v>-1.044</v>
      </c>
      <c r="U138">
        <v>0.79690000000000005</v>
      </c>
      <c r="V138">
        <v>9.4479999999999998E-3</v>
      </c>
      <c r="W138">
        <v>-2.6320000000000001</v>
      </c>
      <c r="X138">
        <v>-1.0389999999999999</v>
      </c>
      <c r="Y138">
        <v>0.50449999999999995</v>
      </c>
      <c r="Z138">
        <v>30001</v>
      </c>
      <c r="AA138">
        <v>120000</v>
      </c>
    </row>
    <row r="139" spans="9:27" x14ac:dyDescent="0.25">
      <c r="I139" t="s">
        <v>959</v>
      </c>
      <c r="J139">
        <v>0.14649999999999999</v>
      </c>
      <c r="K139">
        <v>0.45369999999999999</v>
      </c>
      <c r="L139">
        <v>4.7060000000000001E-3</v>
      </c>
      <c r="M139">
        <v>-0.81020000000000003</v>
      </c>
      <c r="N139">
        <v>0.16689999999999999</v>
      </c>
      <c r="O139">
        <v>0.99129999999999996</v>
      </c>
      <c r="P139">
        <v>30001</v>
      </c>
      <c r="Q139">
        <v>120000</v>
      </c>
      <c r="S139" t="s">
        <v>522</v>
      </c>
      <c r="T139">
        <v>-0.30580000000000002</v>
      </c>
      <c r="U139">
        <v>1.012</v>
      </c>
      <c r="V139">
        <v>1.634E-2</v>
      </c>
      <c r="W139">
        <v>-2.3220000000000001</v>
      </c>
      <c r="X139">
        <v>-0.30530000000000002</v>
      </c>
      <c r="Y139">
        <v>1.6830000000000001</v>
      </c>
      <c r="Z139">
        <v>30001</v>
      </c>
      <c r="AA139">
        <v>120000</v>
      </c>
    </row>
    <row r="140" spans="9:27" x14ac:dyDescent="0.25">
      <c r="I140" t="s">
        <v>960</v>
      </c>
      <c r="J140">
        <v>0.2356</v>
      </c>
      <c r="K140">
        <v>0.43369999999999997</v>
      </c>
      <c r="L140">
        <v>4.9020000000000001E-3</v>
      </c>
      <c r="M140">
        <v>-0.65669999999999995</v>
      </c>
      <c r="N140">
        <v>0.247</v>
      </c>
      <c r="O140">
        <v>1.0609999999999999</v>
      </c>
      <c r="P140">
        <v>30001</v>
      </c>
      <c r="Q140">
        <v>120000</v>
      </c>
      <c r="S140" t="s">
        <v>523</v>
      </c>
      <c r="T140">
        <v>-0.503</v>
      </c>
      <c r="U140">
        <v>0.69159999999999999</v>
      </c>
      <c r="V140">
        <v>9.7339999999999996E-3</v>
      </c>
      <c r="W140">
        <v>-1.88</v>
      </c>
      <c r="X140">
        <v>-0.50080000000000002</v>
      </c>
      <c r="Y140">
        <v>0.84630000000000005</v>
      </c>
      <c r="Z140">
        <v>30001</v>
      </c>
      <c r="AA140">
        <v>120000</v>
      </c>
    </row>
    <row r="141" spans="9:27" x14ac:dyDescent="0.25">
      <c r="I141" t="s">
        <v>961</v>
      </c>
      <c r="J141">
        <v>0.27339999999999998</v>
      </c>
      <c r="K141">
        <v>0.39579999999999999</v>
      </c>
      <c r="L141">
        <v>4.6280000000000002E-3</v>
      </c>
      <c r="M141">
        <v>-0.52610000000000001</v>
      </c>
      <c r="N141">
        <v>0.27900000000000003</v>
      </c>
      <c r="O141">
        <v>1.036</v>
      </c>
      <c r="P141">
        <v>30001</v>
      </c>
      <c r="Q141">
        <v>120000</v>
      </c>
      <c r="S141" t="s">
        <v>524</v>
      </c>
      <c r="T141">
        <v>0.19020000000000001</v>
      </c>
      <c r="U141">
        <v>0.53859999999999997</v>
      </c>
      <c r="V141">
        <v>6.6779999999999999E-3</v>
      </c>
      <c r="W141">
        <v>-0.86799999999999999</v>
      </c>
      <c r="X141">
        <v>0.189</v>
      </c>
      <c r="Y141">
        <v>1.2549999999999999</v>
      </c>
      <c r="Z141">
        <v>30001</v>
      </c>
      <c r="AA141">
        <v>120000</v>
      </c>
    </row>
    <row r="142" spans="9:27" x14ac:dyDescent="0.25">
      <c r="I142" t="s">
        <v>962</v>
      </c>
      <c r="J142">
        <v>0.49030000000000001</v>
      </c>
      <c r="K142">
        <v>0.39439999999999997</v>
      </c>
      <c r="L142">
        <v>4.6719999999999999E-3</v>
      </c>
      <c r="M142">
        <v>-0.27189999999999998</v>
      </c>
      <c r="N142">
        <v>0.48320000000000002</v>
      </c>
      <c r="O142">
        <v>1.2909999999999999</v>
      </c>
      <c r="P142">
        <v>30001</v>
      </c>
      <c r="Q142">
        <v>120000</v>
      </c>
      <c r="S142" t="s">
        <v>525</v>
      </c>
      <c r="T142">
        <v>-1.3169999999999999</v>
      </c>
      <c r="U142">
        <v>0.623</v>
      </c>
      <c r="V142">
        <v>9.4160000000000008E-3</v>
      </c>
      <c r="W142">
        <v>-2.5630000000000002</v>
      </c>
      <c r="X142">
        <v>-1.3069999999999999</v>
      </c>
      <c r="Y142">
        <v>-0.12570000000000001</v>
      </c>
      <c r="Z142">
        <v>30001</v>
      </c>
      <c r="AA142">
        <v>120000</v>
      </c>
    </row>
    <row r="143" spans="9:27" x14ac:dyDescent="0.25">
      <c r="I143" t="s">
        <v>963</v>
      </c>
      <c r="J143">
        <v>0.45929999999999999</v>
      </c>
      <c r="K143">
        <v>0.40860000000000002</v>
      </c>
      <c r="L143">
        <v>4.3030000000000004E-3</v>
      </c>
      <c r="M143">
        <v>-0.32879999999999998</v>
      </c>
      <c r="N143">
        <v>0.45219999999999999</v>
      </c>
      <c r="O143">
        <v>1.2869999999999999</v>
      </c>
      <c r="P143">
        <v>30001</v>
      </c>
      <c r="Q143">
        <v>120000</v>
      </c>
      <c r="S143" t="s">
        <v>526</v>
      </c>
      <c r="T143">
        <v>-0.59099999999999997</v>
      </c>
      <c r="U143">
        <v>0.49980000000000002</v>
      </c>
      <c r="V143">
        <v>5.0819999999999997E-3</v>
      </c>
      <c r="W143">
        <v>-1.591</v>
      </c>
      <c r="X143">
        <v>-0.5877</v>
      </c>
      <c r="Y143">
        <v>0.3861</v>
      </c>
      <c r="Z143">
        <v>30001</v>
      </c>
      <c r="AA143">
        <v>120000</v>
      </c>
    </row>
    <row r="144" spans="9:27" x14ac:dyDescent="0.25">
      <c r="I144" t="s">
        <v>964</v>
      </c>
      <c r="J144">
        <v>0.35820000000000002</v>
      </c>
      <c r="K144">
        <v>0.43319999999999997</v>
      </c>
      <c r="L144">
        <v>4.5909999999999996E-3</v>
      </c>
      <c r="M144">
        <v>-0.50239999999999996</v>
      </c>
      <c r="N144">
        <v>0.35920000000000002</v>
      </c>
      <c r="O144">
        <v>1.21</v>
      </c>
      <c r="P144">
        <v>30001</v>
      </c>
      <c r="Q144">
        <v>120000</v>
      </c>
      <c r="S144" t="s">
        <v>527</v>
      </c>
      <c r="T144">
        <v>0.2296</v>
      </c>
      <c r="U144">
        <v>0.48320000000000002</v>
      </c>
      <c r="V144">
        <v>3.2009999999999999E-3</v>
      </c>
      <c r="W144">
        <v>-0.7399</v>
      </c>
      <c r="X144">
        <v>0.22839999999999999</v>
      </c>
      <c r="Y144">
        <v>1.2050000000000001</v>
      </c>
      <c r="Z144">
        <v>30001</v>
      </c>
      <c r="AA144">
        <v>120000</v>
      </c>
    </row>
    <row r="145" spans="9:27" x14ac:dyDescent="0.25">
      <c r="I145" t="s">
        <v>965</v>
      </c>
      <c r="J145">
        <v>0.33310000000000001</v>
      </c>
      <c r="K145">
        <v>0.47970000000000002</v>
      </c>
      <c r="L145">
        <v>5.1869999999999998E-3</v>
      </c>
      <c r="M145">
        <v>-0.64610000000000001</v>
      </c>
      <c r="N145">
        <v>0.33839999999999998</v>
      </c>
      <c r="O145">
        <v>1.2669999999999999</v>
      </c>
      <c r="P145">
        <v>30001</v>
      </c>
      <c r="Q145">
        <v>120000</v>
      </c>
      <c r="S145" t="s">
        <v>528</v>
      </c>
      <c r="T145">
        <v>-0.55379999999999996</v>
      </c>
      <c r="U145">
        <v>0.68020000000000003</v>
      </c>
      <c r="V145">
        <v>4.0419999999999996E-3</v>
      </c>
      <c r="W145">
        <v>-1.895</v>
      </c>
      <c r="X145">
        <v>-0.55269999999999997</v>
      </c>
      <c r="Y145">
        <v>0.77480000000000004</v>
      </c>
      <c r="Z145">
        <v>30001</v>
      </c>
      <c r="AA145">
        <v>120000</v>
      </c>
    </row>
    <row r="146" spans="9:27" x14ac:dyDescent="0.25">
      <c r="I146" t="s">
        <v>966</v>
      </c>
      <c r="J146">
        <v>0.26490000000000002</v>
      </c>
      <c r="K146">
        <v>0.4698</v>
      </c>
      <c r="L146">
        <v>5.0959999999999998E-3</v>
      </c>
      <c r="M146">
        <v>-0.7097</v>
      </c>
      <c r="N146">
        <v>0.2782</v>
      </c>
      <c r="O146">
        <v>1.1599999999999999</v>
      </c>
      <c r="P146">
        <v>30001</v>
      </c>
      <c r="Q146">
        <v>120000</v>
      </c>
      <c r="S146" t="s">
        <v>529</v>
      </c>
      <c r="T146">
        <v>3.8089999999999999E-2</v>
      </c>
      <c r="U146">
        <v>0.43080000000000002</v>
      </c>
      <c r="V146">
        <v>4.3280000000000002E-3</v>
      </c>
      <c r="W146">
        <v>-0.8165</v>
      </c>
      <c r="X146">
        <v>3.7130000000000003E-2</v>
      </c>
      <c r="Y146">
        <v>0.90029999999999999</v>
      </c>
      <c r="Z146">
        <v>30001</v>
      </c>
      <c r="AA146">
        <v>120000</v>
      </c>
    </row>
    <row r="147" spans="9:27" x14ac:dyDescent="0.25">
      <c r="I147" t="s">
        <v>967</v>
      </c>
      <c r="J147">
        <v>0.30509999999999998</v>
      </c>
      <c r="K147">
        <v>0.46879999999999999</v>
      </c>
      <c r="L147">
        <v>4.3530000000000001E-3</v>
      </c>
      <c r="M147">
        <v>-0.60729999999999995</v>
      </c>
      <c r="N147">
        <v>0.29709999999999998</v>
      </c>
      <c r="O147">
        <v>1.2569999999999999</v>
      </c>
      <c r="P147">
        <v>30001</v>
      </c>
      <c r="Q147">
        <v>120000</v>
      </c>
      <c r="S147" t="s">
        <v>530</v>
      </c>
      <c r="T147">
        <v>0.39710000000000001</v>
      </c>
      <c r="U147">
        <v>0.32890000000000003</v>
      </c>
      <c r="V147">
        <v>5.5690000000000002E-3</v>
      </c>
      <c r="W147">
        <v>-0.26340000000000002</v>
      </c>
      <c r="X147">
        <v>0.40129999999999999</v>
      </c>
      <c r="Y147">
        <v>1.0329999999999999</v>
      </c>
      <c r="Z147">
        <v>30001</v>
      </c>
      <c r="AA147">
        <v>120000</v>
      </c>
    </row>
    <row r="148" spans="9:27" x14ac:dyDescent="0.25">
      <c r="I148" t="s">
        <v>968</v>
      </c>
      <c r="J148">
        <v>0.20749999999999999</v>
      </c>
      <c r="K148">
        <v>0.3649</v>
      </c>
      <c r="L148">
        <v>4.2269999999999999E-3</v>
      </c>
      <c r="M148">
        <v>-0.50760000000000005</v>
      </c>
      <c r="N148">
        <v>0.20730000000000001</v>
      </c>
      <c r="O148">
        <v>0.92810000000000004</v>
      </c>
      <c r="P148">
        <v>30001</v>
      </c>
      <c r="Q148">
        <v>120000</v>
      </c>
      <c r="S148" t="s">
        <v>531</v>
      </c>
      <c r="T148">
        <v>0.23810000000000001</v>
      </c>
      <c r="U148">
        <v>0.28849999999999998</v>
      </c>
      <c r="V148">
        <v>5.568E-3</v>
      </c>
      <c r="W148">
        <v>-0.32879999999999998</v>
      </c>
      <c r="X148">
        <v>0.2387</v>
      </c>
      <c r="Y148">
        <v>0.80500000000000005</v>
      </c>
      <c r="Z148">
        <v>30001</v>
      </c>
      <c r="AA148">
        <v>120000</v>
      </c>
    </row>
    <row r="149" spans="9:27" x14ac:dyDescent="0.25">
      <c r="I149" t="s">
        <v>969</v>
      </c>
      <c r="J149">
        <v>0.1153</v>
      </c>
      <c r="K149">
        <v>0.433</v>
      </c>
      <c r="L149">
        <v>4.0270000000000002E-3</v>
      </c>
      <c r="M149">
        <v>-0.76570000000000005</v>
      </c>
      <c r="N149">
        <v>0.12640000000000001</v>
      </c>
      <c r="O149">
        <v>0.9425</v>
      </c>
      <c r="P149">
        <v>30001</v>
      </c>
      <c r="Q149">
        <v>120000</v>
      </c>
      <c r="S149" t="s">
        <v>532</v>
      </c>
      <c r="T149">
        <v>-0.49359999999999998</v>
      </c>
      <c r="U149">
        <v>0.41610000000000003</v>
      </c>
      <c r="V149">
        <v>5.868E-3</v>
      </c>
      <c r="W149">
        <v>-1.321</v>
      </c>
      <c r="X149">
        <v>-0.49020000000000002</v>
      </c>
      <c r="Y149">
        <v>0.31769999999999998</v>
      </c>
      <c r="Z149">
        <v>30001</v>
      </c>
      <c r="AA149">
        <v>120000</v>
      </c>
    </row>
    <row r="150" spans="9:27" x14ac:dyDescent="0.25">
      <c r="I150" t="s">
        <v>970</v>
      </c>
      <c r="J150">
        <v>0.33629999999999999</v>
      </c>
      <c r="K150">
        <v>0.46429999999999999</v>
      </c>
      <c r="L150">
        <v>4.3509999999999998E-3</v>
      </c>
      <c r="M150">
        <v>-0.55449999999999999</v>
      </c>
      <c r="N150">
        <v>0.32479999999999998</v>
      </c>
      <c r="O150">
        <v>1.284</v>
      </c>
      <c r="P150">
        <v>30001</v>
      </c>
      <c r="Q150">
        <v>120000</v>
      </c>
      <c r="S150" t="s">
        <v>533</v>
      </c>
      <c r="T150">
        <v>-0.2374</v>
      </c>
      <c r="U150">
        <v>0.38069999999999998</v>
      </c>
      <c r="V150">
        <v>3.6129999999999999E-3</v>
      </c>
      <c r="W150">
        <v>-1.02</v>
      </c>
      <c r="X150">
        <v>-0.23050000000000001</v>
      </c>
      <c r="Y150">
        <v>0.49709999999999999</v>
      </c>
      <c r="Z150">
        <v>30001</v>
      </c>
      <c r="AA150">
        <v>120000</v>
      </c>
    </row>
    <row r="151" spans="9:27" x14ac:dyDescent="0.25">
      <c r="I151" t="s">
        <v>971</v>
      </c>
      <c r="J151">
        <v>-6.012E-2</v>
      </c>
      <c r="K151">
        <v>0.43619999999999998</v>
      </c>
      <c r="L151">
        <v>5.1570000000000001E-3</v>
      </c>
      <c r="M151">
        <v>-0.92710000000000004</v>
      </c>
      <c r="N151">
        <v>-5.6599999999999998E-2</v>
      </c>
      <c r="O151">
        <v>0.78420000000000001</v>
      </c>
      <c r="P151">
        <v>30001</v>
      </c>
      <c r="Q151">
        <v>120000</v>
      </c>
      <c r="S151" t="s">
        <v>534</v>
      </c>
      <c r="T151">
        <v>-0.13289999999999999</v>
      </c>
      <c r="U151">
        <v>0.33329999999999999</v>
      </c>
      <c r="V151">
        <v>4.3790000000000001E-3</v>
      </c>
      <c r="W151">
        <v>-0.79559999999999997</v>
      </c>
      <c r="X151">
        <v>-0.13089999999999999</v>
      </c>
      <c r="Y151">
        <v>0.5212</v>
      </c>
      <c r="Z151">
        <v>30001</v>
      </c>
      <c r="AA151">
        <v>120000</v>
      </c>
    </row>
    <row r="152" spans="9:27" x14ac:dyDescent="0.25">
      <c r="I152" t="s">
        <v>972</v>
      </c>
      <c r="J152">
        <v>0.1953</v>
      </c>
      <c r="K152">
        <v>0.54959999999999998</v>
      </c>
      <c r="L152">
        <v>5.6189999999999999E-3</v>
      </c>
      <c r="M152">
        <v>-0.8649</v>
      </c>
      <c r="N152">
        <v>0.186</v>
      </c>
      <c r="O152">
        <v>1.3009999999999999</v>
      </c>
      <c r="P152">
        <v>30001</v>
      </c>
      <c r="Q152">
        <v>120000</v>
      </c>
      <c r="S152" t="s">
        <v>535</v>
      </c>
      <c r="T152">
        <v>-0.23680000000000001</v>
      </c>
      <c r="U152">
        <v>0.38840000000000002</v>
      </c>
      <c r="V152">
        <v>4.7019999999999996E-3</v>
      </c>
      <c r="W152">
        <v>-0.99429999999999996</v>
      </c>
      <c r="X152">
        <v>-0.24</v>
      </c>
      <c r="Y152">
        <v>0.53959999999999997</v>
      </c>
      <c r="Z152">
        <v>30001</v>
      </c>
      <c r="AA152">
        <v>120000</v>
      </c>
    </row>
    <row r="153" spans="9:27" x14ac:dyDescent="0.25">
      <c r="I153" t="s">
        <v>973</v>
      </c>
      <c r="J153">
        <v>0.38940000000000002</v>
      </c>
      <c r="K153">
        <v>0.57330000000000003</v>
      </c>
      <c r="L153">
        <v>6.267E-3</v>
      </c>
      <c r="M153">
        <v>-0.67789999999999995</v>
      </c>
      <c r="N153">
        <v>0.36780000000000002</v>
      </c>
      <c r="O153">
        <v>1.5740000000000001</v>
      </c>
      <c r="P153">
        <v>30001</v>
      </c>
      <c r="Q153">
        <v>120000</v>
      </c>
      <c r="S153" t="s">
        <v>536</v>
      </c>
      <c r="T153">
        <v>-0.29959999999999998</v>
      </c>
      <c r="U153">
        <v>0.47020000000000001</v>
      </c>
      <c r="V153">
        <v>5.6109999999999997E-3</v>
      </c>
      <c r="W153">
        <v>-1.2090000000000001</v>
      </c>
      <c r="X153">
        <v>-0.3054</v>
      </c>
      <c r="Y153">
        <v>0.63470000000000004</v>
      </c>
      <c r="Z153">
        <v>30001</v>
      </c>
      <c r="AA153">
        <v>120000</v>
      </c>
    </row>
    <row r="154" spans="9:27" x14ac:dyDescent="0.25">
      <c r="I154" t="s">
        <v>974</v>
      </c>
      <c r="J154">
        <v>0.19109999999999999</v>
      </c>
      <c r="K154">
        <v>0.57340000000000002</v>
      </c>
      <c r="L154">
        <v>6.3489999999999996E-3</v>
      </c>
      <c r="M154">
        <v>-0.92700000000000005</v>
      </c>
      <c r="N154">
        <v>0.18459999999999999</v>
      </c>
      <c r="O154">
        <v>1.341</v>
      </c>
      <c r="P154">
        <v>30001</v>
      </c>
      <c r="Q154">
        <v>120000</v>
      </c>
      <c r="S154" t="s">
        <v>537</v>
      </c>
      <c r="T154">
        <v>-0.24809999999999999</v>
      </c>
      <c r="U154">
        <v>0.27389999999999998</v>
      </c>
      <c r="V154">
        <v>3.5829999999999998E-3</v>
      </c>
      <c r="W154">
        <v>-0.79590000000000005</v>
      </c>
      <c r="X154">
        <v>-0.24629999999999999</v>
      </c>
      <c r="Y154">
        <v>0.28589999999999999</v>
      </c>
      <c r="Z154">
        <v>30001</v>
      </c>
      <c r="AA154">
        <v>120000</v>
      </c>
    </row>
    <row r="155" spans="9:27" x14ac:dyDescent="0.25">
      <c r="I155" t="s">
        <v>975</v>
      </c>
      <c r="J155">
        <v>0.29020000000000001</v>
      </c>
      <c r="K155">
        <v>0.26850000000000002</v>
      </c>
      <c r="L155">
        <v>3.0709999999999999E-3</v>
      </c>
      <c r="M155">
        <v>-0.23480000000000001</v>
      </c>
      <c r="N155">
        <v>0.28849999999999998</v>
      </c>
      <c r="O155">
        <v>0.81640000000000001</v>
      </c>
      <c r="P155">
        <v>30001</v>
      </c>
      <c r="Q155">
        <v>120000</v>
      </c>
      <c r="S155" t="s">
        <v>538</v>
      </c>
      <c r="T155">
        <v>-0.21529999999999999</v>
      </c>
      <c r="U155">
        <v>0.33489999999999998</v>
      </c>
      <c r="V155">
        <v>4.5770000000000003E-3</v>
      </c>
      <c r="W155">
        <v>-0.88170000000000004</v>
      </c>
      <c r="X155">
        <v>-0.21160000000000001</v>
      </c>
      <c r="Y155">
        <v>0.43709999999999999</v>
      </c>
      <c r="Z155">
        <v>30001</v>
      </c>
      <c r="AA155">
        <v>120000</v>
      </c>
    </row>
    <row r="156" spans="9:27" x14ac:dyDescent="0.25">
      <c r="I156" t="s">
        <v>976</v>
      </c>
      <c r="J156">
        <v>0.35930000000000001</v>
      </c>
      <c r="K156">
        <v>0.3478</v>
      </c>
      <c r="L156">
        <v>3.7060000000000001E-3</v>
      </c>
      <c r="M156">
        <v>-0.29680000000000001</v>
      </c>
      <c r="N156">
        <v>0.34739999999999999</v>
      </c>
      <c r="O156">
        <v>1.083</v>
      </c>
      <c r="P156">
        <v>30001</v>
      </c>
      <c r="Q156">
        <v>120000</v>
      </c>
      <c r="S156" t="s">
        <v>539</v>
      </c>
      <c r="T156">
        <v>0.16109999999999999</v>
      </c>
      <c r="U156">
        <v>0.46129999999999999</v>
      </c>
      <c r="V156">
        <v>5.6680000000000003E-3</v>
      </c>
      <c r="W156">
        <v>-0.74719999999999998</v>
      </c>
      <c r="X156">
        <v>0.15909999999999999</v>
      </c>
      <c r="Y156">
        <v>1.071</v>
      </c>
      <c r="Z156">
        <v>30001</v>
      </c>
      <c r="AA156">
        <v>120000</v>
      </c>
    </row>
    <row r="157" spans="9:27" x14ac:dyDescent="0.25">
      <c r="I157" t="s">
        <v>977</v>
      </c>
      <c r="J157">
        <v>0.23039999999999999</v>
      </c>
      <c r="K157">
        <v>0.26829999999999998</v>
      </c>
      <c r="L157">
        <v>3.8400000000000001E-3</v>
      </c>
      <c r="M157">
        <v>-0.2954</v>
      </c>
      <c r="N157">
        <v>0.23050000000000001</v>
      </c>
      <c r="O157">
        <v>0.75419999999999998</v>
      </c>
      <c r="P157">
        <v>30001</v>
      </c>
      <c r="Q157">
        <v>120000</v>
      </c>
      <c r="S157" t="s">
        <v>540</v>
      </c>
      <c r="T157">
        <v>0.9819</v>
      </c>
      <c r="U157">
        <v>0.83230000000000004</v>
      </c>
      <c r="V157">
        <v>1.0840000000000001E-2</v>
      </c>
      <c r="W157">
        <v>-0.64459999999999995</v>
      </c>
      <c r="X157">
        <v>0.98540000000000005</v>
      </c>
      <c r="Y157">
        <v>2.6349999999999998</v>
      </c>
      <c r="Z157">
        <v>30001</v>
      </c>
      <c r="AA157">
        <v>120000</v>
      </c>
    </row>
    <row r="158" spans="9:27" x14ac:dyDescent="0.25">
      <c r="I158" t="s">
        <v>978</v>
      </c>
      <c r="J158">
        <v>0.2001</v>
      </c>
      <c r="K158">
        <v>0.38450000000000001</v>
      </c>
      <c r="L158">
        <v>3.653E-3</v>
      </c>
      <c r="M158">
        <v>-0.59330000000000005</v>
      </c>
      <c r="N158">
        <v>0.20730000000000001</v>
      </c>
      <c r="O158">
        <v>0.9476</v>
      </c>
      <c r="P158">
        <v>30001</v>
      </c>
      <c r="Q158">
        <v>120000</v>
      </c>
      <c r="S158" t="s">
        <v>541</v>
      </c>
      <c r="T158">
        <v>-0.69110000000000005</v>
      </c>
      <c r="U158">
        <v>0.7802</v>
      </c>
      <c r="V158">
        <v>9.3519999999999992E-3</v>
      </c>
      <c r="W158">
        <v>-2.2429999999999999</v>
      </c>
      <c r="X158">
        <v>-0.68340000000000001</v>
      </c>
      <c r="Y158">
        <v>0.81699999999999995</v>
      </c>
      <c r="Z158">
        <v>30001</v>
      </c>
      <c r="AA158">
        <v>120000</v>
      </c>
    </row>
    <row r="159" spans="9:27" x14ac:dyDescent="0.25">
      <c r="I159" t="s">
        <v>979</v>
      </c>
      <c r="J159">
        <v>0.19059999999999999</v>
      </c>
      <c r="K159">
        <v>0.37519999999999998</v>
      </c>
      <c r="L159">
        <v>3.882E-3</v>
      </c>
      <c r="M159">
        <v>-0.58879999999999999</v>
      </c>
      <c r="N159">
        <v>0.2</v>
      </c>
      <c r="O159">
        <v>0.91359999999999997</v>
      </c>
      <c r="P159">
        <v>30001</v>
      </c>
      <c r="Q159">
        <v>120000</v>
      </c>
      <c r="S159" t="s">
        <v>542</v>
      </c>
      <c r="T159">
        <v>4.6760000000000003E-2</v>
      </c>
      <c r="U159">
        <v>1.0029999999999999</v>
      </c>
      <c r="V159">
        <v>1.6219999999999998E-2</v>
      </c>
      <c r="W159">
        <v>-1.95</v>
      </c>
      <c r="X159">
        <v>5.4640000000000001E-2</v>
      </c>
      <c r="Y159">
        <v>2.0139999999999998</v>
      </c>
      <c r="Z159">
        <v>30001</v>
      </c>
      <c r="AA159">
        <v>120000</v>
      </c>
    </row>
    <row r="160" spans="9:27" x14ac:dyDescent="0.25">
      <c r="I160" t="s">
        <v>980</v>
      </c>
      <c r="J160">
        <v>0.15260000000000001</v>
      </c>
      <c r="K160">
        <v>0.32719999999999999</v>
      </c>
      <c r="L160">
        <v>3.6709999999999998E-3</v>
      </c>
      <c r="M160">
        <v>-0.51249999999999996</v>
      </c>
      <c r="N160">
        <v>0.15989999999999999</v>
      </c>
      <c r="O160">
        <v>0.77669999999999995</v>
      </c>
      <c r="P160">
        <v>30001</v>
      </c>
      <c r="Q160">
        <v>120000</v>
      </c>
      <c r="S160" t="s">
        <v>543</v>
      </c>
      <c r="T160">
        <v>-0.15040000000000001</v>
      </c>
      <c r="U160">
        <v>0.68479999999999996</v>
      </c>
      <c r="V160">
        <v>9.8169999999999993E-3</v>
      </c>
      <c r="W160">
        <v>-1.5069999999999999</v>
      </c>
      <c r="X160">
        <v>-0.1492</v>
      </c>
      <c r="Y160">
        <v>1.1879999999999999</v>
      </c>
      <c r="Z160">
        <v>30001</v>
      </c>
      <c r="AA160">
        <v>120000</v>
      </c>
    </row>
    <row r="161" spans="9:27" x14ac:dyDescent="0.25">
      <c r="I161" t="s">
        <v>981</v>
      </c>
      <c r="J161">
        <v>0.1842</v>
      </c>
      <c r="K161">
        <v>0.38490000000000002</v>
      </c>
      <c r="L161">
        <v>3.7450000000000001E-3</v>
      </c>
      <c r="M161">
        <v>-0.61660000000000004</v>
      </c>
      <c r="N161">
        <v>0.19439999999999999</v>
      </c>
      <c r="O161">
        <v>0.92479999999999996</v>
      </c>
      <c r="P161">
        <v>30001</v>
      </c>
      <c r="Q161">
        <v>120000</v>
      </c>
      <c r="S161" t="s">
        <v>544</v>
      </c>
      <c r="T161">
        <v>0.54269999999999996</v>
      </c>
      <c r="U161">
        <v>0.5181</v>
      </c>
      <c r="V161">
        <v>6.5890000000000002E-3</v>
      </c>
      <c r="W161">
        <v>-0.4738</v>
      </c>
      <c r="X161">
        <v>0.54400000000000004</v>
      </c>
      <c r="Y161">
        <v>1.5660000000000001</v>
      </c>
      <c r="Z161">
        <v>30001</v>
      </c>
      <c r="AA161">
        <v>120000</v>
      </c>
    </row>
    <row r="162" spans="9:27" x14ac:dyDescent="0.25">
      <c r="I162" t="s">
        <v>982</v>
      </c>
      <c r="J162">
        <v>0.46379999999999999</v>
      </c>
      <c r="K162">
        <v>0.34670000000000001</v>
      </c>
      <c r="L162">
        <v>3.725E-3</v>
      </c>
      <c r="M162">
        <v>-0.20499999999999999</v>
      </c>
      <c r="N162">
        <v>0.45850000000000002</v>
      </c>
      <c r="O162">
        <v>1.1599999999999999</v>
      </c>
      <c r="P162">
        <v>30001</v>
      </c>
      <c r="Q162">
        <v>120000</v>
      </c>
      <c r="S162" t="s">
        <v>545</v>
      </c>
      <c r="T162">
        <v>-0.96389999999999998</v>
      </c>
      <c r="U162">
        <v>0.62329999999999997</v>
      </c>
      <c r="V162">
        <v>9.5910000000000006E-3</v>
      </c>
      <c r="W162">
        <v>-2.2170000000000001</v>
      </c>
      <c r="X162">
        <v>-0.95540000000000003</v>
      </c>
      <c r="Y162">
        <v>0.2278</v>
      </c>
      <c r="Z162">
        <v>30001</v>
      </c>
      <c r="AA162">
        <v>120000</v>
      </c>
    </row>
    <row r="163" spans="9:27" x14ac:dyDescent="0.25">
      <c r="I163" t="s">
        <v>983</v>
      </c>
      <c r="J163">
        <v>-0.25790000000000002</v>
      </c>
      <c r="K163">
        <v>0.4829</v>
      </c>
      <c r="L163">
        <v>4.4320000000000002E-3</v>
      </c>
      <c r="M163">
        <v>-1.2589999999999999</v>
      </c>
      <c r="N163">
        <v>-0.23469999999999999</v>
      </c>
      <c r="O163">
        <v>0.61539999999999995</v>
      </c>
      <c r="P163">
        <v>30001</v>
      </c>
      <c r="Q163">
        <v>120000</v>
      </c>
      <c r="S163" t="s">
        <v>546</v>
      </c>
      <c r="T163">
        <v>-0.2384</v>
      </c>
      <c r="U163">
        <v>0.47449999999999998</v>
      </c>
      <c r="V163">
        <v>4.7759999999999999E-3</v>
      </c>
      <c r="W163">
        <v>-1.19</v>
      </c>
      <c r="X163">
        <v>-0.23499999999999999</v>
      </c>
      <c r="Y163">
        <v>0.69410000000000005</v>
      </c>
      <c r="Z163">
        <v>30001</v>
      </c>
      <c r="AA163">
        <v>120000</v>
      </c>
    </row>
    <row r="164" spans="9:27" x14ac:dyDescent="0.25">
      <c r="I164" t="s">
        <v>984</v>
      </c>
      <c r="J164">
        <v>0.28549999999999998</v>
      </c>
      <c r="K164">
        <v>0.41110000000000002</v>
      </c>
      <c r="L164">
        <v>2.7820000000000002E-3</v>
      </c>
      <c r="M164">
        <v>-0.53749999999999998</v>
      </c>
      <c r="N164">
        <v>0.28570000000000001</v>
      </c>
      <c r="O164">
        <v>1.101</v>
      </c>
      <c r="P164">
        <v>30001</v>
      </c>
      <c r="Q164">
        <v>120000</v>
      </c>
      <c r="S164" t="s">
        <v>547</v>
      </c>
      <c r="T164">
        <v>-0.78339999999999999</v>
      </c>
      <c r="U164">
        <v>0.80740000000000001</v>
      </c>
      <c r="V164">
        <v>5.555E-3</v>
      </c>
      <c r="W164">
        <v>-2.3660000000000001</v>
      </c>
      <c r="X164">
        <v>-0.78220000000000001</v>
      </c>
      <c r="Y164">
        <v>0.80759999999999998</v>
      </c>
      <c r="Z164">
        <v>30001</v>
      </c>
      <c r="AA164">
        <v>120000</v>
      </c>
    </row>
    <row r="165" spans="9:27" x14ac:dyDescent="0.25">
      <c r="I165" t="s">
        <v>985</v>
      </c>
      <c r="J165">
        <v>0.32379999999999998</v>
      </c>
      <c r="K165">
        <v>0.34920000000000001</v>
      </c>
      <c r="L165">
        <v>2.4759999999999999E-3</v>
      </c>
      <c r="M165">
        <v>-0.36699999999999999</v>
      </c>
      <c r="N165">
        <v>0.32500000000000001</v>
      </c>
      <c r="O165">
        <v>1.01</v>
      </c>
      <c r="P165">
        <v>30001</v>
      </c>
      <c r="Q165">
        <v>120000</v>
      </c>
      <c r="S165" t="s">
        <v>548</v>
      </c>
      <c r="T165">
        <v>-0.1915</v>
      </c>
      <c r="U165">
        <v>0.57750000000000001</v>
      </c>
      <c r="V165">
        <v>3.7569999999999999E-3</v>
      </c>
      <c r="W165">
        <v>-1.345</v>
      </c>
      <c r="X165">
        <v>-0.19270000000000001</v>
      </c>
      <c r="Y165">
        <v>0.9627</v>
      </c>
      <c r="Z165">
        <v>30001</v>
      </c>
      <c r="AA165">
        <v>120000</v>
      </c>
    </row>
    <row r="166" spans="9:27" x14ac:dyDescent="0.25">
      <c r="I166" t="s">
        <v>986</v>
      </c>
      <c r="J166">
        <v>0.61560000000000004</v>
      </c>
      <c r="K166">
        <v>0.41970000000000002</v>
      </c>
      <c r="L166">
        <v>3.4719999999999998E-3</v>
      </c>
      <c r="M166">
        <v>-0.16189999999999999</v>
      </c>
      <c r="N166">
        <v>0.59770000000000001</v>
      </c>
      <c r="O166">
        <v>1.4890000000000001</v>
      </c>
      <c r="P166">
        <v>30001</v>
      </c>
      <c r="Q166">
        <v>120000</v>
      </c>
      <c r="S166" t="s">
        <v>549</v>
      </c>
      <c r="T166">
        <v>0.16750000000000001</v>
      </c>
      <c r="U166">
        <v>0.52470000000000006</v>
      </c>
      <c r="V166">
        <v>4.7070000000000002E-3</v>
      </c>
      <c r="W166">
        <v>-0.878</v>
      </c>
      <c r="X166">
        <v>0.1686</v>
      </c>
      <c r="Y166">
        <v>1.2070000000000001</v>
      </c>
      <c r="Z166">
        <v>30001</v>
      </c>
      <c r="AA166">
        <v>120000</v>
      </c>
    </row>
    <row r="167" spans="9:27" x14ac:dyDescent="0.25">
      <c r="I167" t="s">
        <v>987</v>
      </c>
      <c r="J167">
        <v>2.9870000000000001E-2</v>
      </c>
      <c r="K167">
        <v>0.49120000000000003</v>
      </c>
      <c r="L167">
        <v>3.9810000000000002E-3</v>
      </c>
      <c r="M167">
        <v>-1.0249999999999999</v>
      </c>
      <c r="N167">
        <v>6.1260000000000002E-2</v>
      </c>
      <c r="O167">
        <v>0.92230000000000001</v>
      </c>
      <c r="P167">
        <v>30001</v>
      </c>
      <c r="Q167">
        <v>120000</v>
      </c>
      <c r="S167" t="s">
        <v>550</v>
      </c>
      <c r="T167">
        <v>8.5360000000000002E-3</v>
      </c>
      <c r="U167">
        <v>0.50290000000000001</v>
      </c>
      <c r="V167">
        <v>4.7720000000000002E-3</v>
      </c>
      <c r="W167">
        <v>-0.98980000000000001</v>
      </c>
      <c r="X167">
        <v>5.6559999999999996E-3</v>
      </c>
      <c r="Y167">
        <v>1.0189999999999999</v>
      </c>
      <c r="Z167">
        <v>30001</v>
      </c>
      <c r="AA167">
        <v>120000</v>
      </c>
    </row>
    <row r="168" spans="9:27" x14ac:dyDescent="0.25">
      <c r="I168" t="s">
        <v>988</v>
      </c>
      <c r="J168">
        <v>0.49299999999999999</v>
      </c>
      <c r="K168">
        <v>0.41149999999999998</v>
      </c>
      <c r="L168">
        <v>3.32E-3</v>
      </c>
      <c r="M168">
        <v>-0.2848</v>
      </c>
      <c r="N168">
        <v>0.48060000000000003</v>
      </c>
      <c r="O168">
        <v>1.337</v>
      </c>
      <c r="P168">
        <v>30001</v>
      </c>
      <c r="Q168">
        <v>120000</v>
      </c>
      <c r="S168" t="s">
        <v>551</v>
      </c>
      <c r="T168">
        <v>-0.72319999999999995</v>
      </c>
      <c r="U168">
        <v>0.58640000000000003</v>
      </c>
      <c r="V168">
        <v>5.0679999999999996E-3</v>
      </c>
      <c r="W168">
        <v>-1.8919999999999999</v>
      </c>
      <c r="X168">
        <v>-0.72199999999999998</v>
      </c>
      <c r="Y168">
        <v>0.43690000000000001</v>
      </c>
      <c r="Z168">
        <v>30001</v>
      </c>
      <c r="AA168">
        <v>120000</v>
      </c>
    </row>
    <row r="169" spans="9:27" x14ac:dyDescent="0.25">
      <c r="I169" t="s">
        <v>989</v>
      </c>
      <c r="J169">
        <v>0.1492</v>
      </c>
      <c r="K169">
        <v>0.4698</v>
      </c>
      <c r="L169">
        <v>3.6549999999999998E-3</v>
      </c>
      <c r="M169">
        <v>-0.83330000000000004</v>
      </c>
      <c r="N169">
        <v>0.1668</v>
      </c>
      <c r="O169">
        <v>1.0389999999999999</v>
      </c>
      <c r="P169">
        <v>30001</v>
      </c>
      <c r="Q169">
        <v>120000</v>
      </c>
      <c r="S169" t="s">
        <v>552</v>
      </c>
      <c r="T169">
        <v>-0.46700000000000003</v>
      </c>
      <c r="U169">
        <v>0.56669999999999998</v>
      </c>
      <c r="V169">
        <v>3.6029999999999999E-3</v>
      </c>
      <c r="W169">
        <v>-1.6040000000000001</v>
      </c>
      <c r="X169">
        <v>-0.46279999999999999</v>
      </c>
      <c r="Y169">
        <v>0.65049999999999997</v>
      </c>
      <c r="Z169">
        <v>30001</v>
      </c>
      <c r="AA169">
        <v>120000</v>
      </c>
    </row>
    <row r="170" spans="9:27" x14ac:dyDescent="0.25">
      <c r="I170" t="s">
        <v>990</v>
      </c>
      <c r="J170">
        <v>0.71460000000000001</v>
      </c>
      <c r="K170">
        <v>0.55359999999999998</v>
      </c>
      <c r="L170">
        <v>6.7510000000000001E-3</v>
      </c>
      <c r="M170">
        <v>-0.35160000000000002</v>
      </c>
      <c r="N170">
        <v>0.70469999999999999</v>
      </c>
      <c r="O170">
        <v>1.8320000000000001</v>
      </c>
      <c r="P170">
        <v>30001</v>
      </c>
      <c r="Q170">
        <v>120000</v>
      </c>
      <c r="S170" t="s">
        <v>553</v>
      </c>
      <c r="T170">
        <v>-0.36249999999999999</v>
      </c>
      <c r="U170">
        <v>0.52829999999999999</v>
      </c>
      <c r="V170">
        <v>4.0549999999999996E-3</v>
      </c>
      <c r="W170">
        <v>-1.415</v>
      </c>
      <c r="X170">
        <v>-0.3599</v>
      </c>
      <c r="Y170">
        <v>0.68240000000000001</v>
      </c>
      <c r="Z170">
        <v>30001</v>
      </c>
      <c r="AA170">
        <v>120000</v>
      </c>
    </row>
    <row r="171" spans="9:27" x14ac:dyDescent="0.25">
      <c r="I171" t="s">
        <v>991</v>
      </c>
      <c r="J171">
        <v>0.61060000000000003</v>
      </c>
      <c r="K171">
        <v>0.46160000000000001</v>
      </c>
      <c r="L171">
        <v>6.0660000000000002E-3</v>
      </c>
      <c r="M171">
        <v>-0.29909999999999998</v>
      </c>
      <c r="N171">
        <v>0.60919999999999996</v>
      </c>
      <c r="O171">
        <v>1.5209999999999999</v>
      </c>
      <c r="P171">
        <v>30001</v>
      </c>
      <c r="Q171">
        <v>120000</v>
      </c>
      <c r="S171" t="s">
        <v>554</v>
      </c>
      <c r="T171">
        <v>-0.46639999999999998</v>
      </c>
      <c r="U171">
        <v>0.57509999999999994</v>
      </c>
      <c r="V171">
        <v>4.4390000000000002E-3</v>
      </c>
      <c r="W171">
        <v>-1.5980000000000001</v>
      </c>
      <c r="X171">
        <v>-0.46879999999999999</v>
      </c>
      <c r="Y171">
        <v>0.68789999999999996</v>
      </c>
      <c r="Z171">
        <v>30001</v>
      </c>
      <c r="AA171">
        <v>120000</v>
      </c>
    </row>
    <row r="172" spans="9:27" x14ac:dyDescent="0.25">
      <c r="I172" t="s">
        <v>992</v>
      </c>
      <c r="J172">
        <v>0.59230000000000005</v>
      </c>
      <c r="K172">
        <v>0.50190000000000001</v>
      </c>
      <c r="L172">
        <v>6.4720000000000003E-3</v>
      </c>
      <c r="M172">
        <v>-0.39600000000000002</v>
      </c>
      <c r="N172">
        <v>0.59230000000000005</v>
      </c>
      <c r="O172">
        <v>1.5780000000000001</v>
      </c>
      <c r="P172">
        <v>30001</v>
      </c>
      <c r="Q172">
        <v>120000</v>
      </c>
      <c r="S172" t="s">
        <v>555</v>
      </c>
      <c r="T172">
        <v>-0.5292</v>
      </c>
      <c r="U172">
        <v>0.61980000000000002</v>
      </c>
      <c r="V172">
        <v>5.3470000000000002E-3</v>
      </c>
      <c r="W172">
        <v>-1.738</v>
      </c>
      <c r="X172">
        <v>-0.53549999999999998</v>
      </c>
      <c r="Y172">
        <v>0.70789999999999997</v>
      </c>
      <c r="Z172">
        <v>30001</v>
      </c>
      <c r="AA172">
        <v>120000</v>
      </c>
    </row>
    <row r="173" spans="9:27" x14ac:dyDescent="0.25">
      <c r="I173" t="s">
        <v>993</v>
      </c>
      <c r="J173">
        <v>1.46</v>
      </c>
      <c r="K173">
        <v>0.76019999999999999</v>
      </c>
      <c r="L173">
        <v>1.059E-2</v>
      </c>
      <c r="M173">
        <v>-2.9860000000000001E-2</v>
      </c>
      <c r="N173">
        <v>1.462</v>
      </c>
      <c r="O173">
        <v>2.9649999999999999</v>
      </c>
      <c r="P173">
        <v>30001</v>
      </c>
      <c r="Q173">
        <v>120000</v>
      </c>
      <c r="S173" t="s">
        <v>556</v>
      </c>
      <c r="T173">
        <v>-0.47770000000000001</v>
      </c>
      <c r="U173">
        <v>0.48409999999999997</v>
      </c>
      <c r="V173">
        <v>2.8040000000000001E-3</v>
      </c>
      <c r="W173">
        <v>-1.456</v>
      </c>
      <c r="X173">
        <v>-0.47610000000000002</v>
      </c>
      <c r="Y173">
        <v>0.49370000000000003</v>
      </c>
      <c r="Z173">
        <v>30001</v>
      </c>
      <c r="AA173">
        <v>120000</v>
      </c>
    </row>
    <row r="174" spans="9:27" x14ac:dyDescent="0.25">
      <c r="I174" t="s">
        <v>994</v>
      </c>
      <c r="J174">
        <v>-0.21379999999999999</v>
      </c>
      <c r="K174">
        <v>0.72140000000000004</v>
      </c>
      <c r="L174">
        <v>9.4570000000000001E-3</v>
      </c>
      <c r="M174">
        <v>-1.651</v>
      </c>
      <c r="N174">
        <v>-0.2069</v>
      </c>
      <c r="O174">
        <v>1.17</v>
      </c>
      <c r="P174">
        <v>30001</v>
      </c>
      <c r="Q174">
        <v>120000</v>
      </c>
      <c r="S174" t="s">
        <v>557</v>
      </c>
      <c r="T174">
        <v>-0.44490000000000002</v>
      </c>
      <c r="U174">
        <v>0.53290000000000004</v>
      </c>
      <c r="V174">
        <v>4.0299999999999997E-3</v>
      </c>
      <c r="W174">
        <v>-1.5049999999999999</v>
      </c>
      <c r="X174">
        <v>-0.44479999999999997</v>
      </c>
      <c r="Y174">
        <v>0.61570000000000003</v>
      </c>
      <c r="Z174">
        <v>30001</v>
      </c>
      <c r="AA174">
        <v>120000</v>
      </c>
    </row>
    <row r="175" spans="9:27" x14ac:dyDescent="0.25">
      <c r="I175" t="s">
        <v>995</v>
      </c>
      <c r="J175">
        <v>0.5242</v>
      </c>
      <c r="K175">
        <v>0.95450000000000002</v>
      </c>
      <c r="L175">
        <v>1.6140000000000002E-2</v>
      </c>
      <c r="M175">
        <v>-1.3640000000000001</v>
      </c>
      <c r="N175">
        <v>0.5292</v>
      </c>
      <c r="O175">
        <v>2.3889999999999998</v>
      </c>
      <c r="P175">
        <v>30001</v>
      </c>
      <c r="Q175">
        <v>120000</v>
      </c>
      <c r="S175" t="s">
        <v>558</v>
      </c>
      <c r="T175">
        <v>-6.8540000000000004E-2</v>
      </c>
      <c r="U175">
        <v>0.60780000000000001</v>
      </c>
      <c r="V175">
        <v>5.1060000000000003E-3</v>
      </c>
      <c r="W175">
        <v>-1.268</v>
      </c>
      <c r="X175">
        <v>-7.0209999999999995E-2</v>
      </c>
      <c r="Y175">
        <v>1.1339999999999999</v>
      </c>
      <c r="Z175">
        <v>30001</v>
      </c>
      <c r="AA175">
        <v>120000</v>
      </c>
    </row>
    <row r="176" spans="9:27" x14ac:dyDescent="0.25">
      <c r="I176" t="s">
        <v>996</v>
      </c>
      <c r="J176">
        <v>0.38340000000000002</v>
      </c>
      <c r="K176">
        <v>0.65749999999999997</v>
      </c>
      <c r="L176">
        <v>9.4000000000000004E-3</v>
      </c>
      <c r="M176">
        <v>-0.91810000000000003</v>
      </c>
      <c r="N176">
        <v>0.38440000000000002</v>
      </c>
      <c r="O176">
        <v>1.681</v>
      </c>
      <c r="P176">
        <v>30001</v>
      </c>
      <c r="Q176">
        <v>120000</v>
      </c>
      <c r="S176" t="s">
        <v>559</v>
      </c>
      <c r="T176">
        <v>0.75229999999999997</v>
      </c>
      <c r="U176">
        <v>0.9274</v>
      </c>
      <c r="V176">
        <v>1.0699999999999999E-2</v>
      </c>
      <c r="W176">
        <v>-1.0669999999999999</v>
      </c>
      <c r="X176">
        <v>0.74960000000000004</v>
      </c>
      <c r="Y176">
        <v>2.5819999999999999</v>
      </c>
      <c r="Z176">
        <v>30001</v>
      </c>
      <c r="AA176">
        <v>120000</v>
      </c>
    </row>
    <row r="177" spans="9:27" x14ac:dyDescent="0.25">
      <c r="I177" t="s">
        <v>997</v>
      </c>
      <c r="J177">
        <v>0.27210000000000001</v>
      </c>
      <c r="K177">
        <v>0.72719999999999996</v>
      </c>
      <c r="L177">
        <v>1.061E-2</v>
      </c>
      <c r="M177">
        <v>-1.1779999999999999</v>
      </c>
      <c r="N177">
        <v>0.27900000000000003</v>
      </c>
      <c r="O177">
        <v>1.6879999999999999</v>
      </c>
      <c r="P177">
        <v>30001</v>
      </c>
      <c r="Q177">
        <v>120000</v>
      </c>
      <c r="S177" t="s">
        <v>560</v>
      </c>
      <c r="T177">
        <v>-0.92069999999999996</v>
      </c>
      <c r="U177">
        <v>0.89639999999999997</v>
      </c>
      <c r="V177">
        <v>9.4009999999999996E-3</v>
      </c>
      <c r="W177">
        <v>-2.6970000000000001</v>
      </c>
      <c r="X177">
        <v>-0.91610000000000003</v>
      </c>
      <c r="Y177">
        <v>0.82379999999999998</v>
      </c>
      <c r="Z177">
        <v>30001</v>
      </c>
      <c r="AA177">
        <v>120000</v>
      </c>
    </row>
    <row r="178" spans="9:27" x14ac:dyDescent="0.25">
      <c r="I178" t="s">
        <v>998</v>
      </c>
      <c r="J178">
        <v>1.03</v>
      </c>
      <c r="K178">
        <v>0.47120000000000001</v>
      </c>
      <c r="L178">
        <v>6.2310000000000004E-3</v>
      </c>
      <c r="M178">
        <v>0.10440000000000001</v>
      </c>
      <c r="N178">
        <v>1.028</v>
      </c>
      <c r="O178">
        <v>1.96</v>
      </c>
      <c r="P178">
        <v>30001</v>
      </c>
      <c r="Q178">
        <v>120000</v>
      </c>
      <c r="S178" t="s">
        <v>561</v>
      </c>
      <c r="T178">
        <v>-0.18279999999999999</v>
      </c>
      <c r="U178">
        <v>1.075</v>
      </c>
      <c r="V178">
        <v>1.5959999999999998E-2</v>
      </c>
      <c r="W178">
        <v>-2.3180000000000001</v>
      </c>
      <c r="X178">
        <v>-0.18060000000000001</v>
      </c>
      <c r="Y178">
        <v>1.9319999999999999</v>
      </c>
      <c r="Z178">
        <v>30001</v>
      </c>
      <c r="AA178">
        <v>120000</v>
      </c>
    </row>
    <row r="179" spans="9:27" x14ac:dyDescent="0.25">
      <c r="I179" t="s">
        <v>999</v>
      </c>
      <c r="J179">
        <v>1.0109999999999999</v>
      </c>
      <c r="K179">
        <v>0.57750000000000001</v>
      </c>
      <c r="L179">
        <v>8.1519999999999995E-3</v>
      </c>
      <c r="M179">
        <v>-0.13</v>
      </c>
      <c r="N179">
        <v>1.0089999999999999</v>
      </c>
      <c r="O179">
        <v>2.16</v>
      </c>
      <c r="P179">
        <v>30001</v>
      </c>
      <c r="Q179">
        <v>120000</v>
      </c>
      <c r="S179" t="s">
        <v>562</v>
      </c>
      <c r="T179">
        <v>-0.38</v>
      </c>
      <c r="U179">
        <v>0.75649999999999995</v>
      </c>
      <c r="V179">
        <v>8.7880000000000007E-3</v>
      </c>
      <c r="W179">
        <v>-1.877</v>
      </c>
      <c r="X179">
        <v>-0.37719999999999998</v>
      </c>
      <c r="Y179">
        <v>1.105</v>
      </c>
      <c r="Z179">
        <v>30001</v>
      </c>
      <c r="AA179">
        <v>120000</v>
      </c>
    </row>
    <row r="180" spans="9:27" x14ac:dyDescent="0.25">
      <c r="I180" t="s">
        <v>1000</v>
      </c>
      <c r="J180">
        <v>-0.57499999999999996</v>
      </c>
      <c r="K180">
        <v>0.6694</v>
      </c>
      <c r="L180">
        <v>1.056E-2</v>
      </c>
      <c r="M180">
        <v>-1.9339999999999999</v>
      </c>
      <c r="N180">
        <v>-0.56100000000000005</v>
      </c>
      <c r="O180">
        <v>0.69450000000000001</v>
      </c>
      <c r="P180">
        <v>30001</v>
      </c>
      <c r="Q180">
        <v>120000</v>
      </c>
      <c r="S180" t="s">
        <v>563</v>
      </c>
      <c r="T180">
        <v>0.31319999999999998</v>
      </c>
      <c r="U180">
        <v>0.63649999999999995</v>
      </c>
      <c r="V180">
        <v>5.9389999999999998E-3</v>
      </c>
      <c r="W180">
        <v>-0.94179999999999997</v>
      </c>
      <c r="X180">
        <v>0.31290000000000001</v>
      </c>
      <c r="Y180">
        <v>1.5760000000000001</v>
      </c>
      <c r="Z180">
        <v>30001</v>
      </c>
      <c r="AA180">
        <v>120000</v>
      </c>
    </row>
    <row r="181" spans="9:27" x14ac:dyDescent="0.25">
      <c r="I181" t="s">
        <v>1001</v>
      </c>
      <c r="J181">
        <v>-0.39650000000000002</v>
      </c>
      <c r="K181">
        <v>0.61509999999999998</v>
      </c>
      <c r="L181">
        <v>1.004E-2</v>
      </c>
      <c r="M181">
        <v>-1.617</v>
      </c>
      <c r="N181">
        <v>-0.39169999999999999</v>
      </c>
      <c r="O181">
        <v>0.79300000000000004</v>
      </c>
      <c r="P181">
        <v>30001</v>
      </c>
      <c r="Q181">
        <v>120000</v>
      </c>
      <c r="S181" t="s">
        <v>564</v>
      </c>
      <c r="T181">
        <v>-1.194</v>
      </c>
      <c r="U181">
        <v>0.74119999999999997</v>
      </c>
      <c r="V181">
        <v>9.4289999999999999E-3</v>
      </c>
      <c r="W181">
        <v>-2.6640000000000001</v>
      </c>
      <c r="X181">
        <v>-1.19</v>
      </c>
      <c r="Y181">
        <v>0.26</v>
      </c>
      <c r="Z181">
        <v>30001</v>
      </c>
      <c r="AA181">
        <v>120000</v>
      </c>
    </row>
    <row r="182" spans="9:27" x14ac:dyDescent="0.25">
      <c r="I182" t="s">
        <v>1002</v>
      </c>
      <c r="J182">
        <v>0.1779</v>
      </c>
      <c r="K182">
        <v>0.53249999999999997</v>
      </c>
      <c r="L182">
        <v>5.6750000000000004E-3</v>
      </c>
      <c r="M182">
        <v>-0.90780000000000005</v>
      </c>
      <c r="N182">
        <v>0.19040000000000001</v>
      </c>
      <c r="O182">
        <v>1.202</v>
      </c>
      <c r="P182">
        <v>30001</v>
      </c>
      <c r="Q182">
        <v>120000</v>
      </c>
      <c r="S182" t="s">
        <v>565</v>
      </c>
      <c r="T182">
        <v>-0.46800000000000003</v>
      </c>
      <c r="U182">
        <v>0.64500000000000002</v>
      </c>
      <c r="V182">
        <v>5.2760000000000003E-3</v>
      </c>
      <c r="W182">
        <v>-1.752</v>
      </c>
      <c r="X182">
        <v>-0.46450000000000002</v>
      </c>
      <c r="Y182">
        <v>0.80149999999999999</v>
      </c>
      <c r="Z182">
        <v>30001</v>
      </c>
      <c r="AA182">
        <v>120000</v>
      </c>
    </row>
    <row r="183" spans="9:27" x14ac:dyDescent="0.25">
      <c r="I183" t="s">
        <v>1003</v>
      </c>
      <c r="J183">
        <v>0.30130000000000001</v>
      </c>
      <c r="K183">
        <v>0.40920000000000001</v>
      </c>
      <c r="L183">
        <v>5.0280000000000004E-3</v>
      </c>
      <c r="M183">
        <v>-0.50249999999999995</v>
      </c>
      <c r="N183">
        <v>0.30270000000000002</v>
      </c>
      <c r="O183">
        <v>1.1080000000000001</v>
      </c>
      <c r="P183">
        <v>30001</v>
      </c>
      <c r="Q183">
        <v>120000</v>
      </c>
      <c r="S183" t="s">
        <v>566</v>
      </c>
      <c r="T183">
        <v>0.59189999999999998</v>
      </c>
      <c r="U183">
        <v>0.78</v>
      </c>
      <c r="V183">
        <v>6.1780000000000003E-3</v>
      </c>
      <c r="W183">
        <v>-0.93640000000000001</v>
      </c>
      <c r="X183">
        <v>0.59230000000000005</v>
      </c>
      <c r="Y183">
        <v>2.125</v>
      </c>
      <c r="Z183">
        <v>30001</v>
      </c>
      <c r="AA183">
        <v>120000</v>
      </c>
    </row>
    <row r="184" spans="9:27" x14ac:dyDescent="0.25">
      <c r="I184" t="s">
        <v>1004</v>
      </c>
      <c r="J184">
        <v>0.49220000000000003</v>
      </c>
      <c r="K184">
        <v>0.34200000000000003</v>
      </c>
      <c r="L184">
        <v>2.9910000000000002E-3</v>
      </c>
      <c r="M184">
        <v>-0.1915</v>
      </c>
      <c r="N184">
        <v>0.49709999999999999</v>
      </c>
      <c r="O184">
        <v>1.153</v>
      </c>
      <c r="P184">
        <v>30001</v>
      </c>
      <c r="Q184">
        <v>120000</v>
      </c>
      <c r="S184" t="s">
        <v>567</v>
      </c>
      <c r="T184">
        <v>0.95079999999999998</v>
      </c>
      <c r="U184">
        <v>0.72909999999999997</v>
      </c>
      <c r="V184">
        <v>7.5269999999999998E-3</v>
      </c>
      <c r="W184">
        <v>-0.47310000000000002</v>
      </c>
      <c r="X184">
        <v>0.95099999999999996</v>
      </c>
      <c r="Y184">
        <v>2.3820000000000001</v>
      </c>
      <c r="Z184">
        <v>30001</v>
      </c>
      <c r="AA184">
        <v>120000</v>
      </c>
    </row>
    <row r="185" spans="9:27" x14ac:dyDescent="0.25">
      <c r="I185" t="s">
        <v>1005</v>
      </c>
      <c r="J185">
        <v>0.78510000000000002</v>
      </c>
      <c r="K185">
        <v>0.45240000000000002</v>
      </c>
      <c r="L185">
        <v>3.9360000000000003E-3</v>
      </c>
      <c r="M185">
        <v>-6.0350000000000001E-2</v>
      </c>
      <c r="N185">
        <v>0.76659999999999995</v>
      </c>
      <c r="O185">
        <v>1.73</v>
      </c>
      <c r="P185">
        <v>30001</v>
      </c>
      <c r="Q185">
        <v>120000</v>
      </c>
      <c r="S185" t="s">
        <v>568</v>
      </c>
      <c r="T185">
        <v>0.79190000000000005</v>
      </c>
      <c r="U185">
        <v>0.71220000000000006</v>
      </c>
      <c r="V185">
        <v>7.6020000000000003E-3</v>
      </c>
      <c r="W185">
        <v>-0.60270000000000001</v>
      </c>
      <c r="X185">
        <v>0.79090000000000005</v>
      </c>
      <c r="Y185">
        <v>2.1920000000000002</v>
      </c>
      <c r="Z185">
        <v>30001</v>
      </c>
      <c r="AA185">
        <v>120000</v>
      </c>
    </row>
    <row r="186" spans="9:27" x14ac:dyDescent="0.25">
      <c r="I186" t="s">
        <v>1006</v>
      </c>
      <c r="J186">
        <v>0.18729999999999999</v>
      </c>
      <c r="K186">
        <v>0.29449999999999998</v>
      </c>
      <c r="L186">
        <v>2.6159999999999998E-3</v>
      </c>
      <c r="M186">
        <v>-0.4047</v>
      </c>
      <c r="N186">
        <v>0.19070000000000001</v>
      </c>
      <c r="O186">
        <v>0.76439999999999997</v>
      </c>
      <c r="P186">
        <v>30001</v>
      </c>
      <c r="Q186">
        <v>120000</v>
      </c>
      <c r="S186" t="s">
        <v>569</v>
      </c>
      <c r="T186">
        <v>6.0150000000000002E-2</v>
      </c>
      <c r="U186">
        <v>0.77380000000000004</v>
      </c>
      <c r="V186">
        <v>7.8580000000000004E-3</v>
      </c>
      <c r="W186">
        <v>-1.466</v>
      </c>
      <c r="X186">
        <v>6.2E-2</v>
      </c>
      <c r="Y186">
        <v>1.5740000000000001</v>
      </c>
      <c r="Z186">
        <v>30001</v>
      </c>
      <c r="AA186">
        <v>120000</v>
      </c>
    </row>
    <row r="187" spans="9:27" x14ac:dyDescent="0.25">
      <c r="I187" t="s">
        <v>1007</v>
      </c>
      <c r="J187">
        <v>0.37469999999999998</v>
      </c>
      <c r="K187">
        <v>0.41499999999999998</v>
      </c>
      <c r="L187">
        <v>3.5539999999999999E-3</v>
      </c>
      <c r="M187">
        <v>-0.42530000000000001</v>
      </c>
      <c r="N187">
        <v>0.36170000000000002</v>
      </c>
      <c r="O187">
        <v>1.234</v>
      </c>
      <c r="P187">
        <v>30001</v>
      </c>
      <c r="Q187">
        <v>120000</v>
      </c>
      <c r="S187" t="s">
        <v>570</v>
      </c>
      <c r="T187">
        <v>0.31630000000000003</v>
      </c>
      <c r="U187">
        <v>0.75370000000000004</v>
      </c>
      <c r="V187">
        <v>5.7819999999999998E-3</v>
      </c>
      <c r="W187">
        <v>-1.167</v>
      </c>
      <c r="X187">
        <v>0.31950000000000001</v>
      </c>
      <c r="Y187">
        <v>1.792</v>
      </c>
      <c r="Z187">
        <v>30001</v>
      </c>
      <c r="AA187">
        <v>120000</v>
      </c>
    </row>
    <row r="188" spans="9:27" x14ac:dyDescent="0.25">
      <c r="I188" t="s">
        <v>1008</v>
      </c>
      <c r="J188">
        <v>0.29680000000000001</v>
      </c>
      <c r="K188">
        <v>0.33289999999999997</v>
      </c>
      <c r="L188">
        <v>3.0530000000000002E-3</v>
      </c>
      <c r="M188">
        <v>-0.36430000000000001</v>
      </c>
      <c r="N188">
        <v>0.29920000000000002</v>
      </c>
      <c r="O188">
        <v>0.95250000000000001</v>
      </c>
      <c r="P188">
        <v>30001</v>
      </c>
      <c r="Q188">
        <v>120000</v>
      </c>
      <c r="S188" t="s">
        <v>571</v>
      </c>
      <c r="T188">
        <v>0.42080000000000001</v>
      </c>
      <c r="U188">
        <v>0.7359</v>
      </c>
      <c r="V188">
        <v>6.4640000000000001E-3</v>
      </c>
      <c r="W188">
        <v>-1.0249999999999999</v>
      </c>
      <c r="X188">
        <v>0.4229</v>
      </c>
      <c r="Y188">
        <v>1.869</v>
      </c>
      <c r="Z188">
        <v>30001</v>
      </c>
      <c r="AA188">
        <v>120000</v>
      </c>
    </row>
    <row r="189" spans="9:27" x14ac:dyDescent="0.25">
      <c r="I189" t="s">
        <v>1009</v>
      </c>
      <c r="J189">
        <v>0.50270000000000004</v>
      </c>
      <c r="K189">
        <v>0.41110000000000002</v>
      </c>
      <c r="L189">
        <v>3.3440000000000002E-3</v>
      </c>
      <c r="M189">
        <v>-0.28360000000000002</v>
      </c>
      <c r="N189">
        <v>0.4955</v>
      </c>
      <c r="O189">
        <v>1.3340000000000001</v>
      </c>
      <c r="P189">
        <v>30001</v>
      </c>
      <c r="Q189">
        <v>120000</v>
      </c>
      <c r="S189" t="s">
        <v>572</v>
      </c>
      <c r="T189">
        <v>0.317</v>
      </c>
      <c r="U189">
        <v>0.75970000000000004</v>
      </c>
      <c r="V189">
        <v>6.8869999999999999E-3</v>
      </c>
      <c r="W189">
        <v>-1.173</v>
      </c>
      <c r="X189">
        <v>0.3145</v>
      </c>
      <c r="Y189">
        <v>1.8140000000000001</v>
      </c>
      <c r="Z189">
        <v>30001</v>
      </c>
      <c r="AA189">
        <v>120000</v>
      </c>
    </row>
    <row r="190" spans="9:27" x14ac:dyDescent="0.25">
      <c r="I190" t="s">
        <v>1010</v>
      </c>
      <c r="J190">
        <v>7.3690000000000005E-2</v>
      </c>
      <c r="K190">
        <v>0.56879999999999997</v>
      </c>
      <c r="L190">
        <v>4.4419999999999998E-3</v>
      </c>
      <c r="M190">
        <v>-1.1459999999999999</v>
      </c>
      <c r="N190">
        <v>0.1095</v>
      </c>
      <c r="O190">
        <v>1.107</v>
      </c>
      <c r="P190">
        <v>30001</v>
      </c>
      <c r="Q190">
        <v>120000</v>
      </c>
      <c r="S190" t="s">
        <v>573</v>
      </c>
      <c r="T190">
        <v>0.25419999999999998</v>
      </c>
      <c r="U190">
        <v>0.80230000000000001</v>
      </c>
      <c r="V190">
        <v>7.2979999999999998E-3</v>
      </c>
      <c r="W190">
        <v>-1.3</v>
      </c>
      <c r="X190">
        <v>0.2495</v>
      </c>
      <c r="Y190">
        <v>1.8540000000000001</v>
      </c>
      <c r="Z190">
        <v>30001</v>
      </c>
      <c r="AA190">
        <v>120000</v>
      </c>
    </row>
    <row r="191" spans="9:27" x14ac:dyDescent="0.25">
      <c r="I191" t="s">
        <v>1011</v>
      </c>
      <c r="J191">
        <v>0.79120000000000001</v>
      </c>
      <c r="K191">
        <v>0.38450000000000001</v>
      </c>
      <c r="L191">
        <v>5.0610000000000004E-3</v>
      </c>
      <c r="M191">
        <v>3.977E-2</v>
      </c>
      <c r="N191">
        <v>0.7893</v>
      </c>
      <c r="O191">
        <v>1.5509999999999999</v>
      </c>
      <c r="P191">
        <v>30001</v>
      </c>
      <c r="Q191">
        <v>120000</v>
      </c>
      <c r="S191" t="s">
        <v>574</v>
      </c>
      <c r="T191">
        <v>0.30570000000000003</v>
      </c>
      <c r="U191">
        <v>0.70579999999999998</v>
      </c>
      <c r="V191">
        <v>5.9480000000000002E-3</v>
      </c>
      <c r="W191">
        <v>-1.08</v>
      </c>
      <c r="X191">
        <v>0.30549999999999999</v>
      </c>
      <c r="Y191">
        <v>1.6970000000000001</v>
      </c>
      <c r="Z191">
        <v>30001</v>
      </c>
      <c r="AA191">
        <v>120000</v>
      </c>
    </row>
    <row r="192" spans="9:27" x14ac:dyDescent="0.25">
      <c r="I192" t="s">
        <v>1012</v>
      </c>
      <c r="J192">
        <v>0.59309999999999996</v>
      </c>
      <c r="K192">
        <v>0.37</v>
      </c>
      <c r="L192">
        <v>6.0179999999999999E-3</v>
      </c>
      <c r="M192">
        <v>-0.14149999999999999</v>
      </c>
      <c r="N192">
        <v>0.59550000000000003</v>
      </c>
      <c r="O192">
        <v>1.3149999999999999</v>
      </c>
      <c r="P192">
        <v>30001</v>
      </c>
      <c r="Q192">
        <v>120000</v>
      </c>
      <c r="S192" t="s">
        <v>575</v>
      </c>
      <c r="T192">
        <v>0.33850000000000002</v>
      </c>
      <c r="U192">
        <v>0.73099999999999998</v>
      </c>
      <c r="V192">
        <v>6.6909999999999999E-3</v>
      </c>
      <c r="W192">
        <v>-1.0980000000000001</v>
      </c>
      <c r="X192">
        <v>0.3402</v>
      </c>
      <c r="Y192">
        <v>1.77</v>
      </c>
      <c r="Z192">
        <v>30001</v>
      </c>
      <c r="AA192">
        <v>120000</v>
      </c>
    </row>
    <row r="193" spans="9:27" x14ac:dyDescent="0.25">
      <c r="I193" t="s">
        <v>1013</v>
      </c>
      <c r="J193">
        <v>0.80330000000000001</v>
      </c>
      <c r="K193">
        <v>0.36</v>
      </c>
      <c r="L193">
        <v>5.8250000000000003E-3</v>
      </c>
      <c r="M193">
        <v>9.6210000000000004E-2</v>
      </c>
      <c r="N193">
        <v>0.80169999999999997</v>
      </c>
      <c r="O193">
        <v>1.5149999999999999</v>
      </c>
      <c r="P193">
        <v>30001</v>
      </c>
      <c r="Q193">
        <v>120000</v>
      </c>
      <c r="S193" t="s">
        <v>576</v>
      </c>
      <c r="T193">
        <v>0.71479999999999999</v>
      </c>
      <c r="U193">
        <v>0.79259999999999997</v>
      </c>
      <c r="V193">
        <v>7.1219999999999999E-3</v>
      </c>
      <c r="W193">
        <v>-0.83589999999999998</v>
      </c>
      <c r="X193">
        <v>0.7137</v>
      </c>
      <c r="Y193">
        <v>2.2789999999999999</v>
      </c>
      <c r="Z193">
        <v>30001</v>
      </c>
      <c r="AA193">
        <v>120000</v>
      </c>
    </row>
    <row r="194" spans="9:27" x14ac:dyDescent="0.25">
      <c r="I194" t="s">
        <v>1014</v>
      </c>
      <c r="J194">
        <v>0.78620000000000001</v>
      </c>
      <c r="K194">
        <v>0.40410000000000001</v>
      </c>
      <c r="L194">
        <v>5.6490000000000004E-3</v>
      </c>
      <c r="M194" s="36">
        <v>-4.3199999999999998E-4</v>
      </c>
      <c r="N194">
        <v>0.78310000000000002</v>
      </c>
      <c r="O194">
        <v>1.5940000000000001</v>
      </c>
      <c r="P194">
        <v>30001</v>
      </c>
      <c r="Q194">
        <v>120000</v>
      </c>
      <c r="S194" t="s">
        <v>577</v>
      </c>
      <c r="T194">
        <v>1.536</v>
      </c>
      <c r="U194">
        <v>1.054</v>
      </c>
      <c r="V194">
        <v>1.1599999999999999E-2</v>
      </c>
      <c r="W194">
        <v>-0.53190000000000004</v>
      </c>
      <c r="X194">
        <v>1.536</v>
      </c>
      <c r="Y194">
        <v>3.6059999999999999</v>
      </c>
      <c r="Z194">
        <v>30001</v>
      </c>
      <c r="AA194">
        <v>120000</v>
      </c>
    </row>
    <row r="195" spans="9:27" x14ac:dyDescent="0.25">
      <c r="I195" t="s">
        <v>1015</v>
      </c>
      <c r="J195">
        <v>0.35680000000000001</v>
      </c>
      <c r="K195">
        <v>0.37740000000000001</v>
      </c>
      <c r="L195">
        <v>5.025E-3</v>
      </c>
      <c r="M195">
        <v>-0.39219999999999999</v>
      </c>
      <c r="N195">
        <v>0.35970000000000002</v>
      </c>
      <c r="O195">
        <v>1.097</v>
      </c>
      <c r="P195">
        <v>30001</v>
      </c>
      <c r="Q195">
        <v>120000</v>
      </c>
      <c r="S195" t="s">
        <v>578</v>
      </c>
      <c r="T195">
        <v>-0.13730000000000001</v>
      </c>
      <c r="U195">
        <v>1.0169999999999999</v>
      </c>
      <c r="V195">
        <v>1.0370000000000001E-2</v>
      </c>
      <c r="W195">
        <v>-2.1429999999999998</v>
      </c>
      <c r="X195">
        <v>-0.13109999999999999</v>
      </c>
      <c r="Y195">
        <v>1.853</v>
      </c>
      <c r="Z195">
        <v>30001</v>
      </c>
      <c r="AA195">
        <v>120000</v>
      </c>
    </row>
    <row r="196" spans="9:27" x14ac:dyDescent="0.25">
      <c r="I196" t="s">
        <v>1016</v>
      </c>
      <c r="J196">
        <v>0.36720000000000003</v>
      </c>
      <c r="K196">
        <v>0.40649999999999997</v>
      </c>
      <c r="L196">
        <v>5.1240000000000001E-3</v>
      </c>
      <c r="M196">
        <v>-0.44640000000000002</v>
      </c>
      <c r="N196">
        <v>0.37090000000000001</v>
      </c>
      <c r="O196">
        <v>1.1659999999999999</v>
      </c>
      <c r="P196">
        <v>30001</v>
      </c>
      <c r="Q196">
        <v>120000</v>
      </c>
      <c r="S196" t="s">
        <v>579</v>
      </c>
      <c r="T196">
        <v>0.60050000000000003</v>
      </c>
      <c r="U196">
        <v>1.2030000000000001</v>
      </c>
      <c r="V196">
        <v>1.7080000000000001E-2</v>
      </c>
      <c r="W196">
        <v>-1.7689999999999999</v>
      </c>
      <c r="X196">
        <v>0.60350000000000004</v>
      </c>
      <c r="Y196">
        <v>2.9569999999999999</v>
      </c>
      <c r="Z196">
        <v>30001</v>
      </c>
      <c r="AA196">
        <v>120000</v>
      </c>
    </row>
    <row r="197" spans="9:27" x14ac:dyDescent="0.25">
      <c r="I197" t="s">
        <v>1017</v>
      </c>
      <c r="J197">
        <v>0.40739999999999998</v>
      </c>
      <c r="K197">
        <v>0.38019999999999998</v>
      </c>
      <c r="L197">
        <v>5.6550000000000003E-3</v>
      </c>
      <c r="M197">
        <v>-0.33829999999999999</v>
      </c>
      <c r="N197">
        <v>0.4088</v>
      </c>
      <c r="O197">
        <v>1.155</v>
      </c>
      <c r="P197">
        <v>30001</v>
      </c>
      <c r="Q197">
        <v>120000</v>
      </c>
      <c r="S197" t="s">
        <v>580</v>
      </c>
      <c r="T197">
        <v>0.40339999999999998</v>
      </c>
      <c r="U197">
        <v>0.94630000000000003</v>
      </c>
      <c r="V197">
        <v>1.1039999999999999E-2</v>
      </c>
      <c r="W197">
        <v>-1.454</v>
      </c>
      <c r="X197">
        <v>0.40489999999999998</v>
      </c>
      <c r="Y197">
        <v>2.258</v>
      </c>
      <c r="Z197">
        <v>30001</v>
      </c>
      <c r="AA197">
        <v>120000</v>
      </c>
    </row>
    <row r="198" spans="9:27" x14ac:dyDescent="0.25">
      <c r="I198" t="s">
        <v>1018</v>
      </c>
      <c r="J198">
        <v>0.40899999999999997</v>
      </c>
      <c r="K198">
        <v>0.36809999999999998</v>
      </c>
      <c r="L198">
        <v>5.476E-3</v>
      </c>
      <c r="M198">
        <v>-0.31690000000000002</v>
      </c>
      <c r="N198">
        <v>0.41149999999999998</v>
      </c>
      <c r="O198">
        <v>1.137</v>
      </c>
      <c r="P198">
        <v>30001</v>
      </c>
      <c r="Q198">
        <v>120000</v>
      </c>
      <c r="S198" t="s">
        <v>581</v>
      </c>
      <c r="T198">
        <v>1.097</v>
      </c>
      <c r="U198">
        <v>0.83209999999999995</v>
      </c>
      <c r="V198">
        <v>8.0239999999999999E-3</v>
      </c>
      <c r="W198">
        <v>-0.53349999999999997</v>
      </c>
      <c r="X198">
        <v>1.0960000000000001</v>
      </c>
      <c r="Y198">
        <v>2.7330000000000001</v>
      </c>
      <c r="Z198">
        <v>30001</v>
      </c>
      <c r="AA198">
        <v>120000</v>
      </c>
    </row>
    <row r="199" spans="9:27" x14ac:dyDescent="0.25">
      <c r="I199" t="s">
        <v>1019</v>
      </c>
      <c r="J199">
        <v>0.36370000000000002</v>
      </c>
      <c r="K199">
        <v>0.35749999999999998</v>
      </c>
      <c r="L199">
        <v>5.6959999999999997E-3</v>
      </c>
      <c r="M199">
        <v>-0.34289999999999998</v>
      </c>
      <c r="N199">
        <v>0.36549999999999999</v>
      </c>
      <c r="O199">
        <v>1.0680000000000001</v>
      </c>
      <c r="P199">
        <v>30001</v>
      </c>
      <c r="Q199">
        <v>120000</v>
      </c>
      <c r="S199" t="s">
        <v>582</v>
      </c>
      <c r="T199">
        <v>-0.41020000000000001</v>
      </c>
      <c r="U199">
        <v>0.89810000000000001</v>
      </c>
      <c r="V199">
        <v>1.077E-2</v>
      </c>
      <c r="W199">
        <v>-2.1989999999999998</v>
      </c>
      <c r="X199">
        <v>-0.39979999999999999</v>
      </c>
      <c r="Y199">
        <v>1.333</v>
      </c>
      <c r="Z199">
        <v>30001</v>
      </c>
      <c r="AA199">
        <v>120000</v>
      </c>
    </row>
    <row r="200" spans="9:27" x14ac:dyDescent="0.25">
      <c r="I200" t="s">
        <v>1020</v>
      </c>
      <c r="J200">
        <v>0.44600000000000001</v>
      </c>
      <c r="K200">
        <v>0.34560000000000002</v>
      </c>
      <c r="L200">
        <v>5.4749999999999998E-3</v>
      </c>
      <c r="M200">
        <v>-0.23810000000000001</v>
      </c>
      <c r="N200">
        <v>0.44779999999999998</v>
      </c>
      <c r="O200">
        <v>1.1240000000000001</v>
      </c>
      <c r="P200">
        <v>30001</v>
      </c>
      <c r="Q200">
        <v>120000</v>
      </c>
      <c r="S200" t="s">
        <v>583</v>
      </c>
      <c r="T200">
        <v>0.31540000000000001</v>
      </c>
      <c r="U200">
        <v>0.80830000000000002</v>
      </c>
      <c r="V200">
        <v>6.5310000000000003E-3</v>
      </c>
      <c r="W200">
        <v>-1.2709999999999999</v>
      </c>
      <c r="X200">
        <v>0.31519999999999998</v>
      </c>
      <c r="Y200">
        <v>1.9019999999999999</v>
      </c>
      <c r="Z200">
        <v>30001</v>
      </c>
      <c r="AA200">
        <v>120000</v>
      </c>
    </row>
    <row r="201" spans="9:27" x14ac:dyDescent="0.25">
      <c r="I201" t="s">
        <v>1021</v>
      </c>
      <c r="J201">
        <v>0.62209999999999999</v>
      </c>
      <c r="K201">
        <v>0.3725</v>
      </c>
      <c r="L201">
        <v>4.483E-3</v>
      </c>
      <c r="M201">
        <v>-0.109</v>
      </c>
      <c r="N201">
        <v>0.62309999999999999</v>
      </c>
      <c r="O201">
        <v>1.35</v>
      </c>
      <c r="P201">
        <v>30001</v>
      </c>
      <c r="Q201">
        <v>120000</v>
      </c>
      <c r="S201" t="s">
        <v>584</v>
      </c>
      <c r="T201">
        <v>0.35899999999999999</v>
      </c>
      <c r="U201">
        <v>0.4773</v>
      </c>
      <c r="V201">
        <v>5.6020000000000002E-3</v>
      </c>
      <c r="W201">
        <v>-0.59179999999999999</v>
      </c>
      <c r="X201">
        <v>0.35959999999999998</v>
      </c>
      <c r="Y201">
        <v>1.3049999999999999</v>
      </c>
      <c r="Z201">
        <v>30001</v>
      </c>
      <c r="AA201">
        <v>120000</v>
      </c>
    </row>
    <row r="202" spans="9:27" x14ac:dyDescent="0.25">
      <c r="I202" t="s">
        <v>1022</v>
      </c>
      <c r="J202">
        <v>-0.16189999999999999</v>
      </c>
      <c r="K202">
        <v>0.74219999999999997</v>
      </c>
      <c r="L202">
        <v>7.4000000000000003E-3</v>
      </c>
      <c r="M202">
        <v>-1.609</v>
      </c>
      <c r="N202">
        <v>-0.16389999999999999</v>
      </c>
      <c r="O202">
        <v>1.2949999999999999</v>
      </c>
      <c r="P202">
        <v>30001</v>
      </c>
      <c r="Q202">
        <v>120000</v>
      </c>
      <c r="S202" t="s">
        <v>585</v>
      </c>
      <c r="T202">
        <v>0.2</v>
      </c>
      <c r="U202">
        <v>0.45490000000000003</v>
      </c>
      <c r="V202">
        <v>5.5919999999999997E-3</v>
      </c>
      <c r="W202">
        <v>-0.69440000000000002</v>
      </c>
      <c r="X202">
        <v>0.19889999999999999</v>
      </c>
      <c r="Y202">
        <v>1.1060000000000001</v>
      </c>
      <c r="Z202">
        <v>30001</v>
      </c>
      <c r="AA202">
        <v>120000</v>
      </c>
    </row>
    <row r="203" spans="9:27" x14ac:dyDescent="0.25">
      <c r="I203" t="s">
        <v>1023</v>
      </c>
      <c r="J203">
        <v>0.42920000000000003</v>
      </c>
      <c r="K203">
        <v>0.40039999999999998</v>
      </c>
      <c r="L203">
        <v>4.9979999999999998E-3</v>
      </c>
      <c r="M203">
        <v>-0.36459999999999998</v>
      </c>
      <c r="N203">
        <v>0.43159999999999998</v>
      </c>
      <c r="O203">
        <v>1.2130000000000001</v>
      </c>
      <c r="P203">
        <v>30001</v>
      </c>
      <c r="Q203">
        <v>120000</v>
      </c>
      <c r="S203" t="s">
        <v>586</v>
      </c>
      <c r="T203">
        <v>-0.53169999999999995</v>
      </c>
      <c r="U203">
        <v>0.54330000000000001</v>
      </c>
      <c r="V203">
        <v>5.7089999999999997E-3</v>
      </c>
      <c r="W203">
        <v>-1.6080000000000001</v>
      </c>
      <c r="X203">
        <v>-0.52929999999999999</v>
      </c>
      <c r="Y203">
        <v>0.53669999999999995</v>
      </c>
      <c r="Z203">
        <v>30001</v>
      </c>
      <c r="AA203">
        <v>120000</v>
      </c>
    </row>
    <row r="204" spans="9:27" x14ac:dyDescent="0.25">
      <c r="I204" t="s">
        <v>1024</v>
      </c>
      <c r="J204">
        <v>0.43109999999999998</v>
      </c>
      <c r="K204">
        <v>0.55100000000000005</v>
      </c>
      <c r="L204">
        <v>6.0200000000000002E-3</v>
      </c>
      <c r="M204">
        <v>-0.66810000000000003</v>
      </c>
      <c r="N204">
        <v>0.43430000000000002</v>
      </c>
      <c r="O204">
        <v>1.516</v>
      </c>
      <c r="P204">
        <v>30001</v>
      </c>
      <c r="Q204">
        <v>120000</v>
      </c>
      <c r="S204" t="s">
        <v>587</v>
      </c>
      <c r="T204">
        <v>-0.27550000000000002</v>
      </c>
      <c r="U204">
        <v>0.52110000000000001</v>
      </c>
      <c r="V204">
        <v>4.6150000000000002E-3</v>
      </c>
      <c r="W204">
        <v>-1.31</v>
      </c>
      <c r="X204">
        <v>-0.27100000000000002</v>
      </c>
      <c r="Y204">
        <v>0.74560000000000004</v>
      </c>
      <c r="Z204">
        <v>30001</v>
      </c>
      <c r="AA204">
        <v>120000</v>
      </c>
    </row>
    <row r="205" spans="9:27" x14ac:dyDescent="0.25">
      <c r="I205" t="s">
        <v>1025</v>
      </c>
      <c r="J205">
        <v>0.76700000000000002</v>
      </c>
      <c r="K205">
        <v>0.45989999999999998</v>
      </c>
      <c r="L205">
        <v>3.2690000000000002E-3</v>
      </c>
      <c r="M205">
        <v>-0.17230000000000001</v>
      </c>
      <c r="N205">
        <v>0.77549999999999997</v>
      </c>
      <c r="O205">
        <v>1.657</v>
      </c>
      <c r="P205">
        <v>30001</v>
      </c>
      <c r="Q205">
        <v>120000</v>
      </c>
      <c r="S205" t="s">
        <v>588</v>
      </c>
      <c r="T205">
        <v>-0.17100000000000001</v>
      </c>
      <c r="U205">
        <v>0.47549999999999998</v>
      </c>
      <c r="V205">
        <v>4.6499999999999996E-3</v>
      </c>
      <c r="W205">
        <v>-1.1299999999999999</v>
      </c>
      <c r="X205">
        <v>-0.16500000000000001</v>
      </c>
      <c r="Y205">
        <v>0.76700000000000002</v>
      </c>
      <c r="Z205">
        <v>30001</v>
      </c>
      <c r="AA205">
        <v>120000</v>
      </c>
    </row>
    <row r="206" spans="9:27" x14ac:dyDescent="0.25">
      <c r="I206" t="s">
        <v>1026</v>
      </c>
      <c r="J206">
        <v>0.86119999999999997</v>
      </c>
      <c r="K206">
        <v>0.3679</v>
      </c>
      <c r="L206">
        <v>2.996E-3</v>
      </c>
      <c r="M206">
        <v>0.12540000000000001</v>
      </c>
      <c r="N206">
        <v>0.86339999999999995</v>
      </c>
      <c r="O206">
        <v>1.577</v>
      </c>
      <c r="P206">
        <v>30001</v>
      </c>
      <c r="Q206">
        <v>120000</v>
      </c>
      <c r="S206" t="s">
        <v>589</v>
      </c>
      <c r="T206">
        <v>-0.27489999999999998</v>
      </c>
      <c r="U206">
        <v>0.53120000000000001</v>
      </c>
      <c r="V206">
        <v>5.2789999999999998E-3</v>
      </c>
      <c r="W206">
        <v>-1.33</v>
      </c>
      <c r="X206">
        <v>-0.27429999999999999</v>
      </c>
      <c r="Y206">
        <v>0.77639999999999998</v>
      </c>
      <c r="Z206">
        <v>30001</v>
      </c>
      <c r="AA206">
        <v>120000</v>
      </c>
    </row>
    <row r="207" spans="9:27" x14ac:dyDescent="0.25">
      <c r="I207" t="s">
        <v>1027</v>
      </c>
      <c r="J207">
        <v>0.77200000000000002</v>
      </c>
      <c r="K207">
        <v>0.47799999999999998</v>
      </c>
      <c r="L207">
        <v>3.447E-3</v>
      </c>
      <c r="M207">
        <v>-0.21049999999999999</v>
      </c>
      <c r="N207">
        <v>0.78259999999999996</v>
      </c>
      <c r="O207">
        <v>1.698</v>
      </c>
      <c r="P207">
        <v>30001</v>
      </c>
      <c r="Q207">
        <v>120000</v>
      </c>
      <c r="S207" t="s">
        <v>590</v>
      </c>
      <c r="T207">
        <v>-0.3377</v>
      </c>
      <c r="U207">
        <v>0.57940000000000003</v>
      </c>
      <c r="V207">
        <v>6.1500000000000001E-3</v>
      </c>
      <c r="W207">
        <v>-1.476</v>
      </c>
      <c r="X207">
        <v>-0.33979999999999999</v>
      </c>
      <c r="Y207">
        <v>0.81620000000000004</v>
      </c>
      <c r="Z207">
        <v>30001</v>
      </c>
      <c r="AA207">
        <v>120000</v>
      </c>
    </row>
    <row r="208" spans="9:27" x14ac:dyDescent="0.25">
      <c r="I208" t="s">
        <v>1028</v>
      </c>
      <c r="J208">
        <v>0.59989999999999999</v>
      </c>
      <c r="K208">
        <v>0.47170000000000001</v>
      </c>
      <c r="L208">
        <v>3.9020000000000001E-3</v>
      </c>
      <c r="M208">
        <v>-0.3916</v>
      </c>
      <c r="N208">
        <v>0.62219999999999998</v>
      </c>
      <c r="O208">
        <v>1.47</v>
      </c>
      <c r="P208">
        <v>30001</v>
      </c>
      <c r="Q208">
        <v>120000</v>
      </c>
      <c r="S208" t="s">
        <v>591</v>
      </c>
      <c r="T208">
        <v>-0.28620000000000001</v>
      </c>
      <c r="U208">
        <v>0.44119999999999998</v>
      </c>
      <c r="V208">
        <v>4.1250000000000002E-3</v>
      </c>
      <c r="W208">
        <v>-1.167</v>
      </c>
      <c r="X208">
        <v>-0.28510000000000002</v>
      </c>
      <c r="Y208">
        <v>0.59199999999999997</v>
      </c>
      <c r="Z208">
        <v>30001</v>
      </c>
      <c r="AA208">
        <v>120000</v>
      </c>
    </row>
    <row r="209" spans="9:27" x14ac:dyDescent="0.25">
      <c r="I209" t="s">
        <v>1029</v>
      </c>
      <c r="J209">
        <v>0.95589999999999997</v>
      </c>
      <c r="K209">
        <v>0.4834</v>
      </c>
      <c r="L209">
        <v>3.555E-3</v>
      </c>
      <c r="M209">
        <v>2.7359999999999999E-2</v>
      </c>
      <c r="N209">
        <v>0.94320000000000004</v>
      </c>
      <c r="O209">
        <v>1.9590000000000001</v>
      </c>
      <c r="P209">
        <v>30001</v>
      </c>
      <c r="Q209">
        <v>120000</v>
      </c>
      <c r="S209" t="s">
        <v>592</v>
      </c>
      <c r="T209">
        <v>-0.25340000000000001</v>
      </c>
      <c r="U209">
        <v>0.47699999999999998</v>
      </c>
      <c r="V209">
        <v>4.81E-3</v>
      </c>
      <c r="W209">
        <v>-1.206</v>
      </c>
      <c r="X209">
        <v>-0.25309999999999999</v>
      </c>
      <c r="Y209">
        <v>0.68620000000000003</v>
      </c>
      <c r="Z209">
        <v>30001</v>
      </c>
      <c r="AA209">
        <v>120000</v>
      </c>
    </row>
    <row r="210" spans="9:27" x14ac:dyDescent="0.25">
      <c r="I210" t="s">
        <v>1030</v>
      </c>
      <c r="J210">
        <v>0.6956</v>
      </c>
      <c r="K210">
        <v>0.50129999999999997</v>
      </c>
      <c r="L210">
        <v>3.9259999999999998E-3</v>
      </c>
      <c r="M210">
        <v>-0.35680000000000001</v>
      </c>
      <c r="N210">
        <v>0.71789999999999998</v>
      </c>
      <c r="O210">
        <v>1.633</v>
      </c>
      <c r="P210">
        <v>30001</v>
      </c>
      <c r="Q210">
        <v>120000</v>
      </c>
      <c r="S210" t="s">
        <v>593</v>
      </c>
      <c r="T210">
        <v>0.123</v>
      </c>
      <c r="U210">
        <v>0.58209999999999995</v>
      </c>
      <c r="V210">
        <v>6.3249999999999999E-3</v>
      </c>
      <c r="W210">
        <v>-1.0229999999999999</v>
      </c>
      <c r="X210">
        <v>0.1229</v>
      </c>
      <c r="Y210">
        <v>1.27</v>
      </c>
      <c r="Z210">
        <v>30001</v>
      </c>
      <c r="AA210">
        <v>120000</v>
      </c>
    </row>
    <row r="211" spans="9:27" x14ac:dyDescent="0.25">
      <c r="I211" t="s">
        <v>1031</v>
      </c>
      <c r="J211">
        <v>1.1060000000000001</v>
      </c>
      <c r="K211">
        <v>0.3473</v>
      </c>
      <c r="L211">
        <v>2.7439999999999999E-3</v>
      </c>
      <c r="M211">
        <v>0.41949999999999998</v>
      </c>
      <c r="N211">
        <v>1.107</v>
      </c>
      <c r="O211">
        <v>1.7869999999999999</v>
      </c>
      <c r="P211">
        <v>30001</v>
      </c>
      <c r="Q211">
        <v>120000</v>
      </c>
      <c r="S211" t="s">
        <v>594</v>
      </c>
      <c r="T211">
        <v>0.94379999999999997</v>
      </c>
      <c r="U211">
        <v>0.82599999999999996</v>
      </c>
      <c r="V211">
        <v>9.4820000000000008E-3</v>
      </c>
      <c r="W211">
        <v>-0.67459999999999998</v>
      </c>
      <c r="X211">
        <v>0.9395</v>
      </c>
      <c r="Y211">
        <v>2.58</v>
      </c>
      <c r="Z211">
        <v>30001</v>
      </c>
      <c r="AA211">
        <v>120000</v>
      </c>
    </row>
    <row r="212" spans="9:27" x14ac:dyDescent="0.25">
      <c r="I212" t="s">
        <v>1032</v>
      </c>
      <c r="J212">
        <v>0.6371</v>
      </c>
      <c r="K212">
        <v>0.376</v>
      </c>
      <c r="L212">
        <v>2.8900000000000002E-3</v>
      </c>
      <c r="M212">
        <v>-0.12139999999999999</v>
      </c>
      <c r="N212">
        <v>0.64300000000000002</v>
      </c>
      <c r="O212">
        <v>1.3580000000000001</v>
      </c>
      <c r="P212">
        <v>30001</v>
      </c>
      <c r="Q212">
        <v>120000</v>
      </c>
      <c r="S212" t="s">
        <v>595</v>
      </c>
      <c r="T212">
        <v>-0.72919999999999996</v>
      </c>
      <c r="U212">
        <v>0.86470000000000002</v>
      </c>
      <c r="V212">
        <v>9.776E-3</v>
      </c>
      <c r="W212">
        <v>-2.4430000000000001</v>
      </c>
      <c r="X212">
        <v>-0.72</v>
      </c>
      <c r="Y212">
        <v>0.94640000000000002</v>
      </c>
      <c r="Z212">
        <v>30001</v>
      </c>
      <c r="AA212">
        <v>120000</v>
      </c>
    </row>
    <row r="213" spans="9:27" x14ac:dyDescent="0.25">
      <c r="I213" t="s">
        <v>1033</v>
      </c>
      <c r="J213">
        <v>0.70850000000000002</v>
      </c>
      <c r="K213">
        <v>0.4456</v>
      </c>
      <c r="L213">
        <v>3.7450000000000001E-3</v>
      </c>
      <c r="M213">
        <v>-0.2034</v>
      </c>
      <c r="N213">
        <v>0.72170000000000001</v>
      </c>
      <c r="O213">
        <v>1.552</v>
      </c>
      <c r="P213">
        <v>30001</v>
      </c>
      <c r="Q213">
        <v>120000</v>
      </c>
      <c r="S213" t="s">
        <v>596</v>
      </c>
      <c r="T213">
        <v>8.6719999999999992E-3</v>
      </c>
      <c r="U213">
        <v>1.044</v>
      </c>
      <c r="V213">
        <v>1.558E-2</v>
      </c>
      <c r="W213">
        <v>-2.06</v>
      </c>
      <c r="X213">
        <v>1.0840000000000001E-2</v>
      </c>
      <c r="Y213">
        <v>2.0470000000000002</v>
      </c>
      <c r="Z213">
        <v>30001</v>
      </c>
      <c r="AA213">
        <v>120000</v>
      </c>
    </row>
    <row r="214" spans="9:27" x14ac:dyDescent="0.25">
      <c r="I214" t="s">
        <v>1034</v>
      </c>
      <c r="J214">
        <v>0.6734</v>
      </c>
      <c r="K214">
        <v>0.37319999999999998</v>
      </c>
      <c r="L214">
        <v>2.4910000000000002E-3</v>
      </c>
      <c r="M214">
        <v>-5.0099999999999999E-2</v>
      </c>
      <c r="N214">
        <v>0.66659999999999997</v>
      </c>
      <c r="O214">
        <v>1.4419999999999999</v>
      </c>
      <c r="P214">
        <v>30001</v>
      </c>
      <c r="Q214">
        <v>120000</v>
      </c>
      <c r="S214" t="s">
        <v>597</v>
      </c>
      <c r="T214">
        <v>-0.1885</v>
      </c>
      <c r="U214">
        <v>0.75719999999999998</v>
      </c>
      <c r="V214">
        <v>9.7809999999999998E-3</v>
      </c>
      <c r="W214">
        <v>-1.6859999999999999</v>
      </c>
      <c r="X214">
        <v>-0.18129999999999999</v>
      </c>
      <c r="Y214">
        <v>1.2909999999999999</v>
      </c>
      <c r="Z214">
        <v>30001</v>
      </c>
      <c r="AA214">
        <v>120000</v>
      </c>
    </row>
    <row r="215" spans="9:27" x14ac:dyDescent="0.25">
      <c r="I215" t="s">
        <v>1035</v>
      </c>
      <c r="J215">
        <v>0.56489999999999996</v>
      </c>
      <c r="K215">
        <v>0.31380000000000002</v>
      </c>
      <c r="L215">
        <v>2.2799999999999999E-3</v>
      </c>
      <c r="M215">
        <v>-7.3779999999999998E-2</v>
      </c>
      <c r="N215">
        <v>0.56999999999999995</v>
      </c>
      <c r="O215">
        <v>1.1739999999999999</v>
      </c>
      <c r="P215">
        <v>30001</v>
      </c>
      <c r="Q215">
        <v>120000</v>
      </c>
      <c r="S215" t="s">
        <v>598</v>
      </c>
      <c r="T215">
        <v>0.50470000000000004</v>
      </c>
      <c r="U215">
        <v>0.58940000000000003</v>
      </c>
      <c r="V215">
        <v>5.7489999999999998E-3</v>
      </c>
      <c r="W215">
        <v>-0.65639999999999998</v>
      </c>
      <c r="X215">
        <v>0.50419999999999998</v>
      </c>
      <c r="Y215">
        <v>1.671</v>
      </c>
      <c r="Z215">
        <v>30001</v>
      </c>
      <c r="AA215">
        <v>120000</v>
      </c>
    </row>
    <row r="216" spans="9:27" x14ac:dyDescent="0.25">
      <c r="I216" t="s">
        <v>1036</v>
      </c>
      <c r="J216">
        <v>0.60419999999999996</v>
      </c>
      <c r="K216">
        <v>0.35</v>
      </c>
      <c r="L216">
        <v>2.2330000000000002E-3</v>
      </c>
      <c r="M216">
        <v>-0.1008</v>
      </c>
      <c r="N216">
        <v>0.60799999999999998</v>
      </c>
      <c r="O216">
        <v>1.288</v>
      </c>
      <c r="P216">
        <v>30001</v>
      </c>
      <c r="Q216">
        <v>120000</v>
      </c>
      <c r="S216" t="s">
        <v>599</v>
      </c>
      <c r="T216">
        <v>-1.002</v>
      </c>
      <c r="U216">
        <v>0.71819999999999995</v>
      </c>
      <c r="V216">
        <v>1.0319999999999999E-2</v>
      </c>
      <c r="W216">
        <v>-2.4300000000000002</v>
      </c>
      <c r="X216">
        <v>-0.99439999999999995</v>
      </c>
      <c r="Y216">
        <v>0.39150000000000001</v>
      </c>
      <c r="Z216">
        <v>30001</v>
      </c>
      <c r="AA216">
        <v>120000</v>
      </c>
    </row>
    <row r="217" spans="9:27" x14ac:dyDescent="0.25">
      <c r="I217" t="s">
        <v>1037</v>
      </c>
      <c r="J217">
        <v>0.63360000000000005</v>
      </c>
      <c r="K217">
        <v>0.35670000000000002</v>
      </c>
      <c r="L217">
        <v>2.3519999999999999E-3</v>
      </c>
      <c r="M217">
        <v>-7.6439999999999994E-2</v>
      </c>
      <c r="N217">
        <v>0.63490000000000002</v>
      </c>
      <c r="O217">
        <v>1.3480000000000001</v>
      </c>
      <c r="P217">
        <v>30001</v>
      </c>
      <c r="Q217">
        <v>120000</v>
      </c>
      <c r="S217" t="s">
        <v>600</v>
      </c>
      <c r="T217">
        <v>-0.27650000000000002</v>
      </c>
      <c r="U217">
        <v>0.60650000000000004</v>
      </c>
      <c r="V217">
        <v>6.0109999999999999E-3</v>
      </c>
      <c r="W217">
        <v>-1.4930000000000001</v>
      </c>
      <c r="X217">
        <v>-0.27129999999999999</v>
      </c>
      <c r="Y217">
        <v>0.91559999999999997</v>
      </c>
      <c r="Z217">
        <v>30001</v>
      </c>
      <c r="AA217">
        <v>120000</v>
      </c>
    </row>
    <row r="218" spans="9:27" x14ac:dyDescent="0.25">
      <c r="I218" t="s">
        <v>1038</v>
      </c>
      <c r="J218">
        <v>0.64570000000000005</v>
      </c>
      <c r="K218">
        <v>0.37159999999999999</v>
      </c>
      <c r="L218">
        <v>2.5019999999999999E-3</v>
      </c>
      <c r="M218">
        <v>-8.9230000000000004E-2</v>
      </c>
      <c r="N218">
        <v>0.64339999999999997</v>
      </c>
      <c r="O218">
        <v>1.395</v>
      </c>
      <c r="P218">
        <v>30001</v>
      </c>
      <c r="Q218">
        <v>120000</v>
      </c>
      <c r="S218" t="s">
        <v>601</v>
      </c>
      <c r="T218">
        <v>-0.15890000000000001</v>
      </c>
      <c r="U218">
        <v>0.27060000000000001</v>
      </c>
      <c r="V218">
        <v>2.5439999999999998E-3</v>
      </c>
      <c r="W218">
        <v>-0.68269999999999997</v>
      </c>
      <c r="X218">
        <v>-0.16189999999999999</v>
      </c>
      <c r="Y218">
        <v>0.38640000000000002</v>
      </c>
      <c r="Z218">
        <v>30001</v>
      </c>
      <c r="AA218">
        <v>120000</v>
      </c>
    </row>
    <row r="219" spans="9:27" x14ac:dyDescent="0.25">
      <c r="I219" t="s">
        <v>1039</v>
      </c>
      <c r="J219">
        <v>0.65110000000000001</v>
      </c>
      <c r="K219">
        <v>0.28770000000000001</v>
      </c>
      <c r="L219">
        <v>1.97E-3</v>
      </c>
      <c r="M219">
        <v>7.7020000000000005E-2</v>
      </c>
      <c r="N219">
        <v>0.65429999999999999</v>
      </c>
      <c r="O219">
        <v>1.2150000000000001</v>
      </c>
      <c r="P219">
        <v>30001</v>
      </c>
      <c r="Q219">
        <v>120000</v>
      </c>
      <c r="S219" t="s">
        <v>602</v>
      </c>
      <c r="T219">
        <v>-0.89070000000000005</v>
      </c>
      <c r="U219">
        <v>0.40989999999999999</v>
      </c>
      <c r="V219">
        <v>3.545E-3</v>
      </c>
      <c r="W219">
        <v>-1.7050000000000001</v>
      </c>
      <c r="X219">
        <v>-0.88880000000000003</v>
      </c>
      <c r="Y219">
        <v>-9.1120000000000007E-2</v>
      </c>
      <c r="Z219">
        <v>30001</v>
      </c>
      <c r="AA219">
        <v>120000</v>
      </c>
    </row>
    <row r="220" spans="9:27" x14ac:dyDescent="0.25">
      <c r="I220" t="s">
        <v>1040</v>
      </c>
      <c r="J220">
        <v>0.67989999999999995</v>
      </c>
      <c r="K220">
        <v>0.3281</v>
      </c>
      <c r="L220">
        <v>2.3259999999999999E-3</v>
      </c>
      <c r="M220">
        <v>3.4070000000000003E-2</v>
      </c>
      <c r="N220">
        <v>0.67810000000000004</v>
      </c>
      <c r="O220">
        <v>1.3360000000000001</v>
      </c>
      <c r="P220">
        <v>30001</v>
      </c>
      <c r="Q220">
        <v>120000</v>
      </c>
      <c r="S220" t="s">
        <v>603</v>
      </c>
      <c r="T220">
        <v>-0.63449999999999995</v>
      </c>
      <c r="U220">
        <v>0.42930000000000001</v>
      </c>
      <c r="V220">
        <v>4.5840000000000004E-3</v>
      </c>
      <c r="W220">
        <v>-1.5009999999999999</v>
      </c>
      <c r="X220">
        <v>-0.62839999999999996</v>
      </c>
      <c r="Y220">
        <v>0.19980000000000001</v>
      </c>
      <c r="Z220">
        <v>30001</v>
      </c>
      <c r="AA220">
        <v>120000</v>
      </c>
    </row>
    <row r="221" spans="9:27" x14ac:dyDescent="0.25">
      <c r="I221" t="s">
        <v>1041</v>
      </c>
      <c r="J221">
        <v>0.67430000000000001</v>
      </c>
      <c r="K221">
        <v>0.35139999999999999</v>
      </c>
      <c r="L221">
        <v>2.232E-3</v>
      </c>
      <c r="M221">
        <v>-9.2739999999999993E-3</v>
      </c>
      <c r="N221">
        <v>0.67079999999999995</v>
      </c>
      <c r="O221">
        <v>1.3859999999999999</v>
      </c>
      <c r="P221">
        <v>30001</v>
      </c>
      <c r="Q221">
        <v>120000</v>
      </c>
      <c r="S221" t="s">
        <v>604</v>
      </c>
      <c r="T221">
        <v>-0.53</v>
      </c>
      <c r="U221">
        <v>0.38690000000000002</v>
      </c>
      <c r="V221">
        <v>4.9119999999999997E-3</v>
      </c>
      <c r="W221">
        <v>-1.2929999999999999</v>
      </c>
      <c r="X221">
        <v>-0.53090000000000004</v>
      </c>
      <c r="Y221">
        <v>0.2278</v>
      </c>
      <c r="Z221">
        <v>30001</v>
      </c>
      <c r="AA221">
        <v>120000</v>
      </c>
    </row>
    <row r="222" spans="9:27" x14ac:dyDescent="0.25">
      <c r="I222" t="s">
        <v>1042</v>
      </c>
      <c r="J222">
        <v>0.59570000000000001</v>
      </c>
      <c r="K222">
        <v>0.33200000000000002</v>
      </c>
      <c r="L222">
        <v>2.199E-3</v>
      </c>
      <c r="M222">
        <v>-7.5679999999999997E-2</v>
      </c>
      <c r="N222">
        <v>0.60050000000000003</v>
      </c>
      <c r="O222">
        <v>1.2430000000000001</v>
      </c>
      <c r="P222">
        <v>30001</v>
      </c>
      <c r="Q222">
        <v>120000</v>
      </c>
      <c r="S222" t="s">
        <v>605</v>
      </c>
      <c r="T222">
        <v>-0.63380000000000003</v>
      </c>
      <c r="U222">
        <v>0.4274</v>
      </c>
      <c r="V222">
        <v>4.5599999999999998E-3</v>
      </c>
      <c r="W222">
        <v>-1.4670000000000001</v>
      </c>
      <c r="X222">
        <v>-0.63729999999999998</v>
      </c>
      <c r="Y222">
        <v>0.21529999999999999</v>
      </c>
      <c r="Z222">
        <v>30001</v>
      </c>
      <c r="AA222">
        <v>120000</v>
      </c>
    </row>
    <row r="223" spans="9:27" x14ac:dyDescent="0.25">
      <c r="I223" t="s">
        <v>1043</v>
      </c>
      <c r="J223">
        <v>0.57879999999999998</v>
      </c>
      <c r="K223">
        <v>0.32469999999999999</v>
      </c>
      <c r="L223">
        <v>2.0790000000000001E-3</v>
      </c>
      <c r="M223">
        <v>-7.9960000000000003E-2</v>
      </c>
      <c r="N223">
        <v>0.58409999999999995</v>
      </c>
      <c r="O223">
        <v>1.208</v>
      </c>
      <c r="P223">
        <v>30001</v>
      </c>
      <c r="Q223">
        <v>120000</v>
      </c>
      <c r="S223" t="s">
        <v>606</v>
      </c>
      <c r="T223">
        <v>-0.6966</v>
      </c>
      <c r="U223">
        <v>0.48730000000000001</v>
      </c>
      <c r="V223">
        <v>5.7419999999999997E-3</v>
      </c>
      <c r="W223">
        <v>-1.6479999999999999</v>
      </c>
      <c r="X223">
        <v>-0.69889999999999997</v>
      </c>
      <c r="Y223">
        <v>0.26929999999999998</v>
      </c>
      <c r="Z223">
        <v>30001</v>
      </c>
      <c r="AA223">
        <v>120000</v>
      </c>
    </row>
    <row r="224" spans="9:27" x14ac:dyDescent="0.25">
      <c r="I224" t="s">
        <v>1044</v>
      </c>
      <c r="J224">
        <v>-0.10780000000000001</v>
      </c>
      <c r="K224">
        <v>0.44009999999999999</v>
      </c>
      <c r="L224">
        <v>3.1389999999999999E-3</v>
      </c>
      <c r="M224">
        <v>-0.98540000000000005</v>
      </c>
      <c r="N224">
        <v>-0.1045</v>
      </c>
      <c r="O224">
        <v>0.75039999999999996</v>
      </c>
      <c r="P224">
        <v>30001</v>
      </c>
      <c r="Q224">
        <v>120000</v>
      </c>
      <c r="S224" t="s">
        <v>607</v>
      </c>
      <c r="T224">
        <v>-0.6452</v>
      </c>
      <c r="U224">
        <v>0.32240000000000002</v>
      </c>
      <c r="V224">
        <v>3.7759999999999998E-3</v>
      </c>
      <c r="W224">
        <v>-1.2789999999999999</v>
      </c>
      <c r="X224">
        <v>-0.64459999999999995</v>
      </c>
      <c r="Y224">
        <v>-8.6199999999999992E-3</v>
      </c>
      <c r="Z224">
        <v>30001</v>
      </c>
      <c r="AA224">
        <v>120000</v>
      </c>
    </row>
    <row r="225" spans="9:27" x14ac:dyDescent="0.25">
      <c r="I225" t="s">
        <v>1045</v>
      </c>
      <c r="J225">
        <v>-0.2492</v>
      </c>
      <c r="K225">
        <v>0.43340000000000001</v>
      </c>
      <c r="L225">
        <v>3.5980000000000001E-3</v>
      </c>
      <c r="M225">
        <v>-1.127</v>
      </c>
      <c r="N225">
        <v>-0.24110000000000001</v>
      </c>
      <c r="O225">
        <v>0.58279999999999998</v>
      </c>
      <c r="P225">
        <v>30001</v>
      </c>
      <c r="Q225">
        <v>120000</v>
      </c>
      <c r="S225" t="s">
        <v>608</v>
      </c>
      <c r="T225">
        <v>-0.61240000000000006</v>
      </c>
      <c r="U225">
        <v>0.3543</v>
      </c>
      <c r="V225">
        <v>3.4220000000000001E-3</v>
      </c>
      <c r="W225">
        <v>-1.3069999999999999</v>
      </c>
      <c r="X225">
        <v>-0.61260000000000003</v>
      </c>
      <c r="Y225">
        <v>8.3710000000000007E-2</v>
      </c>
      <c r="Z225">
        <v>30001</v>
      </c>
      <c r="AA225">
        <v>120000</v>
      </c>
    </row>
    <row r="226" spans="9:27" x14ac:dyDescent="0.25">
      <c r="I226" t="s">
        <v>1046</v>
      </c>
      <c r="J226">
        <v>5.2600000000000001E-2</v>
      </c>
      <c r="K226">
        <v>0.40970000000000001</v>
      </c>
      <c r="L226">
        <v>3.1930000000000001E-3</v>
      </c>
      <c r="M226">
        <v>-0.75060000000000004</v>
      </c>
      <c r="N226">
        <v>5.21E-2</v>
      </c>
      <c r="O226">
        <v>0.86429999999999996</v>
      </c>
      <c r="P226">
        <v>30001</v>
      </c>
      <c r="Q226">
        <v>120000</v>
      </c>
      <c r="S226" t="s">
        <v>609</v>
      </c>
      <c r="T226">
        <v>-0.23599999999999999</v>
      </c>
      <c r="U226">
        <v>0.50970000000000004</v>
      </c>
      <c r="V226">
        <v>6.6059999999999999E-3</v>
      </c>
      <c r="W226">
        <v>-1.2330000000000001</v>
      </c>
      <c r="X226">
        <v>-0.24</v>
      </c>
      <c r="Y226">
        <v>0.7671</v>
      </c>
      <c r="Z226">
        <v>30001</v>
      </c>
      <c r="AA226">
        <v>120000</v>
      </c>
    </row>
    <row r="227" spans="9:27" x14ac:dyDescent="0.25">
      <c r="I227" t="s">
        <v>1047</v>
      </c>
      <c r="J227">
        <v>0.24829999999999999</v>
      </c>
      <c r="K227">
        <v>0.3705</v>
      </c>
      <c r="L227">
        <v>4.3169999999999997E-3</v>
      </c>
      <c r="M227">
        <v>-0.48309999999999997</v>
      </c>
      <c r="N227">
        <v>0.249</v>
      </c>
      <c r="O227">
        <v>0.97289999999999999</v>
      </c>
      <c r="P227">
        <v>30001</v>
      </c>
      <c r="Q227">
        <v>120000</v>
      </c>
      <c r="S227" t="s">
        <v>610</v>
      </c>
      <c r="T227">
        <v>0.58479999999999999</v>
      </c>
      <c r="U227">
        <v>0.85450000000000004</v>
      </c>
      <c r="V227">
        <v>1.129E-2</v>
      </c>
      <c r="W227">
        <v>-1.0960000000000001</v>
      </c>
      <c r="X227">
        <v>0.58589999999999998</v>
      </c>
      <c r="Y227">
        <v>2.262</v>
      </c>
      <c r="Z227">
        <v>30001</v>
      </c>
      <c r="AA227">
        <v>120000</v>
      </c>
    </row>
    <row r="228" spans="9:27" x14ac:dyDescent="0.25">
      <c r="I228" t="s">
        <v>1048</v>
      </c>
      <c r="J228">
        <v>6.0539999999999997E-2</v>
      </c>
      <c r="K228">
        <v>0.49840000000000001</v>
      </c>
      <c r="L228">
        <v>4.862E-3</v>
      </c>
      <c r="M228">
        <v>-0.97529999999999994</v>
      </c>
      <c r="N228">
        <v>7.6270000000000004E-2</v>
      </c>
      <c r="O228">
        <v>1.002</v>
      </c>
      <c r="P228">
        <v>30001</v>
      </c>
      <c r="Q228">
        <v>120000</v>
      </c>
      <c r="S228" t="s">
        <v>611</v>
      </c>
      <c r="T228">
        <v>-1.0880000000000001</v>
      </c>
      <c r="U228">
        <v>0.8135</v>
      </c>
      <c r="V228">
        <v>9.8969999999999995E-3</v>
      </c>
      <c r="W228">
        <v>-2.6930000000000001</v>
      </c>
      <c r="X228">
        <v>-1.0840000000000001</v>
      </c>
      <c r="Y228">
        <v>0.49080000000000001</v>
      </c>
      <c r="Z228">
        <v>30001</v>
      </c>
      <c r="AA228">
        <v>120000</v>
      </c>
    </row>
    <row r="229" spans="9:27" x14ac:dyDescent="0.25">
      <c r="I229" t="s">
        <v>1049</v>
      </c>
      <c r="J229">
        <v>0.1497</v>
      </c>
      <c r="K229">
        <v>0.4803</v>
      </c>
      <c r="L229">
        <v>5.1029999999999999E-3</v>
      </c>
      <c r="M229">
        <v>-0.82940000000000003</v>
      </c>
      <c r="N229">
        <v>0.159</v>
      </c>
      <c r="O229">
        <v>1.0680000000000001</v>
      </c>
      <c r="P229">
        <v>30001</v>
      </c>
      <c r="Q229">
        <v>120000</v>
      </c>
      <c r="S229" t="s">
        <v>612</v>
      </c>
      <c r="T229">
        <v>-0.3503</v>
      </c>
      <c r="U229">
        <v>1.026</v>
      </c>
      <c r="V229">
        <v>1.6639999999999999E-2</v>
      </c>
      <c r="W229">
        <v>-2.391</v>
      </c>
      <c r="X229">
        <v>-0.34300000000000003</v>
      </c>
      <c r="Y229">
        <v>1.6539999999999999</v>
      </c>
      <c r="Z229">
        <v>30001</v>
      </c>
      <c r="AA229">
        <v>120000</v>
      </c>
    </row>
    <row r="230" spans="9:27" x14ac:dyDescent="0.25">
      <c r="I230" t="s">
        <v>1050</v>
      </c>
      <c r="J230">
        <v>0.1875</v>
      </c>
      <c r="K230">
        <v>0.4466</v>
      </c>
      <c r="L230">
        <v>4.8409999999999998E-3</v>
      </c>
      <c r="M230">
        <v>-0.7077</v>
      </c>
      <c r="N230">
        <v>0.19159999999999999</v>
      </c>
      <c r="O230">
        <v>1.056</v>
      </c>
      <c r="P230">
        <v>30001</v>
      </c>
      <c r="Q230">
        <v>120000</v>
      </c>
      <c r="S230" t="s">
        <v>613</v>
      </c>
      <c r="T230">
        <v>-0.54749999999999999</v>
      </c>
      <c r="U230">
        <v>0.71430000000000005</v>
      </c>
      <c r="V230">
        <v>1.0160000000000001E-2</v>
      </c>
      <c r="W230">
        <v>-1.97</v>
      </c>
      <c r="X230">
        <v>-0.54420000000000002</v>
      </c>
      <c r="Y230">
        <v>0.84719999999999995</v>
      </c>
      <c r="Z230">
        <v>30001</v>
      </c>
      <c r="AA230">
        <v>120000</v>
      </c>
    </row>
    <row r="231" spans="9:27" x14ac:dyDescent="0.25">
      <c r="I231" t="s">
        <v>1051</v>
      </c>
      <c r="J231">
        <v>0.40439999999999998</v>
      </c>
      <c r="K231">
        <v>0.44600000000000001</v>
      </c>
      <c r="L231">
        <v>4.9030000000000002E-3</v>
      </c>
      <c r="M231">
        <v>-0.45929999999999999</v>
      </c>
      <c r="N231">
        <v>0.39900000000000002</v>
      </c>
      <c r="O231">
        <v>1.2949999999999999</v>
      </c>
      <c r="P231">
        <v>30001</v>
      </c>
      <c r="Q231">
        <v>120000</v>
      </c>
      <c r="S231" t="s">
        <v>614</v>
      </c>
      <c r="T231">
        <v>0.1457</v>
      </c>
      <c r="U231">
        <v>0.56259999999999999</v>
      </c>
      <c r="V231">
        <v>7.443E-3</v>
      </c>
      <c r="W231">
        <v>-0.95730000000000004</v>
      </c>
      <c r="X231">
        <v>0.14419999999999999</v>
      </c>
      <c r="Y231">
        <v>1.2589999999999999</v>
      </c>
      <c r="Z231">
        <v>30001</v>
      </c>
      <c r="AA231">
        <v>120000</v>
      </c>
    </row>
    <row r="232" spans="9:27" x14ac:dyDescent="0.25">
      <c r="I232" t="s">
        <v>1052</v>
      </c>
      <c r="J232">
        <v>0.37330000000000002</v>
      </c>
      <c r="K232">
        <v>0.45910000000000001</v>
      </c>
      <c r="L232">
        <v>4.5510000000000004E-3</v>
      </c>
      <c r="M232">
        <v>-0.51919999999999999</v>
      </c>
      <c r="N232">
        <v>0.36959999999999998</v>
      </c>
      <c r="O232">
        <v>1.2909999999999999</v>
      </c>
      <c r="P232">
        <v>30001</v>
      </c>
      <c r="Q232">
        <v>120000</v>
      </c>
      <c r="S232" t="s">
        <v>615</v>
      </c>
      <c r="T232">
        <v>-1.361</v>
      </c>
      <c r="U232">
        <v>0.66439999999999999</v>
      </c>
      <c r="V232">
        <v>1.052E-2</v>
      </c>
      <c r="W232">
        <v>-2.694</v>
      </c>
      <c r="X232">
        <v>-1.355</v>
      </c>
      <c r="Y232">
        <v>-8.1860000000000002E-2</v>
      </c>
      <c r="Z232">
        <v>30001</v>
      </c>
      <c r="AA232">
        <v>120000</v>
      </c>
    </row>
    <row r="233" spans="9:27" x14ac:dyDescent="0.25">
      <c r="I233" t="s">
        <v>1053</v>
      </c>
      <c r="J233">
        <v>0.27229999999999999</v>
      </c>
      <c r="K233">
        <v>0.4803</v>
      </c>
      <c r="L233">
        <v>4.8060000000000004E-3</v>
      </c>
      <c r="M233">
        <v>-0.68379999999999996</v>
      </c>
      <c r="N233">
        <v>0.2727</v>
      </c>
      <c r="O233">
        <v>1.21</v>
      </c>
      <c r="P233">
        <v>30001</v>
      </c>
      <c r="Q233">
        <v>120000</v>
      </c>
      <c r="S233" t="s">
        <v>616</v>
      </c>
      <c r="T233">
        <v>-0.63549999999999995</v>
      </c>
      <c r="U233">
        <v>0.52439999999999998</v>
      </c>
      <c r="V233">
        <v>5.9589999999999999E-3</v>
      </c>
      <c r="W233">
        <v>-1.6819999999999999</v>
      </c>
      <c r="X233">
        <v>-0.63349999999999995</v>
      </c>
      <c r="Y233">
        <v>0.38840000000000002</v>
      </c>
      <c r="Z233">
        <v>30001</v>
      </c>
      <c r="AA233">
        <v>120000</v>
      </c>
    </row>
    <row r="234" spans="9:27" x14ac:dyDescent="0.25">
      <c r="I234" t="s">
        <v>1054</v>
      </c>
      <c r="J234">
        <v>0.2472</v>
      </c>
      <c r="K234">
        <v>0.52210000000000001</v>
      </c>
      <c r="L234">
        <v>5.3740000000000003E-3</v>
      </c>
      <c r="M234">
        <v>-0.80349999999999999</v>
      </c>
      <c r="N234">
        <v>0.2535</v>
      </c>
      <c r="O234">
        <v>1.262</v>
      </c>
      <c r="P234">
        <v>30001</v>
      </c>
      <c r="Q234">
        <v>120000</v>
      </c>
      <c r="S234" t="s">
        <v>617</v>
      </c>
      <c r="T234">
        <v>-0.73170000000000002</v>
      </c>
      <c r="U234">
        <v>0.3705</v>
      </c>
      <c r="V234">
        <v>2.9239999999999999E-3</v>
      </c>
      <c r="W234">
        <v>-1.474</v>
      </c>
      <c r="X234">
        <v>-0.72770000000000001</v>
      </c>
      <c r="Y234">
        <v>-7.9360000000000003E-3</v>
      </c>
      <c r="Z234">
        <v>30001</v>
      </c>
      <c r="AA234">
        <v>120000</v>
      </c>
    </row>
    <row r="235" spans="9:27" x14ac:dyDescent="0.25">
      <c r="I235" t="s">
        <v>1055</v>
      </c>
      <c r="J235">
        <v>0.17899999999999999</v>
      </c>
      <c r="K235">
        <v>0.51300000000000001</v>
      </c>
      <c r="L235">
        <v>5.2919999999999998E-3</v>
      </c>
      <c r="M235">
        <v>-0.87370000000000003</v>
      </c>
      <c r="N235">
        <v>0.18940000000000001</v>
      </c>
      <c r="O235">
        <v>1.1619999999999999</v>
      </c>
      <c r="P235">
        <v>30001</v>
      </c>
      <c r="Q235">
        <v>120000</v>
      </c>
      <c r="S235" t="s">
        <v>618</v>
      </c>
      <c r="T235">
        <v>-0.47560000000000002</v>
      </c>
      <c r="U235">
        <v>0.40050000000000002</v>
      </c>
      <c r="V235">
        <v>4.6610000000000002E-3</v>
      </c>
      <c r="W235">
        <v>-1.296</v>
      </c>
      <c r="X235">
        <v>-0.46829999999999999</v>
      </c>
      <c r="Y235">
        <v>0.29099999999999998</v>
      </c>
      <c r="Z235">
        <v>30001</v>
      </c>
      <c r="AA235">
        <v>120000</v>
      </c>
    </row>
    <row r="236" spans="9:27" x14ac:dyDescent="0.25">
      <c r="I236" t="s">
        <v>1056</v>
      </c>
      <c r="J236">
        <v>0.21909999999999999</v>
      </c>
      <c r="K236">
        <v>0.51639999999999997</v>
      </c>
      <c r="L236">
        <v>4.4720000000000003E-3</v>
      </c>
      <c r="M236">
        <v>-0.79610000000000003</v>
      </c>
      <c r="N236">
        <v>0.21440000000000001</v>
      </c>
      <c r="O236">
        <v>1.2529999999999999</v>
      </c>
      <c r="P236">
        <v>30001</v>
      </c>
      <c r="Q236">
        <v>120000</v>
      </c>
      <c r="S236" t="s">
        <v>619</v>
      </c>
      <c r="T236">
        <v>-0.37109999999999999</v>
      </c>
      <c r="U236">
        <v>0.35670000000000002</v>
      </c>
      <c r="V236">
        <v>4.8380000000000003E-3</v>
      </c>
      <c r="W236">
        <v>-1.0760000000000001</v>
      </c>
      <c r="X236">
        <v>-0.3695</v>
      </c>
      <c r="Y236">
        <v>0.32169999999999999</v>
      </c>
      <c r="Z236">
        <v>30001</v>
      </c>
      <c r="AA236">
        <v>120000</v>
      </c>
    </row>
    <row r="237" spans="9:27" x14ac:dyDescent="0.25">
      <c r="I237" t="s">
        <v>1057</v>
      </c>
      <c r="J237">
        <v>0.1216</v>
      </c>
      <c r="K237">
        <v>0.42149999999999999</v>
      </c>
      <c r="L237">
        <v>4.4019999999999997E-3</v>
      </c>
      <c r="M237">
        <v>-0.71150000000000002</v>
      </c>
      <c r="N237">
        <v>0.123</v>
      </c>
      <c r="O237">
        <v>0.95150000000000001</v>
      </c>
      <c r="P237">
        <v>30001</v>
      </c>
      <c r="Q237">
        <v>120000</v>
      </c>
      <c r="S237" t="s">
        <v>620</v>
      </c>
      <c r="T237">
        <v>-0.47489999999999999</v>
      </c>
      <c r="U237">
        <v>0.39529999999999998</v>
      </c>
      <c r="V237">
        <v>4.2969999999999996E-3</v>
      </c>
      <c r="W237">
        <v>-1.256</v>
      </c>
      <c r="X237">
        <v>-0.47620000000000001</v>
      </c>
      <c r="Y237">
        <v>0.31009999999999999</v>
      </c>
      <c r="Z237">
        <v>30001</v>
      </c>
      <c r="AA237">
        <v>120000</v>
      </c>
    </row>
    <row r="238" spans="9:27" x14ac:dyDescent="0.25">
      <c r="I238" t="s">
        <v>1058</v>
      </c>
      <c r="J238">
        <v>2.9360000000000001E-2</v>
      </c>
      <c r="K238">
        <v>0.48199999999999998</v>
      </c>
      <c r="L238">
        <v>4.0980000000000001E-3</v>
      </c>
      <c r="M238">
        <v>-0.94310000000000005</v>
      </c>
      <c r="N238">
        <v>3.798E-2</v>
      </c>
      <c r="O238">
        <v>0.95550000000000002</v>
      </c>
      <c r="P238">
        <v>30001</v>
      </c>
      <c r="Q238">
        <v>120000</v>
      </c>
      <c r="S238" t="s">
        <v>621</v>
      </c>
      <c r="T238">
        <v>-0.53769999999999996</v>
      </c>
      <c r="U238">
        <v>0.48070000000000002</v>
      </c>
      <c r="V238">
        <v>5.9750000000000003E-3</v>
      </c>
      <c r="W238">
        <v>-1.4730000000000001</v>
      </c>
      <c r="X238">
        <v>-0.54020000000000001</v>
      </c>
      <c r="Y238">
        <v>0.41849999999999998</v>
      </c>
      <c r="Z238">
        <v>30001</v>
      </c>
      <c r="AA238">
        <v>120000</v>
      </c>
    </row>
    <row r="239" spans="9:27" x14ac:dyDescent="0.25">
      <c r="I239" t="s">
        <v>1059</v>
      </c>
      <c r="J239">
        <v>0.25040000000000001</v>
      </c>
      <c r="K239">
        <v>0.50880000000000003</v>
      </c>
      <c r="L239">
        <v>4.4380000000000001E-3</v>
      </c>
      <c r="M239">
        <v>-0.73870000000000002</v>
      </c>
      <c r="N239">
        <v>0.2424</v>
      </c>
      <c r="O239">
        <v>1.282</v>
      </c>
      <c r="P239">
        <v>30001</v>
      </c>
      <c r="Q239">
        <v>120000</v>
      </c>
      <c r="S239" t="s">
        <v>622</v>
      </c>
      <c r="T239">
        <v>-0.48620000000000002</v>
      </c>
      <c r="U239">
        <v>0.2843</v>
      </c>
      <c r="V239">
        <v>3.7309999999999999E-3</v>
      </c>
      <c r="W239">
        <v>-1.0529999999999999</v>
      </c>
      <c r="X239">
        <v>-0.48430000000000001</v>
      </c>
      <c r="Y239">
        <v>6.6900000000000001E-2</v>
      </c>
      <c r="Z239">
        <v>30001</v>
      </c>
      <c r="AA239">
        <v>120000</v>
      </c>
    </row>
    <row r="240" spans="9:27" x14ac:dyDescent="0.25">
      <c r="I240" t="s">
        <v>1060</v>
      </c>
      <c r="J240">
        <v>-0.14610000000000001</v>
      </c>
      <c r="K240">
        <v>0.48709999999999998</v>
      </c>
      <c r="L240">
        <v>5.3200000000000001E-3</v>
      </c>
      <c r="M240">
        <v>-1.117</v>
      </c>
      <c r="N240">
        <v>-0.14180000000000001</v>
      </c>
      <c r="O240">
        <v>0.79600000000000004</v>
      </c>
      <c r="P240">
        <v>30001</v>
      </c>
      <c r="Q240">
        <v>120000</v>
      </c>
      <c r="S240" t="s">
        <v>623</v>
      </c>
      <c r="T240">
        <v>-0.45340000000000003</v>
      </c>
      <c r="U240">
        <v>0.31190000000000001</v>
      </c>
      <c r="V240">
        <v>3.2179999999999999E-3</v>
      </c>
      <c r="W240">
        <v>-1.0740000000000001</v>
      </c>
      <c r="X240">
        <v>-0.45079999999999998</v>
      </c>
      <c r="Y240">
        <v>0.1532</v>
      </c>
      <c r="Z240">
        <v>30001</v>
      </c>
      <c r="AA240">
        <v>120000</v>
      </c>
    </row>
    <row r="241" spans="9:27" x14ac:dyDescent="0.25">
      <c r="I241" t="s">
        <v>1061</v>
      </c>
      <c r="J241">
        <v>0.1094</v>
      </c>
      <c r="K241">
        <v>0.5917</v>
      </c>
      <c r="L241">
        <v>5.8019999999999999E-3</v>
      </c>
      <c r="M241">
        <v>-1.0369999999999999</v>
      </c>
      <c r="N241">
        <v>0.10390000000000001</v>
      </c>
      <c r="O241">
        <v>1.2929999999999999</v>
      </c>
      <c r="P241">
        <v>30001</v>
      </c>
      <c r="Q241">
        <v>120000</v>
      </c>
      <c r="S241" t="s">
        <v>624</v>
      </c>
      <c r="T241">
        <v>-7.7079999999999996E-2</v>
      </c>
      <c r="U241">
        <v>0.48770000000000002</v>
      </c>
      <c r="V241">
        <v>6.8040000000000002E-3</v>
      </c>
      <c r="W241">
        <v>-1.032</v>
      </c>
      <c r="X241">
        <v>-7.8810000000000005E-2</v>
      </c>
      <c r="Y241">
        <v>0.88249999999999995</v>
      </c>
      <c r="Z241">
        <v>30001</v>
      </c>
      <c r="AA241">
        <v>120000</v>
      </c>
    </row>
    <row r="242" spans="9:27" x14ac:dyDescent="0.25">
      <c r="I242" t="s">
        <v>1062</v>
      </c>
      <c r="J242">
        <v>0.3034</v>
      </c>
      <c r="K242">
        <v>0.61219999999999997</v>
      </c>
      <c r="L242">
        <v>6.3579999999999999E-3</v>
      </c>
      <c r="M242">
        <v>-0.84840000000000004</v>
      </c>
      <c r="N242">
        <v>0.2873</v>
      </c>
      <c r="O242">
        <v>1.5569999999999999</v>
      </c>
      <c r="P242">
        <v>30001</v>
      </c>
      <c r="Q242">
        <v>120000</v>
      </c>
      <c r="S242" t="s">
        <v>625</v>
      </c>
      <c r="T242">
        <v>0.74380000000000002</v>
      </c>
      <c r="U242">
        <v>0.8417</v>
      </c>
      <c r="V242">
        <v>1.1299999999999999E-2</v>
      </c>
      <c r="W242">
        <v>-0.91300000000000003</v>
      </c>
      <c r="X242">
        <v>0.74719999999999998</v>
      </c>
      <c r="Y242">
        <v>2.4060000000000001</v>
      </c>
      <c r="Z242">
        <v>30001</v>
      </c>
      <c r="AA242">
        <v>120000</v>
      </c>
    </row>
    <row r="243" spans="9:27" x14ac:dyDescent="0.25">
      <c r="I243" t="s">
        <v>1063</v>
      </c>
      <c r="J243">
        <v>0.1051</v>
      </c>
      <c r="K243">
        <v>0.61339999999999995</v>
      </c>
      <c r="L243">
        <v>6.4429999999999999E-3</v>
      </c>
      <c r="M243">
        <v>-1.093</v>
      </c>
      <c r="N243">
        <v>9.9290000000000003E-2</v>
      </c>
      <c r="O243">
        <v>1.3320000000000001</v>
      </c>
      <c r="P243">
        <v>30001</v>
      </c>
      <c r="Q243">
        <v>120000</v>
      </c>
      <c r="S243" t="s">
        <v>626</v>
      </c>
      <c r="T243">
        <v>-0.92920000000000003</v>
      </c>
      <c r="U243">
        <v>0.7984</v>
      </c>
      <c r="V243">
        <v>9.9290000000000003E-3</v>
      </c>
      <c r="W243">
        <v>-2.516</v>
      </c>
      <c r="X243">
        <v>-0.92330000000000001</v>
      </c>
      <c r="Y243">
        <v>0.60509999999999997</v>
      </c>
      <c r="Z243">
        <v>30001</v>
      </c>
      <c r="AA243">
        <v>120000</v>
      </c>
    </row>
    <row r="244" spans="9:27" x14ac:dyDescent="0.25">
      <c r="I244" t="s">
        <v>1064</v>
      </c>
      <c r="J244">
        <v>0.20419999999999999</v>
      </c>
      <c r="K244">
        <v>0.33250000000000002</v>
      </c>
      <c r="L244">
        <v>3.2880000000000001E-3</v>
      </c>
      <c r="M244">
        <v>-0.4516</v>
      </c>
      <c r="N244">
        <v>0.20519999999999999</v>
      </c>
      <c r="O244">
        <v>0.85509999999999997</v>
      </c>
      <c r="P244">
        <v>30001</v>
      </c>
      <c r="Q244">
        <v>120000</v>
      </c>
      <c r="S244" t="s">
        <v>627</v>
      </c>
      <c r="T244">
        <v>-0.19139999999999999</v>
      </c>
      <c r="U244">
        <v>1.0189999999999999</v>
      </c>
      <c r="V244">
        <v>1.678E-2</v>
      </c>
      <c r="W244">
        <v>-2.2069999999999999</v>
      </c>
      <c r="X244">
        <v>-0.186</v>
      </c>
      <c r="Y244">
        <v>1.8129999999999999</v>
      </c>
      <c r="Z244">
        <v>30001</v>
      </c>
      <c r="AA244">
        <v>120000</v>
      </c>
    </row>
    <row r="245" spans="9:27" x14ac:dyDescent="0.25">
      <c r="I245" t="s">
        <v>1065</v>
      </c>
      <c r="J245">
        <v>0.27329999999999999</v>
      </c>
      <c r="K245">
        <v>0.40379999999999999</v>
      </c>
      <c r="L245">
        <v>3.9129999999999998E-3</v>
      </c>
      <c r="M245">
        <v>-0.50080000000000002</v>
      </c>
      <c r="N245">
        <v>0.26569999999999999</v>
      </c>
      <c r="O245">
        <v>1.0980000000000001</v>
      </c>
      <c r="P245">
        <v>30001</v>
      </c>
      <c r="Q245">
        <v>120000</v>
      </c>
      <c r="S245" t="s">
        <v>628</v>
      </c>
      <c r="T245">
        <v>-0.38850000000000001</v>
      </c>
      <c r="U245">
        <v>0.70130000000000003</v>
      </c>
      <c r="V245">
        <v>1.042E-2</v>
      </c>
      <c r="W245">
        <v>-1.7769999999999999</v>
      </c>
      <c r="X245">
        <v>-0.38540000000000002</v>
      </c>
      <c r="Y245">
        <v>0.98370000000000002</v>
      </c>
      <c r="Z245">
        <v>30001</v>
      </c>
      <c r="AA245">
        <v>120000</v>
      </c>
    </row>
    <row r="246" spans="9:27" x14ac:dyDescent="0.25">
      <c r="I246" t="s">
        <v>1066</v>
      </c>
      <c r="J246">
        <v>0.1444</v>
      </c>
      <c r="K246">
        <v>0.33929999999999999</v>
      </c>
      <c r="L246">
        <v>4.0720000000000001E-3</v>
      </c>
      <c r="M246">
        <v>-0.52949999999999997</v>
      </c>
      <c r="N246">
        <v>0.1467</v>
      </c>
      <c r="O246">
        <v>0.80600000000000005</v>
      </c>
      <c r="P246">
        <v>30001</v>
      </c>
      <c r="Q246">
        <v>120000</v>
      </c>
      <c r="S246" t="s">
        <v>629</v>
      </c>
      <c r="T246">
        <v>0.30459999999999998</v>
      </c>
      <c r="U246">
        <v>0.5474</v>
      </c>
      <c r="V246">
        <v>7.6140000000000001E-3</v>
      </c>
      <c r="W246">
        <v>-0.77080000000000004</v>
      </c>
      <c r="X246">
        <v>0.30320000000000003</v>
      </c>
      <c r="Y246">
        <v>1.391</v>
      </c>
      <c r="Z246">
        <v>30001</v>
      </c>
      <c r="AA246">
        <v>120000</v>
      </c>
    </row>
    <row r="247" spans="9:27" x14ac:dyDescent="0.25">
      <c r="I247" t="s">
        <v>1067</v>
      </c>
      <c r="J247">
        <v>0.1142</v>
      </c>
      <c r="K247">
        <v>0.43509999999999999</v>
      </c>
      <c r="L247">
        <v>3.885E-3</v>
      </c>
      <c r="M247">
        <v>-0.77639999999999998</v>
      </c>
      <c r="N247">
        <v>0.1217</v>
      </c>
      <c r="O247">
        <v>0.9577</v>
      </c>
      <c r="P247">
        <v>30001</v>
      </c>
      <c r="Q247">
        <v>120000</v>
      </c>
      <c r="S247" t="s">
        <v>630</v>
      </c>
      <c r="T247">
        <v>-1.202</v>
      </c>
      <c r="U247">
        <v>0.64880000000000004</v>
      </c>
      <c r="V247">
        <v>1.069E-2</v>
      </c>
      <c r="W247">
        <v>-2.5070000000000001</v>
      </c>
      <c r="X247">
        <v>-1.1950000000000001</v>
      </c>
      <c r="Y247">
        <v>4.7710000000000002E-2</v>
      </c>
      <c r="Z247">
        <v>30001</v>
      </c>
      <c r="AA247">
        <v>120000</v>
      </c>
    </row>
    <row r="248" spans="9:27" x14ac:dyDescent="0.25">
      <c r="I248" t="s">
        <v>1068</v>
      </c>
      <c r="J248">
        <v>0.1046</v>
      </c>
      <c r="K248">
        <v>0.4279</v>
      </c>
      <c r="L248">
        <v>4.065E-3</v>
      </c>
      <c r="M248">
        <v>-0.76519999999999999</v>
      </c>
      <c r="N248">
        <v>0.114</v>
      </c>
      <c r="O248">
        <v>0.9294</v>
      </c>
      <c r="P248">
        <v>30001</v>
      </c>
      <c r="Q248">
        <v>120000</v>
      </c>
      <c r="S248" t="s">
        <v>631</v>
      </c>
      <c r="T248">
        <v>-0.47649999999999998</v>
      </c>
      <c r="U248">
        <v>0.49680000000000002</v>
      </c>
      <c r="V248">
        <v>5.7029999999999997E-3</v>
      </c>
      <c r="W248">
        <v>-1.4750000000000001</v>
      </c>
      <c r="X248">
        <v>-0.47010000000000002</v>
      </c>
      <c r="Y248">
        <v>0.49159999999999998</v>
      </c>
      <c r="Z248">
        <v>30001</v>
      </c>
      <c r="AA248">
        <v>120000</v>
      </c>
    </row>
    <row r="249" spans="9:27" x14ac:dyDescent="0.25">
      <c r="I249" t="s">
        <v>1069</v>
      </c>
      <c r="J249">
        <v>6.6669999999999993E-2</v>
      </c>
      <c r="K249">
        <v>0.38700000000000001</v>
      </c>
      <c r="L249">
        <v>3.9129999999999998E-3</v>
      </c>
      <c r="M249">
        <v>-0.71519999999999995</v>
      </c>
      <c r="N249">
        <v>7.3819999999999997E-2</v>
      </c>
      <c r="O249">
        <v>0.81020000000000003</v>
      </c>
      <c r="P249">
        <v>30001</v>
      </c>
      <c r="Q249">
        <v>120000</v>
      </c>
      <c r="S249" t="s">
        <v>632</v>
      </c>
      <c r="T249">
        <v>0.25619999999999998</v>
      </c>
      <c r="U249">
        <v>0.49780000000000002</v>
      </c>
      <c r="V249">
        <v>5.0419999999999996E-3</v>
      </c>
      <c r="W249">
        <v>-0.73029999999999995</v>
      </c>
      <c r="X249">
        <v>0.25940000000000002</v>
      </c>
      <c r="Y249">
        <v>1.232</v>
      </c>
      <c r="Z249">
        <v>30001</v>
      </c>
      <c r="AA249">
        <v>120000</v>
      </c>
    </row>
    <row r="250" spans="9:27" x14ac:dyDescent="0.25">
      <c r="I250" t="s">
        <v>1070</v>
      </c>
      <c r="J250">
        <v>9.8239999999999994E-2</v>
      </c>
      <c r="K250">
        <v>0.4365</v>
      </c>
      <c r="L250">
        <v>3.9610000000000001E-3</v>
      </c>
      <c r="M250">
        <v>-0.79349999999999998</v>
      </c>
      <c r="N250">
        <v>0.1096</v>
      </c>
      <c r="O250">
        <v>0.93679999999999997</v>
      </c>
      <c r="P250">
        <v>30001</v>
      </c>
      <c r="Q250">
        <v>120000</v>
      </c>
      <c r="S250" t="s">
        <v>633</v>
      </c>
      <c r="T250">
        <v>0.36070000000000002</v>
      </c>
      <c r="U250">
        <v>0.46689999999999998</v>
      </c>
      <c r="V250">
        <v>5.2709999999999996E-3</v>
      </c>
      <c r="W250">
        <v>-0.55469999999999997</v>
      </c>
      <c r="X250">
        <v>0.35980000000000001</v>
      </c>
      <c r="Y250">
        <v>1.2769999999999999</v>
      </c>
      <c r="Z250">
        <v>30001</v>
      </c>
      <c r="AA250">
        <v>120000</v>
      </c>
    </row>
    <row r="251" spans="9:27" x14ac:dyDescent="0.25">
      <c r="I251" t="s">
        <v>1071</v>
      </c>
      <c r="J251">
        <v>0.37780000000000002</v>
      </c>
      <c r="K251">
        <v>0.4103</v>
      </c>
      <c r="L251">
        <v>4.0070000000000001E-3</v>
      </c>
      <c r="M251">
        <v>-0.4239</v>
      </c>
      <c r="N251">
        <v>0.37809999999999999</v>
      </c>
      <c r="O251">
        <v>1.19</v>
      </c>
      <c r="P251">
        <v>30001</v>
      </c>
      <c r="Q251">
        <v>120000</v>
      </c>
      <c r="S251" t="s">
        <v>634</v>
      </c>
      <c r="T251">
        <v>0.25679999999999997</v>
      </c>
      <c r="U251">
        <v>0.49490000000000001</v>
      </c>
      <c r="V251">
        <v>4.9030000000000002E-3</v>
      </c>
      <c r="W251">
        <v>-0.70940000000000003</v>
      </c>
      <c r="X251">
        <v>0.25369999999999998</v>
      </c>
      <c r="Y251">
        <v>1.2430000000000001</v>
      </c>
      <c r="Z251">
        <v>30001</v>
      </c>
      <c r="AA251">
        <v>120000</v>
      </c>
    </row>
    <row r="252" spans="9:27" x14ac:dyDescent="0.25">
      <c r="I252" t="s">
        <v>1072</v>
      </c>
      <c r="J252">
        <v>-0.34379999999999999</v>
      </c>
      <c r="K252">
        <v>0.52480000000000004</v>
      </c>
      <c r="L252">
        <v>4.483E-3</v>
      </c>
      <c r="M252">
        <v>-1.4239999999999999</v>
      </c>
      <c r="N252">
        <v>-0.32329999999999998</v>
      </c>
      <c r="O252">
        <v>0.625</v>
      </c>
      <c r="P252">
        <v>30001</v>
      </c>
      <c r="Q252">
        <v>120000</v>
      </c>
      <c r="S252" t="s">
        <v>635</v>
      </c>
      <c r="T252">
        <v>0.19409999999999999</v>
      </c>
      <c r="U252">
        <v>0.56710000000000005</v>
      </c>
      <c r="V252">
        <v>6.3759999999999997E-3</v>
      </c>
      <c r="W252">
        <v>-0.91290000000000004</v>
      </c>
      <c r="X252">
        <v>0.19170000000000001</v>
      </c>
      <c r="Y252">
        <v>1.32</v>
      </c>
      <c r="Z252">
        <v>30001</v>
      </c>
      <c r="AA252">
        <v>120000</v>
      </c>
    </row>
    <row r="253" spans="9:27" x14ac:dyDescent="0.25">
      <c r="I253" t="s">
        <v>1073</v>
      </c>
      <c r="J253">
        <v>0.19950000000000001</v>
      </c>
      <c r="K253">
        <v>0.44409999999999999</v>
      </c>
      <c r="L253">
        <v>3.075E-3</v>
      </c>
      <c r="M253">
        <v>-0.67920000000000003</v>
      </c>
      <c r="N253">
        <v>0.2006</v>
      </c>
      <c r="O253">
        <v>1.0680000000000001</v>
      </c>
      <c r="P253">
        <v>30001</v>
      </c>
      <c r="Q253">
        <v>120000</v>
      </c>
      <c r="S253" t="s">
        <v>636</v>
      </c>
      <c r="T253">
        <v>0.2455</v>
      </c>
      <c r="U253">
        <v>0.41299999999999998</v>
      </c>
      <c r="V253">
        <v>4.2570000000000004E-3</v>
      </c>
      <c r="W253">
        <v>-0.56569999999999998</v>
      </c>
      <c r="X253">
        <v>0.24299999999999999</v>
      </c>
      <c r="Y253">
        <v>1.0609999999999999</v>
      </c>
      <c r="Z253">
        <v>30001</v>
      </c>
      <c r="AA253">
        <v>120000</v>
      </c>
    </row>
    <row r="254" spans="9:27" x14ac:dyDescent="0.25">
      <c r="I254" t="s">
        <v>1074</v>
      </c>
      <c r="J254">
        <v>0.2379</v>
      </c>
      <c r="K254">
        <v>0.41520000000000001</v>
      </c>
      <c r="L254">
        <v>2.875E-3</v>
      </c>
      <c r="M254">
        <v>-0.58420000000000005</v>
      </c>
      <c r="N254">
        <v>0.23980000000000001</v>
      </c>
      <c r="O254">
        <v>1.0509999999999999</v>
      </c>
      <c r="P254">
        <v>30001</v>
      </c>
      <c r="Q254">
        <v>120000</v>
      </c>
      <c r="S254" t="s">
        <v>637</v>
      </c>
      <c r="T254">
        <v>0.27829999999999999</v>
      </c>
      <c r="U254">
        <v>0.43419999999999997</v>
      </c>
      <c r="V254">
        <v>3.885E-3</v>
      </c>
      <c r="W254">
        <v>-0.56969999999999998</v>
      </c>
      <c r="X254">
        <v>0.27610000000000001</v>
      </c>
      <c r="Y254">
        <v>1.1359999999999999</v>
      </c>
      <c r="Z254">
        <v>30001</v>
      </c>
      <c r="AA254">
        <v>120000</v>
      </c>
    </row>
    <row r="255" spans="9:27" x14ac:dyDescent="0.25">
      <c r="I255" t="s">
        <v>1075</v>
      </c>
      <c r="J255">
        <v>0.52959999999999996</v>
      </c>
      <c r="K255">
        <v>0.47120000000000001</v>
      </c>
      <c r="L255">
        <v>3.6870000000000002E-3</v>
      </c>
      <c r="M255">
        <v>-0.3654</v>
      </c>
      <c r="N255">
        <v>0.51600000000000001</v>
      </c>
      <c r="O255">
        <v>1.4930000000000001</v>
      </c>
      <c r="P255">
        <v>30001</v>
      </c>
      <c r="Q255">
        <v>120000</v>
      </c>
      <c r="S255" t="s">
        <v>638</v>
      </c>
      <c r="T255">
        <v>0.65469999999999995</v>
      </c>
      <c r="U255">
        <v>0.57140000000000002</v>
      </c>
      <c r="V255">
        <v>6.9870000000000002E-3</v>
      </c>
      <c r="W255">
        <v>-0.46350000000000002</v>
      </c>
      <c r="X255">
        <v>0.65359999999999996</v>
      </c>
      <c r="Y255">
        <v>1.78</v>
      </c>
      <c r="Z255">
        <v>30001</v>
      </c>
      <c r="AA255">
        <v>120000</v>
      </c>
    </row>
    <row r="256" spans="9:27" x14ac:dyDescent="0.25">
      <c r="I256" t="s">
        <v>1076</v>
      </c>
      <c r="J256">
        <v>-5.6079999999999998E-2</v>
      </c>
      <c r="K256">
        <v>0.53459999999999996</v>
      </c>
      <c r="L256">
        <v>4.1310000000000001E-3</v>
      </c>
      <c r="M256">
        <v>-1.181</v>
      </c>
      <c r="N256">
        <v>-3.0509999999999999E-2</v>
      </c>
      <c r="O256">
        <v>0.93340000000000001</v>
      </c>
      <c r="P256">
        <v>30001</v>
      </c>
      <c r="Q256">
        <v>120000</v>
      </c>
      <c r="S256" t="s">
        <v>639</v>
      </c>
      <c r="T256">
        <v>1.476</v>
      </c>
      <c r="U256">
        <v>0.8931</v>
      </c>
      <c r="V256">
        <v>1.1259999999999999E-2</v>
      </c>
      <c r="W256">
        <v>-0.27460000000000001</v>
      </c>
      <c r="X256">
        <v>1.472</v>
      </c>
      <c r="Y256">
        <v>3.2429999999999999</v>
      </c>
      <c r="Z256">
        <v>30001</v>
      </c>
      <c r="AA256">
        <v>120000</v>
      </c>
    </row>
    <row r="257" spans="9:27" x14ac:dyDescent="0.25">
      <c r="I257" t="s">
        <v>1077</v>
      </c>
      <c r="J257">
        <v>0.40710000000000002</v>
      </c>
      <c r="K257">
        <v>0.46750000000000003</v>
      </c>
      <c r="L257">
        <v>3.591E-3</v>
      </c>
      <c r="M257">
        <v>-0.48859999999999998</v>
      </c>
      <c r="N257">
        <v>0.39979999999999999</v>
      </c>
      <c r="O257">
        <v>1.3580000000000001</v>
      </c>
      <c r="P257">
        <v>30001</v>
      </c>
      <c r="Q257">
        <v>120000</v>
      </c>
      <c r="S257" t="s">
        <v>640</v>
      </c>
      <c r="T257">
        <v>-0.19750000000000001</v>
      </c>
      <c r="U257">
        <v>0.85450000000000004</v>
      </c>
      <c r="V257">
        <v>1.001E-2</v>
      </c>
      <c r="W257">
        <v>-1.889</v>
      </c>
      <c r="X257">
        <v>-0.1933</v>
      </c>
      <c r="Y257">
        <v>1.4670000000000001</v>
      </c>
      <c r="Z257">
        <v>30001</v>
      </c>
      <c r="AA257">
        <v>120000</v>
      </c>
    </row>
    <row r="258" spans="9:27" x14ac:dyDescent="0.25">
      <c r="I258" t="s">
        <v>1078</v>
      </c>
      <c r="J258">
        <v>6.3250000000000001E-2</v>
      </c>
      <c r="K258">
        <v>0.51249999999999996</v>
      </c>
      <c r="L258">
        <v>3.7699999999999999E-3</v>
      </c>
      <c r="M258">
        <v>-0.98660000000000003</v>
      </c>
      <c r="N258">
        <v>7.7979999999999994E-2</v>
      </c>
      <c r="O258">
        <v>1.04</v>
      </c>
      <c r="P258">
        <v>30001</v>
      </c>
      <c r="Q258">
        <v>120000</v>
      </c>
      <c r="S258" t="s">
        <v>641</v>
      </c>
      <c r="T258">
        <v>0.54039999999999999</v>
      </c>
      <c r="U258">
        <v>1.0589999999999999</v>
      </c>
      <c r="V258">
        <v>1.6740000000000001E-2</v>
      </c>
      <c r="W258">
        <v>-1.5549999999999999</v>
      </c>
      <c r="X258">
        <v>0.54420000000000002</v>
      </c>
      <c r="Y258">
        <v>2.605</v>
      </c>
      <c r="Z258">
        <v>30001</v>
      </c>
      <c r="AA258">
        <v>120000</v>
      </c>
    </row>
    <row r="259" spans="9:27" x14ac:dyDescent="0.25">
      <c r="I259" t="s">
        <v>1079</v>
      </c>
      <c r="J259">
        <v>0.62870000000000004</v>
      </c>
      <c r="K259">
        <v>0.59260000000000002</v>
      </c>
      <c r="L259">
        <v>6.9179999999999997E-3</v>
      </c>
      <c r="M259">
        <v>-0.51949999999999996</v>
      </c>
      <c r="N259">
        <v>0.62070000000000003</v>
      </c>
      <c r="O259">
        <v>1.8220000000000001</v>
      </c>
      <c r="P259">
        <v>30001</v>
      </c>
      <c r="Q259">
        <v>120000</v>
      </c>
      <c r="S259" t="s">
        <v>642</v>
      </c>
      <c r="T259">
        <v>0.34320000000000001</v>
      </c>
      <c r="U259">
        <v>0.76129999999999998</v>
      </c>
      <c r="V259">
        <v>1.051E-2</v>
      </c>
      <c r="W259">
        <v>-1.149</v>
      </c>
      <c r="X259">
        <v>0.34200000000000003</v>
      </c>
      <c r="Y259">
        <v>1.84</v>
      </c>
      <c r="Z259">
        <v>30001</v>
      </c>
      <c r="AA259">
        <v>120000</v>
      </c>
    </row>
    <row r="260" spans="9:27" x14ac:dyDescent="0.25">
      <c r="I260" t="s">
        <v>1080</v>
      </c>
      <c r="J260">
        <v>0.52459999999999996</v>
      </c>
      <c r="K260">
        <v>0.50719999999999998</v>
      </c>
      <c r="L260">
        <v>6.2729999999999999E-3</v>
      </c>
      <c r="M260">
        <v>-0.47539999999999999</v>
      </c>
      <c r="N260">
        <v>0.52329999999999999</v>
      </c>
      <c r="O260">
        <v>1.516</v>
      </c>
      <c r="P260">
        <v>30001</v>
      </c>
      <c r="Q260">
        <v>120000</v>
      </c>
      <c r="S260" t="s">
        <v>643</v>
      </c>
      <c r="T260">
        <v>1.036</v>
      </c>
      <c r="U260">
        <v>0.62119999999999997</v>
      </c>
      <c r="V260">
        <v>7.6860000000000001E-3</v>
      </c>
      <c r="W260">
        <v>-0.18340000000000001</v>
      </c>
      <c r="X260">
        <v>1.034</v>
      </c>
      <c r="Y260">
        <v>2.2559999999999998</v>
      </c>
      <c r="Z260">
        <v>30001</v>
      </c>
      <c r="AA260">
        <v>120000</v>
      </c>
    </row>
    <row r="261" spans="9:27" x14ac:dyDescent="0.25">
      <c r="I261" t="s">
        <v>1081</v>
      </c>
      <c r="J261">
        <v>0.50629999999999997</v>
      </c>
      <c r="K261">
        <v>0.54459999999999997</v>
      </c>
      <c r="L261">
        <v>6.6600000000000001E-3</v>
      </c>
      <c r="M261">
        <v>-0.56289999999999996</v>
      </c>
      <c r="N261">
        <v>0.5071</v>
      </c>
      <c r="O261">
        <v>1.571</v>
      </c>
      <c r="P261">
        <v>30001</v>
      </c>
      <c r="Q261">
        <v>120000</v>
      </c>
      <c r="S261" t="s">
        <v>644</v>
      </c>
      <c r="T261">
        <v>-0.4703</v>
      </c>
      <c r="U261">
        <v>0.71419999999999995</v>
      </c>
      <c r="V261">
        <v>1.068E-2</v>
      </c>
      <c r="W261">
        <v>-1.889</v>
      </c>
      <c r="X261">
        <v>-0.46689999999999998</v>
      </c>
      <c r="Y261">
        <v>0.91579999999999995</v>
      </c>
      <c r="Z261">
        <v>30001</v>
      </c>
      <c r="AA261">
        <v>120000</v>
      </c>
    </row>
    <row r="262" spans="9:27" x14ac:dyDescent="0.25">
      <c r="I262" t="s">
        <v>1082</v>
      </c>
      <c r="J262">
        <v>1.3740000000000001</v>
      </c>
      <c r="K262">
        <v>0.78790000000000004</v>
      </c>
      <c r="L262">
        <v>1.0749999999999999E-2</v>
      </c>
      <c r="M262">
        <v>-0.17080000000000001</v>
      </c>
      <c r="N262">
        <v>1.3759999999999999</v>
      </c>
      <c r="O262">
        <v>2.9260000000000002</v>
      </c>
      <c r="P262">
        <v>30001</v>
      </c>
      <c r="Q262">
        <v>120000</v>
      </c>
      <c r="S262" t="s">
        <v>645</v>
      </c>
      <c r="T262">
        <v>0.25519999999999998</v>
      </c>
      <c r="U262">
        <v>0.58030000000000004</v>
      </c>
      <c r="V262">
        <v>6.1079999999999997E-3</v>
      </c>
      <c r="W262">
        <v>-0.89590000000000003</v>
      </c>
      <c r="X262">
        <v>0.255</v>
      </c>
      <c r="Y262">
        <v>1.3979999999999999</v>
      </c>
      <c r="Z262">
        <v>30001</v>
      </c>
      <c r="AA262">
        <v>120000</v>
      </c>
    </row>
    <row r="263" spans="9:27" x14ac:dyDescent="0.25">
      <c r="I263" t="s">
        <v>1083</v>
      </c>
      <c r="J263">
        <v>-0.29970000000000002</v>
      </c>
      <c r="K263">
        <v>0.75049999999999994</v>
      </c>
      <c r="L263">
        <v>9.554E-3</v>
      </c>
      <c r="M263">
        <v>-1.79</v>
      </c>
      <c r="N263">
        <v>-0.29299999999999998</v>
      </c>
      <c r="O263">
        <v>1.145</v>
      </c>
      <c r="P263">
        <v>30001</v>
      </c>
      <c r="Q263">
        <v>120000</v>
      </c>
      <c r="S263" t="s">
        <v>646</v>
      </c>
      <c r="T263">
        <v>0.1045</v>
      </c>
      <c r="U263">
        <v>0.43490000000000001</v>
      </c>
      <c r="V263">
        <v>4.0470000000000002E-3</v>
      </c>
      <c r="W263">
        <v>-0.74850000000000005</v>
      </c>
      <c r="X263">
        <v>0.1024</v>
      </c>
      <c r="Y263">
        <v>0.9778</v>
      </c>
      <c r="Z263">
        <v>30001</v>
      </c>
      <c r="AA263">
        <v>120000</v>
      </c>
    </row>
    <row r="264" spans="9:27" x14ac:dyDescent="0.25">
      <c r="I264" t="s">
        <v>1084</v>
      </c>
      <c r="J264">
        <v>0.43830000000000002</v>
      </c>
      <c r="K264">
        <v>0.97950000000000004</v>
      </c>
      <c r="L264">
        <v>1.6230000000000001E-2</v>
      </c>
      <c r="M264">
        <v>-1.502</v>
      </c>
      <c r="N264">
        <v>0.44219999999999998</v>
      </c>
      <c r="O264">
        <v>2.355</v>
      </c>
      <c r="P264">
        <v>30001</v>
      </c>
      <c r="Q264">
        <v>120000</v>
      </c>
      <c r="S264" t="s">
        <v>647</v>
      </c>
      <c r="T264" s="36">
        <v>6.4899999999999995E-4</v>
      </c>
      <c r="U264">
        <v>0.48899999999999999</v>
      </c>
      <c r="V264">
        <v>4.3889999999999997E-3</v>
      </c>
      <c r="W264">
        <v>-0.9506</v>
      </c>
      <c r="X264">
        <v>-3.7699999999999999E-3</v>
      </c>
      <c r="Y264">
        <v>0.97989999999999999</v>
      </c>
      <c r="Z264">
        <v>30001</v>
      </c>
      <c r="AA264">
        <v>120000</v>
      </c>
    </row>
    <row r="265" spans="9:27" x14ac:dyDescent="0.25">
      <c r="I265" t="s">
        <v>1085</v>
      </c>
      <c r="J265">
        <v>0.29749999999999999</v>
      </c>
      <c r="K265">
        <v>0.69010000000000005</v>
      </c>
      <c r="L265">
        <v>9.5779999999999997E-3</v>
      </c>
      <c r="M265">
        <v>-1.0720000000000001</v>
      </c>
      <c r="N265">
        <v>0.29859999999999998</v>
      </c>
      <c r="O265">
        <v>1.655</v>
      </c>
      <c r="P265">
        <v>30001</v>
      </c>
      <c r="Q265">
        <v>120000</v>
      </c>
      <c r="S265" t="s">
        <v>648</v>
      </c>
      <c r="T265">
        <v>-6.2120000000000002E-2</v>
      </c>
      <c r="U265">
        <v>0.56069999999999998</v>
      </c>
      <c r="V265">
        <v>5.6059999999999999E-3</v>
      </c>
      <c r="W265">
        <v>-1.149</v>
      </c>
      <c r="X265">
        <v>-7.3150000000000007E-2</v>
      </c>
      <c r="Y265">
        <v>1.0720000000000001</v>
      </c>
      <c r="Z265">
        <v>30001</v>
      </c>
      <c r="AA265">
        <v>120000</v>
      </c>
    </row>
    <row r="266" spans="9:27" x14ac:dyDescent="0.25">
      <c r="I266" t="s">
        <v>1086</v>
      </c>
      <c r="J266">
        <v>0.1862</v>
      </c>
      <c r="K266">
        <v>0.75660000000000005</v>
      </c>
      <c r="L266">
        <v>1.077E-2</v>
      </c>
      <c r="M266">
        <v>-1.32</v>
      </c>
      <c r="N266">
        <v>0.19339999999999999</v>
      </c>
      <c r="O266">
        <v>1.6619999999999999</v>
      </c>
      <c r="P266">
        <v>30001</v>
      </c>
      <c r="Q266">
        <v>120000</v>
      </c>
      <c r="S266" t="s">
        <v>649</v>
      </c>
      <c r="T266">
        <v>-1.0659999999999999E-2</v>
      </c>
      <c r="U266">
        <v>0.3916</v>
      </c>
      <c r="V266">
        <v>3.1129999999999999E-3</v>
      </c>
      <c r="W266">
        <v>-0.76639999999999997</v>
      </c>
      <c r="X266">
        <v>-1.779E-2</v>
      </c>
      <c r="Y266">
        <v>0.79459999999999997</v>
      </c>
      <c r="Z266">
        <v>30001</v>
      </c>
      <c r="AA266">
        <v>120000</v>
      </c>
    </row>
    <row r="267" spans="9:27" x14ac:dyDescent="0.25">
      <c r="I267" t="s">
        <v>1087</v>
      </c>
      <c r="J267">
        <v>0.94359999999999999</v>
      </c>
      <c r="K267">
        <v>0.51639999999999997</v>
      </c>
      <c r="L267">
        <v>6.45E-3</v>
      </c>
      <c r="M267">
        <v>-6.9769999999999999E-2</v>
      </c>
      <c r="N267">
        <v>0.94279999999999997</v>
      </c>
      <c r="O267">
        <v>1.962</v>
      </c>
      <c r="P267">
        <v>30001</v>
      </c>
      <c r="Q267">
        <v>120000</v>
      </c>
      <c r="S267" t="s">
        <v>650</v>
      </c>
      <c r="T267">
        <v>2.214E-2</v>
      </c>
      <c r="U267">
        <v>0.44009999999999999</v>
      </c>
      <c r="V267">
        <v>3.9940000000000002E-3</v>
      </c>
      <c r="W267">
        <v>-0.84050000000000002</v>
      </c>
      <c r="X267">
        <v>1.967E-2</v>
      </c>
      <c r="Y267">
        <v>0.90569999999999995</v>
      </c>
      <c r="Z267">
        <v>30001</v>
      </c>
      <c r="AA267">
        <v>120000</v>
      </c>
    </row>
    <row r="268" spans="9:27" x14ac:dyDescent="0.25">
      <c r="I268" t="s">
        <v>1088</v>
      </c>
      <c r="J268">
        <v>0.9254</v>
      </c>
      <c r="K268">
        <v>0.6169</v>
      </c>
      <c r="L268">
        <v>8.3639999999999999E-3</v>
      </c>
      <c r="M268">
        <v>-0.28699999999999998</v>
      </c>
      <c r="N268">
        <v>0.92469999999999997</v>
      </c>
      <c r="O268">
        <v>2.15</v>
      </c>
      <c r="P268">
        <v>30001</v>
      </c>
      <c r="Q268">
        <v>120000</v>
      </c>
      <c r="S268" t="s">
        <v>651</v>
      </c>
      <c r="T268">
        <v>0.39850000000000002</v>
      </c>
      <c r="U268">
        <v>0.54710000000000003</v>
      </c>
      <c r="V268">
        <v>5.8539999999999998E-3</v>
      </c>
      <c r="W268">
        <v>-0.6603</v>
      </c>
      <c r="X268">
        <v>0.39379999999999998</v>
      </c>
      <c r="Y268">
        <v>1.49</v>
      </c>
      <c r="Z268">
        <v>30001</v>
      </c>
      <c r="AA268">
        <v>120000</v>
      </c>
    </row>
    <row r="269" spans="9:27" x14ac:dyDescent="0.25">
      <c r="I269" t="s">
        <v>1089</v>
      </c>
      <c r="J269">
        <v>-0.66100000000000003</v>
      </c>
      <c r="K269">
        <v>0.7016</v>
      </c>
      <c r="L269">
        <v>1.073E-2</v>
      </c>
      <c r="M269">
        <v>-2.09</v>
      </c>
      <c r="N269">
        <v>-0.64549999999999996</v>
      </c>
      <c r="O269">
        <v>0.67769999999999997</v>
      </c>
      <c r="P269">
        <v>30001</v>
      </c>
      <c r="Q269">
        <v>120000</v>
      </c>
      <c r="S269" t="s">
        <v>652</v>
      </c>
      <c r="T269">
        <v>1.2190000000000001</v>
      </c>
      <c r="U269">
        <v>0.88280000000000003</v>
      </c>
      <c r="V269">
        <v>1.106E-2</v>
      </c>
      <c r="W269">
        <v>-0.5101</v>
      </c>
      <c r="X269">
        <v>1.2190000000000001</v>
      </c>
      <c r="Y269">
        <v>2.9630000000000001</v>
      </c>
      <c r="Z269">
        <v>30001</v>
      </c>
      <c r="AA269">
        <v>120000</v>
      </c>
    </row>
    <row r="270" spans="9:27" x14ac:dyDescent="0.25">
      <c r="I270" t="s">
        <v>1090</v>
      </c>
      <c r="J270">
        <v>-0.4824</v>
      </c>
      <c r="K270">
        <v>0.6502</v>
      </c>
      <c r="L270">
        <v>1.0200000000000001E-2</v>
      </c>
      <c r="M270">
        <v>-1.774</v>
      </c>
      <c r="N270">
        <v>-0.47689999999999999</v>
      </c>
      <c r="O270">
        <v>0.77449999999999997</v>
      </c>
      <c r="P270">
        <v>30001</v>
      </c>
      <c r="Q270">
        <v>120000</v>
      </c>
      <c r="S270" t="s">
        <v>653</v>
      </c>
      <c r="T270">
        <v>-0.4536</v>
      </c>
      <c r="U270">
        <v>0.84189999999999998</v>
      </c>
      <c r="V270">
        <v>9.3229999999999997E-3</v>
      </c>
      <c r="W270">
        <v>-2.1080000000000001</v>
      </c>
      <c r="X270">
        <v>-0.44890000000000002</v>
      </c>
      <c r="Y270">
        <v>1.1830000000000001</v>
      </c>
      <c r="Z270">
        <v>30001</v>
      </c>
      <c r="AA270">
        <v>120000</v>
      </c>
    </row>
    <row r="271" spans="9:27" x14ac:dyDescent="0.25">
      <c r="I271" t="s">
        <v>1091</v>
      </c>
      <c r="J271">
        <v>9.1990000000000002E-2</v>
      </c>
      <c r="K271">
        <v>0.57220000000000004</v>
      </c>
      <c r="L271">
        <v>5.8669999999999998E-3</v>
      </c>
      <c r="M271">
        <v>-1.071</v>
      </c>
      <c r="N271">
        <v>0.10249999999999999</v>
      </c>
      <c r="O271">
        <v>1.1990000000000001</v>
      </c>
      <c r="P271">
        <v>30001</v>
      </c>
      <c r="Q271">
        <v>120000</v>
      </c>
      <c r="S271" t="s">
        <v>654</v>
      </c>
      <c r="T271">
        <v>0.28420000000000001</v>
      </c>
      <c r="U271">
        <v>1.048</v>
      </c>
      <c r="V271">
        <v>1.6379999999999999E-2</v>
      </c>
      <c r="W271">
        <v>-1.79</v>
      </c>
      <c r="X271">
        <v>0.2873</v>
      </c>
      <c r="Y271">
        <v>2.3330000000000002</v>
      </c>
      <c r="Z271">
        <v>30001</v>
      </c>
      <c r="AA271">
        <v>120000</v>
      </c>
    </row>
    <row r="272" spans="9:27" x14ac:dyDescent="0.25">
      <c r="I272" t="s">
        <v>1092</v>
      </c>
      <c r="J272">
        <v>0.21540000000000001</v>
      </c>
      <c r="K272">
        <v>0.46029999999999999</v>
      </c>
      <c r="L272">
        <v>5.2509999999999996E-3</v>
      </c>
      <c r="M272">
        <v>-0.69130000000000003</v>
      </c>
      <c r="N272">
        <v>0.2175</v>
      </c>
      <c r="O272">
        <v>1.121</v>
      </c>
      <c r="P272">
        <v>30001</v>
      </c>
      <c r="Q272">
        <v>120000</v>
      </c>
      <c r="S272" t="s">
        <v>655</v>
      </c>
      <c r="T272">
        <v>8.7050000000000002E-2</v>
      </c>
      <c r="U272">
        <v>0.74870000000000003</v>
      </c>
      <c r="V272">
        <v>1.009E-2</v>
      </c>
      <c r="W272">
        <v>-1.3779999999999999</v>
      </c>
      <c r="X272">
        <v>8.3729999999999999E-2</v>
      </c>
      <c r="Y272">
        <v>1.573</v>
      </c>
      <c r="Z272">
        <v>30001</v>
      </c>
      <c r="AA272">
        <v>120000</v>
      </c>
    </row>
    <row r="273" spans="9:27" x14ac:dyDescent="0.25">
      <c r="I273" t="s">
        <v>1093</v>
      </c>
      <c r="J273">
        <v>0.29289999999999999</v>
      </c>
      <c r="K273">
        <v>0.37840000000000001</v>
      </c>
      <c r="L273">
        <v>3.0200000000000001E-3</v>
      </c>
      <c r="M273">
        <v>-0.34379999999999999</v>
      </c>
      <c r="N273">
        <v>0.2419</v>
      </c>
      <c r="O273">
        <v>1.1499999999999999</v>
      </c>
      <c r="P273">
        <v>30001</v>
      </c>
      <c r="Q273">
        <v>120000</v>
      </c>
      <c r="S273" t="s">
        <v>656</v>
      </c>
      <c r="T273">
        <v>0.7802</v>
      </c>
      <c r="U273">
        <v>0.60250000000000004</v>
      </c>
      <c r="V273">
        <v>6.8649999999999996E-3</v>
      </c>
      <c r="W273">
        <v>-0.39429999999999998</v>
      </c>
      <c r="X273">
        <v>0.77400000000000002</v>
      </c>
      <c r="Y273">
        <v>1.9790000000000001</v>
      </c>
      <c r="Z273">
        <v>30001</v>
      </c>
      <c r="AA273">
        <v>120000</v>
      </c>
    </row>
    <row r="274" spans="9:27" x14ac:dyDescent="0.25">
      <c r="I274" t="s">
        <v>1094</v>
      </c>
      <c r="J274">
        <v>-0.3049</v>
      </c>
      <c r="K274">
        <v>0.27410000000000001</v>
      </c>
      <c r="L274">
        <v>2.777E-3</v>
      </c>
      <c r="M274">
        <v>-0.83599999999999997</v>
      </c>
      <c r="N274">
        <v>-0.30719999999999997</v>
      </c>
      <c r="O274">
        <v>0.23860000000000001</v>
      </c>
      <c r="P274">
        <v>30001</v>
      </c>
      <c r="Q274">
        <v>120000</v>
      </c>
      <c r="S274" t="s">
        <v>657</v>
      </c>
      <c r="T274">
        <v>-0.72650000000000003</v>
      </c>
      <c r="U274">
        <v>0.69210000000000005</v>
      </c>
      <c r="V274">
        <v>9.9179999999999997E-3</v>
      </c>
      <c r="W274">
        <v>-2.1070000000000002</v>
      </c>
      <c r="X274">
        <v>-0.72409999999999997</v>
      </c>
      <c r="Y274">
        <v>0.62080000000000002</v>
      </c>
      <c r="Z274">
        <v>30001</v>
      </c>
      <c r="AA274">
        <v>120000</v>
      </c>
    </row>
    <row r="275" spans="9:27" x14ac:dyDescent="0.25">
      <c r="I275" t="s">
        <v>1095</v>
      </c>
      <c r="J275">
        <v>-0.11749999999999999</v>
      </c>
      <c r="K275">
        <v>0.41399999999999998</v>
      </c>
      <c r="L275">
        <v>3.8769999999999998E-3</v>
      </c>
      <c r="M275">
        <v>-0.89090000000000003</v>
      </c>
      <c r="N275">
        <v>-0.1346</v>
      </c>
      <c r="O275">
        <v>0.74399999999999999</v>
      </c>
      <c r="P275">
        <v>30001</v>
      </c>
      <c r="Q275">
        <v>120000</v>
      </c>
      <c r="S275" t="s">
        <v>658</v>
      </c>
      <c r="T275" s="36">
        <v>-9.5790000000000003E-4</v>
      </c>
      <c r="U275">
        <v>0.57369999999999999</v>
      </c>
      <c r="V275">
        <v>5.339E-3</v>
      </c>
      <c r="W275">
        <v>-1.1339999999999999</v>
      </c>
      <c r="X275">
        <v>-2.843E-3</v>
      </c>
      <c r="Y275">
        <v>1.1379999999999999</v>
      </c>
      <c r="Z275">
        <v>30001</v>
      </c>
      <c r="AA275">
        <v>120000</v>
      </c>
    </row>
    <row r="276" spans="9:27" x14ac:dyDescent="0.25">
      <c r="I276" t="s">
        <v>1096</v>
      </c>
      <c r="J276">
        <v>-0.19539999999999999</v>
      </c>
      <c r="K276">
        <v>0.2873</v>
      </c>
      <c r="L276">
        <v>2.9150000000000001E-3</v>
      </c>
      <c r="M276">
        <v>-0.7571</v>
      </c>
      <c r="N276">
        <v>-0.1971</v>
      </c>
      <c r="O276">
        <v>0.36990000000000001</v>
      </c>
      <c r="P276">
        <v>30001</v>
      </c>
      <c r="Q276">
        <v>120000</v>
      </c>
      <c r="S276" t="s">
        <v>659</v>
      </c>
      <c r="T276">
        <v>-0.1038</v>
      </c>
      <c r="U276">
        <v>0.44840000000000002</v>
      </c>
      <c r="V276">
        <v>4.6610000000000002E-3</v>
      </c>
      <c r="W276">
        <v>-0.98009999999999997</v>
      </c>
      <c r="X276">
        <v>-0.10580000000000001</v>
      </c>
      <c r="Y276">
        <v>0.79259999999999997</v>
      </c>
      <c r="Z276">
        <v>30001</v>
      </c>
      <c r="AA276">
        <v>120000</v>
      </c>
    </row>
    <row r="277" spans="9:27" x14ac:dyDescent="0.25">
      <c r="I277" t="s">
        <v>1097</v>
      </c>
      <c r="J277">
        <v>1.0489999999999999E-2</v>
      </c>
      <c r="K277">
        <v>0.36559999999999998</v>
      </c>
      <c r="L277">
        <v>3.0309999999999998E-3</v>
      </c>
      <c r="M277">
        <v>-0.67230000000000001</v>
      </c>
      <c r="N277">
        <v>-2.5899999999999999E-3</v>
      </c>
      <c r="O277">
        <v>0.76080000000000003</v>
      </c>
      <c r="P277">
        <v>30001</v>
      </c>
      <c r="Q277">
        <v>120000</v>
      </c>
      <c r="S277" t="s">
        <v>660</v>
      </c>
      <c r="T277">
        <v>-0.1666</v>
      </c>
      <c r="U277">
        <v>0.52980000000000005</v>
      </c>
      <c r="V277">
        <v>6.0699999999999999E-3</v>
      </c>
      <c r="W277">
        <v>-1.1890000000000001</v>
      </c>
      <c r="X277">
        <v>-0.17019999999999999</v>
      </c>
      <c r="Y277">
        <v>0.88419999999999999</v>
      </c>
      <c r="Z277">
        <v>30001</v>
      </c>
      <c r="AA277">
        <v>120000</v>
      </c>
    </row>
    <row r="278" spans="9:27" x14ac:dyDescent="0.25">
      <c r="I278" t="s">
        <v>1098</v>
      </c>
      <c r="J278">
        <v>-0.41849999999999998</v>
      </c>
      <c r="K278">
        <v>0.53580000000000005</v>
      </c>
      <c r="L278">
        <v>4.1460000000000004E-3</v>
      </c>
      <c r="M278">
        <v>-1.591</v>
      </c>
      <c r="N278">
        <v>-0.37630000000000002</v>
      </c>
      <c r="O278">
        <v>0.54400000000000004</v>
      </c>
      <c r="P278">
        <v>30001</v>
      </c>
      <c r="Q278">
        <v>120000</v>
      </c>
      <c r="S278" t="s">
        <v>661</v>
      </c>
      <c r="T278">
        <v>-0.1152</v>
      </c>
      <c r="U278">
        <v>0.34610000000000002</v>
      </c>
      <c r="V278">
        <v>3.7559999999999998E-3</v>
      </c>
      <c r="W278">
        <v>-0.79449999999999998</v>
      </c>
      <c r="X278">
        <v>-0.1172</v>
      </c>
      <c r="Y278">
        <v>0.56940000000000002</v>
      </c>
      <c r="Z278">
        <v>30001</v>
      </c>
      <c r="AA278">
        <v>120000</v>
      </c>
    </row>
    <row r="279" spans="9:27" x14ac:dyDescent="0.25">
      <c r="I279" t="s">
        <v>1099</v>
      </c>
      <c r="J279">
        <v>0.2989</v>
      </c>
      <c r="K279">
        <v>0.37090000000000001</v>
      </c>
      <c r="L279">
        <v>5.1789999999999996E-3</v>
      </c>
      <c r="M279">
        <v>-0.42149999999999999</v>
      </c>
      <c r="N279">
        <v>0.29470000000000002</v>
      </c>
      <c r="O279">
        <v>1.0389999999999999</v>
      </c>
      <c r="P279">
        <v>30001</v>
      </c>
      <c r="Q279">
        <v>120000</v>
      </c>
      <c r="S279" t="s">
        <v>662</v>
      </c>
      <c r="T279">
        <v>-8.2360000000000003E-2</v>
      </c>
      <c r="U279">
        <v>0.40029999999999999</v>
      </c>
      <c r="V279">
        <v>4.4279999999999996E-3</v>
      </c>
      <c r="W279">
        <v>-0.87670000000000003</v>
      </c>
      <c r="X279">
        <v>-8.1659999999999996E-2</v>
      </c>
      <c r="Y279">
        <v>0.70679999999999998</v>
      </c>
      <c r="Z279">
        <v>30001</v>
      </c>
      <c r="AA279">
        <v>120000</v>
      </c>
    </row>
    <row r="280" spans="9:27" x14ac:dyDescent="0.25">
      <c r="I280" t="s">
        <v>1100</v>
      </c>
      <c r="J280">
        <v>0.1009</v>
      </c>
      <c r="K280">
        <v>0.35499999999999998</v>
      </c>
      <c r="L280">
        <v>6.1060000000000003E-3</v>
      </c>
      <c r="M280">
        <v>-0.59040000000000004</v>
      </c>
      <c r="N280">
        <v>0.1</v>
      </c>
      <c r="O280">
        <v>0.79730000000000001</v>
      </c>
      <c r="P280">
        <v>30001</v>
      </c>
      <c r="Q280">
        <v>120000</v>
      </c>
      <c r="S280" t="s">
        <v>663</v>
      </c>
      <c r="T280">
        <v>0.29399999999999998</v>
      </c>
      <c r="U280">
        <v>0.51749999999999996</v>
      </c>
      <c r="V280">
        <v>6.1900000000000002E-3</v>
      </c>
      <c r="W280">
        <v>-0.72370000000000001</v>
      </c>
      <c r="X280">
        <v>0.29360000000000003</v>
      </c>
      <c r="Y280">
        <v>1.3140000000000001</v>
      </c>
      <c r="Z280">
        <v>30001</v>
      </c>
      <c r="AA280">
        <v>120000</v>
      </c>
    </row>
    <row r="281" spans="9:27" x14ac:dyDescent="0.25">
      <c r="I281" t="s">
        <v>1101</v>
      </c>
      <c r="J281">
        <v>0.31109999999999999</v>
      </c>
      <c r="K281">
        <v>0.34410000000000002</v>
      </c>
      <c r="L281">
        <v>5.9040000000000004E-3</v>
      </c>
      <c r="M281">
        <v>-0.35799999999999998</v>
      </c>
      <c r="N281">
        <v>0.30759999999999998</v>
      </c>
      <c r="O281">
        <v>0.99629999999999996</v>
      </c>
      <c r="P281">
        <v>30001</v>
      </c>
      <c r="Q281">
        <v>120000</v>
      </c>
      <c r="S281" t="s">
        <v>664</v>
      </c>
      <c r="T281">
        <v>1.115</v>
      </c>
      <c r="U281">
        <v>0.86240000000000006</v>
      </c>
      <c r="V281">
        <v>1.0970000000000001E-2</v>
      </c>
      <c r="W281">
        <v>-0.56759999999999999</v>
      </c>
      <c r="X281">
        <v>1.1120000000000001</v>
      </c>
      <c r="Y281">
        <v>2.8340000000000001</v>
      </c>
      <c r="Z281">
        <v>30001</v>
      </c>
      <c r="AA281">
        <v>120000</v>
      </c>
    </row>
    <row r="282" spans="9:27" x14ac:dyDescent="0.25">
      <c r="I282" t="s">
        <v>1102</v>
      </c>
      <c r="J282">
        <v>0.29389999999999999</v>
      </c>
      <c r="K282">
        <v>0.39100000000000001</v>
      </c>
      <c r="L282">
        <v>5.7739999999999996E-3</v>
      </c>
      <c r="M282">
        <v>-0.4627</v>
      </c>
      <c r="N282">
        <v>0.29060000000000002</v>
      </c>
      <c r="O282">
        <v>1.0720000000000001</v>
      </c>
      <c r="P282">
        <v>30001</v>
      </c>
      <c r="Q282">
        <v>120000</v>
      </c>
      <c r="S282" t="s">
        <v>665</v>
      </c>
      <c r="T282">
        <v>-0.55810000000000004</v>
      </c>
      <c r="U282">
        <v>0.8196</v>
      </c>
      <c r="V282">
        <v>9.6989999999999993E-3</v>
      </c>
      <c r="W282">
        <v>-2.1829999999999998</v>
      </c>
      <c r="X282">
        <v>-0.54990000000000006</v>
      </c>
      <c r="Y282">
        <v>1.0329999999999999</v>
      </c>
      <c r="Z282">
        <v>30001</v>
      </c>
      <c r="AA282">
        <v>120000</v>
      </c>
    </row>
    <row r="283" spans="9:27" x14ac:dyDescent="0.25">
      <c r="I283" t="s">
        <v>1103</v>
      </c>
      <c r="J283">
        <v>-0.13539999999999999</v>
      </c>
      <c r="K283">
        <v>0.36409999999999998</v>
      </c>
      <c r="L283">
        <v>5.1130000000000004E-3</v>
      </c>
      <c r="M283">
        <v>-0.85199999999999998</v>
      </c>
      <c r="N283">
        <v>-0.1366</v>
      </c>
      <c r="O283">
        <v>0.5827</v>
      </c>
      <c r="P283">
        <v>30001</v>
      </c>
      <c r="Q283">
        <v>120000</v>
      </c>
      <c r="S283" t="s">
        <v>666</v>
      </c>
      <c r="T283">
        <v>0.1797</v>
      </c>
      <c r="U283">
        <v>1.026</v>
      </c>
      <c r="V283">
        <v>1.6729999999999998E-2</v>
      </c>
      <c r="W283">
        <v>-1.8520000000000001</v>
      </c>
      <c r="X283">
        <v>0.18410000000000001</v>
      </c>
      <c r="Y283">
        <v>2.1920000000000002</v>
      </c>
      <c r="Z283">
        <v>30001</v>
      </c>
      <c r="AA283">
        <v>120000</v>
      </c>
    </row>
    <row r="284" spans="9:27" x14ac:dyDescent="0.25">
      <c r="I284" t="s">
        <v>1104</v>
      </c>
      <c r="J284">
        <v>-0.12509999999999999</v>
      </c>
      <c r="K284">
        <v>0.39439999999999997</v>
      </c>
      <c r="L284">
        <v>5.2189999999999997E-3</v>
      </c>
      <c r="M284">
        <v>-0.91059999999999997</v>
      </c>
      <c r="N284">
        <v>-0.12429999999999999</v>
      </c>
      <c r="O284">
        <v>0.6482</v>
      </c>
      <c r="P284">
        <v>30001</v>
      </c>
      <c r="Q284">
        <v>120000</v>
      </c>
      <c r="S284" t="s">
        <v>667</v>
      </c>
      <c r="T284">
        <v>-1.745E-2</v>
      </c>
      <c r="U284">
        <v>0.72260000000000002</v>
      </c>
      <c r="V284">
        <v>1.047E-2</v>
      </c>
      <c r="W284">
        <v>-1.444</v>
      </c>
      <c r="X284">
        <v>-1.7739999999999999E-2</v>
      </c>
      <c r="Y284">
        <v>1.405</v>
      </c>
      <c r="Z284">
        <v>30001</v>
      </c>
      <c r="AA284">
        <v>120000</v>
      </c>
    </row>
    <row r="285" spans="9:27" x14ac:dyDescent="0.25">
      <c r="I285" t="s">
        <v>1105</v>
      </c>
      <c r="J285">
        <v>-8.4879999999999997E-2</v>
      </c>
      <c r="K285">
        <v>0.3669</v>
      </c>
      <c r="L285">
        <v>5.7299999999999999E-3</v>
      </c>
      <c r="M285">
        <v>-0.80049999999999999</v>
      </c>
      <c r="N285">
        <v>-8.8889999999999997E-2</v>
      </c>
      <c r="O285">
        <v>0.64380000000000004</v>
      </c>
      <c r="P285">
        <v>30001</v>
      </c>
      <c r="Q285">
        <v>120000</v>
      </c>
      <c r="S285" t="s">
        <v>668</v>
      </c>
      <c r="T285">
        <v>0.67569999999999997</v>
      </c>
      <c r="U285">
        <v>0.5635</v>
      </c>
      <c r="V285">
        <v>7.1809999999999999E-3</v>
      </c>
      <c r="W285">
        <v>-0.42370000000000002</v>
      </c>
      <c r="X285">
        <v>0.67210000000000003</v>
      </c>
      <c r="Y285">
        <v>1.794</v>
      </c>
      <c r="Z285">
        <v>30001</v>
      </c>
      <c r="AA285">
        <v>120000</v>
      </c>
    </row>
    <row r="286" spans="9:27" x14ac:dyDescent="0.25">
      <c r="I286" t="s">
        <v>1106</v>
      </c>
      <c r="J286">
        <v>-8.3210000000000006E-2</v>
      </c>
      <c r="K286">
        <v>0.35370000000000001</v>
      </c>
      <c r="L286">
        <v>5.5649999999999996E-3</v>
      </c>
      <c r="M286">
        <v>-0.76970000000000005</v>
      </c>
      <c r="N286">
        <v>-8.5739999999999997E-2</v>
      </c>
      <c r="O286">
        <v>0.61839999999999995</v>
      </c>
      <c r="P286">
        <v>30001</v>
      </c>
      <c r="Q286">
        <v>120000</v>
      </c>
      <c r="S286" t="s">
        <v>669</v>
      </c>
      <c r="T286">
        <v>-0.83099999999999996</v>
      </c>
      <c r="U286">
        <v>0.66810000000000003</v>
      </c>
      <c r="V286">
        <v>1.025E-2</v>
      </c>
      <c r="W286">
        <v>-2.1629999999999998</v>
      </c>
      <c r="X286">
        <v>-0.8236</v>
      </c>
      <c r="Y286">
        <v>0.46300000000000002</v>
      </c>
      <c r="Z286">
        <v>30001</v>
      </c>
      <c r="AA286">
        <v>120000</v>
      </c>
    </row>
    <row r="287" spans="9:27" x14ac:dyDescent="0.25">
      <c r="I287" t="s">
        <v>1107</v>
      </c>
      <c r="J287">
        <v>-0.12859999999999999</v>
      </c>
      <c r="K287">
        <v>0.34360000000000002</v>
      </c>
      <c r="L287">
        <v>5.7869999999999996E-3</v>
      </c>
      <c r="M287">
        <v>-0.79749999999999999</v>
      </c>
      <c r="N287">
        <v>-0.13089999999999999</v>
      </c>
      <c r="O287">
        <v>0.55289999999999995</v>
      </c>
      <c r="P287">
        <v>30001</v>
      </c>
      <c r="Q287">
        <v>120000</v>
      </c>
      <c r="S287" t="s">
        <v>670</v>
      </c>
      <c r="T287">
        <v>-0.1055</v>
      </c>
      <c r="U287">
        <v>0.54400000000000004</v>
      </c>
      <c r="V287">
        <v>5.7479999999999996E-3</v>
      </c>
      <c r="W287">
        <v>-1.1879999999999999</v>
      </c>
      <c r="X287">
        <v>-0.10340000000000001</v>
      </c>
      <c r="Y287">
        <v>0.95840000000000003</v>
      </c>
      <c r="Z287">
        <v>30001</v>
      </c>
      <c r="AA287">
        <v>120000</v>
      </c>
    </row>
    <row r="288" spans="9:27" x14ac:dyDescent="0.25">
      <c r="I288" t="s">
        <v>1108</v>
      </c>
      <c r="J288">
        <v>-4.6280000000000002E-2</v>
      </c>
      <c r="K288">
        <v>0.32869999999999999</v>
      </c>
      <c r="L288">
        <v>5.5519999999999996E-3</v>
      </c>
      <c r="M288">
        <v>-0.68259999999999998</v>
      </c>
      <c r="N288">
        <v>-4.895E-2</v>
      </c>
      <c r="O288">
        <v>0.60619999999999996</v>
      </c>
      <c r="P288">
        <v>30001</v>
      </c>
      <c r="Q288">
        <v>120000</v>
      </c>
      <c r="S288" t="s">
        <v>671</v>
      </c>
      <c r="T288">
        <v>-6.2770000000000006E-2</v>
      </c>
      <c r="U288">
        <v>0.56640000000000001</v>
      </c>
      <c r="V288">
        <v>6.2779999999999997E-3</v>
      </c>
      <c r="W288">
        <v>-1.181</v>
      </c>
      <c r="X288">
        <v>-6.1100000000000002E-2</v>
      </c>
      <c r="Y288">
        <v>1.054</v>
      </c>
      <c r="Z288">
        <v>30001</v>
      </c>
      <c r="AA288">
        <v>120000</v>
      </c>
    </row>
    <row r="289" spans="9:27" x14ac:dyDescent="0.25">
      <c r="I289" t="s">
        <v>1109</v>
      </c>
      <c r="J289">
        <v>0.12989999999999999</v>
      </c>
      <c r="K289">
        <v>0.3604</v>
      </c>
      <c r="L289">
        <v>4.6519999999999999E-3</v>
      </c>
      <c r="M289">
        <v>-0.5706</v>
      </c>
      <c r="N289">
        <v>0.12820000000000001</v>
      </c>
      <c r="O289">
        <v>0.84230000000000005</v>
      </c>
      <c r="P289">
        <v>30001</v>
      </c>
      <c r="Q289">
        <v>120000</v>
      </c>
      <c r="S289" t="s">
        <v>672</v>
      </c>
      <c r="T289">
        <v>-1.1310000000000001E-2</v>
      </c>
      <c r="U289">
        <v>0.40289999999999998</v>
      </c>
      <c r="V289">
        <v>3.8700000000000002E-3</v>
      </c>
      <c r="W289">
        <v>-0.80769999999999997</v>
      </c>
      <c r="X289">
        <v>-8.7360000000000007E-3</v>
      </c>
      <c r="Y289">
        <v>0.77810000000000001</v>
      </c>
      <c r="Z289">
        <v>30001</v>
      </c>
      <c r="AA289">
        <v>120000</v>
      </c>
    </row>
    <row r="290" spans="9:27" x14ac:dyDescent="0.25">
      <c r="I290" t="s">
        <v>1110</v>
      </c>
      <c r="J290">
        <v>-0.65410000000000001</v>
      </c>
      <c r="K290">
        <v>0.73399999999999999</v>
      </c>
      <c r="L290">
        <v>7.4200000000000004E-3</v>
      </c>
      <c r="M290">
        <v>-2.0920000000000001</v>
      </c>
      <c r="N290">
        <v>-0.65239999999999998</v>
      </c>
      <c r="O290">
        <v>0.78139999999999998</v>
      </c>
      <c r="P290">
        <v>30001</v>
      </c>
      <c r="Q290">
        <v>120000</v>
      </c>
      <c r="S290" t="s">
        <v>673</v>
      </c>
      <c r="T290">
        <v>2.1489999999999999E-2</v>
      </c>
      <c r="U290">
        <v>0.42670000000000002</v>
      </c>
      <c r="V290">
        <v>3.787E-3</v>
      </c>
      <c r="W290">
        <v>-0.82269999999999999</v>
      </c>
      <c r="X290">
        <v>2.349E-2</v>
      </c>
      <c r="Y290">
        <v>0.86060000000000003</v>
      </c>
      <c r="Z290">
        <v>30001</v>
      </c>
      <c r="AA290">
        <v>120000</v>
      </c>
    </row>
    <row r="291" spans="9:27" x14ac:dyDescent="0.25">
      <c r="I291" t="s">
        <v>1111</v>
      </c>
      <c r="J291">
        <v>-6.2990000000000004E-2</v>
      </c>
      <c r="K291">
        <v>0.39069999999999999</v>
      </c>
      <c r="L291">
        <v>5.1580000000000003E-3</v>
      </c>
      <c r="M291">
        <v>-0.82589999999999997</v>
      </c>
      <c r="N291">
        <v>-6.3100000000000003E-2</v>
      </c>
      <c r="O291">
        <v>0.70250000000000001</v>
      </c>
      <c r="P291">
        <v>30001</v>
      </c>
      <c r="Q291">
        <v>120000</v>
      </c>
      <c r="S291" t="s">
        <v>674</v>
      </c>
      <c r="T291">
        <v>0.39779999999999999</v>
      </c>
      <c r="U291">
        <v>0.55789999999999995</v>
      </c>
      <c r="V291">
        <v>6.4669999999999997E-3</v>
      </c>
      <c r="W291">
        <v>-0.69489999999999996</v>
      </c>
      <c r="X291">
        <v>0.39729999999999999</v>
      </c>
      <c r="Y291">
        <v>1.498</v>
      </c>
      <c r="Z291">
        <v>30001</v>
      </c>
      <c r="AA291">
        <v>120000</v>
      </c>
    </row>
    <row r="292" spans="9:27" x14ac:dyDescent="0.25">
      <c r="I292" t="s">
        <v>1112</v>
      </c>
      <c r="J292">
        <v>-6.1170000000000002E-2</v>
      </c>
      <c r="K292">
        <v>0.5444</v>
      </c>
      <c r="L292">
        <v>6.2110000000000004E-3</v>
      </c>
      <c r="M292">
        <v>-1.1399999999999999</v>
      </c>
      <c r="N292">
        <v>-5.9889999999999999E-2</v>
      </c>
      <c r="O292">
        <v>1.0149999999999999</v>
      </c>
      <c r="P292">
        <v>30001</v>
      </c>
      <c r="Q292">
        <v>120000</v>
      </c>
      <c r="S292" t="s">
        <v>675</v>
      </c>
      <c r="T292">
        <v>1.2190000000000001</v>
      </c>
      <c r="U292">
        <v>0.88949999999999996</v>
      </c>
      <c r="V292">
        <v>1.132E-2</v>
      </c>
      <c r="W292">
        <v>-0.52510000000000001</v>
      </c>
      <c r="X292">
        <v>1.222</v>
      </c>
      <c r="Y292">
        <v>2.9750000000000001</v>
      </c>
      <c r="Z292">
        <v>30001</v>
      </c>
      <c r="AA292">
        <v>120000</v>
      </c>
    </row>
    <row r="293" spans="9:27" x14ac:dyDescent="0.25">
      <c r="I293" t="s">
        <v>1113</v>
      </c>
      <c r="J293">
        <v>0.27479999999999999</v>
      </c>
      <c r="K293">
        <v>0.44579999999999997</v>
      </c>
      <c r="L293">
        <v>3.4229999999999998E-3</v>
      </c>
      <c r="M293">
        <v>-0.63239999999999996</v>
      </c>
      <c r="N293">
        <v>0.28210000000000002</v>
      </c>
      <c r="O293">
        <v>1.1339999999999999</v>
      </c>
      <c r="P293">
        <v>30001</v>
      </c>
      <c r="Q293">
        <v>120000</v>
      </c>
      <c r="S293" t="s">
        <v>676</v>
      </c>
      <c r="T293">
        <v>-0.45429999999999998</v>
      </c>
      <c r="U293">
        <v>0.79020000000000001</v>
      </c>
      <c r="V293">
        <v>8.1779999999999995E-3</v>
      </c>
      <c r="W293">
        <v>-2.036</v>
      </c>
      <c r="X293">
        <v>-0.44319999999999998</v>
      </c>
      <c r="Y293">
        <v>1.073</v>
      </c>
      <c r="Z293">
        <v>30001</v>
      </c>
      <c r="AA293">
        <v>120000</v>
      </c>
    </row>
    <row r="294" spans="9:27" x14ac:dyDescent="0.25">
      <c r="I294" t="s">
        <v>1114</v>
      </c>
      <c r="J294">
        <v>0.36890000000000001</v>
      </c>
      <c r="K294">
        <v>0.35749999999999998</v>
      </c>
      <c r="L294">
        <v>3.2299999999999998E-3</v>
      </c>
      <c r="M294">
        <v>-0.33079999999999998</v>
      </c>
      <c r="N294">
        <v>0.36749999999999999</v>
      </c>
      <c r="O294">
        <v>1.073</v>
      </c>
      <c r="P294">
        <v>30001</v>
      </c>
      <c r="Q294">
        <v>120000</v>
      </c>
      <c r="S294" t="s">
        <v>677</v>
      </c>
      <c r="T294">
        <v>0.28360000000000002</v>
      </c>
      <c r="U294">
        <v>1.054</v>
      </c>
      <c r="V294">
        <v>1.6729999999999998E-2</v>
      </c>
      <c r="W294">
        <v>-1.8129999999999999</v>
      </c>
      <c r="X294">
        <v>0.28960000000000002</v>
      </c>
      <c r="Y294">
        <v>2.343</v>
      </c>
      <c r="Z294">
        <v>30001</v>
      </c>
      <c r="AA294">
        <v>120000</v>
      </c>
    </row>
    <row r="295" spans="9:27" x14ac:dyDescent="0.25">
      <c r="I295" t="s">
        <v>1115</v>
      </c>
      <c r="J295">
        <v>0.27979999999999999</v>
      </c>
      <c r="K295">
        <v>0.46400000000000002</v>
      </c>
      <c r="L295">
        <v>3.5860000000000002E-3</v>
      </c>
      <c r="M295">
        <v>-0.6663</v>
      </c>
      <c r="N295">
        <v>0.28799999999999998</v>
      </c>
      <c r="O295">
        <v>1.18</v>
      </c>
      <c r="P295">
        <v>30001</v>
      </c>
      <c r="Q295">
        <v>120000</v>
      </c>
      <c r="S295" t="s">
        <v>678</v>
      </c>
      <c r="T295">
        <v>8.6400000000000005E-2</v>
      </c>
      <c r="U295">
        <v>0.75600000000000001</v>
      </c>
      <c r="V295">
        <v>1.0410000000000001E-2</v>
      </c>
      <c r="W295">
        <v>-1.421</v>
      </c>
      <c r="X295">
        <v>9.3579999999999997E-2</v>
      </c>
      <c r="Y295">
        <v>1.5529999999999999</v>
      </c>
      <c r="Z295">
        <v>30001</v>
      </c>
      <c r="AA295">
        <v>120000</v>
      </c>
    </row>
    <row r="296" spans="9:27" x14ac:dyDescent="0.25">
      <c r="I296" t="s">
        <v>1116</v>
      </c>
      <c r="J296">
        <v>0.1077</v>
      </c>
      <c r="K296">
        <v>0.45879999999999999</v>
      </c>
      <c r="L296">
        <v>3.9170000000000003E-3</v>
      </c>
      <c r="M296">
        <v>-0.85680000000000001</v>
      </c>
      <c r="N296">
        <v>0.12859999999999999</v>
      </c>
      <c r="O296">
        <v>0.95599999999999996</v>
      </c>
      <c r="P296">
        <v>30001</v>
      </c>
      <c r="Q296">
        <v>120000</v>
      </c>
      <c r="S296" t="s">
        <v>679</v>
      </c>
      <c r="T296">
        <v>0.77949999999999997</v>
      </c>
      <c r="U296">
        <v>0.60950000000000004</v>
      </c>
      <c r="V296">
        <v>7.4009999999999996E-3</v>
      </c>
      <c r="W296">
        <v>-0.432</v>
      </c>
      <c r="X296">
        <v>0.7843</v>
      </c>
      <c r="Y296">
        <v>1.976</v>
      </c>
      <c r="Z296">
        <v>30001</v>
      </c>
      <c r="AA296">
        <v>120000</v>
      </c>
    </row>
    <row r="297" spans="9:27" x14ac:dyDescent="0.25">
      <c r="I297" t="s">
        <v>1117</v>
      </c>
      <c r="J297">
        <v>0.46360000000000001</v>
      </c>
      <c r="K297">
        <v>0.45829999999999999</v>
      </c>
      <c r="L297">
        <v>3.5439999999999998E-3</v>
      </c>
      <c r="M297">
        <v>-0.40579999999999999</v>
      </c>
      <c r="N297">
        <v>0.44990000000000002</v>
      </c>
      <c r="O297">
        <v>1.415</v>
      </c>
      <c r="P297">
        <v>30001</v>
      </c>
      <c r="Q297">
        <v>120000</v>
      </c>
      <c r="S297" t="s">
        <v>680</v>
      </c>
      <c r="T297">
        <v>-0.72709999999999997</v>
      </c>
      <c r="U297">
        <v>0.70240000000000002</v>
      </c>
      <c r="V297">
        <v>1.023E-2</v>
      </c>
      <c r="W297">
        <v>-2.1389999999999998</v>
      </c>
      <c r="X297">
        <v>-0.72</v>
      </c>
      <c r="Y297">
        <v>0.62690000000000001</v>
      </c>
      <c r="Z297">
        <v>30001</v>
      </c>
      <c r="AA297">
        <v>120000</v>
      </c>
    </row>
    <row r="298" spans="9:27" x14ac:dyDescent="0.25">
      <c r="I298" t="s">
        <v>1118</v>
      </c>
      <c r="J298">
        <v>0.2034</v>
      </c>
      <c r="K298">
        <v>0.49009999999999998</v>
      </c>
      <c r="L298">
        <v>3.8709999999999999E-3</v>
      </c>
      <c r="M298">
        <v>-0.82650000000000001</v>
      </c>
      <c r="N298">
        <v>0.2233</v>
      </c>
      <c r="O298">
        <v>1.1180000000000001</v>
      </c>
      <c r="P298">
        <v>30001</v>
      </c>
      <c r="Q298">
        <v>120000</v>
      </c>
      <c r="S298" t="s">
        <v>681</v>
      </c>
      <c r="T298">
        <v>-1.6069999999999999E-3</v>
      </c>
      <c r="U298">
        <v>0.57250000000000001</v>
      </c>
      <c r="V298">
        <v>5.7720000000000002E-3</v>
      </c>
      <c r="W298">
        <v>-1.1459999999999999</v>
      </c>
      <c r="X298">
        <v>2.7669999999999999E-3</v>
      </c>
      <c r="Y298">
        <v>1.1220000000000001</v>
      </c>
      <c r="Z298">
        <v>30001</v>
      </c>
      <c r="AA298">
        <v>120000</v>
      </c>
    </row>
    <row r="299" spans="9:27" x14ac:dyDescent="0.25">
      <c r="I299" t="s">
        <v>1119</v>
      </c>
      <c r="J299">
        <v>0.61409999999999998</v>
      </c>
      <c r="K299">
        <v>0.33439999999999998</v>
      </c>
      <c r="L299">
        <v>3.1229999999999999E-3</v>
      </c>
      <c r="M299">
        <v>-3.3750000000000002E-2</v>
      </c>
      <c r="N299">
        <v>0.61029999999999995</v>
      </c>
      <c r="O299">
        <v>1.2809999999999999</v>
      </c>
      <c r="P299">
        <v>30001</v>
      </c>
      <c r="Q299">
        <v>120000</v>
      </c>
      <c r="S299" t="s">
        <v>682</v>
      </c>
      <c r="T299">
        <v>5.1459999999999999E-2</v>
      </c>
      <c r="U299">
        <v>0.47670000000000001</v>
      </c>
      <c r="V299">
        <v>5.2249999999999996E-3</v>
      </c>
      <c r="W299">
        <v>-0.89910000000000001</v>
      </c>
      <c r="X299">
        <v>5.8290000000000002E-2</v>
      </c>
      <c r="Y299">
        <v>0.97209999999999996</v>
      </c>
      <c r="Z299">
        <v>30001</v>
      </c>
      <c r="AA299">
        <v>120000</v>
      </c>
    </row>
    <row r="300" spans="9:27" x14ac:dyDescent="0.25">
      <c r="I300" t="s">
        <v>1120</v>
      </c>
      <c r="J300">
        <v>0.14480000000000001</v>
      </c>
      <c r="K300">
        <v>0.35959999999999998</v>
      </c>
      <c r="L300">
        <v>2.9650000000000002E-3</v>
      </c>
      <c r="M300">
        <v>-0.57279999999999998</v>
      </c>
      <c r="N300">
        <v>0.14799999999999999</v>
      </c>
      <c r="O300">
        <v>0.84009999999999996</v>
      </c>
      <c r="P300">
        <v>30001</v>
      </c>
      <c r="Q300">
        <v>120000</v>
      </c>
      <c r="S300" t="s">
        <v>683</v>
      </c>
      <c r="T300">
        <v>8.4260000000000002E-2</v>
      </c>
      <c r="U300">
        <v>0.51619999999999999</v>
      </c>
      <c r="V300">
        <v>5.633E-3</v>
      </c>
      <c r="W300">
        <v>-0.94</v>
      </c>
      <c r="X300">
        <v>8.9399999999999993E-2</v>
      </c>
      <c r="Y300">
        <v>1.081</v>
      </c>
      <c r="Z300">
        <v>30001</v>
      </c>
      <c r="AA300">
        <v>120000</v>
      </c>
    </row>
    <row r="301" spans="9:27" x14ac:dyDescent="0.25">
      <c r="I301" t="s">
        <v>1121</v>
      </c>
      <c r="J301">
        <v>0.21629999999999999</v>
      </c>
      <c r="K301">
        <v>0.42680000000000001</v>
      </c>
      <c r="L301">
        <v>3.7160000000000001E-3</v>
      </c>
      <c r="M301">
        <v>-0.65549999999999997</v>
      </c>
      <c r="N301">
        <v>0.22650000000000001</v>
      </c>
      <c r="O301">
        <v>1.0289999999999999</v>
      </c>
      <c r="P301">
        <v>30001</v>
      </c>
      <c r="Q301">
        <v>120000</v>
      </c>
      <c r="S301" t="s">
        <v>684</v>
      </c>
      <c r="T301">
        <v>0.46060000000000001</v>
      </c>
      <c r="U301">
        <v>0.6129</v>
      </c>
      <c r="V301">
        <v>7.3049999999999999E-3</v>
      </c>
      <c r="W301">
        <v>-0.75539999999999996</v>
      </c>
      <c r="X301">
        <v>0.46100000000000002</v>
      </c>
      <c r="Y301">
        <v>1.6539999999999999</v>
      </c>
      <c r="Z301">
        <v>30001</v>
      </c>
      <c r="AA301">
        <v>120000</v>
      </c>
    </row>
    <row r="302" spans="9:27" x14ac:dyDescent="0.25">
      <c r="I302" t="s">
        <v>1122</v>
      </c>
      <c r="J302">
        <v>0.1812</v>
      </c>
      <c r="K302">
        <v>0.36649999999999999</v>
      </c>
      <c r="L302">
        <v>2.8770000000000002E-3</v>
      </c>
      <c r="M302">
        <v>-0.52239999999999998</v>
      </c>
      <c r="N302">
        <v>0.17269999999999999</v>
      </c>
      <c r="O302">
        <v>0.93669999999999998</v>
      </c>
      <c r="P302">
        <v>30001</v>
      </c>
      <c r="Q302">
        <v>120000</v>
      </c>
      <c r="S302" t="s">
        <v>685</v>
      </c>
      <c r="T302">
        <v>1.2809999999999999</v>
      </c>
      <c r="U302">
        <v>0.92459999999999998</v>
      </c>
      <c r="V302">
        <v>1.189E-2</v>
      </c>
      <c r="W302">
        <v>-0.52969999999999995</v>
      </c>
      <c r="X302">
        <v>1.278</v>
      </c>
      <c r="Y302">
        <v>3.1080000000000001</v>
      </c>
      <c r="Z302">
        <v>30001</v>
      </c>
      <c r="AA302">
        <v>120000</v>
      </c>
    </row>
    <row r="303" spans="9:27" x14ac:dyDescent="0.25">
      <c r="I303" t="s">
        <v>1123</v>
      </c>
      <c r="J303">
        <v>7.2669999999999998E-2</v>
      </c>
      <c r="K303">
        <v>0.30509999999999998</v>
      </c>
      <c r="L303">
        <v>2.7060000000000001E-3</v>
      </c>
      <c r="M303">
        <v>-0.53</v>
      </c>
      <c r="N303">
        <v>7.3010000000000005E-2</v>
      </c>
      <c r="O303">
        <v>0.67420000000000002</v>
      </c>
      <c r="P303">
        <v>30001</v>
      </c>
      <c r="Q303">
        <v>120000</v>
      </c>
      <c r="S303" t="s">
        <v>686</v>
      </c>
      <c r="T303">
        <v>-0.39150000000000001</v>
      </c>
      <c r="U303">
        <v>0.89</v>
      </c>
      <c r="V303">
        <v>1.0659999999999999E-2</v>
      </c>
      <c r="W303">
        <v>-2.17</v>
      </c>
      <c r="X303">
        <v>-0.3831</v>
      </c>
      <c r="Y303">
        <v>1.333</v>
      </c>
      <c r="Z303">
        <v>30001</v>
      </c>
      <c r="AA303">
        <v>120000</v>
      </c>
    </row>
    <row r="304" spans="9:27" x14ac:dyDescent="0.25">
      <c r="I304" t="s">
        <v>1124</v>
      </c>
      <c r="J304">
        <v>0.1119</v>
      </c>
      <c r="K304">
        <v>0.34129999999999999</v>
      </c>
      <c r="L304">
        <v>2.7320000000000001E-3</v>
      </c>
      <c r="M304">
        <v>-0.57130000000000003</v>
      </c>
      <c r="N304">
        <v>0.114</v>
      </c>
      <c r="O304">
        <v>0.7802</v>
      </c>
      <c r="P304">
        <v>30001</v>
      </c>
      <c r="Q304">
        <v>120000</v>
      </c>
      <c r="S304" t="s">
        <v>687</v>
      </c>
      <c r="T304">
        <v>0.3463</v>
      </c>
      <c r="U304">
        <v>1.0820000000000001</v>
      </c>
      <c r="V304">
        <v>1.6660000000000001E-2</v>
      </c>
      <c r="W304">
        <v>-1.7989999999999999</v>
      </c>
      <c r="X304">
        <v>0.35970000000000002</v>
      </c>
      <c r="Y304">
        <v>2.4540000000000002</v>
      </c>
      <c r="Z304">
        <v>30001</v>
      </c>
      <c r="AA304">
        <v>120000</v>
      </c>
    </row>
    <row r="305" spans="9:27" x14ac:dyDescent="0.25">
      <c r="I305" t="s">
        <v>1125</v>
      </c>
      <c r="J305">
        <v>0.1414</v>
      </c>
      <c r="K305">
        <v>0.3276</v>
      </c>
      <c r="L305">
        <v>2.4659999999999999E-3</v>
      </c>
      <c r="M305">
        <v>-0.50290000000000001</v>
      </c>
      <c r="N305">
        <v>0.14019999999999999</v>
      </c>
      <c r="O305">
        <v>0.79290000000000005</v>
      </c>
      <c r="P305">
        <v>30001</v>
      </c>
      <c r="Q305">
        <v>120000</v>
      </c>
      <c r="S305" t="s">
        <v>688</v>
      </c>
      <c r="T305">
        <v>0.1492</v>
      </c>
      <c r="U305">
        <v>0.79320000000000002</v>
      </c>
      <c r="V305">
        <v>1.052E-2</v>
      </c>
      <c r="W305">
        <v>-1.4279999999999999</v>
      </c>
      <c r="X305">
        <v>0.15459999999999999</v>
      </c>
      <c r="Y305">
        <v>1.69</v>
      </c>
      <c r="Z305">
        <v>30001</v>
      </c>
      <c r="AA305">
        <v>120000</v>
      </c>
    </row>
    <row r="306" spans="9:27" x14ac:dyDescent="0.25">
      <c r="I306" t="s">
        <v>1126</v>
      </c>
      <c r="J306">
        <v>0.1535</v>
      </c>
      <c r="K306">
        <v>0.3614</v>
      </c>
      <c r="L306">
        <v>2.8440000000000002E-3</v>
      </c>
      <c r="M306">
        <v>-0.55489999999999995</v>
      </c>
      <c r="N306">
        <v>0.15060000000000001</v>
      </c>
      <c r="O306">
        <v>0.88280000000000003</v>
      </c>
      <c r="P306">
        <v>30001</v>
      </c>
      <c r="Q306">
        <v>120000</v>
      </c>
      <c r="S306" t="s">
        <v>689</v>
      </c>
      <c r="T306">
        <v>0.84230000000000005</v>
      </c>
      <c r="U306">
        <v>0.6542</v>
      </c>
      <c r="V306">
        <v>7.9389999999999999E-3</v>
      </c>
      <c r="W306">
        <v>-0.45029999999999998</v>
      </c>
      <c r="X306">
        <v>0.84289999999999998</v>
      </c>
      <c r="Y306">
        <v>2.1259999999999999</v>
      </c>
      <c r="Z306">
        <v>30001</v>
      </c>
      <c r="AA306">
        <v>120000</v>
      </c>
    </row>
    <row r="307" spans="9:27" x14ac:dyDescent="0.25">
      <c r="I307" t="s">
        <v>1127</v>
      </c>
      <c r="J307">
        <v>0.15890000000000001</v>
      </c>
      <c r="K307">
        <v>0.27360000000000001</v>
      </c>
      <c r="L307">
        <v>2.3470000000000001E-3</v>
      </c>
      <c r="M307">
        <v>-0.37540000000000001</v>
      </c>
      <c r="N307">
        <v>0.15659999999999999</v>
      </c>
      <c r="O307">
        <v>0.70130000000000003</v>
      </c>
      <c r="P307">
        <v>30001</v>
      </c>
      <c r="Q307">
        <v>120000</v>
      </c>
      <c r="S307" t="s">
        <v>690</v>
      </c>
      <c r="T307">
        <v>-0.66439999999999999</v>
      </c>
      <c r="U307">
        <v>0.74850000000000005</v>
      </c>
      <c r="V307">
        <v>1.0970000000000001E-2</v>
      </c>
      <c r="W307">
        <v>-2.1469999999999998</v>
      </c>
      <c r="X307">
        <v>-0.65539999999999998</v>
      </c>
      <c r="Y307">
        <v>0.78710000000000002</v>
      </c>
      <c r="Z307">
        <v>30001</v>
      </c>
      <c r="AA307">
        <v>120000</v>
      </c>
    </row>
    <row r="308" spans="9:27" x14ac:dyDescent="0.25">
      <c r="I308" t="s">
        <v>1128</v>
      </c>
      <c r="J308">
        <v>0.18770000000000001</v>
      </c>
      <c r="K308">
        <v>0.31480000000000002</v>
      </c>
      <c r="L308">
        <v>2.63E-3</v>
      </c>
      <c r="M308">
        <v>-0.42070000000000002</v>
      </c>
      <c r="N308">
        <v>0.18329999999999999</v>
      </c>
      <c r="O308">
        <v>0.81920000000000004</v>
      </c>
      <c r="P308">
        <v>30001</v>
      </c>
      <c r="Q308">
        <v>120000</v>
      </c>
      <c r="S308" t="s">
        <v>691</v>
      </c>
      <c r="T308">
        <v>6.1159999999999999E-2</v>
      </c>
      <c r="U308">
        <v>0.63300000000000001</v>
      </c>
      <c r="V308">
        <v>6.7660000000000003E-3</v>
      </c>
      <c r="W308">
        <v>-1.1950000000000001</v>
      </c>
      <c r="X308">
        <v>6.5559999999999993E-2</v>
      </c>
      <c r="Y308">
        <v>1.296</v>
      </c>
      <c r="Z308">
        <v>30001</v>
      </c>
      <c r="AA308">
        <v>120000</v>
      </c>
    </row>
    <row r="309" spans="9:27" x14ac:dyDescent="0.25">
      <c r="I309" t="s">
        <v>1129</v>
      </c>
      <c r="J309">
        <v>0.182</v>
      </c>
      <c r="K309">
        <v>0.34660000000000002</v>
      </c>
      <c r="L309">
        <v>2.6940000000000002E-3</v>
      </c>
      <c r="M309">
        <v>-0.4864</v>
      </c>
      <c r="N309">
        <v>0.17469999999999999</v>
      </c>
      <c r="O309">
        <v>0.88829999999999998</v>
      </c>
      <c r="P309">
        <v>30001</v>
      </c>
      <c r="Q309">
        <v>120000</v>
      </c>
      <c r="S309" t="s">
        <v>692</v>
      </c>
      <c r="T309">
        <v>3.279E-2</v>
      </c>
      <c r="U309">
        <v>0.34100000000000003</v>
      </c>
      <c r="V309">
        <v>3.2940000000000001E-3</v>
      </c>
      <c r="W309">
        <v>-0.64410000000000001</v>
      </c>
      <c r="X309">
        <v>3.4119999999999998E-2</v>
      </c>
      <c r="Y309">
        <v>0.70499999999999996</v>
      </c>
      <c r="Z309">
        <v>30001</v>
      </c>
      <c r="AA309">
        <v>120000</v>
      </c>
    </row>
    <row r="310" spans="9:27" x14ac:dyDescent="0.25">
      <c r="I310" t="s">
        <v>1130</v>
      </c>
      <c r="J310">
        <v>0.10340000000000001</v>
      </c>
      <c r="K310">
        <v>0.32290000000000002</v>
      </c>
      <c r="L310">
        <v>2.5860000000000002E-3</v>
      </c>
      <c r="M310">
        <v>-0.53639999999999999</v>
      </c>
      <c r="N310">
        <v>0.1042</v>
      </c>
      <c r="O310">
        <v>0.73460000000000003</v>
      </c>
      <c r="P310">
        <v>30001</v>
      </c>
      <c r="Q310">
        <v>120000</v>
      </c>
      <c r="S310" t="s">
        <v>693</v>
      </c>
      <c r="T310">
        <v>0.40920000000000001</v>
      </c>
      <c r="U310">
        <v>0.46839999999999998</v>
      </c>
      <c r="V310">
        <v>5.3340000000000002E-3</v>
      </c>
      <c r="W310">
        <v>-0.50360000000000005</v>
      </c>
      <c r="X310">
        <v>0.40629999999999999</v>
      </c>
      <c r="Y310">
        <v>1.337</v>
      </c>
      <c r="Z310">
        <v>30001</v>
      </c>
      <c r="AA310">
        <v>120000</v>
      </c>
    </row>
    <row r="311" spans="9:27" x14ac:dyDescent="0.25">
      <c r="I311" t="s">
        <v>1131</v>
      </c>
      <c r="J311">
        <v>8.6540000000000006E-2</v>
      </c>
      <c r="K311">
        <v>0.34620000000000001</v>
      </c>
      <c r="L311">
        <v>2.7339999999999999E-3</v>
      </c>
      <c r="M311">
        <v>-0.61460000000000004</v>
      </c>
      <c r="N311">
        <v>9.2960000000000001E-2</v>
      </c>
      <c r="O311">
        <v>0.75529999999999997</v>
      </c>
      <c r="P311">
        <v>30001</v>
      </c>
      <c r="Q311">
        <v>120000</v>
      </c>
      <c r="S311" t="s">
        <v>694</v>
      </c>
      <c r="T311">
        <v>1.23</v>
      </c>
      <c r="U311">
        <v>0.84360000000000002</v>
      </c>
      <c r="V311">
        <v>1.0880000000000001E-2</v>
      </c>
      <c r="W311">
        <v>-0.42120000000000002</v>
      </c>
      <c r="X311">
        <v>1.232</v>
      </c>
      <c r="Y311">
        <v>2.9009999999999998</v>
      </c>
      <c r="Z311">
        <v>30001</v>
      </c>
      <c r="AA311">
        <v>120000</v>
      </c>
    </row>
    <row r="312" spans="9:27" x14ac:dyDescent="0.25">
      <c r="I312" t="s">
        <v>1132</v>
      </c>
      <c r="J312">
        <v>-0.6</v>
      </c>
      <c r="K312">
        <v>0.44140000000000001</v>
      </c>
      <c r="L312">
        <v>3.503E-3</v>
      </c>
      <c r="M312">
        <v>-1.4750000000000001</v>
      </c>
      <c r="N312">
        <v>-0.59760000000000002</v>
      </c>
      <c r="O312">
        <v>0.25929999999999997</v>
      </c>
      <c r="P312">
        <v>30001</v>
      </c>
      <c r="Q312">
        <v>120000</v>
      </c>
      <c r="S312" t="s">
        <v>695</v>
      </c>
      <c r="T312">
        <v>-0.443</v>
      </c>
      <c r="U312">
        <v>0.7964</v>
      </c>
      <c r="V312">
        <v>9.3519999999999992E-3</v>
      </c>
      <c r="W312">
        <v>-2.0190000000000001</v>
      </c>
      <c r="X312">
        <v>-0.43640000000000001</v>
      </c>
      <c r="Y312">
        <v>1.099</v>
      </c>
      <c r="Z312">
        <v>30001</v>
      </c>
      <c r="AA312">
        <v>120000</v>
      </c>
    </row>
    <row r="313" spans="9:27" x14ac:dyDescent="0.25">
      <c r="I313" t="s">
        <v>1133</v>
      </c>
      <c r="J313">
        <v>-0.74150000000000005</v>
      </c>
      <c r="K313">
        <v>0.44700000000000001</v>
      </c>
      <c r="L313">
        <v>4.0980000000000001E-3</v>
      </c>
      <c r="M313">
        <v>-1.6439999999999999</v>
      </c>
      <c r="N313">
        <v>-0.7339</v>
      </c>
      <c r="O313">
        <v>0.1133</v>
      </c>
      <c r="P313">
        <v>30001</v>
      </c>
      <c r="Q313">
        <v>120000</v>
      </c>
      <c r="S313" t="s">
        <v>696</v>
      </c>
      <c r="T313">
        <v>0.2949</v>
      </c>
      <c r="U313">
        <v>1.012</v>
      </c>
      <c r="V313">
        <v>1.6230000000000001E-2</v>
      </c>
      <c r="W313">
        <v>-1.708</v>
      </c>
      <c r="X313">
        <v>0.29870000000000002</v>
      </c>
      <c r="Y313">
        <v>2.2789999999999999</v>
      </c>
      <c r="Z313">
        <v>30001</v>
      </c>
      <c r="AA313">
        <v>120000</v>
      </c>
    </row>
    <row r="314" spans="9:27" x14ac:dyDescent="0.25">
      <c r="I314" t="s">
        <v>1134</v>
      </c>
      <c r="J314">
        <v>-0.43959999999999999</v>
      </c>
      <c r="K314">
        <v>0.40410000000000001</v>
      </c>
      <c r="L314">
        <v>3.4220000000000001E-3</v>
      </c>
      <c r="M314">
        <v>-1.226</v>
      </c>
      <c r="N314">
        <v>-0.44190000000000002</v>
      </c>
      <c r="O314">
        <v>0.36059999999999998</v>
      </c>
      <c r="P314">
        <v>30001</v>
      </c>
      <c r="Q314">
        <v>120000</v>
      </c>
      <c r="S314" t="s">
        <v>697</v>
      </c>
      <c r="T314">
        <v>9.7699999999999995E-2</v>
      </c>
      <c r="U314">
        <v>0.69079999999999997</v>
      </c>
      <c r="V314">
        <v>9.691E-3</v>
      </c>
      <c r="W314">
        <v>-1.274</v>
      </c>
      <c r="X314">
        <v>9.9879999999999997E-2</v>
      </c>
      <c r="Y314">
        <v>1.45</v>
      </c>
      <c r="Z314">
        <v>30001</v>
      </c>
      <c r="AA314">
        <v>120000</v>
      </c>
    </row>
    <row r="315" spans="9:27" x14ac:dyDescent="0.25">
      <c r="I315" t="s">
        <v>1135</v>
      </c>
      <c r="J315">
        <v>-0.24390000000000001</v>
      </c>
      <c r="K315">
        <v>0.35630000000000001</v>
      </c>
      <c r="L315">
        <v>4.4790000000000003E-3</v>
      </c>
      <c r="M315">
        <v>-0.94069999999999998</v>
      </c>
      <c r="N315">
        <v>-0.2465</v>
      </c>
      <c r="O315">
        <v>0.46089999999999998</v>
      </c>
      <c r="P315">
        <v>30001</v>
      </c>
      <c r="Q315">
        <v>120000</v>
      </c>
      <c r="S315" t="s">
        <v>698</v>
      </c>
      <c r="T315">
        <v>0.79079999999999995</v>
      </c>
      <c r="U315">
        <v>0.53300000000000003</v>
      </c>
      <c r="V315">
        <v>6.4879999999999998E-3</v>
      </c>
      <c r="W315">
        <v>-0.251</v>
      </c>
      <c r="X315">
        <v>0.79010000000000002</v>
      </c>
      <c r="Y315">
        <v>1.845</v>
      </c>
      <c r="Z315">
        <v>30001</v>
      </c>
      <c r="AA315">
        <v>120000</v>
      </c>
    </row>
    <row r="316" spans="9:27" x14ac:dyDescent="0.25">
      <c r="I316" t="s">
        <v>1136</v>
      </c>
      <c r="J316">
        <v>-0.43169999999999997</v>
      </c>
      <c r="K316">
        <v>0.48880000000000001</v>
      </c>
      <c r="L316">
        <v>5.0549999999999996E-3</v>
      </c>
      <c r="M316">
        <v>-1.444</v>
      </c>
      <c r="N316">
        <v>-0.4153</v>
      </c>
      <c r="O316">
        <v>0.49099999999999999</v>
      </c>
      <c r="P316">
        <v>30001</v>
      </c>
      <c r="Q316">
        <v>120000</v>
      </c>
      <c r="S316" t="s">
        <v>699</v>
      </c>
      <c r="T316">
        <v>-0.71579999999999999</v>
      </c>
      <c r="U316">
        <v>0.63700000000000001</v>
      </c>
      <c r="V316">
        <v>9.7050000000000001E-3</v>
      </c>
      <c r="W316">
        <v>-1.9890000000000001</v>
      </c>
      <c r="X316">
        <v>-0.71109999999999995</v>
      </c>
      <c r="Y316">
        <v>0.51070000000000004</v>
      </c>
      <c r="Z316">
        <v>30001</v>
      </c>
      <c r="AA316">
        <v>120000</v>
      </c>
    </row>
    <row r="317" spans="9:27" x14ac:dyDescent="0.25">
      <c r="I317" t="s">
        <v>1137</v>
      </c>
      <c r="J317">
        <v>-0.34260000000000002</v>
      </c>
      <c r="K317">
        <v>0.47210000000000002</v>
      </c>
      <c r="L317">
        <v>5.1019999999999998E-3</v>
      </c>
      <c r="M317">
        <v>-1.3</v>
      </c>
      <c r="N317">
        <v>-0.33150000000000002</v>
      </c>
      <c r="O317">
        <v>0.55869999999999997</v>
      </c>
      <c r="P317">
        <v>30001</v>
      </c>
      <c r="Q317">
        <v>120000</v>
      </c>
      <c r="S317" t="s">
        <v>700</v>
      </c>
      <c r="T317">
        <v>9.698E-3</v>
      </c>
      <c r="U317">
        <v>0.49940000000000001</v>
      </c>
      <c r="V317">
        <v>5.0039999999999998E-3</v>
      </c>
      <c r="W317">
        <v>-0.99119999999999997</v>
      </c>
      <c r="X317">
        <v>1.2460000000000001E-2</v>
      </c>
      <c r="Y317">
        <v>0.9919</v>
      </c>
      <c r="Z317">
        <v>30001</v>
      </c>
      <c r="AA317">
        <v>120000</v>
      </c>
    </row>
    <row r="318" spans="9:27" x14ac:dyDescent="0.25">
      <c r="I318" t="s">
        <v>1138</v>
      </c>
      <c r="J318">
        <v>-0.30480000000000002</v>
      </c>
      <c r="K318">
        <v>0.43719999999999998</v>
      </c>
      <c r="L318">
        <v>4.921E-3</v>
      </c>
      <c r="M318">
        <v>-1.1819999999999999</v>
      </c>
      <c r="N318">
        <v>-0.29880000000000001</v>
      </c>
      <c r="O318">
        <v>0.54320000000000002</v>
      </c>
      <c r="P318">
        <v>30001</v>
      </c>
      <c r="Q318">
        <v>120000</v>
      </c>
      <c r="S318" t="s">
        <v>701</v>
      </c>
      <c r="T318">
        <v>0.37640000000000001</v>
      </c>
      <c r="U318">
        <v>0.51900000000000002</v>
      </c>
      <c r="V318">
        <v>6.3010000000000002E-3</v>
      </c>
      <c r="W318">
        <v>-0.62609999999999999</v>
      </c>
      <c r="X318">
        <v>0.37240000000000001</v>
      </c>
      <c r="Y318">
        <v>1.41</v>
      </c>
      <c r="Z318">
        <v>30001</v>
      </c>
      <c r="AA318">
        <v>120000</v>
      </c>
    </row>
    <row r="319" spans="9:27" x14ac:dyDescent="0.25">
      <c r="I319" t="s">
        <v>1139</v>
      </c>
      <c r="J319">
        <v>-8.7870000000000004E-2</v>
      </c>
      <c r="K319">
        <v>0.43669999999999998</v>
      </c>
      <c r="L319">
        <v>4.9789999999999999E-3</v>
      </c>
      <c r="M319">
        <v>-0.93310000000000004</v>
      </c>
      <c r="N319">
        <v>-9.4990000000000005E-2</v>
      </c>
      <c r="O319">
        <v>0.78990000000000005</v>
      </c>
      <c r="P319">
        <v>30001</v>
      </c>
      <c r="Q319">
        <v>120000</v>
      </c>
      <c r="S319" t="s">
        <v>702</v>
      </c>
      <c r="T319">
        <v>1.1970000000000001</v>
      </c>
      <c r="U319">
        <v>0.83660000000000001</v>
      </c>
      <c r="V319">
        <v>1.0449999999999999E-2</v>
      </c>
      <c r="W319">
        <v>-0.4365</v>
      </c>
      <c r="X319">
        <v>1.1950000000000001</v>
      </c>
      <c r="Y319">
        <v>2.86</v>
      </c>
      <c r="Z319">
        <v>30001</v>
      </c>
      <c r="AA319">
        <v>120000</v>
      </c>
    </row>
    <row r="320" spans="9:27" x14ac:dyDescent="0.25">
      <c r="I320" t="s">
        <v>1140</v>
      </c>
      <c r="J320">
        <v>-0.11890000000000001</v>
      </c>
      <c r="K320">
        <v>0.44819999999999999</v>
      </c>
      <c r="L320">
        <v>4.6249999999999998E-3</v>
      </c>
      <c r="M320">
        <v>-0.9879</v>
      </c>
      <c r="N320">
        <v>-0.12280000000000001</v>
      </c>
      <c r="O320">
        <v>0.77190000000000003</v>
      </c>
      <c r="P320">
        <v>30001</v>
      </c>
      <c r="Q320">
        <v>120000</v>
      </c>
      <c r="S320" t="s">
        <v>703</v>
      </c>
      <c r="T320">
        <v>-0.4758</v>
      </c>
      <c r="U320">
        <v>0.81569999999999998</v>
      </c>
      <c r="V320">
        <v>9.4450000000000003E-3</v>
      </c>
      <c r="W320">
        <v>-2.085</v>
      </c>
      <c r="X320">
        <v>-0.46870000000000001</v>
      </c>
      <c r="Y320">
        <v>1.099</v>
      </c>
      <c r="Z320">
        <v>30001</v>
      </c>
      <c r="AA320">
        <v>120000</v>
      </c>
    </row>
    <row r="321" spans="9:27" x14ac:dyDescent="0.25">
      <c r="I321" t="s">
        <v>1141</v>
      </c>
      <c r="J321">
        <v>-0.22</v>
      </c>
      <c r="K321">
        <v>0.4708</v>
      </c>
      <c r="L321">
        <v>4.8269999999999997E-3</v>
      </c>
      <c r="M321">
        <v>-1.1559999999999999</v>
      </c>
      <c r="N321">
        <v>-0.2185</v>
      </c>
      <c r="O321">
        <v>0.70650000000000002</v>
      </c>
      <c r="P321">
        <v>30001</v>
      </c>
      <c r="Q321">
        <v>120000</v>
      </c>
      <c r="S321" t="s">
        <v>704</v>
      </c>
      <c r="T321">
        <v>0.2621</v>
      </c>
      <c r="U321">
        <v>1.028</v>
      </c>
      <c r="V321">
        <v>1.6629999999999999E-2</v>
      </c>
      <c r="W321">
        <v>-1.7669999999999999</v>
      </c>
      <c r="X321">
        <v>0.26519999999999999</v>
      </c>
      <c r="Y321">
        <v>2.2829999999999999</v>
      </c>
      <c r="Z321">
        <v>30001</v>
      </c>
      <c r="AA321">
        <v>120000</v>
      </c>
    </row>
    <row r="322" spans="9:27" x14ac:dyDescent="0.25">
      <c r="I322" t="s">
        <v>1142</v>
      </c>
      <c r="J322">
        <v>-0.24510000000000001</v>
      </c>
      <c r="K322">
        <v>0.51390000000000002</v>
      </c>
      <c r="L322">
        <v>5.3379999999999999E-3</v>
      </c>
      <c r="M322">
        <v>-1.2789999999999999</v>
      </c>
      <c r="N322">
        <v>-0.23930000000000001</v>
      </c>
      <c r="O322">
        <v>0.75060000000000004</v>
      </c>
      <c r="P322">
        <v>30001</v>
      </c>
      <c r="Q322">
        <v>120000</v>
      </c>
      <c r="S322" t="s">
        <v>705</v>
      </c>
      <c r="T322">
        <v>6.4909999999999995E-2</v>
      </c>
      <c r="U322">
        <v>0.72060000000000002</v>
      </c>
      <c r="V322">
        <v>1.0149999999999999E-2</v>
      </c>
      <c r="W322">
        <v>-1.359</v>
      </c>
      <c r="X322">
        <v>6.7369999999999999E-2</v>
      </c>
      <c r="Y322">
        <v>1.4790000000000001</v>
      </c>
      <c r="Z322">
        <v>30001</v>
      </c>
      <c r="AA322">
        <v>120000</v>
      </c>
    </row>
    <row r="323" spans="9:27" x14ac:dyDescent="0.25">
      <c r="I323" t="s">
        <v>1143</v>
      </c>
      <c r="J323">
        <v>-0.31330000000000002</v>
      </c>
      <c r="K323">
        <v>0.50519999999999998</v>
      </c>
      <c r="L323">
        <v>5.293E-3</v>
      </c>
      <c r="M323">
        <v>-1.355</v>
      </c>
      <c r="N323">
        <v>-0.3004</v>
      </c>
      <c r="O323">
        <v>0.64800000000000002</v>
      </c>
      <c r="P323">
        <v>30001</v>
      </c>
      <c r="Q323">
        <v>120000</v>
      </c>
      <c r="S323" t="s">
        <v>706</v>
      </c>
      <c r="T323">
        <v>0.7581</v>
      </c>
      <c r="U323">
        <v>0.56979999999999997</v>
      </c>
      <c r="V323">
        <v>7.1850000000000004E-3</v>
      </c>
      <c r="W323">
        <v>-0.36359999999999998</v>
      </c>
      <c r="X323">
        <v>0.75660000000000005</v>
      </c>
      <c r="Y323">
        <v>1.8839999999999999</v>
      </c>
      <c r="Z323">
        <v>30001</v>
      </c>
      <c r="AA323">
        <v>120000</v>
      </c>
    </row>
    <row r="324" spans="9:27" x14ac:dyDescent="0.25">
      <c r="I324" t="s">
        <v>1144</v>
      </c>
      <c r="J324">
        <v>-0.27310000000000001</v>
      </c>
      <c r="K324">
        <v>0.50960000000000005</v>
      </c>
      <c r="L324">
        <v>4.6930000000000001E-3</v>
      </c>
      <c r="M324">
        <v>-1.2609999999999999</v>
      </c>
      <c r="N324">
        <v>-0.28060000000000002</v>
      </c>
      <c r="O324">
        <v>0.76290000000000002</v>
      </c>
      <c r="P324">
        <v>30001</v>
      </c>
      <c r="Q324">
        <v>120000</v>
      </c>
      <c r="S324" t="s">
        <v>707</v>
      </c>
      <c r="T324">
        <v>-0.74860000000000004</v>
      </c>
      <c r="U324">
        <v>0.67220000000000002</v>
      </c>
      <c r="V324">
        <v>1.021E-2</v>
      </c>
      <c r="W324">
        <v>-2.0939999999999999</v>
      </c>
      <c r="X324">
        <v>-0.74080000000000001</v>
      </c>
      <c r="Y324">
        <v>0.5524</v>
      </c>
      <c r="Z324">
        <v>30001</v>
      </c>
      <c r="AA324">
        <v>120000</v>
      </c>
    </row>
    <row r="325" spans="9:27" x14ac:dyDescent="0.25">
      <c r="I325" t="s">
        <v>1145</v>
      </c>
      <c r="J325">
        <v>-0.37059999999999998</v>
      </c>
      <c r="K325">
        <v>0.40960000000000002</v>
      </c>
      <c r="L325">
        <v>4.45E-3</v>
      </c>
      <c r="M325">
        <v>-1.1739999999999999</v>
      </c>
      <c r="N325">
        <v>-0.37159999999999999</v>
      </c>
      <c r="O325">
        <v>0.44130000000000003</v>
      </c>
      <c r="P325">
        <v>30001</v>
      </c>
      <c r="Q325">
        <v>120000</v>
      </c>
      <c r="S325" t="s">
        <v>708</v>
      </c>
      <c r="T325">
        <v>-2.3099999999999999E-2</v>
      </c>
      <c r="U325">
        <v>0.52880000000000005</v>
      </c>
      <c r="V325">
        <v>5.3670000000000002E-3</v>
      </c>
      <c r="W325">
        <v>-1.069</v>
      </c>
      <c r="X325">
        <v>-2.1850000000000001E-2</v>
      </c>
      <c r="Y325">
        <v>1.02</v>
      </c>
      <c r="Z325">
        <v>30001</v>
      </c>
      <c r="AA325">
        <v>120000</v>
      </c>
    </row>
    <row r="326" spans="9:27" x14ac:dyDescent="0.25">
      <c r="I326" t="s">
        <v>1146</v>
      </c>
      <c r="J326">
        <v>-0.46289999999999998</v>
      </c>
      <c r="K326">
        <v>0.47249999999999998</v>
      </c>
      <c r="L326">
        <v>4.3239999999999997E-3</v>
      </c>
      <c r="M326">
        <v>-1.415</v>
      </c>
      <c r="N326">
        <v>-0.4551</v>
      </c>
      <c r="O326">
        <v>0.45100000000000001</v>
      </c>
      <c r="P326">
        <v>30001</v>
      </c>
      <c r="Q326">
        <v>120000</v>
      </c>
      <c r="S326" t="s">
        <v>709</v>
      </c>
      <c r="T326">
        <v>0.82079999999999997</v>
      </c>
      <c r="U326">
        <v>0.92500000000000004</v>
      </c>
      <c r="V326">
        <v>1.188E-2</v>
      </c>
      <c r="W326">
        <v>-1.0049999999999999</v>
      </c>
      <c r="X326">
        <v>0.82830000000000004</v>
      </c>
      <c r="Y326">
        <v>2.6429999999999998</v>
      </c>
      <c r="Z326">
        <v>30001</v>
      </c>
      <c r="AA326">
        <v>120000</v>
      </c>
    </row>
    <row r="327" spans="9:27" x14ac:dyDescent="0.25">
      <c r="I327" t="s">
        <v>1147</v>
      </c>
      <c r="J327">
        <v>-0.2419</v>
      </c>
      <c r="K327">
        <v>0.503</v>
      </c>
      <c r="L327">
        <v>4.6189999999999998E-3</v>
      </c>
      <c r="M327">
        <v>-1.208</v>
      </c>
      <c r="N327">
        <v>-0.25240000000000001</v>
      </c>
      <c r="O327">
        <v>0.78120000000000001</v>
      </c>
      <c r="P327">
        <v>30001</v>
      </c>
      <c r="Q327">
        <v>120000</v>
      </c>
      <c r="S327" t="s">
        <v>710</v>
      </c>
      <c r="T327">
        <v>-0.85209999999999997</v>
      </c>
      <c r="U327">
        <v>0.88100000000000001</v>
      </c>
      <c r="V327">
        <v>1.0489999999999999E-2</v>
      </c>
      <c r="W327">
        <v>-2.5960000000000001</v>
      </c>
      <c r="X327">
        <v>-0.84719999999999995</v>
      </c>
      <c r="Y327">
        <v>0.85840000000000005</v>
      </c>
      <c r="Z327">
        <v>30001</v>
      </c>
      <c r="AA327">
        <v>120000</v>
      </c>
    </row>
    <row r="328" spans="9:27" x14ac:dyDescent="0.25">
      <c r="I328" t="s">
        <v>1148</v>
      </c>
      <c r="J328">
        <v>-0.63829999999999998</v>
      </c>
      <c r="K328">
        <v>0.47820000000000001</v>
      </c>
      <c r="L328">
        <v>5.6649999999999999E-3</v>
      </c>
      <c r="M328">
        <v>-1.5880000000000001</v>
      </c>
      <c r="N328">
        <v>-0.63639999999999997</v>
      </c>
      <c r="O328">
        <v>0.29330000000000001</v>
      </c>
      <c r="P328">
        <v>30001</v>
      </c>
      <c r="Q328">
        <v>120000</v>
      </c>
      <c r="S328" t="s">
        <v>711</v>
      </c>
      <c r="T328">
        <v>-0.1143</v>
      </c>
      <c r="U328">
        <v>1.0780000000000001</v>
      </c>
      <c r="V328">
        <v>1.7000000000000001E-2</v>
      </c>
      <c r="W328">
        <v>-2.2519999999999998</v>
      </c>
      <c r="X328">
        <v>-0.1106</v>
      </c>
      <c r="Y328">
        <v>1.998</v>
      </c>
      <c r="Z328">
        <v>30001</v>
      </c>
      <c r="AA328">
        <v>120000</v>
      </c>
    </row>
    <row r="329" spans="9:27" x14ac:dyDescent="0.25">
      <c r="I329" t="s">
        <v>1149</v>
      </c>
      <c r="J329">
        <v>-0.38290000000000002</v>
      </c>
      <c r="K329">
        <v>0.58309999999999995</v>
      </c>
      <c r="L329">
        <v>6.1409999999999998E-3</v>
      </c>
      <c r="M329">
        <v>-1.5089999999999999</v>
      </c>
      <c r="N329">
        <v>-0.39090000000000003</v>
      </c>
      <c r="O329">
        <v>0.79120000000000001</v>
      </c>
      <c r="P329">
        <v>30001</v>
      </c>
      <c r="Q329">
        <v>120000</v>
      </c>
      <c r="S329" t="s">
        <v>712</v>
      </c>
      <c r="T329">
        <v>-0.31140000000000001</v>
      </c>
      <c r="U329">
        <v>0.78320000000000001</v>
      </c>
      <c r="V329">
        <v>1.057E-2</v>
      </c>
      <c r="W329">
        <v>-1.857</v>
      </c>
      <c r="X329">
        <v>-0.31109999999999999</v>
      </c>
      <c r="Y329">
        <v>1.208</v>
      </c>
      <c r="Z329">
        <v>30001</v>
      </c>
      <c r="AA329">
        <v>120000</v>
      </c>
    </row>
    <row r="330" spans="9:27" x14ac:dyDescent="0.25">
      <c r="I330" t="s">
        <v>1150</v>
      </c>
      <c r="J330">
        <v>-0.1888</v>
      </c>
      <c r="K330">
        <v>0.60680000000000001</v>
      </c>
      <c r="L330">
        <v>6.783E-3</v>
      </c>
      <c r="M330">
        <v>-1.325</v>
      </c>
      <c r="N330">
        <v>-0.20630000000000001</v>
      </c>
      <c r="O330">
        <v>1.0589999999999999</v>
      </c>
      <c r="P330">
        <v>30001</v>
      </c>
      <c r="Q330">
        <v>120000</v>
      </c>
      <c r="S330" t="s">
        <v>713</v>
      </c>
      <c r="T330">
        <v>0.38169999999999998</v>
      </c>
      <c r="U330">
        <v>0.64800000000000002</v>
      </c>
      <c r="V330">
        <v>7.9710000000000007E-3</v>
      </c>
      <c r="W330">
        <v>-0.89470000000000005</v>
      </c>
      <c r="X330">
        <v>0.38109999999999999</v>
      </c>
      <c r="Y330">
        <v>1.6639999999999999</v>
      </c>
      <c r="Z330">
        <v>30001</v>
      </c>
      <c r="AA330">
        <v>120000</v>
      </c>
    </row>
    <row r="331" spans="9:27" x14ac:dyDescent="0.25">
      <c r="I331" t="s">
        <v>1151</v>
      </c>
      <c r="J331">
        <v>-0.3871</v>
      </c>
      <c r="K331">
        <v>0.60650000000000004</v>
      </c>
      <c r="L331">
        <v>6.8079999999999998E-3</v>
      </c>
      <c r="M331">
        <v>-1.5669999999999999</v>
      </c>
      <c r="N331">
        <v>-0.39229999999999998</v>
      </c>
      <c r="O331">
        <v>0.82230000000000003</v>
      </c>
      <c r="P331">
        <v>30001</v>
      </c>
      <c r="Q331">
        <v>120000</v>
      </c>
      <c r="S331" t="s">
        <v>714</v>
      </c>
      <c r="T331">
        <v>-1.125</v>
      </c>
      <c r="U331">
        <v>0.71940000000000004</v>
      </c>
      <c r="V331">
        <v>9.9450000000000007E-3</v>
      </c>
      <c r="W331">
        <v>-2.5670000000000002</v>
      </c>
      <c r="X331">
        <v>-1.119</v>
      </c>
      <c r="Y331">
        <v>0.26150000000000001</v>
      </c>
      <c r="Z331">
        <v>30001</v>
      </c>
      <c r="AA331">
        <v>120000</v>
      </c>
    </row>
    <row r="332" spans="9:27" x14ac:dyDescent="0.25">
      <c r="I332" t="s">
        <v>1152</v>
      </c>
      <c r="J332">
        <v>-0.28799999999999998</v>
      </c>
      <c r="K332">
        <v>0.33250000000000002</v>
      </c>
      <c r="L332">
        <v>3.5439999999999998E-3</v>
      </c>
      <c r="M332">
        <v>-0.93679999999999997</v>
      </c>
      <c r="N332">
        <v>-0.28870000000000001</v>
      </c>
      <c r="O332">
        <v>0.36799999999999999</v>
      </c>
      <c r="P332">
        <v>30001</v>
      </c>
      <c r="Q332">
        <v>120000</v>
      </c>
      <c r="S332" t="s">
        <v>715</v>
      </c>
      <c r="T332">
        <v>-0.39950000000000002</v>
      </c>
      <c r="U332">
        <v>0.62760000000000005</v>
      </c>
      <c r="V332">
        <v>7.1580000000000003E-3</v>
      </c>
      <c r="W332">
        <v>-1.651</v>
      </c>
      <c r="X332">
        <v>-0.39290000000000003</v>
      </c>
      <c r="Y332">
        <v>0.81489999999999996</v>
      </c>
      <c r="Z332">
        <v>30001</v>
      </c>
      <c r="AA332">
        <v>120000</v>
      </c>
    </row>
    <row r="333" spans="9:27" x14ac:dyDescent="0.25">
      <c r="I333" t="s">
        <v>1153</v>
      </c>
      <c r="J333">
        <v>-0.21890000000000001</v>
      </c>
      <c r="K333">
        <v>0.39489999999999997</v>
      </c>
      <c r="L333">
        <v>4.032E-3</v>
      </c>
      <c r="M333">
        <v>-0.96930000000000005</v>
      </c>
      <c r="N333">
        <v>-0.22720000000000001</v>
      </c>
      <c r="O333">
        <v>0.58809999999999996</v>
      </c>
      <c r="P333">
        <v>30001</v>
      </c>
      <c r="Q333">
        <v>120000</v>
      </c>
      <c r="S333" t="s">
        <v>716</v>
      </c>
      <c r="T333">
        <v>-1.673</v>
      </c>
      <c r="U333">
        <v>1.121</v>
      </c>
      <c r="V333">
        <v>1.4069999999999999E-2</v>
      </c>
      <c r="W333">
        <v>-3.8769999999999998</v>
      </c>
      <c r="X333">
        <v>-1.669</v>
      </c>
      <c r="Y333">
        <v>0.52449999999999997</v>
      </c>
      <c r="Z333">
        <v>30001</v>
      </c>
      <c r="AA333">
        <v>120000</v>
      </c>
    </row>
    <row r="334" spans="9:27" x14ac:dyDescent="0.25">
      <c r="I334" t="s">
        <v>1154</v>
      </c>
      <c r="J334">
        <v>-0.3478</v>
      </c>
      <c r="K334">
        <v>0.32729999999999998</v>
      </c>
      <c r="L334">
        <v>4.2040000000000003E-3</v>
      </c>
      <c r="M334">
        <v>-0.98860000000000003</v>
      </c>
      <c r="N334">
        <v>-0.3488</v>
      </c>
      <c r="O334">
        <v>0.29630000000000001</v>
      </c>
      <c r="P334">
        <v>30001</v>
      </c>
      <c r="Q334">
        <v>120000</v>
      </c>
      <c r="S334" t="s">
        <v>717</v>
      </c>
      <c r="T334">
        <v>-0.93510000000000004</v>
      </c>
      <c r="U334">
        <v>1.2789999999999999</v>
      </c>
      <c r="V334">
        <v>1.9189999999999999E-2</v>
      </c>
      <c r="W334">
        <v>-3.468</v>
      </c>
      <c r="X334">
        <v>-0.93130000000000002</v>
      </c>
      <c r="Y334">
        <v>1.5660000000000001</v>
      </c>
      <c r="Z334">
        <v>30001</v>
      </c>
      <c r="AA334">
        <v>120000</v>
      </c>
    </row>
    <row r="335" spans="9:27" x14ac:dyDescent="0.25">
      <c r="I335" t="s">
        <v>1155</v>
      </c>
      <c r="J335">
        <v>-0.37809999999999999</v>
      </c>
      <c r="K335">
        <v>0.4284</v>
      </c>
      <c r="L335">
        <v>4.0289999999999996E-3</v>
      </c>
      <c r="M335">
        <v>-1.246</v>
      </c>
      <c r="N335">
        <v>-0.37109999999999999</v>
      </c>
      <c r="O335">
        <v>0.45540000000000003</v>
      </c>
      <c r="P335">
        <v>30001</v>
      </c>
      <c r="Q335">
        <v>120000</v>
      </c>
      <c r="S335" t="s">
        <v>718</v>
      </c>
      <c r="T335">
        <v>-1.1319999999999999</v>
      </c>
      <c r="U335">
        <v>1.046</v>
      </c>
      <c r="V335">
        <v>1.4120000000000001E-2</v>
      </c>
      <c r="W335">
        <v>-3.2149999999999999</v>
      </c>
      <c r="X335">
        <v>-1.133</v>
      </c>
      <c r="Y335">
        <v>0.91549999999999998</v>
      </c>
      <c r="Z335">
        <v>30001</v>
      </c>
      <c r="AA335">
        <v>120000</v>
      </c>
    </row>
    <row r="336" spans="9:27" x14ac:dyDescent="0.25">
      <c r="I336" t="s">
        <v>1156</v>
      </c>
      <c r="J336">
        <v>-0.3876</v>
      </c>
      <c r="K336">
        <v>0.42020000000000002</v>
      </c>
      <c r="L336">
        <v>4.2379999999999996E-3</v>
      </c>
      <c r="M336">
        <v>-1.2370000000000001</v>
      </c>
      <c r="N336">
        <v>-0.38090000000000002</v>
      </c>
      <c r="O336">
        <v>0.42499999999999999</v>
      </c>
      <c r="P336">
        <v>30001</v>
      </c>
      <c r="Q336">
        <v>120000</v>
      </c>
      <c r="S336" t="s">
        <v>719</v>
      </c>
      <c r="T336">
        <v>-0.43909999999999999</v>
      </c>
      <c r="U336">
        <v>0.93969999999999998</v>
      </c>
      <c r="V336">
        <v>1.1820000000000001E-2</v>
      </c>
      <c r="W336">
        <v>-2.2970000000000002</v>
      </c>
      <c r="X336">
        <v>-0.4375</v>
      </c>
      <c r="Y336">
        <v>1.405</v>
      </c>
      <c r="Z336">
        <v>30001</v>
      </c>
      <c r="AA336">
        <v>120000</v>
      </c>
    </row>
    <row r="337" spans="9:27" x14ac:dyDescent="0.25">
      <c r="I337" t="s">
        <v>1157</v>
      </c>
      <c r="J337">
        <v>-0.42559999999999998</v>
      </c>
      <c r="K337">
        <v>0.37890000000000001</v>
      </c>
      <c r="L337">
        <v>4.0800000000000003E-3</v>
      </c>
      <c r="M337">
        <v>-1.1870000000000001</v>
      </c>
      <c r="N337">
        <v>-0.42099999999999999</v>
      </c>
      <c r="O337">
        <v>0.30790000000000001</v>
      </c>
      <c r="P337">
        <v>30001</v>
      </c>
      <c r="Q337">
        <v>120000</v>
      </c>
      <c r="S337" t="s">
        <v>720</v>
      </c>
      <c r="T337">
        <v>-1.946</v>
      </c>
      <c r="U337">
        <v>1.0229999999999999</v>
      </c>
      <c r="V337">
        <v>1.46E-2</v>
      </c>
      <c r="W337">
        <v>-3.9670000000000001</v>
      </c>
      <c r="X337">
        <v>-1.9430000000000001</v>
      </c>
      <c r="Y337">
        <v>5.6849999999999998E-2</v>
      </c>
      <c r="Z337">
        <v>30001</v>
      </c>
      <c r="AA337">
        <v>120000</v>
      </c>
    </row>
    <row r="338" spans="9:27" x14ac:dyDescent="0.25">
      <c r="I338" t="s">
        <v>1158</v>
      </c>
      <c r="J338">
        <v>-0.39400000000000002</v>
      </c>
      <c r="K338">
        <v>0.4289</v>
      </c>
      <c r="L338">
        <v>4.1070000000000004E-3</v>
      </c>
      <c r="M338">
        <v>-1.2669999999999999</v>
      </c>
      <c r="N338">
        <v>-0.38619999999999999</v>
      </c>
      <c r="O338">
        <v>0.43380000000000002</v>
      </c>
      <c r="P338">
        <v>30001</v>
      </c>
      <c r="Q338">
        <v>120000</v>
      </c>
      <c r="S338" t="s">
        <v>721</v>
      </c>
      <c r="T338">
        <v>-1.22</v>
      </c>
      <c r="U338">
        <v>0.93300000000000005</v>
      </c>
      <c r="V338">
        <v>1.1339999999999999E-2</v>
      </c>
      <c r="W338">
        <v>-3.0870000000000002</v>
      </c>
      <c r="X338">
        <v>-1.2170000000000001</v>
      </c>
      <c r="Y338">
        <v>0.60699999999999998</v>
      </c>
      <c r="Z338">
        <v>30001</v>
      </c>
      <c r="AA338">
        <v>120000</v>
      </c>
    </row>
    <row r="339" spans="9:27" x14ac:dyDescent="0.25">
      <c r="I339" t="s">
        <v>1159</v>
      </c>
      <c r="J339">
        <v>-0.1144</v>
      </c>
      <c r="K339">
        <v>0.4017</v>
      </c>
      <c r="L339">
        <v>4.3489999999999996E-3</v>
      </c>
      <c r="M339">
        <v>-0.89</v>
      </c>
      <c r="N339">
        <v>-0.1193</v>
      </c>
      <c r="O339">
        <v>0.69030000000000002</v>
      </c>
      <c r="P339">
        <v>30001</v>
      </c>
      <c r="Q339">
        <v>120000</v>
      </c>
      <c r="S339" t="s">
        <v>722</v>
      </c>
      <c r="T339">
        <v>0.73780000000000001</v>
      </c>
      <c r="U339">
        <v>1.258</v>
      </c>
      <c r="V339">
        <v>1.8720000000000001E-2</v>
      </c>
      <c r="W339">
        <v>-1.7450000000000001</v>
      </c>
      <c r="X339">
        <v>0.73899999999999999</v>
      </c>
      <c r="Y339">
        <v>3.2050000000000001</v>
      </c>
      <c r="Z339">
        <v>30001</v>
      </c>
      <c r="AA339">
        <v>120000</v>
      </c>
    </row>
    <row r="340" spans="9:27" x14ac:dyDescent="0.25">
      <c r="I340" t="s">
        <v>1160</v>
      </c>
      <c r="J340">
        <v>-0.83609999999999995</v>
      </c>
      <c r="K340">
        <v>0.51629999999999998</v>
      </c>
      <c r="L340">
        <v>4.6470000000000001E-3</v>
      </c>
      <c r="M340">
        <v>-1.895</v>
      </c>
      <c r="N340">
        <v>-0.81599999999999995</v>
      </c>
      <c r="O340">
        <v>0.1178</v>
      </c>
      <c r="P340">
        <v>30001</v>
      </c>
      <c r="Q340">
        <v>120000</v>
      </c>
      <c r="S340" t="s">
        <v>723</v>
      </c>
      <c r="T340">
        <v>0.54069999999999996</v>
      </c>
      <c r="U340">
        <v>1.0109999999999999</v>
      </c>
      <c r="V340">
        <v>1.289E-2</v>
      </c>
      <c r="W340">
        <v>-1.444</v>
      </c>
      <c r="X340">
        <v>0.53539999999999999</v>
      </c>
      <c r="Y340">
        <v>2.5339999999999998</v>
      </c>
      <c r="Z340">
        <v>30001</v>
      </c>
      <c r="AA340">
        <v>120000</v>
      </c>
    </row>
    <row r="341" spans="9:27" x14ac:dyDescent="0.25">
      <c r="I341" t="s">
        <v>1161</v>
      </c>
      <c r="J341">
        <v>-0.29270000000000002</v>
      </c>
      <c r="K341">
        <v>0.4299</v>
      </c>
      <c r="L341">
        <v>2.931E-3</v>
      </c>
      <c r="M341">
        <v>-1.1499999999999999</v>
      </c>
      <c r="N341">
        <v>-0.29199999999999998</v>
      </c>
      <c r="O341">
        <v>0.54759999999999998</v>
      </c>
      <c r="P341">
        <v>30001</v>
      </c>
      <c r="Q341">
        <v>120000</v>
      </c>
      <c r="S341" t="s">
        <v>724</v>
      </c>
      <c r="T341">
        <v>1.234</v>
      </c>
      <c r="U341">
        <v>0.91479999999999995</v>
      </c>
      <c r="V341">
        <v>1.0699999999999999E-2</v>
      </c>
      <c r="W341">
        <v>-0.54139999999999999</v>
      </c>
      <c r="X341">
        <v>1.226</v>
      </c>
      <c r="Y341">
        <v>3.0579999999999998</v>
      </c>
      <c r="Z341">
        <v>30001</v>
      </c>
      <c r="AA341">
        <v>120000</v>
      </c>
    </row>
    <row r="342" spans="9:27" x14ac:dyDescent="0.25">
      <c r="I342" t="s">
        <v>1162</v>
      </c>
      <c r="J342">
        <v>-0.25440000000000002</v>
      </c>
      <c r="K342">
        <v>0.40899999999999997</v>
      </c>
      <c r="L342">
        <v>3.2859999999999999E-3</v>
      </c>
      <c r="M342">
        <v>-1.0580000000000001</v>
      </c>
      <c r="N342">
        <v>-0.25459999999999999</v>
      </c>
      <c r="O342">
        <v>0.54910000000000003</v>
      </c>
      <c r="P342">
        <v>30001</v>
      </c>
      <c r="Q342">
        <v>120000</v>
      </c>
      <c r="S342" t="s">
        <v>725</v>
      </c>
      <c r="T342">
        <v>-0.27289999999999998</v>
      </c>
      <c r="U342">
        <v>0.97889999999999999</v>
      </c>
      <c r="V342">
        <v>1.264E-2</v>
      </c>
      <c r="W342">
        <v>-2.1880000000000002</v>
      </c>
      <c r="X342">
        <v>-0.27029999999999998</v>
      </c>
      <c r="Y342">
        <v>1.6559999999999999</v>
      </c>
      <c r="Z342">
        <v>30001</v>
      </c>
      <c r="AA342">
        <v>120000</v>
      </c>
    </row>
    <row r="343" spans="9:27" x14ac:dyDescent="0.25">
      <c r="I343" t="s">
        <v>1163</v>
      </c>
      <c r="J343">
        <v>3.7379999999999997E-2</v>
      </c>
      <c r="K343">
        <v>0.45989999999999998</v>
      </c>
      <c r="L343">
        <v>4.0470000000000002E-3</v>
      </c>
      <c r="M343">
        <v>-0.8286</v>
      </c>
      <c r="N343">
        <v>2.3019999999999999E-2</v>
      </c>
      <c r="O343">
        <v>0.9819</v>
      </c>
      <c r="P343">
        <v>30001</v>
      </c>
      <c r="Q343">
        <v>120000</v>
      </c>
      <c r="S343" t="s">
        <v>726</v>
      </c>
      <c r="T343">
        <v>0.45269999999999999</v>
      </c>
      <c r="U343">
        <v>0.88929999999999998</v>
      </c>
      <c r="V343">
        <v>1.0019999999999999E-2</v>
      </c>
      <c r="W343">
        <v>-1.286</v>
      </c>
      <c r="X343">
        <v>0.44519999999999998</v>
      </c>
      <c r="Y343">
        <v>2.214</v>
      </c>
      <c r="Z343">
        <v>30001</v>
      </c>
      <c r="AA343">
        <v>120000</v>
      </c>
    </row>
    <row r="344" spans="9:27" x14ac:dyDescent="0.25">
      <c r="I344" t="s">
        <v>1164</v>
      </c>
      <c r="J344">
        <v>-0.54830000000000001</v>
      </c>
      <c r="K344">
        <v>0.52839999999999998</v>
      </c>
      <c r="L344">
        <v>4.3049999999999998E-3</v>
      </c>
      <c r="M344">
        <v>-1.661</v>
      </c>
      <c r="N344">
        <v>-0.52270000000000005</v>
      </c>
      <c r="O344">
        <v>0.42530000000000001</v>
      </c>
      <c r="P344">
        <v>30001</v>
      </c>
      <c r="Q344">
        <v>120000</v>
      </c>
      <c r="S344" t="s">
        <v>727</v>
      </c>
      <c r="T344">
        <v>-0.19719999999999999</v>
      </c>
      <c r="U344">
        <v>1.1839999999999999</v>
      </c>
      <c r="V344">
        <v>1.8489999999999999E-2</v>
      </c>
      <c r="W344">
        <v>-2.5270000000000001</v>
      </c>
      <c r="X344">
        <v>-0.19789999999999999</v>
      </c>
      <c r="Y344">
        <v>2.1320000000000001</v>
      </c>
      <c r="Z344">
        <v>30001</v>
      </c>
      <c r="AA344">
        <v>120000</v>
      </c>
    </row>
    <row r="345" spans="9:27" x14ac:dyDescent="0.25">
      <c r="I345" t="s">
        <v>1165</v>
      </c>
      <c r="J345">
        <v>-8.516E-2</v>
      </c>
      <c r="K345">
        <v>0.46150000000000002</v>
      </c>
      <c r="L345">
        <v>4.0600000000000002E-3</v>
      </c>
      <c r="M345">
        <v>-0.96330000000000005</v>
      </c>
      <c r="N345">
        <v>-9.7379999999999994E-2</v>
      </c>
      <c r="O345">
        <v>0.8528</v>
      </c>
      <c r="P345">
        <v>30001</v>
      </c>
      <c r="Q345">
        <v>120000</v>
      </c>
      <c r="S345" t="s">
        <v>728</v>
      </c>
      <c r="T345">
        <v>0.496</v>
      </c>
      <c r="U345">
        <v>0.90090000000000003</v>
      </c>
      <c r="V345">
        <v>1.238E-2</v>
      </c>
      <c r="W345">
        <v>-1.262</v>
      </c>
      <c r="X345">
        <v>0.48759999999999998</v>
      </c>
      <c r="Y345">
        <v>2.3069999999999999</v>
      </c>
      <c r="Z345">
        <v>30001</v>
      </c>
      <c r="AA345">
        <v>120000</v>
      </c>
    </row>
    <row r="346" spans="9:27" x14ac:dyDescent="0.25">
      <c r="I346" t="s">
        <v>1166</v>
      </c>
      <c r="J346">
        <v>-0.42899999999999999</v>
      </c>
      <c r="K346">
        <v>0.50409999999999999</v>
      </c>
      <c r="L346">
        <v>4.0070000000000001E-3</v>
      </c>
      <c r="M346">
        <v>-1.46</v>
      </c>
      <c r="N346">
        <v>-0.41599999999999998</v>
      </c>
      <c r="O346">
        <v>0.53610000000000002</v>
      </c>
      <c r="P346">
        <v>30001</v>
      </c>
      <c r="Q346">
        <v>120000</v>
      </c>
      <c r="S346" t="s">
        <v>729</v>
      </c>
      <c r="T346">
        <v>-1.0109999999999999</v>
      </c>
      <c r="U346">
        <v>1.1559999999999999</v>
      </c>
      <c r="V346">
        <v>1.898E-2</v>
      </c>
      <c r="W346">
        <v>-3.2850000000000001</v>
      </c>
      <c r="X346">
        <v>-1.0069999999999999</v>
      </c>
      <c r="Y346">
        <v>1.2649999999999999</v>
      </c>
      <c r="Z346">
        <v>30001</v>
      </c>
      <c r="AA346">
        <v>120000</v>
      </c>
    </row>
    <row r="347" spans="9:27" x14ac:dyDescent="0.25">
      <c r="I347" t="s">
        <v>1167</v>
      </c>
      <c r="J347">
        <v>0.13639999999999999</v>
      </c>
      <c r="K347">
        <v>0.58199999999999996</v>
      </c>
      <c r="L347">
        <v>7.0000000000000001E-3</v>
      </c>
      <c r="M347">
        <v>-0.97289999999999999</v>
      </c>
      <c r="N347">
        <v>0.1255</v>
      </c>
      <c r="O347">
        <v>1.31</v>
      </c>
      <c r="P347">
        <v>30001</v>
      </c>
      <c r="Q347">
        <v>120000</v>
      </c>
      <c r="S347" t="s">
        <v>730</v>
      </c>
      <c r="T347">
        <v>-0.28520000000000001</v>
      </c>
      <c r="U347">
        <v>1.0980000000000001</v>
      </c>
      <c r="V347">
        <v>1.7250000000000001E-2</v>
      </c>
      <c r="W347">
        <v>-2.4260000000000002</v>
      </c>
      <c r="X347">
        <v>-0.28820000000000001</v>
      </c>
      <c r="Y347">
        <v>1.8879999999999999</v>
      </c>
      <c r="Z347">
        <v>30001</v>
      </c>
      <c r="AA347">
        <v>120000</v>
      </c>
    </row>
    <row r="348" spans="9:27" x14ac:dyDescent="0.25">
      <c r="I348" t="s">
        <v>1168</v>
      </c>
      <c r="J348">
        <v>3.2399999999999998E-2</v>
      </c>
      <c r="K348">
        <v>0.496</v>
      </c>
      <c r="L348">
        <v>6.319E-3</v>
      </c>
      <c r="M348">
        <v>-0.93869999999999998</v>
      </c>
      <c r="N348">
        <v>3.0329999999999999E-2</v>
      </c>
      <c r="O348">
        <v>1.0109999999999999</v>
      </c>
      <c r="P348">
        <v>30001</v>
      </c>
      <c r="Q348">
        <v>120000</v>
      </c>
      <c r="S348" t="s">
        <v>731</v>
      </c>
      <c r="T348">
        <v>0.69310000000000005</v>
      </c>
      <c r="U348">
        <v>0.80769999999999997</v>
      </c>
      <c r="V348">
        <v>1.1010000000000001E-2</v>
      </c>
      <c r="W348">
        <v>-0.88200000000000001</v>
      </c>
      <c r="X348">
        <v>0.69010000000000005</v>
      </c>
      <c r="Y348">
        <v>2.2879999999999998</v>
      </c>
      <c r="Z348">
        <v>30001</v>
      </c>
      <c r="AA348">
        <v>120000</v>
      </c>
    </row>
    <row r="349" spans="9:27" x14ac:dyDescent="0.25">
      <c r="I349" t="s">
        <v>1169</v>
      </c>
      <c r="J349">
        <v>1.4069999999999999E-2</v>
      </c>
      <c r="K349">
        <v>0.53320000000000001</v>
      </c>
      <c r="L349">
        <v>6.6959999999999997E-3</v>
      </c>
      <c r="M349">
        <v>-1.026</v>
      </c>
      <c r="N349">
        <v>1.1900000000000001E-2</v>
      </c>
      <c r="O349">
        <v>1.0629999999999999</v>
      </c>
      <c r="P349">
        <v>30001</v>
      </c>
      <c r="Q349">
        <v>120000</v>
      </c>
      <c r="S349" t="s">
        <v>732</v>
      </c>
      <c r="T349">
        <v>-0.8135</v>
      </c>
      <c r="U349">
        <v>0.75470000000000004</v>
      </c>
      <c r="V349">
        <v>9.0620000000000006E-3</v>
      </c>
      <c r="W349">
        <v>-2.3039999999999998</v>
      </c>
      <c r="X349">
        <v>-0.81130000000000002</v>
      </c>
      <c r="Y349">
        <v>0.66710000000000003</v>
      </c>
      <c r="Z349">
        <v>30001</v>
      </c>
      <c r="AA349">
        <v>120000</v>
      </c>
    </row>
    <row r="350" spans="9:27" x14ac:dyDescent="0.25">
      <c r="I350" t="s">
        <v>1170</v>
      </c>
      <c r="J350">
        <v>0.8821</v>
      </c>
      <c r="K350">
        <v>0.78539999999999999</v>
      </c>
      <c r="L350">
        <v>1.0880000000000001E-2</v>
      </c>
      <c r="M350">
        <v>-0.66190000000000004</v>
      </c>
      <c r="N350">
        <v>0.88260000000000005</v>
      </c>
      <c r="O350">
        <v>2.4279999999999999</v>
      </c>
      <c r="P350">
        <v>30001</v>
      </c>
      <c r="Q350">
        <v>120000</v>
      </c>
      <c r="S350" t="s">
        <v>733</v>
      </c>
      <c r="T350">
        <v>-8.7999999999999995E-2</v>
      </c>
      <c r="U350">
        <v>0.81110000000000004</v>
      </c>
      <c r="V350">
        <v>1.089E-2</v>
      </c>
      <c r="W350">
        <v>-1.6890000000000001</v>
      </c>
      <c r="X350">
        <v>-8.8059999999999999E-2</v>
      </c>
      <c r="Y350">
        <v>1.508</v>
      </c>
      <c r="Z350">
        <v>30001</v>
      </c>
      <c r="AA350">
        <v>120000</v>
      </c>
    </row>
    <row r="351" spans="9:27" x14ac:dyDescent="0.25">
      <c r="I351" t="s">
        <v>1171</v>
      </c>
      <c r="J351">
        <v>-0.79200000000000004</v>
      </c>
      <c r="K351">
        <v>0.7429</v>
      </c>
      <c r="L351">
        <v>9.4680000000000007E-3</v>
      </c>
      <c r="M351">
        <v>-2.2749999999999999</v>
      </c>
      <c r="N351">
        <v>-0.78349999999999997</v>
      </c>
      <c r="O351">
        <v>0.63190000000000002</v>
      </c>
      <c r="P351">
        <v>30001</v>
      </c>
      <c r="Q351">
        <v>120000</v>
      </c>
      <c r="S351" t="s">
        <v>734</v>
      </c>
      <c r="T351">
        <v>-1.5069999999999999</v>
      </c>
      <c r="U351">
        <v>0.77329999999999999</v>
      </c>
      <c r="V351">
        <v>1.162E-2</v>
      </c>
      <c r="W351">
        <v>-3.0379999999999998</v>
      </c>
      <c r="X351">
        <v>-1.5009999999999999</v>
      </c>
      <c r="Y351">
        <v>-1.2409999999999999E-2</v>
      </c>
      <c r="Z351">
        <v>30001</v>
      </c>
      <c r="AA351">
        <v>120000</v>
      </c>
    </row>
    <row r="352" spans="9:27" x14ac:dyDescent="0.25">
      <c r="I352" t="s">
        <v>1172</v>
      </c>
      <c r="J352">
        <v>-5.398E-2</v>
      </c>
      <c r="K352">
        <v>0.9778</v>
      </c>
      <c r="L352">
        <v>1.6400000000000001E-2</v>
      </c>
      <c r="M352">
        <v>-1.9830000000000001</v>
      </c>
      <c r="N352">
        <v>-5.2049999999999999E-2</v>
      </c>
      <c r="O352">
        <v>1.861</v>
      </c>
      <c r="P352">
        <v>30001</v>
      </c>
      <c r="Q352">
        <v>120000</v>
      </c>
      <c r="S352" t="s">
        <v>735</v>
      </c>
      <c r="T352">
        <v>-0.78110000000000002</v>
      </c>
      <c r="U352">
        <v>0.67920000000000003</v>
      </c>
      <c r="V352">
        <v>7.9950000000000004E-3</v>
      </c>
      <c r="W352">
        <v>-2.153</v>
      </c>
      <c r="X352">
        <v>-0.77510000000000001</v>
      </c>
      <c r="Y352">
        <v>0.53939999999999999</v>
      </c>
      <c r="Z352">
        <v>30001</v>
      </c>
      <c r="AA352">
        <v>120000</v>
      </c>
    </row>
    <row r="353" spans="9:27" x14ac:dyDescent="0.25">
      <c r="I353" t="s">
        <v>1173</v>
      </c>
      <c r="J353">
        <v>-0.1948</v>
      </c>
      <c r="K353">
        <v>0.68389999999999995</v>
      </c>
      <c r="L353">
        <v>9.6030000000000004E-3</v>
      </c>
      <c r="M353">
        <v>-1.5449999999999999</v>
      </c>
      <c r="N353">
        <v>-0.19339999999999999</v>
      </c>
      <c r="O353">
        <v>1.1459999999999999</v>
      </c>
      <c r="P353">
        <v>30001</v>
      </c>
      <c r="Q353">
        <v>120000</v>
      </c>
      <c r="S353" t="s">
        <v>736</v>
      </c>
      <c r="T353">
        <v>0.72550000000000003</v>
      </c>
      <c r="U353">
        <v>0.75719999999999998</v>
      </c>
      <c r="V353">
        <v>1.068E-2</v>
      </c>
      <c r="W353">
        <v>-0.74390000000000001</v>
      </c>
      <c r="X353">
        <v>0.7177</v>
      </c>
      <c r="Y353">
        <v>2.2320000000000002</v>
      </c>
      <c r="Z353">
        <v>30001</v>
      </c>
      <c r="AA353">
        <v>120000</v>
      </c>
    </row>
    <row r="354" spans="9:27" x14ac:dyDescent="0.25">
      <c r="I354" t="s">
        <v>1174</v>
      </c>
      <c r="J354">
        <v>-0.30609999999999998</v>
      </c>
      <c r="K354">
        <v>0.75119999999999998</v>
      </c>
      <c r="L354">
        <v>1.0789999999999999E-2</v>
      </c>
      <c r="M354">
        <v>-1.7909999999999999</v>
      </c>
      <c r="N354">
        <v>-0.3</v>
      </c>
      <c r="O354">
        <v>1.1599999999999999</v>
      </c>
      <c r="P354">
        <v>30001</v>
      </c>
      <c r="Q354">
        <v>120000</v>
      </c>
    </row>
    <row r="355" spans="9:27" x14ac:dyDescent="0.25">
      <c r="I355" t="s">
        <v>1175</v>
      </c>
      <c r="J355">
        <v>0.45140000000000002</v>
      </c>
      <c r="K355">
        <v>0.50919999999999999</v>
      </c>
      <c r="L355">
        <v>6.5700000000000003E-3</v>
      </c>
      <c r="M355">
        <v>-0.53910000000000002</v>
      </c>
      <c r="N355">
        <v>0.44879999999999998</v>
      </c>
      <c r="O355">
        <v>1.4570000000000001</v>
      </c>
      <c r="P355">
        <v>30001</v>
      </c>
      <c r="Q355">
        <v>120000</v>
      </c>
    </row>
    <row r="356" spans="9:27" x14ac:dyDescent="0.25">
      <c r="I356" t="s">
        <v>1176</v>
      </c>
      <c r="J356">
        <v>0.43309999999999998</v>
      </c>
      <c r="K356">
        <v>0.61170000000000002</v>
      </c>
      <c r="L356">
        <v>8.4650000000000003E-3</v>
      </c>
      <c r="M356">
        <v>-0.76490000000000002</v>
      </c>
      <c r="N356">
        <v>0.43109999999999998</v>
      </c>
      <c r="O356">
        <v>1.649</v>
      </c>
      <c r="P356">
        <v>30001</v>
      </c>
      <c r="Q356">
        <v>120000</v>
      </c>
    </row>
    <row r="357" spans="9:27" x14ac:dyDescent="0.25">
      <c r="I357" t="s">
        <v>1177</v>
      </c>
      <c r="J357">
        <v>-1.153</v>
      </c>
      <c r="K357">
        <v>0.69640000000000002</v>
      </c>
      <c r="L357">
        <v>1.081E-2</v>
      </c>
      <c r="M357">
        <v>-2.5649999999999999</v>
      </c>
      <c r="N357">
        <v>-1.1359999999999999</v>
      </c>
      <c r="O357">
        <v>0.16589999999999999</v>
      </c>
      <c r="P357">
        <v>30001</v>
      </c>
      <c r="Q357">
        <v>120000</v>
      </c>
    </row>
    <row r="358" spans="9:27" x14ac:dyDescent="0.25">
      <c r="I358" t="s">
        <v>1178</v>
      </c>
      <c r="J358">
        <v>-0.97460000000000002</v>
      </c>
      <c r="K358">
        <v>0.64500000000000002</v>
      </c>
      <c r="L358">
        <v>1.025E-2</v>
      </c>
      <c r="M358">
        <v>-2.258</v>
      </c>
      <c r="N358">
        <v>-0.96619999999999995</v>
      </c>
      <c r="O358">
        <v>0.2767</v>
      </c>
      <c r="P358">
        <v>30001</v>
      </c>
      <c r="Q358">
        <v>120000</v>
      </c>
    </row>
    <row r="359" spans="9:27" x14ac:dyDescent="0.25">
      <c r="I359" t="s">
        <v>1179</v>
      </c>
      <c r="J359">
        <v>-0.4002</v>
      </c>
      <c r="K359">
        <v>0.55840000000000001</v>
      </c>
      <c r="L359">
        <v>5.7210000000000004E-3</v>
      </c>
      <c r="M359">
        <v>-1.534</v>
      </c>
      <c r="N359">
        <v>-0.38940000000000002</v>
      </c>
      <c r="O359">
        <v>0.67569999999999997</v>
      </c>
      <c r="P359">
        <v>30001</v>
      </c>
      <c r="Q359">
        <v>120000</v>
      </c>
    </row>
    <row r="360" spans="9:27" x14ac:dyDescent="0.25">
      <c r="I360" t="s">
        <v>1180</v>
      </c>
      <c r="J360">
        <v>-0.27679999999999999</v>
      </c>
      <c r="K360">
        <v>0.44209999999999999</v>
      </c>
      <c r="L360">
        <v>5.13E-3</v>
      </c>
      <c r="M360">
        <v>-1.1459999999999999</v>
      </c>
      <c r="N360">
        <v>-0.27660000000000001</v>
      </c>
      <c r="O360">
        <v>0.59219999999999995</v>
      </c>
      <c r="P360">
        <v>30001</v>
      </c>
      <c r="Q360">
        <v>120000</v>
      </c>
    </row>
    <row r="361" spans="9:27" x14ac:dyDescent="0.25">
      <c r="I361" t="s">
        <v>1181</v>
      </c>
      <c r="J361">
        <v>-0.5978</v>
      </c>
      <c r="K361">
        <v>0.39629999999999999</v>
      </c>
      <c r="L361">
        <v>3.839E-3</v>
      </c>
      <c r="M361">
        <v>-1.4239999999999999</v>
      </c>
      <c r="N361">
        <v>-0.57750000000000001</v>
      </c>
      <c r="O361">
        <v>0.13469999999999999</v>
      </c>
      <c r="P361">
        <v>30001</v>
      </c>
      <c r="Q361">
        <v>120000</v>
      </c>
    </row>
    <row r="362" spans="9:27" x14ac:dyDescent="0.25">
      <c r="I362" t="s">
        <v>1182</v>
      </c>
      <c r="J362">
        <v>-0.41039999999999999</v>
      </c>
      <c r="K362">
        <v>0.47620000000000001</v>
      </c>
      <c r="L362">
        <v>4.1209999999999997E-3</v>
      </c>
      <c r="M362">
        <v>-1.387</v>
      </c>
      <c r="N362">
        <v>-0.39979999999999999</v>
      </c>
      <c r="O362">
        <v>0.51959999999999995</v>
      </c>
      <c r="P362">
        <v>30001</v>
      </c>
      <c r="Q362">
        <v>120000</v>
      </c>
    </row>
    <row r="363" spans="9:27" x14ac:dyDescent="0.25">
      <c r="I363" t="s">
        <v>1183</v>
      </c>
      <c r="J363">
        <v>-0.48830000000000001</v>
      </c>
      <c r="K363">
        <v>0.39689999999999998</v>
      </c>
      <c r="L363">
        <v>3.5790000000000001E-3</v>
      </c>
      <c r="M363">
        <v>-1.3240000000000001</v>
      </c>
      <c r="N363">
        <v>-0.46779999999999999</v>
      </c>
      <c r="O363">
        <v>0.24199999999999999</v>
      </c>
      <c r="P363">
        <v>30001</v>
      </c>
      <c r="Q363">
        <v>120000</v>
      </c>
    </row>
    <row r="364" spans="9:27" x14ac:dyDescent="0.25">
      <c r="I364" t="s">
        <v>1184</v>
      </c>
      <c r="J364">
        <v>-0.28239999999999998</v>
      </c>
      <c r="K364">
        <v>0.34179999999999999</v>
      </c>
      <c r="L364">
        <v>2.7569999999999999E-3</v>
      </c>
      <c r="M364">
        <v>-0.96399999999999997</v>
      </c>
      <c r="N364">
        <v>-0.27850000000000003</v>
      </c>
      <c r="O364">
        <v>0.38069999999999998</v>
      </c>
      <c r="P364">
        <v>30001</v>
      </c>
      <c r="Q364">
        <v>120000</v>
      </c>
    </row>
    <row r="365" spans="9:27" x14ac:dyDescent="0.25">
      <c r="I365" t="s">
        <v>1185</v>
      </c>
      <c r="J365">
        <v>-0.71140000000000003</v>
      </c>
      <c r="K365">
        <v>0.5474</v>
      </c>
      <c r="L365">
        <v>4.2640000000000004E-3</v>
      </c>
      <c r="M365">
        <v>-1.9059999999999999</v>
      </c>
      <c r="N365">
        <v>-0.66849999999999998</v>
      </c>
      <c r="O365">
        <v>0.25409999999999999</v>
      </c>
      <c r="P365">
        <v>30001</v>
      </c>
      <c r="Q365">
        <v>120000</v>
      </c>
    </row>
    <row r="366" spans="9:27" x14ac:dyDescent="0.25">
      <c r="I366" t="s">
        <v>1186</v>
      </c>
      <c r="J366">
        <v>6.0280000000000004E-3</v>
      </c>
      <c r="K366">
        <v>0.4657</v>
      </c>
      <c r="L366">
        <v>5.5929999999999999E-3</v>
      </c>
      <c r="M366">
        <v>-0.93889999999999996</v>
      </c>
      <c r="N366">
        <v>1.6209999999999999E-2</v>
      </c>
      <c r="O366">
        <v>0.89729999999999999</v>
      </c>
      <c r="P366">
        <v>30001</v>
      </c>
      <c r="Q366">
        <v>120000</v>
      </c>
    </row>
    <row r="367" spans="9:27" x14ac:dyDescent="0.25">
      <c r="I367" t="s">
        <v>1187</v>
      </c>
      <c r="J367">
        <v>-0.192</v>
      </c>
      <c r="K367">
        <v>0.45300000000000001</v>
      </c>
      <c r="L367">
        <v>6.3850000000000001E-3</v>
      </c>
      <c r="M367">
        <v>-1.1140000000000001</v>
      </c>
      <c r="N367">
        <v>-0.18110000000000001</v>
      </c>
      <c r="O367">
        <v>0.6623</v>
      </c>
      <c r="P367">
        <v>30001</v>
      </c>
      <c r="Q367">
        <v>120000</v>
      </c>
    </row>
    <row r="368" spans="9:27" x14ac:dyDescent="0.25">
      <c r="I368" t="s">
        <v>1188</v>
      </c>
      <c r="J368">
        <v>1.8200000000000001E-2</v>
      </c>
      <c r="K368">
        <v>0.44519999999999998</v>
      </c>
      <c r="L368">
        <v>6.2430000000000003E-3</v>
      </c>
      <c r="M368">
        <v>-0.88449999999999995</v>
      </c>
      <c r="N368">
        <v>3.1189999999999999E-2</v>
      </c>
      <c r="O368">
        <v>0.86309999999999998</v>
      </c>
      <c r="P368">
        <v>30001</v>
      </c>
      <c r="Q368">
        <v>120000</v>
      </c>
    </row>
    <row r="369" spans="9:17" x14ac:dyDescent="0.25">
      <c r="I369" t="s">
        <v>1189</v>
      </c>
      <c r="J369">
        <v>1.0369999999999999E-3</v>
      </c>
      <c r="K369">
        <v>0.48180000000000001</v>
      </c>
      <c r="L369">
        <v>6.1029999999999999E-3</v>
      </c>
      <c r="M369">
        <v>-0.97209999999999996</v>
      </c>
      <c r="N369">
        <v>1.098E-2</v>
      </c>
      <c r="O369">
        <v>0.92390000000000005</v>
      </c>
      <c r="P369">
        <v>30001</v>
      </c>
      <c r="Q369">
        <v>120000</v>
      </c>
    </row>
    <row r="370" spans="9:17" x14ac:dyDescent="0.25">
      <c r="I370" t="s">
        <v>1190</v>
      </c>
      <c r="J370">
        <v>-0.42830000000000001</v>
      </c>
      <c r="K370">
        <v>0.45850000000000002</v>
      </c>
      <c r="L370">
        <v>5.548E-3</v>
      </c>
      <c r="M370">
        <v>-1.3620000000000001</v>
      </c>
      <c r="N370">
        <v>-0.41589999999999999</v>
      </c>
      <c r="O370">
        <v>0.44269999999999998</v>
      </c>
      <c r="P370">
        <v>30001</v>
      </c>
      <c r="Q370">
        <v>120000</v>
      </c>
    </row>
    <row r="371" spans="9:17" x14ac:dyDescent="0.25">
      <c r="I371" t="s">
        <v>1191</v>
      </c>
      <c r="J371">
        <v>-0.41799999999999998</v>
      </c>
      <c r="K371">
        <v>0.48049999999999998</v>
      </c>
      <c r="L371">
        <v>5.5830000000000003E-3</v>
      </c>
      <c r="M371">
        <v>-1.4</v>
      </c>
      <c r="N371">
        <v>-0.40620000000000001</v>
      </c>
      <c r="O371">
        <v>0.49530000000000002</v>
      </c>
      <c r="P371">
        <v>30001</v>
      </c>
      <c r="Q371">
        <v>120000</v>
      </c>
    </row>
    <row r="372" spans="9:17" x14ac:dyDescent="0.25">
      <c r="I372" t="s">
        <v>1192</v>
      </c>
      <c r="J372">
        <v>-0.37780000000000002</v>
      </c>
      <c r="K372">
        <v>0.46089999999999998</v>
      </c>
      <c r="L372">
        <v>6.071E-3</v>
      </c>
      <c r="M372">
        <v>-1.3120000000000001</v>
      </c>
      <c r="N372">
        <v>-0.36730000000000002</v>
      </c>
      <c r="O372">
        <v>0.502</v>
      </c>
      <c r="P372">
        <v>30001</v>
      </c>
      <c r="Q372">
        <v>120000</v>
      </c>
    </row>
    <row r="373" spans="9:17" x14ac:dyDescent="0.25">
      <c r="I373" t="s">
        <v>1193</v>
      </c>
      <c r="J373">
        <v>-0.37609999999999999</v>
      </c>
      <c r="K373">
        <v>0.45179999999999998</v>
      </c>
      <c r="L373">
        <v>5.9059999999999998E-3</v>
      </c>
      <c r="M373">
        <v>-1.2929999999999999</v>
      </c>
      <c r="N373">
        <v>-0.36509999999999998</v>
      </c>
      <c r="O373">
        <v>0.48530000000000001</v>
      </c>
      <c r="P373">
        <v>30001</v>
      </c>
      <c r="Q373">
        <v>120000</v>
      </c>
    </row>
    <row r="374" spans="9:17" x14ac:dyDescent="0.25">
      <c r="I374" t="s">
        <v>1194</v>
      </c>
      <c r="J374">
        <v>-0.42149999999999999</v>
      </c>
      <c r="K374">
        <v>0.44369999999999998</v>
      </c>
      <c r="L374">
        <v>6.1380000000000002E-3</v>
      </c>
      <c r="M374">
        <v>-1.3240000000000001</v>
      </c>
      <c r="N374">
        <v>-0.40939999999999999</v>
      </c>
      <c r="O374">
        <v>0.41839999999999999</v>
      </c>
      <c r="P374">
        <v>30001</v>
      </c>
      <c r="Q374">
        <v>120000</v>
      </c>
    </row>
    <row r="375" spans="9:17" x14ac:dyDescent="0.25">
      <c r="I375" t="s">
        <v>1195</v>
      </c>
      <c r="J375">
        <v>-0.3392</v>
      </c>
      <c r="K375">
        <v>0.43209999999999998</v>
      </c>
      <c r="L375">
        <v>5.9249999999999997E-3</v>
      </c>
      <c r="M375">
        <v>-1.226</v>
      </c>
      <c r="N375">
        <v>-0.3256</v>
      </c>
      <c r="O375">
        <v>0.47589999999999999</v>
      </c>
      <c r="P375">
        <v>30001</v>
      </c>
      <c r="Q375">
        <v>120000</v>
      </c>
    </row>
    <row r="376" spans="9:17" x14ac:dyDescent="0.25">
      <c r="I376" t="s">
        <v>1196</v>
      </c>
      <c r="J376">
        <v>-0.16300000000000001</v>
      </c>
      <c r="K376">
        <v>0.4577</v>
      </c>
      <c r="L376">
        <v>5.1869999999999998E-3</v>
      </c>
      <c r="M376">
        <v>-1.0980000000000001</v>
      </c>
      <c r="N376">
        <v>-0.1525</v>
      </c>
      <c r="O376">
        <v>0.70669999999999999</v>
      </c>
      <c r="P376">
        <v>30001</v>
      </c>
      <c r="Q376">
        <v>120000</v>
      </c>
    </row>
    <row r="377" spans="9:17" x14ac:dyDescent="0.25">
      <c r="I377" t="s">
        <v>1197</v>
      </c>
      <c r="J377">
        <v>-0.94699999999999995</v>
      </c>
      <c r="K377">
        <v>0.78710000000000002</v>
      </c>
      <c r="L377">
        <v>7.8050000000000003E-3</v>
      </c>
      <c r="M377">
        <v>-2.4969999999999999</v>
      </c>
      <c r="N377">
        <v>-0.94310000000000005</v>
      </c>
      <c r="O377">
        <v>0.58550000000000002</v>
      </c>
      <c r="P377">
        <v>30001</v>
      </c>
      <c r="Q377">
        <v>120000</v>
      </c>
    </row>
    <row r="378" spans="9:17" x14ac:dyDescent="0.25">
      <c r="I378" t="s">
        <v>1198</v>
      </c>
      <c r="J378">
        <v>-0.35589999999999999</v>
      </c>
      <c r="K378">
        <v>0.48259999999999997</v>
      </c>
      <c r="L378">
        <v>5.7660000000000003E-3</v>
      </c>
      <c r="M378">
        <v>-1.3340000000000001</v>
      </c>
      <c r="N378">
        <v>-0.34560000000000002</v>
      </c>
      <c r="O378">
        <v>0.56289999999999996</v>
      </c>
      <c r="P378">
        <v>30001</v>
      </c>
      <c r="Q378">
        <v>120000</v>
      </c>
    </row>
    <row r="379" spans="9:17" x14ac:dyDescent="0.25">
      <c r="I379" t="s">
        <v>1199</v>
      </c>
      <c r="J379">
        <v>-0.35410000000000003</v>
      </c>
      <c r="K379">
        <v>0.61439999999999995</v>
      </c>
      <c r="L379">
        <v>6.9069999999999999E-3</v>
      </c>
      <c r="M379">
        <v>-1.585</v>
      </c>
      <c r="N379">
        <v>-0.34620000000000001</v>
      </c>
      <c r="O379">
        <v>0.84540000000000004</v>
      </c>
      <c r="P379">
        <v>30001</v>
      </c>
      <c r="Q379">
        <v>120000</v>
      </c>
    </row>
    <row r="380" spans="9:17" x14ac:dyDescent="0.25">
      <c r="I380" t="s">
        <v>1200</v>
      </c>
      <c r="J380">
        <v>-1.8120000000000001E-2</v>
      </c>
      <c r="K380">
        <v>0.53969999999999996</v>
      </c>
      <c r="L380">
        <v>4.5760000000000002E-3</v>
      </c>
      <c r="M380">
        <v>-1.127</v>
      </c>
      <c r="N380">
        <v>-1.459E-3</v>
      </c>
      <c r="O380">
        <v>0.99909999999999999</v>
      </c>
      <c r="P380">
        <v>30001</v>
      </c>
      <c r="Q380">
        <v>120000</v>
      </c>
    </row>
    <row r="381" spans="9:17" x14ac:dyDescent="0.25">
      <c r="I381" t="s">
        <v>1201</v>
      </c>
      <c r="J381">
        <v>7.6050000000000006E-2</v>
      </c>
      <c r="K381">
        <v>0.4677</v>
      </c>
      <c r="L381">
        <v>4.3670000000000002E-3</v>
      </c>
      <c r="M381">
        <v>-0.88539999999999996</v>
      </c>
      <c r="N381">
        <v>9.0730000000000005E-2</v>
      </c>
      <c r="O381">
        <v>0.95640000000000003</v>
      </c>
      <c r="P381">
        <v>30001</v>
      </c>
      <c r="Q381">
        <v>120000</v>
      </c>
    </row>
    <row r="382" spans="9:17" x14ac:dyDescent="0.25">
      <c r="I382" t="s">
        <v>1202</v>
      </c>
      <c r="J382">
        <v>-1.308E-2</v>
      </c>
      <c r="K382">
        <v>0.55620000000000003</v>
      </c>
      <c r="L382">
        <v>4.6259999999999999E-3</v>
      </c>
      <c r="M382">
        <v>-1.1539999999999999</v>
      </c>
      <c r="N382">
        <v>5.7920000000000003E-3</v>
      </c>
      <c r="O382">
        <v>1.0409999999999999</v>
      </c>
      <c r="P382">
        <v>30001</v>
      </c>
      <c r="Q382">
        <v>120000</v>
      </c>
    </row>
    <row r="383" spans="9:17" x14ac:dyDescent="0.25">
      <c r="I383" t="s">
        <v>1203</v>
      </c>
      <c r="J383">
        <v>-0.1852</v>
      </c>
      <c r="K383">
        <v>0.55220000000000002</v>
      </c>
      <c r="L383">
        <v>4.9309999999999996E-3</v>
      </c>
      <c r="M383">
        <v>-1.329</v>
      </c>
      <c r="N383">
        <v>-0.15989999999999999</v>
      </c>
      <c r="O383">
        <v>0.83699999999999997</v>
      </c>
      <c r="P383">
        <v>30001</v>
      </c>
      <c r="Q383">
        <v>120000</v>
      </c>
    </row>
    <row r="384" spans="9:17" x14ac:dyDescent="0.25">
      <c r="I384" t="s">
        <v>1204</v>
      </c>
      <c r="J384">
        <v>0.17080000000000001</v>
      </c>
      <c r="K384">
        <v>0.5544</v>
      </c>
      <c r="L384">
        <v>4.7019999999999996E-3</v>
      </c>
      <c r="M384">
        <v>-0.93110000000000004</v>
      </c>
      <c r="N384">
        <v>0.1721</v>
      </c>
      <c r="O384">
        <v>1.264</v>
      </c>
      <c r="P384">
        <v>30001</v>
      </c>
      <c r="Q384">
        <v>120000</v>
      </c>
    </row>
    <row r="385" spans="9:17" x14ac:dyDescent="0.25">
      <c r="I385" t="s">
        <v>1205</v>
      </c>
      <c r="J385">
        <v>-8.9510000000000006E-2</v>
      </c>
      <c r="K385">
        <v>0.57599999999999996</v>
      </c>
      <c r="L385">
        <v>4.8989999999999997E-3</v>
      </c>
      <c r="M385">
        <v>-1.2909999999999999</v>
      </c>
      <c r="N385">
        <v>-6.5920000000000006E-2</v>
      </c>
      <c r="O385">
        <v>0.98319999999999996</v>
      </c>
      <c r="P385">
        <v>30001</v>
      </c>
      <c r="Q385">
        <v>120000</v>
      </c>
    </row>
    <row r="386" spans="9:17" x14ac:dyDescent="0.25">
      <c r="I386" t="s">
        <v>1206</v>
      </c>
      <c r="J386">
        <v>0.32119999999999999</v>
      </c>
      <c r="K386">
        <v>0.45629999999999998</v>
      </c>
      <c r="L386">
        <v>4.385E-3</v>
      </c>
      <c r="M386">
        <v>-0.62280000000000002</v>
      </c>
      <c r="N386">
        <v>0.33639999999999998</v>
      </c>
      <c r="O386">
        <v>1.18</v>
      </c>
      <c r="P386">
        <v>30001</v>
      </c>
      <c r="Q386">
        <v>120000</v>
      </c>
    </row>
    <row r="387" spans="9:17" x14ac:dyDescent="0.25">
      <c r="I387" t="s">
        <v>1207</v>
      </c>
      <c r="J387">
        <v>-0.14810000000000001</v>
      </c>
      <c r="K387">
        <v>0.46810000000000002</v>
      </c>
      <c r="L387">
        <v>4.117E-3</v>
      </c>
      <c r="M387">
        <v>-1.1100000000000001</v>
      </c>
      <c r="N387">
        <v>-0.13039999999999999</v>
      </c>
      <c r="O387">
        <v>0.73</v>
      </c>
      <c r="P387">
        <v>30001</v>
      </c>
      <c r="Q387">
        <v>120000</v>
      </c>
    </row>
    <row r="388" spans="9:17" x14ac:dyDescent="0.25">
      <c r="I388" t="s">
        <v>1208</v>
      </c>
      <c r="J388">
        <v>-7.6579999999999995E-2</v>
      </c>
      <c r="K388">
        <v>0.52659999999999996</v>
      </c>
      <c r="L388">
        <v>4.7460000000000002E-3</v>
      </c>
      <c r="M388">
        <v>-1.1659999999999999</v>
      </c>
      <c r="N388">
        <v>-5.5739999999999998E-2</v>
      </c>
      <c r="O388">
        <v>0.90720000000000001</v>
      </c>
      <c r="P388">
        <v>30001</v>
      </c>
      <c r="Q388">
        <v>120000</v>
      </c>
    </row>
    <row r="389" spans="9:17" x14ac:dyDescent="0.25">
      <c r="I389" t="s">
        <v>1209</v>
      </c>
      <c r="J389">
        <v>-0.11169999999999999</v>
      </c>
      <c r="K389">
        <v>0.47760000000000002</v>
      </c>
      <c r="L389">
        <v>4.235E-3</v>
      </c>
      <c r="M389">
        <v>-1.083</v>
      </c>
      <c r="N389">
        <v>-0.10050000000000001</v>
      </c>
      <c r="O389">
        <v>0.80520000000000003</v>
      </c>
      <c r="P389">
        <v>30001</v>
      </c>
      <c r="Q389">
        <v>120000</v>
      </c>
    </row>
    <row r="390" spans="9:17" x14ac:dyDescent="0.25">
      <c r="I390" t="s">
        <v>1210</v>
      </c>
      <c r="J390">
        <v>-0.22020000000000001</v>
      </c>
      <c r="K390">
        <v>0.43219999999999997</v>
      </c>
      <c r="L390">
        <v>4.1120000000000002E-3</v>
      </c>
      <c r="M390">
        <v>-1.119</v>
      </c>
      <c r="N390">
        <v>-0.20100000000000001</v>
      </c>
      <c r="O390">
        <v>0.57969999999999999</v>
      </c>
      <c r="P390">
        <v>30001</v>
      </c>
      <c r="Q390">
        <v>120000</v>
      </c>
    </row>
    <row r="391" spans="9:17" x14ac:dyDescent="0.25">
      <c r="I391" t="s">
        <v>1211</v>
      </c>
      <c r="J391">
        <v>-0.18099999999999999</v>
      </c>
      <c r="K391">
        <v>0.45710000000000001</v>
      </c>
      <c r="L391">
        <v>4.0540000000000003E-3</v>
      </c>
      <c r="M391">
        <v>-1.1259999999999999</v>
      </c>
      <c r="N391">
        <v>-0.16250000000000001</v>
      </c>
      <c r="O391">
        <v>0.67120000000000002</v>
      </c>
      <c r="P391">
        <v>30001</v>
      </c>
      <c r="Q391">
        <v>120000</v>
      </c>
    </row>
    <row r="392" spans="9:17" x14ac:dyDescent="0.25">
      <c r="I392" t="s">
        <v>1212</v>
      </c>
      <c r="J392">
        <v>-0.1515</v>
      </c>
      <c r="K392">
        <v>0.45600000000000002</v>
      </c>
      <c r="L392">
        <v>4.0000000000000001E-3</v>
      </c>
      <c r="M392">
        <v>-1.0960000000000001</v>
      </c>
      <c r="N392">
        <v>-0.13289999999999999</v>
      </c>
      <c r="O392">
        <v>0.7046</v>
      </c>
      <c r="P392">
        <v>30001</v>
      </c>
      <c r="Q392">
        <v>120000</v>
      </c>
    </row>
    <row r="393" spans="9:17" x14ac:dyDescent="0.25">
      <c r="I393" t="s">
        <v>1213</v>
      </c>
      <c r="J393">
        <v>-0.1394</v>
      </c>
      <c r="K393">
        <v>0.47399999999999998</v>
      </c>
      <c r="L393">
        <v>4.2199999999999998E-3</v>
      </c>
      <c r="M393">
        <v>-1.111</v>
      </c>
      <c r="N393">
        <v>-0.1239</v>
      </c>
      <c r="O393">
        <v>0.76080000000000003</v>
      </c>
      <c r="P393">
        <v>30001</v>
      </c>
      <c r="Q393">
        <v>120000</v>
      </c>
    </row>
    <row r="394" spans="9:17" x14ac:dyDescent="0.25">
      <c r="I394" t="s">
        <v>1214</v>
      </c>
      <c r="J394">
        <v>-0.13400000000000001</v>
      </c>
      <c r="K394">
        <v>0.4118</v>
      </c>
      <c r="L394">
        <v>3.833E-3</v>
      </c>
      <c r="M394">
        <v>-1.002</v>
      </c>
      <c r="N394">
        <v>-0.1142</v>
      </c>
      <c r="O394">
        <v>0.62180000000000002</v>
      </c>
      <c r="P394">
        <v>30001</v>
      </c>
      <c r="Q394">
        <v>120000</v>
      </c>
    </row>
    <row r="395" spans="9:17" x14ac:dyDescent="0.25">
      <c r="I395" t="s">
        <v>1215</v>
      </c>
      <c r="J395">
        <v>-0.1052</v>
      </c>
      <c r="K395">
        <v>0.435</v>
      </c>
      <c r="L395">
        <v>3.9750000000000002E-3</v>
      </c>
      <c r="M395">
        <v>-1.002</v>
      </c>
      <c r="N395">
        <v>-8.9080000000000006E-2</v>
      </c>
      <c r="O395">
        <v>0.71099999999999997</v>
      </c>
      <c r="P395">
        <v>30001</v>
      </c>
      <c r="Q395">
        <v>120000</v>
      </c>
    </row>
    <row r="396" spans="9:17" x14ac:dyDescent="0.25">
      <c r="I396" t="s">
        <v>1216</v>
      </c>
      <c r="J396">
        <v>-0.1109</v>
      </c>
      <c r="K396">
        <v>0.46250000000000002</v>
      </c>
      <c r="L396">
        <v>4.143E-3</v>
      </c>
      <c r="M396">
        <v>-1.0589999999999999</v>
      </c>
      <c r="N396">
        <v>-9.7619999999999998E-2</v>
      </c>
      <c r="O396">
        <v>0.77070000000000005</v>
      </c>
      <c r="P396">
        <v>30001</v>
      </c>
      <c r="Q396">
        <v>120000</v>
      </c>
    </row>
    <row r="397" spans="9:17" x14ac:dyDescent="0.25">
      <c r="I397" t="s">
        <v>1217</v>
      </c>
      <c r="J397">
        <v>-0.1895</v>
      </c>
      <c r="K397">
        <v>0.44500000000000001</v>
      </c>
      <c r="L397">
        <v>4.0390000000000001E-3</v>
      </c>
      <c r="M397">
        <v>-1.115</v>
      </c>
      <c r="N397">
        <v>-0.1711</v>
      </c>
      <c r="O397">
        <v>0.63949999999999996</v>
      </c>
      <c r="P397">
        <v>30001</v>
      </c>
      <c r="Q397">
        <v>120000</v>
      </c>
    </row>
    <row r="398" spans="9:17" x14ac:dyDescent="0.25">
      <c r="I398" t="s">
        <v>1218</v>
      </c>
      <c r="J398">
        <v>-0.20630000000000001</v>
      </c>
      <c r="K398">
        <v>0.46250000000000002</v>
      </c>
      <c r="L398">
        <v>4.0879999999999996E-3</v>
      </c>
      <c r="M398">
        <v>-1.17</v>
      </c>
      <c r="N398">
        <v>-0.18609999999999999</v>
      </c>
      <c r="O398">
        <v>0.65229999999999999</v>
      </c>
      <c r="P398">
        <v>30001</v>
      </c>
      <c r="Q398">
        <v>120000</v>
      </c>
    </row>
    <row r="399" spans="9:17" x14ac:dyDescent="0.25">
      <c r="I399" t="s">
        <v>1219</v>
      </c>
      <c r="J399">
        <v>-0.89290000000000003</v>
      </c>
      <c r="K399">
        <v>0.53339999999999999</v>
      </c>
      <c r="L399">
        <v>4.5929999999999999E-3</v>
      </c>
      <c r="M399">
        <v>-1.9730000000000001</v>
      </c>
      <c r="N399">
        <v>-0.88009999999999999</v>
      </c>
      <c r="O399">
        <v>0.12529999999999999</v>
      </c>
      <c r="P399">
        <v>30001</v>
      </c>
      <c r="Q399">
        <v>120000</v>
      </c>
    </row>
    <row r="400" spans="9:17" x14ac:dyDescent="0.25">
      <c r="I400" t="s">
        <v>1220</v>
      </c>
      <c r="J400">
        <v>-1.034</v>
      </c>
      <c r="K400">
        <v>0.53839999999999999</v>
      </c>
      <c r="L400">
        <v>5.0540000000000003E-3</v>
      </c>
      <c r="M400">
        <v>-2.1429999999999998</v>
      </c>
      <c r="N400">
        <v>-1.018</v>
      </c>
      <c r="O400">
        <v>-1.975E-2</v>
      </c>
      <c r="P400">
        <v>30001</v>
      </c>
      <c r="Q400">
        <v>120000</v>
      </c>
    </row>
    <row r="401" spans="9:17" x14ac:dyDescent="0.25">
      <c r="I401" t="s">
        <v>1221</v>
      </c>
      <c r="J401">
        <v>-0.73250000000000004</v>
      </c>
      <c r="K401">
        <v>0.4955</v>
      </c>
      <c r="L401">
        <v>4.4510000000000001E-3</v>
      </c>
      <c r="M401">
        <v>-1.736</v>
      </c>
      <c r="N401">
        <v>-0.72240000000000004</v>
      </c>
      <c r="O401">
        <v>0.21779999999999999</v>
      </c>
      <c r="P401">
        <v>30001</v>
      </c>
      <c r="Q401">
        <v>120000</v>
      </c>
    </row>
    <row r="402" spans="9:17" x14ac:dyDescent="0.25">
      <c r="I402" t="s">
        <v>1222</v>
      </c>
      <c r="J402">
        <v>-0.53680000000000005</v>
      </c>
      <c r="K402">
        <v>0.45540000000000003</v>
      </c>
      <c r="L402">
        <v>5.078E-3</v>
      </c>
      <c r="M402">
        <v>-1.4650000000000001</v>
      </c>
      <c r="N402">
        <v>-0.52429999999999999</v>
      </c>
      <c r="O402">
        <v>0.32700000000000001</v>
      </c>
      <c r="P402">
        <v>30001</v>
      </c>
      <c r="Q402">
        <v>120000</v>
      </c>
    </row>
    <row r="403" spans="9:17" x14ac:dyDescent="0.25">
      <c r="I403" t="s">
        <v>1223</v>
      </c>
      <c r="J403">
        <v>-0.72460000000000002</v>
      </c>
      <c r="K403">
        <v>0.56530000000000002</v>
      </c>
      <c r="L403">
        <v>5.5989999999999998E-3</v>
      </c>
      <c r="M403">
        <v>-1.8959999999999999</v>
      </c>
      <c r="N403">
        <v>-0.70550000000000002</v>
      </c>
      <c r="O403">
        <v>0.33950000000000002</v>
      </c>
      <c r="P403">
        <v>30001</v>
      </c>
      <c r="Q403">
        <v>120000</v>
      </c>
    </row>
    <row r="404" spans="9:17" x14ac:dyDescent="0.25">
      <c r="I404" t="s">
        <v>1224</v>
      </c>
      <c r="J404">
        <v>-0.63539999999999996</v>
      </c>
      <c r="K404">
        <v>0.5474</v>
      </c>
      <c r="L404">
        <v>5.5840000000000004E-3</v>
      </c>
      <c r="M404">
        <v>-1.762</v>
      </c>
      <c r="N404">
        <v>-0.61980000000000002</v>
      </c>
      <c r="O404">
        <v>0.39760000000000001</v>
      </c>
      <c r="P404">
        <v>30001</v>
      </c>
      <c r="Q404">
        <v>120000</v>
      </c>
    </row>
    <row r="405" spans="9:17" x14ac:dyDescent="0.25">
      <c r="I405" t="s">
        <v>1225</v>
      </c>
      <c r="J405">
        <v>-0.59770000000000001</v>
      </c>
      <c r="K405">
        <v>0.51890000000000003</v>
      </c>
      <c r="L405">
        <v>5.4310000000000001E-3</v>
      </c>
      <c r="M405">
        <v>-1.653</v>
      </c>
      <c r="N405">
        <v>-0.58540000000000003</v>
      </c>
      <c r="O405">
        <v>0.38950000000000001</v>
      </c>
      <c r="P405">
        <v>30001</v>
      </c>
      <c r="Q405">
        <v>120000</v>
      </c>
    </row>
    <row r="406" spans="9:17" x14ac:dyDescent="0.25">
      <c r="I406" t="s">
        <v>1226</v>
      </c>
      <c r="J406">
        <v>-0.38080000000000003</v>
      </c>
      <c r="K406">
        <v>0.5212</v>
      </c>
      <c r="L406">
        <v>5.5160000000000001E-3</v>
      </c>
      <c r="M406">
        <v>-1.4219999999999999</v>
      </c>
      <c r="N406">
        <v>-0.37280000000000002</v>
      </c>
      <c r="O406">
        <v>0.63239999999999996</v>
      </c>
      <c r="P406">
        <v>30001</v>
      </c>
      <c r="Q406">
        <v>120000</v>
      </c>
    </row>
    <row r="407" spans="9:17" x14ac:dyDescent="0.25">
      <c r="I407" t="s">
        <v>1227</v>
      </c>
      <c r="J407">
        <v>-0.4118</v>
      </c>
      <c r="K407">
        <v>0.52990000000000004</v>
      </c>
      <c r="L407">
        <v>5.2100000000000002E-3</v>
      </c>
      <c r="M407">
        <v>-1.4730000000000001</v>
      </c>
      <c r="N407">
        <v>-0.40379999999999999</v>
      </c>
      <c r="O407">
        <v>0.61819999999999997</v>
      </c>
      <c r="P407">
        <v>30001</v>
      </c>
      <c r="Q407">
        <v>120000</v>
      </c>
    </row>
    <row r="408" spans="9:17" x14ac:dyDescent="0.25">
      <c r="I408" t="s">
        <v>1228</v>
      </c>
      <c r="J408">
        <v>-0.51290000000000002</v>
      </c>
      <c r="K408">
        <v>0.5484</v>
      </c>
      <c r="L408">
        <v>5.3639999999999998E-3</v>
      </c>
      <c r="M408">
        <v>-1.621</v>
      </c>
      <c r="N408">
        <v>-0.50390000000000001</v>
      </c>
      <c r="O408">
        <v>0.53969999999999996</v>
      </c>
      <c r="P408">
        <v>30001</v>
      </c>
      <c r="Q408">
        <v>120000</v>
      </c>
    </row>
    <row r="409" spans="9:17" x14ac:dyDescent="0.25">
      <c r="I409" t="s">
        <v>1229</v>
      </c>
      <c r="J409">
        <v>-0.53790000000000004</v>
      </c>
      <c r="K409">
        <v>0.58630000000000004</v>
      </c>
      <c r="L409">
        <v>5.849E-3</v>
      </c>
      <c r="M409">
        <v>-1.73</v>
      </c>
      <c r="N409">
        <v>-0.52449999999999997</v>
      </c>
      <c r="O409">
        <v>0.5837</v>
      </c>
      <c r="P409">
        <v>30001</v>
      </c>
      <c r="Q409">
        <v>120000</v>
      </c>
    </row>
    <row r="410" spans="9:17" x14ac:dyDescent="0.25">
      <c r="I410" t="s">
        <v>1230</v>
      </c>
      <c r="J410">
        <v>-0.60609999999999997</v>
      </c>
      <c r="K410">
        <v>0.57769999999999999</v>
      </c>
      <c r="L410">
        <v>5.6959999999999997E-3</v>
      </c>
      <c r="M410">
        <v>-1.792</v>
      </c>
      <c r="N410">
        <v>-0.58979999999999999</v>
      </c>
      <c r="O410">
        <v>0.4914</v>
      </c>
      <c r="P410">
        <v>30001</v>
      </c>
      <c r="Q410">
        <v>120000</v>
      </c>
    </row>
    <row r="411" spans="9:17" x14ac:dyDescent="0.25">
      <c r="I411" t="s">
        <v>1231</v>
      </c>
      <c r="J411">
        <v>-0.56599999999999995</v>
      </c>
      <c r="K411">
        <v>0.58150000000000002</v>
      </c>
      <c r="L411">
        <v>5.3119999999999999E-3</v>
      </c>
      <c r="M411">
        <v>-1.7270000000000001</v>
      </c>
      <c r="N411">
        <v>-0.56279999999999997</v>
      </c>
      <c r="O411">
        <v>0.57250000000000001</v>
      </c>
      <c r="P411">
        <v>30001</v>
      </c>
      <c r="Q411">
        <v>120000</v>
      </c>
    </row>
    <row r="412" spans="9:17" x14ac:dyDescent="0.25">
      <c r="I412" t="s">
        <v>1232</v>
      </c>
      <c r="J412">
        <v>-0.66349999999999998</v>
      </c>
      <c r="K412">
        <v>0.49669999999999997</v>
      </c>
      <c r="L412">
        <v>5.0359999999999997E-3</v>
      </c>
      <c r="M412">
        <v>-1.669</v>
      </c>
      <c r="N412">
        <v>-0.65210000000000001</v>
      </c>
      <c r="O412">
        <v>0.28870000000000001</v>
      </c>
      <c r="P412">
        <v>30001</v>
      </c>
      <c r="Q412">
        <v>120000</v>
      </c>
    </row>
    <row r="413" spans="9:17" x14ac:dyDescent="0.25">
      <c r="I413" t="s">
        <v>1233</v>
      </c>
      <c r="J413">
        <v>-0.75580000000000003</v>
      </c>
      <c r="K413">
        <v>0.55100000000000005</v>
      </c>
      <c r="L413">
        <v>4.8960000000000002E-3</v>
      </c>
      <c r="M413">
        <v>-1.877</v>
      </c>
      <c r="N413">
        <v>-0.74329999999999996</v>
      </c>
      <c r="O413">
        <v>0.29249999999999998</v>
      </c>
      <c r="P413">
        <v>30001</v>
      </c>
      <c r="Q413">
        <v>120000</v>
      </c>
    </row>
    <row r="414" spans="9:17" x14ac:dyDescent="0.25">
      <c r="I414" t="s">
        <v>1234</v>
      </c>
      <c r="J414">
        <v>-0.53469999999999995</v>
      </c>
      <c r="K414">
        <v>0.56979999999999997</v>
      </c>
      <c r="L414">
        <v>5.1409999999999997E-3</v>
      </c>
      <c r="M414">
        <v>-1.6559999999999999</v>
      </c>
      <c r="N414">
        <v>-0.5353</v>
      </c>
      <c r="O414">
        <v>0.58860000000000001</v>
      </c>
      <c r="P414">
        <v>30001</v>
      </c>
      <c r="Q414">
        <v>120000</v>
      </c>
    </row>
    <row r="415" spans="9:17" x14ac:dyDescent="0.25">
      <c r="I415" t="s">
        <v>1235</v>
      </c>
      <c r="J415">
        <v>-0.93120000000000003</v>
      </c>
      <c r="K415">
        <v>0.55920000000000003</v>
      </c>
      <c r="L415">
        <v>6.0809999999999996E-3</v>
      </c>
      <c r="M415">
        <v>-2.06</v>
      </c>
      <c r="N415">
        <v>-0.92130000000000001</v>
      </c>
      <c r="O415">
        <v>0.13569999999999999</v>
      </c>
      <c r="P415">
        <v>30001</v>
      </c>
      <c r="Q415">
        <v>120000</v>
      </c>
    </row>
    <row r="416" spans="9:17" x14ac:dyDescent="0.25">
      <c r="I416" t="s">
        <v>1236</v>
      </c>
      <c r="J416">
        <v>-0.67579999999999996</v>
      </c>
      <c r="K416">
        <v>0.65459999999999996</v>
      </c>
      <c r="L416">
        <v>6.6569999999999997E-3</v>
      </c>
      <c r="M416">
        <v>-1.964</v>
      </c>
      <c r="N416">
        <v>-0.67549999999999999</v>
      </c>
      <c r="O416">
        <v>0.61119999999999997</v>
      </c>
      <c r="P416">
        <v>30001</v>
      </c>
      <c r="Q416">
        <v>120000</v>
      </c>
    </row>
    <row r="417" spans="9:17" x14ac:dyDescent="0.25">
      <c r="I417" t="s">
        <v>1237</v>
      </c>
      <c r="J417">
        <v>-0.48170000000000002</v>
      </c>
      <c r="K417">
        <v>0.67200000000000004</v>
      </c>
      <c r="L417">
        <v>7.1640000000000002E-3</v>
      </c>
      <c r="M417">
        <v>-1.774</v>
      </c>
      <c r="N417">
        <v>-0.49509999999999998</v>
      </c>
      <c r="O417">
        <v>0.86750000000000005</v>
      </c>
      <c r="P417">
        <v>30001</v>
      </c>
      <c r="Q417">
        <v>120000</v>
      </c>
    </row>
    <row r="418" spans="9:17" x14ac:dyDescent="0.25">
      <c r="I418" t="s">
        <v>1238</v>
      </c>
      <c r="J418">
        <v>-0.68</v>
      </c>
      <c r="K418">
        <v>0.6744</v>
      </c>
      <c r="L418">
        <v>7.2160000000000002E-3</v>
      </c>
      <c r="M418">
        <v>-2.0190000000000001</v>
      </c>
      <c r="N418">
        <v>-0.67700000000000005</v>
      </c>
      <c r="O418">
        <v>0.6462</v>
      </c>
      <c r="P418">
        <v>30001</v>
      </c>
      <c r="Q418">
        <v>120000</v>
      </c>
    </row>
    <row r="419" spans="9:17" x14ac:dyDescent="0.25">
      <c r="I419" t="s">
        <v>1239</v>
      </c>
      <c r="J419">
        <v>-0.58089999999999997</v>
      </c>
      <c r="K419">
        <v>0.438</v>
      </c>
      <c r="L419">
        <v>4.4019999999999997E-3</v>
      </c>
      <c r="M419">
        <v>-1.484</v>
      </c>
      <c r="N419">
        <v>-0.56579999999999997</v>
      </c>
      <c r="O419">
        <v>0.23860000000000001</v>
      </c>
      <c r="P419">
        <v>30001</v>
      </c>
      <c r="Q419">
        <v>120000</v>
      </c>
    </row>
    <row r="420" spans="9:17" x14ac:dyDescent="0.25">
      <c r="I420" t="s">
        <v>1240</v>
      </c>
      <c r="J420">
        <v>-0.51180000000000003</v>
      </c>
      <c r="K420">
        <v>0.4864</v>
      </c>
      <c r="L420">
        <v>4.8320000000000004E-3</v>
      </c>
      <c r="M420">
        <v>-1.4830000000000001</v>
      </c>
      <c r="N420">
        <v>-0.5071</v>
      </c>
      <c r="O420">
        <v>0.43580000000000002</v>
      </c>
      <c r="P420">
        <v>30001</v>
      </c>
      <c r="Q420">
        <v>120000</v>
      </c>
    </row>
    <row r="421" spans="9:17" x14ac:dyDescent="0.25">
      <c r="I421" t="s">
        <v>1241</v>
      </c>
      <c r="J421">
        <v>-0.64070000000000005</v>
      </c>
      <c r="K421">
        <v>0.43280000000000002</v>
      </c>
      <c r="L421">
        <v>4.8050000000000002E-3</v>
      </c>
      <c r="M421">
        <v>-1.5289999999999999</v>
      </c>
      <c r="N421">
        <v>-0.62509999999999999</v>
      </c>
      <c r="O421">
        <v>0.1721</v>
      </c>
      <c r="P421">
        <v>30001</v>
      </c>
      <c r="Q421">
        <v>120000</v>
      </c>
    </row>
    <row r="422" spans="9:17" x14ac:dyDescent="0.25">
      <c r="I422" t="s">
        <v>1242</v>
      </c>
      <c r="J422">
        <v>-0.67100000000000004</v>
      </c>
      <c r="K422">
        <v>0.51300000000000001</v>
      </c>
      <c r="L422">
        <v>4.6990000000000001E-3</v>
      </c>
      <c r="M422">
        <v>-1.7230000000000001</v>
      </c>
      <c r="N422">
        <v>-0.65590000000000004</v>
      </c>
      <c r="O422">
        <v>0.30330000000000001</v>
      </c>
      <c r="P422">
        <v>30001</v>
      </c>
      <c r="Q422">
        <v>120000</v>
      </c>
    </row>
    <row r="423" spans="9:17" x14ac:dyDescent="0.25">
      <c r="I423" t="s">
        <v>1243</v>
      </c>
      <c r="J423">
        <v>-0.68049999999999999</v>
      </c>
      <c r="K423">
        <v>0.50539999999999996</v>
      </c>
      <c r="L423">
        <v>4.8240000000000002E-3</v>
      </c>
      <c r="M423">
        <v>-1.7170000000000001</v>
      </c>
      <c r="N423">
        <v>-0.66800000000000004</v>
      </c>
      <c r="O423">
        <v>0.27350000000000002</v>
      </c>
      <c r="P423">
        <v>30001</v>
      </c>
      <c r="Q423">
        <v>120000</v>
      </c>
    </row>
    <row r="424" spans="9:17" x14ac:dyDescent="0.25">
      <c r="I424" t="s">
        <v>1244</v>
      </c>
      <c r="J424">
        <v>-0.71850000000000003</v>
      </c>
      <c r="K424">
        <v>0.47299999999999998</v>
      </c>
      <c r="L424">
        <v>4.7219999999999996E-3</v>
      </c>
      <c r="M424">
        <v>-1.6879999999999999</v>
      </c>
      <c r="N424">
        <v>-0.70240000000000002</v>
      </c>
      <c r="O424">
        <v>0.16700000000000001</v>
      </c>
      <c r="P424">
        <v>30001</v>
      </c>
      <c r="Q424">
        <v>120000</v>
      </c>
    </row>
    <row r="425" spans="9:17" x14ac:dyDescent="0.25">
      <c r="I425" t="s">
        <v>1245</v>
      </c>
      <c r="J425">
        <v>-0.68689999999999996</v>
      </c>
      <c r="K425">
        <v>0.51449999999999996</v>
      </c>
      <c r="L425">
        <v>4.7730000000000003E-3</v>
      </c>
      <c r="M425">
        <v>-1.746</v>
      </c>
      <c r="N425">
        <v>-0.67220000000000002</v>
      </c>
      <c r="O425">
        <v>0.28420000000000001</v>
      </c>
      <c r="P425">
        <v>30001</v>
      </c>
      <c r="Q425">
        <v>120000</v>
      </c>
    </row>
    <row r="426" spans="9:17" x14ac:dyDescent="0.25">
      <c r="I426" t="s">
        <v>1246</v>
      </c>
      <c r="J426">
        <v>-0.4073</v>
      </c>
      <c r="K426">
        <v>0.49730000000000002</v>
      </c>
      <c r="L426">
        <v>5.2900000000000004E-3</v>
      </c>
      <c r="M426">
        <v>-1.4159999999999999</v>
      </c>
      <c r="N426">
        <v>-0.39510000000000001</v>
      </c>
      <c r="O426">
        <v>0.5464</v>
      </c>
      <c r="P426">
        <v>30001</v>
      </c>
      <c r="Q426">
        <v>120000</v>
      </c>
    </row>
    <row r="427" spans="9:17" x14ac:dyDescent="0.25">
      <c r="I427" t="s">
        <v>1247</v>
      </c>
      <c r="J427">
        <v>-1.129</v>
      </c>
      <c r="K427">
        <v>0.59499999999999997</v>
      </c>
      <c r="L427">
        <v>5.3610000000000003E-3</v>
      </c>
      <c r="M427">
        <v>-2.3530000000000002</v>
      </c>
      <c r="N427">
        <v>-1.1080000000000001</v>
      </c>
      <c r="O427">
        <v>-1.9689999999999999E-2</v>
      </c>
      <c r="P427">
        <v>30001</v>
      </c>
      <c r="Q427">
        <v>120000</v>
      </c>
    </row>
    <row r="428" spans="9:17" x14ac:dyDescent="0.25">
      <c r="I428" t="s">
        <v>1248</v>
      </c>
      <c r="J428">
        <v>-0.58560000000000001</v>
      </c>
      <c r="K428">
        <v>0.53180000000000005</v>
      </c>
      <c r="L428">
        <v>4.1949999999999999E-3</v>
      </c>
      <c r="M428">
        <v>-1.667</v>
      </c>
      <c r="N428">
        <v>-0.57169999999999999</v>
      </c>
      <c r="O428">
        <v>0.4254</v>
      </c>
      <c r="P428">
        <v>30001</v>
      </c>
      <c r="Q428">
        <v>120000</v>
      </c>
    </row>
    <row r="429" spans="9:17" x14ac:dyDescent="0.25">
      <c r="I429" t="s">
        <v>1249</v>
      </c>
      <c r="J429">
        <v>-0.54730000000000001</v>
      </c>
      <c r="K429">
        <v>0.50849999999999995</v>
      </c>
      <c r="L429">
        <v>4.483E-3</v>
      </c>
      <c r="M429">
        <v>-1.583</v>
      </c>
      <c r="N429">
        <v>-0.5333</v>
      </c>
      <c r="O429">
        <v>0.42059999999999997</v>
      </c>
      <c r="P429">
        <v>30001</v>
      </c>
      <c r="Q429">
        <v>120000</v>
      </c>
    </row>
    <row r="430" spans="9:17" x14ac:dyDescent="0.25">
      <c r="I430" t="s">
        <v>1250</v>
      </c>
      <c r="J430">
        <v>-0.2555</v>
      </c>
      <c r="K430">
        <v>0.54520000000000002</v>
      </c>
      <c r="L430">
        <v>4.9839999999999997E-3</v>
      </c>
      <c r="M430">
        <v>-1.333</v>
      </c>
      <c r="N430">
        <v>-0.25490000000000002</v>
      </c>
      <c r="O430">
        <v>0.81799999999999995</v>
      </c>
      <c r="P430">
        <v>30001</v>
      </c>
      <c r="Q430">
        <v>120000</v>
      </c>
    </row>
    <row r="431" spans="9:17" x14ac:dyDescent="0.25">
      <c r="I431" t="s">
        <v>1251</v>
      </c>
      <c r="J431">
        <v>-0.84119999999999995</v>
      </c>
      <c r="K431">
        <v>0.60699999999999998</v>
      </c>
      <c r="L431">
        <v>5.1630000000000001E-3</v>
      </c>
      <c r="M431">
        <v>-2.1040000000000001</v>
      </c>
      <c r="N431">
        <v>-0.81259999999999999</v>
      </c>
      <c r="O431">
        <v>0.27529999999999999</v>
      </c>
      <c r="P431">
        <v>30001</v>
      </c>
      <c r="Q431">
        <v>120000</v>
      </c>
    </row>
    <row r="432" spans="9:17" x14ac:dyDescent="0.25">
      <c r="I432" t="s">
        <v>1252</v>
      </c>
      <c r="J432">
        <v>-0.37809999999999999</v>
      </c>
      <c r="K432">
        <v>0.54910000000000003</v>
      </c>
      <c r="L432">
        <v>5.078E-3</v>
      </c>
      <c r="M432">
        <v>-1.474</v>
      </c>
      <c r="N432">
        <v>-0.372</v>
      </c>
      <c r="O432">
        <v>0.69589999999999996</v>
      </c>
      <c r="P432">
        <v>30001</v>
      </c>
      <c r="Q432">
        <v>120000</v>
      </c>
    </row>
    <row r="433" spans="9:17" x14ac:dyDescent="0.25">
      <c r="I433" t="s">
        <v>1253</v>
      </c>
      <c r="J433">
        <v>-0.72189999999999999</v>
      </c>
      <c r="K433">
        <v>0.58530000000000004</v>
      </c>
      <c r="L433">
        <v>4.9230000000000003E-3</v>
      </c>
      <c r="M433">
        <v>-1.929</v>
      </c>
      <c r="N433">
        <v>-0.7006</v>
      </c>
      <c r="O433">
        <v>0.38100000000000001</v>
      </c>
      <c r="P433">
        <v>30001</v>
      </c>
      <c r="Q433">
        <v>120000</v>
      </c>
    </row>
    <row r="434" spans="9:17" x14ac:dyDescent="0.25">
      <c r="I434" t="s">
        <v>1254</v>
      </c>
      <c r="J434">
        <v>-0.1565</v>
      </c>
      <c r="K434">
        <v>0.64370000000000005</v>
      </c>
      <c r="L434">
        <v>7.2220000000000001E-3</v>
      </c>
      <c r="M434">
        <v>-1.42</v>
      </c>
      <c r="N434">
        <v>-0.16070000000000001</v>
      </c>
      <c r="O434">
        <v>1.119</v>
      </c>
      <c r="P434">
        <v>30001</v>
      </c>
      <c r="Q434">
        <v>120000</v>
      </c>
    </row>
    <row r="435" spans="9:17" x14ac:dyDescent="0.25">
      <c r="I435" t="s">
        <v>1255</v>
      </c>
      <c r="J435">
        <v>-0.26050000000000001</v>
      </c>
      <c r="K435">
        <v>0.56789999999999996</v>
      </c>
      <c r="L435">
        <v>6.5500000000000003E-3</v>
      </c>
      <c r="M435">
        <v>-1.4019999999999999</v>
      </c>
      <c r="N435">
        <v>-0.25319999999999998</v>
      </c>
      <c r="O435">
        <v>0.83779999999999999</v>
      </c>
      <c r="P435">
        <v>30001</v>
      </c>
      <c r="Q435">
        <v>120000</v>
      </c>
    </row>
    <row r="436" spans="9:17" x14ac:dyDescent="0.25">
      <c r="I436" t="s">
        <v>1256</v>
      </c>
      <c r="J436">
        <v>-0.27879999999999999</v>
      </c>
      <c r="K436">
        <v>0.59940000000000004</v>
      </c>
      <c r="L436">
        <v>6.8399999999999997E-3</v>
      </c>
      <c r="M436">
        <v>-1.4770000000000001</v>
      </c>
      <c r="N436">
        <v>-0.27350000000000002</v>
      </c>
      <c r="O436">
        <v>0.88129999999999997</v>
      </c>
      <c r="P436">
        <v>30001</v>
      </c>
      <c r="Q436">
        <v>120000</v>
      </c>
    </row>
    <row r="437" spans="9:17" x14ac:dyDescent="0.25">
      <c r="I437" t="s">
        <v>1257</v>
      </c>
      <c r="J437">
        <v>0.58919999999999995</v>
      </c>
      <c r="K437">
        <v>0.83689999999999998</v>
      </c>
      <c r="L437">
        <v>1.1599999999999999E-2</v>
      </c>
      <c r="M437">
        <v>-1.06</v>
      </c>
      <c r="N437">
        <v>0.59060000000000001</v>
      </c>
      <c r="O437">
        <v>2.2250000000000001</v>
      </c>
      <c r="P437">
        <v>30001</v>
      </c>
      <c r="Q437">
        <v>120000</v>
      </c>
    </row>
    <row r="438" spans="9:17" x14ac:dyDescent="0.25">
      <c r="I438" t="s">
        <v>1258</v>
      </c>
      <c r="J438">
        <v>-1.085</v>
      </c>
      <c r="K438">
        <v>0.79239999999999999</v>
      </c>
      <c r="L438">
        <v>9.6410000000000003E-3</v>
      </c>
      <c r="M438">
        <v>-2.6629999999999998</v>
      </c>
      <c r="N438">
        <v>-1.0740000000000001</v>
      </c>
      <c r="O438">
        <v>0.43580000000000002</v>
      </c>
      <c r="P438">
        <v>30001</v>
      </c>
      <c r="Q438">
        <v>120000</v>
      </c>
    </row>
    <row r="439" spans="9:17" x14ac:dyDescent="0.25">
      <c r="I439" t="s">
        <v>1259</v>
      </c>
      <c r="J439">
        <v>-0.34689999999999999</v>
      </c>
      <c r="K439">
        <v>1.0189999999999999</v>
      </c>
      <c r="L439">
        <v>1.668E-2</v>
      </c>
      <c r="M439">
        <v>-2.363</v>
      </c>
      <c r="N439">
        <v>-0.34739999999999999</v>
      </c>
      <c r="O439">
        <v>1.639</v>
      </c>
      <c r="P439">
        <v>30001</v>
      </c>
      <c r="Q439">
        <v>120000</v>
      </c>
    </row>
    <row r="440" spans="9:17" x14ac:dyDescent="0.25">
      <c r="I440" t="s">
        <v>1260</v>
      </c>
      <c r="J440">
        <v>-0.48759999999999998</v>
      </c>
      <c r="K440">
        <v>0.73770000000000002</v>
      </c>
      <c r="L440">
        <v>9.7949999999999999E-3</v>
      </c>
      <c r="M440">
        <v>-1.9550000000000001</v>
      </c>
      <c r="N440">
        <v>-0.48209999999999997</v>
      </c>
      <c r="O440">
        <v>0.94359999999999999</v>
      </c>
      <c r="P440">
        <v>30001</v>
      </c>
      <c r="Q440">
        <v>120000</v>
      </c>
    </row>
    <row r="441" spans="9:17" x14ac:dyDescent="0.25">
      <c r="I441" t="s">
        <v>1261</v>
      </c>
      <c r="J441">
        <v>-0.59899999999999998</v>
      </c>
      <c r="K441">
        <v>0.80030000000000001</v>
      </c>
      <c r="L441">
        <v>1.094E-2</v>
      </c>
      <c r="M441">
        <v>-2.1989999999999998</v>
      </c>
      <c r="N441">
        <v>-0.59040000000000004</v>
      </c>
      <c r="O441">
        <v>0.95640000000000003</v>
      </c>
      <c r="P441">
        <v>30001</v>
      </c>
      <c r="Q441">
        <v>120000</v>
      </c>
    </row>
    <row r="442" spans="9:17" x14ac:dyDescent="0.25">
      <c r="I442" t="s">
        <v>1262</v>
      </c>
      <c r="J442">
        <v>0.1585</v>
      </c>
      <c r="K442">
        <v>0.58360000000000001</v>
      </c>
      <c r="L442">
        <v>7.1669999999999998E-3</v>
      </c>
      <c r="M442">
        <v>-1.002</v>
      </c>
      <c r="N442">
        <v>0.1648</v>
      </c>
      <c r="O442">
        <v>1.296</v>
      </c>
      <c r="P442">
        <v>30001</v>
      </c>
      <c r="Q442">
        <v>120000</v>
      </c>
    </row>
    <row r="443" spans="9:17" x14ac:dyDescent="0.25">
      <c r="I443" t="s">
        <v>1263</v>
      </c>
      <c r="J443">
        <v>0.14030000000000001</v>
      </c>
      <c r="K443">
        <v>0.6754</v>
      </c>
      <c r="L443">
        <v>9.0080000000000004E-3</v>
      </c>
      <c r="M443">
        <v>-1.2</v>
      </c>
      <c r="N443">
        <v>0.1449</v>
      </c>
      <c r="O443">
        <v>1.464</v>
      </c>
      <c r="P443">
        <v>30001</v>
      </c>
      <c r="Q443">
        <v>120000</v>
      </c>
    </row>
    <row r="444" spans="9:17" x14ac:dyDescent="0.25">
      <c r="I444" t="s">
        <v>1264</v>
      </c>
      <c r="J444">
        <v>-1.446</v>
      </c>
      <c r="K444">
        <v>0.74980000000000002</v>
      </c>
      <c r="L444">
        <v>1.0919999999999999E-2</v>
      </c>
      <c r="M444">
        <v>-2.976</v>
      </c>
      <c r="N444">
        <v>-1.4259999999999999</v>
      </c>
      <c r="O444">
        <v>-3.7819999999999999E-2</v>
      </c>
      <c r="P444">
        <v>30001</v>
      </c>
      <c r="Q444">
        <v>120000</v>
      </c>
    </row>
    <row r="445" spans="9:17" x14ac:dyDescent="0.25">
      <c r="I445" t="s">
        <v>1265</v>
      </c>
      <c r="J445">
        <v>-1.268</v>
      </c>
      <c r="K445">
        <v>0.70299999999999996</v>
      </c>
      <c r="L445">
        <v>1.043E-2</v>
      </c>
      <c r="M445">
        <v>-2.6709999999999998</v>
      </c>
      <c r="N445">
        <v>-1.2569999999999999</v>
      </c>
      <c r="O445">
        <v>8.0629999999999993E-2</v>
      </c>
      <c r="P445">
        <v>30001</v>
      </c>
      <c r="Q445">
        <v>120000</v>
      </c>
    </row>
    <row r="446" spans="9:17" x14ac:dyDescent="0.25">
      <c r="I446" t="s">
        <v>1266</v>
      </c>
      <c r="J446">
        <v>-0.69310000000000005</v>
      </c>
      <c r="K446">
        <v>0.62509999999999999</v>
      </c>
      <c r="L446">
        <v>6.0980000000000001E-3</v>
      </c>
      <c r="M446">
        <v>-1.97</v>
      </c>
      <c r="N446">
        <v>-0.67430000000000001</v>
      </c>
      <c r="O446">
        <v>0.48609999999999998</v>
      </c>
      <c r="P446">
        <v>30001</v>
      </c>
      <c r="Q446">
        <v>120000</v>
      </c>
    </row>
    <row r="447" spans="9:17" x14ac:dyDescent="0.25">
      <c r="I447" t="s">
        <v>1267</v>
      </c>
      <c r="J447">
        <v>-0.56969999999999998</v>
      </c>
      <c r="K447">
        <v>0.5222</v>
      </c>
      <c r="L447">
        <v>5.5180000000000003E-3</v>
      </c>
      <c r="M447">
        <v>-1.6279999999999999</v>
      </c>
      <c r="N447">
        <v>-0.55820000000000003</v>
      </c>
      <c r="O447">
        <v>0.42549999999999999</v>
      </c>
      <c r="P447">
        <v>30001</v>
      </c>
      <c r="Q447">
        <v>120000</v>
      </c>
    </row>
    <row r="448" spans="9:17" x14ac:dyDescent="0.25">
      <c r="I448" t="s">
        <v>1268</v>
      </c>
      <c r="J448">
        <v>0.18740000000000001</v>
      </c>
      <c r="K448">
        <v>0.313</v>
      </c>
      <c r="L448">
        <v>2.1919999999999999E-3</v>
      </c>
      <c r="M448">
        <v>-0.38690000000000002</v>
      </c>
      <c r="N448">
        <v>0.159</v>
      </c>
      <c r="O448">
        <v>0.8629</v>
      </c>
      <c r="P448">
        <v>30001</v>
      </c>
      <c r="Q448">
        <v>120000</v>
      </c>
    </row>
    <row r="449" spans="9:17" x14ac:dyDescent="0.25">
      <c r="I449" t="s">
        <v>1269</v>
      </c>
      <c r="J449">
        <v>0.1095</v>
      </c>
      <c r="K449">
        <v>0.23039999999999999</v>
      </c>
      <c r="L449">
        <v>2.127E-3</v>
      </c>
      <c r="M449">
        <v>-0.34510000000000002</v>
      </c>
      <c r="N449">
        <v>0.1105</v>
      </c>
      <c r="O449">
        <v>0.55940000000000001</v>
      </c>
      <c r="P449">
        <v>30001</v>
      </c>
      <c r="Q449">
        <v>120000</v>
      </c>
    </row>
    <row r="450" spans="9:17" x14ac:dyDescent="0.25">
      <c r="I450" t="s">
        <v>1270</v>
      </c>
      <c r="J450">
        <v>0.31540000000000001</v>
      </c>
      <c r="K450">
        <v>0.32729999999999998</v>
      </c>
      <c r="L450">
        <v>2.7309999999999999E-3</v>
      </c>
      <c r="M450">
        <v>-0.30609999999999998</v>
      </c>
      <c r="N450">
        <v>0.30570000000000003</v>
      </c>
      <c r="O450">
        <v>0.98009999999999997</v>
      </c>
      <c r="P450">
        <v>30001</v>
      </c>
      <c r="Q450">
        <v>120000</v>
      </c>
    </row>
    <row r="451" spans="9:17" x14ac:dyDescent="0.25">
      <c r="I451" t="s">
        <v>1271</v>
      </c>
      <c r="J451">
        <v>-0.11360000000000001</v>
      </c>
      <c r="K451">
        <v>0.51649999999999996</v>
      </c>
      <c r="L451">
        <v>3.9839999999999997E-3</v>
      </c>
      <c r="M451">
        <v>-1.27</v>
      </c>
      <c r="N451">
        <v>-6.5970000000000001E-2</v>
      </c>
      <c r="O451">
        <v>0.79110000000000003</v>
      </c>
      <c r="P451">
        <v>30001</v>
      </c>
      <c r="Q451">
        <v>120000</v>
      </c>
    </row>
    <row r="452" spans="9:17" x14ac:dyDescent="0.25">
      <c r="I452" t="s">
        <v>1272</v>
      </c>
      <c r="J452">
        <v>0.60389999999999999</v>
      </c>
      <c r="K452">
        <v>0.27339999999999998</v>
      </c>
      <c r="L452">
        <v>3.5639999999999999E-3</v>
      </c>
      <c r="M452">
        <v>7.3910000000000003E-2</v>
      </c>
      <c r="N452">
        <v>0.59960000000000002</v>
      </c>
      <c r="O452">
        <v>1.153</v>
      </c>
      <c r="P452">
        <v>30001</v>
      </c>
      <c r="Q452">
        <v>120000</v>
      </c>
    </row>
    <row r="453" spans="9:17" x14ac:dyDescent="0.25">
      <c r="I453" t="s">
        <v>1273</v>
      </c>
      <c r="J453">
        <v>0.40579999999999999</v>
      </c>
      <c r="K453">
        <v>0.2571</v>
      </c>
      <c r="L453">
        <v>4.6340000000000001E-3</v>
      </c>
      <c r="M453">
        <v>-0.1072</v>
      </c>
      <c r="N453">
        <v>0.4088</v>
      </c>
      <c r="O453">
        <v>0.89990000000000003</v>
      </c>
      <c r="P453">
        <v>30001</v>
      </c>
      <c r="Q453">
        <v>120000</v>
      </c>
    </row>
    <row r="454" spans="9:17" x14ac:dyDescent="0.25">
      <c r="I454" t="s">
        <v>1274</v>
      </c>
      <c r="J454">
        <v>0.61599999999999999</v>
      </c>
      <c r="K454">
        <v>0.24249999999999999</v>
      </c>
      <c r="L454">
        <v>4.4120000000000001E-3</v>
      </c>
      <c r="M454">
        <v>0.14530000000000001</v>
      </c>
      <c r="N454">
        <v>0.61409999999999998</v>
      </c>
      <c r="O454">
        <v>1.097</v>
      </c>
      <c r="P454">
        <v>30001</v>
      </c>
      <c r="Q454">
        <v>120000</v>
      </c>
    </row>
    <row r="455" spans="9:17" x14ac:dyDescent="0.25">
      <c r="I455" t="s">
        <v>1275</v>
      </c>
      <c r="J455">
        <v>0.59889999999999999</v>
      </c>
      <c r="K455">
        <v>0.30330000000000001</v>
      </c>
      <c r="L455">
        <v>4.2310000000000004E-3</v>
      </c>
      <c r="M455">
        <v>1.3350000000000001E-2</v>
      </c>
      <c r="N455">
        <v>0.5948</v>
      </c>
      <c r="O455">
        <v>1.212</v>
      </c>
      <c r="P455">
        <v>30001</v>
      </c>
      <c r="Q455">
        <v>120000</v>
      </c>
    </row>
    <row r="456" spans="9:17" x14ac:dyDescent="0.25">
      <c r="I456" t="s">
        <v>1276</v>
      </c>
      <c r="J456">
        <v>0.16950000000000001</v>
      </c>
      <c r="K456">
        <v>0.2646</v>
      </c>
      <c r="L456">
        <v>3.5509999999999999E-3</v>
      </c>
      <c r="M456">
        <v>-0.3624</v>
      </c>
      <c r="N456">
        <v>0.1726</v>
      </c>
      <c r="O456">
        <v>0.68320000000000003</v>
      </c>
      <c r="P456">
        <v>30001</v>
      </c>
      <c r="Q456">
        <v>120000</v>
      </c>
    </row>
    <row r="457" spans="9:17" x14ac:dyDescent="0.25">
      <c r="I457" t="s">
        <v>1277</v>
      </c>
      <c r="J457">
        <v>0.1799</v>
      </c>
      <c r="K457">
        <v>0.30649999999999999</v>
      </c>
      <c r="L457">
        <v>3.7069999999999998E-3</v>
      </c>
      <c r="M457">
        <v>-0.4496</v>
      </c>
      <c r="N457">
        <v>0.18529999999999999</v>
      </c>
      <c r="O457">
        <v>0.78039999999999998</v>
      </c>
      <c r="P457">
        <v>30001</v>
      </c>
      <c r="Q457">
        <v>120000</v>
      </c>
    </row>
    <row r="458" spans="9:17" x14ac:dyDescent="0.25">
      <c r="I458" t="s">
        <v>1278</v>
      </c>
      <c r="J458">
        <v>0.22009999999999999</v>
      </c>
      <c r="K458">
        <v>0.27200000000000002</v>
      </c>
      <c r="L458">
        <v>4.2659999999999998E-3</v>
      </c>
      <c r="M458">
        <v>-0.31509999999999999</v>
      </c>
      <c r="N458">
        <v>0.21920000000000001</v>
      </c>
      <c r="O458">
        <v>0.76290000000000002</v>
      </c>
      <c r="P458">
        <v>30001</v>
      </c>
      <c r="Q458">
        <v>120000</v>
      </c>
    </row>
    <row r="459" spans="9:17" x14ac:dyDescent="0.25">
      <c r="I459" t="s">
        <v>1279</v>
      </c>
      <c r="J459">
        <v>0.22170000000000001</v>
      </c>
      <c r="K459">
        <v>0.25469999999999998</v>
      </c>
      <c r="L459">
        <v>4.058E-3</v>
      </c>
      <c r="M459">
        <v>-0.27910000000000001</v>
      </c>
      <c r="N459">
        <v>0.22070000000000001</v>
      </c>
      <c r="O459">
        <v>0.72699999999999998</v>
      </c>
      <c r="P459">
        <v>30001</v>
      </c>
      <c r="Q459">
        <v>120000</v>
      </c>
    </row>
    <row r="460" spans="9:17" x14ac:dyDescent="0.25">
      <c r="I460" t="s">
        <v>1280</v>
      </c>
      <c r="J460">
        <v>0.1764</v>
      </c>
      <c r="K460">
        <v>0.24010000000000001</v>
      </c>
      <c r="L460">
        <v>4.3080000000000002E-3</v>
      </c>
      <c r="M460">
        <v>-0.2984</v>
      </c>
      <c r="N460">
        <v>0.1767</v>
      </c>
      <c r="O460">
        <v>0.6462</v>
      </c>
      <c r="P460">
        <v>30001</v>
      </c>
      <c r="Q460">
        <v>120000</v>
      </c>
    </row>
    <row r="461" spans="9:17" x14ac:dyDescent="0.25">
      <c r="I461" t="s">
        <v>1281</v>
      </c>
      <c r="J461">
        <v>0.25869999999999999</v>
      </c>
      <c r="K461">
        <v>0.22500000000000001</v>
      </c>
      <c r="L461">
        <v>4.0870000000000004E-3</v>
      </c>
      <c r="M461">
        <v>-0.1799</v>
      </c>
      <c r="N461">
        <v>0.25819999999999999</v>
      </c>
      <c r="O461">
        <v>0.70430000000000004</v>
      </c>
      <c r="P461">
        <v>30001</v>
      </c>
      <c r="Q461">
        <v>120000</v>
      </c>
    </row>
    <row r="462" spans="9:17" x14ac:dyDescent="0.25">
      <c r="I462" t="s">
        <v>1282</v>
      </c>
      <c r="J462">
        <v>0.43480000000000002</v>
      </c>
      <c r="K462">
        <v>0.25919999999999999</v>
      </c>
      <c r="L462">
        <v>2.9659999999999999E-3</v>
      </c>
      <c r="M462">
        <v>-7.084E-2</v>
      </c>
      <c r="N462">
        <v>0.43519999999999998</v>
      </c>
      <c r="O462">
        <v>0.94440000000000002</v>
      </c>
      <c r="P462">
        <v>30001</v>
      </c>
      <c r="Q462">
        <v>120000</v>
      </c>
    </row>
    <row r="463" spans="9:17" x14ac:dyDescent="0.25">
      <c r="I463" t="s">
        <v>1283</v>
      </c>
      <c r="J463">
        <v>-0.34920000000000001</v>
      </c>
      <c r="K463">
        <v>0.69159999999999999</v>
      </c>
      <c r="L463">
        <v>6.3270000000000002E-3</v>
      </c>
      <c r="M463">
        <v>-1.712</v>
      </c>
      <c r="N463">
        <v>-0.34910000000000002</v>
      </c>
      <c r="O463">
        <v>1.0049999999999999</v>
      </c>
      <c r="P463">
        <v>30001</v>
      </c>
      <c r="Q463">
        <v>120000</v>
      </c>
    </row>
    <row r="464" spans="9:17" x14ac:dyDescent="0.25">
      <c r="I464" t="s">
        <v>1284</v>
      </c>
      <c r="J464">
        <v>0.2419</v>
      </c>
      <c r="K464">
        <v>0.29770000000000002</v>
      </c>
      <c r="L464">
        <v>3.5799999999999998E-3</v>
      </c>
      <c r="M464">
        <v>-0.34100000000000003</v>
      </c>
      <c r="N464">
        <v>0.2417</v>
      </c>
      <c r="O464">
        <v>0.82799999999999996</v>
      </c>
      <c r="P464">
        <v>30001</v>
      </c>
      <c r="Q464">
        <v>120000</v>
      </c>
    </row>
    <row r="465" spans="9:17" x14ac:dyDescent="0.25">
      <c r="I465" t="s">
        <v>1285</v>
      </c>
      <c r="J465">
        <v>0.24379999999999999</v>
      </c>
      <c r="K465">
        <v>0.48459999999999998</v>
      </c>
      <c r="L465">
        <v>5.0239999999999998E-3</v>
      </c>
      <c r="M465">
        <v>-0.72670000000000001</v>
      </c>
      <c r="N465">
        <v>0.24460000000000001</v>
      </c>
      <c r="O465">
        <v>1.2090000000000001</v>
      </c>
      <c r="P465">
        <v>30001</v>
      </c>
      <c r="Q465">
        <v>120000</v>
      </c>
    </row>
    <row r="466" spans="9:17" x14ac:dyDescent="0.25">
      <c r="I466" t="s">
        <v>1286</v>
      </c>
      <c r="J466">
        <v>0.57969999999999999</v>
      </c>
      <c r="K466">
        <v>0.39190000000000003</v>
      </c>
      <c r="L466">
        <v>2.9499999999999999E-3</v>
      </c>
      <c r="M466">
        <v>-0.2213</v>
      </c>
      <c r="N466">
        <v>0.58779999999999999</v>
      </c>
      <c r="O466">
        <v>1.349</v>
      </c>
      <c r="P466">
        <v>30001</v>
      </c>
      <c r="Q466">
        <v>120000</v>
      </c>
    </row>
    <row r="467" spans="9:17" x14ac:dyDescent="0.25">
      <c r="I467" t="s">
        <v>1287</v>
      </c>
      <c r="J467">
        <v>0.67390000000000005</v>
      </c>
      <c r="K467">
        <v>0.29330000000000001</v>
      </c>
      <c r="L467">
        <v>2.738E-3</v>
      </c>
      <c r="M467">
        <v>0.1003</v>
      </c>
      <c r="N467">
        <v>0.67210000000000003</v>
      </c>
      <c r="O467">
        <v>1.2549999999999999</v>
      </c>
      <c r="P467">
        <v>30001</v>
      </c>
      <c r="Q467">
        <v>120000</v>
      </c>
    </row>
    <row r="468" spans="9:17" x14ac:dyDescent="0.25">
      <c r="I468" t="s">
        <v>1288</v>
      </c>
      <c r="J468">
        <v>0.5847</v>
      </c>
      <c r="K468">
        <v>0.41749999999999998</v>
      </c>
      <c r="L468">
        <v>3.0739999999999999E-3</v>
      </c>
      <c r="M468">
        <v>-0.27710000000000001</v>
      </c>
      <c r="N468">
        <v>0.59240000000000004</v>
      </c>
      <c r="O468">
        <v>1.4079999999999999</v>
      </c>
      <c r="P468">
        <v>30001</v>
      </c>
      <c r="Q468">
        <v>120000</v>
      </c>
    </row>
    <row r="469" spans="9:17" x14ac:dyDescent="0.25">
      <c r="I469" t="s">
        <v>1289</v>
      </c>
      <c r="J469">
        <v>0.41260000000000002</v>
      </c>
      <c r="K469">
        <v>0.41149999999999998</v>
      </c>
      <c r="L469">
        <v>3.6259999999999999E-3</v>
      </c>
      <c r="M469">
        <v>-0.4677</v>
      </c>
      <c r="N469">
        <v>0.44019999999999998</v>
      </c>
      <c r="O469">
        <v>1.1639999999999999</v>
      </c>
      <c r="P469">
        <v>30001</v>
      </c>
      <c r="Q469">
        <v>120000</v>
      </c>
    </row>
    <row r="470" spans="9:17" x14ac:dyDescent="0.25">
      <c r="I470" t="s">
        <v>1290</v>
      </c>
      <c r="J470">
        <v>0.76859999999999995</v>
      </c>
      <c r="K470">
        <v>0.4304</v>
      </c>
      <c r="L470">
        <v>3.444E-3</v>
      </c>
      <c r="M470">
        <v>-3.3590000000000002E-2</v>
      </c>
      <c r="N470">
        <v>0.74760000000000004</v>
      </c>
      <c r="O470">
        <v>1.694</v>
      </c>
      <c r="P470">
        <v>30001</v>
      </c>
      <c r="Q470">
        <v>120000</v>
      </c>
    </row>
    <row r="471" spans="9:17" x14ac:dyDescent="0.25">
      <c r="I471" t="s">
        <v>1291</v>
      </c>
      <c r="J471">
        <v>0.50829999999999997</v>
      </c>
      <c r="K471">
        <v>0.44309999999999999</v>
      </c>
      <c r="L471">
        <v>3.5119999999999999E-3</v>
      </c>
      <c r="M471">
        <v>-0.43669999999999998</v>
      </c>
      <c r="N471">
        <v>0.53149999999999997</v>
      </c>
      <c r="O471">
        <v>1.34</v>
      </c>
      <c r="P471">
        <v>30001</v>
      </c>
      <c r="Q471">
        <v>120000</v>
      </c>
    </row>
    <row r="472" spans="9:17" x14ac:dyDescent="0.25">
      <c r="I472" t="s">
        <v>1292</v>
      </c>
      <c r="J472">
        <v>0.91900000000000004</v>
      </c>
      <c r="K472">
        <v>0.28170000000000001</v>
      </c>
      <c r="L472">
        <v>2.856E-3</v>
      </c>
      <c r="M472">
        <v>0.38490000000000002</v>
      </c>
      <c r="N472">
        <v>0.91349999999999998</v>
      </c>
      <c r="O472">
        <v>1.4870000000000001</v>
      </c>
      <c r="P472">
        <v>30001</v>
      </c>
      <c r="Q472">
        <v>120000</v>
      </c>
    </row>
    <row r="473" spans="9:17" x14ac:dyDescent="0.25">
      <c r="I473" t="s">
        <v>1293</v>
      </c>
      <c r="J473">
        <v>0.44979999999999998</v>
      </c>
      <c r="K473">
        <v>0.27700000000000002</v>
      </c>
      <c r="L473">
        <v>2.1719999999999999E-3</v>
      </c>
      <c r="M473">
        <v>-0.109</v>
      </c>
      <c r="N473">
        <v>0.45550000000000002</v>
      </c>
      <c r="O473">
        <v>0.97760000000000002</v>
      </c>
      <c r="P473">
        <v>30001</v>
      </c>
      <c r="Q473">
        <v>120000</v>
      </c>
    </row>
    <row r="474" spans="9:17" x14ac:dyDescent="0.25">
      <c r="I474" t="s">
        <v>1294</v>
      </c>
      <c r="J474">
        <v>0.5212</v>
      </c>
      <c r="K474">
        <v>0.3841</v>
      </c>
      <c r="L474">
        <v>3.4099999999999998E-3</v>
      </c>
      <c r="M474">
        <v>-0.27960000000000002</v>
      </c>
      <c r="N474">
        <v>0.53610000000000002</v>
      </c>
      <c r="O474">
        <v>1.2509999999999999</v>
      </c>
      <c r="P474">
        <v>30001</v>
      </c>
      <c r="Q474">
        <v>120000</v>
      </c>
    </row>
    <row r="475" spans="9:17" x14ac:dyDescent="0.25">
      <c r="I475" t="s">
        <v>1295</v>
      </c>
      <c r="J475">
        <v>0.48609999999999998</v>
      </c>
      <c r="K475">
        <v>0.31209999999999999</v>
      </c>
      <c r="L475">
        <v>2.7369999999999998E-3</v>
      </c>
      <c r="M475">
        <v>-0.11940000000000001</v>
      </c>
      <c r="N475">
        <v>0.47749999999999998</v>
      </c>
      <c r="O475">
        <v>1.151</v>
      </c>
      <c r="P475">
        <v>30001</v>
      </c>
      <c r="Q475">
        <v>120000</v>
      </c>
    </row>
    <row r="476" spans="9:17" x14ac:dyDescent="0.25">
      <c r="I476" t="s">
        <v>1296</v>
      </c>
      <c r="J476">
        <v>0.37759999999999999</v>
      </c>
      <c r="K476">
        <v>0.2392</v>
      </c>
      <c r="L476">
        <v>2.4810000000000001E-3</v>
      </c>
      <c r="M476">
        <v>-0.11070000000000001</v>
      </c>
      <c r="N476">
        <v>0.38340000000000002</v>
      </c>
      <c r="O476">
        <v>0.83689999999999998</v>
      </c>
      <c r="P476">
        <v>30001</v>
      </c>
      <c r="Q476">
        <v>120000</v>
      </c>
    </row>
    <row r="477" spans="9:17" x14ac:dyDescent="0.25">
      <c r="I477" t="s">
        <v>1297</v>
      </c>
      <c r="J477">
        <v>0.41689999999999999</v>
      </c>
      <c r="K477">
        <v>0.2712</v>
      </c>
      <c r="L477">
        <v>2.4109999999999999E-3</v>
      </c>
      <c r="M477">
        <v>-0.14230000000000001</v>
      </c>
      <c r="N477">
        <v>0.42170000000000002</v>
      </c>
      <c r="O477">
        <v>0.94579999999999997</v>
      </c>
      <c r="P477">
        <v>30001</v>
      </c>
      <c r="Q477">
        <v>120000</v>
      </c>
    </row>
    <row r="478" spans="9:17" x14ac:dyDescent="0.25">
      <c r="I478" t="s">
        <v>1298</v>
      </c>
      <c r="J478">
        <v>0.44629999999999997</v>
      </c>
      <c r="K478">
        <v>0.29249999999999998</v>
      </c>
      <c r="L478">
        <v>2.598E-3</v>
      </c>
      <c r="M478">
        <v>-0.1434</v>
      </c>
      <c r="N478">
        <v>0.44640000000000002</v>
      </c>
      <c r="O478">
        <v>1.036</v>
      </c>
      <c r="P478">
        <v>30001</v>
      </c>
      <c r="Q478">
        <v>120000</v>
      </c>
    </row>
    <row r="479" spans="9:17" x14ac:dyDescent="0.25">
      <c r="I479" t="s">
        <v>1299</v>
      </c>
      <c r="J479">
        <v>0.45839999999999997</v>
      </c>
      <c r="K479">
        <v>0.30659999999999998</v>
      </c>
      <c r="L479">
        <v>2.6940000000000002E-3</v>
      </c>
      <c r="M479">
        <v>-0.15459999999999999</v>
      </c>
      <c r="N479">
        <v>0.45639999999999997</v>
      </c>
      <c r="O479">
        <v>1.089</v>
      </c>
      <c r="P479">
        <v>30001</v>
      </c>
      <c r="Q479">
        <v>120000</v>
      </c>
    </row>
    <row r="480" spans="9:17" x14ac:dyDescent="0.25">
      <c r="I480" t="s">
        <v>1300</v>
      </c>
      <c r="J480">
        <v>0.46379999999999999</v>
      </c>
      <c r="K480">
        <v>0.20599999999999999</v>
      </c>
      <c r="L480">
        <v>2.065E-3</v>
      </c>
      <c r="M480">
        <v>6.1330000000000003E-2</v>
      </c>
      <c r="N480">
        <v>0.46350000000000002</v>
      </c>
      <c r="O480">
        <v>0.87209999999999999</v>
      </c>
      <c r="P480">
        <v>30001</v>
      </c>
      <c r="Q480">
        <v>120000</v>
      </c>
    </row>
    <row r="481" spans="9:17" x14ac:dyDescent="0.25">
      <c r="I481" t="s">
        <v>1301</v>
      </c>
      <c r="J481">
        <v>0.49259999999999998</v>
      </c>
      <c r="K481">
        <v>0.22170000000000001</v>
      </c>
      <c r="L481">
        <v>2.0049999999999998E-3</v>
      </c>
      <c r="M481">
        <v>6.1850000000000002E-2</v>
      </c>
      <c r="N481">
        <v>0.4889</v>
      </c>
      <c r="O481">
        <v>0.94220000000000004</v>
      </c>
      <c r="P481">
        <v>30001</v>
      </c>
      <c r="Q481">
        <v>120000</v>
      </c>
    </row>
    <row r="482" spans="9:17" x14ac:dyDescent="0.25">
      <c r="I482" t="s">
        <v>1302</v>
      </c>
      <c r="J482">
        <v>0.48699999999999999</v>
      </c>
      <c r="K482">
        <v>0.2883</v>
      </c>
      <c r="L482">
        <v>2.552E-3</v>
      </c>
      <c r="M482">
        <v>-7.399E-2</v>
      </c>
      <c r="N482">
        <v>0.4793</v>
      </c>
      <c r="O482">
        <v>1.0920000000000001</v>
      </c>
      <c r="P482">
        <v>30001</v>
      </c>
      <c r="Q482">
        <v>120000</v>
      </c>
    </row>
    <row r="483" spans="9:17" x14ac:dyDescent="0.25">
      <c r="I483" t="s">
        <v>1303</v>
      </c>
      <c r="J483">
        <v>0.40839999999999999</v>
      </c>
      <c r="K483">
        <v>0.26190000000000002</v>
      </c>
      <c r="L483">
        <v>2.4910000000000002E-3</v>
      </c>
      <c r="M483">
        <v>-0.1268</v>
      </c>
      <c r="N483">
        <v>0.4128</v>
      </c>
      <c r="O483">
        <v>0.91790000000000005</v>
      </c>
      <c r="P483">
        <v>30001</v>
      </c>
      <c r="Q483">
        <v>120000</v>
      </c>
    </row>
    <row r="484" spans="9:17" x14ac:dyDescent="0.25">
      <c r="I484" t="s">
        <v>1304</v>
      </c>
      <c r="J484">
        <v>0.39150000000000001</v>
      </c>
      <c r="K484">
        <v>0.29220000000000002</v>
      </c>
      <c r="L484">
        <v>2.6189999999999998E-3</v>
      </c>
      <c r="M484">
        <v>-0.22559999999999999</v>
      </c>
      <c r="N484">
        <v>0.40189999999999998</v>
      </c>
      <c r="O484">
        <v>0.94540000000000002</v>
      </c>
      <c r="P484">
        <v>30001</v>
      </c>
      <c r="Q484">
        <v>120000</v>
      </c>
    </row>
    <row r="485" spans="9:17" x14ac:dyDescent="0.25">
      <c r="I485" t="s">
        <v>1305</v>
      </c>
      <c r="J485">
        <v>-0.29509999999999997</v>
      </c>
      <c r="K485">
        <v>0.38400000000000001</v>
      </c>
      <c r="L485">
        <v>3.0850000000000001E-3</v>
      </c>
      <c r="M485">
        <v>-1.0680000000000001</v>
      </c>
      <c r="N485">
        <v>-0.28999999999999998</v>
      </c>
      <c r="O485">
        <v>0.44850000000000001</v>
      </c>
      <c r="P485">
        <v>30001</v>
      </c>
      <c r="Q485">
        <v>120000</v>
      </c>
    </row>
    <row r="486" spans="9:17" x14ac:dyDescent="0.25">
      <c r="I486" t="s">
        <v>1306</v>
      </c>
      <c r="J486">
        <v>-0.4365</v>
      </c>
      <c r="K486">
        <v>0.39219999999999999</v>
      </c>
      <c r="L486">
        <v>3.7399999999999998E-3</v>
      </c>
      <c r="M486">
        <v>-1.242</v>
      </c>
      <c r="N486">
        <v>-0.42209999999999998</v>
      </c>
      <c r="O486">
        <v>0.29680000000000001</v>
      </c>
      <c r="P486">
        <v>30001</v>
      </c>
      <c r="Q486">
        <v>120000</v>
      </c>
    </row>
    <row r="487" spans="9:17" x14ac:dyDescent="0.25">
      <c r="I487" t="s">
        <v>1307</v>
      </c>
      <c r="J487">
        <v>-0.13469999999999999</v>
      </c>
      <c r="K487">
        <v>0.315</v>
      </c>
      <c r="L487">
        <v>2.4689999999999998E-3</v>
      </c>
      <c r="M487">
        <v>-0.74950000000000006</v>
      </c>
      <c r="N487">
        <v>-0.1356</v>
      </c>
      <c r="O487">
        <v>0.48899999999999999</v>
      </c>
      <c r="P487">
        <v>30001</v>
      </c>
      <c r="Q487">
        <v>120000</v>
      </c>
    </row>
    <row r="488" spans="9:17" x14ac:dyDescent="0.25">
      <c r="I488" t="s">
        <v>1308</v>
      </c>
      <c r="J488">
        <v>6.0999999999999999E-2</v>
      </c>
      <c r="K488">
        <v>0.24440000000000001</v>
      </c>
      <c r="L488">
        <v>2.6619999999999999E-3</v>
      </c>
      <c r="M488">
        <v>-0.42320000000000002</v>
      </c>
      <c r="N488">
        <v>6.1179999999999998E-2</v>
      </c>
      <c r="O488">
        <v>0.53839999999999999</v>
      </c>
      <c r="P488">
        <v>30001</v>
      </c>
      <c r="Q488">
        <v>120000</v>
      </c>
    </row>
    <row r="489" spans="9:17" x14ac:dyDescent="0.25">
      <c r="I489" t="s">
        <v>1309</v>
      </c>
      <c r="J489">
        <v>-0.1268</v>
      </c>
      <c r="K489">
        <v>0.41189999999999999</v>
      </c>
      <c r="L489">
        <v>3.6229999999999999E-3</v>
      </c>
      <c r="M489">
        <v>-1.0149999999999999</v>
      </c>
      <c r="N489">
        <v>-0.1018</v>
      </c>
      <c r="O489">
        <v>0.62580000000000002</v>
      </c>
      <c r="P489">
        <v>30001</v>
      </c>
      <c r="Q489">
        <v>120000</v>
      </c>
    </row>
    <row r="490" spans="9:17" x14ac:dyDescent="0.25">
      <c r="I490" t="s">
        <v>1310</v>
      </c>
      <c r="J490">
        <v>-3.7609999999999998E-2</v>
      </c>
      <c r="K490">
        <v>0.39279999999999998</v>
      </c>
      <c r="L490">
        <v>3.7720000000000002E-3</v>
      </c>
      <c r="M490">
        <v>-0.86019999999999996</v>
      </c>
      <c r="N490">
        <v>-2.086E-2</v>
      </c>
      <c r="O490">
        <v>0.69699999999999995</v>
      </c>
      <c r="P490">
        <v>30001</v>
      </c>
      <c r="Q490">
        <v>120000</v>
      </c>
    </row>
    <row r="491" spans="9:17" x14ac:dyDescent="0.25">
      <c r="I491" t="s">
        <v>1311</v>
      </c>
      <c r="J491" s="36">
        <v>1.5310000000000001E-4</v>
      </c>
      <c r="K491">
        <v>0.3518</v>
      </c>
      <c r="L491">
        <v>3.4099999999999998E-3</v>
      </c>
      <c r="M491">
        <v>-0.71709999999999996</v>
      </c>
      <c r="N491">
        <v>9.2020000000000001E-3</v>
      </c>
      <c r="O491">
        <v>0.66679999999999995</v>
      </c>
      <c r="P491">
        <v>30001</v>
      </c>
      <c r="Q491">
        <v>120000</v>
      </c>
    </row>
    <row r="492" spans="9:17" x14ac:dyDescent="0.25">
      <c r="I492" t="s">
        <v>1312</v>
      </c>
      <c r="J492">
        <v>0.21709999999999999</v>
      </c>
      <c r="K492">
        <v>0.3488</v>
      </c>
      <c r="L492">
        <v>3.441E-3</v>
      </c>
      <c r="M492">
        <v>-0.4511</v>
      </c>
      <c r="N492">
        <v>0.2099</v>
      </c>
      <c r="O492">
        <v>0.9284</v>
      </c>
      <c r="P492">
        <v>30001</v>
      </c>
      <c r="Q492">
        <v>120000</v>
      </c>
    </row>
    <row r="493" spans="9:17" x14ac:dyDescent="0.25">
      <c r="I493" t="s">
        <v>1313</v>
      </c>
      <c r="J493">
        <v>0.186</v>
      </c>
      <c r="K493">
        <v>0.36020000000000002</v>
      </c>
      <c r="L493">
        <v>3.156E-3</v>
      </c>
      <c r="M493">
        <v>-0.50639999999999996</v>
      </c>
      <c r="N493">
        <v>0.17949999999999999</v>
      </c>
      <c r="O493">
        <v>0.91959999999999997</v>
      </c>
      <c r="P493">
        <v>30001</v>
      </c>
      <c r="Q493">
        <v>120000</v>
      </c>
    </row>
    <row r="494" spans="9:17" x14ac:dyDescent="0.25">
      <c r="I494" t="s">
        <v>1314</v>
      </c>
      <c r="J494">
        <v>8.498E-2</v>
      </c>
      <c r="K494">
        <v>0.38929999999999998</v>
      </c>
      <c r="L494">
        <v>3.473E-3</v>
      </c>
      <c r="M494">
        <v>-0.69889999999999997</v>
      </c>
      <c r="N494">
        <v>8.9099999999999999E-2</v>
      </c>
      <c r="O494">
        <v>0.8518</v>
      </c>
      <c r="P494">
        <v>30001</v>
      </c>
      <c r="Q494">
        <v>120000</v>
      </c>
    </row>
    <row r="495" spans="9:17" x14ac:dyDescent="0.25">
      <c r="I495" t="s">
        <v>1315</v>
      </c>
      <c r="J495">
        <v>5.9889999999999999E-2</v>
      </c>
      <c r="K495">
        <v>0.44130000000000003</v>
      </c>
      <c r="L495">
        <v>4.0670000000000003E-3</v>
      </c>
      <c r="M495">
        <v>-0.84940000000000004</v>
      </c>
      <c r="N495">
        <v>6.9059999999999996E-2</v>
      </c>
      <c r="O495">
        <v>0.91959999999999997</v>
      </c>
      <c r="P495">
        <v>30001</v>
      </c>
      <c r="Q495">
        <v>120000</v>
      </c>
    </row>
    <row r="496" spans="9:17" x14ac:dyDescent="0.25">
      <c r="I496" t="s">
        <v>1316</v>
      </c>
      <c r="J496">
        <v>-8.3180000000000007E-3</v>
      </c>
      <c r="K496">
        <v>0.43099999999999999</v>
      </c>
      <c r="L496">
        <v>4.0489999999999996E-3</v>
      </c>
      <c r="M496">
        <v>-0.92679999999999996</v>
      </c>
      <c r="N496">
        <v>8.6689999999999996E-3</v>
      </c>
      <c r="O496">
        <v>0.80359999999999998</v>
      </c>
      <c r="P496">
        <v>30001</v>
      </c>
      <c r="Q496">
        <v>120000</v>
      </c>
    </row>
    <row r="497" spans="9:17" x14ac:dyDescent="0.25">
      <c r="I497" t="s">
        <v>1317</v>
      </c>
      <c r="J497">
        <v>3.184E-2</v>
      </c>
      <c r="K497">
        <v>0.44440000000000002</v>
      </c>
      <c r="L497">
        <v>3.5829999999999998E-3</v>
      </c>
      <c r="M497">
        <v>-0.8226</v>
      </c>
      <c r="N497">
        <v>2.069E-2</v>
      </c>
      <c r="O497">
        <v>0.95489999999999997</v>
      </c>
      <c r="P497">
        <v>30001</v>
      </c>
      <c r="Q497">
        <v>120000</v>
      </c>
    </row>
    <row r="498" spans="9:17" x14ac:dyDescent="0.25">
      <c r="I498" t="s">
        <v>1318</v>
      </c>
      <c r="J498">
        <v>-6.5699999999999995E-2</v>
      </c>
      <c r="K498">
        <v>0.31809999999999999</v>
      </c>
      <c r="L498">
        <v>3.0500000000000002E-3</v>
      </c>
      <c r="M498">
        <v>-0.68869999999999998</v>
      </c>
      <c r="N498">
        <v>-6.6689999999999999E-2</v>
      </c>
      <c r="O498">
        <v>0.56310000000000004</v>
      </c>
      <c r="P498">
        <v>30001</v>
      </c>
      <c r="Q498">
        <v>120000</v>
      </c>
    </row>
    <row r="499" spans="9:17" x14ac:dyDescent="0.25">
      <c r="I499" t="s">
        <v>1319</v>
      </c>
      <c r="J499">
        <v>-0.15790000000000001</v>
      </c>
      <c r="K499">
        <v>0.39439999999999997</v>
      </c>
      <c r="L499">
        <v>2.9880000000000002E-3</v>
      </c>
      <c r="M499">
        <v>-0.96819999999999995</v>
      </c>
      <c r="N499">
        <v>-0.1474</v>
      </c>
      <c r="O499">
        <v>0.59389999999999998</v>
      </c>
      <c r="P499">
        <v>30001</v>
      </c>
      <c r="Q499">
        <v>120000</v>
      </c>
    </row>
    <row r="500" spans="9:17" x14ac:dyDescent="0.25">
      <c r="I500" t="s">
        <v>1320</v>
      </c>
      <c r="J500">
        <v>6.3089999999999993E-2</v>
      </c>
      <c r="K500">
        <v>0.43020000000000003</v>
      </c>
      <c r="L500">
        <v>3.382E-3</v>
      </c>
      <c r="M500">
        <v>-0.75280000000000002</v>
      </c>
      <c r="N500">
        <v>4.9660000000000003E-2</v>
      </c>
      <c r="O500">
        <v>0.9536</v>
      </c>
      <c r="P500">
        <v>30001</v>
      </c>
      <c r="Q500">
        <v>120000</v>
      </c>
    </row>
    <row r="501" spans="9:17" x14ac:dyDescent="0.25">
      <c r="I501" t="s">
        <v>1321</v>
      </c>
      <c r="J501">
        <v>-0.33339999999999997</v>
      </c>
      <c r="K501">
        <v>0.41689999999999999</v>
      </c>
      <c r="L501">
        <v>4.4289999999999998E-3</v>
      </c>
      <c r="M501">
        <v>-1.1619999999999999</v>
      </c>
      <c r="N501">
        <v>-0.33100000000000002</v>
      </c>
      <c r="O501">
        <v>0.47710000000000002</v>
      </c>
      <c r="P501">
        <v>30001</v>
      </c>
      <c r="Q501">
        <v>120000</v>
      </c>
    </row>
    <row r="502" spans="9:17" x14ac:dyDescent="0.25">
      <c r="I502" t="s">
        <v>1322</v>
      </c>
      <c r="J502">
        <v>-7.7939999999999995E-2</v>
      </c>
      <c r="K502">
        <v>0.53820000000000001</v>
      </c>
      <c r="L502">
        <v>5.1919999999999996E-3</v>
      </c>
      <c r="M502">
        <v>-1.1100000000000001</v>
      </c>
      <c r="N502">
        <v>-8.8010000000000005E-2</v>
      </c>
      <c r="O502">
        <v>1.0129999999999999</v>
      </c>
      <c r="P502">
        <v>30001</v>
      </c>
      <c r="Q502">
        <v>120000</v>
      </c>
    </row>
    <row r="503" spans="9:17" x14ac:dyDescent="0.25">
      <c r="I503" t="s">
        <v>1323</v>
      </c>
      <c r="J503">
        <v>0.11609999999999999</v>
      </c>
      <c r="K503">
        <v>0.5585</v>
      </c>
      <c r="L503">
        <v>5.7920000000000003E-3</v>
      </c>
      <c r="M503">
        <v>-0.92379999999999995</v>
      </c>
      <c r="N503">
        <v>9.332E-2</v>
      </c>
      <c r="O503">
        <v>1.278</v>
      </c>
      <c r="P503">
        <v>30001</v>
      </c>
      <c r="Q503">
        <v>120000</v>
      </c>
    </row>
    <row r="504" spans="9:17" x14ac:dyDescent="0.25">
      <c r="I504" t="s">
        <v>1324</v>
      </c>
      <c r="J504">
        <v>-8.2150000000000001E-2</v>
      </c>
      <c r="K504">
        <v>0.56179999999999997</v>
      </c>
      <c r="L504">
        <v>5.9540000000000001E-3</v>
      </c>
      <c r="M504">
        <v>-1.171</v>
      </c>
      <c r="N504">
        <v>-0.09</v>
      </c>
      <c r="O504">
        <v>1.044</v>
      </c>
      <c r="P504">
        <v>30001</v>
      </c>
      <c r="Q504">
        <v>120000</v>
      </c>
    </row>
    <row r="505" spans="9:17" x14ac:dyDescent="0.25">
      <c r="I505" t="s">
        <v>1325</v>
      </c>
      <c r="J505">
        <v>1.6910000000000001E-2</v>
      </c>
      <c r="K505">
        <v>0.22450000000000001</v>
      </c>
      <c r="L505">
        <v>1.902E-3</v>
      </c>
      <c r="M505">
        <v>-0.4219</v>
      </c>
      <c r="N505">
        <v>1.525E-2</v>
      </c>
      <c r="O505">
        <v>0.46100000000000002</v>
      </c>
      <c r="P505">
        <v>30001</v>
      </c>
      <c r="Q505">
        <v>120000</v>
      </c>
    </row>
    <row r="506" spans="9:17" x14ac:dyDescent="0.25">
      <c r="I506" t="s">
        <v>1326</v>
      </c>
      <c r="J506">
        <v>8.6010000000000003E-2</v>
      </c>
      <c r="K506">
        <v>0.29859999999999998</v>
      </c>
      <c r="L506">
        <v>2.48E-3</v>
      </c>
      <c r="M506">
        <v>-0.46829999999999999</v>
      </c>
      <c r="N506">
        <v>7.0690000000000003E-2</v>
      </c>
      <c r="O506">
        <v>0.72699999999999998</v>
      </c>
      <c r="P506">
        <v>30001</v>
      </c>
      <c r="Q506">
        <v>120000</v>
      </c>
    </row>
    <row r="507" spans="9:17" x14ac:dyDescent="0.25">
      <c r="I507" t="s">
        <v>1327</v>
      </c>
      <c r="J507">
        <v>-4.2889999999999998E-2</v>
      </c>
      <c r="K507">
        <v>0.2089</v>
      </c>
      <c r="L507">
        <v>2.398E-3</v>
      </c>
      <c r="M507">
        <v>-0.45600000000000002</v>
      </c>
      <c r="N507">
        <v>-4.1660000000000003E-2</v>
      </c>
      <c r="O507">
        <v>0.36499999999999999</v>
      </c>
      <c r="P507">
        <v>30001</v>
      </c>
      <c r="Q507">
        <v>120000</v>
      </c>
    </row>
    <row r="508" spans="9:17" x14ac:dyDescent="0.25">
      <c r="I508" t="s">
        <v>1328</v>
      </c>
      <c r="J508">
        <v>-7.3139999999999997E-2</v>
      </c>
      <c r="K508">
        <v>0.34310000000000002</v>
      </c>
      <c r="L508">
        <v>2.4859999999999999E-3</v>
      </c>
      <c r="M508">
        <v>-0.79949999999999999</v>
      </c>
      <c r="N508">
        <v>-6.1870000000000001E-2</v>
      </c>
      <c r="O508">
        <v>0.5948</v>
      </c>
      <c r="P508">
        <v>30001</v>
      </c>
      <c r="Q508">
        <v>120000</v>
      </c>
    </row>
    <row r="509" spans="9:17" x14ac:dyDescent="0.25">
      <c r="I509" t="s">
        <v>1329</v>
      </c>
      <c r="J509">
        <v>-8.2669999999999993E-2</v>
      </c>
      <c r="K509">
        <v>0.3357</v>
      </c>
      <c r="L509">
        <v>2.6310000000000001E-3</v>
      </c>
      <c r="M509">
        <v>-0.79169999999999996</v>
      </c>
      <c r="N509">
        <v>-7.0139999999999994E-2</v>
      </c>
      <c r="O509">
        <v>0.56430000000000002</v>
      </c>
      <c r="P509">
        <v>30001</v>
      </c>
      <c r="Q509">
        <v>120000</v>
      </c>
    </row>
    <row r="510" spans="9:17" x14ac:dyDescent="0.25">
      <c r="I510" t="s">
        <v>1330</v>
      </c>
      <c r="J510">
        <v>-0.1206</v>
      </c>
      <c r="K510">
        <v>0.28210000000000002</v>
      </c>
      <c r="L510">
        <v>2.4359999999999998E-3</v>
      </c>
      <c r="M510">
        <v>-0.70609999999999995</v>
      </c>
      <c r="N510">
        <v>-0.1099</v>
      </c>
      <c r="O510">
        <v>0.41160000000000002</v>
      </c>
      <c r="P510">
        <v>30001</v>
      </c>
      <c r="Q510">
        <v>120000</v>
      </c>
    </row>
    <row r="511" spans="9:17" x14ac:dyDescent="0.25">
      <c r="I511" t="s">
        <v>1331</v>
      </c>
      <c r="J511">
        <v>-8.906E-2</v>
      </c>
      <c r="K511">
        <v>0.34350000000000003</v>
      </c>
      <c r="L511">
        <v>2.5279999999999999E-3</v>
      </c>
      <c r="M511">
        <v>-0.82089999999999996</v>
      </c>
      <c r="N511">
        <v>-7.5600000000000001E-2</v>
      </c>
      <c r="O511">
        <v>0.56479999999999997</v>
      </c>
      <c r="P511">
        <v>30001</v>
      </c>
      <c r="Q511">
        <v>120000</v>
      </c>
    </row>
    <row r="512" spans="9:17" x14ac:dyDescent="0.25">
      <c r="I512" t="s">
        <v>1332</v>
      </c>
      <c r="J512">
        <v>0.1905</v>
      </c>
      <c r="K512">
        <v>0.33229999999999998</v>
      </c>
      <c r="L512">
        <v>2.9459999999999998E-3</v>
      </c>
      <c r="M512">
        <v>-0.44919999999999999</v>
      </c>
      <c r="N512">
        <v>0.18459999999999999</v>
      </c>
      <c r="O512">
        <v>0.85880000000000001</v>
      </c>
      <c r="P512">
        <v>30001</v>
      </c>
      <c r="Q512">
        <v>120000</v>
      </c>
    </row>
    <row r="513" spans="9:17" x14ac:dyDescent="0.25">
      <c r="I513" t="s">
        <v>1333</v>
      </c>
      <c r="J513">
        <v>-0.53110000000000002</v>
      </c>
      <c r="K513">
        <v>0.45579999999999998</v>
      </c>
      <c r="L513">
        <v>4.0270000000000002E-3</v>
      </c>
      <c r="M513">
        <v>-1.4790000000000001</v>
      </c>
      <c r="N513">
        <v>-0.50690000000000002</v>
      </c>
      <c r="O513">
        <v>0.28349999999999997</v>
      </c>
      <c r="P513">
        <v>30001</v>
      </c>
      <c r="Q513">
        <v>120000</v>
      </c>
    </row>
    <row r="514" spans="9:17" x14ac:dyDescent="0.25">
      <c r="I514" t="s">
        <v>1334</v>
      </c>
      <c r="J514">
        <v>1.223E-2</v>
      </c>
      <c r="K514">
        <v>0.40239999999999998</v>
      </c>
      <c r="L514">
        <v>2.5170000000000001E-3</v>
      </c>
      <c r="M514">
        <v>-0.79339999999999999</v>
      </c>
      <c r="N514">
        <v>1.4069999999999999E-2</v>
      </c>
      <c r="O514">
        <v>0.80769999999999997</v>
      </c>
      <c r="P514">
        <v>30001</v>
      </c>
      <c r="Q514">
        <v>120000</v>
      </c>
    </row>
    <row r="515" spans="9:17" x14ac:dyDescent="0.25">
      <c r="I515" t="s">
        <v>1335</v>
      </c>
      <c r="J515">
        <v>5.0569999999999997E-2</v>
      </c>
      <c r="K515">
        <v>0.35199999999999998</v>
      </c>
      <c r="L515">
        <v>2.4520000000000002E-3</v>
      </c>
      <c r="M515">
        <v>-0.64780000000000004</v>
      </c>
      <c r="N515">
        <v>4.9630000000000001E-2</v>
      </c>
      <c r="O515">
        <v>0.75209999999999999</v>
      </c>
      <c r="P515">
        <v>30001</v>
      </c>
      <c r="Q515">
        <v>120000</v>
      </c>
    </row>
    <row r="516" spans="9:17" x14ac:dyDescent="0.25">
      <c r="I516" t="s">
        <v>1336</v>
      </c>
      <c r="J516">
        <v>0.34229999999999999</v>
      </c>
      <c r="K516">
        <v>0.39400000000000002</v>
      </c>
      <c r="L516">
        <v>2.9589999999999998E-3</v>
      </c>
      <c r="M516">
        <v>-0.38009999999999999</v>
      </c>
      <c r="N516">
        <v>0.3226</v>
      </c>
      <c r="O516">
        <v>1.169</v>
      </c>
      <c r="P516">
        <v>30001</v>
      </c>
      <c r="Q516">
        <v>120000</v>
      </c>
    </row>
    <row r="517" spans="9:17" x14ac:dyDescent="0.25">
      <c r="I517" t="s">
        <v>1337</v>
      </c>
      <c r="J517">
        <v>-0.24340000000000001</v>
      </c>
      <c r="K517">
        <v>0.4798</v>
      </c>
      <c r="L517">
        <v>3.6059999999999998E-3</v>
      </c>
      <c r="M517">
        <v>-1.274</v>
      </c>
      <c r="N517">
        <v>-0.21060000000000001</v>
      </c>
      <c r="O517">
        <v>0.62609999999999999</v>
      </c>
      <c r="P517">
        <v>30001</v>
      </c>
      <c r="Q517">
        <v>120000</v>
      </c>
    </row>
    <row r="518" spans="9:17" x14ac:dyDescent="0.25">
      <c r="I518" t="s">
        <v>1338</v>
      </c>
      <c r="J518">
        <v>0.2198</v>
      </c>
      <c r="K518">
        <v>0.4047</v>
      </c>
      <c r="L518">
        <v>3.0599999999999998E-3</v>
      </c>
      <c r="M518">
        <v>-0.54369999999999996</v>
      </c>
      <c r="N518">
        <v>0.20499999999999999</v>
      </c>
      <c r="O518">
        <v>1.0609999999999999</v>
      </c>
      <c r="P518">
        <v>30001</v>
      </c>
      <c r="Q518">
        <v>120000</v>
      </c>
    </row>
    <row r="519" spans="9:17" x14ac:dyDescent="0.25">
      <c r="I519" t="s">
        <v>1339</v>
      </c>
      <c r="J519">
        <v>-0.1241</v>
      </c>
      <c r="K519">
        <v>0.44869999999999999</v>
      </c>
      <c r="L519">
        <v>3.0669999999999998E-3</v>
      </c>
      <c r="M519">
        <v>-1.0569999999999999</v>
      </c>
      <c r="N519">
        <v>-0.1077</v>
      </c>
      <c r="O519">
        <v>0.73</v>
      </c>
      <c r="P519">
        <v>30001</v>
      </c>
      <c r="Q519">
        <v>120000</v>
      </c>
    </row>
    <row r="520" spans="9:17" x14ac:dyDescent="0.25">
      <c r="I520" t="s">
        <v>1340</v>
      </c>
      <c r="J520">
        <v>0.44140000000000001</v>
      </c>
      <c r="K520">
        <v>0.52700000000000002</v>
      </c>
      <c r="L520">
        <v>5.9620000000000003E-3</v>
      </c>
      <c r="M520">
        <v>-0.57150000000000001</v>
      </c>
      <c r="N520">
        <v>0.432</v>
      </c>
      <c r="O520">
        <v>1.5109999999999999</v>
      </c>
      <c r="P520">
        <v>30001</v>
      </c>
      <c r="Q520">
        <v>120000</v>
      </c>
    </row>
    <row r="521" spans="9:17" x14ac:dyDescent="0.25">
      <c r="I521" t="s">
        <v>1341</v>
      </c>
      <c r="J521">
        <v>0.33729999999999999</v>
      </c>
      <c r="K521">
        <v>0.43</v>
      </c>
      <c r="L521">
        <v>5.1980000000000004E-3</v>
      </c>
      <c r="M521">
        <v>-0.5091</v>
      </c>
      <c r="N521">
        <v>0.33779999999999999</v>
      </c>
      <c r="O521">
        <v>1.1839999999999999</v>
      </c>
      <c r="P521">
        <v>30001</v>
      </c>
      <c r="Q521">
        <v>120000</v>
      </c>
    </row>
    <row r="522" spans="9:17" x14ac:dyDescent="0.25">
      <c r="I522" t="s">
        <v>1342</v>
      </c>
      <c r="J522">
        <v>0.31900000000000001</v>
      </c>
      <c r="K522">
        <v>0.47299999999999998</v>
      </c>
      <c r="L522">
        <v>5.5979999999999997E-3</v>
      </c>
      <c r="M522">
        <v>-0.61860000000000004</v>
      </c>
      <c r="N522">
        <v>0.31909999999999999</v>
      </c>
      <c r="O522">
        <v>1.2450000000000001</v>
      </c>
      <c r="P522">
        <v>30001</v>
      </c>
      <c r="Q522">
        <v>120000</v>
      </c>
    </row>
    <row r="523" spans="9:17" x14ac:dyDescent="0.25">
      <c r="I523" t="s">
        <v>1343</v>
      </c>
      <c r="J523">
        <v>1.1870000000000001</v>
      </c>
      <c r="K523">
        <v>0.748</v>
      </c>
      <c r="L523">
        <v>1.0279999999999999E-2</v>
      </c>
      <c r="M523">
        <v>-0.27429999999999999</v>
      </c>
      <c r="N523">
        <v>1.1879999999999999</v>
      </c>
      <c r="O523">
        <v>2.6629999999999998</v>
      </c>
      <c r="P523">
        <v>30001</v>
      </c>
      <c r="Q523">
        <v>120000</v>
      </c>
    </row>
    <row r="524" spans="9:17" x14ac:dyDescent="0.25">
      <c r="I524" t="s">
        <v>1344</v>
      </c>
      <c r="J524">
        <v>-0.48699999999999999</v>
      </c>
      <c r="K524">
        <v>0.69669999999999999</v>
      </c>
      <c r="L524">
        <v>8.8030000000000001E-3</v>
      </c>
      <c r="M524">
        <v>-1.88</v>
      </c>
      <c r="N524">
        <v>-0.47839999999999999</v>
      </c>
      <c r="O524">
        <v>0.84119999999999995</v>
      </c>
      <c r="P524">
        <v>30001</v>
      </c>
      <c r="Q524">
        <v>120000</v>
      </c>
    </row>
    <row r="525" spans="9:17" x14ac:dyDescent="0.25">
      <c r="I525" t="s">
        <v>1345</v>
      </c>
      <c r="J525">
        <v>0.251</v>
      </c>
      <c r="K525">
        <v>0.94289999999999996</v>
      </c>
      <c r="L525">
        <v>1.592E-2</v>
      </c>
      <c r="M525">
        <v>-1.603</v>
      </c>
      <c r="N525">
        <v>0.25469999999999998</v>
      </c>
      <c r="O525">
        <v>2.0920000000000001</v>
      </c>
      <c r="P525">
        <v>30001</v>
      </c>
      <c r="Q525">
        <v>120000</v>
      </c>
    </row>
    <row r="526" spans="9:17" x14ac:dyDescent="0.25">
      <c r="I526" t="s">
        <v>1346</v>
      </c>
      <c r="J526">
        <v>0.11020000000000001</v>
      </c>
      <c r="K526">
        <v>0.63680000000000003</v>
      </c>
      <c r="L526">
        <v>8.9169999999999996E-3</v>
      </c>
      <c r="M526">
        <v>-1.1519999999999999</v>
      </c>
      <c r="N526">
        <v>0.11210000000000001</v>
      </c>
      <c r="O526">
        <v>1.357</v>
      </c>
      <c r="P526">
        <v>30001</v>
      </c>
      <c r="Q526">
        <v>120000</v>
      </c>
    </row>
    <row r="527" spans="9:17" x14ac:dyDescent="0.25">
      <c r="I527" t="s">
        <v>1347</v>
      </c>
      <c r="J527">
        <v>-1.119E-3</v>
      </c>
      <c r="K527">
        <v>0.70840000000000003</v>
      </c>
      <c r="L527">
        <v>1.0160000000000001E-2</v>
      </c>
      <c r="M527">
        <v>-1.4059999999999999</v>
      </c>
      <c r="N527">
        <v>6.8989999999999998E-3</v>
      </c>
      <c r="O527">
        <v>1.3839999999999999</v>
      </c>
      <c r="P527">
        <v>30001</v>
      </c>
      <c r="Q527">
        <v>120000</v>
      </c>
    </row>
    <row r="528" spans="9:17" x14ac:dyDescent="0.25">
      <c r="I528" t="s">
        <v>1348</v>
      </c>
      <c r="J528">
        <v>0.75629999999999997</v>
      </c>
      <c r="K528">
        <v>0.44400000000000001</v>
      </c>
      <c r="L528">
        <v>5.5069999999999997E-3</v>
      </c>
      <c r="M528">
        <v>-0.1124</v>
      </c>
      <c r="N528">
        <v>0.755</v>
      </c>
      <c r="O528">
        <v>1.6339999999999999</v>
      </c>
      <c r="P528">
        <v>30001</v>
      </c>
      <c r="Q528">
        <v>120000</v>
      </c>
    </row>
    <row r="529" spans="9:17" x14ac:dyDescent="0.25">
      <c r="I529" t="s">
        <v>1349</v>
      </c>
      <c r="J529">
        <v>0.73809999999999998</v>
      </c>
      <c r="K529">
        <v>0.55710000000000004</v>
      </c>
      <c r="L529">
        <v>7.6420000000000004E-3</v>
      </c>
      <c r="M529">
        <v>-0.36170000000000002</v>
      </c>
      <c r="N529">
        <v>0.7359</v>
      </c>
      <c r="O529">
        <v>1.85</v>
      </c>
      <c r="P529">
        <v>30001</v>
      </c>
      <c r="Q529">
        <v>120000</v>
      </c>
    </row>
    <row r="530" spans="9:17" x14ac:dyDescent="0.25">
      <c r="I530" t="s">
        <v>1350</v>
      </c>
      <c r="J530">
        <v>-0.84830000000000005</v>
      </c>
      <c r="K530">
        <v>0.64980000000000004</v>
      </c>
      <c r="L530">
        <v>1.005E-2</v>
      </c>
      <c r="M530">
        <v>-2.1749999999999998</v>
      </c>
      <c r="N530">
        <v>-0.8337</v>
      </c>
      <c r="O530">
        <v>0.37680000000000002</v>
      </c>
      <c r="P530">
        <v>30001</v>
      </c>
      <c r="Q530">
        <v>120000</v>
      </c>
    </row>
    <row r="531" spans="9:17" x14ac:dyDescent="0.25">
      <c r="I531" t="s">
        <v>1351</v>
      </c>
      <c r="J531">
        <v>-0.66969999999999996</v>
      </c>
      <c r="K531">
        <v>0.59440000000000004</v>
      </c>
      <c r="L531">
        <v>9.4780000000000003E-3</v>
      </c>
      <c r="M531">
        <v>-1.8520000000000001</v>
      </c>
      <c r="N531">
        <v>-0.66339999999999999</v>
      </c>
      <c r="O531">
        <v>0.48399999999999999</v>
      </c>
      <c r="P531">
        <v>30001</v>
      </c>
      <c r="Q531">
        <v>120000</v>
      </c>
    </row>
    <row r="532" spans="9:17" x14ac:dyDescent="0.25">
      <c r="I532" t="s">
        <v>1352</v>
      </c>
      <c r="J532">
        <v>-9.5310000000000006E-2</v>
      </c>
      <c r="K532">
        <v>0.51590000000000003</v>
      </c>
      <c r="L532">
        <v>5.1939999999999998E-3</v>
      </c>
      <c r="M532">
        <v>-1.1559999999999999</v>
      </c>
      <c r="N532">
        <v>-7.9500000000000001E-2</v>
      </c>
      <c r="O532">
        <v>0.89710000000000001</v>
      </c>
      <c r="P532">
        <v>30001</v>
      </c>
      <c r="Q532">
        <v>120000</v>
      </c>
    </row>
    <row r="533" spans="9:17" x14ac:dyDescent="0.25">
      <c r="I533" t="s">
        <v>1353</v>
      </c>
      <c r="J533">
        <v>2.809E-2</v>
      </c>
      <c r="K533">
        <v>0.38569999999999999</v>
      </c>
      <c r="L533">
        <v>4.3070000000000001E-3</v>
      </c>
      <c r="M533">
        <v>-0.72889999999999999</v>
      </c>
      <c r="N533">
        <v>2.9700000000000001E-2</v>
      </c>
      <c r="O533">
        <v>0.7873</v>
      </c>
      <c r="P533">
        <v>30001</v>
      </c>
      <c r="Q533">
        <v>120000</v>
      </c>
    </row>
    <row r="534" spans="9:17" x14ac:dyDescent="0.25">
      <c r="I534" t="s">
        <v>1354</v>
      </c>
      <c r="J534">
        <v>-7.7899999999999997E-2</v>
      </c>
      <c r="K534">
        <v>0.37380000000000002</v>
      </c>
      <c r="L534">
        <v>2.8939999999999999E-3</v>
      </c>
      <c r="M534">
        <v>-0.85019999999999996</v>
      </c>
      <c r="N534">
        <v>-6.5430000000000002E-2</v>
      </c>
      <c r="O534">
        <v>0.63109999999999999</v>
      </c>
      <c r="P534">
        <v>30001</v>
      </c>
      <c r="Q534">
        <v>120000</v>
      </c>
    </row>
    <row r="535" spans="9:17" x14ac:dyDescent="0.25">
      <c r="I535" t="s">
        <v>1355</v>
      </c>
      <c r="J535">
        <v>0.128</v>
      </c>
      <c r="K535">
        <v>0.43609999999999999</v>
      </c>
      <c r="L535">
        <v>3.4099999999999998E-3</v>
      </c>
      <c r="M535">
        <v>-0.73470000000000002</v>
      </c>
      <c r="N535">
        <v>0.129</v>
      </c>
      <c r="O535">
        <v>0.99439999999999995</v>
      </c>
      <c r="P535">
        <v>30001</v>
      </c>
      <c r="Q535">
        <v>120000</v>
      </c>
    </row>
    <row r="536" spans="9:17" x14ac:dyDescent="0.25">
      <c r="I536" t="s">
        <v>1356</v>
      </c>
      <c r="J536">
        <v>-0.30099999999999999</v>
      </c>
      <c r="K536">
        <v>0.59289999999999998</v>
      </c>
      <c r="L536">
        <v>4.6039999999999996E-3</v>
      </c>
      <c r="M536">
        <v>-1.581</v>
      </c>
      <c r="N536">
        <v>-0.26079999999999998</v>
      </c>
      <c r="O536">
        <v>0.77210000000000001</v>
      </c>
      <c r="P536">
        <v>30001</v>
      </c>
      <c r="Q536">
        <v>120000</v>
      </c>
    </row>
    <row r="537" spans="9:17" x14ac:dyDescent="0.25">
      <c r="I537" t="s">
        <v>1357</v>
      </c>
      <c r="J537">
        <v>0.41639999999999999</v>
      </c>
      <c r="K537">
        <v>0.39150000000000001</v>
      </c>
      <c r="L537">
        <v>3.4680000000000002E-3</v>
      </c>
      <c r="M537">
        <v>-0.3735</v>
      </c>
      <c r="N537">
        <v>0.4229</v>
      </c>
      <c r="O537">
        <v>1.1779999999999999</v>
      </c>
      <c r="P537">
        <v>30001</v>
      </c>
      <c r="Q537">
        <v>120000</v>
      </c>
    </row>
    <row r="538" spans="9:17" x14ac:dyDescent="0.25">
      <c r="I538" t="s">
        <v>1358</v>
      </c>
      <c r="J538">
        <v>0.21840000000000001</v>
      </c>
      <c r="K538">
        <v>0.37530000000000002</v>
      </c>
      <c r="L538">
        <v>4.3070000000000001E-3</v>
      </c>
      <c r="M538">
        <v>-0.54779999999999995</v>
      </c>
      <c r="N538">
        <v>0.2281</v>
      </c>
      <c r="O538">
        <v>0.93159999999999998</v>
      </c>
      <c r="P538">
        <v>30001</v>
      </c>
      <c r="Q538">
        <v>120000</v>
      </c>
    </row>
    <row r="539" spans="9:17" x14ac:dyDescent="0.25">
      <c r="I539" t="s">
        <v>1359</v>
      </c>
      <c r="J539">
        <v>0.42859999999999998</v>
      </c>
      <c r="K539">
        <v>0.36620000000000003</v>
      </c>
      <c r="L539">
        <v>4.1749999999999999E-3</v>
      </c>
      <c r="M539">
        <v>-0.31790000000000002</v>
      </c>
      <c r="N539">
        <v>0.43769999999999998</v>
      </c>
      <c r="O539">
        <v>1.1299999999999999</v>
      </c>
      <c r="P539">
        <v>30001</v>
      </c>
      <c r="Q539">
        <v>120000</v>
      </c>
    </row>
    <row r="540" spans="9:17" x14ac:dyDescent="0.25">
      <c r="I540" t="s">
        <v>1360</v>
      </c>
      <c r="J540">
        <v>0.41139999999999999</v>
      </c>
      <c r="K540">
        <v>0.40989999999999999</v>
      </c>
      <c r="L540">
        <v>3.9839999999999997E-3</v>
      </c>
      <c r="M540">
        <v>-0.40789999999999998</v>
      </c>
      <c r="N540">
        <v>0.4168</v>
      </c>
      <c r="O540">
        <v>1.2090000000000001</v>
      </c>
      <c r="P540">
        <v>30001</v>
      </c>
      <c r="Q540">
        <v>120000</v>
      </c>
    </row>
    <row r="541" spans="9:17" x14ac:dyDescent="0.25">
      <c r="I541" t="s">
        <v>1361</v>
      </c>
      <c r="J541">
        <v>-1.7899999999999999E-2</v>
      </c>
      <c r="K541">
        <v>0.37440000000000001</v>
      </c>
      <c r="L541">
        <v>3.2829999999999999E-3</v>
      </c>
      <c r="M541">
        <v>-0.78280000000000005</v>
      </c>
      <c r="N541">
        <v>-7.0609999999999996E-3</v>
      </c>
      <c r="O541">
        <v>0.69340000000000002</v>
      </c>
      <c r="P541">
        <v>30001</v>
      </c>
      <c r="Q541">
        <v>120000</v>
      </c>
    </row>
    <row r="542" spans="9:17" x14ac:dyDescent="0.25">
      <c r="I542" t="s">
        <v>1362</v>
      </c>
      <c r="J542">
        <v>-7.5649999999999997E-3</v>
      </c>
      <c r="K542">
        <v>0.37509999999999999</v>
      </c>
      <c r="L542">
        <v>3.31E-3</v>
      </c>
      <c r="M542">
        <v>-0.77049999999999996</v>
      </c>
      <c r="N542" s="36">
        <v>6.5359999999999995E-4</v>
      </c>
      <c r="O542">
        <v>0.71199999999999997</v>
      </c>
      <c r="P542">
        <v>30001</v>
      </c>
      <c r="Q542">
        <v>120000</v>
      </c>
    </row>
    <row r="543" spans="9:17" x14ac:dyDescent="0.25">
      <c r="I543" t="s">
        <v>1363</v>
      </c>
      <c r="J543">
        <v>3.2620000000000003E-2</v>
      </c>
      <c r="K543">
        <v>0.3795</v>
      </c>
      <c r="L543">
        <v>3.921E-3</v>
      </c>
      <c r="M543">
        <v>-0.73760000000000003</v>
      </c>
      <c r="N543">
        <v>3.9809999999999998E-2</v>
      </c>
      <c r="O543">
        <v>0.76429999999999998</v>
      </c>
      <c r="P543">
        <v>30001</v>
      </c>
      <c r="Q543">
        <v>120000</v>
      </c>
    </row>
    <row r="544" spans="9:17" x14ac:dyDescent="0.25">
      <c r="I544" t="s">
        <v>1364</v>
      </c>
      <c r="J544">
        <v>3.4299999999999997E-2</v>
      </c>
      <c r="K544">
        <v>0.36849999999999999</v>
      </c>
      <c r="L544">
        <v>3.7620000000000002E-3</v>
      </c>
      <c r="M544">
        <v>-0.71419999999999995</v>
      </c>
      <c r="N544">
        <v>4.1680000000000002E-2</v>
      </c>
      <c r="O544">
        <v>0.74370000000000003</v>
      </c>
      <c r="P544">
        <v>30001</v>
      </c>
      <c r="Q544">
        <v>120000</v>
      </c>
    </row>
    <row r="545" spans="9:17" x14ac:dyDescent="0.25">
      <c r="I545" t="s">
        <v>1365</v>
      </c>
      <c r="J545">
        <v>-1.108E-2</v>
      </c>
      <c r="K545">
        <v>0.35970000000000002</v>
      </c>
      <c r="L545">
        <v>4.0049999999999999E-3</v>
      </c>
      <c r="M545">
        <v>-0.74160000000000004</v>
      </c>
      <c r="N545">
        <v>-1.9380000000000001E-3</v>
      </c>
      <c r="O545">
        <v>0.67800000000000005</v>
      </c>
      <c r="P545">
        <v>30001</v>
      </c>
      <c r="Q545">
        <v>120000</v>
      </c>
    </row>
    <row r="546" spans="9:17" x14ac:dyDescent="0.25">
      <c r="I546" t="s">
        <v>1366</v>
      </c>
      <c r="J546">
        <v>7.1230000000000002E-2</v>
      </c>
      <c r="K546">
        <v>0.35220000000000001</v>
      </c>
      <c r="L546">
        <v>3.8379999999999998E-3</v>
      </c>
      <c r="M546">
        <v>-0.65010000000000001</v>
      </c>
      <c r="N546">
        <v>7.936E-2</v>
      </c>
      <c r="O546">
        <v>0.74429999999999996</v>
      </c>
      <c r="P546">
        <v>30001</v>
      </c>
      <c r="Q546">
        <v>120000</v>
      </c>
    </row>
    <row r="547" spans="9:17" x14ac:dyDescent="0.25">
      <c r="I547" t="s">
        <v>1367</v>
      </c>
      <c r="J547">
        <v>0.24740000000000001</v>
      </c>
      <c r="K547">
        <v>0.3846</v>
      </c>
      <c r="L547">
        <v>3.1359999999999999E-3</v>
      </c>
      <c r="M547">
        <v>-0.53569999999999995</v>
      </c>
      <c r="N547">
        <v>0.25590000000000002</v>
      </c>
      <c r="O547">
        <v>0.98450000000000004</v>
      </c>
      <c r="P547">
        <v>30001</v>
      </c>
      <c r="Q547">
        <v>120000</v>
      </c>
    </row>
    <row r="548" spans="9:17" x14ac:dyDescent="0.25">
      <c r="I548" t="s">
        <v>1368</v>
      </c>
      <c r="J548">
        <v>-0.53659999999999997</v>
      </c>
      <c r="K548">
        <v>0.74470000000000003</v>
      </c>
      <c r="L548">
        <v>6.2300000000000003E-3</v>
      </c>
      <c r="M548">
        <v>-2.012</v>
      </c>
      <c r="N548">
        <v>-0.5333</v>
      </c>
      <c r="O548">
        <v>0.92200000000000004</v>
      </c>
      <c r="P548">
        <v>30001</v>
      </c>
      <c r="Q548">
        <v>120000</v>
      </c>
    </row>
    <row r="549" spans="9:17" x14ac:dyDescent="0.25">
      <c r="I549" t="s">
        <v>1369</v>
      </c>
      <c r="J549">
        <v>5.4510000000000003E-2</v>
      </c>
      <c r="K549">
        <v>0.41060000000000002</v>
      </c>
      <c r="L549">
        <v>3.699E-3</v>
      </c>
      <c r="M549">
        <v>-0.77769999999999995</v>
      </c>
      <c r="N549">
        <v>6.2530000000000002E-2</v>
      </c>
      <c r="O549">
        <v>0.84360000000000002</v>
      </c>
      <c r="P549">
        <v>30001</v>
      </c>
      <c r="Q549">
        <v>120000</v>
      </c>
    </row>
    <row r="550" spans="9:17" x14ac:dyDescent="0.25">
      <c r="I550" t="s">
        <v>1370</v>
      </c>
      <c r="J550">
        <v>5.6340000000000001E-2</v>
      </c>
      <c r="K550">
        <v>0.56069999999999998</v>
      </c>
      <c r="L550">
        <v>5.1479999999999998E-3</v>
      </c>
      <c r="M550">
        <v>-1.07</v>
      </c>
      <c r="N550">
        <v>6.055E-2</v>
      </c>
      <c r="O550">
        <v>1.1579999999999999</v>
      </c>
      <c r="P550">
        <v>30001</v>
      </c>
      <c r="Q550">
        <v>120000</v>
      </c>
    </row>
    <row r="551" spans="9:17" x14ac:dyDescent="0.25">
      <c r="I551" t="s">
        <v>1371</v>
      </c>
      <c r="J551">
        <v>0.39229999999999998</v>
      </c>
      <c r="K551">
        <v>0.49909999999999999</v>
      </c>
      <c r="L551">
        <v>4.0369999999999998E-3</v>
      </c>
      <c r="M551">
        <v>-0.62870000000000004</v>
      </c>
      <c r="N551">
        <v>0.40550000000000003</v>
      </c>
      <c r="O551">
        <v>1.3440000000000001</v>
      </c>
      <c r="P551">
        <v>30001</v>
      </c>
      <c r="Q551">
        <v>120000</v>
      </c>
    </row>
    <row r="552" spans="9:17" x14ac:dyDescent="0.25">
      <c r="I552" t="s">
        <v>1372</v>
      </c>
      <c r="J552">
        <v>0.4864</v>
      </c>
      <c r="K552">
        <v>0.42349999999999999</v>
      </c>
      <c r="L552">
        <v>3.8470000000000002E-3</v>
      </c>
      <c r="M552">
        <v>-0.38229999999999997</v>
      </c>
      <c r="N552">
        <v>0.49730000000000002</v>
      </c>
      <c r="O552">
        <v>1.2909999999999999</v>
      </c>
      <c r="P552">
        <v>30001</v>
      </c>
      <c r="Q552">
        <v>120000</v>
      </c>
    </row>
    <row r="553" spans="9:17" x14ac:dyDescent="0.25">
      <c r="I553" t="s">
        <v>1373</v>
      </c>
      <c r="J553">
        <v>0.39729999999999999</v>
      </c>
      <c r="K553">
        <v>0.51770000000000005</v>
      </c>
      <c r="L553">
        <v>4.1399999999999996E-3</v>
      </c>
      <c r="M553">
        <v>-0.6653</v>
      </c>
      <c r="N553">
        <v>0.4103</v>
      </c>
      <c r="O553">
        <v>1.3959999999999999</v>
      </c>
      <c r="P553">
        <v>30001</v>
      </c>
      <c r="Q553">
        <v>120000</v>
      </c>
    </row>
    <row r="554" spans="9:17" x14ac:dyDescent="0.25">
      <c r="I554" t="s">
        <v>1374</v>
      </c>
      <c r="J554">
        <v>0.22520000000000001</v>
      </c>
      <c r="K554">
        <v>0.51180000000000003</v>
      </c>
      <c r="L554">
        <v>4.568E-3</v>
      </c>
      <c r="M554">
        <v>-0.84179999999999999</v>
      </c>
      <c r="N554">
        <v>0.2477</v>
      </c>
      <c r="O554">
        <v>1.1679999999999999</v>
      </c>
      <c r="P554">
        <v>30001</v>
      </c>
      <c r="Q554">
        <v>120000</v>
      </c>
    </row>
    <row r="555" spans="9:17" x14ac:dyDescent="0.25">
      <c r="I555" t="s">
        <v>1375</v>
      </c>
      <c r="J555">
        <v>0.58120000000000005</v>
      </c>
      <c r="K555">
        <v>0.52810000000000001</v>
      </c>
      <c r="L555">
        <v>4.4840000000000001E-3</v>
      </c>
      <c r="M555">
        <v>-0.44800000000000001</v>
      </c>
      <c r="N555">
        <v>0.57679999999999998</v>
      </c>
      <c r="O555">
        <v>1.649</v>
      </c>
      <c r="P555">
        <v>30001</v>
      </c>
      <c r="Q555">
        <v>120000</v>
      </c>
    </row>
    <row r="556" spans="9:17" x14ac:dyDescent="0.25">
      <c r="I556" t="s">
        <v>1376</v>
      </c>
      <c r="J556">
        <v>0.32090000000000002</v>
      </c>
      <c r="K556">
        <v>0.53759999999999997</v>
      </c>
      <c r="L556">
        <v>4.5059999999999996E-3</v>
      </c>
      <c r="M556">
        <v>-0.80649999999999999</v>
      </c>
      <c r="N556">
        <v>0.34370000000000001</v>
      </c>
      <c r="O556">
        <v>1.327</v>
      </c>
      <c r="P556">
        <v>30001</v>
      </c>
      <c r="Q556">
        <v>120000</v>
      </c>
    </row>
    <row r="557" spans="9:17" x14ac:dyDescent="0.25">
      <c r="I557" t="s">
        <v>1377</v>
      </c>
      <c r="J557">
        <v>0.73160000000000003</v>
      </c>
      <c r="K557">
        <v>0.4123</v>
      </c>
      <c r="L557">
        <v>4.0000000000000001E-3</v>
      </c>
      <c r="M557">
        <v>-0.1045</v>
      </c>
      <c r="N557">
        <v>0.74029999999999996</v>
      </c>
      <c r="O557">
        <v>1.52</v>
      </c>
      <c r="P557">
        <v>30001</v>
      </c>
      <c r="Q557">
        <v>120000</v>
      </c>
    </row>
    <row r="558" spans="9:17" x14ac:dyDescent="0.25">
      <c r="I558" t="s">
        <v>1378</v>
      </c>
      <c r="J558">
        <v>0.26229999999999998</v>
      </c>
      <c r="K558">
        <v>0.4153</v>
      </c>
      <c r="L558">
        <v>3.4429999999999999E-3</v>
      </c>
      <c r="M558">
        <v>-0.58840000000000003</v>
      </c>
      <c r="N558">
        <v>0.2747</v>
      </c>
      <c r="O558">
        <v>1.0489999999999999</v>
      </c>
      <c r="P558">
        <v>30001</v>
      </c>
      <c r="Q558">
        <v>120000</v>
      </c>
    </row>
    <row r="559" spans="9:17" x14ac:dyDescent="0.25">
      <c r="I559" t="s">
        <v>1379</v>
      </c>
      <c r="J559">
        <v>0.33379999999999999</v>
      </c>
      <c r="K559">
        <v>0.4909</v>
      </c>
      <c r="L559">
        <v>4.4050000000000001E-3</v>
      </c>
      <c r="M559">
        <v>-0.68179999999999996</v>
      </c>
      <c r="N559">
        <v>0.3508</v>
      </c>
      <c r="O559">
        <v>1.2569999999999999</v>
      </c>
      <c r="P559">
        <v>30001</v>
      </c>
      <c r="Q559">
        <v>120000</v>
      </c>
    </row>
    <row r="560" spans="9:17" x14ac:dyDescent="0.25">
      <c r="I560" t="s">
        <v>1380</v>
      </c>
      <c r="J560">
        <v>0.29870000000000002</v>
      </c>
      <c r="K560">
        <v>0.43719999999999998</v>
      </c>
      <c r="L560">
        <v>3.9329999999999999E-3</v>
      </c>
      <c r="M560">
        <v>-0.58309999999999995</v>
      </c>
      <c r="N560">
        <v>0.30470000000000003</v>
      </c>
      <c r="O560">
        <v>1.161</v>
      </c>
      <c r="P560">
        <v>30001</v>
      </c>
      <c r="Q560">
        <v>120000</v>
      </c>
    </row>
    <row r="561" spans="9:17" x14ac:dyDescent="0.25">
      <c r="I561" t="s">
        <v>1381</v>
      </c>
      <c r="J561">
        <v>0.19020000000000001</v>
      </c>
      <c r="K561">
        <v>0.38840000000000002</v>
      </c>
      <c r="L561">
        <v>3.777E-3</v>
      </c>
      <c r="M561">
        <v>-0.61319999999999997</v>
      </c>
      <c r="N561">
        <v>0.20380000000000001</v>
      </c>
      <c r="O561">
        <v>0.91849999999999998</v>
      </c>
      <c r="P561">
        <v>30001</v>
      </c>
      <c r="Q561">
        <v>120000</v>
      </c>
    </row>
    <row r="562" spans="9:17" x14ac:dyDescent="0.25">
      <c r="I562" t="s">
        <v>1382</v>
      </c>
      <c r="J562">
        <v>0.22939999999999999</v>
      </c>
      <c r="K562">
        <v>0.40970000000000001</v>
      </c>
      <c r="L562">
        <v>3.6679999999999998E-3</v>
      </c>
      <c r="M562">
        <v>-0.61760000000000004</v>
      </c>
      <c r="N562">
        <v>0.2432</v>
      </c>
      <c r="O562">
        <v>1.0049999999999999</v>
      </c>
      <c r="P562">
        <v>30001</v>
      </c>
      <c r="Q562">
        <v>120000</v>
      </c>
    </row>
    <row r="563" spans="9:17" x14ac:dyDescent="0.25">
      <c r="I563" t="s">
        <v>1383</v>
      </c>
      <c r="J563">
        <v>0.25890000000000002</v>
      </c>
      <c r="K563">
        <v>0.4239</v>
      </c>
      <c r="L563">
        <v>3.8679999999999999E-3</v>
      </c>
      <c r="M563">
        <v>-0.61140000000000005</v>
      </c>
      <c r="N563">
        <v>0.27229999999999999</v>
      </c>
      <c r="O563">
        <v>1.073</v>
      </c>
      <c r="P563">
        <v>30001</v>
      </c>
      <c r="Q563">
        <v>120000</v>
      </c>
    </row>
    <row r="564" spans="9:17" x14ac:dyDescent="0.25">
      <c r="I564" t="s">
        <v>1384</v>
      </c>
      <c r="J564">
        <v>0.27100000000000002</v>
      </c>
      <c r="K564">
        <v>0.43369999999999997</v>
      </c>
      <c r="L564">
        <v>3.9589999999999998E-3</v>
      </c>
      <c r="M564">
        <v>-0.6129</v>
      </c>
      <c r="N564">
        <v>0.28139999999999998</v>
      </c>
      <c r="O564">
        <v>1.1160000000000001</v>
      </c>
      <c r="P564">
        <v>30001</v>
      </c>
      <c r="Q564">
        <v>120000</v>
      </c>
    </row>
    <row r="565" spans="9:17" x14ac:dyDescent="0.25">
      <c r="I565" t="s">
        <v>1385</v>
      </c>
      <c r="J565">
        <v>0.27639999999999998</v>
      </c>
      <c r="K565">
        <v>0.36890000000000001</v>
      </c>
      <c r="L565">
        <v>3.4610000000000001E-3</v>
      </c>
      <c r="M565">
        <v>-0.49020000000000002</v>
      </c>
      <c r="N565">
        <v>0.29070000000000001</v>
      </c>
      <c r="O565">
        <v>0.97060000000000002</v>
      </c>
      <c r="P565">
        <v>30001</v>
      </c>
      <c r="Q565">
        <v>120000</v>
      </c>
    </row>
    <row r="566" spans="9:17" x14ac:dyDescent="0.25">
      <c r="I566" t="s">
        <v>1386</v>
      </c>
      <c r="J566">
        <v>0.30520000000000003</v>
      </c>
      <c r="K566">
        <v>0.38080000000000003</v>
      </c>
      <c r="L566">
        <v>3.3600000000000001E-3</v>
      </c>
      <c r="M566">
        <v>-0.48259999999999997</v>
      </c>
      <c r="N566">
        <v>0.31940000000000002</v>
      </c>
      <c r="O566">
        <v>1.026</v>
      </c>
      <c r="P566">
        <v>30001</v>
      </c>
      <c r="Q566">
        <v>120000</v>
      </c>
    </row>
    <row r="567" spans="9:17" x14ac:dyDescent="0.25">
      <c r="I567" t="s">
        <v>1387</v>
      </c>
      <c r="J567">
        <v>0.29949999999999999</v>
      </c>
      <c r="K567">
        <v>0.41980000000000001</v>
      </c>
      <c r="L567">
        <v>3.823E-3</v>
      </c>
      <c r="M567">
        <v>-0.55200000000000005</v>
      </c>
      <c r="N567">
        <v>0.30959999999999999</v>
      </c>
      <c r="O567">
        <v>1.1120000000000001</v>
      </c>
      <c r="P567">
        <v>30001</v>
      </c>
      <c r="Q567">
        <v>120000</v>
      </c>
    </row>
    <row r="568" spans="9:17" x14ac:dyDescent="0.25">
      <c r="I568" t="s">
        <v>1388</v>
      </c>
      <c r="J568">
        <v>0.22090000000000001</v>
      </c>
      <c r="K568">
        <v>0.40210000000000001</v>
      </c>
      <c r="L568">
        <v>3.797E-3</v>
      </c>
      <c r="M568">
        <v>-0.61360000000000003</v>
      </c>
      <c r="N568">
        <v>0.23730000000000001</v>
      </c>
      <c r="O568">
        <v>0.97789999999999999</v>
      </c>
      <c r="P568">
        <v>30001</v>
      </c>
      <c r="Q568">
        <v>120000</v>
      </c>
    </row>
    <row r="569" spans="9:17" x14ac:dyDescent="0.25">
      <c r="I569" t="s">
        <v>1389</v>
      </c>
      <c r="J569">
        <v>0.20399999999999999</v>
      </c>
      <c r="K569">
        <v>0.42249999999999999</v>
      </c>
      <c r="L569">
        <v>3.8549999999999999E-3</v>
      </c>
      <c r="M569">
        <v>-0.67859999999999998</v>
      </c>
      <c r="N569">
        <v>0.22040000000000001</v>
      </c>
      <c r="O569">
        <v>0.99880000000000002</v>
      </c>
      <c r="P569">
        <v>30001</v>
      </c>
      <c r="Q569">
        <v>120000</v>
      </c>
    </row>
    <row r="570" spans="9:17" x14ac:dyDescent="0.25">
      <c r="I570" t="s">
        <v>1390</v>
      </c>
      <c r="J570">
        <v>-0.48249999999999998</v>
      </c>
      <c r="K570">
        <v>0.49180000000000001</v>
      </c>
      <c r="L570">
        <v>4.2430000000000002E-3</v>
      </c>
      <c r="M570">
        <v>-1.4770000000000001</v>
      </c>
      <c r="N570">
        <v>-0.47120000000000001</v>
      </c>
      <c r="O570">
        <v>0.46029999999999999</v>
      </c>
      <c r="P570">
        <v>30001</v>
      </c>
      <c r="Q570">
        <v>120000</v>
      </c>
    </row>
    <row r="571" spans="9:17" x14ac:dyDescent="0.25">
      <c r="I571" t="s">
        <v>1391</v>
      </c>
      <c r="J571">
        <v>-0.624</v>
      </c>
      <c r="K571">
        <v>0.49830000000000002</v>
      </c>
      <c r="L571">
        <v>4.7720000000000002E-3</v>
      </c>
      <c r="M571">
        <v>-1.643</v>
      </c>
      <c r="N571">
        <v>-0.60909999999999997</v>
      </c>
      <c r="O571">
        <v>0.31609999999999999</v>
      </c>
      <c r="P571">
        <v>30001</v>
      </c>
      <c r="Q571">
        <v>120000</v>
      </c>
    </row>
    <row r="572" spans="9:17" x14ac:dyDescent="0.25">
      <c r="I572" t="s">
        <v>1392</v>
      </c>
      <c r="J572">
        <v>-0.3221</v>
      </c>
      <c r="K572">
        <v>0.44309999999999999</v>
      </c>
      <c r="L572">
        <v>3.6770000000000001E-3</v>
      </c>
      <c r="M572">
        <v>-1.22</v>
      </c>
      <c r="N572">
        <v>-0.31159999999999999</v>
      </c>
      <c r="O572">
        <v>0.52200000000000002</v>
      </c>
      <c r="P572">
        <v>30001</v>
      </c>
      <c r="Q572">
        <v>120000</v>
      </c>
    </row>
    <row r="573" spans="9:17" x14ac:dyDescent="0.25">
      <c r="I573" t="s">
        <v>1393</v>
      </c>
      <c r="J573">
        <v>-0.12640000000000001</v>
      </c>
      <c r="K573">
        <v>0.37909999999999999</v>
      </c>
      <c r="L573">
        <v>3.0409999999999999E-3</v>
      </c>
      <c r="M573">
        <v>-0.90280000000000005</v>
      </c>
      <c r="N573">
        <v>-0.1147</v>
      </c>
      <c r="O573">
        <v>0.59399999999999997</v>
      </c>
      <c r="P573">
        <v>30001</v>
      </c>
      <c r="Q573">
        <v>120000</v>
      </c>
    </row>
    <row r="574" spans="9:17" x14ac:dyDescent="0.25">
      <c r="I574" t="s">
        <v>1394</v>
      </c>
      <c r="J574">
        <v>-0.31419999999999998</v>
      </c>
      <c r="K574">
        <v>0.50619999999999998</v>
      </c>
      <c r="L574">
        <v>4.084E-3</v>
      </c>
      <c r="M574">
        <v>-1.381</v>
      </c>
      <c r="N574">
        <v>-0.29289999999999999</v>
      </c>
      <c r="O574">
        <v>0.623</v>
      </c>
      <c r="P574">
        <v>30001</v>
      </c>
      <c r="Q574">
        <v>120000</v>
      </c>
    </row>
    <row r="575" spans="9:17" x14ac:dyDescent="0.25">
      <c r="I575" t="s">
        <v>1395</v>
      </c>
      <c r="J575">
        <v>-0.22500000000000001</v>
      </c>
      <c r="K575">
        <v>0.4874</v>
      </c>
      <c r="L575">
        <v>4.1949999999999999E-3</v>
      </c>
      <c r="M575">
        <v>-1.234</v>
      </c>
      <c r="N575">
        <v>-0.20630000000000001</v>
      </c>
      <c r="O575">
        <v>0.68889999999999996</v>
      </c>
      <c r="P575">
        <v>30001</v>
      </c>
      <c r="Q575">
        <v>120000</v>
      </c>
    </row>
    <row r="576" spans="9:17" x14ac:dyDescent="0.25">
      <c r="I576" t="s">
        <v>1396</v>
      </c>
      <c r="J576">
        <v>-0.18729999999999999</v>
      </c>
      <c r="K576">
        <v>0.45219999999999999</v>
      </c>
      <c r="L576">
        <v>3.689E-3</v>
      </c>
      <c r="M576">
        <v>-1.1160000000000001</v>
      </c>
      <c r="N576">
        <v>-0.1754</v>
      </c>
      <c r="O576">
        <v>0.66839999999999999</v>
      </c>
      <c r="P576">
        <v>30001</v>
      </c>
      <c r="Q576">
        <v>120000</v>
      </c>
    </row>
    <row r="577" spans="9:17" x14ac:dyDescent="0.25">
      <c r="I577" t="s">
        <v>1397</v>
      </c>
      <c r="J577">
        <v>2.964E-2</v>
      </c>
      <c r="K577">
        <v>0.45540000000000003</v>
      </c>
      <c r="L577">
        <v>3.9160000000000002E-3</v>
      </c>
      <c r="M577">
        <v>-0.876</v>
      </c>
      <c r="N577">
        <v>3.304E-2</v>
      </c>
      <c r="O577">
        <v>0.92420000000000002</v>
      </c>
      <c r="P577">
        <v>30001</v>
      </c>
      <c r="Q577">
        <v>120000</v>
      </c>
    </row>
    <row r="578" spans="9:17" x14ac:dyDescent="0.25">
      <c r="I578" t="s">
        <v>1398</v>
      </c>
      <c r="J578">
        <v>-1.4170000000000001E-3</v>
      </c>
      <c r="K578">
        <v>0.46700000000000003</v>
      </c>
      <c r="L578">
        <v>3.735E-3</v>
      </c>
      <c r="M578">
        <v>-0.93620000000000003</v>
      </c>
      <c r="N578">
        <v>2.7499999999999998E-3</v>
      </c>
      <c r="O578">
        <v>0.91180000000000005</v>
      </c>
      <c r="P578">
        <v>30001</v>
      </c>
      <c r="Q578">
        <v>120000</v>
      </c>
    </row>
    <row r="579" spans="9:17" x14ac:dyDescent="0.25">
      <c r="I579" t="s">
        <v>1399</v>
      </c>
      <c r="J579">
        <v>-0.10249999999999999</v>
      </c>
      <c r="K579">
        <v>0.48849999999999999</v>
      </c>
      <c r="L579">
        <v>4.0169999999999997E-3</v>
      </c>
      <c r="M579">
        <v>-1.0940000000000001</v>
      </c>
      <c r="N579">
        <v>-9.1520000000000004E-2</v>
      </c>
      <c r="O579">
        <v>0.8377</v>
      </c>
      <c r="P579">
        <v>30001</v>
      </c>
      <c r="Q579">
        <v>120000</v>
      </c>
    </row>
    <row r="580" spans="9:17" x14ac:dyDescent="0.25">
      <c r="I580" t="s">
        <v>1400</v>
      </c>
      <c r="J580">
        <v>-0.1275</v>
      </c>
      <c r="K580">
        <v>0.52880000000000005</v>
      </c>
      <c r="L580">
        <v>4.4869999999999997E-3</v>
      </c>
      <c r="M580">
        <v>-1.2050000000000001</v>
      </c>
      <c r="N580">
        <v>-0.1145</v>
      </c>
      <c r="O580">
        <v>0.89090000000000003</v>
      </c>
      <c r="P580">
        <v>30001</v>
      </c>
      <c r="Q580">
        <v>120000</v>
      </c>
    </row>
    <row r="581" spans="9:17" x14ac:dyDescent="0.25">
      <c r="I581" t="s">
        <v>1401</v>
      </c>
      <c r="J581">
        <v>-0.1958</v>
      </c>
      <c r="K581">
        <v>0.52170000000000005</v>
      </c>
      <c r="L581">
        <v>4.4590000000000003E-3</v>
      </c>
      <c r="M581">
        <v>-1.288</v>
      </c>
      <c r="N581">
        <v>-0.17630000000000001</v>
      </c>
      <c r="O581">
        <v>0.78580000000000005</v>
      </c>
      <c r="P581">
        <v>30001</v>
      </c>
      <c r="Q581">
        <v>120000</v>
      </c>
    </row>
    <row r="582" spans="9:17" x14ac:dyDescent="0.25">
      <c r="I582" t="s">
        <v>1402</v>
      </c>
      <c r="J582">
        <v>-0.15559999999999999</v>
      </c>
      <c r="K582">
        <v>0.50690000000000002</v>
      </c>
      <c r="L582">
        <v>3.643E-3</v>
      </c>
      <c r="M582">
        <v>-1.1559999999999999</v>
      </c>
      <c r="N582">
        <v>-0.1583</v>
      </c>
      <c r="O582">
        <v>0.86219999999999997</v>
      </c>
      <c r="P582">
        <v>30001</v>
      </c>
      <c r="Q582">
        <v>120000</v>
      </c>
    </row>
    <row r="583" spans="9:17" x14ac:dyDescent="0.25">
      <c r="I583" t="s">
        <v>1403</v>
      </c>
      <c r="J583">
        <v>-0.25309999999999999</v>
      </c>
      <c r="K583">
        <v>0.41060000000000002</v>
      </c>
      <c r="L583">
        <v>3.0409999999999999E-3</v>
      </c>
      <c r="M583">
        <v>-1.08</v>
      </c>
      <c r="N583">
        <v>-0.24560000000000001</v>
      </c>
      <c r="O583">
        <v>0.53569999999999995</v>
      </c>
      <c r="P583">
        <v>30001</v>
      </c>
      <c r="Q583">
        <v>120000</v>
      </c>
    </row>
    <row r="584" spans="9:17" x14ac:dyDescent="0.25">
      <c r="I584" t="s">
        <v>1404</v>
      </c>
      <c r="J584">
        <v>-0.34539999999999998</v>
      </c>
      <c r="K584">
        <v>0.47170000000000001</v>
      </c>
      <c r="L584">
        <v>3.081E-3</v>
      </c>
      <c r="M584">
        <v>-1.31</v>
      </c>
      <c r="N584">
        <v>-0.33090000000000003</v>
      </c>
      <c r="O584">
        <v>0.54759999999999998</v>
      </c>
      <c r="P584">
        <v>30001</v>
      </c>
      <c r="Q584">
        <v>120000</v>
      </c>
    </row>
    <row r="585" spans="9:17" x14ac:dyDescent="0.25">
      <c r="I585" t="s">
        <v>1405</v>
      </c>
      <c r="J585">
        <v>-0.12429999999999999</v>
      </c>
      <c r="K585">
        <v>0.45390000000000003</v>
      </c>
      <c r="L585">
        <v>3.1310000000000001E-3</v>
      </c>
      <c r="M585">
        <v>-1.0029999999999999</v>
      </c>
      <c r="N585">
        <v>-0.12839999999999999</v>
      </c>
      <c r="O585">
        <v>0.78149999999999997</v>
      </c>
      <c r="P585">
        <v>30001</v>
      </c>
      <c r="Q585">
        <v>120000</v>
      </c>
    </row>
    <row r="586" spans="9:17" x14ac:dyDescent="0.25">
      <c r="I586" t="s">
        <v>1406</v>
      </c>
      <c r="J586">
        <v>-0.52080000000000004</v>
      </c>
      <c r="K586">
        <v>0.50529999999999997</v>
      </c>
      <c r="L586">
        <v>4.6579999999999998E-3</v>
      </c>
      <c r="M586">
        <v>-1.528</v>
      </c>
      <c r="N586">
        <v>-0.51290000000000002</v>
      </c>
      <c r="O586">
        <v>0.45710000000000001</v>
      </c>
      <c r="P586">
        <v>30001</v>
      </c>
      <c r="Q586">
        <v>120000</v>
      </c>
    </row>
    <row r="587" spans="9:17" x14ac:dyDescent="0.25">
      <c r="I587" t="s">
        <v>1407</v>
      </c>
      <c r="J587">
        <v>-0.26540000000000002</v>
      </c>
      <c r="K587">
        <v>0.61250000000000004</v>
      </c>
      <c r="L587">
        <v>5.5859999999999998E-3</v>
      </c>
      <c r="M587">
        <v>-1.4590000000000001</v>
      </c>
      <c r="N587">
        <v>-0.26889999999999997</v>
      </c>
      <c r="O587">
        <v>0.95469999999999999</v>
      </c>
      <c r="P587">
        <v>30001</v>
      </c>
      <c r="Q587">
        <v>120000</v>
      </c>
    </row>
    <row r="588" spans="9:17" x14ac:dyDescent="0.25">
      <c r="I588" t="s">
        <v>1408</v>
      </c>
      <c r="J588">
        <v>-7.1330000000000005E-2</v>
      </c>
      <c r="K588">
        <v>0.62760000000000005</v>
      </c>
      <c r="L588">
        <v>5.9750000000000003E-3</v>
      </c>
      <c r="M588">
        <v>-1.2649999999999999</v>
      </c>
      <c r="N588">
        <v>-8.8010000000000005E-2</v>
      </c>
      <c r="O588">
        <v>1.2050000000000001</v>
      </c>
      <c r="P588">
        <v>30001</v>
      </c>
      <c r="Q588">
        <v>120000</v>
      </c>
    </row>
    <row r="589" spans="9:17" x14ac:dyDescent="0.25">
      <c r="I589" t="s">
        <v>1409</v>
      </c>
      <c r="J589">
        <v>-0.26960000000000001</v>
      </c>
      <c r="K589">
        <v>0.63129999999999997</v>
      </c>
      <c r="L589">
        <v>6.2110000000000004E-3</v>
      </c>
      <c r="M589">
        <v>-1.5069999999999999</v>
      </c>
      <c r="N589">
        <v>-0.2707</v>
      </c>
      <c r="O589">
        <v>0.98150000000000004</v>
      </c>
      <c r="P589">
        <v>30001</v>
      </c>
      <c r="Q589">
        <v>120000</v>
      </c>
    </row>
    <row r="590" spans="9:17" x14ac:dyDescent="0.25">
      <c r="I590" t="s">
        <v>1410</v>
      </c>
      <c r="J590">
        <v>-0.17050000000000001</v>
      </c>
      <c r="K590">
        <v>0.35039999999999999</v>
      </c>
      <c r="L590">
        <v>2.4970000000000001E-3</v>
      </c>
      <c r="M590">
        <v>-0.89280000000000004</v>
      </c>
      <c r="N590">
        <v>-0.15989999999999999</v>
      </c>
      <c r="O590">
        <v>0.49209999999999998</v>
      </c>
      <c r="P590">
        <v>30001</v>
      </c>
      <c r="Q590">
        <v>120000</v>
      </c>
    </row>
    <row r="591" spans="9:17" x14ac:dyDescent="0.25">
      <c r="I591" t="s">
        <v>1411</v>
      </c>
      <c r="J591">
        <v>-0.1014</v>
      </c>
      <c r="K591">
        <v>0.41510000000000002</v>
      </c>
      <c r="L591">
        <v>3.0200000000000001E-3</v>
      </c>
      <c r="M591">
        <v>-0.92700000000000005</v>
      </c>
      <c r="N591">
        <v>-9.9750000000000005E-2</v>
      </c>
      <c r="O591">
        <v>0.72030000000000005</v>
      </c>
      <c r="P591">
        <v>30001</v>
      </c>
      <c r="Q591">
        <v>120000</v>
      </c>
    </row>
    <row r="592" spans="9:17" x14ac:dyDescent="0.25">
      <c r="I592" t="s">
        <v>1412</v>
      </c>
      <c r="J592">
        <v>-0.2303</v>
      </c>
      <c r="K592">
        <v>0.35260000000000002</v>
      </c>
      <c r="L592">
        <v>2.722E-3</v>
      </c>
      <c r="M592">
        <v>-0.95979999999999999</v>
      </c>
      <c r="N592">
        <v>-0.21640000000000001</v>
      </c>
      <c r="O592">
        <v>0.43340000000000001</v>
      </c>
      <c r="P592">
        <v>30001</v>
      </c>
      <c r="Q592">
        <v>120000</v>
      </c>
    </row>
    <row r="593" spans="9:17" x14ac:dyDescent="0.25">
      <c r="I593" t="s">
        <v>1413</v>
      </c>
      <c r="J593">
        <v>-0.2606</v>
      </c>
      <c r="K593">
        <v>0.44540000000000002</v>
      </c>
      <c r="L593">
        <v>2.9499999999999999E-3</v>
      </c>
      <c r="M593">
        <v>-1.18</v>
      </c>
      <c r="N593">
        <v>-0.2452</v>
      </c>
      <c r="O593">
        <v>0.58360000000000001</v>
      </c>
      <c r="P593">
        <v>30001</v>
      </c>
      <c r="Q593">
        <v>120000</v>
      </c>
    </row>
    <row r="594" spans="9:17" x14ac:dyDescent="0.25">
      <c r="I594" t="s">
        <v>1414</v>
      </c>
      <c r="J594">
        <v>-0.27010000000000001</v>
      </c>
      <c r="K594">
        <v>0.43830000000000002</v>
      </c>
      <c r="L594">
        <v>2.9619999999999998E-3</v>
      </c>
      <c r="M594">
        <v>-1.181</v>
      </c>
      <c r="N594">
        <v>-0.25380000000000003</v>
      </c>
      <c r="O594">
        <v>0.56179999999999997</v>
      </c>
      <c r="P594">
        <v>30001</v>
      </c>
      <c r="Q594">
        <v>120000</v>
      </c>
    </row>
    <row r="595" spans="9:17" x14ac:dyDescent="0.25">
      <c r="I595" t="s">
        <v>1415</v>
      </c>
      <c r="J595">
        <v>-0.30809999999999998</v>
      </c>
      <c r="K595">
        <v>0.39950000000000002</v>
      </c>
      <c r="L595">
        <v>2.9589999999999998E-3</v>
      </c>
      <c r="M595">
        <v>-1.135</v>
      </c>
      <c r="N595">
        <v>-0.29260000000000003</v>
      </c>
      <c r="O595">
        <v>0.44009999999999999</v>
      </c>
      <c r="P595">
        <v>30001</v>
      </c>
      <c r="Q595">
        <v>120000</v>
      </c>
    </row>
    <row r="596" spans="9:17" x14ac:dyDescent="0.25">
      <c r="I596" t="s">
        <v>1416</v>
      </c>
      <c r="J596">
        <v>-0.27650000000000002</v>
      </c>
      <c r="K596">
        <v>0.44640000000000002</v>
      </c>
      <c r="L596">
        <v>3.0100000000000001E-3</v>
      </c>
      <c r="M596">
        <v>-1.2030000000000001</v>
      </c>
      <c r="N596">
        <v>-0.2606</v>
      </c>
      <c r="O596">
        <v>0.57220000000000004</v>
      </c>
      <c r="P596">
        <v>30001</v>
      </c>
      <c r="Q596">
        <v>120000</v>
      </c>
    </row>
    <row r="597" spans="9:17" x14ac:dyDescent="0.25">
      <c r="I597" t="s">
        <v>1417</v>
      </c>
      <c r="J597">
        <v>3.0999999999999999E-3</v>
      </c>
      <c r="K597">
        <v>0.44169999999999998</v>
      </c>
      <c r="L597">
        <v>3.4499999999999999E-3</v>
      </c>
      <c r="M597">
        <v>-0.89049999999999996</v>
      </c>
      <c r="N597">
        <v>1.077E-2</v>
      </c>
      <c r="O597">
        <v>0.85509999999999997</v>
      </c>
      <c r="P597">
        <v>30001</v>
      </c>
      <c r="Q597">
        <v>120000</v>
      </c>
    </row>
    <row r="598" spans="9:17" x14ac:dyDescent="0.25">
      <c r="I598" t="s">
        <v>1418</v>
      </c>
      <c r="J598">
        <v>-0.71860000000000002</v>
      </c>
      <c r="K598">
        <v>0.5504</v>
      </c>
      <c r="L598">
        <v>4.62E-3</v>
      </c>
      <c r="M598">
        <v>-1.851</v>
      </c>
      <c r="N598">
        <v>-0.69579999999999997</v>
      </c>
      <c r="O598">
        <v>0.29239999999999999</v>
      </c>
      <c r="P598">
        <v>30001</v>
      </c>
      <c r="Q598">
        <v>120000</v>
      </c>
    </row>
    <row r="599" spans="9:17" x14ac:dyDescent="0.25">
      <c r="I599" t="s">
        <v>1419</v>
      </c>
      <c r="J599">
        <v>-0.17519999999999999</v>
      </c>
      <c r="K599">
        <v>0.50249999999999995</v>
      </c>
      <c r="L599">
        <v>3.493E-3</v>
      </c>
      <c r="M599">
        <v>-1.1930000000000001</v>
      </c>
      <c r="N599">
        <v>-0.1661</v>
      </c>
      <c r="O599">
        <v>0.7984</v>
      </c>
      <c r="P599">
        <v>30001</v>
      </c>
      <c r="Q599">
        <v>120000</v>
      </c>
    </row>
    <row r="600" spans="9:17" x14ac:dyDescent="0.25">
      <c r="I600" t="s">
        <v>1420</v>
      </c>
      <c r="J600">
        <v>-0.13689999999999999</v>
      </c>
      <c r="K600">
        <v>0.46460000000000001</v>
      </c>
      <c r="L600">
        <v>3.4450000000000001E-3</v>
      </c>
      <c r="M600">
        <v>-1.0760000000000001</v>
      </c>
      <c r="N600">
        <v>-0.1293</v>
      </c>
      <c r="O600">
        <v>0.75800000000000001</v>
      </c>
      <c r="P600">
        <v>30001</v>
      </c>
      <c r="Q600">
        <v>120000</v>
      </c>
    </row>
    <row r="601" spans="9:17" x14ac:dyDescent="0.25">
      <c r="I601" t="s">
        <v>1421</v>
      </c>
      <c r="J601">
        <v>0.15490000000000001</v>
      </c>
      <c r="K601">
        <v>0.49559999999999998</v>
      </c>
      <c r="L601">
        <v>3.6289999999999998E-3</v>
      </c>
      <c r="M601">
        <v>-0.81069999999999998</v>
      </c>
      <c r="N601">
        <v>0.1502</v>
      </c>
      <c r="O601">
        <v>1.141</v>
      </c>
      <c r="P601">
        <v>30001</v>
      </c>
      <c r="Q601">
        <v>120000</v>
      </c>
    </row>
    <row r="602" spans="9:17" x14ac:dyDescent="0.25">
      <c r="I602" t="s">
        <v>1422</v>
      </c>
      <c r="J602">
        <v>-0.43080000000000002</v>
      </c>
      <c r="K602">
        <v>0.56479999999999997</v>
      </c>
      <c r="L602">
        <v>4.2449999999999996E-3</v>
      </c>
      <c r="M602">
        <v>-1.6180000000000001</v>
      </c>
      <c r="N602">
        <v>-0.40510000000000002</v>
      </c>
      <c r="O602">
        <v>0.6089</v>
      </c>
      <c r="P602">
        <v>30001</v>
      </c>
      <c r="Q602">
        <v>120000</v>
      </c>
    </row>
    <row r="603" spans="9:17" x14ac:dyDescent="0.25">
      <c r="I603" t="s">
        <v>1423</v>
      </c>
      <c r="J603">
        <v>3.2349999999999997E-2</v>
      </c>
      <c r="K603">
        <v>0.50380000000000003</v>
      </c>
      <c r="L603">
        <v>3.8869999999999998E-3</v>
      </c>
      <c r="M603">
        <v>-0.95750000000000002</v>
      </c>
      <c r="N603">
        <v>2.971E-2</v>
      </c>
      <c r="O603">
        <v>1.0329999999999999</v>
      </c>
      <c r="P603">
        <v>30001</v>
      </c>
      <c r="Q603">
        <v>120000</v>
      </c>
    </row>
    <row r="604" spans="9:17" x14ac:dyDescent="0.25">
      <c r="I604" t="s">
        <v>1424</v>
      </c>
      <c r="J604">
        <v>-0.3115</v>
      </c>
      <c r="K604">
        <v>0.54200000000000004</v>
      </c>
      <c r="L604">
        <v>3.8600000000000001E-3</v>
      </c>
      <c r="M604">
        <v>-1.4330000000000001</v>
      </c>
      <c r="N604">
        <v>-0.29330000000000001</v>
      </c>
      <c r="O604">
        <v>0.71750000000000003</v>
      </c>
      <c r="P604">
        <v>30001</v>
      </c>
      <c r="Q604">
        <v>120000</v>
      </c>
    </row>
    <row r="605" spans="9:17" x14ac:dyDescent="0.25">
      <c r="I605" t="s">
        <v>1425</v>
      </c>
      <c r="J605">
        <v>0.25390000000000001</v>
      </c>
      <c r="K605">
        <v>0.59830000000000005</v>
      </c>
      <c r="L605">
        <v>5.9639999999999997E-3</v>
      </c>
      <c r="M605">
        <v>-0.9123</v>
      </c>
      <c r="N605">
        <v>0.24979999999999999</v>
      </c>
      <c r="O605">
        <v>1.45</v>
      </c>
      <c r="P605">
        <v>30001</v>
      </c>
      <c r="Q605">
        <v>120000</v>
      </c>
    </row>
    <row r="606" spans="9:17" x14ac:dyDescent="0.25">
      <c r="I606" t="s">
        <v>1426</v>
      </c>
      <c r="J606">
        <v>0.14990000000000001</v>
      </c>
      <c r="K606">
        <v>0.51429999999999998</v>
      </c>
      <c r="L606">
        <v>5.2480000000000001E-3</v>
      </c>
      <c r="M606">
        <v>-0.87760000000000005</v>
      </c>
      <c r="N606">
        <v>0.15509999999999999</v>
      </c>
      <c r="O606">
        <v>1.1479999999999999</v>
      </c>
      <c r="P606">
        <v>30001</v>
      </c>
      <c r="Q606">
        <v>120000</v>
      </c>
    </row>
    <row r="607" spans="9:17" x14ac:dyDescent="0.25">
      <c r="I607" t="s">
        <v>1427</v>
      </c>
      <c r="J607">
        <v>0.13159999999999999</v>
      </c>
      <c r="K607">
        <v>0.55000000000000004</v>
      </c>
      <c r="L607">
        <v>5.5459999999999997E-3</v>
      </c>
      <c r="M607">
        <v>-0.96340000000000003</v>
      </c>
      <c r="N607">
        <v>0.1348</v>
      </c>
      <c r="O607">
        <v>1.202</v>
      </c>
      <c r="P607">
        <v>30001</v>
      </c>
      <c r="Q607">
        <v>120000</v>
      </c>
    </row>
    <row r="608" spans="9:17" x14ac:dyDescent="0.25">
      <c r="I608" t="s">
        <v>1428</v>
      </c>
      <c r="J608">
        <v>0.99960000000000004</v>
      </c>
      <c r="K608">
        <v>0.80049999999999999</v>
      </c>
      <c r="L608">
        <v>1.043E-2</v>
      </c>
      <c r="M608">
        <v>-0.57630000000000003</v>
      </c>
      <c r="N608">
        <v>1.0029999999999999</v>
      </c>
      <c r="O608">
        <v>2.5710000000000002</v>
      </c>
      <c r="P608">
        <v>30001</v>
      </c>
      <c r="Q608">
        <v>120000</v>
      </c>
    </row>
    <row r="609" spans="9:17" x14ac:dyDescent="0.25">
      <c r="I609" t="s">
        <v>1429</v>
      </c>
      <c r="J609">
        <v>-0.67449999999999999</v>
      </c>
      <c r="K609">
        <v>0.74270000000000003</v>
      </c>
      <c r="L609">
        <v>8.7240000000000009E-3</v>
      </c>
      <c r="M609">
        <v>-2.16</v>
      </c>
      <c r="N609">
        <v>-0.66320000000000001</v>
      </c>
      <c r="O609">
        <v>0.751</v>
      </c>
      <c r="P609">
        <v>30001</v>
      </c>
      <c r="Q609">
        <v>120000</v>
      </c>
    </row>
    <row r="610" spans="9:17" x14ac:dyDescent="0.25">
      <c r="I610" t="s">
        <v>1430</v>
      </c>
      <c r="J610">
        <v>6.3530000000000003E-2</v>
      </c>
      <c r="K610">
        <v>0.98350000000000004</v>
      </c>
      <c r="L610">
        <v>1.5910000000000001E-2</v>
      </c>
      <c r="M610">
        <v>-1.887</v>
      </c>
      <c r="N610">
        <v>6.9309999999999997E-2</v>
      </c>
      <c r="O610">
        <v>1.972</v>
      </c>
      <c r="P610">
        <v>30001</v>
      </c>
      <c r="Q610">
        <v>120000</v>
      </c>
    </row>
    <row r="611" spans="9:17" x14ac:dyDescent="0.25">
      <c r="I611" t="s">
        <v>1431</v>
      </c>
      <c r="J611">
        <v>-7.7249999999999999E-2</v>
      </c>
      <c r="K611">
        <v>0.69779999999999998</v>
      </c>
      <c r="L611">
        <v>9.0080000000000004E-3</v>
      </c>
      <c r="M611">
        <v>-1.4610000000000001</v>
      </c>
      <c r="N611">
        <v>-7.0819999999999994E-2</v>
      </c>
      <c r="O611">
        <v>1.282</v>
      </c>
      <c r="P611">
        <v>30001</v>
      </c>
      <c r="Q611">
        <v>120000</v>
      </c>
    </row>
    <row r="612" spans="9:17" x14ac:dyDescent="0.25">
      <c r="I612" t="s">
        <v>1432</v>
      </c>
      <c r="J612">
        <v>-0.18859999999999999</v>
      </c>
      <c r="K612">
        <v>0.76339999999999997</v>
      </c>
      <c r="L612">
        <v>1.022E-2</v>
      </c>
      <c r="M612">
        <v>-1.7070000000000001</v>
      </c>
      <c r="N612">
        <v>-0.17780000000000001</v>
      </c>
      <c r="O612">
        <v>1.29</v>
      </c>
      <c r="P612">
        <v>30001</v>
      </c>
      <c r="Q612">
        <v>120000</v>
      </c>
    </row>
    <row r="613" spans="9:17" x14ac:dyDescent="0.25">
      <c r="I613" t="s">
        <v>1433</v>
      </c>
      <c r="J613">
        <v>0.56889999999999996</v>
      </c>
      <c r="K613">
        <v>0.52300000000000002</v>
      </c>
      <c r="L613">
        <v>5.5649999999999996E-3</v>
      </c>
      <c r="M613">
        <v>-0.46820000000000001</v>
      </c>
      <c r="N613">
        <v>0.57210000000000005</v>
      </c>
      <c r="O613">
        <v>1.5860000000000001</v>
      </c>
      <c r="P613">
        <v>30001</v>
      </c>
      <c r="Q613">
        <v>120000</v>
      </c>
    </row>
    <row r="614" spans="9:17" x14ac:dyDescent="0.25">
      <c r="I614" t="s">
        <v>1434</v>
      </c>
      <c r="J614">
        <v>0.55059999999999998</v>
      </c>
      <c r="K614">
        <v>0.62190000000000001</v>
      </c>
      <c r="L614">
        <v>7.6769999999999998E-3</v>
      </c>
      <c r="M614">
        <v>-0.67869999999999997</v>
      </c>
      <c r="N614">
        <v>0.55500000000000005</v>
      </c>
      <c r="O614">
        <v>1.7729999999999999</v>
      </c>
      <c r="P614">
        <v>30001</v>
      </c>
      <c r="Q614">
        <v>120000</v>
      </c>
    </row>
    <row r="615" spans="9:17" x14ac:dyDescent="0.25">
      <c r="I615" t="s">
        <v>1435</v>
      </c>
      <c r="J615">
        <v>-1.036</v>
      </c>
      <c r="K615">
        <v>0.70469999999999999</v>
      </c>
      <c r="L615">
        <v>9.9170000000000005E-3</v>
      </c>
      <c r="M615">
        <v>-2.4769999999999999</v>
      </c>
      <c r="N615">
        <v>-1.02</v>
      </c>
      <c r="O615">
        <v>0.30769999999999997</v>
      </c>
      <c r="P615">
        <v>30001</v>
      </c>
      <c r="Q615">
        <v>120000</v>
      </c>
    </row>
    <row r="616" spans="9:17" x14ac:dyDescent="0.25">
      <c r="I616" t="s">
        <v>1436</v>
      </c>
      <c r="J616">
        <v>-0.85709999999999997</v>
      </c>
      <c r="K616">
        <v>0.65329999999999999</v>
      </c>
      <c r="L616">
        <v>9.3329999999999993E-3</v>
      </c>
      <c r="M616">
        <v>-2.1659999999999999</v>
      </c>
      <c r="N616">
        <v>-0.8498</v>
      </c>
      <c r="O616">
        <v>0.40570000000000001</v>
      </c>
      <c r="P616">
        <v>30001</v>
      </c>
      <c r="Q616">
        <v>120000</v>
      </c>
    </row>
    <row r="617" spans="9:17" x14ac:dyDescent="0.25">
      <c r="I617" t="s">
        <v>1437</v>
      </c>
      <c r="J617">
        <v>-0.28270000000000001</v>
      </c>
      <c r="K617">
        <v>0.58809999999999996</v>
      </c>
      <c r="L617">
        <v>5.3839999999999999E-3</v>
      </c>
      <c r="M617">
        <v>-1.486</v>
      </c>
      <c r="N617">
        <v>-0.2697</v>
      </c>
      <c r="O617">
        <v>0.84560000000000002</v>
      </c>
      <c r="P617">
        <v>30001</v>
      </c>
      <c r="Q617">
        <v>120000</v>
      </c>
    </row>
    <row r="618" spans="9:17" x14ac:dyDescent="0.25">
      <c r="I618" t="s">
        <v>1438</v>
      </c>
      <c r="J618">
        <v>-0.1593</v>
      </c>
      <c r="K618">
        <v>0.4788</v>
      </c>
      <c r="L618">
        <v>4.4140000000000004E-3</v>
      </c>
      <c r="M618">
        <v>-1.1200000000000001</v>
      </c>
      <c r="N618">
        <v>-0.15340000000000001</v>
      </c>
      <c r="O618">
        <v>0.76670000000000005</v>
      </c>
      <c r="P618">
        <v>30001</v>
      </c>
      <c r="Q618">
        <v>120000</v>
      </c>
    </row>
    <row r="619" spans="9:17" x14ac:dyDescent="0.25">
      <c r="I619" t="s">
        <v>1439</v>
      </c>
      <c r="J619">
        <v>0.2059</v>
      </c>
      <c r="K619">
        <v>0.3322</v>
      </c>
      <c r="L619">
        <v>2.5839999999999999E-3</v>
      </c>
      <c r="M619">
        <v>-0.40670000000000001</v>
      </c>
      <c r="N619">
        <v>0.18079999999999999</v>
      </c>
      <c r="O619">
        <v>0.91210000000000002</v>
      </c>
      <c r="P619">
        <v>30001</v>
      </c>
      <c r="Q619">
        <v>120000</v>
      </c>
    </row>
    <row r="620" spans="9:17" x14ac:dyDescent="0.25">
      <c r="I620" t="s">
        <v>1440</v>
      </c>
      <c r="J620">
        <v>-0.22309999999999999</v>
      </c>
      <c r="K620">
        <v>0.4884</v>
      </c>
      <c r="L620">
        <v>3.3149999999999998E-3</v>
      </c>
      <c r="M620">
        <v>-1.333</v>
      </c>
      <c r="N620">
        <v>-0.16020000000000001</v>
      </c>
      <c r="O620">
        <v>0.64119999999999999</v>
      </c>
      <c r="P620">
        <v>30001</v>
      </c>
      <c r="Q620">
        <v>120000</v>
      </c>
    </row>
    <row r="621" spans="9:17" x14ac:dyDescent="0.25">
      <c r="I621" t="s">
        <v>1441</v>
      </c>
      <c r="J621">
        <v>0.49430000000000002</v>
      </c>
      <c r="K621">
        <v>0.32279999999999998</v>
      </c>
      <c r="L621">
        <v>3.7490000000000002E-3</v>
      </c>
      <c r="M621">
        <v>-0.13289999999999999</v>
      </c>
      <c r="N621">
        <v>0.4899</v>
      </c>
      <c r="O621">
        <v>1.141</v>
      </c>
      <c r="P621">
        <v>30001</v>
      </c>
      <c r="Q621">
        <v>120000</v>
      </c>
    </row>
    <row r="622" spans="9:17" x14ac:dyDescent="0.25">
      <c r="I622" t="s">
        <v>1442</v>
      </c>
      <c r="J622">
        <v>0.29630000000000001</v>
      </c>
      <c r="K622">
        <v>0.3009</v>
      </c>
      <c r="L622">
        <v>4.561E-3</v>
      </c>
      <c r="M622">
        <v>-0.29420000000000002</v>
      </c>
      <c r="N622">
        <v>0.29609999999999997</v>
      </c>
      <c r="O622">
        <v>0.88900000000000001</v>
      </c>
      <c r="P622">
        <v>30001</v>
      </c>
      <c r="Q622">
        <v>120000</v>
      </c>
    </row>
    <row r="623" spans="9:17" x14ac:dyDescent="0.25">
      <c r="I623" t="s">
        <v>1443</v>
      </c>
      <c r="J623">
        <v>0.50649999999999995</v>
      </c>
      <c r="K623">
        <v>0.29020000000000001</v>
      </c>
      <c r="L623">
        <v>4.4070000000000003E-3</v>
      </c>
      <c r="M623">
        <v>-5.833E-2</v>
      </c>
      <c r="N623">
        <v>0.50449999999999995</v>
      </c>
      <c r="O623">
        <v>1.083</v>
      </c>
      <c r="P623">
        <v>30001</v>
      </c>
      <c r="Q623">
        <v>120000</v>
      </c>
    </row>
    <row r="624" spans="9:17" x14ac:dyDescent="0.25">
      <c r="I624" t="s">
        <v>1444</v>
      </c>
      <c r="J624">
        <v>0.48930000000000001</v>
      </c>
      <c r="K624">
        <v>0.34520000000000001</v>
      </c>
      <c r="L624">
        <v>4.326E-3</v>
      </c>
      <c r="M624">
        <v>-0.1835</v>
      </c>
      <c r="N624">
        <v>0.48470000000000002</v>
      </c>
      <c r="O624">
        <v>1.181</v>
      </c>
      <c r="P624">
        <v>30001</v>
      </c>
      <c r="Q624">
        <v>120000</v>
      </c>
    </row>
    <row r="625" spans="9:17" x14ac:dyDescent="0.25">
      <c r="I625" t="s">
        <v>1445</v>
      </c>
      <c r="J625">
        <v>5.9990000000000002E-2</v>
      </c>
      <c r="K625">
        <v>0.31380000000000002</v>
      </c>
      <c r="L625">
        <v>3.7000000000000002E-3</v>
      </c>
      <c r="M625">
        <v>-0.56869999999999998</v>
      </c>
      <c r="N625">
        <v>6.2059999999999997E-2</v>
      </c>
      <c r="O625">
        <v>0.67249999999999999</v>
      </c>
      <c r="P625">
        <v>30001</v>
      </c>
      <c r="Q625">
        <v>120000</v>
      </c>
    </row>
    <row r="626" spans="9:17" x14ac:dyDescent="0.25">
      <c r="I626" t="s">
        <v>1446</v>
      </c>
      <c r="J626">
        <v>7.0330000000000004E-2</v>
      </c>
      <c r="K626">
        <v>0.34689999999999999</v>
      </c>
      <c r="L626">
        <v>3.7060000000000001E-3</v>
      </c>
      <c r="M626">
        <v>-0.63339999999999996</v>
      </c>
      <c r="N626">
        <v>7.5329999999999994E-2</v>
      </c>
      <c r="O626">
        <v>0.74509999999999998</v>
      </c>
      <c r="P626">
        <v>30001</v>
      </c>
      <c r="Q626">
        <v>120000</v>
      </c>
    </row>
    <row r="627" spans="9:17" x14ac:dyDescent="0.25">
      <c r="I627" t="s">
        <v>1447</v>
      </c>
      <c r="J627">
        <v>0.1105</v>
      </c>
      <c r="K627">
        <v>0.31219999999999998</v>
      </c>
      <c r="L627">
        <v>4.1879999999999999E-3</v>
      </c>
      <c r="M627">
        <v>-0.5</v>
      </c>
      <c r="N627">
        <v>0.1085</v>
      </c>
      <c r="O627">
        <v>0.72899999999999998</v>
      </c>
      <c r="P627">
        <v>30001</v>
      </c>
      <c r="Q627">
        <v>120000</v>
      </c>
    </row>
    <row r="628" spans="9:17" x14ac:dyDescent="0.25">
      <c r="I628" t="s">
        <v>1448</v>
      </c>
      <c r="J628">
        <v>0.11219999999999999</v>
      </c>
      <c r="K628">
        <v>0.29859999999999998</v>
      </c>
      <c r="L628">
        <v>4.0159999999999996E-3</v>
      </c>
      <c r="M628">
        <v>-0.47049999999999997</v>
      </c>
      <c r="N628">
        <v>0.1108</v>
      </c>
      <c r="O628">
        <v>0.70479999999999998</v>
      </c>
      <c r="P628">
        <v>30001</v>
      </c>
      <c r="Q628">
        <v>120000</v>
      </c>
    </row>
    <row r="629" spans="9:17" x14ac:dyDescent="0.25">
      <c r="I629" t="s">
        <v>1449</v>
      </c>
      <c r="J629">
        <v>6.6820000000000004E-2</v>
      </c>
      <c r="K629">
        <v>0.28760000000000002</v>
      </c>
      <c r="L629">
        <v>4.274E-3</v>
      </c>
      <c r="M629">
        <v>-0.49780000000000002</v>
      </c>
      <c r="N629">
        <v>6.7059999999999995E-2</v>
      </c>
      <c r="O629">
        <v>0.63319999999999999</v>
      </c>
      <c r="P629">
        <v>30001</v>
      </c>
      <c r="Q629">
        <v>120000</v>
      </c>
    </row>
    <row r="630" spans="9:17" x14ac:dyDescent="0.25">
      <c r="I630" t="s">
        <v>1450</v>
      </c>
      <c r="J630">
        <v>0.14910000000000001</v>
      </c>
      <c r="K630">
        <v>0.26069999999999999</v>
      </c>
      <c r="L630">
        <v>3.9449999999999997E-3</v>
      </c>
      <c r="M630">
        <v>-0.3609</v>
      </c>
      <c r="N630">
        <v>0.14760000000000001</v>
      </c>
      <c r="O630">
        <v>0.66610000000000003</v>
      </c>
      <c r="P630">
        <v>30001</v>
      </c>
      <c r="Q630">
        <v>120000</v>
      </c>
    </row>
    <row r="631" spans="9:17" x14ac:dyDescent="0.25">
      <c r="I631" t="s">
        <v>1451</v>
      </c>
      <c r="J631">
        <v>0.32529999999999998</v>
      </c>
      <c r="K631">
        <v>0.317</v>
      </c>
      <c r="L631">
        <v>3.3839999999999999E-3</v>
      </c>
      <c r="M631">
        <v>-0.29299999999999998</v>
      </c>
      <c r="N631">
        <v>0.32519999999999999</v>
      </c>
      <c r="O631">
        <v>0.9486</v>
      </c>
      <c r="P631">
        <v>30001</v>
      </c>
      <c r="Q631">
        <v>120000</v>
      </c>
    </row>
    <row r="632" spans="9:17" x14ac:dyDescent="0.25">
      <c r="I632" t="s">
        <v>1452</v>
      </c>
      <c r="J632">
        <v>-0.4587</v>
      </c>
      <c r="K632">
        <v>0.7087</v>
      </c>
      <c r="L632">
        <v>6.1890000000000001E-3</v>
      </c>
      <c r="M632">
        <v>-1.847</v>
      </c>
      <c r="N632">
        <v>-0.4612</v>
      </c>
      <c r="O632">
        <v>0.93049999999999999</v>
      </c>
      <c r="P632">
        <v>30001</v>
      </c>
      <c r="Q632">
        <v>120000</v>
      </c>
    </row>
    <row r="633" spans="9:17" x14ac:dyDescent="0.25">
      <c r="I633" t="s">
        <v>1453</v>
      </c>
      <c r="J633">
        <v>0.13239999999999999</v>
      </c>
      <c r="K633">
        <v>0.35020000000000001</v>
      </c>
      <c r="L633">
        <v>4.0159999999999996E-3</v>
      </c>
      <c r="M633">
        <v>-0.55300000000000005</v>
      </c>
      <c r="N633">
        <v>0.13009999999999999</v>
      </c>
      <c r="O633">
        <v>0.82179999999999997</v>
      </c>
      <c r="P633">
        <v>30001</v>
      </c>
      <c r="Q633">
        <v>120000</v>
      </c>
    </row>
    <row r="634" spans="9:17" x14ac:dyDescent="0.25">
      <c r="I634" t="s">
        <v>1454</v>
      </c>
      <c r="J634">
        <v>0.13420000000000001</v>
      </c>
      <c r="K634">
        <v>0.51780000000000004</v>
      </c>
      <c r="L634">
        <v>5.3889999999999997E-3</v>
      </c>
      <c r="M634">
        <v>-0.89839999999999998</v>
      </c>
      <c r="N634">
        <v>0.1326</v>
      </c>
      <c r="O634">
        <v>1.169</v>
      </c>
      <c r="P634">
        <v>30001</v>
      </c>
      <c r="Q634">
        <v>120000</v>
      </c>
    </row>
    <row r="635" spans="9:17" x14ac:dyDescent="0.25">
      <c r="I635" t="s">
        <v>1455</v>
      </c>
      <c r="J635">
        <v>0.47020000000000001</v>
      </c>
      <c r="K635">
        <v>0.43540000000000001</v>
      </c>
      <c r="L635">
        <v>3.5959999999999998E-3</v>
      </c>
      <c r="M635">
        <v>-0.41660000000000003</v>
      </c>
      <c r="N635">
        <v>0.47660000000000002</v>
      </c>
      <c r="O635">
        <v>1.3129999999999999</v>
      </c>
      <c r="P635">
        <v>30001</v>
      </c>
      <c r="Q635">
        <v>120000</v>
      </c>
    </row>
    <row r="636" spans="9:17" x14ac:dyDescent="0.25">
      <c r="I636" t="s">
        <v>1456</v>
      </c>
      <c r="J636">
        <v>0.56430000000000002</v>
      </c>
      <c r="K636">
        <v>0.3422</v>
      </c>
      <c r="L636">
        <v>3.4529999999999999E-3</v>
      </c>
      <c r="M636">
        <v>-0.10390000000000001</v>
      </c>
      <c r="N636">
        <v>0.56299999999999994</v>
      </c>
      <c r="O636">
        <v>1.2430000000000001</v>
      </c>
      <c r="P636">
        <v>30001</v>
      </c>
      <c r="Q636">
        <v>120000</v>
      </c>
    </row>
    <row r="637" spans="9:17" x14ac:dyDescent="0.25">
      <c r="I637" t="s">
        <v>1457</v>
      </c>
      <c r="J637">
        <v>0.47520000000000001</v>
      </c>
      <c r="K637">
        <v>0.45350000000000001</v>
      </c>
      <c r="L637">
        <v>3.669E-3</v>
      </c>
      <c r="M637">
        <v>-0.45279999999999998</v>
      </c>
      <c r="N637">
        <v>0.4819</v>
      </c>
      <c r="O637">
        <v>1.3580000000000001</v>
      </c>
      <c r="P637">
        <v>30001</v>
      </c>
      <c r="Q637">
        <v>120000</v>
      </c>
    </row>
    <row r="638" spans="9:17" x14ac:dyDescent="0.25">
      <c r="I638" t="s">
        <v>1458</v>
      </c>
      <c r="J638">
        <v>0.30309999999999998</v>
      </c>
      <c r="K638">
        <v>0.4496</v>
      </c>
      <c r="L638">
        <v>4.1489999999999999E-3</v>
      </c>
      <c r="M638">
        <v>-0.64639999999999997</v>
      </c>
      <c r="N638">
        <v>0.32529999999999998</v>
      </c>
      <c r="O638">
        <v>1.1339999999999999</v>
      </c>
      <c r="P638">
        <v>30001</v>
      </c>
      <c r="Q638">
        <v>120000</v>
      </c>
    </row>
    <row r="639" spans="9:17" x14ac:dyDescent="0.25">
      <c r="I639" t="s">
        <v>1459</v>
      </c>
      <c r="J639">
        <v>0.65900000000000003</v>
      </c>
      <c r="K639">
        <v>0.4612</v>
      </c>
      <c r="L639">
        <v>3.9709999999999997E-3</v>
      </c>
      <c r="M639">
        <v>-0.21840000000000001</v>
      </c>
      <c r="N639">
        <v>0.64359999999999995</v>
      </c>
      <c r="O639">
        <v>1.62</v>
      </c>
      <c r="P639">
        <v>30001</v>
      </c>
      <c r="Q639">
        <v>120000</v>
      </c>
    </row>
    <row r="640" spans="9:17" x14ac:dyDescent="0.25">
      <c r="I640" t="s">
        <v>1460</v>
      </c>
      <c r="J640">
        <v>0.39879999999999999</v>
      </c>
      <c r="K640">
        <v>0.47970000000000002</v>
      </c>
      <c r="L640">
        <v>4.1520000000000003E-3</v>
      </c>
      <c r="M640">
        <v>-0.6129</v>
      </c>
      <c r="N640">
        <v>0.4194</v>
      </c>
      <c r="O640">
        <v>1.3</v>
      </c>
      <c r="P640">
        <v>30001</v>
      </c>
      <c r="Q640">
        <v>120000</v>
      </c>
    </row>
    <row r="641" spans="9:17" x14ac:dyDescent="0.25">
      <c r="I641" t="s">
        <v>1461</v>
      </c>
      <c r="J641">
        <v>0.8095</v>
      </c>
      <c r="K641">
        <v>0.32319999999999999</v>
      </c>
      <c r="L641">
        <v>3.3969999999999998E-3</v>
      </c>
      <c r="M641">
        <v>0.18609999999999999</v>
      </c>
      <c r="N641">
        <v>0.80520000000000003</v>
      </c>
      <c r="O641">
        <v>1.454</v>
      </c>
      <c r="P641">
        <v>30001</v>
      </c>
      <c r="Q641">
        <v>120000</v>
      </c>
    </row>
    <row r="642" spans="9:17" x14ac:dyDescent="0.25">
      <c r="I642" t="s">
        <v>1462</v>
      </c>
      <c r="J642">
        <v>0.3402</v>
      </c>
      <c r="K642">
        <v>0.3412</v>
      </c>
      <c r="L642">
        <v>3.0370000000000002E-3</v>
      </c>
      <c r="M642">
        <v>-0.34289999999999998</v>
      </c>
      <c r="N642">
        <v>0.34350000000000003</v>
      </c>
      <c r="O642">
        <v>1</v>
      </c>
      <c r="P642">
        <v>30001</v>
      </c>
      <c r="Q642">
        <v>120000</v>
      </c>
    </row>
    <row r="643" spans="9:17" x14ac:dyDescent="0.25">
      <c r="I643" t="s">
        <v>1463</v>
      </c>
      <c r="J643">
        <v>0.41170000000000001</v>
      </c>
      <c r="K643">
        <v>0.42320000000000002</v>
      </c>
      <c r="L643">
        <v>3.9890000000000004E-3</v>
      </c>
      <c r="M643">
        <v>-0.45650000000000002</v>
      </c>
      <c r="N643">
        <v>0.42399999999999999</v>
      </c>
      <c r="O643">
        <v>1.2150000000000001</v>
      </c>
      <c r="P643">
        <v>30001</v>
      </c>
      <c r="Q643">
        <v>120000</v>
      </c>
    </row>
    <row r="644" spans="9:17" x14ac:dyDescent="0.25">
      <c r="I644" t="s">
        <v>1464</v>
      </c>
      <c r="J644">
        <v>0.37659999999999999</v>
      </c>
      <c r="K644">
        <v>0.35639999999999999</v>
      </c>
      <c r="L644">
        <v>3.284E-3</v>
      </c>
      <c r="M644">
        <v>-0.31130000000000002</v>
      </c>
      <c r="N644">
        <v>0.36899999999999999</v>
      </c>
      <c r="O644">
        <v>1.111</v>
      </c>
      <c r="P644">
        <v>30001</v>
      </c>
      <c r="Q644">
        <v>120000</v>
      </c>
    </row>
    <row r="645" spans="9:17" x14ac:dyDescent="0.25">
      <c r="I645" t="s">
        <v>1465</v>
      </c>
      <c r="J645">
        <v>0.2681</v>
      </c>
      <c r="K645">
        <v>0.29299999999999998</v>
      </c>
      <c r="L645">
        <v>3.0739999999999999E-3</v>
      </c>
      <c r="M645">
        <v>-0.31169999999999998</v>
      </c>
      <c r="N645">
        <v>0.27039999999999997</v>
      </c>
      <c r="O645">
        <v>0.83879999999999999</v>
      </c>
      <c r="P645">
        <v>30001</v>
      </c>
      <c r="Q645">
        <v>120000</v>
      </c>
    </row>
    <row r="646" spans="9:17" x14ac:dyDescent="0.25">
      <c r="I646" t="s">
        <v>1466</v>
      </c>
      <c r="J646">
        <v>0.30730000000000002</v>
      </c>
      <c r="K646">
        <v>0.3271</v>
      </c>
      <c r="L646">
        <v>3.0669999999999998E-3</v>
      </c>
      <c r="M646">
        <v>-0.35270000000000001</v>
      </c>
      <c r="N646">
        <v>0.31080000000000002</v>
      </c>
      <c r="O646">
        <v>0.94799999999999995</v>
      </c>
      <c r="P646">
        <v>30001</v>
      </c>
      <c r="Q646">
        <v>120000</v>
      </c>
    </row>
    <row r="647" spans="9:17" x14ac:dyDescent="0.25">
      <c r="I647" t="s">
        <v>1467</v>
      </c>
      <c r="J647">
        <v>0.33679999999999999</v>
      </c>
      <c r="K647">
        <v>0.3357</v>
      </c>
      <c r="L647">
        <v>3.137E-3</v>
      </c>
      <c r="M647">
        <v>-0.32540000000000002</v>
      </c>
      <c r="N647">
        <v>0.33760000000000001</v>
      </c>
      <c r="O647">
        <v>1.0089999999999999</v>
      </c>
      <c r="P647">
        <v>30001</v>
      </c>
      <c r="Q647">
        <v>120000</v>
      </c>
    </row>
    <row r="648" spans="9:17" x14ac:dyDescent="0.25">
      <c r="I648" t="s">
        <v>1468</v>
      </c>
      <c r="J648">
        <v>0.34889999999999999</v>
      </c>
      <c r="K648">
        <v>0.35120000000000001</v>
      </c>
      <c r="L648">
        <v>3.2859999999999999E-3</v>
      </c>
      <c r="M648">
        <v>-0.34320000000000001</v>
      </c>
      <c r="N648">
        <v>0.34689999999999999</v>
      </c>
      <c r="O648">
        <v>1.056</v>
      </c>
      <c r="P648">
        <v>30001</v>
      </c>
      <c r="Q648">
        <v>120000</v>
      </c>
    </row>
    <row r="649" spans="9:17" x14ac:dyDescent="0.25">
      <c r="I649" t="s">
        <v>1469</v>
      </c>
      <c r="J649">
        <v>0.3543</v>
      </c>
      <c r="K649">
        <v>0.26090000000000002</v>
      </c>
      <c r="L649">
        <v>2.7030000000000001E-3</v>
      </c>
      <c r="M649">
        <v>-0.15509999999999999</v>
      </c>
      <c r="N649">
        <v>0.35299999999999998</v>
      </c>
      <c r="O649">
        <v>0.86870000000000003</v>
      </c>
      <c r="P649">
        <v>30001</v>
      </c>
      <c r="Q649">
        <v>120000</v>
      </c>
    </row>
    <row r="650" spans="9:17" x14ac:dyDescent="0.25">
      <c r="I650" t="s">
        <v>1470</v>
      </c>
      <c r="J650">
        <v>0.3831</v>
      </c>
      <c r="K650">
        <v>0.29499999999999998</v>
      </c>
      <c r="L650">
        <v>2.8E-3</v>
      </c>
      <c r="M650">
        <v>-0.1885</v>
      </c>
      <c r="N650">
        <v>0.37959999999999999</v>
      </c>
      <c r="O650">
        <v>0.97099999999999997</v>
      </c>
      <c r="P650">
        <v>30001</v>
      </c>
      <c r="Q650">
        <v>120000</v>
      </c>
    </row>
    <row r="651" spans="9:17" x14ac:dyDescent="0.25">
      <c r="I651" t="s">
        <v>1471</v>
      </c>
      <c r="J651">
        <v>0.37740000000000001</v>
      </c>
      <c r="K651">
        <v>0.33410000000000001</v>
      </c>
      <c r="L651">
        <v>3.1480000000000002E-3</v>
      </c>
      <c r="M651">
        <v>-0.26939999999999997</v>
      </c>
      <c r="N651">
        <v>0.37159999999999999</v>
      </c>
      <c r="O651">
        <v>1.0569999999999999</v>
      </c>
      <c r="P651">
        <v>30001</v>
      </c>
      <c r="Q651">
        <v>120000</v>
      </c>
    </row>
    <row r="652" spans="9:17" x14ac:dyDescent="0.25">
      <c r="I652" t="s">
        <v>1472</v>
      </c>
      <c r="J652">
        <v>0.29880000000000001</v>
      </c>
      <c r="K652">
        <v>0.31269999999999998</v>
      </c>
      <c r="L652">
        <v>3.0730000000000002E-3</v>
      </c>
      <c r="M652">
        <v>-0.32779999999999998</v>
      </c>
      <c r="N652">
        <v>0.30149999999999999</v>
      </c>
      <c r="O652">
        <v>0.90769999999999995</v>
      </c>
      <c r="P652">
        <v>30001</v>
      </c>
      <c r="Q652">
        <v>120000</v>
      </c>
    </row>
    <row r="653" spans="9:17" x14ac:dyDescent="0.25">
      <c r="I653" t="s">
        <v>1473</v>
      </c>
      <c r="J653">
        <v>0.28189999999999998</v>
      </c>
      <c r="K653">
        <v>0.33850000000000002</v>
      </c>
      <c r="L653">
        <v>3.2079999999999999E-3</v>
      </c>
      <c r="M653">
        <v>-0.41139999999999999</v>
      </c>
      <c r="N653">
        <v>0.28939999999999999</v>
      </c>
      <c r="O653">
        <v>0.93669999999999998</v>
      </c>
      <c r="P653">
        <v>30001</v>
      </c>
      <c r="Q653">
        <v>120000</v>
      </c>
    </row>
    <row r="654" spans="9:17" x14ac:dyDescent="0.25">
      <c r="I654" t="s">
        <v>1474</v>
      </c>
      <c r="J654">
        <v>-0.40460000000000002</v>
      </c>
      <c r="K654">
        <v>0.42659999999999998</v>
      </c>
      <c r="L654">
        <v>3.6749999999999999E-3</v>
      </c>
      <c r="M654">
        <v>-1.2529999999999999</v>
      </c>
      <c r="N654">
        <v>-0.40129999999999999</v>
      </c>
      <c r="O654">
        <v>0.4294</v>
      </c>
      <c r="P654">
        <v>30001</v>
      </c>
      <c r="Q654">
        <v>120000</v>
      </c>
    </row>
    <row r="655" spans="9:17" x14ac:dyDescent="0.25">
      <c r="I655" t="s">
        <v>1475</v>
      </c>
      <c r="J655">
        <v>-0.54610000000000003</v>
      </c>
      <c r="K655">
        <v>0.43120000000000003</v>
      </c>
      <c r="L655">
        <v>4.2170000000000003E-3</v>
      </c>
      <c r="M655">
        <v>-1.423</v>
      </c>
      <c r="N655">
        <v>-0.53779999999999994</v>
      </c>
      <c r="O655">
        <v>0.27639999999999998</v>
      </c>
      <c r="P655">
        <v>30001</v>
      </c>
      <c r="Q655">
        <v>120000</v>
      </c>
    </row>
    <row r="656" spans="9:17" x14ac:dyDescent="0.25">
      <c r="I656" t="s">
        <v>1476</v>
      </c>
      <c r="J656">
        <v>-0.2442</v>
      </c>
      <c r="K656">
        <v>0.37990000000000002</v>
      </c>
      <c r="L656">
        <v>3.2520000000000001E-3</v>
      </c>
      <c r="M656">
        <v>-0.9849</v>
      </c>
      <c r="N656">
        <v>-0.24590000000000001</v>
      </c>
      <c r="O656">
        <v>0.50700000000000001</v>
      </c>
      <c r="P656">
        <v>30001</v>
      </c>
      <c r="Q656">
        <v>120000</v>
      </c>
    </row>
    <row r="657" spans="9:17" x14ac:dyDescent="0.25">
      <c r="I657" t="s">
        <v>1477</v>
      </c>
      <c r="J657">
        <v>-4.854E-2</v>
      </c>
      <c r="K657">
        <v>0.31240000000000001</v>
      </c>
      <c r="L657">
        <v>3.1979999999999999E-3</v>
      </c>
      <c r="M657">
        <v>-0.65949999999999998</v>
      </c>
      <c r="N657">
        <v>-5.0410000000000003E-2</v>
      </c>
      <c r="O657">
        <v>0.57099999999999995</v>
      </c>
      <c r="P657">
        <v>30001</v>
      </c>
      <c r="Q657">
        <v>120000</v>
      </c>
    </row>
    <row r="658" spans="9:17" x14ac:dyDescent="0.25">
      <c r="I658" t="s">
        <v>1478</v>
      </c>
      <c r="J658">
        <v>-0.23630000000000001</v>
      </c>
      <c r="K658">
        <v>0.45989999999999998</v>
      </c>
      <c r="L658">
        <v>4.078E-3</v>
      </c>
      <c r="M658">
        <v>-1.206</v>
      </c>
      <c r="N658">
        <v>-0.2175</v>
      </c>
      <c r="O658">
        <v>0.62270000000000003</v>
      </c>
      <c r="P658">
        <v>30001</v>
      </c>
      <c r="Q658">
        <v>120000</v>
      </c>
    </row>
    <row r="659" spans="9:17" x14ac:dyDescent="0.25">
      <c r="I659" t="s">
        <v>1479</v>
      </c>
      <c r="J659">
        <v>-0.14710000000000001</v>
      </c>
      <c r="K659">
        <v>0.43809999999999999</v>
      </c>
      <c r="L659">
        <v>4.2820000000000002E-3</v>
      </c>
      <c r="M659">
        <v>-1.0429999999999999</v>
      </c>
      <c r="N659">
        <v>-0.1351</v>
      </c>
      <c r="O659">
        <v>0.69030000000000002</v>
      </c>
      <c r="P659">
        <v>30001</v>
      </c>
      <c r="Q659">
        <v>120000</v>
      </c>
    </row>
    <row r="660" spans="9:17" x14ac:dyDescent="0.25">
      <c r="I660" t="s">
        <v>1480</v>
      </c>
      <c r="J660">
        <v>-0.1094</v>
      </c>
      <c r="K660">
        <v>0.39989999999999998</v>
      </c>
      <c r="L660">
        <v>3.9620000000000002E-3</v>
      </c>
      <c r="M660">
        <v>-0.91320000000000001</v>
      </c>
      <c r="N660">
        <v>-0.1041</v>
      </c>
      <c r="O660">
        <v>0.66510000000000002</v>
      </c>
      <c r="P660">
        <v>30001</v>
      </c>
      <c r="Q660">
        <v>120000</v>
      </c>
    </row>
    <row r="661" spans="9:17" x14ac:dyDescent="0.25">
      <c r="I661" t="s">
        <v>1481</v>
      </c>
      <c r="J661">
        <v>0.1075</v>
      </c>
      <c r="K661">
        <v>0.4027</v>
      </c>
      <c r="L661">
        <v>4.104E-3</v>
      </c>
      <c r="M661">
        <v>-0.66590000000000005</v>
      </c>
      <c r="N661">
        <v>9.9699999999999997E-2</v>
      </c>
      <c r="O661">
        <v>0.9254</v>
      </c>
      <c r="P661">
        <v>30001</v>
      </c>
      <c r="Q661">
        <v>120000</v>
      </c>
    </row>
    <row r="662" spans="9:17" x14ac:dyDescent="0.25">
      <c r="I662" t="s">
        <v>1482</v>
      </c>
      <c r="J662">
        <v>7.6480000000000006E-2</v>
      </c>
      <c r="K662">
        <v>0.41639999999999999</v>
      </c>
      <c r="L662">
        <v>3.8779999999999999E-3</v>
      </c>
      <c r="M662">
        <v>-0.72960000000000003</v>
      </c>
      <c r="N662">
        <v>6.9690000000000002E-2</v>
      </c>
      <c r="O662">
        <v>0.92179999999999995</v>
      </c>
      <c r="P662">
        <v>30001</v>
      </c>
      <c r="Q662">
        <v>120000</v>
      </c>
    </row>
    <row r="663" spans="9:17" x14ac:dyDescent="0.25">
      <c r="I663" t="s">
        <v>1483</v>
      </c>
      <c r="J663">
        <v>-2.4559999999999998E-2</v>
      </c>
      <c r="K663">
        <v>0.43990000000000001</v>
      </c>
      <c r="L663">
        <v>4.1240000000000001E-3</v>
      </c>
      <c r="M663">
        <v>-0.90049999999999997</v>
      </c>
      <c r="N663">
        <v>-2.392E-2</v>
      </c>
      <c r="O663">
        <v>0.84399999999999997</v>
      </c>
      <c r="P663">
        <v>30001</v>
      </c>
      <c r="Q663">
        <v>120000</v>
      </c>
    </row>
    <row r="664" spans="9:17" x14ac:dyDescent="0.25">
      <c r="I664" t="s">
        <v>1484</v>
      </c>
      <c r="J664">
        <v>-4.965E-2</v>
      </c>
      <c r="K664">
        <v>0.48459999999999998</v>
      </c>
      <c r="L664">
        <v>4.6449999999999998E-3</v>
      </c>
      <c r="M664">
        <v>-1.0329999999999999</v>
      </c>
      <c r="N664">
        <v>-4.3209999999999998E-2</v>
      </c>
      <c r="O664">
        <v>0.90010000000000001</v>
      </c>
      <c r="P664">
        <v>30001</v>
      </c>
      <c r="Q664">
        <v>120000</v>
      </c>
    </row>
    <row r="665" spans="9:17" x14ac:dyDescent="0.25">
      <c r="I665" t="s">
        <v>1485</v>
      </c>
      <c r="J665">
        <v>-0.1179</v>
      </c>
      <c r="K665">
        <v>0.4748</v>
      </c>
      <c r="L665">
        <v>4.5779999999999996E-3</v>
      </c>
      <c r="M665">
        <v>-1.1080000000000001</v>
      </c>
      <c r="N665">
        <v>-0.1048</v>
      </c>
      <c r="O665">
        <v>0.78969999999999996</v>
      </c>
      <c r="P665">
        <v>30001</v>
      </c>
      <c r="Q665">
        <v>120000</v>
      </c>
    </row>
    <row r="666" spans="9:17" x14ac:dyDescent="0.25">
      <c r="I666" t="s">
        <v>1486</v>
      </c>
      <c r="J666">
        <v>-7.7700000000000005E-2</v>
      </c>
      <c r="K666">
        <v>0.48509999999999998</v>
      </c>
      <c r="L666">
        <v>4.3220000000000003E-3</v>
      </c>
      <c r="M666">
        <v>-1.0189999999999999</v>
      </c>
      <c r="N666">
        <v>-8.5650000000000004E-2</v>
      </c>
      <c r="O666">
        <v>0.91039999999999999</v>
      </c>
      <c r="P666">
        <v>30001</v>
      </c>
      <c r="Q666">
        <v>120000</v>
      </c>
    </row>
    <row r="667" spans="9:17" x14ac:dyDescent="0.25">
      <c r="I667" t="s">
        <v>1487</v>
      </c>
      <c r="J667">
        <v>-0.17519999999999999</v>
      </c>
      <c r="K667">
        <v>0.37540000000000001</v>
      </c>
      <c r="L667">
        <v>3.7399999999999998E-3</v>
      </c>
      <c r="M667">
        <v>-0.91249999999999998</v>
      </c>
      <c r="N667">
        <v>-0.1759</v>
      </c>
      <c r="O667">
        <v>0.56479999999999997</v>
      </c>
      <c r="P667">
        <v>30001</v>
      </c>
      <c r="Q667">
        <v>120000</v>
      </c>
    </row>
    <row r="668" spans="9:17" x14ac:dyDescent="0.25">
      <c r="I668" t="s">
        <v>1488</v>
      </c>
      <c r="J668">
        <v>-0.26750000000000002</v>
      </c>
      <c r="K668">
        <v>0.44640000000000002</v>
      </c>
      <c r="L668">
        <v>3.8140000000000001E-3</v>
      </c>
      <c r="M668">
        <v>-1.169</v>
      </c>
      <c r="N668">
        <v>-0.25879999999999997</v>
      </c>
      <c r="O668">
        <v>0.59289999999999998</v>
      </c>
      <c r="P668">
        <v>30001</v>
      </c>
      <c r="Q668">
        <v>120000</v>
      </c>
    </row>
    <row r="669" spans="9:17" x14ac:dyDescent="0.25">
      <c r="I669" t="s">
        <v>1489</v>
      </c>
      <c r="J669">
        <v>-4.6449999999999998E-2</v>
      </c>
      <c r="K669">
        <v>0.47510000000000002</v>
      </c>
      <c r="L669">
        <v>4.1349999999999998E-3</v>
      </c>
      <c r="M669">
        <v>-0.95750000000000002</v>
      </c>
      <c r="N669">
        <v>-5.8790000000000002E-2</v>
      </c>
      <c r="O669">
        <v>0.92659999999999998</v>
      </c>
      <c r="P669">
        <v>30001</v>
      </c>
      <c r="Q669">
        <v>120000</v>
      </c>
    </row>
    <row r="670" spans="9:17" x14ac:dyDescent="0.25">
      <c r="I670" t="s">
        <v>1490</v>
      </c>
      <c r="J670">
        <v>-0.44290000000000002</v>
      </c>
      <c r="K670">
        <v>0.4456</v>
      </c>
      <c r="L670">
        <v>4.6100000000000004E-3</v>
      </c>
      <c r="M670">
        <v>-1.325</v>
      </c>
      <c r="N670">
        <v>-0.44140000000000001</v>
      </c>
      <c r="O670">
        <v>0.42280000000000001</v>
      </c>
      <c r="P670">
        <v>30001</v>
      </c>
      <c r="Q670">
        <v>120000</v>
      </c>
    </row>
    <row r="671" spans="9:17" x14ac:dyDescent="0.25">
      <c r="I671" t="s">
        <v>1491</v>
      </c>
      <c r="J671">
        <v>-0.1875</v>
      </c>
      <c r="K671">
        <v>0.56240000000000001</v>
      </c>
      <c r="L671">
        <v>5.5040000000000002E-3</v>
      </c>
      <c r="M671">
        <v>-1.2709999999999999</v>
      </c>
      <c r="N671">
        <v>-0.1973</v>
      </c>
      <c r="O671">
        <v>0.94550000000000001</v>
      </c>
      <c r="P671">
        <v>30001</v>
      </c>
      <c r="Q671">
        <v>120000</v>
      </c>
    </row>
    <row r="672" spans="9:17" x14ac:dyDescent="0.25">
      <c r="I672" t="s">
        <v>1492</v>
      </c>
      <c r="J672">
        <v>6.5719999999999997E-3</v>
      </c>
      <c r="K672">
        <v>0.58299999999999996</v>
      </c>
      <c r="L672">
        <v>6.0829999999999999E-3</v>
      </c>
      <c r="M672">
        <v>-1.079</v>
      </c>
      <c r="N672">
        <v>-1.6219999999999998E-2</v>
      </c>
      <c r="O672">
        <v>1.2070000000000001</v>
      </c>
      <c r="P672">
        <v>30001</v>
      </c>
      <c r="Q672">
        <v>120000</v>
      </c>
    </row>
    <row r="673" spans="9:17" x14ac:dyDescent="0.25">
      <c r="I673" t="s">
        <v>1493</v>
      </c>
      <c r="J673">
        <v>-0.19170000000000001</v>
      </c>
      <c r="K673">
        <v>0.58299999999999996</v>
      </c>
      <c r="L673">
        <v>6.1729999999999997E-3</v>
      </c>
      <c r="M673">
        <v>-1.3260000000000001</v>
      </c>
      <c r="N673">
        <v>-0.19919999999999999</v>
      </c>
      <c r="O673">
        <v>0.97770000000000001</v>
      </c>
      <c r="P673">
        <v>30001</v>
      </c>
      <c r="Q673">
        <v>120000</v>
      </c>
    </row>
    <row r="674" spans="9:17" x14ac:dyDescent="0.25">
      <c r="I674" t="s">
        <v>1494</v>
      </c>
      <c r="J674">
        <v>-9.2630000000000004E-2</v>
      </c>
      <c r="K674">
        <v>0.28910000000000002</v>
      </c>
      <c r="L674">
        <v>2.581E-3</v>
      </c>
      <c r="M674">
        <v>-0.65769999999999995</v>
      </c>
      <c r="N674">
        <v>-9.2730000000000007E-2</v>
      </c>
      <c r="O674">
        <v>0.47439999999999999</v>
      </c>
      <c r="P674">
        <v>30001</v>
      </c>
      <c r="Q674">
        <v>120000</v>
      </c>
    </row>
    <row r="675" spans="9:17" x14ac:dyDescent="0.25">
      <c r="I675" t="s">
        <v>1495</v>
      </c>
      <c r="J675">
        <v>-2.3529999999999999E-2</v>
      </c>
      <c r="K675">
        <v>0.36049999999999999</v>
      </c>
      <c r="L675">
        <v>3.2200000000000002E-3</v>
      </c>
      <c r="M675">
        <v>-0.70369999999999999</v>
      </c>
      <c r="N675">
        <v>-3.5180000000000003E-2</v>
      </c>
      <c r="O675">
        <v>0.72240000000000004</v>
      </c>
      <c r="P675">
        <v>30001</v>
      </c>
      <c r="Q675">
        <v>120000</v>
      </c>
    </row>
    <row r="676" spans="9:17" x14ac:dyDescent="0.25">
      <c r="I676" t="s">
        <v>1496</v>
      </c>
      <c r="J676">
        <v>-0.15240000000000001</v>
      </c>
      <c r="K676">
        <v>0.27950000000000003</v>
      </c>
      <c r="L676">
        <v>2.9619999999999998E-3</v>
      </c>
      <c r="M676">
        <v>-0.70269999999999999</v>
      </c>
      <c r="N676">
        <v>-0.1527</v>
      </c>
      <c r="O676">
        <v>0.39589999999999997</v>
      </c>
      <c r="P676">
        <v>30001</v>
      </c>
      <c r="Q676">
        <v>120000</v>
      </c>
    </row>
    <row r="677" spans="9:17" x14ac:dyDescent="0.25">
      <c r="I677" t="s">
        <v>1497</v>
      </c>
      <c r="J677">
        <v>-0.1827</v>
      </c>
      <c r="K677">
        <v>0.39700000000000002</v>
      </c>
      <c r="L677">
        <v>3.1120000000000002E-3</v>
      </c>
      <c r="M677">
        <v>-0.99619999999999997</v>
      </c>
      <c r="N677">
        <v>-0.1749</v>
      </c>
      <c r="O677">
        <v>0.58740000000000003</v>
      </c>
      <c r="P677">
        <v>30001</v>
      </c>
      <c r="Q677">
        <v>120000</v>
      </c>
    </row>
    <row r="678" spans="9:17" x14ac:dyDescent="0.25">
      <c r="I678" t="s">
        <v>1498</v>
      </c>
      <c r="J678">
        <v>-0.19220000000000001</v>
      </c>
      <c r="K678">
        <v>0.3866</v>
      </c>
      <c r="L678">
        <v>3.1809999999999998E-3</v>
      </c>
      <c r="M678">
        <v>-0.99260000000000004</v>
      </c>
      <c r="N678">
        <v>-0.18310000000000001</v>
      </c>
      <c r="O678">
        <v>0.5554</v>
      </c>
      <c r="P678">
        <v>30001</v>
      </c>
      <c r="Q678">
        <v>120000</v>
      </c>
    </row>
    <row r="679" spans="9:17" x14ac:dyDescent="0.25">
      <c r="I679" t="s">
        <v>1499</v>
      </c>
      <c r="J679">
        <v>-0.23019999999999999</v>
      </c>
      <c r="K679">
        <v>0.3417</v>
      </c>
      <c r="L679">
        <v>3.058E-3</v>
      </c>
      <c r="M679">
        <v>-0.92490000000000006</v>
      </c>
      <c r="N679">
        <v>-0.22309999999999999</v>
      </c>
      <c r="O679">
        <v>0.42509999999999998</v>
      </c>
      <c r="P679">
        <v>30001</v>
      </c>
      <c r="Q679">
        <v>120000</v>
      </c>
    </row>
    <row r="680" spans="9:17" x14ac:dyDescent="0.25">
      <c r="I680" t="s">
        <v>1500</v>
      </c>
      <c r="J680">
        <v>-0.1986</v>
      </c>
      <c r="K680">
        <v>0.39579999999999999</v>
      </c>
      <c r="L680">
        <v>3.1519999999999999E-3</v>
      </c>
      <c r="M680">
        <v>-1.0169999999999999</v>
      </c>
      <c r="N680">
        <v>-0.1885</v>
      </c>
      <c r="O680">
        <v>0.5625</v>
      </c>
      <c r="P680">
        <v>30001</v>
      </c>
      <c r="Q680">
        <v>120000</v>
      </c>
    </row>
    <row r="681" spans="9:17" x14ac:dyDescent="0.25">
      <c r="I681" t="s">
        <v>1501</v>
      </c>
      <c r="J681">
        <v>8.1000000000000003E-2</v>
      </c>
      <c r="K681">
        <v>0.37119999999999997</v>
      </c>
      <c r="L681">
        <v>3.3660000000000001E-3</v>
      </c>
      <c r="M681">
        <v>-0.63719999999999999</v>
      </c>
      <c r="N681">
        <v>7.6350000000000001E-2</v>
      </c>
      <c r="O681">
        <v>0.82389999999999997</v>
      </c>
      <c r="P681">
        <v>30001</v>
      </c>
      <c r="Q681">
        <v>120000</v>
      </c>
    </row>
    <row r="682" spans="9:17" x14ac:dyDescent="0.25">
      <c r="I682" t="s">
        <v>1502</v>
      </c>
      <c r="J682">
        <v>-0.64070000000000005</v>
      </c>
      <c r="K682">
        <v>0.50019999999999998</v>
      </c>
      <c r="L682">
        <v>4.6480000000000002E-3</v>
      </c>
      <c r="M682">
        <v>-1.673</v>
      </c>
      <c r="N682">
        <v>-0.62070000000000003</v>
      </c>
      <c r="O682">
        <v>0.27889999999999998</v>
      </c>
      <c r="P682">
        <v>30001</v>
      </c>
      <c r="Q682">
        <v>120000</v>
      </c>
    </row>
    <row r="683" spans="9:17" x14ac:dyDescent="0.25">
      <c r="I683" t="s">
        <v>1503</v>
      </c>
      <c r="J683">
        <v>-9.7309999999999994E-2</v>
      </c>
      <c r="K683">
        <v>0.43519999999999998</v>
      </c>
      <c r="L683">
        <v>3.091E-3</v>
      </c>
      <c r="M683">
        <v>-0.96309999999999996</v>
      </c>
      <c r="N683">
        <v>-9.4560000000000005E-2</v>
      </c>
      <c r="O683">
        <v>0.76149999999999995</v>
      </c>
      <c r="P683">
        <v>30001</v>
      </c>
      <c r="Q683">
        <v>120000</v>
      </c>
    </row>
    <row r="684" spans="9:17" x14ac:dyDescent="0.25">
      <c r="I684" t="s">
        <v>1504</v>
      </c>
      <c r="J684">
        <v>-5.8959999999999999E-2</v>
      </c>
      <c r="K684">
        <v>0.39100000000000001</v>
      </c>
      <c r="L684">
        <v>3.1220000000000002E-3</v>
      </c>
      <c r="M684">
        <v>-0.83220000000000005</v>
      </c>
      <c r="N684">
        <v>-5.987E-2</v>
      </c>
      <c r="O684">
        <v>0.71050000000000002</v>
      </c>
      <c r="P684">
        <v>30001</v>
      </c>
      <c r="Q684">
        <v>120000</v>
      </c>
    </row>
    <row r="685" spans="9:17" x14ac:dyDescent="0.25">
      <c r="I685" t="s">
        <v>1505</v>
      </c>
      <c r="J685">
        <v>0.23280000000000001</v>
      </c>
      <c r="K685">
        <v>0.442</v>
      </c>
      <c r="L685">
        <v>3.4759999999999999E-3</v>
      </c>
      <c r="M685">
        <v>-0.59260000000000002</v>
      </c>
      <c r="N685">
        <v>0.216</v>
      </c>
      <c r="O685">
        <v>1.149</v>
      </c>
      <c r="P685">
        <v>30001</v>
      </c>
      <c r="Q685">
        <v>120000</v>
      </c>
    </row>
    <row r="686" spans="9:17" x14ac:dyDescent="0.25">
      <c r="I686" t="s">
        <v>1506</v>
      </c>
      <c r="J686">
        <v>-0.35289999999999999</v>
      </c>
      <c r="K686">
        <v>0.51370000000000005</v>
      </c>
      <c r="L686">
        <v>4.2519999999999997E-3</v>
      </c>
      <c r="M686">
        <v>-1.4390000000000001</v>
      </c>
      <c r="N686">
        <v>-0.3261</v>
      </c>
      <c r="O686">
        <v>0.58950000000000002</v>
      </c>
      <c r="P686">
        <v>30001</v>
      </c>
      <c r="Q686">
        <v>120000</v>
      </c>
    </row>
    <row r="687" spans="9:17" x14ac:dyDescent="0.25">
      <c r="I687" t="s">
        <v>1507</v>
      </c>
      <c r="J687">
        <v>0.11020000000000001</v>
      </c>
      <c r="K687">
        <v>0.44259999999999999</v>
      </c>
      <c r="L687">
        <v>3.6640000000000002E-3</v>
      </c>
      <c r="M687">
        <v>-0.73240000000000005</v>
      </c>
      <c r="N687">
        <v>9.8890000000000006E-2</v>
      </c>
      <c r="O687">
        <v>1.018</v>
      </c>
      <c r="P687">
        <v>30001</v>
      </c>
      <c r="Q687">
        <v>120000</v>
      </c>
    </row>
    <row r="688" spans="9:17" x14ac:dyDescent="0.25">
      <c r="I688" t="s">
        <v>1508</v>
      </c>
      <c r="J688">
        <v>-0.2336</v>
      </c>
      <c r="K688">
        <v>0.48970000000000002</v>
      </c>
      <c r="L688">
        <v>3.7109999999999999E-3</v>
      </c>
      <c r="M688">
        <v>-1.2450000000000001</v>
      </c>
      <c r="N688">
        <v>-0.21879999999999999</v>
      </c>
      <c r="O688">
        <v>0.69910000000000005</v>
      </c>
      <c r="P688">
        <v>30001</v>
      </c>
      <c r="Q688">
        <v>120000</v>
      </c>
    </row>
    <row r="689" spans="9:17" x14ac:dyDescent="0.25">
      <c r="I689" t="s">
        <v>1509</v>
      </c>
      <c r="J689">
        <v>0.33179999999999998</v>
      </c>
      <c r="K689">
        <v>0.55379999999999996</v>
      </c>
      <c r="L689">
        <v>6.1370000000000001E-3</v>
      </c>
      <c r="M689">
        <v>-0.73140000000000005</v>
      </c>
      <c r="N689">
        <v>0.32190000000000002</v>
      </c>
      <c r="O689">
        <v>1.45</v>
      </c>
      <c r="P689">
        <v>30001</v>
      </c>
      <c r="Q689">
        <v>120000</v>
      </c>
    </row>
    <row r="690" spans="9:17" x14ac:dyDescent="0.25">
      <c r="I690" t="s">
        <v>1510</v>
      </c>
      <c r="J690">
        <v>0.2278</v>
      </c>
      <c r="K690">
        <v>0.46379999999999999</v>
      </c>
      <c r="L690">
        <v>5.424E-3</v>
      </c>
      <c r="M690">
        <v>-0.68459999999999999</v>
      </c>
      <c r="N690">
        <v>0.2276</v>
      </c>
      <c r="O690">
        <v>1.143</v>
      </c>
      <c r="P690">
        <v>30001</v>
      </c>
      <c r="Q690">
        <v>120000</v>
      </c>
    </row>
    <row r="691" spans="9:17" x14ac:dyDescent="0.25">
      <c r="I691" t="s">
        <v>1511</v>
      </c>
      <c r="J691">
        <v>0.20949999999999999</v>
      </c>
      <c r="K691">
        <v>0.50270000000000004</v>
      </c>
      <c r="L691">
        <v>5.7340000000000004E-3</v>
      </c>
      <c r="M691">
        <v>-0.77690000000000003</v>
      </c>
      <c r="N691">
        <v>0.2109</v>
      </c>
      <c r="O691">
        <v>1.1970000000000001</v>
      </c>
      <c r="P691">
        <v>30001</v>
      </c>
      <c r="Q691">
        <v>120000</v>
      </c>
    </row>
    <row r="692" spans="9:17" x14ac:dyDescent="0.25">
      <c r="I692" t="s">
        <v>1512</v>
      </c>
      <c r="J692">
        <v>1.077</v>
      </c>
      <c r="K692">
        <v>0.7702</v>
      </c>
      <c r="L692">
        <v>1.056E-2</v>
      </c>
      <c r="M692">
        <v>-0.42549999999999999</v>
      </c>
      <c r="N692">
        <v>1.08</v>
      </c>
      <c r="O692">
        <v>2.5910000000000002</v>
      </c>
      <c r="P692">
        <v>30001</v>
      </c>
      <c r="Q692">
        <v>120000</v>
      </c>
    </row>
    <row r="693" spans="9:17" x14ac:dyDescent="0.25">
      <c r="I693" t="s">
        <v>1513</v>
      </c>
      <c r="J693">
        <v>-0.59660000000000002</v>
      </c>
      <c r="K693">
        <v>0.7228</v>
      </c>
      <c r="L693">
        <v>9.0589999999999993E-3</v>
      </c>
      <c r="M693">
        <v>-2.0289999999999999</v>
      </c>
      <c r="N693">
        <v>-0.59060000000000001</v>
      </c>
      <c r="O693">
        <v>0.78879999999999995</v>
      </c>
      <c r="P693">
        <v>30001</v>
      </c>
      <c r="Q693">
        <v>120000</v>
      </c>
    </row>
    <row r="694" spans="9:17" x14ac:dyDescent="0.25">
      <c r="I694" t="s">
        <v>1514</v>
      </c>
      <c r="J694">
        <v>0.1414</v>
      </c>
      <c r="K694">
        <v>0.96199999999999997</v>
      </c>
      <c r="L694">
        <v>1.6129999999999999E-2</v>
      </c>
      <c r="M694">
        <v>-1.756</v>
      </c>
      <c r="N694">
        <v>0.14099999999999999</v>
      </c>
      <c r="O694">
        <v>2.0230000000000001</v>
      </c>
      <c r="P694">
        <v>30001</v>
      </c>
      <c r="Q694">
        <v>120000</v>
      </c>
    </row>
    <row r="695" spans="9:17" x14ac:dyDescent="0.25">
      <c r="I695" t="s">
        <v>1515</v>
      </c>
      <c r="J695" s="36">
        <v>6.4599999999999998E-4</v>
      </c>
      <c r="K695">
        <v>0.66200000000000003</v>
      </c>
      <c r="L695">
        <v>9.0699999999999999E-3</v>
      </c>
      <c r="M695">
        <v>-1.3089999999999999</v>
      </c>
      <c r="N695">
        <v>1.8799999999999999E-3</v>
      </c>
      <c r="O695">
        <v>1.3029999999999999</v>
      </c>
      <c r="P695">
        <v>30001</v>
      </c>
      <c r="Q695">
        <v>120000</v>
      </c>
    </row>
    <row r="696" spans="9:17" x14ac:dyDescent="0.25">
      <c r="I696" t="s">
        <v>1516</v>
      </c>
      <c r="J696">
        <v>-0.11070000000000001</v>
      </c>
      <c r="K696">
        <v>0.73019999999999996</v>
      </c>
      <c r="L696">
        <v>1.027E-2</v>
      </c>
      <c r="M696">
        <v>-1.56</v>
      </c>
      <c r="N696">
        <v>-0.1038</v>
      </c>
      <c r="O696">
        <v>1.319</v>
      </c>
      <c r="P696">
        <v>30001</v>
      </c>
      <c r="Q696">
        <v>120000</v>
      </c>
    </row>
    <row r="697" spans="9:17" x14ac:dyDescent="0.25">
      <c r="I697" t="s">
        <v>1517</v>
      </c>
      <c r="J697">
        <v>0.64680000000000004</v>
      </c>
      <c r="K697">
        <v>0.47989999999999999</v>
      </c>
      <c r="L697">
        <v>5.829E-3</v>
      </c>
      <c r="M697">
        <v>-0.29389999999999999</v>
      </c>
      <c r="N697">
        <v>0.64649999999999996</v>
      </c>
      <c r="O697">
        <v>1.5960000000000001</v>
      </c>
      <c r="P697">
        <v>30001</v>
      </c>
      <c r="Q697">
        <v>120000</v>
      </c>
    </row>
    <row r="698" spans="9:17" x14ac:dyDescent="0.25">
      <c r="I698" t="s">
        <v>1518</v>
      </c>
      <c r="J698">
        <v>0.62849999999999995</v>
      </c>
      <c r="K698">
        <v>0.58589999999999998</v>
      </c>
      <c r="L698">
        <v>7.8960000000000002E-3</v>
      </c>
      <c r="M698">
        <v>-0.52310000000000001</v>
      </c>
      <c r="N698">
        <v>0.62819999999999998</v>
      </c>
      <c r="O698">
        <v>1.7969999999999999</v>
      </c>
      <c r="P698">
        <v>30001</v>
      </c>
      <c r="Q698">
        <v>120000</v>
      </c>
    </row>
    <row r="699" spans="9:17" x14ac:dyDescent="0.25">
      <c r="I699" t="s">
        <v>1519</v>
      </c>
      <c r="J699">
        <v>-0.95779999999999998</v>
      </c>
      <c r="K699">
        <v>0.67059999999999997</v>
      </c>
      <c r="L699">
        <v>1.0120000000000001E-2</v>
      </c>
      <c r="M699">
        <v>-2.327</v>
      </c>
      <c r="N699">
        <v>-0.94030000000000002</v>
      </c>
      <c r="O699">
        <v>0.30990000000000001</v>
      </c>
      <c r="P699">
        <v>30001</v>
      </c>
      <c r="Q699">
        <v>120000</v>
      </c>
    </row>
    <row r="700" spans="9:17" x14ac:dyDescent="0.25">
      <c r="I700" t="s">
        <v>1520</v>
      </c>
      <c r="J700">
        <v>-0.7792</v>
      </c>
      <c r="K700">
        <v>0.61699999999999999</v>
      </c>
      <c r="L700">
        <v>9.5300000000000003E-3</v>
      </c>
      <c r="M700">
        <v>-2.008</v>
      </c>
      <c r="N700">
        <v>-0.77529999999999999</v>
      </c>
      <c r="O700">
        <v>0.41289999999999999</v>
      </c>
      <c r="P700">
        <v>30001</v>
      </c>
      <c r="Q700">
        <v>120000</v>
      </c>
    </row>
    <row r="701" spans="9:17" x14ac:dyDescent="0.25">
      <c r="I701" t="s">
        <v>1521</v>
      </c>
      <c r="J701">
        <v>-0.20480000000000001</v>
      </c>
      <c r="K701">
        <v>0.50360000000000005</v>
      </c>
      <c r="L701">
        <v>4.6360000000000004E-3</v>
      </c>
      <c r="M701">
        <v>-1.236</v>
      </c>
      <c r="N701">
        <v>-0.19239999999999999</v>
      </c>
      <c r="O701">
        <v>0.76119999999999999</v>
      </c>
      <c r="P701">
        <v>30001</v>
      </c>
      <c r="Q701">
        <v>120000</v>
      </c>
    </row>
    <row r="702" spans="9:17" x14ac:dyDescent="0.25">
      <c r="I702" t="s">
        <v>1522</v>
      </c>
      <c r="J702">
        <v>-8.1449999999999995E-2</v>
      </c>
      <c r="K702">
        <v>0.37159999999999999</v>
      </c>
      <c r="L702">
        <v>3.7520000000000001E-3</v>
      </c>
      <c r="M702">
        <v>-0.8085</v>
      </c>
      <c r="N702">
        <v>-8.3099999999999993E-2</v>
      </c>
      <c r="O702">
        <v>0.65139999999999998</v>
      </c>
      <c r="P702">
        <v>30001</v>
      </c>
      <c r="Q702">
        <v>120000</v>
      </c>
    </row>
    <row r="703" spans="9:17" x14ac:dyDescent="0.25">
      <c r="I703" t="s">
        <v>1523</v>
      </c>
      <c r="J703">
        <v>-0.42899999999999999</v>
      </c>
      <c r="K703">
        <v>0.51200000000000001</v>
      </c>
      <c r="L703">
        <v>3.4989999999999999E-3</v>
      </c>
      <c r="M703">
        <v>-1.6120000000000001</v>
      </c>
      <c r="N703">
        <v>-0.35060000000000002</v>
      </c>
      <c r="O703">
        <v>0.39889999999999998</v>
      </c>
      <c r="P703">
        <v>30001</v>
      </c>
      <c r="Q703">
        <v>120000</v>
      </c>
    </row>
    <row r="704" spans="9:17" x14ac:dyDescent="0.25">
      <c r="I704" t="s">
        <v>1524</v>
      </c>
      <c r="J704">
        <v>0.28839999999999999</v>
      </c>
      <c r="K704">
        <v>0.41199999999999998</v>
      </c>
      <c r="L704">
        <v>4.7569999999999999E-3</v>
      </c>
      <c r="M704">
        <v>-0.53710000000000002</v>
      </c>
      <c r="N704">
        <v>0.29349999999999998</v>
      </c>
      <c r="O704">
        <v>1.087</v>
      </c>
      <c r="P704">
        <v>30001</v>
      </c>
      <c r="Q704">
        <v>120000</v>
      </c>
    </row>
    <row r="705" spans="9:17" x14ac:dyDescent="0.25">
      <c r="I705" t="s">
        <v>1525</v>
      </c>
      <c r="J705">
        <v>9.0380000000000002E-2</v>
      </c>
      <c r="K705">
        <v>0.39789999999999998</v>
      </c>
      <c r="L705">
        <v>5.6020000000000002E-3</v>
      </c>
      <c r="M705">
        <v>-0.71699999999999997</v>
      </c>
      <c r="N705">
        <v>0.10050000000000001</v>
      </c>
      <c r="O705">
        <v>0.84830000000000005</v>
      </c>
      <c r="P705">
        <v>30001</v>
      </c>
      <c r="Q705">
        <v>120000</v>
      </c>
    </row>
    <row r="706" spans="9:17" x14ac:dyDescent="0.25">
      <c r="I706" t="s">
        <v>1526</v>
      </c>
      <c r="J706">
        <v>0.30059999999999998</v>
      </c>
      <c r="K706">
        <v>0.38919999999999999</v>
      </c>
      <c r="L706">
        <v>5.4559999999999999E-3</v>
      </c>
      <c r="M706">
        <v>-0.48320000000000002</v>
      </c>
      <c r="N706">
        <v>0.30840000000000001</v>
      </c>
      <c r="O706">
        <v>1.05</v>
      </c>
      <c r="P706">
        <v>30001</v>
      </c>
      <c r="Q706">
        <v>120000</v>
      </c>
    </row>
    <row r="707" spans="9:17" x14ac:dyDescent="0.25">
      <c r="I707" t="s">
        <v>1527</v>
      </c>
      <c r="J707">
        <v>0.28339999999999999</v>
      </c>
      <c r="K707">
        <v>0.43130000000000002</v>
      </c>
      <c r="L707">
        <v>5.3220000000000003E-3</v>
      </c>
      <c r="M707">
        <v>-0.57720000000000005</v>
      </c>
      <c r="N707">
        <v>0.2878</v>
      </c>
      <c r="O707">
        <v>1.119</v>
      </c>
      <c r="P707">
        <v>30001</v>
      </c>
      <c r="Q707">
        <v>120000</v>
      </c>
    </row>
    <row r="708" spans="9:17" x14ac:dyDescent="0.25">
      <c r="I708" t="s">
        <v>1528</v>
      </c>
      <c r="J708">
        <v>-0.1459</v>
      </c>
      <c r="K708">
        <v>0.40489999999999998</v>
      </c>
      <c r="L708">
        <v>4.7089999999999996E-3</v>
      </c>
      <c r="M708">
        <v>-0.96509999999999996</v>
      </c>
      <c r="N708">
        <v>-0.13589999999999999</v>
      </c>
      <c r="O708">
        <v>0.63039999999999996</v>
      </c>
      <c r="P708">
        <v>30001</v>
      </c>
      <c r="Q708">
        <v>120000</v>
      </c>
    </row>
    <row r="709" spans="9:17" x14ac:dyDescent="0.25">
      <c r="I709" t="s">
        <v>1529</v>
      </c>
      <c r="J709">
        <v>-0.1356</v>
      </c>
      <c r="K709">
        <v>0.43149999999999999</v>
      </c>
      <c r="L709">
        <v>4.7790000000000003E-3</v>
      </c>
      <c r="M709">
        <v>-1.0149999999999999</v>
      </c>
      <c r="N709">
        <v>-0.12690000000000001</v>
      </c>
      <c r="O709">
        <v>0.69399999999999995</v>
      </c>
      <c r="P709">
        <v>30001</v>
      </c>
      <c r="Q709">
        <v>120000</v>
      </c>
    </row>
    <row r="710" spans="9:17" x14ac:dyDescent="0.25">
      <c r="I710" t="s">
        <v>1530</v>
      </c>
      <c r="J710">
        <v>-9.5369999999999996E-2</v>
      </c>
      <c r="K710">
        <v>0.40649999999999997</v>
      </c>
      <c r="L710">
        <v>5.2649999999999997E-3</v>
      </c>
      <c r="M710">
        <v>-0.91349999999999998</v>
      </c>
      <c r="N710">
        <v>-8.8700000000000001E-2</v>
      </c>
      <c r="O710">
        <v>0.68859999999999999</v>
      </c>
      <c r="P710">
        <v>30001</v>
      </c>
      <c r="Q710">
        <v>120000</v>
      </c>
    </row>
    <row r="711" spans="9:17" x14ac:dyDescent="0.25">
      <c r="I711" t="s">
        <v>1531</v>
      </c>
      <c r="J711">
        <v>-9.3700000000000006E-2</v>
      </c>
      <c r="K711">
        <v>0.3962</v>
      </c>
      <c r="L711">
        <v>5.0959999999999998E-3</v>
      </c>
      <c r="M711">
        <v>-0.89049999999999996</v>
      </c>
      <c r="N711">
        <v>-8.5330000000000003E-2</v>
      </c>
      <c r="O711">
        <v>0.67349999999999999</v>
      </c>
      <c r="P711">
        <v>30001</v>
      </c>
      <c r="Q711">
        <v>120000</v>
      </c>
    </row>
    <row r="712" spans="9:17" x14ac:dyDescent="0.25">
      <c r="I712" t="s">
        <v>1532</v>
      </c>
      <c r="J712">
        <v>-0.1391</v>
      </c>
      <c r="K712">
        <v>0.38740000000000002</v>
      </c>
      <c r="L712">
        <v>5.3670000000000002E-3</v>
      </c>
      <c r="M712">
        <v>-0.92469999999999997</v>
      </c>
      <c r="N712">
        <v>-0.1308</v>
      </c>
      <c r="O712">
        <v>0.60350000000000004</v>
      </c>
      <c r="P712">
        <v>30001</v>
      </c>
      <c r="Q712">
        <v>120000</v>
      </c>
    </row>
    <row r="713" spans="9:17" x14ac:dyDescent="0.25">
      <c r="I713" t="s">
        <v>1533</v>
      </c>
      <c r="J713">
        <v>-5.6770000000000001E-2</v>
      </c>
      <c r="K713">
        <v>0.37390000000000001</v>
      </c>
      <c r="L713">
        <v>5.11E-3</v>
      </c>
      <c r="M713">
        <v>-0.8145</v>
      </c>
      <c r="N713">
        <v>-4.7460000000000002E-2</v>
      </c>
      <c r="O713">
        <v>0.65839999999999999</v>
      </c>
      <c r="P713">
        <v>30001</v>
      </c>
      <c r="Q713">
        <v>120000</v>
      </c>
    </row>
    <row r="714" spans="9:17" x14ac:dyDescent="0.25">
      <c r="I714" t="s">
        <v>1534</v>
      </c>
      <c r="J714">
        <v>0.11940000000000001</v>
      </c>
      <c r="K714">
        <v>0.40350000000000003</v>
      </c>
      <c r="L714">
        <v>4.2830000000000003E-3</v>
      </c>
      <c r="M714">
        <v>-0.68910000000000005</v>
      </c>
      <c r="N714">
        <v>0.1275</v>
      </c>
      <c r="O714">
        <v>0.89770000000000005</v>
      </c>
      <c r="P714">
        <v>30001</v>
      </c>
      <c r="Q714">
        <v>120000</v>
      </c>
    </row>
    <row r="715" spans="9:17" x14ac:dyDescent="0.25">
      <c r="I715" t="s">
        <v>1535</v>
      </c>
      <c r="J715">
        <v>-0.66459999999999997</v>
      </c>
      <c r="K715">
        <v>0.75429999999999997</v>
      </c>
      <c r="L715">
        <v>7.1780000000000004E-3</v>
      </c>
      <c r="M715">
        <v>-2.1459999999999999</v>
      </c>
      <c r="N715">
        <v>-0.66300000000000003</v>
      </c>
      <c r="O715">
        <v>0.8125</v>
      </c>
      <c r="P715">
        <v>30001</v>
      </c>
      <c r="Q715">
        <v>120000</v>
      </c>
    </row>
    <row r="716" spans="9:17" x14ac:dyDescent="0.25">
      <c r="I716" t="s">
        <v>1536</v>
      </c>
      <c r="J716">
        <v>-7.349E-2</v>
      </c>
      <c r="K716">
        <v>0.43059999999999998</v>
      </c>
      <c r="L716">
        <v>4.8320000000000004E-3</v>
      </c>
      <c r="M716">
        <v>-0.93620000000000003</v>
      </c>
      <c r="N716">
        <v>-6.7360000000000003E-2</v>
      </c>
      <c r="O716">
        <v>0.75690000000000002</v>
      </c>
      <c r="P716">
        <v>30001</v>
      </c>
      <c r="Q716">
        <v>120000</v>
      </c>
    </row>
    <row r="717" spans="9:17" x14ac:dyDescent="0.25">
      <c r="I717" t="s">
        <v>1537</v>
      </c>
      <c r="J717">
        <v>-7.1660000000000001E-2</v>
      </c>
      <c r="K717">
        <v>0.5746</v>
      </c>
      <c r="L717">
        <v>6.1019999999999998E-3</v>
      </c>
      <c r="M717">
        <v>-1.2170000000000001</v>
      </c>
      <c r="N717">
        <v>-6.9680000000000006E-2</v>
      </c>
      <c r="O717">
        <v>1.06</v>
      </c>
      <c r="P717">
        <v>30001</v>
      </c>
      <c r="Q717">
        <v>120000</v>
      </c>
    </row>
    <row r="718" spans="9:17" x14ac:dyDescent="0.25">
      <c r="I718" t="s">
        <v>1538</v>
      </c>
      <c r="J718">
        <v>0.26429999999999998</v>
      </c>
      <c r="K718">
        <v>0.49880000000000002</v>
      </c>
      <c r="L718">
        <v>3.8600000000000001E-3</v>
      </c>
      <c r="M718">
        <v>-0.74829999999999997</v>
      </c>
      <c r="N718">
        <v>0.27389999999999998</v>
      </c>
      <c r="O718">
        <v>1.226</v>
      </c>
      <c r="P718">
        <v>30001</v>
      </c>
      <c r="Q718">
        <v>120000</v>
      </c>
    </row>
    <row r="719" spans="9:17" x14ac:dyDescent="0.25">
      <c r="I719" t="s">
        <v>1539</v>
      </c>
      <c r="J719">
        <v>0.3584</v>
      </c>
      <c r="K719">
        <v>0.42049999999999998</v>
      </c>
      <c r="L719">
        <v>3.7190000000000001E-3</v>
      </c>
      <c r="M719">
        <v>-0.48420000000000002</v>
      </c>
      <c r="N719">
        <v>0.3639</v>
      </c>
      <c r="O719">
        <v>1.169</v>
      </c>
      <c r="P719">
        <v>30001</v>
      </c>
      <c r="Q719">
        <v>120000</v>
      </c>
    </row>
    <row r="720" spans="9:17" x14ac:dyDescent="0.25">
      <c r="I720" t="s">
        <v>1540</v>
      </c>
      <c r="J720">
        <v>0.26929999999999998</v>
      </c>
      <c r="K720">
        <v>0.51729999999999998</v>
      </c>
      <c r="L720">
        <v>3.9820000000000003E-3</v>
      </c>
      <c r="M720">
        <v>-0.78759999999999997</v>
      </c>
      <c r="N720">
        <v>0.27850000000000003</v>
      </c>
      <c r="O720">
        <v>1.2689999999999999</v>
      </c>
      <c r="P720">
        <v>30001</v>
      </c>
      <c r="Q720">
        <v>120000</v>
      </c>
    </row>
    <row r="721" spans="9:17" x14ac:dyDescent="0.25">
      <c r="I721" t="s">
        <v>1541</v>
      </c>
      <c r="J721">
        <v>9.7220000000000001E-2</v>
      </c>
      <c r="K721">
        <v>0.51349999999999996</v>
      </c>
      <c r="L721">
        <v>4.2519999999999997E-3</v>
      </c>
      <c r="M721">
        <v>-0.9728</v>
      </c>
      <c r="N721">
        <v>0.1182</v>
      </c>
      <c r="O721">
        <v>1.052</v>
      </c>
      <c r="P721">
        <v>30001</v>
      </c>
      <c r="Q721">
        <v>120000</v>
      </c>
    </row>
    <row r="722" spans="9:17" x14ac:dyDescent="0.25">
      <c r="I722" t="s">
        <v>1542</v>
      </c>
      <c r="J722">
        <v>0.45319999999999999</v>
      </c>
      <c r="K722">
        <v>0.52139999999999997</v>
      </c>
      <c r="L722">
        <v>4.2139999999999999E-3</v>
      </c>
      <c r="M722">
        <v>-0.55449999999999999</v>
      </c>
      <c r="N722">
        <v>0.44390000000000002</v>
      </c>
      <c r="O722">
        <v>1.51</v>
      </c>
      <c r="P722">
        <v>30001</v>
      </c>
      <c r="Q722">
        <v>120000</v>
      </c>
    </row>
    <row r="723" spans="9:17" x14ac:dyDescent="0.25">
      <c r="I723" t="s">
        <v>1543</v>
      </c>
      <c r="J723">
        <v>0.19289999999999999</v>
      </c>
      <c r="K723">
        <v>0.53859999999999997</v>
      </c>
      <c r="L723">
        <v>4.3059999999999999E-3</v>
      </c>
      <c r="M723">
        <v>-0.92630000000000001</v>
      </c>
      <c r="N723">
        <v>0.21190000000000001</v>
      </c>
      <c r="O723">
        <v>1.204</v>
      </c>
      <c r="P723">
        <v>30001</v>
      </c>
      <c r="Q723">
        <v>120000</v>
      </c>
    </row>
    <row r="724" spans="9:17" x14ac:dyDescent="0.25">
      <c r="I724" t="s">
        <v>1544</v>
      </c>
      <c r="J724">
        <v>0.60360000000000003</v>
      </c>
      <c r="K724">
        <v>0.4088</v>
      </c>
      <c r="L724">
        <v>3.8189999999999999E-3</v>
      </c>
      <c r="M724">
        <v>-0.216</v>
      </c>
      <c r="N724">
        <v>0.60909999999999997</v>
      </c>
      <c r="O724">
        <v>1.393</v>
      </c>
      <c r="P724">
        <v>30001</v>
      </c>
      <c r="Q724">
        <v>120000</v>
      </c>
    </row>
    <row r="725" spans="9:17" x14ac:dyDescent="0.25">
      <c r="I725" t="s">
        <v>1545</v>
      </c>
      <c r="J725">
        <v>0.1343</v>
      </c>
      <c r="K725">
        <v>0.41820000000000002</v>
      </c>
      <c r="L725">
        <v>3.2929999999999999E-3</v>
      </c>
      <c r="M725">
        <v>-0.70720000000000005</v>
      </c>
      <c r="N725">
        <v>0.14119999999999999</v>
      </c>
      <c r="O725">
        <v>0.93710000000000004</v>
      </c>
      <c r="P725">
        <v>30001</v>
      </c>
      <c r="Q725">
        <v>120000</v>
      </c>
    </row>
    <row r="726" spans="9:17" x14ac:dyDescent="0.25">
      <c r="I726" t="s">
        <v>1546</v>
      </c>
      <c r="J726">
        <v>0.20580000000000001</v>
      </c>
      <c r="K726">
        <v>0.4869</v>
      </c>
      <c r="L726">
        <v>4.1269999999999996E-3</v>
      </c>
      <c r="M726">
        <v>-0.79020000000000001</v>
      </c>
      <c r="N726">
        <v>0.21740000000000001</v>
      </c>
      <c r="O726">
        <v>1.131</v>
      </c>
      <c r="P726">
        <v>30001</v>
      </c>
      <c r="Q726">
        <v>120000</v>
      </c>
    </row>
    <row r="727" spans="9:17" x14ac:dyDescent="0.25">
      <c r="I727" t="s">
        <v>1547</v>
      </c>
      <c r="J727">
        <v>0.17069999999999999</v>
      </c>
      <c r="K727">
        <v>0.43409999999999999</v>
      </c>
      <c r="L727">
        <v>3.64E-3</v>
      </c>
      <c r="M727">
        <v>-0.68879999999999997</v>
      </c>
      <c r="N727">
        <v>0.1731</v>
      </c>
      <c r="O727">
        <v>1.032</v>
      </c>
      <c r="P727">
        <v>30001</v>
      </c>
      <c r="Q727">
        <v>120000</v>
      </c>
    </row>
    <row r="728" spans="9:17" x14ac:dyDescent="0.25">
      <c r="I728" t="s">
        <v>1548</v>
      </c>
      <c r="J728">
        <v>6.2179999999999999E-2</v>
      </c>
      <c r="K728">
        <v>0.38340000000000002</v>
      </c>
      <c r="L728">
        <v>3.434E-3</v>
      </c>
      <c r="M728">
        <v>-0.71850000000000003</v>
      </c>
      <c r="N728">
        <v>7.1340000000000001E-2</v>
      </c>
      <c r="O728">
        <v>0.79200000000000004</v>
      </c>
      <c r="P728">
        <v>30001</v>
      </c>
      <c r="Q728">
        <v>120000</v>
      </c>
    </row>
    <row r="729" spans="9:17" x14ac:dyDescent="0.25">
      <c r="I729" t="s">
        <v>1549</v>
      </c>
      <c r="J729">
        <v>0.1014</v>
      </c>
      <c r="K729">
        <v>0.40820000000000001</v>
      </c>
      <c r="L729">
        <v>3.3930000000000002E-3</v>
      </c>
      <c r="M729">
        <v>-0.72599999999999998</v>
      </c>
      <c r="N729">
        <v>0.11</v>
      </c>
      <c r="O729">
        <v>0.8851</v>
      </c>
      <c r="P729">
        <v>30001</v>
      </c>
      <c r="Q729">
        <v>120000</v>
      </c>
    </row>
    <row r="730" spans="9:17" x14ac:dyDescent="0.25">
      <c r="I730" t="s">
        <v>1550</v>
      </c>
      <c r="J730">
        <v>0.13089999999999999</v>
      </c>
      <c r="K730">
        <v>0.41499999999999998</v>
      </c>
      <c r="L730">
        <v>3.4290000000000002E-3</v>
      </c>
      <c r="M730">
        <v>-0.70740000000000003</v>
      </c>
      <c r="N730">
        <v>0.13819999999999999</v>
      </c>
      <c r="O730">
        <v>0.93330000000000002</v>
      </c>
      <c r="P730">
        <v>30001</v>
      </c>
      <c r="Q730">
        <v>120000</v>
      </c>
    </row>
    <row r="731" spans="9:17" x14ac:dyDescent="0.25">
      <c r="I731" t="s">
        <v>1551</v>
      </c>
      <c r="J731">
        <v>0.14299999999999999</v>
      </c>
      <c r="K731">
        <v>0.42899999999999999</v>
      </c>
      <c r="L731">
        <v>3.5720000000000001E-3</v>
      </c>
      <c r="M731">
        <v>-0.71530000000000005</v>
      </c>
      <c r="N731">
        <v>0.14860000000000001</v>
      </c>
      <c r="O731">
        <v>0.98429999999999995</v>
      </c>
      <c r="P731">
        <v>30001</v>
      </c>
      <c r="Q731">
        <v>120000</v>
      </c>
    </row>
    <row r="732" spans="9:17" x14ac:dyDescent="0.25">
      <c r="I732" t="s">
        <v>1552</v>
      </c>
      <c r="J732">
        <v>0.1484</v>
      </c>
      <c r="K732">
        <v>0.36059999999999998</v>
      </c>
      <c r="L732">
        <v>3.1189999999999998E-3</v>
      </c>
      <c r="M732">
        <v>-0.57889999999999997</v>
      </c>
      <c r="N732">
        <v>0.15670000000000001</v>
      </c>
      <c r="O732">
        <v>0.83660000000000001</v>
      </c>
      <c r="P732">
        <v>30001</v>
      </c>
      <c r="Q732">
        <v>120000</v>
      </c>
    </row>
    <row r="733" spans="9:17" x14ac:dyDescent="0.25">
      <c r="I733" t="s">
        <v>1553</v>
      </c>
      <c r="J733">
        <v>0.1772</v>
      </c>
      <c r="K733">
        <v>0.38129999999999997</v>
      </c>
      <c r="L733">
        <v>3.1689999999999999E-3</v>
      </c>
      <c r="M733">
        <v>-0.58450000000000002</v>
      </c>
      <c r="N733">
        <v>0.1837</v>
      </c>
      <c r="O733">
        <v>0.91490000000000005</v>
      </c>
      <c r="P733">
        <v>30001</v>
      </c>
      <c r="Q733">
        <v>120000</v>
      </c>
    </row>
    <row r="734" spans="9:17" x14ac:dyDescent="0.25">
      <c r="I734" t="s">
        <v>1554</v>
      </c>
      <c r="J734">
        <v>0.17150000000000001</v>
      </c>
      <c r="K734">
        <v>0.41570000000000001</v>
      </c>
      <c r="L734">
        <v>3.4740000000000001E-3</v>
      </c>
      <c r="M734">
        <v>-0.65110000000000001</v>
      </c>
      <c r="N734">
        <v>0.17380000000000001</v>
      </c>
      <c r="O734">
        <v>0.99390000000000001</v>
      </c>
      <c r="P734">
        <v>30001</v>
      </c>
      <c r="Q734">
        <v>120000</v>
      </c>
    </row>
    <row r="735" spans="9:17" x14ac:dyDescent="0.25">
      <c r="I735" t="s">
        <v>1555</v>
      </c>
      <c r="J735">
        <v>9.2920000000000003E-2</v>
      </c>
      <c r="K735">
        <v>0.39750000000000002</v>
      </c>
      <c r="L735">
        <v>3.4390000000000002E-3</v>
      </c>
      <c r="M735">
        <v>-0.7117</v>
      </c>
      <c r="N735">
        <v>0.10249999999999999</v>
      </c>
      <c r="O735">
        <v>0.85589999999999999</v>
      </c>
      <c r="P735">
        <v>30001</v>
      </c>
      <c r="Q735">
        <v>120000</v>
      </c>
    </row>
    <row r="736" spans="9:17" x14ac:dyDescent="0.25">
      <c r="I736" t="s">
        <v>1556</v>
      </c>
      <c r="J736">
        <v>7.6050000000000006E-2</v>
      </c>
      <c r="K736">
        <v>0.41839999999999999</v>
      </c>
      <c r="L736">
        <v>3.48E-3</v>
      </c>
      <c r="M736">
        <v>-0.77539999999999998</v>
      </c>
      <c r="N736">
        <v>8.6610000000000006E-2</v>
      </c>
      <c r="O736">
        <v>0.87849999999999995</v>
      </c>
      <c r="P736">
        <v>30001</v>
      </c>
      <c r="Q736">
        <v>120000</v>
      </c>
    </row>
    <row r="737" spans="9:17" x14ac:dyDescent="0.25">
      <c r="I737" t="s">
        <v>1557</v>
      </c>
      <c r="J737">
        <v>-0.61050000000000004</v>
      </c>
      <c r="K737">
        <v>0.49109999999999998</v>
      </c>
      <c r="L737">
        <v>3.9830000000000004E-3</v>
      </c>
      <c r="M737">
        <v>-1.599</v>
      </c>
      <c r="N737">
        <v>-0.60340000000000005</v>
      </c>
      <c r="O737">
        <v>0.3387</v>
      </c>
      <c r="P737">
        <v>30001</v>
      </c>
      <c r="Q737">
        <v>120000</v>
      </c>
    </row>
    <row r="738" spans="9:17" x14ac:dyDescent="0.25">
      <c r="I738" t="s">
        <v>1558</v>
      </c>
      <c r="J738">
        <v>-0.752</v>
      </c>
      <c r="K738">
        <v>0.49709999999999999</v>
      </c>
      <c r="L738">
        <v>4.4920000000000003E-3</v>
      </c>
      <c r="M738">
        <v>-1.758</v>
      </c>
      <c r="N738">
        <v>-0.74180000000000001</v>
      </c>
      <c r="O738">
        <v>0.19409999999999999</v>
      </c>
      <c r="P738">
        <v>30001</v>
      </c>
      <c r="Q738">
        <v>120000</v>
      </c>
    </row>
    <row r="739" spans="9:17" x14ac:dyDescent="0.25">
      <c r="I739" t="s">
        <v>1559</v>
      </c>
      <c r="J739">
        <v>-0.4501</v>
      </c>
      <c r="K739">
        <v>0.44690000000000002</v>
      </c>
      <c r="L739">
        <v>3.604E-3</v>
      </c>
      <c r="M739">
        <v>-1.3380000000000001</v>
      </c>
      <c r="N739">
        <v>-0.4476</v>
      </c>
      <c r="O739">
        <v>0.41860000000000003</v>
      </c>
      <c r="P739">
        <v>30001</v>
      </c>
      <c r="Q739">
        <v>120000</v>
      </c>
    </row>
    <row r="740" spans="9:17" x14ac:dyDescent="0.25">
      <c r="I740" t="s">
        <v>1560</v>
      </c>
      <c r="J740">
        <v>-0.25440000000000002</v>
      </c>
      <c r="K740">
        <v>0.39760000000000001</v>
      </c>
      <c r="L740">
        <v>4.0410000000000003E-3</v>
      </c>
      <c r="M740">
        <v>-1.0549999999999999</v>
      </c>
      <c r="N740">
        <v>-0.247</v>
      </c>
      <c r="O740">
        <v>0.50739999999999996</v>
      </c>
      <c r="P740">
        <v>30001</v>
      </c>
      <c r="Q740">
        <v>120000</v>
      </c>
    </row>
    <row r="741" spans="9:17" x14ac:dyDescent="0.25">
      <c r="I741" t="s">
        <v>1561</v>
      </c>
      <c r="J741">
        <v>-0.44219999999999998</v>
      </c>
      <c r="K741">
        <v>0.52149999999999996</v>
      </c>
      <c r="L741">
        <v>4.6670000000000001E-3</v>
      </c>
      <c r="M741">
        <v>-1.5249999999999999</v>
      </c>
      <c r="N741">
        <v>-0.42320000000000002</v>
      </c>
      <c r="O741">
        <v>0.53259999999999996</v>
      </c>
      <c r="P741">
        <v>30001</v>
      </c>
      <c r="Q741">
        <v>120000</v>
      </c>
    </row>
    <row r="742" spans="9:17" x14ac:dyDescent="0.25">
      <c r="I742" t="s">
        <v>1562</v>
      </c>
      <c r="J742">
        <v>-0.35299999999999998</v>
      </c>
      <c r="K742">
        <v>0.50249999999999995</v>
      </c>
      <c r="L742">
        <v>4.6680000000000003E-3</v>
      </c>
      <c r="M742">
        <v>-1.3779999999999999</v>
      </c>
      <c r="N742">
        <v>-0.34150000000000003</v>
      </c>
      <c r="O742">
        <v>0.60099999999999998</v>
      </c>
      <c r="P742">
        <v>30001</v>
      </c>
      <c r="Q742">
        <v>120000</v>
      </c>
    </row>
    <row r="743" spans="9:17" x14ac:dyDescent="0.25">
      <c r="I743" t="s">
        <v>1563</v>
      </c>
      <c r="J743">
        <v>-0.31530000000000002</v>
      </c>
      <c r="K743">
        <v>0.47010000000000002</v>
      </c>
      <c r="L743">
        <v>4.457E-3</v>
      </c>
      <c r="M743">
        <v>-1.2629999999999999</v>
      </c>
      <c r="N743">
        <v>-0.30599999999999999</v>
      </c>
      <c r="O743">
        <v>0.58489999999999998</v>
      </c>
      <c r="P743">
        <v>30001</v>
      </c>
      <c r="Q743">
        <v>120000</v>
      </c>
    </row>
    <row r="744" spans="9:17" x14ac:dyDescent="0.25">
      <c r="I744" t="s">
        <v>1564</v>
      </c>
      <c r="J744">
        <v>-9.8360000000000003E-2</v>
      </c>
      <c r="K744">
        <v>0.47110000000000002</v>
      </c>
      <c r="L744">
        <v>4.4819999999999999E-3</v>
      </c>
      <c r="M744">
        <v>-1.018</v>
      </c>
      <c r="N744">
        <v>-9.9129999999999996E-2</v>
      </c>
      <c r="O744">
        <v>0.82979999999999998</v>
      </c>
      <c r="P744">
        <v>30001</v>
      </c>
      <c r="Q744">
        <v>120000</v>
      </c>
    </row>
    <row r="745" spans="9:17" x14ac:dyDescent="0.25">
      <c r="I745" t="s">
        <v>1565</v>
      </c>
      <c r="J745">
        <v>-0.12939999999999999</v>
      </c>
      <c r="K745">
        <v>0.48130000000000001</v>
      </c>
      <c r="L745">
        <v>4.2100000000000002E-3</v>
      </c>
      <c r="M745">
        <v>-1.0760000000000001</v>
      </c>
      <c r="N745">
        <v>-0.12920000000000001</v>
      </c>
      <c r="O745">
        <v>0.82079999999999997</v>
      </c>
      <c r="P745">
        <v>30001</v>
      </c>
      <c r="Q745">
        <v>120000</v>
      </c>
    </row>
    <row r="746" spans="9:17" x14ac:dyDescent="0.25">
      <c r="I746" t="s">
        <v>1566</v>
      </c>
      <c r="J746">
        <v>-0.23050000000000001</v>
      </c>
      <c r="K746">
        <v>0.50290000000000001</v>
      </c>
      <c r="L746">
        <v>4.4289999999999998E-3</v>
      </c>
      <c r="M746">
        <v>-1.24</v>
      </c>
      <c r="N746">
        <v>-0.22500000000000001</v>
      </c>
      <c r="O746">
        <v>0.74609999999999999</v>
      </c>
      <c r="P746">
        <v>30001</v>
      </c>
      <c r="Q746">
        <v>120000</v>
      </c>
    </row>
    <row r="747" spans="9:17" x14ac:dyDescent="0.25">
      <c r="I747" t="s">
        <v>1567</v>
      </c>
      <c r="J747">
        <v>-0.2555</v>
      </c>
      <c r="K747">
        <v>0.54300000000000004</v>
      </c>
      <c r="L747">
        <v>4.9129999999999998E-3</v>
      </c>
      <c r="M747">
        <v>-1.353</v>
      </c>
      <c r="N747">
        <v>-0.24629999999999999</v>
      </c>
      <c r="O747">
        <v>0.79590000000000005</v>
      </c>
      <c r="P747">
        <v>30001</v>
      </c>
      <c r="Q747">
        <v>120000</v>
      </c>
    </row>
    <row r="748" spans="9:17" x14ac:dyDescent="0.25">
      <c r="I748" t="s">
        <v>1568</v>
      </c>
      <c r="J748">
        <v>-0.32379999999999998</v>
      </c>
      <c r="K748">
        <v>0.53290000000000004</v>
      </c>
      <c r="L748">
        <v>4.8529999999999997E-3</v>
      </c>
      <c r="M748">
        <v>-1.4139999999999999</v>
      </c>
      <c r="N748">
        <v>-0.30890000000000001</v>
      </c>
      <c r="O748">
        <v>0.6905</v>
      </c>
      <c r="P748">
        <v>30001</v>
      </c>
      <c r="Q748">
        <v>120000</v>
      </c>
    </row>
    <row r="749" spans="9:17" x14ac:dyDescent="0.25">
      <c r="I749" t="s">
        <v>1569</v>
      </c>
      <c r="J749">
        <v>-0.28360000000000002</v>
      </c>
      <c r="K749">
        <v>0.5423</v>
      </c>
      <c r="L749">
        <v>4.5630000000000002E-3</v>
      </c>
      <c r="M749">
        <v>-1.35</v>
      </c>
      <c r="N749">
        <v>-0.28670000000000001</v>
      </c>
      <c r="O749">
        <v>0.80149999999999999</v>
      </c>
      <c r="P749">
        <v>30001</v>
      </c>
      <c r="Q749">
        <v>120000</v>
      </c>
    </row>
    <row r="750" spans="9:17" x14ac:dyDescent="0.25">
      <c r="I750" t="s">
        <v>1570</v>
      </c>
      <c r="J750">
        <v>-0.38109999999999999</v>
      </c>
      <c r="K750">
        <v>0.44729999999999998</v>
      </c>
      <c r="L750">
        <v>4.2750000000000002E-3</v>
      </c>
      <c r="M750">
        <v>-1.272</v>
      </c>
      <c r="N750">
        <v>-0.3765</v>
      </c>
      <c r="O750">
        <v>0.48549999999999999</v>
      </c>
      <c r="P750">
        <v>30001</v>
      </c>
      <c r="Q750">
        <v>120000</v>
      </c>
    </row>
    <row r="751" spans="9:17" x14ac:dyDescent="0.25">
      <c r="I751" t="s">
        <v>1571</v>
      </c>
      <c r="J751">
        <v>-0.47339999999999999</v>
      </c>
      <c r="K751">
        <v>0.50570000000000004</v>
      </c>
      <c r="L751">
        <v>4.1339999999999997E-3</v>
      </c>
      <c r="M751">
        <v>-1.4970000000000001</v>
      </c>
      <c r="N751">
        <v>-0.46410000000000001</v>
      </c>
      <c r="O751">
        <v>0.4945</v>
      </c>
      <c r="P751">
        <v>30001</v>
      </c>
      <c r="Q751">
        <v>120000</v>
      </c>
    </row>
    <row r="752" spans="9:17" x14ac:dyDescent="0.25">
      <c r="I752" t="s">
        <v>1572</v>
      </c>
      <c r="J752">
        <v>-0.25230000000000002</v>
      </c>
      <c r="K752">
        <v>0.53</v>
      </c>
      <c r="L752">
        <v>4.4320000000000002E-3</v>
      </c>
      <c r="M752">
        <v>-1.278</v>
      </c>
      <c r="N752">
        <v>-0.2601</v>
      </c>
      <c r="O752">
        <v>0.8095</v>
      </c>
      <c r="P752">
        <v>30001</v>
      </c>
      <c r="Q752">
        <v>120000</v>
      </c>
    </row>
    <row r="753" spans="9:17" x14ac:dyDescent="0.25">
      <c r="I753" t="s">
        <v>1573</v>
      </c>
      <c r="J753">
        <v>-0.64880000000000004</v>
      </c>
      <c r="K753">
        <v>0.51770000000000005</v>
      </c>
      <c r="L753">
        <v>5.4180000000000001E-3</v>
      </c>
      <c r="M753">
        <v>-1.6830000000000001</v>
      </c>
      <c r="N753">
        <v>-0.64280000000000004</v>
      </c>
      <c r="O753">
        <v>0.3498</v>
      </c>
      <c r="P753">
        <v>30001</v>
      </c>
      <c r="Q753">
        <v>120000</v>
      </c>
    </row>
    <row r="754" spans="9:17" x14ac:dyDescent="0.25">
      <c r="I754" t="s">
        <v>1574</v>
      </c>
      <c r="J754">
        <v>-0.39340000000000003</v>
      </c>
      <c r="K754">
        <v>0.61829999999999996</v>
      </c>
      <c r="L754">
        <v>6.0889999999999998E-3</v>
      </c>
      <c r="M754">
        <v>-1.5980000000000001</v>
      </c>
      <c r="N754">
        <v>-0.39760000000000001</v>
      </c>
      <c r="O754">
        <v>0.83660000000000001</v>
      </c>
      <c r="P754">
        <v>30001</v>
      </c>
      <c r="Q754">
        <v>120000</v>
      </c>
    </row>
    <row r="755" spans="9:17" x14ac:dyDescent="0.25">
      <c r="I755" t="s">
        <v>1575</v>
      </c>
      <c r="J755">
        <v>-0.1993</v>
      </c>
      <c r="K755">
        <v>0.63570000000000004</v>
      </c>
      <c r="L755">
        <v>6.6470000000000001E-3</v>
      </c>
      <c r="M755">
        <v>-1.403</v>
      </c>
      <c r="N755">
        <v>-0.21390000000000001</v>
      </c>
      <c r="O755">
        <v>1.0940000000000001</v>
      </c>
      <c r="P755">
        <v>30001</v>
      </c>
      <c r="Q755">
        <v>120000</v>
      </c>
    </row>
    <row r="756" spans="9:17" x14ac:dyDescent="0.25">
      <c r="I756" t="s">
        <v>1576</v>
      </c>
      <c r="J756">
        <v>-0.39760000000000001</v>
      </c>
      <c r="K756">
        <v>0.63800000000000001</v>
      </c>
      <c r="L756">
        <v>6.7320000000000001E-3</v>
      </c>
      <c r="M756">
        <v>-1.653</v>
      </c>
      <c r="N756">
        <v>-0.3997</v>
      </c>
      <c r="O756">
        <v>0.86029999999999995</v>
      </c>
      <c r="P756">
        <v>30001</v>
      </c>
      <c r="Q756">
        <v>120000</v>
      </c>
    </row>
    <row r="757" spans="9:17" x14ac:dyDescent="0.25">
      <c r="I757" t="s">
        <v>1577</v>
      </c>
      <c r="J757">
        <v>-0.29849999999999999</v>
      </c>
      <c r="K757">
        <v>0.38150000000000001</v>
      </c>
      <c r="L757">
        <v>3.4350000000000001E-3</v>
      </c>
      <c r="M757">
        <v>-1.073</v>
      </c>
      <c r="N757">
        <v>-0.29070000000000001</v>
      </c>
      <c r="O757">
        <v>0.43099999999999999</v>
      </c>
      <c r="P757">
        <v>30001</v>
      </c>
      <c r="Q757">
        <v>120000</v>
      </c>
    </row>
    <row r="758" spans="9:17" x14ac:dyDescent="0.25">
      <c r="I758" t="s">
        <v>1578</v>
      </c>
      <c r="J758">
        <v>-0.22939999999999999</v>
      </c>
      <c r="K758">
        <v>0.43530000000000002</v>
      </c>
      <c r="L758">
        <v>3.8809999999999999E-3</v>
      </c>
      <c r="M758">
        <v>-1.08</v>
      </c>
      <c r="N758">
        <v>-0.23039999999999999</v>
      </c>
      <c r="O758">
        <v>0.6381</v>
      </c>
      <c r="P758">
        <v>30001</v>
      </c>
      <c r="Q758">
        <v>120000</v>
      </c>
    </row>
    <row r="759" spans="9:17" x14ac:dyDescent="0.25">
      <c r="I759" t="s">
        <v>1579</v>
      </c>
      <c r="J759">
        <v>-0.35830000000000001</v>
      </c>
      <c r="K759">
        <v>0.37409999999999999</v>
      </c>
      <c r="L759">
        <v>3.8300000000000001E-3</v>
      </c>
      <c r="M759">
        <v>-1.1180000000000001</v>
      </c>
      <c r="N759">
        <v>-0.34949999999999998</v>
      </c>
      <c r="O759">
        <v>0.35299999999999998</v>
      </c>
      <c r="P759">
        <v>30001</v>
      </c>
      <c r="Q759">
        <v>120000</v>
      </c>
    </row>
    <row r="760" spans="9:17" x14ac:dyDescent="0.25">
      <c r="I760" t="s">
        <v>1580</v>
      </c>
      <c r="J760">
        <v>-0.3886</v>
      </c>
      <c r="K760">
        <v>0.46539999999999998</v>
      </c>
      <c r="L760">
        <v>3.8270000000000001E-3</v>
      </c>
      <c r="M760">
        <v>-1.34</v>
      </c>
      <c r="N760">
        <v>-0.37790000000000001</v>
      </c>
      <c r="O760">
        <v>0.50419999999999998</v>
      </c>
      <c r="P760">
        <v>30001</v>
      </c>
      <c r="Q760">
        <v>120000</v>
      </c>
    </row>
    <row r="761" spans="9:17" x14ac:dyDescent="0.25">
      <c r="I761" t="s">
        <v>1581</v>
      </c>
      <c r="J761">
        <v>-0.39810000000000001</v>
      </c>
      <c r="K761">
        <v>0.45739999999999997</v>
      </c>
      <c r="L761">
        <v>3.9110000000000004E-3</v>
      </c>
      <c r="M761">
        <v>-1.333</v>
      </c>
      <c r="N761">
        <v>-0.38700000000000001</v>
      </c>
      <c r="O761">
        <v>0.47739999999999999</v>
      </c>
      <c r="P761">
        <v>30001</v>
      </c>
      <c r="Q761">
        <v>120000</v>
      </c>
    </row>
    <row r="762" spans="9:17" x14ac:dyDescent="0.25">
      <c r="I762" t="s">
        <v>1582</v>
      </c>
      <c r="J762">
        <v>-0.43609999999999999</v>
      </c>
      <c r="K762">
        <v>0.42080000000000001</v>
      </c>
      <c r="L762">
        <v>3.7720000000000002E-3</v>
      </c>
      <c r="M762">
        <v>-1.2929999999999999</v>
      </c>
      <c r="N762">
        <v>-0.42630000000000001</v>
      </c>
      <c r="O762">
        <v>0.36909999999999998</v>
      </c>
      <c r="P762">
        <v>30001</v>
      </c>
      <c r="Q762">
        <v>120000</v>
      </c>
    </row>
    <row r="763" spans="9:17" x14ac:dyDescent="0.25">
      <c r="I763" t="s">
        <v>1583</v>
      </c>
      <c r="J763">
        <v>-0.40450000000000003</v>
      </c>
      <c r="K763">
        <v>0.46679999999999999</v>
      </c>
      <c r="L763">
        <v>3.8600000000000001E-3</v>
      </c>
      <c r="M763">
        <v>-1.357</v>
      </c>
      <c r="N763">
        <v>-0.3931</v>
      </c>
      <c r="O763">
        <v>0.4864</v>
      </c>
      <c r="P763">
        <v>30001</v>
      </c>
      <c r="Q763">
        <v>120000</v>
      </c>
    </row>
    <row r="764" spans="9:17" x14ac:dyDescent="0.25">
      <c r="I764" t="s">
        <v>1584</v>
      </c>
      <c r="J764">
        <v>-0.1249</v>
      </c>
      <c r="K764">
        <v>0.4491</v>
      </c>
      <c r="L764">
        <v>4.3229999999999996E-3</v>
      </c>
      <c r="M764">
        <v>-1.02</v>
      </c>
      <c r="N764">
        <v>-0.1222</v>
      </c>
      <c r="O764">
        <v>0.74590000000000001</v>
      </c>
      <c r="P764">
        <v>30001</v>
      </c>
      <c r="Q764">
        <v>120000</v>
      </c>
    </row>
    <row r="765" spans="9:17" x14ac:dyDescent="0.25">
      <c r="I765" t="s">
        <v>1585</v>
      </c>
      <c r="J765">
        <v>-0.84660000000000002</v>
      </c>
      <c r="K765">
        <v>0.55610000000000004</v>
      </c>
      <c r="L765">
        <v>4.8399999999999997E-3</v>
      </c>
      <c r="M765">
        <v>-1.982</v>
      </c>
      <c r="N765">
        <v>-0.82769999999999999</v>
      </c>
      <c r="O765">
        <v>0.18920000000000001</v>
      </c>
      <c r="P765">
        <v>30001</v>
      </c>
      <c r="Q765">
        <v>120000</v>
      </c>
    </row>
    <row r="766" spans="9:17" x14ac:dyDescent="0.25">
      <c r="I766" t="s">
        <v>1586</v>
      </c>
      <c r="J766">
        <v>-0.30320000000000003</v>
      </c>
      <c r="K766">
        <v>0.496</v>
      </c>
      <c r="L766">
        <v>3.5309999999999999E-3</v>
      </c>
      <c r="M766">
        <v>-1.2989999999999999</v>
      </c>
      <c r="N766">
        <v>-0.29580000000000001</v>
      </c>
      <c r="O766">
        <v>0.65459999999999996</v>
      </c>
      <c r="P766">
        <v>30001</v>
      </c>
      <c r="Q766">
        <v>120000</v>
      </c>
    </row>
    <row r="767" spans="9:17" x14ac:dyDescent="0.25">
      <c r="I767" t="s">
        <v>1587</v>
      </c>
      <c r="J767">
        <v>-0.26490000000000002</v>
      </c>
      <c r="K767">
        <v>0.46160000000000001</v>
      </c>
      <c r="L767">
        <v>3.5990000000000002E-3</v>
      </c>
      <c r="M767">
        <v>-1.1870000000000001</v>
      </c>
      <c r="N767">
        <v>-0.26029999999999998</v>
      </c>
      <c r="O767">
        <v>0.63139999999999996</v>
      </c>
      <c r="P767">
        <v>30001</v>
      </c>
      <c r="Q767">
        <v>120000</v>
      </c>
    </row>
    <row r="768" spans="9:17" x14ac:dyDescent="0.25">
      <c r="I768" t="s">
        <v>1588</v>
      </c>
      <c r="J768">
        <v>2.6880000000000001E-2</v>
      </c>
      <c r="K768">
        <v>0.50160000000000005</v>
      </c>
      <c r="L768">
        <v>4.0590000000000001E-3</v>
      </c>
      <c r="M768">
        <v>-0.94259999999999999</v>
      </c>
      <c r="N768">
        <v>1.9279999999999999E-2</v>
      </c>
      <c r="O768">
        <v>1.032</v>
      </c>
      <c r="P768">
        <v>30001</v>
      </c>
      <c r="Q768">
        <v>120000</v>
      </c>
    </row>
    <row r="769" spans="9:17" x14ac:dyDescent="0.25">
      <c r="I769" t="s">
        <v>1589</v>
      </c>
      <c r="J769">
        <v>-0.55879999999999996</v>
      </c>
      <c r="K769">
        <v>0.56899999999999995</v>
      </c>
      <c r="L769">
        <v>4.568E-3</v>
      </c>
      <c r="M769">
        <v>-1.7450000000000001</v>
      </c>
      <c r="N769">
        <v>-0.53510000000000002</v>
      </c>
      <c r="O769">
        <v>0.49690000000000001</v>
      </c>
      <c r="P769">
        <v>30001</v>
      </c>
      <c r="Q769">
        <v>120000</v>
      </c>
    </row>
    <row r="770" spans="9:17" x14ac:dyDescent="0.25">
      <c r="I770" t="s">
        <v>1590</v>
      </c>
      <c r="J770">
        <v>-9.5649999999999999E-2</v>
      </c>
      <c r="K770">
        <v>0.50519999999999998</v>
      </c>
      <c r="L770">
        <v>4.1599999999999996E-3</v>
      </c>
      <c r="M770">
        <v>-1.081</v>
      </c>
      <c r="N770">
        <v>-9.9500000000000005E-2</v>
      </c>
      <c r="O770">
        <v>0.91469999999999996</v>
      </c>
      <c r="P770">
        <v>30001</v>
      </c>
      <c r="Q770">
        <v>120000</v>
      </c>
    </row>
    <row r="771" spans="9:17" x14ac:dyDescent="0.25">
      <c r="I771" t="s">
        <v>1591</v>
      </c>
      <c r="J771">
        <v>-0.4395</v>
      </c>
      <c r="K771">
        <v>0.54410000000000003</v>
      </c>
      <c r="L771">
        <v>4.1250000000000002E-3</v>
      </c>
      <c r="M771">
        <v>-1.552</v>
      </c>
      <c r="N771">
        <v>-0.4259</v>
      </c>
      <c r="O771">
        <v>0.59830000000000005</v>
      </c>
      <c r="P771">
        <v>30001</v>
      </c>
      <c r="Q771">
        <v>120000</v>
      </c>
    </row>
    <row r="772" spans="9:17" x14ac:dyDescent="0.25">
      <c r="I772" t="s">
        <v>1592</v>
      </c>
      <c r="J772">
        <v>0.12590000000000001</v>
      </c>
      <c r="K772">
        <v>0.6069</v>
      </c>
      <c r="L772">
        <v>6.6179999999999998E-3</v>
      </c>
      <c r="M772">
        <v>-1.05</v>
      </c>
      <c r="N772">
        <v>0.11890000000000001</v>
      </c>
      <c r="O772">
        <v>1.337</v>
      </c>
      <c r="P772">
        <v>30001</v>
      </c>
      <c r="Q772">
        <v>120000</v>
      </c>
    </row>
    <row r="773" spans="9:17" x14ac:dyDescent="0.25">
      <c r="I773" t="s">
        <v>1593</v>
      </c>
      <c r="J773">
        <v>2.1909999999999999E-2</v>
      </c>
      <c r="K773">
        <v>0.52700000000000002</v>
      </c>
      <c r="L773">
        <v>5.9870000000000001E-3</v>
      </c>
      <c r="M773">
        <v>-1.024</v>
      </c>
      <c r="N773">
        <v>2.529E-2</v>
      </c>
      <c r="O773">
        <v>1.0509999999999999</v>
      </c>
      <c r="P773">
        <v>30001</v>
      </c>
      <c r="Q773">
        <v>120000</v>
      </c>
    </row>
    <row r="774" spans="9:17" x14ac:dyDescent="0.25">
      <c r="I774" t="s">
        <v>1594</v>
      </c>
      <c r="J774">
        <v>3.581E-3</v>
      </c>
      <c r="K774">
        <v>0.56169999999999998</v>
      </c>
      <c r="L774">
        <v>6.3160000000000004E-3</v>
      </c>
      <c r="M774">
        <v>-1.1100000000000001</v>
      </c>
      <c r="N774">
        <v>5.0229999999999997E-3</v>
      </c>
      <c r="O774">
        <v>1.1000000000000001</v>
      </c>
      <c r="P774">
        <v>30001</v>
      </c>
      <c r="Q774">
        <v>120000</v>
      </c>
    </row>
    <row r="775" spans="9:17" x14ac:dyDescent="0.25">
      <c r="I775" t="s">
        <v>1595</v>
      </c>
      <c r="J775">
        <v>0.87160000000000004</v>
      </c>
      <c r="K775">
        <v>0.81059999999999999</v>
      </c>
      <c r="L775">
        <v>1.102E-2</v>
      </c>
      <c r="M775">
        <v>-0.71340000000000003</v>
      </c>
      <c r="N775">
        <v>0.86799999999999999</v>
      </c>
      <c r="O775">
        <v>2.4710000000000001</v>
      </c>
      <c r="P775">
        <v>30001</v>
      </c>
      <c r="Q775">
        <v>120000</v>
      </c>
    </row>
    <row r="776" spans="9:17" x14ac:dyDescent="0.25">
      <c r="I776" t="s">
        <v>1596</v>
      </c>
      <c r="J776">
        <v>-0.80249999999999999</v>
      </c>
      <c r="K776">
        <v>0.76319999999999999</v>
      </c>
      <c r="L776">
        <v>9.3570000000000007E-3</v>
      </c>
      <c r="M776">
        <v>-2.3180000000000001</v>
      </c>
      <c r="N776">
        <v>-0.79430000000000001</v>
      </c>
      <c r="O776">
        <v>0.6673</v>
      </c>
      <c r="P776">
        <v>30001</v>
      </c>
      <c r="Q776">
        <v>120000</v>
      </c>
    </row>
    <row r="777" spans="9:17" x14ac:dyDescent="0.25">
      <c r="I777" t="s">
        <v>1597</v>
      </c>
      <c r="J777">
        <v>-6.447E-2</v>
      </c>
      <c r="K777">
        <v>0.99560000000000004</v>
      </c>
      <c r="L777">
        <v>1.6389999999999998E-2</v>
      </c>
      <c r="M777">
        <v>-2.0409999999999999</v>
      </c>
      <c r="N777">
        <v>-6.1670000000000003E-2</v>
      </c>
      <c r="O777">
        <v>1.881</v>
      </c>
      <c r="P777">
        <v>30001</v>
      </c>
      <c r="Q777">
        <v>120000</v>
      </c>
    </row>
    <row r="778" spans="9:17" x14ac:dyDescent="0.25">
      <c r="I778" t="s">
        <v>1598</v>
      </c>
      <c r="J778">
        <v>-0.20530000000000001</v>
      </c>
      <c r="K778">
        <v>0.70599999999999996</v>
      </c>
      <c r="L778">
        <v>9.4389999999999995E-3</v>
      </c>
      <c r="M778">
        <v>-1.605</v>
      </c>
      <c r="N778">
        <v>-0.1976</v>
      </c>
      <c r="O778">
        <v>1.1619999999999999</v>
      </c>
      <c r="P778">
        <v>30001</v>
      </c>
      <c r="Q778">
        <v>120000</v>
      </c>
    </row>
    <row r="779" spans="9:17" x14ac:dyDescent="0.25">
      <c r="I779" t="s">
        <v>1599</v>
      </c>
      <c r="J779">
        <v>-0.31659999999999999</v>
      </c>
      <c r="K779">
        <v>0.77159999999999995</v>
      </c>
      <c r="L779">
        <v>1.0659999999999999E-2</v>
      </c>
      <c r="M779">
        <v>-1.86</v>
      </c>
      <c r="N779">
        <v>-0.30620000000000003</v>
      </c>
      <c r="O779">
        <v>1.177</v>
      </c>
      <c r="P779">
        <v>30001</v>
      </c>
      <c r="Q779">
        <v>120000</v>
      </c>
    </row>
    <row r="780" spans="9:17" x14ac:dyDescent="0.25">
      <c r="I780" t="s">
        <v>1600</v>
      </c>
      <c r="J780">
        <v>0.44090000000000001</v>
      </c>
      <c r="K780">
        <v>0.54279999999999995</v>
      </c>
      <c r="L780">
        <v>6.4949999999999999E-3</v>
      </c>
      <c r="M780">
        <v>-0.62480000000000002</v>
      </c>
      <c r="N780">
        <v>0.44240000000000002</v>
      </c>
      <c r="O780">
        <v>1.506</v>
      </c>
      <c r="P780">
        <v>30001</v>
      </c>
      <c r="Q780">
        <v>120000</v>
      </c>
    </row>
    <row r="781" spans="9:17" x14ac:dyDescent="0.25">
      <c r="I781" t="s">
        <v>1601</v>
      </c>
      <c r="J781">
        <v>0.42270000000000002</v>
      </c>
      <c r="K781">
        <v>0.64019999999999999</v>
      </c>
      <c r="L781">
        <v>8.4519999999999994E-3</v>
      </c>
      <c r="M781">
        <v>-0.83850000000000002</v>
      </c>
      <c r="N781">
        <v>0.42409999999999998</v>
      </c>
      <c r="O781">
        <v>1.6870000000000001</v>
      </c>
      <c r="P781">
        <v>30001</v>
      </c>
      <c r="Q781">
        <v>120000</v>
      </c>
    </row>
    <row r="782" spans="9:17" x14ac:dyDescent="0.25">
      <c r="I782" t="s">
        <v>1602</v>
      </c>
      <c r="J782">
        <v>-1.1639999999999999</v>
      </c>
      <c r="K782">
        <v>0.71819999999999995</v>
      </c>
      <c r="L782">
        <v>1.0529999999999999E-2</v>
      </c>
      <c r="M782">
        <v>-2.6150000000000002</v>
      </c>
      <c r="N782">
        <v>-1.151</v>
      </c>
      <c r="O782">
        <v>0.20219999999999999</v>
      </c>
      <c r="P782">
        <v>30001</v>
      </c>
      <c r="Q782">
        <v>120000</v>
      </c>
    </row>
    <row r="783" spans="9:17" x14ac:dyDescent="0.25">
      <c r="I783" t="s">
        <v>1603</v>
      </c>
      <c r="J783">
        <v>-0.98509999999999998</v>
      </c>
      <c r="K783">
        <v>0.66859999999999997</v>
      </c>
      <c r="L783">
        <v>1.0019999999999999E-2</v>
      </c>
      <c r="M783">
        <v>-2.3140000000000001</v>
      </c>
      <c r="N783">
        <v>-0.97919999999999996</v>
      </c>
      <c r="O783">
        <v>0.31219999999999998</v>
      </c>
      <c r="P783">
        <v>30001</v>
      </c>
      <c r="Q783">
        <v>120000</v>
      </c>
    </row>
    <row r="784" spans="9:17" x14ac:dyDescent="0.25">
      <c r="I784" t="s">
        <v>1604</v>
      </c>
      <c r="J784">
        <v>-0.41070000000000001</v>
      </c>
      <c r="K784">
        <v>0.5887</v>
      </c>
      <c r="L784">
        <v>5.6769999999999998E-3</v>
      </c>
      <c r="M784">
        <v>-1.6140000000000001</v>
      </c>
      <c r="N784">
        <v>-0.39560000000000001</v>
      </c>
      <c r="O784">
        <v>0.71009999999999995</v>
      </c>
      <c r="P784">
        <v>30001</v>
      </c>
      <c r="Q784">
        <v>120000</v>
      </c>
    </row>
    <row r="785" spans="9:17" x14ac:dyDescent="0.25">
      <c r="I785" t="s">
        <v>1605</v>
      </c>
      <c r="J785">
        <v>-0.2873</v>
      </c>
      <c r="K785">
        <v>0.47739999999999999</v>
      </c>
      <c r="L785">
        <v>4.9379999999999997E-3</v>
      </c>
      <c r="M785">
        <v>-1.2450000000000001</v>
      </c>
      <c r="N785">
        <v>-0.28050000000000003</v>
      </c>
      <c r="O785">
        <v>0.63229999999999997</v>
      </c>
      <c r="P785">
        <v>30001</v>
      </c>
      <c r="Q785">
        <v>120000</v>
      </c>
    </row>
    <row r="786" spans="9:17" x14ac:dyDescent="0.25">
      <c r="I786" t="s">
        <v>1606</v>
      </c>
      <c r="J786">
        <v>0.71750000000000003</v>
      </c>
      <c r="K786">
        <v>0.56740000000000002</v>
      </c>
      <c r="L786">
        <v>5.3229999999999996E-3</v>
      </c>
      <c r="M786">
        <v>-0.30669999999999997</v>
      </c>
      <c r="N786">
        <v>0.6754</v>
      </c>
      <c r="O786">
        <v>1.95</v>
      </c>
      <c r="P786">
        <v>30001</v>
      </c>
      <c r="Q786">
        <v>120000</v>
      </c>
    </row>
    <row r="787" spans="9:17" x14ac:dyDescent="0.25">
      <c r="I787" t="s">
        <v>1607</v>
      </c>
      <c r="J787">
        <v>0.51939999999999997</v>
      </c>
      <c r="K787">
        <v>0.5554</v>
      </c>
      <c r="L787">
        <v>6.097E-3</v>
      </c>
      <c r="M787">
        <v>-0.48530000000000001</v>
      </c>
      <c r="N787">
        <v>0.47960000000000003</v>
      </c>
      <c r="O787">
        <v>1.73</v>
      </c>
      <c r="P787">
        <v>30001</v>
      </c>
      <c r="Q787">
        <v>120000</v>
      </c>
    </row>
    <row r="788" spans="9:17" x14ac:dyDescent="0.25">
      <c r="I788" t="s">
        <v>1608</v>
      </c>
      <c r="J788">
        <v>0.72960000000000003</v>
      </c>
      <c r="K788">
        <v>0.55089999999999995</v>
      </c>
      <c r="L788">
        <v>5.934E-3</v>
      </c>
      <c r="M788">
        <v>-0.26129999999999998</v>
      </c>
      <c r="N788">
        <v>0.68479999999999996</v>
      </c>
      <c r="O788">
        <v>1.9319999999999999</v>
      </c>
      <c r="P788">
        <v>30001</v>
      </c>
      <c r="Q788">
        <v>120000</v>
      </c>
    </row>
    <row r="789" spans="9:17" x14ac:dyDescent="0.25">
      <c r="I789" t="s">
        <v>1609</v>
      </c>
      <c r="J789">
        <v>0.71250000000000002</v>
      </c>
      <c r="K789">
        <v>0.5806</v>
      </c>
      <c r="L789">
        <v>5.8570000000000002E-3</v>
      </c>
      <c r="M789">
        <v>-0.33850000000000002</v>
      </c>
      <c r="N789">
        <v>0.67369999999999997</v>
      </c>
      <c r="O789">
        <v>1.966</v>
      </c>
      <c r="P789">
        <v>30001</v>
      </c>
      <c r="Q789">
        <v>120000</v>
      </c>
    </row>
    <row r="790" spans="9:17" x14ac:dyDescent="0.25">
      <c r="I790" t="s">
        <v>1610</v>
      </c>
      <c r="J790">
        <v>0.28310000000000002</v>
      </c>
      <c r="K790">
        <v>0.56220000000000003</v>
      </c>
      <c r="L790">
        <v>5.3379999999999999E-3</v>
      </c>
      <c r="M790">
        <v>-0.73480000000000001</v>
      </c>
      <c r="N790">
        <v>0.24360000000000001</v>
      </c>
      <c r="O790">
        <v>1.502</v>
      </c>
      <c r="P790">
        <v>30001</v>
      </c>
      <c r="Q790">
        <v>120000</v>
      </c>
    </row>
    <row r="791" spans="9:17" x14ac:dyDescent="0.25">
      <c r="I791" t="s">
        <v>1611</v>
      </c>
      <c r="J791">
        <v>0.29349999999999998</v>
      </c>
      <c r="K791">
        <v>0.58209999999999995</v>
      </c>
      <c r="L791">
        <v>5.3870000000000003E-3</v>
      </c>
      <c r="M791">
        <v>-0.77010000000000001</v>
      </c>
      <c r="N791">
        <v>0.25650000000000001</v>
      </c>
      <c r="O791">
        <v>1.548</v>
      </c>
      <c r="P791">
        <v>30001</v>
      </c>
      <c r="Q791">
        <v>120000</v>
      </c>
    </row>
    <row r="792" spans="9:17" x14ac:dyDescent="0.25">
      <c r="I792" t="s">
        <v>1612</v>
      </c>
      <c r="J792">
        <v>0.3337</v>
      </c>
      <c r="K792">
        <v>0.56430000000000002</v>
      </c>
      <c r="L792">
        <v>5.8110000000000002E-3</v>
      </c>
      <c r="M792">
        <v>-0.68510000000000004</v>
      </c>
      <c r="N792">
        <v>0.29170000000000001</v>
      </c>
      <c r="O792">
        <v>1.5649999999999999</v>
      </c>
      <c r="P792">
        <v>30001</v>
      </c>
      <c r="Q792">
        <v>120000</v>
      </c>
    </row>
    <row r="793" spans="9:17" x14ac:dyDescent="0.25">
      <c r="I793" t="s">
        <v>1613</v>
      </c>
      <c r="J793">
        <v>0.33529999999999999</v>
      </c>
      <c r="K793">
        <v>0.55640000000000001</v>
      </c>
      <c r="L793">
        <v>5.6709999999999998E-3</v>
      </c>
      <c r="M793">
        <v>-0.65880000000000005</v>
      </c>
      <c r="N793">
        <v>0.2923</v>
      </c>
      <c r="O793">
        <v>1.552</v>
      </c>
      <c r="P793">
        <v>30001</v>
      </c>
      <c r="Q793">
        <v>120000</v>
      </c>
    </row>
    <row r="794" spans="9:17" x14ac:dyDescent="0.25">
      <c r="I794" t="s">
        <v>1614</v>
      </c>
      <c r="J794">
        <v>0.28999999999999998</v>
      </c>
      <c r="K794">
        <v>0.54930000000000001</v>
      </c>
      <c r="L794">
        <v>5.8950000000000001E-3</v>
      </c>
      <c r="M794">
        <v>-0.69820000000000004</v>
      </c>
      <c r="N794">
        <v>0.2472</v>
      </c>
      <c r="O794">
        <v>1.4930000000000001</v>
      </c>
      <c r="P794">
        <v>30001</v>
      </c>
      <c r="Q794">
        <v>120000</v>
      </c>
    </row>
    <row r="795" spans="9:17" x14ac:dyDescent="0.25">
      <c r="I795" t="s">
        <v>1615</v>
      </c>
      <c r="J795">
        <v>0.37230000000000002</v>
      </c>
      <c r="K795">
        <v>0.53739999999999999</v>
      </c>
      <c r="L795">
        <v>5.6369999999999996E-3</v>
      </c>
      <c r="M795">
        <v>-0.58420000000000005</v>
      </c>
      <c r="N795">
        <v>0.3256</v>
      </c>
      <c r="O795">
        <v>1.556</v>
      </c>
      <c r="P795">
        <v>30001</v>
      </c>
      <c r="Q795">
        <v>120000</v>
      </c>
    </row>
    <row r="796" spans="9:17" x14ac:dyDescent="0.25">
      <c r="I796" t="s">
        <v>1616</v>
      </c>
      <c r="J796">
        <v>0.5484</v>
      </c>
      <c r="K796">
        <v>0.56269999999999998</v>
      </c>
      <c r="L796">
        <v>4.999E-3</v>
      </c>
      <c r="M796">
        <v>-0.46810000000000002</v>
      </c>
      <c r="N796">
        <v>0.50860000000000005</v>
      </c>
      <c r="O796">
        <v>1.778</v>
      </c>
      <c r="P796">
        <v>30001</v>
      </c>
      <c r="Q796">
        <v>120000</v>
      </c>
    </row>
    <row r="797" spans="9:17" x14ac:dyDescent="0.25">
      <c r="I797" t="s">
        <v>1617</v>
      </c>
      <c r="J797">
        <v>-0.2356</v>
      </c>
      <c r="K797">
        <v>0.84799999999999998</v>
      </c>
      <c r="L797">
        <v>7.5129999999999997E-3</v>
      </c>
      <c r="M797">
        <v>-1.8580000000000001</v>
      </c>
      <c r="N797">
        <v>-0.25059999999999999</v>
      </c>
      <c r="O797">
        <v>1.472</v>
      </c>
      <c r="P797">
        <v>30001</v>
      </c>
      <c r="Q797">
        <v>120000</v>
      </c>
    </row>
    <row r="798" spans="9:17" x14ac:dyDescent="0.25">
      <c r="I798" t="s">
        <v>1618</v>
      </c>
      <c r="J798">
        <v>0.35560000000000003</v>
      </c>
      <c r="K798">
        <v>0.58130000000000004</v>
      </c>
      <c r="L798">
        <v>5.45E-3</v>
      </c>
      <c r="M798">
        <v>-0.7056</v>
      </c>
      <c r="N798">
        <v>0.31859999999999999</v>
      </c>
      <c r="O798">
        <v>1.6060000000000001</v>
      </c>
      <c r="P798">
        <v>30001</v>
      </c>
      <c r="Q798">
        <v>120000</v>
      </c>
    </row>
    <row r="799" spans="9:17" x14ac:dyDescent="0.25">
      <c r="I799" t="s">
        <v>1619</v>
      </c>
      <c r="J799">
        <v>0.3574</v>
      </c>
      <c r="K799">
        <v>0.69530000000000003</v>
      </c>
      <c r="L799">
        <v>6.496E-3</v>
      </c>
      <c r="M799">
        <v>-0.96140000000000003</v>
      </c>
      <c r="N799">
        <v>0.33100000000000002</v>
      </c>
      <c r="O799">
        <v>1.804</v>
      </c>
      <c r="P799">
        <v>30001</v>
      </c>
      <c r="Q799">
        <v>120000</v>
      </c>
    </row>
    <row r="800" spans="9:17" x14ac:dyDescent="0.25">
      <c r="I800" t="s">
        <v>1620</v>
      </c>
      <c r="J800">
        <v>0.69330000000000003</v>
      </c>
      <c r="K800">
        <v>0.63449999999999995</v>
      </c>
      <c r="L800">
        <v>4.8079999999999998E-3</v>
      </c>
      <c r="M800">
        <v>-0.49719999999999998</v>
      </c>
      <c r="N800">
        <v>0.6673</v>
      </c>
      <c r="O800">
        <v>2.0270000000000001</v>
      </c>
      <c r="P800">
        <v>30001</v>
      </c>
      <c r="Q800">
        <v>120000</v>
      </c>
    </row>
    <row r="801" spans="9:17" x14ac:dyDescent="0.25">
      <c r="I801" t="s">
        <v>1621</v>
      </c>
      <c r="J801">
        <v>0.78749999999999998</v>
      </c>
      <c r="K801">
        <v>0.57620000000000005</v>
      </c>
      <c r="L801">
        <v>4.7530000000000003E-3</v>
      </c>
      <c r="M801">
        <v>-0.26200000000000001</v>
      </c>
      <c r="N801">
        <v>0.75290000000000001</v>
      </c>
      <c r="O801">
        <v>2.0310000000000001</v>
      </c>
      <c r="P801">
        <v>30001</v>
      </c>
      <c r="Q801">
        <v>120000</v>
      </c>
    </row>
    <row r="802" spans="9:17" x14ac:dyDescent="0.25">
      <c r="I802" t="s">
        <v>1622</v>
      </c>
      <c r="J802">
        <v>0.69840000000000002</v>
      </c>
      <c r="K802">
        <v>0.64770000000000005</v>
      </c>
      <c r="L802">
        <v>4.8640000000000003E-3</v>
      </c>
      <c r="M802">
        <v>-0.52629999999999999</v>
      </c>
      <c r="N802">
        <v>0.67459999999999998</v>
      </c>
      <c r="O802">
        <v>2.052</v>
      </c>
      <c r="P802">
        <v>30001</v>
      </c>
      <c r="Q802">
        <v>120000</v>
      </c>
    </row>
    <row r="803" spans="9:17" x14ac:dyDescent="0.25">
      <c r="I803" t="s">
        <v>1623</v>
      </c>
      <c r="J803">
        <v>0.52629999999999999</v>
      </c>
      <c r="K803">
        <v>0.64590000000000003</v>
      </c>
      <c r="L803">
        <v>5.2519999999999997E-3</v>
      </c>
      <c r="M803">
        <v>-0.71340000000000003</v>
      </c>
      <c r="N803">
        <v>0.51060000000000005</v>
      </c>
      <c r="O803">
        <v>1.8620000000000001</v>
      </c>
      <c r="P803">
        <v>30001</v>
      </c>
      <c r="Q803">
        <v>120000</v>
      </c>
    </row>
    <row r="804" spans="9:17" x14ac:dyDescent="0.25">
      <c r="I804" t="s">
        <v>1624</v>
      </c>
      <c r="J804">
        <v>0.88219999999999998</v>
      </c>
      <c r="K804">
        <v>0.65369999999999995</v>
      </c>
      <c r="L804">
        <v>5.1359999999999999E-3</v>
      </c>
      <c r="M804">
        <v>-0.31559999999999999</v>
      </c>
      <c r="N804">
        <v>0.84460000000000002</v>
      </c>
      <c r="O804">
        <v>2.2759999999999998</v>
      </c>
      <c r="P804">
        <v>30001</v>
      </c>
      <c r="Q804">
        <v>120000</v>
      </c>
    </row>
    <row r="805" spans="9:17" x14ac:dyDescent="0.25">
      <c r="I805" t="s">
        <v>1625</v>
      </c>
      <c r="J805">
        <v>0.62190000000000001</v>
      </c>
      <c r="K805">
        <v>0.66469999999999996</v>
      </c>
      <c r="L805">
        <v>5.2370000000000003E-3</v>
      </c>
      <c r="M805">
        <v>-0.66500000000000004</v>
      </c>
      <c r="N805">
        <v>0.60750000000000004</v>
      </c>
      <c r="O805">
        <v>1.9870000000000001</v>
      </c>
      <c r="P805">
        <v>30001</v>
      </c>
      <c r="Q805">
        <v>120000</v>
      </c>
    </row>
    <row r="806" spans="9:17" x14ac:dyDescent="0.25">
      <c r="I806" t="s">
        <v>1626</v>
      </c>
      <c r="J806">
        <v>1.0329999999999999</v>
      </c>
      <c r="K806">
        <v>0.56720000000000004</v>
      </c>
      <c r="L806">
        <v>4.6020000000000002E-3</v>
      </c>
      <c r="M806">
        <v>7.221E-3</v>
      </c>
      <c r="N806">
        <v>0.99390000000000001</v>
      </c>
      <c r="O806">
        <v>2.2650000000000001</v>
      </c>
      <c r="P806">
        <v>30001</v>
      </c>
      <c r="Q806">
        <v>120000</v>
      </c>
    </row>
    <row r="807" spans="9:17" x14ac:dyDescent="0.25">
      <c r="I807" t="s">
        <v>1627</v>
      </c>
      <c r="J807">
        <v>0.56340000000000001</v>
      </c>
      <c r="K807">
        <v>0.57389999999999997</v>
      </c>
      <c r="L807">
        <v>4.3810000000000003E-3</v>
      </c>
      <c r="M807">
        <v>-0.49109999999999998</v>
      </c>
      <c r="N807">
        <v>0.52869999999999995</v>
      </c>
      <c r="O807">
        <v>1.8</v>
      </c>
      <c r="P807">
        <v>30001</v>
      </c>
      <c r="Q807">
        <v>120000</v>
      </c>
    </row>
    <row r="808" spans="9:17" x14ac:dyDescent="0.25">
      <c r="I808" t="s">
        <v>1628</v>
      </c>
      <c r="J808">
        <v>0.63490000000000002</v>
      </c>
      <c r="K808">
        <v>0.625</v>
      </c>
      <c r="L808">
        <v>5.0699999999999999E-3</v>
      </c>
      <c r="M808">
        <v>-0.54139999999999999</v>
      </c>
      <c r="N808">
        <v>0.61280000000000001</v>
      </c>
      <c r="O808">
        <v>1.954</v>
      </c>
      <c r="P808">
        <v>30001</v>
      </c>
      <c r="Q808">
        <v>120000</v>
      </c>
    </row>
    <row r="809" spans="9:17" x14ac:dyDescent="0.25">
      <c r="I809" t="s">
        <v>1629</v>
      </c>
      <c r="J809">
        <v>0.5998</v>
      </c>
      <c r="K809">
        <v>0.58299999999999996</v>
      </c>
      <c r="L809">
        <v>4.5830000000000003E-3</v>
      </c>
      <c r="M809">
        <v>-0.45590000000000003</v>
      </c>
      <c r="N809">
        <v>0.55879999999999996</v>
      </c>
      <c r="O809">
        <v>1.863</v>
      </c>
      <c r="P809">
        <v>30001</v>
      </c>
      <c r="Q809">
        <v>120000</v>
      </c>
    </row>
    <row r="810" spans="9:17" x14ac:dyDescent="0.25">
      <c r="I810" t="s">
        <v>1630</v>
      </c>
      <c r="J810">
        <v>0.49120000000000003</v>
      </c>
      <c r="K810">
        <v>0.5474</v>
      </c>
      <c r="L810">
        <v>4.3480000000000003E-3</v>
      </c>
      <c r="M810">
        <v>-0.48930000000000001</v>
      </c>
      <c r="N810">
        <v>0.45279999999999998</v>
      </c>
      <c r="O810">
        <v>1.6850000000000001</v>
      </c>
      <c r="P810">
        <v>30001</v>
      </c>
      <c r="Q810">
        <v>120000</v>
      </c>
    </row>
    <row r="811" spans="9:17" x14ac:dyDescent="0.25">
      <c r="I811" t="s">
        <v>1631</v>
      </c>
      <c r="J811">
        <v>0.53049999999999997</v>
      </c>
      <c r="K811">
        <v>0.5665</v>
      </c>
      <c r="L811">
        <v>4.3829999999999997E-3</v>
      </c>
      <c r="M811">
        <v>-0.50309999999999999</v>
      </c>
      <c r="N811">
        <v>0.49380000000000002</v>
      </c>
      <c r="O811">
        <v>1.7549999999999999</v>
      </c>
      <c r="P811">
        <v>30001</v>
      </c>
      <c r="Q811">
        <v>120000</v>
      </c>
    </row>
    <row r="812" spans="9:17" x14ac:dyDescent="0.25">
      <c r="I812" t="s">
        <v>1632</v>
      </c>
      <c r="J812">
        <v>0.55989999999999995</v>
      </c>
      <c r="K812">
        <v>0.57099999999999995</v>
      </c>
      <c r="L812">
        <v>4.3800000000000002E-3</v>
      </c>
      <c r="M812">
        <v>-0.48430000000000001</v>
      </c>
      <c r="N812">
        <v>0.52159999999999995</v>
      </c>
      <c r="O812">
        <v>1.7969999999999999</v>
      </c>
      <c r="P812">
        <v>30001</v>
      </c>
      <c r="Q812">
        <v>120000</v>
      </c>
    </row>
    <row r="813" spans="9:17" x14ac:dyDescent="0.25">
      <c r="I813" t="s">
        <v>1633</v>
      </c>
      <c r="J813">
        <v>0.57199999999999995</v>
      </c>
      <c r="K813">
        <v>0.58120000000000005</v>
      </c>
      <c r="L813">
        <v>4.5469999999999998E-3</v>
      </c>
      <c r="M813">
        <v>-0.4884</v>
      </c>
      <c r="N813">
        <v>0.53359999999999996</v>
      </c>
      <c r="O813">
        <v>1.829</v>
      </c>
      <c r="P813">
        <v>30001</v>
      </c>
      <c r="Q813">
        <v>120000</v>
      </c>
    </row>
    <row r="814" spans="9:17" x14ac:dyDescent="0.25">
      <c r="I814" t="s">
        <v>1634</v>
      </c>
      <c r="J814">
        <v>0.57740000000000002</v>
      </c>
      <c r="K814">
        <v>0.53120000000000001</v>
      </c>
      <c r="L814">
        <v>4.1679999999999998E-3</v>
      </c>
      <c r="M814">
        <v>-0.36899999999999999</v>
      </c>
      <c r="N814">
        <v>0.53259999999999996</v>
      </c>
      <c r="O814">
        <v>1.746</v>
      </c>
      <c r="P814">
        <v>30001</v>
      </c>
      <c r="Q814">
        <v>120000</v>
      </c>
    </row>
    <row r="815" spans="9:17" x14ac:dyDescent="0.25">
      <c r="I815" t="s">
        <v>1635</v>
      </c>
      <c r="J815">
        <v>0.60619999999999996</v>
      </c>
      <c r="K815">
        <v>0.54930000000000001</v>
      </c>
      <c r="L815">
        <v>4.2729999999999999E-3</v>
      </c>
      <c r="M815">
        <v>-0.37280000000000002</v>
      </c>
      <c r="N815">
        <v>0.56379999999999997</v>
      </c>
      <c r="O815">
        <v>1.8120000000000001</v>
      </c>
      <c r="P815">
        <v>30001</v>
      </c>
      <c r="Q815">
        <v>120000</v>
      </c>
    </row>
    <row r="816" spans="9:17" x14ac:dyDescent="0.25">
      <c r="I816" t="s">
        <v>1636</v>
      </c>
      <c r="J816">
        <v>0.60060000000000002</v>
      </c>
      <c r="K816">
        <v>0.57079999999999997</v>
      </c>
      <c r="L816">
        <v>4.4330000000000003E-3</v>
      </c>
      <c r="M816">
        <v>-0.42849999999999999</v>
      </c>
      <c r="N816">
        <v>0.55989999999999995</v>
      </c>
      <c r="O816">
        <v>1.8380000000000001</v>
      </c>
      <c r="P816">
        <v>30001</v>
      </c>
      <c r="Q816">
        <v>120000</v>
      </c>
    </row>
    <row r="817" spans="9:17" x14ac:dyDescent="0.25">
      <c r="I817" t="s">
        <v>1637</v>
      </c>
      <c r="J817">
        <v>0.52200000000000002</v>
      </c>
      <c r="K817">
        <v>0.55910000000000004</v>
      </c>
      <c r="L817">
        <v>4.3449999999999999E-3</v>
      </c>
      <c r="M817">
        <v>-0.48730000000000001</v>
      </c>
      <c r="N817">
        <v>0.4839</v>
      </c>
      <c r="O817">
        <v>1.7410000000000001</v>
      </c>
      <c r="P817">
        <v>30001</v>
      </c>
      <c r="Q817">
        <v>120000</v>
      </c>
    </row>
    <row r="818" spans="9:17" x14ac:dyDescent="0.25">
      <c r="I818" t="s">
        <v>1638</v>
      </c>
      <c r="J818">
        <v>0.50509999999999999</v>
      </c>
      <c r="K818">
        <v>0.5726</v>
      </c>
      <c r="L818">
        <v>4.4759999999999999E-3</v>
      </c>
      <c r="M818">
        <v>-0.54830000000000001</v>
      </c>
      <c r="N818">
        <v>0.47199999999999998</v>
      </c>
      <c r="O818">
        <v>1.734</v>
      </c>
      <c r="P818">
        <v>30001</v>
      </c>
      <c r="Q818">
        <v>120000</v>
      </c>
    </row>
    <row r="819" spans="9:17" x14ac:dyDescent="0.25">
      <c r="I819" t="s">
        <v>1639</v>
      </c>
      <c r="J819">
        <v>-0.18149999999999999</v>
      </c>
      <c r="K819">
        <v>0.63109999999999999</v>
      </c>
      <c r="L819">
        <v>4.8170000000000001E-3</v>
      </c>
      <c r="M819">
        <v>-1.36</v>
      </c>
      <c r="N819">
        <v>-0.20730000000000001</v>
      </c>
      <c r="O819">
        <v>1.141</v>
      </c>
      <c r="P819">
        <v>30001</v>
      </c>
      <c r="Q819">
        <v>120000</v>
      </c>
    </row>
    <row r="820" spans="9:17" x14ac:dyDescent="0.25">
      <c r="I820" t="s">
        <v>1640</v>
      </c>
      <c r="J820">
        <v>-0.32290000000000002</v>
      </c>
      <c r="K820">
        <v>0.63449999999999995</v>
      </c>
      <c r="L820">
        <v>5.306E-3</v>
      </c>
      <c r="M820">
        <v>-1.5169999999999999</v>
      </c>
      <c r="N820">
        <v>-0.34489999999999998</v>
      </c>
      <c r="O820">
        <v>1.006</v>
      </c>
      <c r="P820">
        <v>30001</v>
      </c>
      <c r="Q820">
        <v>120000</v>
      </c>
    </row>
    <row r="821" spans="9:17" x14ac:dyDescent="0.25">
      <c r="I821" t="s">
        <v>1641</v>
      </c>
      <c r="J821">
        <v>-2.1090000000000001E-2</v>
      </c>
      <c r="K821">
        <v>0.59819999999999995</v>
      </c>
      <c r="L821">
        <v>4.5129999999999997E-3</v>
      </c>
      <c r="M821">
        <v>-1.1200000000000001</v>
      </c>
      <c r="N821">
        <v>-5.2339999999999998E-2</v>
      </c>
      <c r="O821">
        <v>1.252</v>
      </c>
      <c r="P821">
        <v>30001</v>
      </c>
      <c r="Q821">
        <v>120000</v>
      </c>
    </row>
    <row r="822" spans="9:17" x14ac:dyDescent="0.25">
      <c r="I822" t="s">
        <v>1642</v>
      </c>
      <c r="J822">
        <v>0.17460000000000001</v>
      </c>
      <c r="K822">
        <v>0.56020000000000003</v>
      </c>
      <c r="L822">
        <v>4.7930000000000004E-3</v>
      </c>
      <c r="M822">
        <v>-0.83340000000000003</v>
      </c>
      <c r="N822">
        <v>0.1343</v>
      </c>
      <c r="O822">
        <v>1.3959999999999999</v>
      </c>
      <c r="P822">
        <v>30001</v>
      </c>
      <c r="Q822">
        <v>120000</v>
      </c>
    </row>
    <row r="823" spans="9:17" x14ac:dyDescent="0.25">
      <c r="I823" t="s">
        <v>1643</v>
      </c>
      <c r="J823">
        <v>-1.316E-2</v>
      </c>
      <c r="K823">
        <v>0.65329999999999999</v>
      </c>
      <c r="L823">
        <v>5.3160000000000004E-3</v>
      </c>
      <c r="M823">
        <v>-1.262</v>
      </c>
      <c r="N823">
        <v>-3.2460000000000003E-2</v>
      </c>
      <c r="O823">
        <v>1.355</v>
      </c>
      <c r="P823">
        <v>30001</v>
      </c>
      <c r="Q823">
        <v>120000</v>
      </c>
    </row>
    <row r="824" spans="9:17" x14ac:dyDescent="0.25">
      <c r="I824" t="s">
        <v>1644</v>
      </c>
      <c r="J824">
        <v>7.5990000000000002E-2</v>
      </c>
      <c r="K824">
        <v>0.6371</v>
      </c>
      <c r="L824">
        <v>5.4479999999999997E-3</v>
      </c>
      <c r="M824">
        <v>-1.1299999999999999</v>
      </c>
      <c r="N824">
        <v>5.3080000000000002E-2</v>
      </c>
      <c r="O824">
        <v>1.4079999999999999</v>
      </c>
      <c r="P824">
        <v>30001</v>
      </c>
      <c r="Q824">
        <v>120000</v>
      </c>
    </row>
    <row r="825" spans="9:17" x14ac:dyDescent="0.25">
      <c r="I825" t="s">
        <v>1645</v>
      </c>
      <c r="J825">
        <v>0.1138</v>
      </c>
      <c r="K825">
        <v>0.6119</v>
      </c>
      <c r="L825">
        <v>5.2639999999999996E-3</v>
      </c>
      <c r="M825">
        <v>-1.0249999999999999</v>
      </c>
      <c r="N825">
        <v>8.4099999999999994E-2</v>
      </c>
      <c r="O825">
        <v>1.4059999999999999</v>
      </c>
      <c r="P825">
        <v>30001</v>
      </c>
      <c r="Q825">
        <v>120000</v>
      </c>
    </row>
    <row r="826" spans="9:17" x14ac:dyDescent="0.25">
      <c r="I826" t="s">
        <v>1646</v>
      </c>
      <c r="J826">
        <v>0.33069999999999999</v>
      </c>
      <c r="K826">
        <v>0.61470000000000002</v>
      </c>
      <c r="L826">
        <v>5.2459999999999998E-3</v>
      </c>
      <c r="M826">
        <v>-0.78779999999999994</v>
      </c>
      <c r="N826">
        <v>0.29249999999999998</v>
      </c>
      <c r="O826">
        <v>1.6439999999999999</v>
      </c>
      <c r="P826">
        <v>30001</v>
      </c>
      <c r="Q826">
        <v>120000</v>
      </c>
    </row>
    <row r="827" spans="9:17" x14ac:dyDescent="0.25">
      <c r="I827" t="s">
        <v>1647</v>
      </c>
      <c r="J827">
        <v>0.29959999999999998</v>
      </c>
      <c r="K827">
        <v>0.62360000000000004</v>
      </c>
      <c r="L827">
        <v>5.0460000000000001E-3</v>
      </c>
      <c r="M827">
        <v>-0.8387</v>
      </c>
      <c r="N827">
        <v>0.26350000000000001</v>
      </c>
      <c r="O827">
        <v>1.63</v>
      </c>
      <c r="P827">
        <v>30001</v>
      </c>
      <c r="Q827">
        <v>120000</v>
      </c>
    </row>
    <row r="828" spans="9:17" x14ac:dyDescent="0.25">
      <c r="I828" t="s">
        <v>1648</v>
      </c>
      <c r="J828">
        <v>0.1986</v>
      </c>
      <c r="K828">
        <v>0.63919999999999999</v>
      </c>
      <c r="L828">
        <v>5.2550000000000001E-3</v>
      </c>
      <c r="M828">
        <v>-0.99219999999999997</v>
      </c>
      <c r="N828">
        <v>0.16819999999999999</v>
      </c>
      <c r="O828">
        <v>1.55</v>
      </c>
      <c r="P828">
        <v>30001</v>
      </c>
      <c r="Q828">
        <v>120000</v>
      </c>
    </row>
    <row r="829" spans="9:17" x14ac:dyDescent="0.25">
      <c r="I829" t="s">
        <v>1649</v>
      </c>
      <c r="J829">
        <v>0.17349999999999999</v>
      </c>
      <c r="K829">
        <v>0.67059999999999997</v>
      </c>
      <c r="L829">
        <v>5.6750000000000004E-3</v>
      </c>
      <c r="M829">
        <v>-1.099</v>
      </c>
      <c r="N829">
        <v>0.1497</v>
      </c>
      <c r="O829">
        <v>1.5669999999999999</v>
      </c>
      <c r="P829">
        <v>30001</v>
      </c>
      <c r="Q829">
        <v>120000</v>
      </c>
    </row>
    <row r="830" spans="9:17" x14ac:dyDescent="0.25">
      <c r="I830" t="s">
        <v>1650</v>
      </c>
      <c r="J830">
        <v>0.1053</v>
      </c>
      <c r="K830">
        <v>0.66169999999999995</v>
      </c>
      <c r="L830">
        <v>5.666E-3</v>
      </c>
      <c r="M830">
        <v>-1.1579999999999999</v>
      </c>
      <c r="N830">
        <v>8.4360000000000004E-2</v>
      </c>
      <c r="O830">
        <v>1.4750000000000001</v>
      </c>
      <c r="P830">
        <v>30001</v>
      </c>
      <c r="Q830">
        <v>120000</v>
      </c>
    </row>
    <row r="831" spans="9:17" x14ac:dyDescent="0.25">
      <c r="I831" t="s">
        <v>1651</v>
      </c>
      <c r="J831">
        <v>0.1454</v>
      </c>
      <c r="K831">
        <v>0.67290000000000005</v>
      </c>
      <c r="L831">
        <v>5.4619999999999998E-3</v>
      </c>
      <c r="M831">
        <v>-1.097</v>
      </c>
      <c r="N831">
        <v>0.1104</v>
      </c>
      <c r="O831">
        <v>1.5649999999999999</v>
      </c>
      <c r="P831">
        <v>30001</v>
      </c>
      <c r="Q831">
        <v>120000</v>
      </c>
    </row>
    <row r="832" spans="9:17" x14ac:dyDescent="0.25">
      <c r="I832" t="s">
        <v>1652</v>
      </c>
      <c r="J832">
        <v>4.7899999999999998E-2</v>
      </c>
      <c r="K832">
        <v>0.59789999999999999</v>
      </c>
      <c r="L832">
        <v>5.1679999999999999E-3</v>
      </c>
      <c r="M832">
        <v>-1.0449999999999999</v>
      </c>
      <c r="N832">
        <v>1.0880000000000001E-2</v>
      </c>
      <c r="O832">
        <v>1.33</v>
      </c>
      <c r="P832">
        <v>30001</v>
      </c>
      <c r="Q832">
        <v>120000</v>
      </c>
    </row>
    <row r="833" spans="9:17" x14ac:dyDescent="0.25">
      <c r="I833" t="s">
        <v>1653</v>
      </c>
      <c r="J833">
        <v>-4.4339999999999997E-2</v>
      </c>
      <c r="K833">
        <v>0.64510000000000001</v>
      </c>
      <c r="L833">
        <v>5.1120000000000002E-3</v>
      </c>
      <c r="M833">
        <v>-1.2569999999999999</v>
      </c>
      <c r="N833">
        <v>-6.966E-2</v>
      </c>
      <c r="O833">
        <v>1.302</v>
      </c>
      <c r="P833">
        <v>30001</v>
      </c>
      <c r="Q833">
        <v>120000</v>
      </c>
    </row>
    <row r="834" spans="9:17" x14ac:dyDescent="0.25">
      <c r="I834" t="s">
        <v>1654</v>
      </c>
      <c r="J834">
        <v>0.1767</v>
      </c>
      <c r="K834">
        <v>0.66500000000000004</v>
      </c>
      <c r="L834">
        <v>5.3819999999999996E-3</v>
      </c>
      <c r="M834">
        <v>-1.0489999999999999</v>
      </c>
      <c r="N834">
        <v>0.14230000000000001</v>
      </c>
      <c r="O834">
        <v>1.587</v>
      </c>
      <c r="P834">
        <v>30001</v>
      </c>
      <c r="Q834">
        <v>120000</v>
      </c>
    </row>
    <row r="835" spans="9:17" x14ac:dyDescent="0.25">
      <c r="I835" t="s">
        <v>1655</v>
      </c>
      <c r="J835">
        <v>-0.2198</v>
      </c>
      <c r="K835">
        <v>0.64190000000000003</v>
      </c>
      <c r="L835">
        <v>5.9189999999999998E-3</v>
      </c>
      <c r="M835">
        <v>-1.4259999999999999</v>
      </c>
      <c r="N835">
        <v>-0.24399999999999999</v>
      </c>
      <c r="O835">
        <v>1.1200000000000001</v>
      </c>
      <c r="P835">
        <v>30001</v>
      </c>
      <c r="Q835">
        <v>120000</v>
      </c>
    </row>
    <row r="836" spans="9:17" x14ac:dyDescent="0.25">
      <c r="I836" t="s">
        <v>1656</v>
      </c>
      <c r="J836">
        <v>3.567E-2</v>
      </c>
      <c r="K836">
        <v>0.7278</v>
      </c>
      <c r="L836">
        <v>6.483E-3</v>
      </c>
      <c r="M836">
        <v>-1.3340000000000001</v>
      </c>
      <c r="N836">
        <v>7.3330000000000001E-3</v>
      </c>
      <c r="O836">
        <v>1.5469999999999999</v>
      </c>
      <c r="P836">
        <v>30001</v>
      </c>
      <c r="Q836">
        <v>120000</v>
      </c>
    </row>
    <row r="837" spans="9:17" x14ac:dyDescent="0.25">
      <c r="I837" t="s">
        <v>1657</v>
      </c>
      <c r="J837">
        <v>0.22969999999999999</v>
      </c>
      <c r="K837">
        <v>0.74360000000000004</v>
      </c>
      <c r="L837">
        <v>7.0200000000000002E-3</v>
      </c>
      <c r="M837">
        <v>-1.1419999999999999</v>
      </c>
      <c r="N837">
        <v>0.19539999999999999</v>
      </c>
      <c r="O837">
        <v>1.7949999999999999</v>
      </c>
      <c r="P837">
        <v>30001</v>
      </c>
      <c r="Q837">
        <v>120000</v>
      </c>
    </row>
    <row r="838" spans="9:17" x14ac:dyDescent="0.25">
      <c r="I838" t="s">
        <v>1658</v>
      </c>
      <c r="J838">
        <v>3.1449999999999999E-2</v>
      </c>
      <c r="K838">
        <v>0.74550000000000005</v>
      </c>
      <c r="L838">
        <v>7.0740000000000004E-3</v>
      </c>
      <c r="M838">
        <v>-1.3839999999999999</v>
      </c>
      <c r="N838">
        <v>4.5690000000000001E-3</v>
      </c>
      <c r="O838">
        <v>1.575</v>
      </c>
      <c r="P838">
        <v>30001</v>
      </c>
      <c r="Q838">
        <v>120000</v>
      </c>
    </row>
    <row r="839" spans="9:17" x14ac:dyDescent="0.25">
      <c r="I839" t="s">
        <v>1659</v>
      </c>
      <c r="J839">
        <v>0.1305</v>
      </c>
      <c r="K839">
        <v>0.54720000000000002</v>
      </c>
      <c r="L839">
        <v>4.3600000000000002E-3</v>
      </c>
      <c r="M839">
        <v>-0.85040000000000004</v>
      </c>
      <c r="N839">
        <v>8.9910000000000004E-2</v>
      </c>
      <c r="O839">
        <v>1.329</v>
      </c>
      <c r="P839">
        <v>30001</v>
      </c>
      <c r="Q839">
        <v>120000</v>
      </c>
    </row>
    <row r="840" spans="9:17" x14ac:dyDescent="0.25">
      <c r="I840" t="s">
        <v>1660</v>
      </c>
      <c r="J840">
        <v>0.1996</v>
      </c>
      <c r="K840">
        <v>0.58679999999999999</v>
      </c>
      <c r="L840">
        <v>4.823E-3</v>
      </c>
      <c r="M840">
        <v>-0.85770000000000002</v>
      </c>
      <c r="N840">
        <v>0.15859999999999999</v>
      </c>
      <c r="O840">
        <v>1.464</v>
      </c>
      <c r="P840">
        <v>30001</v>
      </c>
      <c r="Q840">
        <v>120000</v>
      </c>
    </row>
    <row r="841" spans="9:17" x14ac:dyDescent="0.25">
      <c r="I841" t="s">
        <v>1661</v>
      </c>
      <c r="J841">
        <v>7.0709999999999995E-2</v>
      </c>
      <c r="K841">
        <v>0.54259999999999997</v>
      </c>
      <c r="L841">
        <v>4.6449999999999998E-3</v>
      </c>
      <c r="M841">
        <v>-0.89980000000000004</v>
      </c>
      <c r="N841">
        <v>2.8459999999999999E-2</v>
      </c>
      <c r="O841">
        <v>1.2649999999999999</v>
      </c>
      <c r="P841">
        <v>30001</v>
      </c>
      <c r="Q841">
        <v>120000</v>
      </c>
    </row>
    <row r="842" spans="9:17" x14ac:dyDescent="0.25">
      <c r="I842" t="s">
        <v>1662</v>
      </c>
      <c r="J842">
        <v>4.0460000000000003E-2</v>
      </c>
      <c r="K842">
        <v>0.6109</v>
      </c>
      <c r="L842">
        <v>4.6779999999999999E-3</v>
      </c>
      <c r="M842">
        <v>-1.0980000000000001</v>
      </c>
      <c r="N842">
        <v>9.8309999999999995E-3</v>
      </c>
      <c r="O842">
        <v>1.341</v>
      </c>
      <c r="P842">
        <v>30001</v>
      </c>
      <c r="Q842">
        <v>120000</v>
      </c>
    </row>
    <row r="843" spans="9:17" x14ac:dyDescent="0.25">
      <c r="I843" t="s">
        <v>1663</v>
      </c>
      <c r="J843">
        <v>3.0929999999999999E-2</v>
      </c>
      <c r="K843">
        <v>0.60289999999999999</v>
      </c>
      <c r="L843">
        <v>4.7359999999999998E-3</v>
      </c>
      <c r="M843">
        <v>-1.0940000000000001</v>
      </c>
      <c r="N843">
        <v>-2.173E-3</v>
      </c>
      <c r="O843">
        <v>1.319</v>
      </c>
      <c r="P843">
        <v>30001</v>
      </c>
      <c r="Q843">
        <v>120000</v>
      </c>
    </row>
    <row r="844" spans="9:17" x14ac:dyDescent="0.25">
      <c r="I844" t="s">
        <v>1664</v>
      </c>
      <c r="J844">
        <v>-7.0219999999999996E-3</v>
      </c>
      <c r="K844">
        <v>0.57620000000000005</v>
      </c>
      <c r="L844">
        <v>4.653E-3</v>
      </c>
      <c r="M844">
        <v>-1.06</v>
      </c>
      <c r="N844">
        <v>-4.2320000000000003E-2</v>
      </c>
      <c r="O844">
        <v>1.232</v>
      </c>
      <c r="P844">
        <v>30001</v>
      </c>
      <c r="Q844">
        <v>120000</v>
      </c>
    </row>
    <row r="845" spans="9:17" x14ac:dyDescent="0.25">
      <c r="I845" t="s">
        <v>1665</v>
      </c>
      <c r="J845">
        <v>2.4539999999999999E-2</v>
      </c>
      <c r="K845">
        <v>0.60950000000000004</v>
      </c>
      <c r="L845">
        <v>4.7130000000000002E-3</v>
      </c>
      <c r="M845">
        <v>-1.115</v>
      </c>
      <c r="N845">
        <v>-5.254E-3</v>
      </c>
      <c r="O845">
        <v>1.319</v>
      </c>
      <c r="P845">
        <v>30001</v>
      </c>
      <c r="Q845">
        <v>120000</v>
      </c>
    </row>
    <row r="846" spans="9:17" x14ac:dyDescent="0.25">
      <c r="I846" t="s">
        <v>1666</v>
      </c>
      <c r="J846">
        <v>0.30409999999999998</v>
      </c>
      <c r="K846">
        <v>0.59740000000000004</v>
      </c>
      <c r="L846">
        <v>5.1060000000000003E-3</v>
      </c>
      <c r="M846">
        <v>-0.78410000000000002</v>
      </c>
      <c r="N846">
        <v>0.26719999999999999</v>
      </c>
      <c r="O846">
        <v>1.595</v>
      </c>
      <c r="P846">
        <v>30001</v>
      </c>
      <c r="Q846">
        <v>120000</v>
      </c>
    </row>
    <row r="847" spans="9:17" x14ac:dyDescent="0.25">
      <c r="I847" t="s">
        <v>1667</v>
      </c>
      <c r="J847">
        <v>-0.41749999999999998</v>
      </c>
      <c r="K847">
        <v>0.68259999999999998</v>
      </c>
      <c r="L847">
        <v>5.7829999999999999E-3</v>
      </c>
      <c r="M847">
        <v>-1.73</v>
      </c>
      <c r="N847">
        <v>-0.43309999999999998</v>
      </c>
      <c r="O847">
        <v>0.98119999999999996</v>
      </c>
      <c r="P847">
        <v>30001</v>
      </c>
      <c r="Q847">
        <v>120000</v>
      </c>
    </row>
    <row r="848" spans="9:17" x14ac:dyDescent="0.25">
      <c r="I848" t="s">
        <v>1668</v>
      </c>
      <c r="J848">
        <v>0.1258</v>
      </c>
      <c r="K848">
        <v>0.63280000000000003</v>
      </c>
      <c r="L848">
        <v>4.6249999999999998E-3</v>
      </c>
      <c r="M848">
        <v>-1.0489999999999999</v>
      </c>
      <c r="N848">
        <v>9.7699999999999995E-2</v>
      </c>
      <c r="O848">
        <v>1.4530000000000001</v>
      </c>
      <c r="P848">
        <v>30001</v>
      </c>
      <c r="Q848">
        <v>120000</v>
      </c>
    </row>
    <row r="849" spans="9:17" x14ac:dyDescent="0.25">
      <c r="I849" t="s">
        <v>1669</v>
      </c>
      <c r="J849">
        <v>0.16420000000000001</v>
      </c>
      <c r="K849">
        <v>0.60770000000000002</v>
      </c>
      <c r="L849">
        <v>4.6420000000000003E-3</v>
      </c>
      <c r="M849">
        <v>-0.94799999999999995</v>
      </c>
      <c r="N849">
        <v>0.13109999999999999</v>
      </c>
      <c r="O849">
        <v>1.4590000000000001</v>
      </c>
      <c r="P849">
        <v>30001</v>
      </c>
      <c r="Q849">
        <v>120000</v>
      </c>
    </row>
    <row r="850" spans="9:17" x14ac:dyDescent="0.25">
      <c r="I850" t="s">
        <v>1670</v>
      </c>
      <c r="J850">
        <v>0.45590000000000003</v>
      </c>
      <c r="K850">
        <v>0.64029999999999998</v>
      </c>
      <c r="L850">
        <v>4.9719999999999999E-3</v>
      </c>
      <c r="M850">
        <v>-0.70550000000000002</v>
      </c>
      <c r="N850">
        <v>0.41799999999999998</v>
      </c>
      <c r="O850">
        <v>1.825</v>
      </c>
      <c r="P850">
        <v>30001</v>
      </c>
      <c r="Q850">
        <v>120000</v>
      </c>
    </row>
    <row r="851" spans="9:17" x14ac:dyDescent="0.25">
      <c r="I851" t="s">
        <v>1671</v>
      </c>
      <c r="J851">
        <v>-0.1298</v>
      </c>
      <c r="K851">
        <v>0.69299999999999995</v>
      </c>
      <c r="L851">
        <v>5.3810000000000004E-3</v>
      </c>
      <c r="M851">
        <v>-1.472</v>
      </c>
      <c r="N851">
        <v>-0.14480000000000001</v>
      </c>
      <c r="O851">
        <v>1.286</v>
      </c>
      <c r="P851">
        <v>30001</v>
      </c>
      <c r="Q851">
        <v>120000</v>
      </c>
    </row>
    <row r="852" spans="9:17" x14ac:dyDescent="0.25">
      <c r="I852" t="s">
        <v>1672</v>
      </c>
      <c r="J852">
        <v>0.33339999999999997</v>
      </c>
      <c r="K852">
        <v>0.64300000000000002</v>
      </c>
      <c r="L852">
        <v>5.1700000000000001E-3</v>
      </c>
      <c r="M852">
        <v>-0.83879999999999999</v>
      </c>
      <c r="N852">
        <v>0.29749999999999999</v>
      </c>
      <c r="O852">
        <v>1.6990000000000001</v>
      </c>
      <c r="P852">
        <v>30001</v>
      </c>
      <c r="Q852">
        <v>120000</v>
      </c>
    </row>
    <row r="853" spans="9:17" x14ac:dyDescent="0.25">
      <c r="I853" t="s">
        <v>1673</v>
      </c>
      <c r="J853">
        <v>-1.0449999999999999E-2</v>
      </c>
      <c r="K853">
        <v>0.67600000000000005</v>
      </c>
      <c r="L853">
        <v>5.1289999999999999E-3</v>
      </c>
      <c r="M853">
        <v>-1.298</v>
      </c>
      <c r="N853">
        <v>-3.0929999999999999E-2</v>
      </c>
      <c r="O853">
        <v>1.387</v>
      </c>
      <c r="P853">
        <v>30001</v>
      </c>
      <c r="Q853">
        <v>120000</v>
      </c>
    </row>
    <row r="854" spans="9:17" x14ac:dyDescent="0.25">
      <c r="I854" t="s">
        <v>1674</v>
      </c>
      <c r="J854">
        <v>0.55500000000000005</v>
      </c>
      <c r="K854">
        <v>0.72619999999999996</v>
      </c>
      <c r="L854">
        <v>6.9870000000000002E-3</v>
      </c>
      <c r="M854">
        <v>-0.80220000000000002</v>
      </c>
      <c r="N854">
        <v>0.52510000000000001</v>
      </c>
      <c r="O854">
        <v>2.0659999999999998</v>
      </c>
      <c r="P854">
        <v>30001</v>
      </c>
      <c r="Q854">
        <v>120000</v>
      </c>
    </row>
    <row r="855" spans="9:17" x14ac:dyDescent="0.25">
      <c r="I855" t="s">
        <v>1675</v>
      </c>
      <c r="J855">
        <v>0.45090000000000002</v>
      </c>
      <c r="K855">
        <v>0.65749999999999997</v>
      </c>
      <c r="L855">
        <v>6.3839999999999999E-3</v>
      </c>
      <c r="M855">
        <v>-0.77249999999999996</v>
      </c>
      <c r="N855">
        <v>0.42470000000000002</v>
      </c>
      <c r="O855">
        <v>1.8260000000000001</v>
      </c>
      <c r="P855">
        <v>30001</v>
      </c>
      <c r="Q855">
        <v>120000</v>
      </c>
    </row>
    <row r="856" spans="9:17" x14ac:dyDescent="0.25">
      <c r="I856" t="s">
        <v>1676</v>
      </c>
      <c r="J856">
        <v>0.43259999999999998</v>
      </c>
      <c r="K856">
        <v>0.68620000000000003</v>
      </c>
      <c r="L856">
        <v>6.6819999999999996E-3</v>
      </c>
      <c r="M856">
        <v>-0.85019999999999996</v>
      </c>
      <c r="N856">
        <v>0.4093</v>
      </c>
      <c r="O856">
        <v>1.859</v>
      </c>
      <c r="P856">
        <v>30001</v>
      </c>
      <c r="Q856">
        <v>120000</v>
      </c>
    </row>
    <row r="857" spans="9:17" x14ac:dyDescent="0.25">
      <c r="I857" t="s">
        <v>1677</v>
      </c>
      <c r="J857">
        <v>1.3009999999999999</v>
      </c>
      <c r="K857">
        <v>0.90059999999999996</v>
      </c>
      <c r="L857">
        <v>1.133E-2</v>
      </c>
      <c r="M857">
        <v>-0.43359999999999999</v>
      </c>
      <c r="N857">
        <v>1.2849999999999999</v>
      </c>
      <c r="O857">
        <v>3.1179999999999999</v>
      </c>
      <c r="P857">
        <v>30001</v>
      </c>
      <c r="Q857">
        <v>120000</v>
      </c>
    </row>
    <row r="858" spans="9:17" x14ac:dyDescent="0.25">
      <c r="I858" t="s">
        <v>1678</v>
      </c>
      <c r="J858">
        <v>-0.37340000000000001</v>
      </c>
      <c r="K858">
        <v>0.85860000000000003</v>
      </c>
      <c r="L858">
        <v>9.7339999999999996E-3</v>
      </c>
      <c r="M858">
        <v>-2.0449999999999999</v>
      </c>
      <c r="N858">
        <v>-0.38169999999999998</v>
      </c>
      <c r="O858">
        <v>1.339</v>
      </c>
      <c r="P858">
        <v>30001</v>
      </c>
      <c r="Q858">
        <v>120000</v>
      </c>
    </row>
    <row r="859" spans="9:17" x14ac:dyDescent="0.25">
      <c r="I859" t="s">
        <v>1679</v>
      </c>
      <c r="J859">
        <v>0.36459999999999998</v>
      </c>
      <c r="K859">
        <v>1.0680000000000001</v>
      </c>
      <c r="L859">
        <v>1.6459999999999999E-2</v>
      </c>
      <c r="M859">
        <v>-1.7150000000000001</v>
      </c>
      <c r="N859">
        <v>0.35010000000000002</v>
      </c>
      <c r="O859">
        <v>2.4860000000000002</v>
      </c>
      <c r="P859">
        <v>30001</v>
      </c>
      <c r="Q859">
        <v>120000</v>
      </c>
    </row>
    <row r="860" spans="9:17" x14ac:dyDescent="0.25">
      <c r="I860" t="s">
        <v>1680</v>
      </c>
      <c r="J860">
        <v>0.2238</v>
      </c>
      <c r="K860">
        <v>0.80859999999999999</v>
      </c>
      <c r="L860">
        <v>9.7300000000000008E-3</v>
      </c>
      <c r="M860">
        <v>-1.3180000000000001</v>
      </c>
      <c r="N860">
        <v>0.20419999999999999</v>
      </c>
      <c r="O860">
        <v>1.865</v>
      </c>
      <c r="P860">
        <v>30001</v>
      </c>
      <c r="Q860">
        <v>120000</v>
      </c>
    </row>
    <row r="861" spans="9:17" x14ac:dyDescent="0.25">
      <c r="I861" t="s">
        <v>1681</v>
      </c>
      <c r="J861">
        <v>0.1125</v>
      </c>
      <c r="K861">
        <v>0.86460000000000004</v>
      </c>
      <c r="L861">
        <v>1.089E-2</v>
      </c>
      <c r="M861">
        <v>-1.556</v>
      </c>
      <c r="N861">
        <v>9.6869999999999998E-2</v>
      </c>
      <c r="O861">
        <v>1.8540000000000001</v>
      </c>
      <c r="P861">
        <v>30001</v>
      </c>
      <c r="Q861">
        <v>120000</v>
      </c>
    </row>
    <row r="862" spans="9:17" x14ac:dyDescent="0.25">
      <c r="I862" t="s">
        <v>1682</v>
      </c>
      <c r="J862">
        <v>0.86990000000000001</v>
      </c>
      <c r="K862">
        <v>0.66830000000000001</v>
      </c>
      <c r="L862">
        <v>6.8690000000000001E-3</v>
      </c>
      <c r="M862">
        <v>-0.373</v>
      </c>
      <c r="N862">
        <v>0.84130000000000005</v>
      </c>
      <c r="O862">
        <v>2.2669999999999999</v>
      </c>
      <c r="P862">
        <v>30001</v>
      </c>
      <c r="Q862">
        <v>120000</v>
      </c>
    </row>
    <row r="863" spans="9:17" x14ac:dyDescent="0.25">
      <c r="I863" t="s">
        <v>1683</v>
      </c>
      <c r="J863">
        <v>0.85170000000000001</v>
      </c>
      <c r="K863">
        <v>0.74819999999999998</v>
      </c>
      <c r="L863">
        <v>8.6700000000000006E-3</v>
      </c>
      <c r="M863">
        <v>-0.56569999999999998</v>
      </c>
      <c r="N863">
        <v>0.82850000000000001</v>
      </c>
      <c r="O863">
        <v>2.3919999999999999</v>
      </c>
      <c r="P863">
        <v>30001</v>
      </c>
      <c r="Q863">
        <v>120000</v>
      </c>
    </row>
    <row r="864" spans="9:17" x14ac:dyDescent="0.25">
      <c r="I864" t="s">
        <v>1684</v>
      </c>
      <c r="J864">
        <v>-0.73460000000000003</v>
      </c>
      <c r="K864">
        <v>0.81579999999999997</v>
      </c>
      <c r="L864">
        <v>1.082E-2</v>
      </c>
      <c r="M864">
        <v>-2.331</v>
      </c>
      <c r="N864">
        <v>-0.74460000000000004</v>
      </c>
      <c r="O864">
        <v>0.88480000000000003</v>
      </c>
      <c r="P864">
        <v>30001</v>
      </c>
      <c r="Q864">
        <v>120000</v>
      </c>
    </row>
    <row r="865" spans="9:17" x14ac:dyDescent="0.25">
      <c r="I865" t="s">
        <v>1685</v>
      </c>
      <c r="J865">
        <v>-0.55610000000000004</v>
      </c>
      <c r="K865">
        <v>0.77359999999999995</v>
      </c>
      <c r="L865">
        <v>1.0330000000000001E-2</v>
      </c>
      <c r="M865">
        <v>-2.032</v>
      </c>
      <c r="N865">
        <v>-0.57540000000000002</v>
      </c>
      <c r="O865">
        <v>1.018</v>
      </c>
      <c r="P865">
        <v>30001</v>
      </c>
      <c r="Q865">
        <v>120000</v>
      </c>
    </row>
    <row r="866" spans="9:17" x14ac:dyDescent="0.25">
      <c r="I866" t="s">
        <v>1686</v>
      </c>
      <c r="J866">
        <v>1.83E-2</v>
      </c>
      <c r="K866">
        <v>0.69630000000000003</v>
      </c>
      <c r="L866">
        <v>6.1469999999999997E-3</v>
      </c>
      <c r="M866">
        <v>-1.321</v>
      </c>
      <c r="N866" s="36">
        <v>-4.1560000000000002E-4</v>
      </c>
      <c r="O866">
        <v>1.4470000000000001</v>
      </c>
      <c r="P866">
        <v>30001</v>
      </c>
      <c r="Q866">
        <v>120000</v>
      </c>
    </row>
    <row r="867" spans="9:17" x14ac:dyDescent="0.25">
      <c r="I867" t="s">
        <v>1687</v>
      </c>
      <c r="J867">
        <v>0.14169999999999999</v>
      </c>
      <c r="K867">
        <v>0.60819999999999996</v>
      </c>
      <c r="L867">
        <v>5.5050000000000003E-3</v>
      </c>
      <c r="M867">
        <v>-0.97899999999999998</v>
      </c>
      <c r="N867">
        <v>0.1087</v>
      </c>
      <c r="O867">
        <v>1.4319999999999999</v>
      </c>
      <c r="P867">
        <v>30001</v>
      </c>
      <c r="Q867">
        <v>120000</v>
      </c>
    </row>
    <row r="868" spans="9:17" x14ac:dyDescent="0.25">
      <c r="I868" t="s">
        <v>1688</v>
      </c>
      <c r="J868">
        <v>-0.1981</v>
      </c>
      <c r="K868">
        <v>0.26790000000000003</v>
      </c>
      <c r="L868">
        <v>2.238E-3</v>
      </c>
      <c r="M868">
        <v>-0.78139999999999998</v>
      </c>
      <c r="N868">
        <v>-0.17369999999999999</v>
      </c>
      <c r="O868">
        <v>0.28170000000000001</v>
      </c>
      <c r="P868">
        <v>30001</v>
      </c>
      <c r="Q868">
        <v>120000</v>
      </c>
    </row>
    <row r="869" spans="9:17" x14ac:dyDescent="0.25">
      <c r="I869" t="s">
        <v>1689</v>
      </c>
      <c r="J869">
        <v>1.217E-2</v>
      </c>
      <c r="K869">
        <v>0.24690000000000001</v>
      </c>
      <c r="L869">
        <v>1.8680000000000001E-3</v>
      </c>
      <c r="M869">
        <v>-0.49819999999999998</v>
      </c>
      <c r="N869">
        <v>1.295E-2</v>
      </c>
      <c r="O869">
        <v>0.50800000000000001</v>
      </c>
      <c r="P869">
        <v>30001</v>
      </c>
      <c r="Q869">
        <v>120000</v>
      </c>
    </row>
    <row r="870" spans="9:17" x14ac:dyDescent="0.25">
      <c r="I870" t="s">
        <v>1690</v>
      </c>
      <c r="J870">
        <v>-4.9919999999999999E-3</v>
      </c>
      <c r="K870">
        <v>0.27500000000000002</v>
      </c>
      <c r="L870">
        <v>1.5920000000000001E-3</v>
      </c>
      <c r="M870">
        <v>-0.5706</v>
      </c>
      <c r="N870">
        <v>-3.852E-3</v>
      </c>
      <c r="O870">
        <v>0.55769999999999997</v>
      </c>
      <c r="P870">
        <v>30001</v>
      </c>
      <c r="Q870">
        <v>120000</v>
      </c>
    </row>
    <row r="871" spans="9:17" x14ac:dyDescent="0.25">
      <c r="I871" t="s">
        <v>1691</v>
      </c>
      <c r="J871">
        <v>-0.43430000000000002</v>
      </c>
      <c r="K871">
        <v>0.29170000000000001</v>
      </c>
      <c r="L871">
        <v>1.9880000000000002E-3</v>
      </c>
      <c r="M871">
        <v>-1.028</v>
      </c>
      <c r="N871">
        <v>-0.42799999999999999</v>
      </c>
      <c r="O871">
        <v>0.12709999999999999</v>
      </c>
      <c r="P871">
        <v>30001</v>
      </c>
      <c r="Q871">
        <v>120000</v>
      </c>
    </row>
    <row r="872" spans="9:17" x14ac:dyDescent="0.25">
      <c r="I872" t="s">
        <v>1692</v>
      </c>
      <c r="J872">
        <v>-0.42399999999999999</v>
      </c>
      <c r="K872">
        <v>0.34039999999999998</v>
      </c>
      <c r="L872">
        <v>2.1429999999999999E-3</v>
      </c>
      <c r="M872">
        <v>-1.129</v>
      </c>
      <c r="N872">
        <v>-0.41520000000000001</v>
      </c>
      <c r="O872">
        <v>0.23530000000000001</v>
      </c>
      <c r="P872">
        <v>30001</v>
      </c>
      <c r="Q872">
        <v>120000</v>
      </c>
    </row>
    <row r="873" spans="9:17" x14ac:dyDescent="0.25">
      <c r="I873" t="s">
        <v>1693</v>
      </c>
      <c r="J873">
        <v>-0.38379999999999997</v>
      </c>
      <c r="K873">
        <v>0.29849999999999999</v>
      </c>
      <c r="L873">
        <v>2.1870000000000001E-3</v>
      </c>
      <c r="M873">
        <v>-0.98119999999999996</v>
      </c>
      <c r="N873">
        <v>-0.38040000000000002</v>
      </c>
      <c r="O873">
        <v>0.20100000000000001</v>
      </c>
      <c r="P873">
        <v>30001</v>
      </c>
      <c r="Q873">
        <v>120000</v>
      </c>
    </row>
    <row r="874" spans="9:17" x14ac:dyDescent="0.25">
      <c r="I874" t="s">
        <v>1694</v>
      </c>
      <c r="J874">
        <v>-0.3821</v>
      </c>
      <c r="K874">
        <v>0.28739999999999999</v>
      </c>
      <c r="L874">
        <v>2.0569999999999998E-3</v>
      </c>
      <c r="M874">
        <v>-0.95860000000000001</v>
      </c>
      <c r="N874">
        <v>-0.37909999999999999</v>
      </c>
      <c r="O874">
        <v>0.1789</v>
      </c>
      <c r="P874">
        <v>30001</v>
      </c>
      <c r="Q874">
        <v>120000</v>
      </c>
    </row>
    <row r="875" spans="9:17" x14ac:dyDescent="0.25">
      <c r="I875" t="s">
        <v>1695</v>
      </c>
      <c r="J875">
        <v>-0.42749999999999999</v>
      </c>
      <c r="K875">
        <v>0.26950000000000002</v>
      </c>
      <c r="L875">
        <v>2.1909999999999998E-3</v>
      </c>
      <c r="M875">
        <v>-0.97750000000000004</v>
      </c>
      <c r="N875">
        <v>-0.42180000000000001</v>
      </c>
      <c r="O875">
        <v>9.1939999999999994E-2</v>
      </c>
      <c r="P875">
        <v>30001</v>
      </c>
      <c r="Q875">
        <v>120000</v>
      </c>
    </row>
    <row r="876" spans="9:17" x14ac:dyDescent="0.25">
      <c r="I876" t="s">
        <v>1696</v>
      </c>
      <c r="J876">
        <v>-0.34520000000000001</v>
      </c>
      <c r="K876">
        <v>0.26479999999999998</v>
      </c>
      <c r="L876">
        <v>2.1059999999999998E-3</v>
      </c>
      <c r="M876">
        <v>-0.88249999999999995</v>
      </c>
      <c r="N876">
        <v>-0.34100000000000003</v>
      </c>
      <c r="O876">
        <v>0.16719999999999999</v>
      </c>
      <c r="P876">
        <v>30001</v>
      </c>
      <c r="Q876">
        <v>120000</v>
      </c>
    </row>
    <row r="877" spans="9:17" x14ac:dyDescent="0.25">
      <c r="I877" t="s">
        <v>1697</v>
      </c>
      <c r="J877">
        <v>-0.16900000000000001</v>
      </c>
      <c r="K877">
        <v>0.31080000000000002</v>
      </c>
      <c r="L877">
        <v>2.5630000000000002E-3</v>
      </c>
      <c r="M877">
        <v>-0.78669999999999995</v>
      </c>
      <c r="N877">
        <v>-0.1671</v>
      </c>
      <c r="O877">
        <v>0.44009999999999999</v>
      </c>
      <c r="P877">
        <v>30001</v>
      </c>
      <c r="Q877">
        <v>120000</v>
      </c>
    </row>
    <row r="878" spans="9:17" x14ac:dyDescent="0.25">
      <c r="I878" t="s">
        <v>1698</v>
      </c>
      <c r="J878">
        <v>-0.95309999999999995</v>
      </c>
      <c r="K878">
        <v>0.70120000000000005</v>
      </c>
      <c r="L878">
        <v>4.581E-3</v>
      </c>
      <c r="M878">
        <v>-2.3380000000000001</v>
      </c>
      <c r="N878">
        <v>-0.9516</v>
      </c>
      <c r="O878">
        <v>0.41649999999999998</v>
      </c>
      <c r="P878">
        <v>30001</v>
      </c>
      <c r="Q878">
        <v>120000</v>
      </c>
    </row>
    <row r="879" spans="9:17" x14ac:dyDescent="0.25">
      <c r="I879" t="s">
        <v>1699</v>
      </c>
      <c r="J879">
        <v>-0.3619</v>
      </c>
      <c r="K879">
        <v>0.34670000000000001</v>
      </c>
      <c r="L879">
        <v>3.382E-3</v>
      </c>
      <c r="M879">
        <v>-1.046</v>
      </c>
      <c r="N879">
        <v>-0.36</v>
      </c>
      <c r="O879">
        <v>0.3206</v>
      </c>
      <c r="P879">
        <v>30001</v>
      </c>
      <c r="Q879">
        <v>120000</v>
      </c>
    </row>
    <row r="880" spans="9:17" x14ac:dyDescent="0.25">
      <c r="I880" t="s">
        <v>1700</v>
      </c>
      <c r="J880">
        <v>-0.36009999999999998</v>
      </c>
      <c r="K880">
        <v>0.51870000000000005</v>
      </c>
      <c r="L880">
        <v>5.1029999999999999E-3</v>
      </c>
      <c r="M880">
        <v>-1.4059999999999999</v>
      </c>
      <c r="N880">
        <v>-0.35880000000000001</v>
      </c>
      <c r="O880">
        <v>0.66900000000000004</v>
      </c>
      <c r="P880">
        <v>30001</v>
      </c>
      <c r="Q880">
        <v>120000</v>
      </c>
    </row>
    <row r="881" spans="9:17" x14ac:dyDescent="0.25">
      <c r="I881" t="s">
        <v>1701</v>
      </c>
      <c r="J881">
        <v>-2.4150000000000001E-2</v>
      </c>
      <c r="K881">
        <v>0.46839999999999998</v>
      </c>
      <c r="L881">
        <v>5.2519999999999997E-3</v>
      </c>
      <c r="M881">
        <v>-0.9657</v>
      </c>
      <c r="N881">
        <v>-1.8769999999999998E-2</v>
      </c>
      <c r="O881">
        <v>0.88919999999999999</v>
      </c>
      <c r="P881">
        <v>30001</v>
      </c>
      <c r="Q881">
        <v>120000</v>
      </c>
    </row>
    <row r="882" spans="9:17" x14ac:dyDescent="0.25">
      <c r="I882" t="s">
        <v>1702</v>
      </c>
      <c r="J882">
        <v>7.0019999999999999E-2</v>
      </c>
      <c r="K882">
        <v>0.38740000000000002</v>
      </c>
      <c r="L882">
        <v>5.1729999999999996E-3</v>
      </c>
      <c r="M882">
        <v>-0.69989999999999997</v>
      </c>
      <c r="N882">
        <v>7.2539999999999993E-2</v>
      </c>
      <c r="O882">
        <v>0.8226</v>
      </c>
      <c r="P882">
        <v>30001</v>
      </c>
      <c r="Q882">
        <v>120000</v>
      </c>
    </row>
    <row r="883" spans="9:17" x14ac:dyDescent="0.25">
      <c r="I883" t="s">
        <v>1703</v>
      </c>
      <c r="J883">
        <v>-1.9109999999999999E-2</v>
      </c>
      <c r="K883">
        <v>0.48470000000000002</v>
      </c>
      <c r="L883">
        <v>5.2240000000000003E-3</v>
      </c>
      <c r="M883">
        <v>-1.0069999999999999</v>
      </c>
      <c r="N883">
        <v>-1.2659999999999999E-2</v>
      </c>
      <c r="O883">
        <v>0.92159999999999997</v>
      </c>
      <c r="P883">
        <v>30001</v>
      </c>
      <c r="Q883">
        <v>120000</v>
      </c>
    </row>
    <row r="884" spans="9:17" x14ac:dyDescent="0.25">
      <c r="I884" t="s">
        <v>1704</v>
      </c>
      <c r="J884">
        <v>-0.19120000000000001</v>
      </c>
      <c r="K884">
        <v>0.48349999999999999</v>
      </c>
      <c r="L884">
        <v>5.7759999999999999E-3</v>
      </c>
      <c r="M884">
        <v>-1.202</v>
      </c>
      <c r="N884">
        <v>-0.1729</v>
      </c>
      <c r="O884">
        <v>0.70899999999999996</v>
      </c>
      <c r="P884">
        <v>30001</v>
      </c>
      <c r="Q884">
        <v>120000</v>
      </c>
    </row>
    <row r="885" spans="9:17" x14ac:dyDescent="0.25">
      <c r="I885" t="s">
        <v>1705</v>
      </c>
      <c r="J885">
        <v>0.16470000000000001</v>
      </c>
      <c r="K885">
        <v>0.49790000000000001</v>
      </c>
      <c r="L885">
        <v>5.6150000000000002E-3</v>
      </c>
      <c r="M885">
        <v>-0.78369999999999995</v>
      </c>
      <c r="N885">
        <v>0.15090000000000001</v>
      </c>
      <c r="O885">
        <v>1.1919999999999999</v>
      </c>
      <c r="P885">
        <v>30001</v>
      </c>
      <c r="Q885">
        <v>120000</v>
      </c>
    </row>
    <row r="886" spans="9:17" x14ac:dyDescent="0.25">
      <c r="I886" t="s">
        <v>1706</v>
      </c>
      <c r="J886">
        <v>-9.554E-2</v>
      </c>
      <c r="K886">
        <v>0.50849999999999995</v>
      </c>
      <c r="L886">
        <v>5.6230000000000004E-3</v>
      </c>
      <c r="M886">
        <v>-1.1579999999999999</v>
      </c>
      <c r="N886">
        <v>-7.7909999999999993E-2</v>
      </c>
      <c r="O886">
        <v>0.86939999999999995</v>
      </c>
      <c r="P886">
        <v>30001</v>
      </c>
      <c r="Q886">
        <v>120000</v>
      </c>
    </row>
    <row r="887" spans="9:17" x14ac:dyDescent="0.25">
      <c r="I887" t="s">
        <v>1707</v>
      </c>
      <c r="J887">
        <v>0.31509999999999999</v>
      </c>
      <c r="K887">
        <v>0.37440000000000001</v>
      </c>
      <c r="L887">
        <v>5.195E-3</v>
      </c>
      <c r="M887">
        <v>-0.41710000000000003</v>
      </c>
      <c r="N887">
        <v>0.31540000000000001</v>
      </c>
      <c r="O887">
        <v>1.054</v>
      </c>
      <c r="P887">
        <v>30001</v>
      </c>
      <c r="Q887">
        <v>120000</v>
      </c>
    </row>
    <row r="888" spans="9:17" x14ac:dyDescent="0.25">
      <c r="I888" t="s">
        <v>1708</v>
      </c>
      <c r="J888">
        <v>-0.15409999999999999</v>
      </c>
      <c r="K888">
        <v>0.38</v>
      </c>
      <c r="L888">
        <v>4.6979999999999999E-3</v>
      </c>
      <c r="M888">
        <v>-0.91600000000000004</v>
      </c>
      <c r="N888">
        <v>-0.14940000000000001</v>
      </c>
      <c r="O888">
        <v>0.57430000000000003</v>
      </c>
      <c r="P888">
        <v>30001</v>
      </c>
      <c r="Q888">
        <v>120000</v>
      </c>
    </row>
    <row r="889" spans="9:17" x14ac:dyDescent="0.25">
      <c r="I889" t="s">
        <v>1709</v>
      </c>
      <c r="J889">
        <v>-8.2610000000000003E-2</v>
      </c>
      <c r="K889">
        <v>0.45850000000000002</v>
      </c>
      <c r="L889">
        <v>5.6150000000000002E-3</v>
      </c>
      <c r="M889">
        <v>-1.022</v>
      </c>
      <c r="N889">
        <v>-6.9529999999999995E-2</v>
      </c>
      <c r="O889">
        <v>0.79279999999999995</v>
      </c>
      <c r="P889">
        <v>30001</v>
      </c>
      <c r="Q889">
        <v>120000</v>
      </c>
    </row>
    <row r="890" spans="9:17" x14ac:dyDescent="0.25">
      <c r="I890" t="s">
        <v>1710</v>
      </c>
      <c r="J890">
        <v>-0.1177</v>
      </c>
      <c r="K890">
        <v>0.40250000000000002</v>
      </c>
      <c r="L890">
        <v>5.3959999999999998E-3</v>
      </c>
      <c r="M890">
        <v>-0.90339999999999998</v>
      </c>
      <c r="N890">
        <v>-0.1205</v>
      </c>
      <c r="O890">
        <v>0.69099999999999995</v>
      </c>
      <c r="P890">
        <v>30001</v>
      </c>
      <c r="Q890">
        <v>120000</v>
      </c>
    </row>
    <row r="891" spans="9:17" x14ac:dyDescent="0.25">
      <c r="I891" t="s">
        <v>1711</v>
      </c>
      <c r="J891">
        <v>-0.22620000000000001</v>
      </c>
      <c r="K891">
        <v>0.34820000000000001</v>
      </c>
      <c r="L891">
        <v>5.1989999999999996E-3</v>
      </c>
      <c r="M891">
        <v>-0.92479999999999996</v>
      </c>
      <c r="N891">
        <v>-0.22189999999999999</v>
      </c>
      <c r="O891">
        <v>0.4476</v>
      </c>
      <c r="P891">
        <v>30001</v>
      </c>
      <c r="Q891">
        <v>120000</v>
      </c>
    </row>
    <row r="892" spans="9:17" x14ac:dyDescent="0.25">
      <c r="I892" t="s">
        <v>1712</v>
      </c>
      <c r="J892">
        <v>-0.187</v>
      </c>
      <c r="K892">
        <v>0.37459999999999999</v>
      </c>
      <c r="L892">
        <v>5.1110000000000001E-3</v>
      </c>
      <c r="M892">
        <v>-0.94030000000000002</v>
      </c>
      <c r="N892">
        <v>-0.18060000000000001</v>
      </c>
      <c r="O892">
        <v>0.53720000000000001</v>
      </c>
      <c r="P892">
        <v>30001</v>
      </c>
      <c r="Q892">
        <v>120000</v>
      </c>
    </row>
    <row r="893" spans="9:17" x14ac:dyDescent="0.25">
      <c r="I893" t="s">
        <v>1713</v>
      </c>
      <c r="J893">
        <v>-0.1575</v>
      </c>
      <c r="K893">
        <v>0.38900000000000001</v>
      </c>
      <c r="L893">
        <v>5.3210000000000002E-3</v>
      </c>
      <c r="M893">
        <v>-0.93689999999999996</v>
      </c>
      <c r="N893">
        <v>-0.1542</v>
      </c>
      <c r="O893">
        <v>0.60419999999999996</v>
      </c>
      <c r="P893">
        <v>30001</v>
      </c>
      <c r="Q893">
        <v>120000</v>
      </c>
    </row>
    <row r="894" spans="9:17" x14ac:dyDescent="0.25">
      <c r="I894" t="s">
        <v>1714</v>
      </c>
      <c r="J894">
        <v>-0.14549999999999999</v>
      </c>
      <c r="K894">
        <v>0.4002</v>
      </c>
      <c r="L894">
        <v>5.4060000000000002E-3</v>
      </c>
      <c r="M894">
        <v>-0.93830000000000002</v>
      </c>
      <c r="N894">
        <v>-0.1449</v>
      </c>
      <c r="O894">
        <v>0.64429999999999998</v>
      </c>
      <c r="P894">
        <v>30001</v>
      </c>
      <c r="Q894">
        <v>120000</v>
      </c>
    </row>
    <row r="895" spans="9:17" x14ac:dyDescent="0.25">
      <c r="I895" t="s">
        <v>1715</v>
      </c>
      <c r="J895">
        <v>-0.14000000000000001</v>
      </c>
      <c r="K895">
        <v>0.32690000000000002</v>
      </c>
      <c r="L895">
        <v>4.9150000000000001E-3</v>
      </c>
      <c r="M895">
        <v>-0.79020000000000001</v>
      </c>
      <c r="N895">
        <v>-0.1371</v>
      </c>
      <c r="O895">
        <v>0.49359999999999998</v>
      </c>
      <c r="P895">
        <v>30001</v>
      </c>
      <c r="Q895">
        <v>120000</v>
      </c>
    </row>
    <row r="896" spans="9:17" x14ac:dyDescent="0.25">
      <c r="I896" t="s">
        <v>1716</v>
      </c>
      <c r="J896">
        <v>-0.11119999999999999</v>
      </c>
      <c r="K896">
        <v>0.34350000000000003</v>
      </c>
      <c r="L896">
        <v>4.8310000000000002E-3</v>
      </c>
      <c r="M896">
        <v>-0.79259999999999997</v>
      </c>
      <c r="N896">
        <v>-0.109</v>
      </c>
      <c r="O896">
        <v>0.56089999999999995</v>
      </c>
      <c r="P896">
        <v>30001</v>
      </c>
      <c r="Q896">
        <v>120000</v>
      </c>
    </row>
    <row r="897" spans="9:17" x14ac:dyDescent="0.25">
      <c r="I897" t="s">
        <v>1717</v>
      </c>
      <c r="J897">
        <v>-0.1169</v>
      </c>
      <c r="K897">
        <v>0.3836</v>
      </c>
      <c r="L897">
        <v>5.2529999999999999E-3</v>
      </c>
      <c r="M897">
        <v>-0.874</v>
      </c>
      <c r="N897">
        <v>-0.1176</v>
      </c>
      <c r="O897">
        <v>0.64639999999999997</v>
      </c>
      <c r="P897">
        <v>30001</v>
      </c>
      <c r="Q897">
        <v>120000</v>
      </c>
    </row>
    <row r="898" spans="9:17" x14ac:dyDescent="0.25">
      <c r="I898" t="s">
        <v>1718</v>
      </c>
      <c r="J898">
        <v>-0.19550000000000001</v>
      </c>
      <c r="K898">
        <v>0.36580000000000001</v>
      </c>
      <c r="L898">
        <v>5.2599999999999999E-3</v>
      </c>
      <c r="M898">
        <v>-0.92869999999999997</v>
      </c>
      <c r="N898">
        <v>-0.1908</v>
      </c>
      <c r="O898">
        <v>0.50660000000000005</v>
      </c>
      <c r="P898">
        <v>30001</v>
      </c>
      <c r="Q898">
        <v>120000</v>
      </c>
    </row>
    <row r="899" spans="9:17" x14ac:dyDescent="0.25">
      <c r="I899" t="s">
        <v>1719</v>
      </c>
      <c r="J899">
        <v>-0.21240000000000001</v>
      </c>
      <c r="K899">
        <v>0.38850000000000001</v>
      </c>
      <c r="L899">
        <v>5.3309999999999998E-3</v>
      </c>
      <c r="M899">
        <v>-1.0069999999999999</v>
      </c>
      <c r="N899">
        <v>-0.20369999999999999</v>
      </c>
      <c r="O899">
        <v>0.53310000000000002</v>
      </c>
      <c r="P899">
        <v>30001</v>
      </c>
      <c r="Q899">
        <v>120000</v>
      </c>
    </row>
    <row r="900" spans="9:17" x14ac:dyDescent="0.25">
      <c r="I900" t="s">
        <v>1720</v>
      </c>
      <c r="J900">
        <v>-0.89900000000000002</v>
      </c>
      <c r="K900">
        <v>0.46400000000000002</v>
      </c>
      <c r="L900">
        <v>5.5030000000000001E-3</v>
      </c>
      <c r="M900">
        <v>-1.829</v>
      </c>
      <c r="N900">
        <v>-0.8952</v>
      </c>
      <c r="O900">
        <v>3.3679999999999999E-3</v>
      </c>
      <c r="P900">
        <v>30001</v>
      </c>
      <c r="Q900">
        <v>120000</v>
      </c>
    </row>
    <row r="901" spans="9:17" x14ac:dyDescent="0.25">
      <c r="I901" t="s">
        <v>1721</v>
      </c>
      <c r="J901">
        <v>-1.04</v>
      </c>
      <c r="K901">
        <v>0.46970000000000001</v>
      </c>
      <c r="L901">
        <v>5.8690000000000001E-3</v>
      </c>
      <c r="M901">
        <v>-1.99</v>
      </c>
      <c r="N901">
        <v>-1.0309999999999999</v>
      </c>
      <c r="O901">
        <v>-0.14299999999999999</v>
      </c>
      <c r="P901">
        <v>30001</v>
      </c>
      <c r="Q901">
        <v>120000</v>
      </c>
    </row>
    <row r="902" spans="9:17" x14ac:dyDescent="0.25">
      <c r="I902" t="s">
        <v>1722</v>
      </c>
      <c r="J902">
        <v>-0.73860000000000003</v>
      </c>
      <c r="K902">
        <v>0.41470000000000001</v>
      </c>
      <c r="L902">
        <v>4.8529999999999997E-3</v>
      </c>
      <c r="M902">
        <v>-1.5569999999999999</v>
      </c>
      <c r="N902">
        <v>-0.73740000000000006</v>
      </c>
      <c r="O902">
        <v>7.2690000000000005E-2</v>
      </c>
      <c r="P902">
        <v>30001</v>
      </c>
      <c r="Q902">
        <v>120000</v>
      </c>
    </row>
    <row r="903" spans="9:17" x14ac:dyDescent="0.25">
      <c r="I903" t="s">
        <v>1723</v>
      </c>
      <c r="J903">
        <v>-0.54290000000000005</v>
      </c>
      <c r="K903">
        <v>0.30070000000000002</v>
      </c>
      <c r="L903">
        <v>2.5730000000000002E-3</v>
      </c>
      <c r="M903">
        <v>-1.1419999999999999</v>
      </c>
      <c r="N903">
        <v>-0.54079999999999995</v>
      </c>
      <c r="O903">
        <v>4.2189999999999998E-2</v>
      </c>
      <c r="P903">
        <v>30001</v>
      </c>
      <c r="Q903">
        <v>120000</v>
      </c>
    </row>
    <row r="904" spans="9:17" x14ac:dyDescent="0.25">
      <c r="I904" t="s">
        <v>1724</v>
      </c>
      <c r="J904">
        <v>-0.73060000000000003</v>
      </c>
      <c r="K904">
        <v>0.45800000000000002</v>
      </c>
      <c r="L904">
        <v>3.96E-3</v>
      </c>
      <c r="M904">
        <v>-1.6990000000000001</v>
      </c>
      <c r="N904">
        <v>-0.71109999999999995</v>
      </c>
      <c r="O904">
        <v>0.1231</v>
      </c>
      <c r="P904">
        <v>30001</v>
      </c>
      <c r="Q904">
        <v>120000</v>
      </c>
    </row>
    <row r="905" spans="9:17" x14ac:dyDescent="0.25">
      <c r="I905" t="s">
        <v>1725</v>
      </c>
      <c r="J905">
        <v>-0.64149999999999996</v>
      </c>
      <c r="K905">
        <v>0.43940000000000001</v>
      </c>
      <c r="L905">
        <v>4.2859999999999999E-3</v>
      </c>
      <c r="M905">
        <v>-1.54</v>
      </c>
      <c r="N905">
        <v>-0.629</v>
      </c>
      <c r="O905">
        <v>0.1948</v>
      </c>
      <c r="P905">
        <v>30001</v>
      </c>
      <c r="Q905">
        <v>120000</v>
      </c>
    </row>
    <row r="906" spans="9:17" x14ac:dyDescent="0.25">
      <c r="I906" t="s">
        <v>1726</v>
      </c>
      <c r="J906">
        <v>-0.60370000000000001</v>
      </c>
      <c r="K906">
        <v>0.39889999999999998</v>
      </c>
      <c r="L906">
        <v>3.6579999999999998E-3</v>
      </c>
      <c r="M906">
        <v>-1.409</v>
      </c>
      <c r="N906">
        <v>-0.5958</v>
      </c>
      <c r="O906">
        <v>0.16</v>
      </c>
      <c r="P906">
        <v>30001</v>
      </c>
      <c r="Q906">
        <v>120000</v>
      </c>
    </row>
    <row r="907" spans="9:17" x14ac:dyDescent="0.25">
      <c r="I907" t="s">
        <v>1727</v>
      </c>
      <c r="J907">
        <v>-0.38679999999999998</v>
      </c>
      <c r="K907">
        <v>0.40439999999999998</v>
      </c>
      <c r="L907">
        <v>4.0800000000000003E-3</v>
      </c>
      <c r="M907">
        <v>-1.175</v>
      </c>
      <c r="N907">
        <v>-0.3901</v>
      </c>
      <c r="O907">
        <v>0.42230000000000001</v>
      </c>
      <c r="P907">
        <v>30001</v>
      </c>
      <c r="Q907">
        <v>120000</v>
      </c>
    </row>
    <row r="908" spans="9:17" x14ac:dyDescent="0.25">
      <c r="I908" t="s">
        <v>1728</v>
      </c>
      <c r="J908">
        <v>-0.4178</v>
      </c>
      <c r="K908">
        <v>0.42670000000000002</v>
      </c>
      <c r="L908">
        <v>4.2240000000000003E-3</v>
      </c>
      <c r="M908">
        <v>-1.254</v>
      </c>
      <c r="N908">
        <v>-0.42049999999999998</v>
      </c>
      <c r="O908">
        <v>0.438</v>
      </c>
      <c r="P908">
        <v>30001</v>
      </c>
      <c r="Q908">
        <v>120000</v>
      </c>
    </row>
    <row r="909" spans="9:17" x14ac:dyDescent="0.25">
      <c r="I909" t="s">
        <v>1729</v>
      </c>
      <c r="J909">
        <v>-0.51890000000000003</v>
      </c>
      <c r="K909">
        <v>0.44790000000000002</v>
      </c>
      <c r="L909">
        <v>4.3319999999999999E-3</v>
      </c>
      <c r="M909">
        <v>-1.4119999999999999</v>
      </c>
      <c r="N909">
        <v>-0.51390000000000002</v>
      </c>
      <c r="O909">
        <v>0.35849999999999999</v>
      </c>
      <c r="P909">
        <v>30001</v>
      </c>
      <c r="Q909">
        <v>120000</v>
      </c>
    </row>
    <row r="910" spans="9:17" x14ac:dyDescent="0.25">
      <c r="I910" t="s">
        <v>1730</v>
      </c>
      <c r="J910">
        <v>-0.54400000000000004</v>
      </c>
      <c r="K910">
        <v>0.4884</v>
      </c>
      <c r="L910">
        <v>4.6889999999999996E-3</v>
      </c>
      <c r="M910">
        <v>-1.5369999999999999</v>
      </c>
      <c r="N910">
        <v>-0.5363</v>
      </c>
      <c r="O910">
        <v>0.40710000000000002</v>
      </c>
      <c r="P910">
        <v>30001</v>
      </c>
      <c r="Q910">
        <v>120000</v>
      </c>
    </row>
    <row r="911" spans="9:17" x14ac:dyDescent="0.25">
      <c r="I911" t="s">
        <v>1731</v>
      </c>
      <c r="J911">
        <v>-0.61219999999999997</v>
      </c>
      <c r="K911">
        <v>0.48060000000000003</v>
      </c>
      <c r="L911">
        <v>4.7060000000000001E-3</v>
      </c>
      <c r="M911">
        <v>-1.611</v>
      </c>
      <c r="N911">
        <v>-0.59689999999999999</v>
      </c>
      <c r="O911">
        <v>0.29720000000000002</v>
      </c>
      <c r="P911">
        <v>30001</v>
      </c>
      <c r="Q911">
        <v>120000</v>
      </c>
    </row>
    <row r="912" spans="9:17" x14ac:dyDescent="0.25">
      <c r="I912" t="s">
        <v>1732</v>
      </c>
      <c r="J912">
        <v>-0.57199999999999995</v>
      </c>
      <c r="K912">
        <v>0.50160000000000005</v>
      </c>
      <c r="L912">
        <v>5.0049999999999999E-3</v>
      </c>
      <c r="M912">
        <v>-1.55</v>
      </c>
      <c r="N912">
        <v>-0.57969999999999999</v>
      </c>
      <c r="O912">
        <v>0.44330000000000003</v>
      </c>
      <c r="P912">
        <v>30001</v>
      </c>
      <c r="Q912">
        <v>120000</v>
      </c>
    </row>
    <row r="913" spans="9:17" x14ac:dyDescent="0.25">
      <c r="I913" t="s">
        <v>1733</v>
      </c>
      <c r="J913">
        <v>-0.66959999999999997</v>
      </c>
      <c r="K913">
        <v>0.38519999999999999</v>
      </c>
      <c r="L913">
        <v>3.8449999999999999E-3</v>
      </c>
      <c r="M913">
        <v>-1.4330000000000001</v>
      </c>
      <c r="N913">
        <v>-0.66759999999999997</v>
      </c>
      <c r="O913">
        <v>7.8049999999999994E-2</v>
      </c>
      <c r="P913">
        <v>30001</v>
      </c>
      <c r="Q913">
        <v>120000</v>
      </c>
    </row>
    <row r="914" spans="9:17" x14ac:dyDescent="0.25">
      <c r="I914" t="s">
        <v>1734</v>
      </c>
      <c r="J914">
        <v>-0.76180000000000003</v>
      </c>
      <c r="K914">
        <v>0.4617</v>
      </c>
      <c r="L914">
        <v>4.483E-3</v>
      </c>
      <c r="M914">
        <v>-1.702</v>
      </c>
      <c r="N914">
        <v>-0.75319999999999998</v>
      </c>
      <c r="O914">
        <v>0.1198</v>
      </c>
      <c r="P914">
        <v>30001</v>
      </c>
      <c r="Q914">
        <v>120000</v>
      </c>
    </row>
    <row r="915" spans="9:17" x14ac:dyDescent="0.25">
      <c r="I915" t="s">
        <v>1735</v>
      </c>
      <c r="J915">
        <v>-0.54079999999999995</v>
      </c>
      <c r="K915">
        <v>0.48749999999999999</v>
      </c>
      <c r="L915">
        <v>4.7039999999999998E-3</v>
      </c>
      <c r="M915">
        <v>-1.482</v>
      </c>
      <c r="N915">
        <v>-0.54979999999999996</v>
      </c>
      <c r="O915">
        <v>0.44829999999999998</v>
      </c>
      <c r="P915">
        <v>30001</v>
      </c>
      <c r="Q915">
        <v>120000</v>
      </c>
    </row>
    <row r="916" spans="9:17" x14ac:dyDescent="0.25">
      <c r="I916" t="s">
        <v>1736</v>
      </c>
      <c r="J916">
        <v>-0.93720000000000003</v>
      </c>
      <c r="K916">
        <v>0.4511</v>
      </c>
      <c r="L916">
        <v>4.143E-3</v>
      </c>
      <c r="M916">
        <v>-1.833</v>
      </c>
      <c r="N916">
        <v>-0.93410000000000004</v>
      </c>
      <c r="O916">
        <v>-6.132E-2</v>
      </c>
      <c r="P916">
        <v>30001</v>
      </c>
      <c r="Q916">
        <v>120000</v>
      </c>
    </row>
    <row r="917" spans="9:17" x14ac:dyDescent="0.25">
      <c r="I917" t="s">
        <v>1737</v>
      </c>
      <c r="J917">
        <v>-0.68179999999999996</v>
      </c>
      <c r="K917">
        <v>0.57250000000000001</v>
      </c>
      <c r="L917">
        <v>5.7689999999999998E-3</v>
      </c>
      <c r="M917">
        <v>-1.7889999999999999</v>
      </c>
      <c r="N917">
        <v>-0.69120000000000004</v>
      </c>
      <c r="O917">
        <v>0.47260000000000002</v>
      </c>
      <c r="P917">
        <v>30001</v>
      </c>
      <c r="Q917">
        <v>120000</v>
      </c>
    </row>
    <row r="918" spans="9:17" x14ac:dyDescent="0.25">
      <c r="I918" t="s">
        <v>1738</v>
      </c>
      <c r="J918">
        <v>-0.48780000000000001</v>
      </c>
      <c r="K918">
        <v>0.58930000000000005</v>
      </c>
      <c r="L918">
        <v>6.0949999999999997E-3</v>
      </c>
      <c r="M918">
        <v>-1.5880000000000001</v>
      </c>
      <c r="N918">
        <v>-0.5091</v>
      </c>
      <c r="O918">
        <v>0.73509999999999998</v>
      </c>
      <c r="P918">
        <v>30001</v>
      </c>
      <c r="Q918">
        <v>120000</v>
      </c>
    </row>
    <row r="919" spans="9:17" x14ac:dyDescent="0.25">
      <c r="I919" t="s">
        <v>1739</v>
      </c>
      <c r="J919">
        <v>-0.68600000000000005</v>
      </c>
      <c r="K919">
        <v>0.59409999999999996</v>
      </c>
      <c r="L919">
        <v>6.3899999999999998E-3</v>
      </c>
      <c r="M919">
        <v>-1.839</v>
      </c>
      <c r="N919">
        <v>-0.69359999999999999</v>
      </c>
      <c r="O919">
        <v>0.50919999999999999</v>
      </c>
      <c r="P919">
        <v>30001</v>
      </c>
      <c r="Q919">
        <v>120000</v>
      </c>
    </row>
    <row r="920" spans="9:17" x14ac:dyDescent="0.25">
      <c r="I920" t="s">
        <v>1740</v>
      </c>
      <c r="J920">
        <v>-0.58689999999999998</v>
      </c>
      <c r="K920">
        <v>0.31409999999999999</v>
      </c>
      <c r="L920">
        <v>3.3379999999999998E-3</v>
      </c>
      <c r="M920">
        <v>-1.21</v>
      </c>
      <c r="N920">
        <v>-0.58540000000000003</v>
      </c>
      <c r="O920">
        <v>2.4649999999999998E-2</v>
      </c>
      <c r="P920">
        <v>30001</v>
      </c>
      <c r="Q920">
        <v>120000</v>
      </c>
    </row>
    <row r="921" spans="9:17" x14ac:dyDescent="0.25">
      <c r="I921" t="s">
        <v>1741</v>
      </c>
      <c r="J921">
        <v>-0.51790000000000003</v>
      </c>
      <c r="K921">
        <v>0.37440000000000001</v>
      </c>
      <c r="L921">
        <v>3.6770000000000001E-3</v>
      </c>
      <c r="M921">
        <v>-1.2290000000000001</v>
      </c>
      <c r="N921">
        <v>-0.52749999999999997</v>
      </c>
      <c r="O921">
        <v>0.25169999999999998</v>
      </c>
      <c r="P921">
        <v>30001</v>
      </c>
      <c r="Q921">
        <v>120000</v>
      </c>
    </row>
    <row r="922" spans="9:17" x14ac:dyDescent="0.25">
      <c r="I922" t="s">
        <v>1742</v>
      </c>
      <c r="J922">
        <v>-0.64670000000000005</v>
      </c>
      <c r="K922">
        <v>0.2661</v>
      </c>
      <c r="L922">
        <v>2.3900000000000002E-3</v>
      </c>
      <c r="M922">
        <v>-1.1779999999999999</v>
      </c>
      <c r="N922">
        <v>-0.64470000000000005</v>
      </c>
      <c r="O922">
        <v>-0.13120000000000001</v>
      </c>
      <c r="P922">
        <v>30001</v>
      </c>
      <c r="Q922">
        <v>120000</v>
      </c>
    </row>
    <row r="923" spans="9:17" x14ac:dyDescent="0.25">
      <c r="I923" t="s">
        <v>1743</v>
      </c>
      <c r="J923">
        <v>-0.67700000000000005</v>
      </c>
      <c r="K923">
        <v>0.40360000000000001</v>
      </c>
      <c r="L923">
        <v>3.4650000000000002E-3</v>
      </c>
      <c r="M923">
        <v>-1.5109999999999999</v>
      </c>
      <c r="N923">
        <v>-0.66920000000000002</v>
      </c>
      <c r="O923">
        <v>0.1024</v>
      </c>
      <c r="P923">
        <v>30001</v>
      </c>
      <c r="Q923">
        <v>120000</v>
      </c>
    </row>
    <row r="924" spans="9:17" x14ac:dyDescent="0.25">
      <c r="I924" t="s">
        <v>1744</v>
      </c>
      <c r="J924">
        <v>-0.6865</v>
      </c>
      <c r="K924">
        <v>0.38979999999999998</v>
      </c>
      <c r="L924">
        <v>3.2269999999999998E-3</v>
      </c>
      <c r="M924">
        <v>-1.4910000000000001</v>
      </c>
      <c r="N924">
        <v>-0.67649999999999999</v>
      </c>
      <c r="O924">
        <v>6.4780000000000004E-2</v>
      </c>
      <c r="P924">
        <v>30001</v>
      </c>
      <c r="Q924">
        <v>120000</v>
      </c>
    </row>
    <row r="925" spans="9:17" x14ac:dyDescent="0.25">
      <c r="I925" t="s">
        <v>1745</v>
      </c>
      <c r="J925">
        <v>-0.72450000000000003</v>
      </c>
      <c r="K925">
        <v>0.3498</v>
      </c>
      <c r="L925">
        <v>3.3349999999999999E-3</v>
      </c>
      <c r="M925">
        <v>-1.4370000000000001</v>
      </c>
      <c r="N925">
        <v>-0.71540000000000004</v>
      </c>
      <c r="O925">
        <v>-5.7540000000000001E-2</v>
      </c>
      <c r="P925">
        <v>30001</v>
      </c>
      <c r="Q925">
        <v>120000</v>
      </c>
    </row>
    <row r="926" spans="9:17" x14ac:dyDescent="0.25">
      <c r="I926" t="s">
        <v>1746</v>
      </c>
      <c r="J926">
        <v>-0.69289999999999996</v>
      </c>
      <c r="K926">
        <v>0.40329999999999999</v>
      </c>
      <c r="L926">
        <v>3.4229999999999998E-3</v>
      </c>
      <c r="M926">
        <v>-1.5289999999999999</v>
      </c>
      <c r="N926">
        <v>-0.68279999999999996</v>
      </c>
      <c r="O926">
        <v>7.7090000000000006E-2</v>
      </c>
      <c r="P926">
        <v>30001</v>
      </c>
      <c r="Q926">
        <v>120000</v>
      </c>
    </row>
    <row r="927" spans="9:17" x14ac:dyDescent="0.25">
      <c r="I927" t="s">
        <v>1747</v>
      </c>
      <c r="J927">
        <v>-0.4133</v>
      </c>
      <c r="K927">
        <v>0.39279999999999998</v>
      </c>
      <c r="L927">
        <v>3.617E-3</v>
      </c>
      <c r="M927">
        <v>-1.1859999999999999</v>
      </c>
      <c r="N927">
        <v>-0.41260000000000002</v>
      </c>
      <c r="O927">
        <v>0.35899999999999999</v>
      </c>
      <c r="P927">
        <v>30001</v>
      </c>
      <c r="Q927">
        <v>120000</v>
      </c>
    </row>
    <row r="928" spans="9:17" x14ac:dyDescent="0.25">
      <c r="I928" t="s">
        <v>1748</v>
      </c>
      <c r="J928">
        <v>-1.135</v>
      </c>
      <c r="K928">
        <v>0.52270000000000005</v>
      </c>
      <c r="L928">
        <v>5.6420000000000003E-3</v>
      </c>
      <c r="M928">
        <v>-2.21</v>
      </c>
      <c r="N928">
        <v>-1.117</v>
      </c>
      <c r="O928">
        <v>-0.16919999999999999</v>
      </c>
      <c r="P928">
        <v>30001</v>
      </c>
      <c r="Q928">
        <v>120000</v>
      </c>
    </row>
    <row r="929" spans="9:17" x14ac:dyDescent="0.25">
      <c r="I929" t="s">
        <v>1749</v>
      </c>
      <c r="J929">
        <v>-0.59160000000000001</v>
      </c>
      <c r="K929">
        <v>0.47120000000000001</v>
      </c>
      <c r="L929">
        <v>4.6969999999999998E-3</v>
      </c>
      <c r="M929">
        <v>-1.5329999999999999</v>
      </c>
      <c r="N929">
        <v>-0.58709999999999996</v>
      </c>
      <c r="O929">
        <v>0.33389999999999997</v>
      </c>
      <c r="P929">
        <v>30001</v>
      </c>
      <c r="Q929">
        <v>120000</v>
      </c>
    </row>
    <row r="930" spans="9:17" x14ac:dyDescent="0.25">
      <c r="I930" t="s">
        <v>1750</v>
      </c>
      <c r="J930">
        <v>-0.55330000000000001</v>
      </c>
      <c r="K930">
        <v>0.42920000000000003</v>
      </c>
      <c r="L930">
        <v>4.653E-3</v>
      </c>
      <c r="M930">
        <v>-1.409</v>
      </c>
      <c r="N930">
        <v>-0.55120000000000002</v>
      </c>
      <c r="O930">
        <v>0.28599999999999998</v>
      </c>
      <c r="P930">
        <v>30001</v>
      </c>
      <c r="Q930">
        <v>120000</v>
      </c>
    </row>
    <row r="931" spans="9:17" x14ac:dyDescent="0.25">
      <c r="I931" t="s">
        <v>1751</v>
      </c>
      <c r="J931">
        <v>-0.26150000000000001</v>
      </c>
      <c r="K931">
        <v>0.46810000000000002</v>
      </c>
      <c r="L931">
        <v>4.4720000000000003E-3</v>
      </c>
      <c r="M931">
        <v>-1.1519999999999999</v>
      </c>
      <c r="N931">
        <v>-0.27229999999999999</v>
      </c>
      <c r="O931">
        <v>0.69</v>
      </c>
      <c r="P931">
        <v>30001</v>
      </c>
      <c r="Q931">
        <v>120000</v>
      </c>
    </row>
    <row r="932" spans="9:17" x14ac:dyDescent="0.25">
      <c r="I932" t="s">
        <v>1752</v>
      </c>
      <c r="J932">
        <v>-0.84719999999999995</v>
      </c>
      <c r="K932">
        <v>0.53920000000000001</v>
      </c>
      <c r="L932">
        <v>5.2729999999999999E-3</v>
      </c>
      <c r="M932">
        <v>-1.98</v>
      </c>
      <c r="N932">
        <v>-0.8206</v>
      </c>
      <c r="O932">
        <v>0.1492</v>
      </c>
      <c r="P932">
        <v>30001</v>
      </c>
      <c r="Q932">
        <v>120000</v>
      </c>
    </row>
    <row r="933" spans="9:17" x14ac:dyDescent="0.25">
      <c r="I933" t="s">
        <v>1753</v>
      </c>
      <c r="J933">
        <v>-0.3841</v>
      </c>
      <c r="K933">
        <v>0.47310000000000002</v>
      </c>
      <c r="L933">
        <v>4.8640000000000003E-3</v>
      </c>
      <c r="M933">
        <v>-1.298</v>
      </c>
      <c r="N933">
        <v>-0.39419999999999999</v>
      </c>
      <c r="O933">
        <v>0.57079999999999997</v>
      </c>
      <c r="P933">
        <v>30001</v>
      </c>
      <c r="Q933">
        <v>120000</v>
      </c>
    </row>
    <row r="934" spans="9:17" x14ac:dyDescent="0.25">
      <c r="I934" t="s">
        <v>1754</v>
      </c>
      <c r="J934">
        <v>-0.72789999999999999</v>
      </c>
      <c r="K934">
        <v>0.51219999999999999</v>
      </c>
      <c r="L934">
        <v>4.7239999999999999E-3</v>
      </c>
      <c r="M934">
        <v>-1.7789999999999999</v>
      </c>
      <c r="N934">
        <v>-0.71379999999999999</v>
      </c>
      <c r="O934">
        <v>0.24879999999999999</v>
      </c>
      <c r="P934">
        <v>30001</v>
      </c>
      <c r="Q934">
        <v>120000</v>
      </c>
    </row>
    <row r="935" spans="9:17" x14ac:dyDescent="0.25">
      <c r="I935" t="s">
        <v>1755</v>
      </c>
      <c r="J935">
        <v>-0.16250000000000001</v>
      </c>
      <c r="K935">
        <v>0.52900000000000003</v>
      </c>
      <c r="L935">
        <v>5.2550000000000001E-3</v>
      </c>
      <c r="M935">
        <v>-1.179</v>
      </c>
      <c r="N935">
        <v>-0.17130000000000001</v>
      </c>
      <c r="O935">
        <v>0.91439999999999999</v>
      </c>
      <c r="P935">
        <v>30001</v>
      </c>
      <c r="Q935">
        <v>120000</v>
      </c>
    </row>
    <row r="936" spans="9:17" x14ac:dyDescent="0.25">
      <c r="I936" t="s">
        <v>1756</v>
      </c>
      <c r="J936">
        <v>-0.26650000000000001</v>
      </c>
      <c r="K936">
        <v>0.41830000000000001</v>
      </c>
      <c r="L936">
        <v>4.3670000000000002E-3</v>
      </c>
      <c r="M936">
        <v>-1.095</v>
      </c>
      <c r="N936">
        <v>-0.26529999999999998</v>
      </c>
      <c r="O936">
        <v>0.55489999999999995</v>
      </c>
      <c r="P936">
        <v>30001</v>
      </c>
      <c r="Q936">
        <v>120000</v>
      </c>
    </row>
    <row r="937" spans="9:17" x14ac:dyDescent="0.25">
      <c r="I937" t="s">
        <v>1757</v>
      </c>
      <c r="J937">
        <v>-0.2848</v>
      </c>
      <c r="K937">
        <v>0.47220000000000001</v>
      </c>
      <c r="L937">
        <v>4.5510000000000004E-3</v>
      </c>
      <c r="M937">
        <v>-1.2250000000000001</v>
      </c>
      <c r="N937">
        <v>-0.28160000000000002</v>
      </c>
      <c r="O937">
        <v>0.63959999999999995</v>
      </c>
      <c r="P937">
        <v>30001</v>
      </c>
      <c r="Q937">
        <v>120000</v>
      </c>
    </row>
    <row r="938" spans="9:17" x14ac:dyDescent="0.25">
      <c r="I938" t="s">
        <v>1758</v>
      </c>
      <c r="J938">
        <v>0.58320000000000005</v>
      </c>
      <c r="K938">
        <v>0.77449999999999997</v>
      </c>
      <c r="L938">
        <v>1.035E-2</v>
      </c>
      <c r="M938">
        <v>-0.93500000000000005</v>
      </c>
      <c r="N938">
        <v>0.58499999999999996</v>
      </c>
      <c r="O938">
        <v>2.1059999999999999</v>
      </c>
      <c r="P938">
        <v>30001</v>
      </c>
      <c r="Q938">
        <v>120000</v>
      </c>
    </row>
    <row r="939" spans="9:17" x14ac:dyDescent="0.25">
      <c r="I939" t="s">
        <v>1759</v>
      </c>
      <c r="J939">
        <v>-1.091</v>
      </c>
      <c r="K939">
        <v>0.72299999999999998</v>
      </c>
      <c r="L939">
        <v>8.8620000000000001E-3</v>
      </c>
      <c r="M939">
        <v>-2.5409999999999999</v>
      </c>
      <c r="N939">
        <v>-1.083</v>
      </c>
      <c r="O939">
        <v>0.30570000000000003</v>
      </c>
      <c r="P939">
        <v>30001</v>
      </c>
      <c r="Q939">
        <v>120000</v>
      </c>
    </row>
    <row r="940" spans="9:17" x14ac:dyDescent="0.25">
      <c r="I940" t="s">
        <v>1760</v>
      </c>
      <c r="J940">
        <v>-0.35289999999999999</v>
      </c>
      <c r="K940">
        <v>0.95579999999999998</v>
      </c>
      <c r="L940">
        <v>1.5859999999999999E-2</v>
      </c>
      <c r="M940">
        <v>-2.2450000000000001</v>
      </c>
      <c r="N940">
        <v>-0.34920000000000001</v>
      </c>
      <c r="O940">
        <v>1.5069999999999999</v>
      </c>
      <c r="P940">
        <v>30001</v>
      </c>
      <c r="Q940">
        <v>120000</v>
      </c>
    </row>
    <row r="941" spans="9:17" x14ac:dyDescent="0.25">
      <c r="I941" t="s">
        <v>1761</v>
      </c>
      <c r="J941">
        <v>-0.49370000000000003</v>
      </c>
      <c r="K941">
        <v>0.65410000000000001</v>
      </c>
      <c r="L941">
        <v>8.7779999999999993E-3</v>
      </c>
      <c r="M941">
        <v>-1.78</v>
      </c>
      <c r="N941">
        <v>-0.4919</v>
      </c>
      <c r="O941">
        <v>0.78010000000000002</v>
      </c>
      <c r="P941">
        <v>30001</v>
      </c>
      <c r="Q941">
        <v>120000</v>
      </c>
    </row>
    <row r="942" spans="9:17" x14ac:dyDescent="0.25">
      <c r="I942" t="s">
        <v>1762</v>
      </c>
      <c r="J942">
        <v>-0.60499999999999998</v>
      </c>
      <c r="K942">
        <v>0.7208</v>
      </c>
      <c r="L942">
        <v>9.9659999999999992E-3</v>
      </c>
      <c r="M942">
        <v>-2.032</v>
      </c>
      <c r="N942">
        <v>-0.59930000000000005</v>
      </c>
      <c r="O942">
        <v>0.79400000000000004</v>
      </c>
      <c r="P942">
        <v>30001</v>
      </c>
      <c r="Q942">
        <v>120000</v>
      </c>
    </row>
    <row r="943" spans="9:17" x14ac:dyDescent="0.25">
      <c r="I943" t="s">
        <v>1763</v>
      </c>
      <c r="J943">
        <v>0.1525</v>
      </c>
      <c r="K943">
        <v>0.47399999999999998</v>
      </c>
      <c r="L943">
        <v>5.3439999999999998E-3</v>
      </c>
      <c r="M943">
        <v>-0.78449999999999998</v>
      </c>
      <c r="N943">
        <v>0.1552</v>
      </c>
      <c r="O943">
        <v>1.085</v>
      </c>
      <c r="P943">
        <v>30001</v>
      </c>
      <c r="Q943">
        <v>120000</v>
      </c>
    </row>
    <row r="944" spans="9:17" x14ac:dyDescent="0.25">
      <c r="I944" t="s">
        <v>1764</v>
      </c>
      <c r="J944">
        <v>0.13420000000000001</v>
      </c>
      <c r="K944">
        <v>0.57979999999999998</v>
      </c>
      <c r="L944">
        <v>7.4330000000000004E-3</v>
      </c>
      <c r="M944">
        <v>-1.0089999999999999</v>
      </c>
      <c r="N944">
        <v>0.13500000000000001</v>
      </c>
      <c r="O944">
        <v>1.288</v>
      </c>
      <c r="P944">
        <v>30001</v>
      </c>
      <c r="Q944">
        <v>120000</v>
      </c>
    </row>
    <row r="945" spans="9:17" x14ac:dyDescent="0.25">
      <c r="I945" t="s">
        <v>1765</v>
      </c>
      <c r="J945">
        <v>-1.452</v>
      </c>
      <c r="K945">
        <v>0.65049999999999997</v>
      </c>
      <c r="L945">
        <v>9.5860000000000008E-3</v>
      </c>
      <c r="M945">
        <v>-2.7810000000000001</v>
      </c>
      <c r="N945">
        <v>-1.4339999999999999</v>
      </c>
      <c r="O945">
        <v>-0.2298</v>
      </c>
      <c r="P945">
        <v>30001</v>
      </c>
      <c r="Q945">
        <v>120000</v>
      </c>
    </row>
    <row r="946" spans="9:17" x14ac:dyDescent="0.25">
      <c r="I946" t="s">
        <v>1766</v>
      </c>
      <c r="J946">
        <v>-1.274</v>
      </c>
      <c r="K946">
        <v>0.59889999999999999</v>
      </c>
      <c r="L946">
        <v>8.9110000000000005E-3</v>
      </c>
      <c r="M946">
        <v>-2.4660000000000002</v>
      </c>
      <c r="N946">
        <v>-1.266</v>
      </c>
      <c r="O946">
        <v>-0.1203</v>
      </c>
      <c r="P946">
        <v>30001</v>
      </c>
      <c r="Q946">
        <v>120000</v>
      </c>
    </row>
    <row r="947" spans="9:17" x14ac:dyDescent="0.25">
      <c r="I947" t="s">
        <v>1767</v>
      </c>
      <c r="J947">
        <v>-0.69920000000000004</v>
      </c>
      <c r="K947">
        <v>0.55030000000000001</v>
      </c>
      <c r="L947">
        <v>5.4019999999999997E-3</v>
      </c>
      <c r="M947">
        <v>-1.8220000000000001</v>
      </c>
      <c r="N947">
        <v>-0.68659999999999999</v>
      </c>
      <c r="O947">
        <v>0.35299999999999998</v>
      </c>
      <c r="P947">
        <v>30001</v>
      </c>
      <c r="Q947">
        <v>120000</v>
      </c>
    </row>
    <row r="948" spans="9:17" x14ac:dyDescent="0.25">
      <c r="I948" t="s">
        <v>1768</v>
      </c>
      <c r="J948">
        <v>-0.57579999999999998</v>
      </c>
      <c r="K948">
        <v>0.42659999999999998</v>
      </c>
      <c r="L948">
        <v>4.2269999999999999E-3</v>
      </c>
      <c r="M948">
        <v>-1.421</v>
      </c>
      <c r="N948">
        <v>-0.57289999999999996</v>
      </c>
      <c r="O948">
        <v>0.25580000000000003</v>
      </c>
      <c r="P948">
        <v>30001</v>
      </c>
      <c r="Q948">
        <v>120000</v>
      </c>
    </row>
    <row r="949" spans="9:17" x14ac:dyDescent="0.25">
      <c r="I949" t="s">
        <v>1769</v>
      </c>
      <c r="J949">
        <v>0.2102</v>
      </c>
      <c r="K949">
        <v>0.2208</v>
      </c>
      <c r="L949">
        <v>1.4250000000000001E-3</v>
      </c>
      <c r="M949">
        <v>-0.1832</v>
      </c>
      <c r="N949">
        <v>0.19470000000000001</v>
      </c>
      <c r="O949">
        <v>0.67689999999999995</v>
      </c>
      <c r="P949">
        <v>30001</v>
      </c>
      <c r="Q949">
        <v>120000</v>
      </c>
    </row>
    <row r="950" spans="9:17" x14ac:dyDescent="0.25">
      <c r="I950" t="s">
        <v>1770</v>
      </c>
      <c r="J950">
        <v>0.19309999999999999</v>
      </c>
      <c r="K950">
        <v>0.27460000000000001</v>
      </c>
      <c r="L950">
        <v>1.701E-3</v>
      </c>
      <c r="M950">
        <v>-0.29959999999999998</v>
      </c>
      <c r="N950">
        <v>0.16539999999999999</v>
      </c>
      <c r="O950">
        <v>0.7893</v>
      </c>
      <c r="P950">
        <v>30001</v>
      </c>
      <c r="Q950">
        <v>120000</v>
      </c>
    </row>
    <row r="951" spans="9:17" x14ac:dyDescent="0.25">
      <c r="I951" t="s">
        <v>1771</v>
      </c>
      <c r="J951">
        <v>-0.23630000000000001</v>
      </c>
      <c r="K951">
        <v>0.27229999999999999</v>
      </c>
      <c r="L951">
        <v>2.238E-3</v>
      </c>
      <c r="M951">
        <v>-0.78510000000000002</v>
      </c>
      <c r="N951">
        <v>-0.2341</v>
      </c>
      <c r="O951">
        <v>0.2954</v>
      </c>
      <c r="P951">
        <v>30001</v>
      </c>
      <c r="Q951">
        <v>120000</v>
      </c>
    </row>
    <row r="952" spans="9:17" x14ac:dyDescent="0.25">
      <c r="I952" t="s">
        <v>1772</v>
      </c>
      <c r="J952">
        <v>-0.22589999999999999</v>
      </c>
      <c r="K952">
        <v>0.31430000000000002</v>
      </c>
      <c r="L952">
        <v>2.1080000000000001E-3</v>
      </c>
      <c r="M952">
        <v>-0.87460000000000004</v>
      </c>
      <c r="N952">
        <v>-0.2205</v>
      </c>
      <c r="O952">
        <v>0.38740000000000002</v>
      </c>
      <c r="P952">
        <v>30001</v>
      </c>
      <c r="Q952">
        <v>120000</v>
      </c>
    </row>
    <row r="953" spans="9:17" x14ac:dyDescent="0.25">
      <c r="I953" t="s">
        <v>1773</v>
      </c>
      <c r="J953">
        <v>-0.1857</v>
      </c>
      <c r="K953">
        <v>0.26419999999999999</v>
      </c>
      <c r="L953">
        <v>1.6509999999999999E-3</v>
      </c>
      <c r="M953">
        <v>-0.70030000000000003</v>
      </c>
      <c r="N953">
        <v>-0.189</v>
      </c>
      <c r="O953">
        <v>0.34370000000000001</v>
      </c>
      <c r="P953">
        <v>30001</v>
      </c>
      <c r="Q953">
        <v>120000</v>
      </c>
    </row>
    <row r="954" spans="9:17" x14ac:dyDescent="0.25">
      <c r="I954" t="s">
        <v>1774</v>
      </c>
      <c r="J954">
        <v>-0.18410000000000001</v>
      </c>
      <c r="K954">
        <v>0.25130000000000002</v>
      </c>
      <c r="L954">
        <v>1.647E-3</v>
      </c>
      <c r="M954">
        <v>-0.67120000000000002</v>
      </c>
      <c r="N954">
        <v>-0.18709999999999999</v>
      </c>
      <c r="O954">
        <v>0.31790000000000002</v>
      </c>
      <c r="P954">
        <v>30001</v>
      </c>
      <c r="Q954">
        <v>120000</v>
      </c>
    </row>
    <row r="955" spans="9:17" x14ac:dyDescent="0.25">
      <c r="I955" t="s">
        <v>1775</v>
      </c>
      <c r="J955">
        <v>-0.22950000000000001</v>
      </c>
      <c r="K955">
        <v>0.22800000000000001</v>
      </c>
      <c r="L955">
        <v>1.6280000000000001E-3</v>
      </c>
      <c r="M955">
        <v>-0.67290000000000005</v>
      </c>
      <c r="N955">
        <v>-0.23039999999999999</v>
      </c>
      <c r="O955">
        <v>0.221</v>
      </c>
      <c r="P955">
        <v>30001</v>
      </c>
      <c r="Q955">
        <v>120000</v>
      </c>
    </row>
    <row r="956" spans="9:17" x14ac:dyDescent="0.25">
      <c r="I956" t="s">
        <v>1776</v>
      </c>
      <c r="J956">
        <v>-0.14710000000000001</v>
      </c>
      <c r="K956">
        <v>0.21560000000000001</v>
      </c>
      <c r="L956">
        <v>1.513E-3</v>
      </c>
      <c r="M956">
        <v>-0.56169999999999998</v>
      </c>
      <c r="N956">
        <v>-0.14929999999999999</v>
      </c>
      <c r="O956">
        <v>0.28399999999999997</v>
      </c>
      <c r="P956">
        <v>30001</v>
      </c>
      <c r="Q956">
        <v>120000</v>
      </c>
    </row>
    <row r="957" spans="9:17" x14ac:dyDescent="0.25">
      <c r="I957" t="s">
        <v>1777</v>
      </c>
      <c r="J957">
        <v>2.9010000000000001E-2</v>
      </c>
      <c r="K957">
        <v>0.29449999999999998</v>
      </c>
      <c r="L957">
        <v>3.339E-3</v>
      </c>
      <c r="M957">
        <v>-0.54179999999999995</v>
      </c>
      <c r="N957">
        <v>2.571E-2</v>
      </c>
      <c r="O957">
        <v>0.61639999999999995</v>
      </c>
      <c r="P957">
        <v>30001</v>
      </c>
      <c r="Q957">
        <v>120000</v>
      </c>
    </row>
    <row r="958" spans="9:17" x14ac:dyDescent="0.25">
      <c r="I958" t="s">
        <v>1778</v>
      </c>
      <c r="J958">
        <v>-0.755</v>
      </c>
      <c r="K958">
        <v>0.68500000000000005</v>
      </c>
      <c r="L958">
        <v>3.9039999999999999E-3</v>
      </c>
      <c r="M958">
        <v>-2.1030000000000002</v>
      </c>
      <c r="N958">
        <v>-0.75480000000000003</v>
      </c>
      <c r="O958">
        <v>0.57989999999999997</v>
      </c>
      <c r="P958">
        <v>30001</v>
      </c>
      <c r="Q958">
        <v>120000</v>
      </c>
    </row>
    <row r="959" spans="9:17" x14ac:dyDescent="0.25">
      <c r="I959" t="s">
        <v>1779</v>
      </c>
      <c r="J959">
        <v>-0.16389999999999999</v>
      </c>
      <c r="K959">
        <v>0.33110000000000001</v>
      </c>
      <c r="L959">
        <v>4.0020000000000003E-3</v>
      </c>
      <c r="M959">
        <v>-0.8075</v>
      </c>
      <c r="N959">
        <v>-0.16800000000000001</v>
      </c>
      <c r="O959">
        <v>0.49440000000000001</v>
      </c>
      <c r="P959">
        <v>30001</v>
      </c>
      <c r="Q959">
        <v>120000</v>
      </c>
    </row>
    <row r="960" spans="9:17" x14ac:dyDescent="0.25">
      <c r="I960" t="s">
        <v>1780</v>
      </c>
      <c r="J960">
        <v>-0.16200000000000001</v>
      </c>
      <c r="K960">
        <v>0.50839999999999996</v>
      </c>
      <c r="L960">
        <v>5.5160000000000001E-3</v>
      </c>
      <c r="M960">
        <v>-1.17</v>
      </c>
      <c r="N960">
        <v>-0.1638</v>
      </c>
      <c r="O960">
        <v>0.85509999999999997</v>
      </c>
      <c r="P960">
        <v>30001</v>
      </c>
      <c r="Q960">
        <v>120000</v>
      </c>
    </row>
    <row r="961" spans="9:17" x14ac:dyDescent="0.25">
      <c r="I961" t="s">
        <v>1781</v>
      </c>
      <c r="J961">
        <v>0.1739</v>
      </c>
      <c r="K961">
        <v>0.45739999999999997</v>
      </c>
      <c r="L961">
        <v>6.2589999999999998E-3</v>
      </c>
      <c r="M961">
        <v>-0.74380000000000002</v>
      </c>
      <c r="N961">
        <v>0.1802</v>
      </c>
      <c r="O961">
        <v>1.0609999999999999</v>
      </c>
      <c r="P961">
        <v>30001</v>
      </c>
      <c r="Q961">
        <v>120000</v>
      </c>
    </row>
    <row r="962" spans="9:17" x14ac:dyDescent="0.25">
      <c r="I962" t="s">
        <v>1782</v>
      </c>
      <c r="J962">
        <v>0.2681</v>
      </c>
      <c r="K962">
        <v>0.37430000000000002</v>
      </c>
      <c r="L962">
        <v>6.1720000000000004E-3</v>
      </c>
      <c r="M962">
        <v>-0.46579999999999999</v>
      </c>
      <c r="N962">
        <v>0.2676</v>
      </c>
      <c r="O962">
        <v>1.004</v>
      </c>
      <c r="P962">
        <v>30001</v>
      </c>
      <c r="Q962">
        <v>120000</v>
      </c>
    </row>
    <row r="963" spans="9:17" x14ac:dyDescent="0.25">
      <c r="I963" t="s">
        <v>1783</v>
      </c>
      <c r="J963">
        <v>0.1789</v>
      </c>
      <c r="K963">
        <v>0.47270000000000001</v>
      </c>
      <c r="L963">
        <v>6.1789999999999996E-3</v>
      </c>
      <c r="M963">
        <v>-0.78200000000000003</v>
      </c>
      <c r="N963">
        <v>0.18590000000000001</v>
      </c>
      <c r="O963">
        <v>1.1020000000000001</v>
      </c>
      <c r="P963">
        <v>30001</v>
      </c>
      <c r="Q963">
        <v>120000</v>
      </c>
    </row>
    <row r="964" spans="9:17" x14ac:dyDescent="0.25">
      <c r="I964" t="s">
        <v>1784</v>
      </c>
      <c r="J964">
        <v>6.8399999999999997E-3</v>
      </c>
      <c r="K964">
        <v>0.47260000000000002</v>
      </c>
      <c r="L964">
        <v>6.7140000000000003E-3</v>
      </c>
      <c r="M964">
        <v>-0.97699999999999998</v>
      </c>
      <c r="N964">
        <v>2.6679999999999999E-2</v>
      </c>
      <c r="O964">
        <v>0.88370000000000004</v>
      </c>
      <c r="P964">
        <v>30001</v>
      </c>
      <c r="Q964">
        <v>120000</v>
      </c>
    </row>
    <row r="965" spans="9:17" x14ac:dyDescent="0.25">
      <c r="I965" t="s">
        <v>1785</v>
      </c>
      <c r="J965">
        <v>0.36280000000000001</v>
      </c>
      <c r="K965">
        <v>0.4879</v>
      </c>
      <c r="L965">
        <v>6.6360000000000004E-3</v>
      </c>
      <c r="M965">
        <v>-0.55989999999999995</v>
      </c>
      <c r="N965">
        <v>0.34710000000000002</v>
      </c>
      <c r="O965">
        <v>1.375</v>
      </c>
      <c r="P965">
        <v>30001</v>
      </c>
      <c r="Q965">
        <v>120000</v>
      </c>
    </row>
    <row r="966" spans="9:17" x14ac:dyDescent="0.25">
      <c r="I966" t="s">
        <v>1786</v>
      </c>
      <c r="J966">
        <v>0.10249999999999999</v>
      </c>
      <c r="K966">
        <v>0.4995</v>
      </c>
      <c r="L966">
        <v>6.6090000000000003E-3</v>
      </c>
      <c r="M966">
        <v>-0.93989999999999996</v>
      </c>
      <c r="N966">
        <v>0.1225</v>
      </c>
      <c r="O966">
        <v>1.0469999999999999</v>
      </c>
      <c r="P966">
        <v>30001</v>
      </c>
      <c r="Q966">
        <v>120000</v>
      </c>
    </row>
    <row r="967" spans="9:17" x14ac:dyDescent="0.25">
      <c r="I967" t="s">
        <v>1787</v>
      </c>
      <c r="J967">
        <v>0.51319999999999999</v>
      </c>
      <c r="K967">
        <v>0.35980000000000001</v>
      </c>
      <c r="L967">
        <v>6.1619999999999999E-3</v>
      </c>
      <c r="M967">
        <v>-0.18490000000000001</v>
      </c>
      <c r="N967">
        <v>0.51029999999999998</v>
      </c>
      <c r="O967">
        <v>1.2190000000000001</v>
      </c>
      <c r="P967">
        <v>30001</v>
      </c>
      <c r="Q967">
        <v>120000</v>
      </c>
    </row>
    <row r="968" spans="9:17" x14ac:dyDescent="0.25">
      <c r="I968" t="s">
        <v>1788</v>
      </c>
      <c r="J968">
        <v>4.394E-2</v>
      </c>
      <c r="K968">
        <v>0.36730000000000002</v>
      </c>
      <c r="L968">
        <v>5.751E-3</v>
      </c>
      <c r="M968">
        <v>-0.68500000000000005</v>
      </c>
      <c r="N968">
        <v>4.811E-2</v>
      </c>
      <c r="O968">
        <v>0.751</v>
      </c>
      <c r="P968">
        <v>30001</v>
      </c>
      <c r="Q968">
        <v>120000</v>
      </c>
    </row>
    <row r="969" spans="9:17" x14ac:dyDescent="0.25">
      <c r="I969" t="s">
        <v>1789</v>
      </c>
      <c r="J969">
        <v>0.1154</v>
      </c>
      <c r="K969">
        <v>0.44829999999999998</v>
      </c>
      <c r="L969">
        <v>6.5779999999999996E-3</v>
      </c>
      <c r="M969">
        <v>-0.79890000000000005</v>
      </c>
      <c r="N969">
        <v>0.12720000000000001</v>
      </c>
      <c r="O969">
        <v>0.96719999999999995</v>
      </c>
      <c r="P969">
        <v>30001</v>
      </c>
      <c r="Q969">
        <v>120000</v>
      </c>
    </row>
    <row r="970" spans="9:17" x14ac:dyDescent="0.25">
      <c r="I970" t="s">
        <v>1790</v>
      </c>
      <c r="J970">
        <v>8.0339999999999995E-2</v>
      </c>
      <c r="K970">
        <v>0.3901</v>
      </c>
      <c r="L970">
        <v>6.3759999999999997E-3</v>
      </c>
      <c r="M970">
        <v>-0.67159999999999997</v>
      </c>
      <c r="N970">
        <v>7.3539999999999994E-2</v>
      </c>
      <c r="O970">
        <v>0.87549999999999994</v>
      </c>
      <c r="P970">
        <v>30001</v>
      </c>
      <c r="Q970">
        <v>120000</v>
      </c>
    </row>
    <row r="971" spans="9:17" x14ac:dyDescent="0.25">
      <c r="I971" t="s">
        <v>1791</v>
      </c>
      <c r="J971">
        <v>-2.8199999999999999E-2</v>
      </c>
      <c r="K971">
        <v>0.3332</v>
      </c>
      <c r="L971">
        <v>6.2220000000000001E-3</v>
      </c>
      <c r="M971">
        <v>-0.68279999999999996</v>
      </c>
      <c r="N971">
        <v>-2.827E-2</v>
      </c>
      <c r="O971">
        <v>0.62609999999999999</v>
      </c>
      <c r="P971">
        <v>30001</v>
      </c>
      <c r="Q971">
        <v>120000</v>
      </c>
    </row>
    <row r="972" spans="9:17" x14ac:dyDescent="0.25">
      <c r="I972" t="s">
        <v>1792</v>
      </c>
      <c r="J972">
        <v>1.106E-2</v>
      </c>
      <c r="K972">
        <v>0.36120000000000002</v>
      </c>
      <c r="L972">
        <v>6.1240000000000001E-3</v>
      </c>
      <c r="M972">
        <v>-0.70740000000000003</v>
      </c>
      <c r="N972">
        <v>1.2319999999999999E-2</v>
      </c>
      <c r="O972">
        <v>0.72250000000000003</v>
      </c>
      <c r="P972">
        <v>30001</v>
      </c>
      <c r="Q972">
        <v>120000</v>
      </c>
    </row>
    <row r="973" spans="9:17" x14ac:dyDescent="0.25">
      <c r="I973" t="s">
        <v>1793</v>
      </c>
      <c r="J973">
        <v>4.0509999999999997E-2</v>
      </c>
      <c r="K973">
        <v>0.37519999999999998</v>
      </c>
      <c r="L973">
        <v>6.3340000000000002E-3</v>
      </c>
      <c r="M973">
        <v>-0.69950000000000001</v>
      </c>
      <c r="N973">
        <v>4.0129999999999999E-2</v>
      </c>
      <c r="O973">
        <v>0.78410000000000002</v>
      </c>
      <c r="P973">
        <v>30001</v>
      </c>
      <c r="Q973">
        <v>120000</v>
      </c>
    </row>
    <row r="974" spans="9:17" x14ac:dyDescent="0.25">
      <c r="I974" t="s">
        <v>1794</v>
      </c>
      <c r="J974">
        <v>5.2589999999999998E-2</v>
      </c>
      <c r="K974">
        <v>0.38740000000000002</v>
      </c>
      <c r="L974">
        <v>6.424E-3</v>
      </c>
      <c r="M974">
        <v>-0.70820000000000005</v>
      </c>
      <c r="N974">
        <v>5.1040000000000002E-2</v>
      </c>
      <c r="O974">
        <v>0.8276</v>
      </c>
      <c r="P974">
        <v>30001</v>
      </c>
      <c r="Q974">
        <v>120000</v>
      </c>
    </row>
    <row r="975" spans="9:17" x14ac:dyDescent="0.25">
      <c r="I975" t="s">
        <v>1795</v>
      </c>
      <c r="J975">
        <v>5.8029999999999998E-2</v>
      </c>
      <c r="K975">
        <v>0.30940000000000001</v>
      </c>
      <c r="L975">
        <v>5.9360000000000003E-3</v>
      </c>
      <c r="M975">
        <v>-0.54179999999999995</v>
      </c>
      <c r="N975">
        <v>5.7329999999999999E-2</v>
      </c>
      <c r="O975">
        <v>0.67279999999999995</v>
      </c>
      <c r="P975">
        <v>30001</v>
      </c>
      <c r="Q975">
        <v>120000</v>
      </c>
    </row>
    <row r="976" spans="9:17" x14ac:dyDescent="0.25">
      <c r="I976" t="s">
        <v>1796</v>
      </c>
      <c r="J976">
        <v>8.6830000000000004E-2</v>
      </c>
      <c r="K976">
        <v>0.3291</v>
      </c>
      <c r="L976">
        <v>5.8459999999999996E-3</v>
      </c>
      <c r="M976">
        <v>-0.54859999999999998</v>
      </c>
      <c r="N976">
        <v>8.4400000000000003E-2</v>
      </c>
      <c r="O976">
        <v>0.74609999999999999</v>
      </c>
      <c r="P976">
        <v>30001</v>
      </c>
      <c r="Q976">
        <v>120000</v>
      </c>
    </row>
    <row r="977" spans="9:17" x14ac:dyDescent="0.25">
      <c r="I977" t="s">
        <v>1797</v>
      </c>
      <c r="J977">
        <v>8.1159999999999996E-2</v>
      </c>
      <c r="K977">
        <v>0.3705</v>
      </c>
      <c r="L977">
        <v>6.2500000000000003E-3</v>
      </c>
      <c r="M977">
        <v>-0.63549999999999995</v>
      </c>
      <c r="N977">
        <v>7.639E-2</v>
      </c>
      <c r="O977">
        <v>0.83320000000000005</v>
      </c>
      <c r="P977">
        <v>30001</v>
      </c>
      <c r="Q977">
        <v>120000</v>
      </c>
    </row>
    <row r="978" spans="9:17" x14ac:dyDescent="0.25">
      <c r="I978" t="s">
        <v>1798</v>
      </c>
      <c r="J978">
        <v>2.5490000000000001E-3</v>
      </c>
      <c r="K978">
        <v>0.3513</v>
      </c>
      <c r="L978">
        <v>6.2639999999999996E-3</v>
      </c>
      <c r="M978">
        <v>-0.69199999999999995</v>
      </c>
      <c r="N978">
        <v>4.9890000000000004E-3</v>
      </c>
      <c r="O978">
        <v>0.68979999999999997</v>
      </c>
      <c r="P978">
        <v>30001</v>
      </c>
      <c r="Q978">
        <v>120000</v>
      </c>
    </row>
    <row r="979" spans="9:17" x14ac:dyDescent="0.25">
      <c r="I979" t="s">
        <v>1799</v>
      </c>
      <c r="J979">
        <v>-1.4330000000000001E-2</v>
      </c>
      <c r="K979">
        <v>0.37440000000000001</v>
      </c>
      <c r="L979">
        <v>6.3470000000000002E-3</v>
      </c>
      <c r="M979">
        <v>-0.77090000000000003</v>
      </c>
      <c r="N979">
        <v>-9.221E-3</v>
      </c>
      <c r="O979">
        <v>0.71179999999999999</v>
      </c>
      <c r="P979">
        <v>30001</v>
      </c>
      <c r="Q979">
        <v>120000</v>
      </c>
    </row>
    <row r="980" spans="9:17" x14ac:dyDescent="0.25">
      <c r="I980" t="s">
        <v>1800</v>
      </c>
      <c r="J980">
        <v>-0.70089999999999997</v>
      </c>
      <c r="K980">
        <v>0.45329999999999998</v>
      </c>
      <c r="L980">
        <v>6.4619999999999999E-3</v>
      </c>
      <c r="M980">
        <v>-1.607</v>
      </c>
      <c r="N980">
        <v>-0.69710000000000005</v>
      </c>
      <c r="O980">
        <v>0.185</v>
      </c>
      <c r="P980">
        <v>30001</v>
      </c>
      <c r="Q980">
        <v>120000</v>
      </c>
    </row>
    <row r="981" spans="9:17" x14ac:dyDescent="0.25">
      <c r="I981" t="s">
        <v>1801</v>
      </c>
      <c r="J981">
        <v>-0.84230000000000005</v>
      </c>
      <c r="K981">
        <v>0.45750000000000002</v>
      </c>
      <c r="L981">
        <v>6.7629999999999999E-3</v>
      </c>
      <c r="M981">
        <v>-1.7609999999999999</v>
      </c>
      <c r="N981">
        <v>-0.83389999999999997</v>
      </c>
      <c r="O981">
        <v>3.4009999999999999E-2</v>
      </c>
      <c r="P981">
        <v>30001</v>
      </c>
      <c r="Q981">
        <v>120000</v>
      </c>
    </row>
    <row r="982" spans="9:17" x14ac:dyDescent="0.25">
      <c r="I982" t="s">
        <v>1802</v>
      </c>
      <c r="J982">
        <v>-0.54049999999999998</v>
      </c>
      <c r="K982">
        <v>0.4032</v>
      </c>
      <c r="L982">
        <v>5.8320000000000004E-3</v>
      </c>
      <c r="M982">
        <v>-1.327</v>
      </c>
      <c r="N982">
        <v>-0.54120000000000001</v>
      </c>
      <c r="O982">
        <v>0.25590000000000002</v>
      </c>
      <c r="P982">
        <v>30001</v>
      </c>
      <c r="Q982">
        <v>120000</v>
      </c>
    </row>
    <row r="983" spans="9:17" x14ac:dyDescent="0.25">
      <c r="I983" t="s">
        <v>1803</v>
      </c>
      <c r="J983">
        <v>-0.3448</v>
      </c>
      <c r="K983">
        <v>0.29599999999999999</v>
      </c>
      <c r="L983">
        <v>3.4650000000000002E-3</v>
      </c>
      <c r="M983">
        <v>-0.91759999999999997</v>
      </c>
      <c r="N983">
        <v>-0.34699999999999998</v>
      </c>
      <c r="O983">
        <v>0.24540000000000001</v>
      </c>
      <c r="P983">
        <v>30001</v>
      </c>
      <c r="Q983">
        <v>120000</v>
      </c>
    </row>
    <row r="984" spans="9:17" x14ac:dyDescent="0.25">
      <c r="I984" t="s">
        <v>1804</v>
      </c>
      <c r="J984">
        <v>-0.53259999999999996</v>
      </c>
      <c r="K984">
        <v>0.45390000000000003</v>
      </c>
      <c r="L984">
        <v>4.7819999999999998E-3</v>
      </c>
      <c r="M984">
        <v>-1.4930000000000001</v>
      </c>
      <c r="N984">
        <v>-0.51390000000000002</v>
      </c>
      <c r="O984">
        <v>0.31490000000000001</v>
      </c>
      <c r="P984">
        <v>30001</v>
      </c>
      <c r="Q984">
        <v>120000</v>
      </c>
    </row>
    <row r="985" spans="9:17" x14ac:dyDescent="0.25">
      <c r="I985" t="s">
        <v>1805</v>
      </c>
      <c r="J985">
        <v>-0.44340000000000002</v>
      </c>
      <c r="K985">
        <v>0.43059999999999998</v>
      </c>
      <c r="L985">
        <v>5.0809999999999996E-3</v>
      </c>
      <c r="M985">
        <v>-1.32</v>
      </c>
      <c r="N985">
        <v>-0.43230000000000002</v>
      </c>
      <c r="O985">
        <v>0.38009999999999999</v>
      </c>
      <c r="P985">
        <v>30001</v>
      </c>
      <c r="Q985">
        <v>120000</v>
      </c>
    </row>
    <row r="986" spans="9:17" x14ac:dyDescent="0.25">
      <c r="I986" t="s">
        <v>1806</v>
      </c>
      <c r="J986">
        <v>-0.40570000000000001</v>
      </c>
      <c r="K986">
        <v>0.38719999999999999</v>
      </c>
      <c r="L986">
        <v>4.4320000000000002E-3</v>
      </c>
      <c r="M986">
        <v>-1.1839999999999999</v>
      </c>
      <c r="N986">
        <v>-0.4022</v>
      </c>
      <c r="O986">
        <v>0.34610000000000002</v>
      </c>
      <c r="P986">
        <v>30001</v>
      </c>
      <c r="Q986">
        <v>120000</v>
      </c>
    </row>
    <row r="987" spans="9:17" x14ac:dyDescent="0.25">
      <c r="I987" t="s">
        <v>1807</v>
      </c>
      <c r="J987">
        <v>-0.18870000000000001</v>
      </c>
      <c r="K987">
        <v>0.39539999999999997</v>
      </c>
      <c r="L987">
        <v>4.8859999999999997E-3</v>
      </c>
      <c r="M987">
        <v>-0.94950000000000001</v>
      </c>
      <c r="N987">
        <v>-0.19450000000000001</v>
      </c>
      <c r="O987">
        <v>0.60389999999999999</v>
      </c>
      <c r="P987">
        <v>30001</v>
      </c>
      <c r="Q987">
        <v>120000</v>
      </c>
    </row>
    <row r="988" spans="9:17" x14ac:dyDescent="0.25">
      <c r="I988" t="s">
        <v>1808</v>
      </c>
      <c r="J988">
        <v>-0.2198</v>
      </c>
      <c r="K988">
        <v>0.41670000000000001</v>
      </c>
      <c r="L988">
        <v>5.1079999999999997E-3</v>
      </c>
      <c r="M988">
        <v>-1.0209999999999999</v>
      </c>
      <c r="N988">
        <v>-0.22639999999999999</v>
      </c>
      <c r="O988">
        <v>0.62329999999999997</v>
      </c>
      <c r="P988">
        <v>30001</v>
      </c>
      <c r="Q988">
        <v>120000</v>
      </c>
    </row>
    <row r="989" spans="9:17" x14ac:dyDescent="0.25">
      <c r="I989" t="s">
        <v>1809</v>
      </c>
      <c r="J989">
        <v>-0.32079999999999997</v>
      </c>
      <c r="K989">
        <v>0.4385</v>
      </c>
      <c r="L989">
        <v>5.1539999999999997E-3</v>
      </c>
      <c r="M989">
        <v>-1.194</v>
      </c>
      <c r="N989">
        <v>-0.32090000000000002</v>
      </c>
      <c r="O989">
        <v>0.54859999999999998</v>
      </c>
      <c r="P989">
        <v>30001</v>
      </c>
      <c r="Q989">
        <v>120000</v>
      </c>
    </row>
    <row r="990" spans="9:17" x14ac:dyDescent="0.25">
      <c r="I990" t="s">
        <v>1810</v>
      </c>
      <c r="J990">
        <v>-0.34589999999999999</v>
      </c>
      <c r="K990">
        <v>0.47949999999999998</v>
      </c>
      <c r="L990">
        <v>5.437E-3</v>
      </c>
      <c r="M990">
        <v>-1.31</v>
      </c>
      <c r="N990">
        <v>-0.34</v>
      </c>
      <c r="O990">
        <v>0.59460000000000002</v>
      </c>
      <c r="P990">
        <v>30001</v>
      </c>
      <c r="Q990">
        <v>120000</v>
      </c>
    </row>
    <row r="991" spans="9:17" x14ac:dyDescent="0.25">
      <c r="I991" t="s">
        <v>1811</v>
      </c>
      <c r="J991">
        <v>-0.41410000000000002</v>
      </c>
      <c r="K991">
        <v>0.4703</v>
      </c>
      <c r="L991">
        <v>5.4510000000000001E-3</v>
      </c>
      <c r="M991">
        <v>-1.3819999999999999</v>
      </c>
      <c r="N991">
        <v>-0.40189999999999998</v>
      </c>
      <c r="O991">
        <v>0.48499999999999999</v>
      </c>
      <c r="P991">
        <v>30001</v>
      </c>
      <c r="Q991">
        <v>120000</v>
      </c>
    </row>
    <row r="992" spans="9:17" x14ac:dyDescent="0.25">
      <c r="I992" t="s">
        <v>1812</v>
      </c>
      <c r="J992">
        <v>-0.374</v>
      </c>
      <c r="K992">
        <v>0.48959999999999998</v>
      </c>
      <c r="L992">
        <v>5.7289999999999997E-3</v>
      </c>
      <c r="M992">
        <v>-1.321</v>
      </c>
      <c r="N992">
        <v>-0.3821</v>
      </c>
      <c r="O992">
        <v>0.62439999999999996</v>
      </c>
      <c r="P992">
        <v>30001</v>
      </c>
      <c r="Q992">
        <v>120000</v>
      </c>
    </row>
    <row r="993" spans="9:17" x14ac:dyDescent="0.25">
      <c r="I993" t="s">
        <v>1813</v>
      </c>
      <c r="J993">
        <v>-0.47149999999999997</v>
      </c>
      <c r="K993">
        <v>0.36359999999999998</v>
      </c>
      <c r="L993">
        <v>4.581E-3</v>
      </c>
      <c r="M993">
        <v>-1.181</v>
      </c>
      <c r="N993">
        <v>-0.47220000000000001</v>
      </c>
      <c r="O993">
        <v>0.24299999999999999</v>
      </c>
      <c r="P993">
        <v>30001</v>
      </c>
      <c r="Q993">
        <v>120000</v>
      </c>
    </row>
    <row r="994" spans="9:17" x14ac:dyDescent="0.25">
      <c r="I994" t="s">
        <v>1814</v>
      </c>
      <c r="J994">
        <v>-0.56369999999999998</v>
      </c>
      <c r="K994">
        <v>0.4491</v>
      </c>
      <c r="L994">
        <v>5.2610000000000001E-3</v>
      </c>
      <c r="M994">
        <v>-1.4710000000000001</v>
      </c>
      <c r="N994">
        <v>-0.55769999999999997</v>
      </c>
      <c r="O994">
        <v>0.30430000000000001</v>
      </c>
      <c r="P994">
        <v>30001</v>
      </c>
      <c r="Q994">
        <v>120000</v>
      </c>
    </row>
    <row r="995" spans="9:17" x14ac:dyDescent="0.25">
      <c r="I995" t="s">
        <v>1815</v>
      </c>
      <c r="J995">
        <v>-0.3427</v>
      </c>
      <c r="K995">
        <v>0.47539999999999999</v>
      </c>
      <c r="L995">
        <v>5.4310000000000001E-3</v>
      </c>
      <c r="M995">
        <v>-1.2490000000000001</v>
      </c>
      <c r="N995">
        <v>-0.35320000000000001</v>
      </c>
      <c r="O995">
        <v>0.63370000000000004</v>
      </c>
      <c r="P995">
        <v>30001</v>
      </c>
      <c r="Q995">
        <v>120000</v>
      </c>
    </row>
    <row r="996" spans="9:17" x14ac:dyDescent="0.25">
      <c r="I996" t="s">
        <v>1816</v>
      </c>
      <c r="J996">
        <v>-0.73919999999999997</v>
      </c>
      <c r="K996">
        <v>0.43380000000000002</v>
      </c>
      <c r="L996">
        <v>4.5360000000000001E-3</v>
      </c>
      <c r="M996">
        <v>-1.5940000000000001</v>
      </c>
      <c r="N996">
        <v>-0.73780000000000001</v>
      </c>
      <c r="O996">
        <v>0.1094</v>
      </c>
      <c r="P996">
        <v>30001</v>
      </c>
      <c r="Q996">
        <v>120000</v>
      </c>
    </row>
    <row r="997" spans="9:17" x14ac:dyDescent="0.25">
      <c r="I997" t="s">
        <v>1817</v>
      </c>
      <c r="J997">
        <v>-0.48370000000000002</v>
      </c>
      <c r="K997">
        <v>0.56130000000000002</v>
      </c>
      <c r="L997">
        <v>6.2969999999999996E-3</v>
      </c>
      <c r="M997">
        <v>-1.5589999999999999</v>
      </c>
      <c r="N997">
        <v>-0.4955</v>
      </c>
      <c r="O997">
        <v>0.65400000000000003</v>
      </c>
      <c r="P997">
        <v>30001</v>
      </c>
      <c r="Q997">
        <v>120000</v>
      </c>
    </row>
    <row r="998" spans="9:17" x14ac:dyDescent="0.25">
      <c r="I998" t="s">
        <v>1818</v>
      </c>
      <c r="J998">
        <v>-0.28970000000000001</v>
      </c>
      <c r="K998">
        <v>0.57899999999999996</v>
      </c>
      <c r="L998">
        <v>6.5779999999999996E-3</v>
      </c>
      <c r="M998">
        <v>-1.365</v>
      </c>
      <c r="N998">
        <v>-0.31319999999999998</v>
      </c>
      <c r="O998">
        <v>0.91930000000000001</v>
      </c>
      <c r="P998">
        <v>30001</v>
      </c>
      <c r="Q998">
        <v>120000</v>
      </c>
    </row>
    <row r="999" spans="9:17" x14ac:dyDescent="0.25">
      <c r="I999" t="s">
        <v>1819</v>
      </c>
      <c r="J999">
        <v>-0.48799999999999999</v>
      </c>
      <c r="K999">
        <v>0.58360000000000001</v>
      </c>
      <c r="L999">
        <v>6.7679999999999997E-3</v>
      </c>
      <c r="M999">
        <v>-1.6180000000000001</v>
      </c>
      <c r="N999">
        <v>-0.49669999999999997</v>
      </c>
      <c r="O999">
        <v>0.68569999999999998</v>
      </c>
      <c r="P999">
        <v>30001</v>
      </c>
      <c r="Q999">
        <v>120000</v>
      </c>
    </row>
    <row r="1000" spans="9:17" x14ac:dyDescent="0.25">
      <c r="I1000" t="s">
        <v>1820</v>
      </c>
      <c r="J1000">
        <v>-0.38890000000000002</v>
      </c>
      <c r="K1000">
        <v>0.29859999999999998</v>
      </c>
      <c r="L1000">
        <v>4.3639999999999998E-3</v>
      </c>
      <c r="M1000">
        <v>-0.96430000000000005</v>
      </c>
      <c r="N1000">
        <v>-0.39219999999999999</v>
      </c>
      <c r="O1000">
        <v>0.20580000000000001</v>
      </c>
      <c r="P1000">
        <v>30001</v>
      </c>
      <c r="Q1000">
        <v>120000</v>
      </c>
    </row>
    <row r="1001" spans="9:17" x14ac:dyDescent="0.25">
      <c r="I1001" t="s">
        <v>1821</v>
      </c>
      <c r="J1001">
        <v>-0.31979999999999997</v>
      </c>
      <c r="K1001">
        <v>0.36280000000000001</v>
      </c>
      <c r="L1001">
        <v>4.548E-3</v>
      </c>
      <c r="M1001">
        <v>-1.0009999999999999</v>
      </c>
      <c r="N1001">
        <v>-0.33300000000000002</v>
      </c>
      <c r="O1001">
        <v>0.4355</v>
      </c>
      <c r="P1001">
        <v>30001</v>
      </c>
      <c r="Q1001">
        <v>120000</v>
      </c>
    </row>
    <row r="1002" spans="9:17" x14ac:dyDescent="0.25">
      <c r="I1002" t="s">
        <v>1822</v>
      </c>
      <c r="J1002">
        <v>-0.44869999999999999</v>
      </c>
      <c r="K1002">
        <v>0.25940000000000002</v>
      </c>
      <c r="L1002">
        <v>3.4090000000000001E-3</v>
      </c>
      <c r="M1002">
        <v>-0.94830000000000003</v>
      </c>
      <c r="N1002">
        <v>-0.45240000000000002</v>
      </c>
      <c r="O1002">
        <v>7.1819999999999995E-2</v>
      </c>
      <c r="P1002">
        <v>30001</v>
      </c>
      <c r="Q1002">
        <v>120000</v>
      </c>
    </row>
    <row r="1003" spans="9:17" x14ac:dyDescent="0.25">
      <c r="I1003" t="s">
        <v>1823</v>
      </c>
      <c r="J1003">
        <v>-0.47899999999999998</v>
      </c>
      <c r="K1003">
        <v>0.39610000000000001</v>
      </c>
      <c r="L1003">
        <v>4.4650000000000002E-3</v>
      </c>
      <c r="M1003">
        <v>-1.2969999999999999</v>
      </c>
      <c r="N1003">
        <v>-0.47349999999999998</v>
      </c>
      <c r="O1003">
        <v>0.29430000000000001</v>
      </c>
      <c r="P1003">
        <v>30001</v>
      </c>
      <c r="Q1003">
        <v>120000</v>
      </c>
    </row>
    <row r="1004" spans="9:17" x14ac:dyDescent="0.25">
      <c r="I1004" t="s">
        <v>1824</v>
      </c>
      <c r="J1004">
        <v>-0.48849999999999999</v>
      </c>
      <c r="K1004">
        <v>0.38030000000000003</v>
      </c>
      <c r="L1004">
        <v>4.2230000000000002E-3</v>
      </c>
      <c r="M1004">
        <v>-1.2689999999999999</v>
      </c>
      <c r="N1004">
        <v>-0.48259999999999997</v>
      </c>
      <c r="O1004">
        <v>0.24890000000000001</v>
      </c>
      <c r="P1004">
        <v>30001</v>
      </c>
      <c r="Q1004">
        <v>120000</v>
      </c>
    </row>
    <row r="1005" spans="9:17" x14ac:dyDescent="0.25">
      <c r="I1005" t="s">
        <v>1825</v>
      </c>
      <c r="J1005">
        <v>-0.52639999999999998</v>
      </c>
      <c r="K1005">
        <v>0.34060000000000001</v>
      </c>
      <c r="L1005">
        <v>4.3740000000000003E-3</v>
      </c>
      <c r="M1005">
        <v>-1.216</v>
      </c>
      <c r="N1005">
        <v>-0.52239999999999998</v>
      </c>
      <c r="O1005">
        <v>0.13039999999999999</v>
      </c>
      <c r="P1005">
        <v>30001</v>
      </c>
      <c r="Q1005">
        <v>120000</v>
      </c>
    </row>
    <row r="1006" spans="9:17" x14ac:dyDescent="0.25">
      <c r="I1006" t="s">
        <v>1826</v>
      </c>
      <c r="J1006">
        <v>-0.49490000000000001</v>
      </c>
      <c r="K1006">
        <v>0.39550000000000002</v>
      </c>
      <c r="L1006">
        <v>4.4460000000000003E-3</v>
      </c>
      <c r="M1006">
        <v>-1.31</v>
      </c>
      <c r="N1006">
        <v>-0.48720000000000002</v>
      </c>
      <c r="O1006">
        <v>0.2732</v>
      </c>
      <c r="P1006">
        <v>30001</v>
      </c>
      <c r="Q1006">
        <v>120000</v>
      </c>
    </row>
    <row r="1007" spans="9:17" x14ac:dyDescent="0.25">
      <c r="I1007" t="s">
        <v>1827</v>
      </c>
      <c r="J1007">
        <v>-0.21529999999999999</v>
      </c>
      <c r="K1007">
        <v>0.37259999999999999</v>
      </c>
      <c r="L1007">
        <v>4.1619999999999999E-3</v>
      </c>
      <c r="M1007">
        <v>-0.93630000000000002</v>
      </c>
      <c r="N1007">
        <v>-0.21820000000000001</v>
      </c>
      <c r="O1007">
        <v>0.53039999999999998</v>
      </c>
      <c r="P1007">
        <v>30001</v>
      </c>
      <c r="Q1007">
        <v>120000</v>
      </c>
    </row>
    <row r="1008" spans="9:17" x14ac:dyDescent="0.25">
      <c r="I1008" t="s">
        <v>1828</v>
      </c>
      <c r="J1008">
        <v>-0.93700000000000006</v>
      </c>
      <c r="K1008">
        <v>0.51449999999999996</v>
      </c>
      <c r="L1008">
        <v>6.4339999999999996E-3</v>
      </c>
      <c r="M1008">
        <v>-1.9970000000000001</v>
      </c>
      <c r="N1008">
        <v>-0.91679999999999995</v>
      </c>
      <c r="O1008">
        <v>1.047E-2</v>
      </c>
      <c r="P1008">
        <v>30001</v>
      </c>
      <c r="Q1008">
        <v>120000</v>
      </c>
    </row>
    <row r="1009" spans="9:17" x14ac:dyDescent="0.25">
      <c r="I1009" t="s">
        <v>1829</v>
      </c>
      <c r="J1009">
        <v>-0.39360000000000001</v>
      </c>
      <c r="K1009">
        <v>0.45939999999999998</v>
      </c>
      <c r="L1009">
        <v>5.6030000000000003E-3</v>
      </c>
      <c r="M1009">
        <v>-1.3089999999999999</v>
      </c>
      <c r="N1009">
        <v>-0.39269999999999999</v>
      </c>
      <c r="O1009">
        <v>0.50919999999999999</v>
      </c>
      <c r="P1009">
        <v>30001</v>
      </c>
      <c r="Q1009">
        <v>120000</v>
      </c>
    </row>
    <row r="1010" spans="9:17" x14ac:dyDescent="0.25">
      <c r="I1010" t="s">
        <v>1830</v>
      </c>
      <c r="J1010">
        <v>-0.35520000000000002</v>
      </c>
      <c r="K1010">
        <v>0.4153</v>
      </c>
      <c r="L1010">
        <v>5.5690000000000002E-3</v>
      </c>
      <c r="M1010">
        <v>-1.1759999999999999</v>
      </c>
      <c r="N1010">
        <v>-0.35589999999999999</v>
      </c>
      <c r="O1010">
        <v>0.46400000000000002</v>
      </c>
      <c r="P1010">
        <v>30001</v>
      </c>
      <c r="Q1010">
        <v>120000</v>
      </c>
    </row>
    <row r="1011" spans="9:17" x14ac:dyDescent="0.25">
      <c r="I1011" t="s">
        <v>1831</v>
      </c>
      <c r="J1011">
        <v>-6.3490000000000005E-2</v>
      </c>
      <c r="K1011">
        <v>0.45600000000000002</v>
      </c>
      <c r="L1011">
        <v>5.2220000000000001E-3</v>
      </c>
      <c r="M1011">
        <v>-0.92359999999999998</v>
      </c>
      <c r="N1011">
        <v>-7.9170000000000004E-2</v>
      </c>
      <c r="O1011">
        <v>0.87539999999999996</v>
      </c>
      <c r="P1011">
        <v>30001</v>
      </c>
      <c r="Q1011">
        <v>120000</v>
      </c>
    </row>
    <row r="1012" spans="9:17" x14ac:dyDescent="0.25">
      <c r="I1012" t="s">
        <v>1832</v>
      </c>
      <c r="J1012">
        <v>-0.6492</v>
      </c>
      <c r="K1012">
        <v>0.5302</v>
      </c>
      <c r="L1012">
        <v>6.084E-3</v>
      </c>
      <c r="M1012">
        <v>-1.77</v>
      </c>
      <c r="N1012">
        <v>-0.62170000000000003</v>
      </c>
      <c r="O1012">
        <v>0.32700000000000001</v>
      </c>
      <c r="P1012">
        <v>30001</v>
      </c>
      <c r="Q1012">
        <v>120000</v>
      </c>
    </row>
    <row r="1013" spans="9:17" x14ac:dyDescent="0.25">
      <c r="I1013" t="s">
        <v>1833</v>
      </c>
      <c r="J1013">
        <v>-0.186</v>
      </c>
      <c r="K1013">
        <v>0.46079999999999999</v>
      </c>
      <c r="L1013">
        <v>5.6550000000000003E-3</v>
      </c>
      <c r="M1013">
        <v>-1.0669999999999999</v>
      </c>
      <c r="N1013">
        <v>-0.19739999999999999</v>
      </c>
      <c r="O1013">
        <v>0.75460000000000005</v>
      </c>
      <c r="P1013">
        <v>30001</v>
      </c>
      <c r="Q1013">
        <v>120000</v>
      </c>
    </row>
    <row r="1014" spans="9:17" x14ac:dyDescent="0.25">
      <c r="I1014" t="s">
        <v>1834</v>
      </c>
      <c r="J1014">
        <v>-0.52990000000000004</v>
      </c>
      <c r="K1014">
        <v>0.50180000000000002</v>
      </c>
      <c r="L1014">
        <v>5.5560000000000002E-3</v>
      </c>
      <c r="M1014">
        <v>-1.5580000000000001</v>
      </c>
      <c r="N1014">
        <v>-0.51729999999999998</v>
      </c>
      <c r="O1014">
        <v>0.43120000000000003</v>
      </c>
      <c r="P1014">
        <v>30001</v>
      </c>
      <c r="Q1014">
        <v>120000</v>
      </c>
    </row>
    <row r="1015" spans="9:17" x14ac:dyDescent="0.25">
      <c r="I1015" t="s">
        <v>1835</v>
      </c>
      <c r="J1015">
        <v>3.5569999999999997E-2</v>
      </c>
      <c r="K1015">
        <v>0.53710000000000002</v>
      </c>
      <c r="L1015">
        <v>6.0470000000000003E-3</v>
      </c>
      <c r="M1015">
        <v>-0.99670000000000003</v>
      </c>
      <c r="N1015">
        <v>2.511E-2</v>
      </c>
      <c r="O1015">
        <v>1.127</v>
      </c>
      <c r="P1015">
        <v>30001</v>
      </c>
      <c r="Q1015">
        <v>120000</v>
      </c>
    </row>
    <row r="1016" spans="9:17" x14ac:dyDescent="0.25">
      <c r="I1016" t="s">
        <v>1836</v>
      </c>
      <c r="J1016">
        <v>-6.8470000000000003E-2</v>
      </c>
      <c r="K1016">
        <v>0.44009999999999999</v>
      </c>
      <c r="L1016">
        <v>5.2560000000000003E-3</v>
      </c>
      <c r="M1016">
        <v>-0.93469999999999998</v>
      </c>
      <c r="N1016">
        <v>-7.0040000000000005E-2</v>
      </c>
      <c r="O1016">
        <v>0.79669999999999996</v>
      </c>
      <c r="P1016">
        <v>30001</v>
      </c>
      <c r="Q1016">
        <v>120000</v>
      </c>
    </row>
    <row r="1017" spans="9:17" x14ac:dyDescent="0.25">
      <c r="I1017" t="s">
        <v>1837</v>
      </c>
      <c r="J1017">
        <v>-8.6800000000000002E-2</v>
      </c>
      <c r="K1017">
        <v>0.47899999999999998</v>
      </c>
      <c r="L1017">
        <v>5.3189999999999999E-3</v>
      </c>
      <c r="M1017">
        <v>-1.0329999999999999</v>
      </c>
      <c r="N1017">
        <v>-8.5459999999999994E-2</v>
      </c>
      <c r="O1017">
        <v>0.85299999999999998</v>
      </c>
      <c r="P1017">
        <v>30001</v>
      </c>
      <c r="Q1017">
        <v>120000</v>
      </c>
    </row>
    <row r="1018" spans="9:17" x14ac:dyDescent="0.25">
      <c r="I1018" t="s">
        <v>1838</v>
      </c>
      <c r="J1018">
        <v>0.78120000000000001</v>
      </c>
      <c r="K1018">
        <v>0.76800000000000002</v>
      </c>
      <c r="L1018">
        <v>1.064E-2</v>
      </c>
      <c r="M1018">
        <v>-0.71970000000000001</v>
      </c>
      <c r="N1018">
        <v>0.78169999999999995</v>
      </c>
      <c r="O1018">
        <v>2.3010000000000002</v>
      </c>
      <c r="P1018">
        <v>30001</v>
      </c>
      <c r="Q1018">
        <v>120000</v>
      </c>
    </row>
    <row r="1019" spans="9:17" x14ac:dyDescent="0.25">
      <c r="I1019" t="s">
        <v>1839</v>
      </c>
      <c r="J1019">
        <v>-0.89280000000000004</v>
      </c>
      <c r="K1019">
        <v>0.71330000000000005</v>
      </c>
      <c r="L1019">
        <v>9.2079999999999992E-3</v>
      </c>
      <c r="M1019">
        <v>-2.3180000000000001</v>
      </c>
      <c r="N1019">
        <v>-0.88690000000000002</v>
      </c>
      <c r="O1019">
        <v>0.48480000000000001</v>
      </c>
      <c r="P1019">
        <v>30001</v>
      </c>
      <c r="Q1019">
        <v>120000</v>
      </c>
    </row>
    <row r="1020" spans="9:17" x14ac:dyDescent="0.25">
      <c r="I1020" t="s">
        <v>1840</v>
      </c>
      <c r="J1020">
        <v>-0.15479999999999999</v>
      </c>
      <c r="K1020">
        <v>0.95079999999999998</v>
      </c>
      <c r="L1020">
        <v>1.6039999999999999E-2</v>
      </c>
      <c r="M1020">
        <v>-2.0409999999999999</v>
      </c>
      <c r="N1020">
        <v>-0.15040000000000001</v>
      </c>
      <c r="O1020">
        <v>1.7050000000000001</v>
      </c>
      <c r="P1020">
        <v>30001</v>
      </c>
      <c r="Q1020">
        <v>120000</v>
      </c>
    </row>
    <row r="1021" spans="9:17" x14ac:dyDescent="0.25">
      <c r="I1021" t="s">
        <v>1841</v>
      </c>
      <c r="J1021">
        <v>-0.29559999999999997</v>
      </c>
      <c r="K1021">
        <v>0.64300000000000002</v>
      </c>
      <c r="L1021">
        <v>8.8909999999999996E-3</v>
      </c>
      <c r="M1021">
        <v>-1.5720000000000001</v>
      </c>
      <c r="N1021">
        <v>-0.29049999999999998</v>
      </c>
      <c r="O1021">
        <v>0.96230000000000004</v>
      </c>
      <c r="P1021">
        <v>30001</v>
      </c>
      <c r="Q1021">
        <v>120000</v>
      </c>
    </row>
    <row r="1022" spans="9:17" x14ac:dyDescent="0.25">
      <c r="I1022" t="s">
        <v>1842</v>
      </c>
      <c r="J1022">
        <v>-0.40689999999999998</v>
      </c>
      <c r="K1022">
        <v>0.70879999999999999</v>
      </c>
      <c r="L1022">
        <v>9.9950000000000004E-3</v>
      </c>
      <c r="M1022">
        <v>-1.8180000000000001</v>
      </c>
      <c r="N1022">
        <v>-0.3987</v>
      </c>
      <c r="O1022">
        <v>0.97699999999999998</v>
      </c>
      <c r="P1022">
        <v>30001</v>
      </c>
      <c r="Q1022">
        <v>120000</v>
      </c>
    </row>
    <row r="1023" spans="9:17" x14ac:dyDescent="0.25">
      <c r="I1023" t="s">
        <v>1843</v>
      </c>
      <c r="J1023">
        <v>0.35049999999999998</v>
      </c>
      <c r="K1023">
        <v>0.46289999999999998</v>
      </c>
      <c r="L1023">
        <v>5.8690000000000001E-3</v>
      </c>
      <c r="M1023">
        <v>-0.55630000000000002</v>
      </c>
      <c r="N1023">
        <v>0.3493</v>
      </c>
      <c r="O1023">
        <v>1.264</v>
      </c>
      <c r="P1023">
        <v>30001</v>
      </c>
      <c r="Q1023">
        <v>120000</v>
      </c>
    </row>
    <row r="1024" spans="9:17" x14ac:dyDescent="0.25">
      <c r="I1024" t="s">
        <v>1844</v>
      </c>
      <c r="J1024">
        <v>0.33229999999999998</v>
      </c>
      <c r="K1024">
        <v>0.57069999999999999</v>
      </c>
      <c r="L1024">
        <v>7.8110000000000002E-3</v>
      </c>
      <c r="M1024">
        <v>-0.78900000000000003</v>
      </c>
      <c r="N1024">
        <v>0.33239999999999997</v>
      </c>
      <c r="O1024">
        <v>1.4630000000000001</v>
      </c>
      <c r="P1024">
        <v>30001</v>
      </c>
      <c r="Q1024">
        <v>120000</v>
      </c>
    </row>
    <row r="1025" spans="9:17" x14ac:dyDescent="0.25">
      <c r="I1025" t="s">
        <v>1845</v>
      </c>
      <c r="J1025">
        <v>-1.254</v>
      </c>
      <c r="K1025">
        <v>0.63400000000000001</v>
      </c>
      <c r="L1025">
        <v>9.4669999999999997E-3</v>
      </c>
      <c r="M1025">
        <v>-2.5489999999999999</v>
      </c>
      <c r="N1025">
        <v>-1.2410000000000001</v>
      </c>
      <c r="O1025">
        <v>-6.4259999999999998E-2</v>
      </c>
      <c r="P1025">
        <v>30001</v>
      </c>
      <c r="Q1025">
        <v>120000</v>
      </c>
    </row>
    <row r="1026" spans="9:17" x14ac:dyDescent="0.25">
      <c r="I1026" t="s">
        <v>1846</v>
      </c>
      <c r="J1026">
        <v>-1.0760000000000001</v>
      </c>
      <c r="K1026">
        <v>0.57099999999999995</v>
      </c>
      <c r="L1026">
        <v>8.6949999999999996E-3</v>
      </c>
      <c r="M1026">
        <v>-2.21</v>
      </c>
      <c r="N1026">
        <v>-1.0720000000000001</v>
      </c>
      <c r="O1026">
        <v>2.6550000000000001E-2</v>
      </c>
      <c r="P1026">
        <v>30001</v>
      </c>
      <c r="Q1026">
        <v>120000</v>
      </c>
    </row>
    <row r="1027" spans="9:17" x14ac:dyDescent="0.25">
      <c r="I1027" t="s">
        <v>1847</v>
      </c>
      <c r="J1027">
        <v>-0.50109999999999999</v>
      </c>
      <c r="K1027">
        <v>0.53410000000000002</v>
      </c>
      <c r="L1027">
        <v>5.6610000000000002E-3</v>
      </c>
      <c r="M1027">
        <v>-1.5860000000000001</v>
      </c>
      <c r="N1027">
        <v>-0.49149999999999999</v>
      </c>
      <c r="O1027">
        <v>0.52869999999999995</v>
      </c>
      <c r="P1027">
        <v>30001</v>
      </c>
      <c r="Q1027">
        <v>120000</v>
      </c>
    </row>
    <row r="1028" spans="9:17" x14ac:dyDescent="0.25">
      <c r="I1028" t="s">
        <v>1848</v>
      </c>
      <c r="J1028">
        <v>-0.37769999999999998</v>
      </c>
      <c r="K1028">
        <v>0.4037</v>
      </c>
      <c r="L1028">
        <v>4.4460000000000003E-3</v>
      </c>
      <c r="M1028">
        <v>-1.165</v>
      </c>
      <c r="N1028">
        <v>-0.37919999999999998</v>
      </c>
      <c r="O1028">
        <v>0.42149999999999999</v>
      </c>
      <c r="P1028">
        <v>30001</v>
      </c>
      <c r="Q1028">
        <v>120000</v>
      </c>
    </row>
    <row r="1029" spans="9:17" x14ac:dyDescent="0.25">
      <c r="I1029" t="s">
        <v>1849</v>
      </c>
      <c r="J1029">
        <v>-1.7160000000000002E-2</v>
      </c>
      <c r="K1029">
        <v>0.26019999999999999</v>
      </c>
      <c r="L1029">
        <v>1.3259999999999999E-3</v>
      </c>
      <c r="M1029">
        <v>-0.54349999999999998</v>
      </c>
      <c r="N1029">
        <v>-1.6570000000000001E-2</v>
      </c>
      <c r="O1029">
        <v>0.51739999999999997</v>
      </c>
      <c r="P1029">
        <v>30001</v>
      </c>
      <c r="Q1029">
        <v>120000</v>
      </c>
    </row>
    <row r="1030" spans="9:17" x14ac:dyDescent="0.25">
      <c r="I1030" t="s">
        <v>1850</v>
      </c>
      <c r="J1030">
        <v>-0.44650000000000001</v>
      </c>
      <c r="K1030">
        <v>0.25729999999999997</v>
      </c>
      <c r="L1030">
        <v>1.9789999999999999E-3</v>
      </c>
      <c r="M1030">
        <v>-0.97550000000000003</v>
      </c>
      <c r="N1030">
        <v>-0.44019999999999998</v>
      </c>
      <c r="O1030">
        <v>4.5519999999999998E-2</v>
      </c>
      <c r="P1030">
        <v>30001</v>
      </c>
      <c r="Q1030">
        <v>120000</v>
      </c>
    </row>
    <row r="1031" spans="9:17" x14ac:dyDescent="0.25">
      <c r="I1031" t="s">
        <v>1851</v>
      </c>
      <c r="J1031">
        <v>-0.43619999999999998</v>
      </c>
      <c r="K1031">
        <v>0.29930000000000001</v>
      </c>
      <c r="L1031">
        <v>1.923E-3</v>
      </c>
      <c r="M1031">
        <v>-1.0649999999999999</v>
      </c>
      <c r="N1031">
        <v>-0.42680000000000001</v>
      </c>
      <c r="O1031">
        <v>0.14599999999999999</v>
      </c>
      <c r="P1031">
        <v>30001</v>
      </c>
      <c r="Q1031">
        <v>120000</v>
      </c>
    </row>
    <row r="1032" spans="9:17" x14ac:dyDescent="0.25">
      <c r="I1032" t="s">
        <v>1852</v>
      </c>
      <c r="J1032">
        <v>-0.39600000000000002</v>
      </c>
      <c r="K1032">
        <v>0.2384</v>
      </c>
      <c r="L1032">
        <v>1.4250000000000001E-3</v>
      </c>
      <c r="M1032">
        <v>-0.86680000000000001</v>
      </c>
      <c r="N1032">
        <v>-0.39550000000000002</v>
      </c>
      <c r="O1032">
        <v>8.0060000000000006E-2</v>
      </c>
      <c r="P1032">
        <v>30001</v>
      </c>
      <c r="Q1032">
        <v>120000</v>
      </c>
    </row>
    <row r="1033" spans="9:17" x14ac:dyDescent="0.25">
      <c r="I1033" t="s">
        <v>1853</v>
      </c>
      <c r="J1033">
        <v>-0.39429999999999998</v>
      </c>
      <c r="K1033">
        <v>0.2334</v>
      </c>
      <c r="L1033">
        <v>1.4040000000000001E-3</v>
      </c>
      <c r="M1033">
        <v>-0.85619999999999996</v>
      </c>
      <c r="N1033">
        <v>-0.3931</v>
      </c>
      <c r="O1033">
        <v>6.6369999999999998E-2</v>
      </c>
      <c r="P1033">
        <v>30001</v>
      </c>
      <c r="Q1033">
        <v>120000</v>
      </c>
    </row>
    <row r="1034" spans="9:17" x14ac:dyDescent="0.25">
      <c r="I1034" t="s">
        <v>1854</v>
      </c>
      <c r="J1034">
        <v>-0.43969999999999998</v>
      </c>
      <c r="K1034">
        <v>0.2089</v>
      </c>
      <c r="L1034">
        <v>1.328E-3</v>
      </c>
      <c r="M1034">
        <v>-0.85699999999999998</v>
      </c>
      <c r="N1034">
        <v>-0.43730000000000002</v>
      </c>
      <c r="O1034">
        <v>-3.5560000000000001E-2</v>
      </c>
      <c r="P1034">
        <v>30001</v>
      </c>
      <c r="Q1034">
        <v>120000</v>
      </c>
    </row>
    <row r="1035" spans="9:17" x14ac:dyDescent="0.25">
      <c r="I1035" t="s">
        <v>1855</v>
      </c>
      <c r="J1035">
        <v>-0.3574</v>
      </c>
      <c r="K1035">
        <v>0.2006</v>
      </c>
      <c r="L1035">
        <v>1.3179999999999999E-3</v>
      </c>
      <c r="M1035">
        <v>-0.75349999999999995</v>
      </c>
      <c r="N1035">
        <v>-0.35720000000000002</v>
      </c>
      <c r="O1035">
        <v>3.5889999999999998E-2</v>
      </c>
      <c r="P1035">
        <v>30001</v>
      </c>
      <c r="Q1035">
        <v>120000</v>
      </c>
    </row>
    <row r="1036" spans="9:17" x14ac:dyDescent="0.25">
      <c r="I1036" t="s">
        <v>1856</v>
      </c>
      <c r="J1036">
        <v>-0.1812</v>
      </c>
      <c r="K1036">
        <v>0.2797</v>
      </c>
      <c r="L1036">
        <v>3.0980000000000001E-3</v>
      </c>
      <c r="M1036">
        <v>-0.72970000000000002</v>
      </c>
      <c r="N1036">
        <v>-0.1807</v>
      </c>
      <c r="O1036">
        <v>0.36509999999999998</v>
      </c>
      <c r="P1036">
        <v>30001</v>
      </c>
      <c r="Q1036">
        <v>120000</v>
      </c>
    </row>
    <row r="1037" spans="9:17" x14ac:dyDescent="0.25">
      <c r="I1037" t="s">
        <v>1857</v>
      </c>
      <c r="J1037">
        <v>-0.96519999999999995</v>
      </c>
      <c r="K1037">
        <v>0.67889999999999995</v>
      </c>
      <c r="L1037">
        <v>3.7880000000000001E-3</v>
      </c>
      <c r="M1037">
        <v>-2.2999999999999998</v>
      </c>
      <c r="N1037">
        <v>-0.96589999999999998</v>
      </c>
      <c r="O1037">
        <v>0.36009999999999998</v>
      </c>
      <c r="P1037">
        <v>30001</v>
      </c>
      <c r="Q1037">
        <v>120000</v>
      </c>
    </row>
    <row r="1038" spans="9:17" x14ac:dyDescent="0.25">
      <c r="I1038" t="s">
        <v>1858</v>
      </c>
      <c r="J1038">
        <v>-0.37409999999999999</v>
      </c>
      <c r="K1038">
        <v>0.31709999999999999</v>
      </c>
      <c r="L1038">
        <v>3.7620000000000002E-3</v>
      </c>
      <c r="M1038">
        <v>-0.99890000000000001</v>
      </c>
      <c r="N1038">
        <v>-0.3725</v>
      </c>
      <c r="O1038">
        <v>0.24640000000000001</v>
      </c>
      <c r="P1038">
        <v>30001</v>
      </c>
      <c r="Q1038">
        <v>120000</v>
      </c>
    </row>
    <row r="1039" spans="9:17" x14ac:dyDescent="0.25">
      <c r="I1039" t="s">
        <v>1859</v>
      </c>
      <c r="J1039">
        <v>-0.37230000000000002</v>
      </c>
      <c r="K1039">
        <v>0.49880000000000002</v>
      </c>
      <c r="L1039">
        <v>5.352E-3</v>
      </c>
      <c r="M1039">
        <v>-1.3779999999999999</v>
      </c>
      <c r="N1039">
        <v>-0.37</v>
      </c>
      <c r="O1039">
        <v>0.61899999999999999</v>
      </c>
      <c r="P1039">
        <v>30001</v>
      </c>
      <c r="Q1039">
        <v>120000</v>
      </c>
    </row>
    <row r="1040" spans="9:17" x14ac:dyDescent="0.25">
      <c r="I1040" t="s">
        <v>1860</v>
      </c>
      <c r="J1040">
        <v>-3.6319999999999998E-2</v>
      </c>
      <c r="K1040">
        <v>0.45029999999999998</v>
      </c>
      <c r="L1040">
        <v>6.0229999999999997E-3</v>
      </c>
      <c r="M1040">
        <v>-0.94630000000000003</v>
      </c>
      <c r="N1040">
        <v>-2.9219999999999999E-2</v>
      </c>
      <c r="O1040">
        <v>0.84140000000000004</v>
      </c>
      <c r="P1040">
        <v>30001</v>
      </c>
      <c r="Q1040">
        <v>120000</v>
      </c>
    </row>
    <row r="1041" spans="9:17" x14ac:dyDescent="0.25">
      <c r="I1041" t="s">
        <v>1861</v>
      </c>
      <c r="J1041">
        <v>5.7849999999999999E-2</v>
      </c>
      <c r="K1041">
        <v>0.3634</v>
      </c>
      <c r="L1041">
        <v>5.9490000000000003E-3</v>
      </c>
      <c r="M1041">
        <v>-0.66720000000000002</v>
      </c>
      <c r="N1041">
        <v>6.1379999999999997E-2</v>
      </c>
      <c r="O1041">
        <v>0.76849999999999996</v>
      </c>
      <c r="P1041">
        <v>30001</v>
      </c>
      <c r="Q1041">
        <v>120000</v>
      </c>
    </row>
    <row r="1042" spans="9:17" x14ac:dyDescent="0.25">
      <c r="I1042" t="s">
        <v>1862</v>
      </c>
      <c r="J1042">
        <v>-3.1280000000000002E-2</v>
      </c>
      <c r="K1042">
        <v>0.46539999999999998</v>
      </c>
      <c r="L1042">
        <v>5.9690000000000003E-3</v>
      </c>
      <c r="M1042">
        <v>-0.98170000000000002</v>
      </c>
      <c r="N1042">
        <v>-2.2020000000000001E-2</v>
      </c>
      <c r="O1042">
        <v>0.87050000000000005</v>
      </c>
      <c r="P1042">
        <v>30001</v>
      </c>
      <c r="Q1042">
        <v>120000</v>
      </c>
    </row>
    <row r="1043" spans="9:17" x14ac:dyDescent="0.25">
      <c r="I1043" t="s">
        <v>1863</v>
      </c>
      <c r="J1043">
        <v>-0.2034</v>
      </c>
      <c r="K1043">
        <v>0.46529999999999999</v>
      </c>
      <c r="L1043">
        <v>6.4980000000000003E-3</v>
      </c>
      <c r="M1043">
        <v>-1.18</v>
      </c>
      <c r="N1043">
        <v>-0.18179999999999999</v>
      </c>
      <c r="O1043">
        <v>0.6573</v>
      </c>
      <c r="P1043">
        <v>30001</v>
      </c>
      <c r="Q1043">
        <v>120000</v>
      </c>
    </row>
    <row r="1044" spans="9:17" x14ac:dyDescent="0.25">
      <c r="I1044" t="s">
        <v>1864</v>
      </c>
      <c r="J1044">
        <v>0.15260000000000001</v>
      </c>
      <c r="K1044">
        <v>0.47920000000000001</v>
      </c>
      <c r="L1044">
        <v>6.3899999999999998E-3</v>
      </c>
      <c r="M1044">
        <v>-0.75890000000000002</v>
      </c>
      <c r="N1044">
        <v>0.1386</v>
      </c>
      <c r="O1044">
        <v>1.1519999999999999</v>
      </c>
      <c r="P1044">
        <v>30001</v>
      </c>
      <c r="Q1044">
        <v>120000</v>
      </c>
    </row>
    <row r="1045" spans="9:17" x14ac:dyDescent="0.25">
      <c r="I1045" t="s">
        <v>1865</v>
      </c>
      <c r="J1045">
        <v>-0.1077</v>
      </c>
      <c r="K1045">
        <v>0.49209999999999998</v>
      </c>
      <c r="L1045">
        <v>6.3879999999999996E-3</v>
      </c>
      <c r="M1045">
        <v>-1.1439999999999999</v>
      </c>
      <c r="N1045">
        <v>-8.727E-2</v>
      </c>
      <c r="O1045">
        <v>0.81599999999999995</v>
      </c>
      <c r="P1045">
        <v>30001</v>
      </c>
      <c r="Q1045">
        <v>120000</v>
      </c>
    </row>
    <row r="1046" spans="9:17" x14ac:dyDescent="0.25">
      <c r="I1046" t="s">
        <v>1866</v>
      </c>
      <c r="J1046">
        <v>0.30299999999999999</v>
      </c>
      <c r="K1046">
        <v>0.3498</v>
      </c>
      <c r="L1046">
        <v>5.9509999999999997E-3</v>
      </c>
      <c r="M1046">
        <v>-0.37959999999999999</v>
      </c>
      <c r="N1046">
        <v>0.30130000000000001</v>
      </c>
      <c r="O1046">
        <v>0.99180000000000001</v>
      </c>
      <c r="P1046">
        <v>30001</v>
      </c>
      <c r="Q1046">
        <v>120000</v>
      </c>
    </row>
    <row r="1047" spans="9:17" x14ac:dyDescent="0.25">
      <c r="I1047" t="s">
        <v>1867</v>
      </c>
      <c r="J1047">
        <v>-0.1663</v>
      </c>
      <c r="K1047">
        <v>0.35799999999999998</v>
      </c>
      <c r="L1047">
        <v>5.5449999999999996E-3</v>
      </c>
      <c r="M1047">
        <v>-0.8861</v>
      </c>
      <c r="N1047">
        <v>-0.1595</v>
      </c>
      <c r="O1047">
        <v>0.51790000000000003</v>
      </c>
      <c r="P1047">
        <v>30001</v>
      </c>
      <c r="Q1047">
        <v>120000</v>
      </c>
    </row>
    <row r="1048" spans="9:17" x14ac:dyDescent="0.25">
      <c r="I1048" t="s">
        <v>1868</v>
      </c>
      <c r="J1048">
        <v>-9.4780000000000003E-2</v>
      </c>
      <c r="K1048">
        <v>0.44009999999999999</v>
      </c>
      <c r="L1048">
        <v>6.3810000000000004E-3</v>
      </c>
      <c r="M1048">
        <v>-0.99539999999999995</v>
      </c>
      <c r="N1048">
        <v>-8.2150000000000001E-2</v>
      </c>
      <c r="O1048">
        <v>0.74170000000000003</v>
      </c>
      <c r="P1048">
        <v>30001</v>
      </c>
      <c r="Q1048">
        <v>120000</v>
      </c>
    </row>
    <row r="1049" spans="9:17" x14ac:dyDescent="0.25">
      <c r="I1049" t="s">
        <v>1869</v>
      </c>
      <c r="J1049">
        <v>-0.12989999999999999</v>
      </c>
      <c r="K1049">
        <v>0.38129999999999997</v>
      </c>
      <c r="L1049">
        <v>6.1580000000000003E-3</v>
      </c>
      <c r="M1049">
        <v>-0.87319999999999998</v>
      </c>
      <c r="N1049">
        <v>-0.13370000000000001</v>
      </c>
      <c r="O1049">
        <v>0.64019999999999999</v>
      </c>
      <c r="P1049">
        <v>30001</v>
      </c>
      <c r="Q1049">
        <v>120000</v>
      </c>
    </row>
    <row r="1050" spans="9:17" x14ac:dyDescent="0.25">
      <c r="I1050" t="s">
        <v>1870</v>
      </c>
      <c r="J1050">
        <v>-0.2384</v>
      </c>
      <c r="K1050">
        <v>0.32179999999999997</v>
      </c>
      <c r="L1050">
        <v>6.0159999999999996E-3</v>
      </c>
      <c r="M1050">
        <v>-0.88190000000000002</v>
      </c>
      <c r="N1050">
        <v>-0.23480000000000001</v>
      </c>
      <c r="O1050">
        <v>0.38250000000000001</v>
      </c>
      <c r="P1050">
        <v>30001</v>
      </c>
      <c r="Q1050">
        <v>120000</v>
      </c>
    </row>
    <row r="1051" spans="9:17" x14ac:dyDescent="0.25">
      <c r="I1051" t="s">
        <v>1871</v>
      </c>
      <c r="J1051">
        <v>-0.19919999999999999</v>
      </c>
      <c r="K1051">
        <v>0.35139999999999999</v>
      </c>
      <c r="L1051">
        <v>5.9129999999999999E-3</v>
      </c>
      <c r="M1051">
        <v>-0.90739999999999998</v>
      </c>
      <c r="N1051">
        <v>-0.19439999999999999</v>
      </c>
      <c r="O1051">
        <v>0.48120000000000002</v>
      </c>
      <c r="P1051">
        <v>30001</v>
      </c>
      <c r="Q1051">
        <v>120000</v>
      </c>
    </row>
    <row r="1052" spans="9:17" x14ac:dyDescent="0.25">
      <c r="I1052" t="s">
        <v>1872</v>
      </c>
      <c r="J1052">
        <v>-0.16969999999999999</v>
      </c>
      <c r="K1052">
        <v>0.3649</v>
      </c>
      <c r="L1052">
        <v>6.1069999999999996E-3</v>
      </c>
      <c r="M1052">
        <v>-0.89910000000000001</v>
      </c>
      <c r="N1052">
        <v>-0.1668</v>
      </c>
      <c r="O1052">
        <v>0.54649999999999999</v>
      </c>
      <c r="P1052">
        <v>30001</v>
      </c>
      <c r="Q1052">
        <v>120000</v>
      </c>
    </row>
    <row r="1053" spans="9:17" x14ac:dyDescent="0.25">
      <c r="I1053" t="s">
        <v>1873</v>
      </c>
      <c r="J1053">
        <v>-0.15759999999999999</v>
      </c>
      <c r="K1053">
        <v>0.37759999999999999</v>
      </c>
      <c r="L1053">
        <v>6.2049999999999996E-3</v>
      </c>
      <c r="M1053">
        <v>-0.9052</v>
      </c>
      <c r="N1053">
        <v>-0.15679999999999999</v>
      </c>
      <c r="O1053">
        <v>0.59240000000000004</v>
      </c>
      <c r="P1053">
        <v>30001</v>
      </c>
      <c r="Q1053">
        <v>120000</v>
      </c>
    </row>
    <row r="1054" spans="9:17" x14ac:dyDescent="0.25">
      <c r="I1054" t="s">
        <v>1874</v>
      </c>
      <c r="J1054">
        <v>-0.1522</v>
      </c>
      <c r="K1054">
        <v>0.29830000000000001</v>
      </c>
      <c r="L1054">
        <v>5.7330000000000002E-3</v>
      </c>
      <c r="M1054">
        <v>-0.74039999999999995</v>
      </c>
      <c r="N1054">
        <v>-0.15049999999999999</v>
      </c>
      <c r="O1054">
        <v>0.43190000000000001</v>
      </c>
      <c r="P1054">
        <v>30001</v>
      </c>
      <c r="Q1054">
        <v>120000</v>
      </c>
    </row>
    <row r="1055" spans="9:17" x14ac:dyDescent="0.25">
      <c r="I1055" t="s">
        <v>1875</v>
      </c>
      <c r="J1055">
        <v>-0.1234</v>
      </c>
      <c r="K1055">
        <v>0.31769999999999998</v>
      </c>
      <c r="L1055">
        <v>5.646E-3</v>
      </c>
      <c r="M1055">
        <v>-0.749</v>
      </c>
      <c r="N1055">
        <v>-0.1232</v>
      </c>
      <c r="O1055">
        <v>0.50229999999999997</v>
      </c>
      <c r="P1055">
        <v>30001</v>
      </c>
      <c r="Q1055">
        <v>120000</v>
      </c>
    </row>
    <row r="1056" spans="9:17" x14ac:dyDescent="0.25">
      <c r="I1056" t="s">
        <v>1876</v>
      </c>
      <c r="J1056">
        <v>-0.12909999999999999</v>
      </c>
      <c r="K1056">
        <v>0.36059999999999998</v>
      </c>
      <c r="L1056">
        <v>6.0470000000000003E-3</v>
      </c>
      <c r="M1056">
        <v>-0.83409999999999995</v>
      </c>
      <c r="N1056">
        <v>-0.13159999999999999</v>
      </c>
      <c r="O1056">
        <v>0.59360000000000002</v>
      </c>
      <c r="P1056">
        <v>30001</v>
      </c>
      <c r="Q1056">
        <v>120000</v>
      </c>
    </row>
    <row r="1057" spans="9:17" x14ac:dyDescent="0.25">
      <c r="I1057" t="s">
        <v>1877</v>
      </c>
      <c r="J1057">
        <v>-0.2077</v>
      </c>
      <c r="K1057">
        <v>0.34110000000000001</v>
      </c>
      <c r="L1057">
        <v>6.0549999999999996E-3</v>
      </c>
      <c r="M1057">
        <v>-0.88839999999999997</v>
      </c>
      <c r="N1057">
        <v>-0.20419999999999999</v>
      </c>
      <c r="O1057">
        <v>0.45090000000000002</v>
      </c>
      <c r="P1057">
        <v>30001</v>
      </c>
      <c r="Q1057">
        <v>120000</v>
      </c>
    </row>
    <row r="1058" spans="9:17" x14ac:dyDescent="0.25">
      <c r="I1058" t="s">
        <v>1878</v>
      </c>
      <c r="J1058">
        <v>-0.22450000000000001</v>
      </c>
      <c r="K1058">
        <v>0.36420000000000002</v>
      </c>
      <c r="L1058">
        <v>6.1260000000000004E-3</v>
      </c>
      <c r="M1058">
        <v>-0.96989999999999998</v>
      </c>
      <c r="N1058">
        <v>-0.21690000000000001</v>
      </c>
      <c r="O1058">
        <v>0.4703</v>
      </c>
      <c r="P1058">
        <v>30001</v>
      </c>
      <c r="Q1058">
        <v>120000</v>
      </c>
    </row>
    <row r="1059" spans="9:17" x14ac:dyDescent="0.25">
      <c r="I1059" t="s">
        <v>1879</v>
      </c>
      <c r="J1059">
        <v>-0.91110000000000002</v>
      </c>
      <c r="K1059">
        <v>0.4451</v>
      </c>
      <c r="L1059">
        <v>6.3049999999999998E-3</v>
      </c>
      <c r="M1059">
        <v>-1.7989999999999999</v>
      </c>
      <c r="N1059">
        <v>-0.90710000000000002</v>
      </c>
      <c r="O1059">
        <v>-4.3679999999999997E-2</v>
      </c>
      <c r="P1059">
        <v>30001</v>
      </c>
      <c r="Q1059">
        <v>120000</v>
      </c>
    </row>
    <row r="1060" spans="9:17" x14ac:dyDescent="0.25">
      <c r="I1060" t="s">
        <v>1880</v>
      </c>
      <c r="J1060">
        <v>-1.0529999999999999</v>
      </c>
      <c r="K1060">
        <v>0.45069999999999999</v>
      </c>
      <c r="L1060">
        <v>6.6169999999999996E-3</v>
      </c>
      <c r="M1060">
        <v>-1.9670000000000001</v>
      </c>
      <c r="N1060">
        <v>-1.0429999999999999</v>
      </c>
      <c r="O1060">
        <v>-0.1948</v>
      </c>
      <c r="P1060">
        <v>30001</v>
      </c>
      <c r="Q1060">
        <v>120000</v>
      </c>
    </row>
    <row r="1061" spans="9:17" x14ac:dyDescent="0.25">
      <c r="I1061" t="s">
        <v>1881</v>
      </c>
      <c r="J1061">
        <v>-0.75070000000000003</v>
      </c>
      <c r="K1061">
        <v>0.39379999999999998</v>
      </c>
      <c r="L1061">
        <v>5.6629999999999996E-3</v>
      </c>
      <c r="M1061">
        <v>-1.52</v>
      </c>
      <c r="N1061">
        <v>-0.75029999999999997</v>
      </c>
      <c r="O1061">
        <v>2.368E-2</v>
      </c>
      <c r="P1061">
        <v>30001</v>
      </c>
      <c r="Q1061">
        <v>120000</v>
      </c>
    </row>
    <row r="1062" spans="9:17" x14ac:dyDescent="0.25">
      <c r="I1062" t="s">
        <v>1882</v>
      </c>
      <c r="J1062">
        <v>-0.55500000000000005</v>
      </c>
      <c r="K1062">
        <v>0.27610000000000001</v>
      </c>
      <c r="L1062">
        <v>3.1419999999999998E-3</v>
      </c>
      <c r="M1062">
        <v>-1.099</v>
      </c>
      <c r="N1062">
        <v>-0.55249999999999999</v>
      </c>
      <c r="O1062">
        <v>-1.558E-2</v>
      </c>
      <c r="P1062">
        <v>30001</v>
      </c>
      <c r="Q1062">
        <v>120000</v>
      </c>
    </row>
    <row r="1063" spans="9:17" x14ac:dyDescent="0.25">
      <c r="I1063" t="s">
        <v>1883</v>
      </c>
      <c r="J1063">
        <v>-0.74280000000000002</v>
      </c>
      <c r="K1063">
        <v>0.44080000000000003</v>
      </c>
      <c r="L1063">
        <v>4.4879999999999998E-3</v>
      </c>
      <c r="M1063">
        <v>-1.6830000000000001</v>
      </c>
      <c r="N1063">
        <v>-0.72140000000000004</v>
      </c>
      <c r="O1063">
        <v>6.8879999999999997E-2</v>
      </c>
      <c r="P1063">
        <v>30001</v>
      </c>
      <c r="Q1063">
        <v>120000</v>
      </c>
    </row>
    <row r="1064" spans="9:17" x14ac:dyDescent="0.25">
      <c r="I1064" t="s">
        <v>1884</v>
      </c>
      <c r="J1064">
        <v>-0.65359999999999996</v>
      </c>
      <c r="K1064">
        <v>0.42049999999999998</v>
      </c>
      <c r="L1064">
        <v>4.8830000000000002E-3</v>
      </c>
      <c r="M1064">
        <v>-1.5169999999999999</v>
      </c>
      <c r="N1064">
        <v>-0.64049999999999996</v>
      </c>
      <c r="O1064">
        <v>0.14030000000000001</v>
      </c>
      <c r="P1064">
        <v>30001</v>
      </c>
      <c r="Q1064">
        <v>120000</v>
      </c>
    </row>
    <row r="1065" spans="9:17" x14ac:dyDescent="0.25">
      <c r="I1065" t="s">
        <v>1885</v>
      </c>
      <c r="J1065">
        <v>-0.6159</v>
      </c>
      <c r="K1065">
        <v>0.377</v>
      </c>
      <c r="L1065">
        <v>4.2240000000000003E-3</v>
      </c>
      <c r="M1065">
        <v>-1.377</v>
      </c>
      <c r="N1065">
        <v>-0.60880000000000001</v>
      </c>
      <c r="O1065">
        <v>0.1072</v>
      </c>
      <c r="P1065">
        <v>30001</v>
      </c>
      <c r="Q1065">
        <v>120000</v>
      </c>
    </row>
    <row r="1066" spans="9:17" x14ac:dyDescent="0.25">
      <c r="I1066" t="s">
        <v>1886</v>
      </c>
      <c r="J1066">
        <v>-0.39900000000000002</v>
      </c>
      <c r="K1066">
        <v>0.38340000000000002</v>
      </c>
      <c r="L1066">
        <v>4.6560000000000004E-3</v>
      </c>
      <c r="M1066">
        <v>-1.145</v>
      </c>
      <c r="N1066">
        <v>-0.40329999999999999</v>
      </c>
      <c r="O1066">
        <v>0.37290000000000001</v>
      </c>
      <c r="P1066">
        <v>30001</v>
      </c>
      <c r="Q1066">
        <v>120000</v>
      </c>
    </row>
    <row r="1067" spans="9:17" x14ac:dyDescent="0.25">
      <c r="I1067" t="s">
        <v>1887</v>
      </c>
      <c r="J1067">
        <v>-0.43</v>
      </c>
      <c r="K1067">
        <v>0.40660000000000002</v>
      </c>
      <c r="L1067">
        <v>4.8890000000000001E-3</v>
      </c>
      <c r="M1067">
        <v>-1.2210000000000001</v>
      </c>
      <c r="N1067">
        <v>-0.43409999999999999</v>
      </c>
      <c r="O1067">
        <v>0.38929999999999998</v>
      </c>
      <c r="P1067">
        <v>30001</v>
      </c>
      <c r="Q1067">
        <v>120000</v>
      </c>
    </row>
    <row r="1068" spans="9:17" x14ac:dyDescent="0.25">
      <c r="I1068" t="s">
        <v>1888</v>
      </c>
      <c r="J1068">
        <v>-0.53110000000000002</v>
      </c>
      <c r="K1068">
        <v>0.4289</v>
      </c>
      <c r="L1068">
        <v>4.9589999999999999E-3</v>
      </c>
      <c r="M1068">
        <v>-1.389</v>
      </c>
      <c r="N1068">
        <v>-0.5272</v>
      </c>
      <c r="O1068">
        <v>0.31509999999999999</v>
      </c>
      <c r="P1068">
        <v>30001</v>
      </c>
      <c r="Q1068">
        <v>120000</v>
      </c>
    </row>
    <row r="1069" spans="9:17" x14ac:dyDescent="0.25">
      <c r="I1069" t="s">
        <v>1889</v>
      </c>
      <c r="J1069">
        <v>-0.55610000000000004</v>
      </c>
      <c r="K1069">
        <v>0.47089999999999999</v>
      </c>
      <c r="L1069">
        <v>5.2389999999999997E-3</v>
      </c>
      <c r="M1069">
        <v>-1.5149999999999999</v>
      </c>
      <c r="N1069">
        <v>-0.54610000000000003</v>
      </c>
      <c r="O1069">
        <v>0.36109999999999998</v>
      </c>
      <c r="P1069">
        <v>30001</v>
      </c>
      <c r="Q1069">
        <v>120000</v>
      </c>
    </row>
    <row r="1070" spans="9:17" x14ac:dyDescent="0.25">
      <c r="I1070" t="s">
        <v>1890</v>
      </c>
      <c r="J1070">
        <v>-0.62429999999999997</v>
      </c>
      <c r="K1070">
        <v>0.46329999999999999</v>
      </c>
      <c r="L1070">
        <v>5.2680000000000001E-3</v>
      </c>
      <c r="M1070">
        <v>-1.589</v>
      </c>
      <c r="N1070">
        <v>-0.6099</v>
      </c>
      <c r="O1070">
        <v>0.25740000000000002</v>
      </c>
      <c r="P1070">
        <v>30001</v>
      </c>
      <c r="Q1070">
        <v>120000</v>
      </c>
    </row>
    <row r="1071" spans="9:17" x14ac:dyDescent="0.25">
      <c r="I1071" t="s">
        <v>1891</v>
      </c>
      <c r="J1071">
        <v>-0.58420000000000005</v>
      </c>
      <c r="K1071">
        <v>0.4844</v>
      </c>
      <c r="L1071">
        <v>5.607E-3</v>
      </c>
      <c r="M1071">
        <v>-1.5229999999999999</v>
      </c>
      <c r="N1071">
        <v>-0.59430000000000005</v>
      </c>
      <c r="O1071">
        <v>0.40350000000000003</v>
      </c>
      <c r="P1071">
        <v>30001</v>
      </c>
      <c r="Q1071">
        <v>120000</v>
      </c>
    </row>
    <row r="1072" spans="9:17" x14ac:dyDescent="0.25">
      <c r="I1072" t="s">
        <v>1892</v>
      </c>
      <c r="J1072">
        <v>-0.68169999999999997</v>
      </c>
      <c r="K1072">
        <v>0.36070000000000002</v>
      </c>
      <c r="L1072">
        <v>4.4450000000000002E-3</v>
      </c>
      <c r="M1072">
        <v>-1.3959999999999999</v>
      </c>
      <c r="N1072">
        <v>-0.68089999999999995</v>
      </c>
      <c r="O1072">
        <v>2.3699999999999999E-2</v>
      </c>
      <c r="P1072">
        <v>30001</v>
      </c>
      <c r="Q1072">
        <v>120000</v>
      </c>
    </row>
    <row r="1073" spans="9:17" x14ac:dyDescent="0.25">
      <c r="I1073" t="s">
        <v>1893</v>
      </c>
      <c r="J1073">
        <v>-0.77400000000000002</v>
      </c>
      <c r="K1073">
        <v>0.44340000000000002</v>
      </c>
      <c r="L1073">
        <v>5.1029999999999999E-3</v>
      </c>
      <c r="M1073">
        <v>-1.6739999999999999</v>
      </c>
      <c r="N1073">
        <v>-0.76549999999999996</v>
      </c>
      <c r="O1073">
        <v>7.6249999999999998E-2</v>
      </c>
      <c r="P1073">
        <v>30001</v>
      </c>
      <c r="Q1073">
        <v>120000</v>
      </c>
    </row>
    <row r="1074" spans="9:17" x14ac:dyDescent="0.25">
      <c r="I1074" t="s">
        <v>1894</v>
      </c>
      <c r="J1074">
        <v>-0.55289999999999995</v>
      </c>
      <c r="K1074">
        <v>0.47020000000000001</v>
      </c>
      <c r="L1074">
        <v>5.3119999999999999E-3</v>
      </c>
      <c r="M1074">
        <v>-1.456</v>
      </c>
      <c r="N1074">
        <v>-0.56389999999999996</v>
      </c>
      <c r="O1074">
        <v>0.40939999999999999</v>
      </c>
      <c r="P1074">
        <v>30001</v>
      </c>
      <c r="Q1074">
        <v>120000</v>
      </c>
    </row>
    <row r="1075" spans="9:17" x14ac:dyDescent="0.25">
      <c r="I1075" t="s">
        <v>1895</v>
      </c>
      <c r="J1075">
        <v>-0.94940000000000002</v>
      </c>
      <c r="K1075">
        <v>0.4249</v>
      </c>
      <c r="L1075">
        <v>4.3860000000000001E-3</v>
      </c>
      <c r="M1075">
        <v>-1.79</v>
      </c>
      <c r="N1075">
        <v>-0.9466</v>
      </c>
      <c r="O1075">
        <v>-0.1211</v>
      </c>
      <c r="P1075">
        <v>30001</v>
      </c>
      <c r="Q1075">
        <v>120000</v>
      </c>
    </row>
    <row r="1076" spans="9:17" x14ac:dyDescent="0.25">
      <c r="I1076" t="s">
        <v>1896</v>
      </c>
      <c r="J1076">
        <v>-0.69399999999999995</v>
      </c>
      <c r="K1076">
        <v>0.55400000000000005</v>
      </c>
      <c r="L1076">
        <v>6.1539999999999997E-3</v>
      </c>
      <c r="M1076">
        <v>-1.7629999999999999</v>
      </c>
      <c r="N1076">
        <v>-0.70209999999999995</v>
      </c>
      <c r="O1076">
        <v>0.42530000000000001</v>
      </c>
      <c r="P1076">
        <v>30001</v>
      </c>
      <c r="Q1076">
        <v>120000</v>
      </c>
    </row>
    <row r="1077" spans="9:17" x14ac:dyDescent="0.25">
      <c r="I1077" t="s">
        <v>1897</v>
      </c>
      <c r="J1077">
        <v>-0.49990000000000001</v>
      </c>
      <c r="K1077">
        <v>0.57030000000000003</v>
      </c>
      <c r="L1077">
        <v>6.4140000000000004E-3</v>
      </c>
      <c r="M1077">
        <v>-1.5620000000000001</v>
      </c>
      <c r="N1077">
        <v>-0.52190000000000003</v>
      </c>
      <c r="O1077">
        <v>0.67900000000000005</v>
      </c>
      <c r="P1077">
        <v>30001</v>
      </c>
      <c r="Q1077">
        <v>120000</v>
      </c>
    </row>
    <row r="1078" spans="9:17" x14ac:dyDescent="0.25">
      <c r="I1078" t="s">
        <v>1898</v>
      </c>
      <c r="J1078">
        <v>-0.69820000000000004</v>
      </c>
      <c r="K1078">
        <v>0.57509999999999994</v>
      </c>
      <c r="L1078">
        <v>6.6680000000000003E-3</v>
      </c>
      <c r="M1078">
        <v>-1.8120000000000001</v>
      </c>
      <c r="N1078">
        <v>-0.70520000000000005</v>
      </c>
      <c r="O1078">
        <v>0.4556</v>
      </c>
      <c r="P1078">
        <v>30001</v>
      </c>
      <c r="Q1078">
        <v>120000</v>
      </c>
    </row>
    <row r="1079" spans="9:17" x14ac:dyDescent="0.25">
      <c r="I1079" t="s">
        <v>1899</v>
      </c>
      <c r="J1079">
        <v>-0.59909999999999997</v>
      </c>
      <c r="K1079">
        <v>0.28510000000000002</v>
      </c>
      <c r="L1079">
        <v>4.1409999999999997E-3</v>
      </c>
      <c r="M1079">
        <v>-1.161</v>
      </c>
      <c r="N1079">
        <v>-0.59870000000000001</v>
      </c>
      <c r="O1079">
        <v>-3.9669999999999997E-2</v>
      </c>
      <c r="P1079">
        <v>30001</v>
      </c>
      <c r="Q1079">
        <v>120000</v>
      </c>
    </row>
    <row r="1080" spans="9:17" x14ac:dyDescent="0.25">
      <c r="I1080" t="s">
        <v>1900</v>
      </c>
      <c r="J1080">
        <v>-0.53</v>
      </c>
      <c r="K1080">
        <v>0.35149999999999998</v>
      </c>
      <c r="L1080">
        <v>4.3730000000000002E-3</v>
      </c>
      <c r="M1080">
        <v>-1.1919999999999999</v>
      </c>
      <c r="N1080">
        <v>-0.54210000000000003</v>
      </c>
      <c r="O1080">
        <v>0.20580000000000001</v>
      </c>
      <c r="P1080">
        <v>30001</v>
      </c>
      <c r="Q1080">
        <v>120000</v>
      </c>
    </row>
    <row r="1081" spans="9:17" x14ac:dyDescent="0.25">
      <c r="I1081" t="s">
        <v>1901</v>
      </c>
      <c r="J1081">
        <v>-0.65890000000000004</v>
      </c>
      <c r="K1081">
        <v>0.2354</v>
      </c>
      <c r="L1081">
        <v>3.0890000000000002E-3</v>
      </c>
      <c r="M1081">
        <v>-1.125</v>
      </c>
      <c r="N1081">
        <v>-0.65710000000000002</v>
      </c>
      <c r="O1081">
        <v>-0.19939999999999999</v>
      </c>
      <c r="P1081">
        <v>30001</v>
      </c>
      <c r="Q1081">
        <v>120000</v>
      </c>
    </row>
    <row r="1082" spans="9:17" x14ac:dyDescent="0.25">
      <c r="I1082" t="s">
        <v>1902</v>
      </c>
      <c r="J1082">
        <v>-0.68920000000000003</v>
      </c>
      <c r="K1082">
        <v>0.38419999999999999</v>
      </c>
      <c r="L1082">
        <v>4.2199999999999998E-3</v>
      </c>
      <c r="M1082">
        <v>-1.4850000000000001</v>
      </c>
      <c r="N1082">
        <v>-0.68089999999999995</v>
      </c>
      <c r="O1082">
        <v>5.7619999999999998E-2</v>
      </c>
      <c r="P1082">
        <v>30001</v>
      </c>
      <c r="Q1082">
        <v>120000</v>
      </c>
    </row>
    <row r="1083" spans="9:17" x14ac:dyDescent="0.25">
      <c r="I1083" t="s">
        <v>1903</v>
      </c>
      <c r="J1083">
        <v>-0.69869999999999999</v>
      </c>
      <c r="K1083">
        <v>0.36770000000000003</v>
      </c>
      <c r="L1083">
        <v>3.9329999999999999E-3</v>
      </c>
      <c r="M1083">
        <v>-1.4630000000000001</v>
      </c>
      <c r="N1083">
        <v>-0.68940000000000001</v>
      </c>
      <c r="O1083">
        <v>1.1990000000000001E-2</v>
      </c>
      <c r="P1083">
        <v>30001</v>
      </c>
      <c r="Q1083">
        <v>120000</v>
      </c>
    </row>
    <row r="1084" spans="9:17" x14ac:dyDescent="0.25">
      <c r="I1084" t="s">
        <v>1904</v>
      </c>
      <c r="J1084">
        <v>-0.73670000000000002</v>
      </c>
      <c r="K1084">
        <v>0.32590000000000002</v>
      </c>
      <c r="L1084">
        <v>4.0899999999999999E-3</v>
      </c>
      <c r="M1084">
        <v>-1.405</v>
      </c>
      <c r="N1084">
        <v>-0.72899999999999998</v>
      </c>
      <c r="O1084">
        <v>-0.1149</v>
      </c>
      <c r="P1084">
        <v>30001</v>
      </c>
      <c r="Q1084">
        <v>120000</v>
      </c>
    </row>
    <row r="1085" spans="9:17" x14ac:dyDescent="0.25">
      <c r="I1085" t="s">
        <v>1905</v>
      </c>
      <c r="J1085">
        <v>-0.70509999999999995</v>
      </c>
      <c r="K1085">
        <v>0.38240000000000002</v>
      </c>
      <c r="L1085">
        <v>4.1799999999999997E-3</v>
      </c>
      <c r="M1085">
        <v>-1.502</v>
      </c>
      <c r="N1085">
        <v>-0.6946</v>
      </c>
      <c r="O1085">
        <v>3.092E-2</v>
      </c>
      <c r="P1085">
        <v>30001</v>
      </c>
      <c r="Q1085">
        <v>120000</v>
      </c>
    </row>
    <row r="1086" spans="9:17" x14ac:dyDescent="0.25">
      <c r="I1086" t="s">
        <v>1906</v>
      </c>
      <c r="J1086">
        <v>-0.42549999999999999</v>
      </c>
      <c r="K1086">
        <v>0.36230000000000001</v>
      </c>
      <c r="L1086">
        <v>3.9680000000000002E-3</v>
      </c>
      <c r="M1086">
        <v>-1.131</v>
      </c>
      <c r="N1086">
        <v>-0.42720000000000002</v>
      </c>
      <c r="O1086">
        <v>0.2954</v>
      </c>
      <c r="P1086">
        <v>30001</v>
      </c>
      <c r="Q1086">
        <v>120000</v>
      </c>
    </row>
    <row r="1087" spans="9:17" x14ac:dyDescent="0.25">
      <c r="I1087" t="s">
        <v>1907</v>
      </c>
      <c r="J1087">
        <v>-1.147</v>
      </c>
      <c r="K1087">
        <v>0.50639999999999996</v>
      </c>
      <c r="L1087">
        <v>6.2570000000000004E-3</v>
      </c>
      <c r="M1087">
        <v>-2.194</v>
      </c>
      <c r="N1087">
        <v>-1.127</v>
      </c>
      <c r="O1087">
        <v>-0.22500000000000001</v>
      </c>
      <c r="P1087">
        <v>30001</v>
      </c>
      <c r="Q1087">
        <v>120000</v>
      </c>
    </row>
    <row r="1088" spans="9:17" x14ac:dyDescent="0.25">
      <c r="I1088" t="s">
        <v>1908</v>
      </c>
      <c r="J1088">
        <v>-0.6038</v>
      </c>
      <c r="K1088">
        <v>0.4501</v>
      </c>
      <c r="L1088">
        <v>5.4190000000000002E-3</v>
      </c>
      <c r="M1088">
        <v>-1.5069999999999999</v>
      </c>
      <c r="N1088">
        <v>-0.59940000000000004</v>
      </c>
      <c r="O1088">
        <v>0.27879999999999999</v>
      </c>
      <c r="P1088">
        <v>30001</v>
      </c>
      <c r="Q1088">
        <v>120000</v>
      </c>
    </row>
    <row r="1089" spans="9:17" x14ac:dyDescent="0.25">
      <c r="I1089" t="s">
        <v>1909</v>
      </c>
      <c r="J1089">
        <v>-0.5655</v>
      </c>
      <c r="K1089">
        <v>0.40539999999999998</v>
      </c>
      <c r="L1089">
        <v>5.3619999999999996E-3</v>
      </c>
      <c r="M1089">
        <v>-1.3740000000000001</v>
      </c>
      <c r="N1089">
        <v>-0.56430000000000002</v>
      </c>
      <c r="O1089">
        <v>0.23150000000000001</v>
      </c>
      <c r="P1089">
        <v>30001</v>
      </c>
      <c r="Q1089">
        <v>120000</v>
      </c>
    </row>
    <row r="1090" spans="9:17" x14ac:dyDescent="0.25">
      <c r="I1090" t="s">
        <v>1910</v>
      </c>
      <c r="J1090">
        <v>-0.2737</v>
      </c>
      <c r="K1090">
        <v>0.44679999999999997</v>
      </c>
      <c r="L1090">
        <v>5.071E-3</v>
      </c>
      <c r="M1090">
        <v>-1.117</v>
      </c>
      <c r="N1090">
        <v>-0.28820000000000001</v>
      </c>
      <c r="O1090">
        <v>0.63949999999999996</v>
      </c>
      <c r="P1090">
        <v>30001</v>
      </c>
      <c r="Q1090">
        <v>120000</v>
      </c>
    </row>
    <row r="1091" spans="9:17" x14ac:dyDescent="0.25">
      <c r="I1091" t="s">
        <v>1911</v>
      </c>
      <c r="J1091">
        <v>-0.85940000000000005</v>
      </c>
      <c r="K1091">
        <v>0.52249999999999996</v>
      </c>
      <c r="L1091">
        <v>5.9249999999999997E-3</v>
      </c>
      <c r="M1091">
        <v>-1.972</v>
      </c>
      <c r="N1091">
        <v>-0.8296</v>
      </c>
      <c r="O1091">
        <v>9.3359999999999999E-2</v>
      </c>
      <c r="P1091">
        <v>30001</v>
      </c>
      <c r="Q1091">
        <v>120000</v>
      </c>
    </row>
    <row r="1092" spans="9:17" x14ac:dyDescent="0.25">
      <c r="I1092" t="s">
        <v>1912</v>
      </c>
      <c r="J1092">
        <v>-0.3962</v>
      </c>
      <c r="K1092">
        <v>0.45240000000000002</v>
      </c>
      <c r="L1092">
        <v>5.4990000000000004E-3</v>
      </c>
      <c r="M1092">
        <v>-1.2689999999999999</v>
      </c>
      <c r="N1092">
        <v>-0.40560000000000002</v>
      </c>
      <c r="O1092">
        <v>0.52</v>
      </c>
      <c r="P1092">
        <v>30001</v>
      </c>
      <c r="Q1092">
        <v>120000</v>
      </c>
    </row>
    <row r="1093" spans="9:17" x14ac:dyDescent="0.25">
      <c r="I1093" t="s">
        <v>1913</v>
      </c>
      <c r="J1093">
        <v>-0.74009999999999998</v>
      </c>
      <c r="K1093">
        <v>0.49530000000000002</v>
      </c>
      <c r="L1093">
        <v>5.3540000000000003E-3</v>
      </c>
      <c r="M1093">
        <v>-1.7689999999999999</v>
      </c>
      <c r="N1093">
        <v>-0.72330000000000005</v>
      </c>
      <c r="O1093">
        <v>0.19939999999999999</v>
      </c>
      <c r="P1093">
        <v>30001</v>
      </c>
      <c r="Q1093">
        <v>120000</v>
      </c>
    </row>
    <row r="1094" spans="9:17" x14ac:dyDescent="0.25">
      <c r="I1094" t="s">
        <v>1914</v>
      </c>
      <c r="J1094">
        <v>-0.17469999999999999</v>
      </c>
      <c r="K1094">
        <v>0.52170000000000005</v>
      </c>
      <c r="L1094">
        <v>5.8459999999999996E-3</v>
      </c>
      <c r="M1094">
        <v>-1.181</v>
      </c>
      <c r="N1094">
        <v>-0.18559999999999999</v>
      </c>
      <c r="O1094">
        <v>0.88949999999999996</v>
      </c>
      <c r="P1094">
        <v>30001</v>
      </c>
      <c r="Q1094">
        <v>120000</v>
      </c>
    </row>
    <row r="1095" spans="9:17" x14ac:dyDescent="0.25">
      <c r="I1095" t="s">
        <v>1915</v>
      </c>
      <c r="J1095">
        <v>-0.2787</v>
      </c>
      <c r="K1095">
        <v>0.42320000000000002</v>
      </c>
      <c r="L1095">
        <v>5.0289999999999996E-3</v>
      </c>
      <c r="M1095">
        <v>-1.1160000000000001</v>
      </c>
      <c r="N1095">
        <v>-0.27650000000000002</v>
      </c>
      <c r="O1095">
        <v>0.54910000000000003</v>
      </c>
      <c r="P1095">
        <v>30001</v>
      </c>
      <c r="Q1095">
        <v>120000</v>
      </c>
    </row>
    <row r="1096" spans="9:17" x14ac:dyDescent="0.25">
      <c r="I1096" t="s">
        <v>1916</v>
      </c>
      <c r="J1096">
        <v>-0.29699999999999999</v>
      </c>
      <c r="K1096">
        <v>0.45779999999999998</v>
      </c>
      <c r="L1096">
        <v>5.0740000000000004E-3</v>
      </c>
      <c r="M1096">
        <v>-1.2070000000000001</v>
      </c>
      <c r="N1096">
        <v>-0.29459999999999997</v>
      </c>
      <c r="O1096">
        <v>0.59430000000000005</v>
      </c>
      <c r="P1096">
        <v>30001</v>
      </c>
      <c r="Q1096">
        <v>120000</v>
      </c>
    </row>
    <row r="1097" spans="9:17" x14ac:dyDescent="0.25">
      <c r="I1097" t="s">
        <v>1917</v>
      </c>
      <c r="J1097">
        <v>0.57099999999999995</v>
      </c>
      <c r="K1097">
        <v>0.76070000000000004</v>
      </c>
      <c r="L1097">
        <v>1.0460000000000001E-2</v>
      </c>
      <c r="M1097">
        <v>-0.91849999999999998</v>
      </c>
      <c r="N1097">
        <v>0.57410000000000005</v>
      </c>
      <c r="O1097">
        <v>2.0699999999999998</v>
      </c>
      <c r="P1097">
        <v>30001</v>
      </c>
      <c r="Q1097">
        <v>120000</v>
      </c>
    </row>
    <row r="1098" spans="9:17" x14ac:dyDescent="0.25">
      <c r="I1098" t="s">
        <v>1918</v>
      </c>
      <c r="J1098">
        <v>-1.103</v>
      </c>
      <c r="K1098">
        <v>0.71140000000000003</v>
      </c>
      <c r="L1098">
        <v>9.1420000000000008E-3</v>
      </c>
      <c r="M1098">
        <v>-2.528</v>
      </c>
      <c r="N1098">
        <v>-1.0960000000000001</v>
      </c>
      <c r="O1098">
        <v>0.26569999999999999</v>
      </c>
      <c r="P1098">
        <v>30001</v>
      </c>
      <c r="Q1098">
        <v>120000</v>
      </c>
    </row>
    <row r="1099" spans="9:17" x14ac:dyDescent="0.25">
      <c r="I1099" t="s">
        <v>1919</v>
      </c>
      <c r="J1099">
        <v>-0.36509999999999998</v>
      </c>
      <c r="K1099">
        <v>0.94530000000000003</v>
      </c>
      <c r="L1099">
        <v>1.5910000000000001E-2</v>
      </c>
      <c r="M1099">
        <v>-2.2440000000000002</v>
      </c>
      <c r="N1099">
        <v>-0.36209999999999998</v>
      </c>
      <c r="O1099">
        <v>1.4750000000000001</v>
      </c>
      <c r="P1099">
        <v>30001</v>
      </c>
      <c r="Q1099">
        <v>120000</v>
      </c>
    </row>
    <row r="1100" spans="9:17" x14ac:dyDescent="0.25">
      <c r="I1100" t="s">
        <v>1920</v>
      </c>
      <c r="J1100">
        <v>-0.50580000000000003</v>
      </c>
      <c r="K1100">
        <v>0.64329999999999998</v>
      </c>
      <c r="L1100">
        <v>9.0679999999999997E-3</v>
      </c>
      <c r="M1100">
        <v>-1.7789999999999999</v>
      </c>
      <c r="N1100">
        <v>-0.50439999999999996</v>
      </c>
      <c r="O1100">
        <v>0.74880000000000002</v>
      </c>
      <c r="P1100">
        <v>30001</v>
      </c>
      <c r="Q1100">
        <v>120000</v>
      </c>
    </row>
    <row r="1101" spans="9:17" x14ac:dyDescent="0.25">
      <c r="I1101" t="s">
        <v>1921</v>
      </c>
      <c r="J1101">
        <v>-0.61709999999999998</v>
      </c>
      <c r="K1101">
        <v>0.71179999999999999</v>
      </c>
      <c r="L1101">
        <v>1.022E-2</v>
      </c>
      <c r="M1101">
        <v>-2.032</v>
      </c>
      <c r="N1101">
        <v>-0.61129999999999995</v>
      </c>
      <c r="O1101">
        <v>0.76390000000000002</v>
      </c>
      <c r="P1101">
        <v>30001</v>
      </c>
      <c r="Q1101">
        <v>120000</v>
      </c>
    </row>
    <row r="1102" spans="9:17" x14ac:dyDescent="0.25">
      <c r="I1102" t="s">
        <v>1922</v>
      </c>
      <c r="J1102">
        <v>0.14030000000000001</v>
      </c>
      <c r="K1102">
        <v>0.45269999999999999</v>
      </c>
      <c r="L1102">
        <v>5.6020000000000002E-3</v>
      </c>
      <c r="M1102">
        <v>-0.74670000000000003</v>
      </c>
      <c r="N1102">
        <v>0.14119999999999999</v>
      </c>
      <c r="O1102">
        <v>1.034</v>
      </c>
      <c r="P1102">
        <v>30001</v>
      </c>
      <c r="Q1102">
        <v>120000</v>
      </c>
    </row>
    <row r="1103" spans="9:17" x14ac:dyDescent="0.25">
      <c r="I1103" t="s">
        <v>1923</v>
      </c>
      <c r="J1103">
        <v>0.1221</v>
      </c>
      <c r="K1103">
        <v>0.56230000000000002</v>
      </c>
      <c r="L1103">
        <v>7.5760000000000003E-3</v>
      </c>
      <c r="M1103">
        <v>-0.98170000000000002</v>
      </c>
      <c r="N1103">
        <v>0.1236</v>
      </c>
      <c r="O1103">
        <v>1.246</v>
      </c>
      <c r="P1103">
        <v>30001</v>
      </c>
      <c r="Q1103">
        <v>120000</v>
      </c>
    </row>
    <row r="1104" spans="9:17" x14ac:dyDescent="0.25">
      <c r="I1104" t="s">
        <v>1924</v>
      </c>
      <c r="J1104">
        <v>-1.464</v>
      </c>
      <c r="K1104">
        <v>0.64629999999999999</v>
      </c>
      <c r="L1104">
        <v>9.8370000000000003E-3</v>
      </c>
      <c r="M1104">
        <v>-2.7839999999999998</v>
      </c>
      <c r="N1104">
        <v>-1.448</v>
      </c>
      <c r="O1104">
        <v>-0.25130000000000002</v>
      </c>
      <c r="P1104">
        <v>30001</v>
      </c>
      <c r="Q1104">
        <v>120000</v>
      </c>
    </row>
    <row r="1105" spans="9:17" x14ac:dyDescent="0.25">
      <c r="I1105" t="s">
        <v>1925</v>
      </c>
      <c r="J1105">
        <v>-1.286</v>
      </c>
      <c r="K1105">
        <v>0.58950000000000002</v>
      </c>
      <c r="L1105">
        <v>9.129E-3</v>
      </c>
      <c r="M1105">
        <v>-2.4590000000000001</v>
      </c>
      <c r="N1105">
        <v>-1.28</v>
      </c>
      <c r="O1105">
        <v>-0.15310000000000001</v>
      </c>
      <c r="P1105">
        <v>30001</v>
      </c>
      <c r="Q1105">
        <v>120000</v>
      </c>
    </row>
    <row r="1106" spans="9:17" x14ac:dyDescent="0.25">
      <c r="I1106" t="s">
        <v>1926</v>
      </c>
      <c r="J1106">
        <v>-0.71130000000000004</v>
      </c>
      <c r="K1106">
        <v>0.52759999999999996</v>
      </c>
      <c r="L1106">
        <v>5.5909999999999996E-3</v>
      </c>
      <c r="M1106">
        <v>-1.7889999999999999</v>
      </c>
      <c r="N1106">
        <v>-0.69810000000000005</v>
      </c>
      <c r="O1106">
        <v>0.30509999999999998</v>
      </c>
      <c r="P1106">
        <v>30001</v>
      </c>
      <c r="Q1106">
        <v>120000</v>
      </c>
    </row>
    <row r="1107" spans="9:17" x14ac:dyDescent="0.25">
      <c r="I1107" t="s">
        <v>1927</v>
      </c>
      <c r="J1107">
        <v>-0.58789999999999998</v>
      </c>
      <c r="K1107">
        <v>0.39489999999999997</v>
      </c>
      <c r="L1107">
        <v>4.3670000000000002E-3</v>
      </c>
      <c r="M1107">
        <v>-1.365</v>
      </c>
      <c r="N1107">
        <v>-0.58579999999999999</v>
      </c>
      <c r="O1107">
        <v>0.18740000000000001</v>
      </c>
      <c r="P1107">
        <v>30001</v>
      </c>
      <c r="Q1107">
        <v>120000</v>
      </c>
    </row>
    <row r="1108" spans="9:17" x14ac:dyDescent="0.25">
      <c r="I1108" t="s">
        <v>1928</v>
      </c>
      <c r="J1108">
        <v>-0.42930000000000001</v>
      </c>
      <c r="K1108">
        <v>0.30259999999999998</v>
      </c>
      <c r="L1108">
        <v>1.9610000000000001E-3</v>
      </c>
      <c r="M1108">
        <v>-1.044</v>
      </c>
      <c r="N1108">
        <v>-0.42299999999999999</v>
      </c>
      <c r="O1108">
        <v>0.15590000000000001</v>
      </c>
      <c r="P1108">
        <v>30001</v>
      </c>
      <c r="Q1108">
        <v>120000</v>
      </c>
    </row>
    <row r="1109" spans="9:17" x14ac:dyDescent="0.25">
      <c r="I1109" t="s">
        <v>1929</v>
      </c>
      <c r="J1109">
        <v>-0.41899999999999998</v>
      </c>
      <c r="K1109">
        <v>0.35110000000000002</v>
      </c>
      <c r="L1109">
        <v>2.0170000000000001E-3</v>
      </c>
      <c r="M1109">
        <v>-1.1439999999999999</v>
      </c>
      <c r="N1109">
        <v>-0.4113</v>
      </c>
      <c r="O1109">
        <v>0.26250000000000001</v>
      </c>
      <c r="P1109">
        <v>30001</v>
      </c>
      <c r="Q1109">
        <v>120000</v>
      </c>
    </row>
    <row r="1110" spans="9:17" x14ac:dyDescent="0.25">
      <c r="I1110" t="s">
        <v>1930</v>
      </c>
      <c r="J1110">
        <v>-0.37880000000000003</v>
      </c>
      <c r="K1110">
        <v>0.30840000000000001</v>
      </c>
      <c r="L1110">
        <v>1.784E-3</v>
      </c>
      <c r="M1110">
        <v>-0.99950000000000006</v>
      </c>
      <c r="N1110">
        <v>-0.37619999999999998</v>
      </c>
      <c r="O1110">
        <v>0.22720000000000001</v>
      </c>
      <c r="P1110">
        <v>30001</v>
      </c>
      <c r="Q1110">
        <v>120000</v>
      </c>
    </row>
    <row r="1111" spans="9:17" x14ac:dyDescent="0.25">
      <c r="I1111" t="s">
        <v>1931</v>
      </c>
      <c r="J1111">
        <v>-0.37709999999999999</v>
      </c>
      <c r="K1111">
        <v>0.2989</v>
      </c>
      <c r="L1111">
        <v>1.7279999999999999E-3</v>
      </c>
      <c r="M1111">
        <v>-0.97809999999999997</v>
      </c>
      <c r="N1111">
        <v>-0.3745</v>
      </c>
      <c r="O1111">
        <v>0.20830000000000001</v>
      </c>
      <c r="P1111">
        <v>30001</v>
      </c>
      <c r="Q1111">
        <v>120000</v>
      </c>
    </row>
    <row r="1112" spans="9:17" x14ac:dyDescent="0.25">
      <c r="I1112" t="s">
        <v>1932</v>
      </c>
      <c r="J1112">
        <v>-0.42249999999999999</v>
      </c>
      <c r="K1112">
        <v>0.2732</v>
      </c>
      <c r="L1112">
        <v>1.7060000000000001E-3</v>
      </c>
      <c r="M1112">
        <v>-0.97860000000000003</v>
      </c>
      <c r="N1112">
        <v>-0.41720000000000002</v>
      </c>
      <c r="O1112">
        <v>0.1047</v>
      </c>
      <c r="P1112">
        <v>30001</v>
      </c>
      <c r="Q1112">
        <v>120000</v>
      </c>
    </row>
    <row r="1113" spans="9:17" x14ac:dyDescent="0.25">
      <c r="I1113" t="s">
        <v>1933</v>
      </c>
      <c r="J1113">
        <v>-0.3402</v>
      </c>
      <c r="K1113">
        <v>0.27650000000000002</v>
      </c>
      <c r="L1113">
        <v>1.738E-3</v>
      </c>
      <c r="M1113">
        <v>-0.90039999999999998</v>
      </c>
      <c r="N1113">
        <v>-0.33529999999999999</v>
      </c>
      <c r="O1113">
        <v>0.1966</v>
      </c>
      <c r="P1113">
        <v>30001</v>
      </c>
      <c r="Q1113">
        <v>120000</v>
      </c>
    </row>
    <row r="1114" spans="9:17" x14ac:dyDescent="0.25">
      <c r="I1114" t="s">
        <v>1934</v>
      </c>
      <c r="J1114">
        <v>-0.1641</v>
      </c>
      <c r="K1114">
        <v>0.33539999999999998</v>
      </c>
      <c r="L1114">
        <v>3.0130000000000001E-3</v>
      </c>
      <c r="M1114">
        <v>-0.83520000000000005</v>
      </c>
      <c r="N1114">
        <v>-0.1618</v>
      </c>
      <c r="O1114">
        <v>0.48930000000000001</v>
      </c>
      <c r="P1114">
        <v>30001</v>
      </c>
      <c r="Q1114">
        <v>120000</v>
      </c>
    </row>
    <row r="1115" spans="9:17" x14ac:dyDescent="0.25">
      <c r="I1115" t="s">
        <v>1935</v>
      </c>
      <c r="J1115">
        <v>-0.94810000000000005</v>
      </c>
      <c r="K1115">
        <v>0.70699999999999996</v>
      </c>
      <c r="L1115">
        <v>4.2360000000000002E-3</v>
      </c>
      <c r="M1115">
        <v>-2.335</v>
      </c>
      <c r="N1115">
        <v>-0.94610000000000005</v>
      </c>
      <c r="O1115">
        <v>0.43509999999999999</v>
      </c>
      <c r="P1115">
        <v>30001</v>
      </c>
      <c r="Q1115">
        <v>120000</v>
      </c>
    </row>
    <row r="1116" spans="9:17" x14ac:dyDescent="0.25">
      <c r="I1116" t="s">
        <v>1936</v>
      </c>
      <c r="J1116">
        <v>-0.3569</v>
      </c>
      <c r="K1116">
        <v>0.36659999999999998</v>
      </c>
      <c r="L1116">
        <v>3.7109999999999999E-3</v>
      </c>
      <c r="M1116">
        <v>-1.083</v>
      </c>
      <c r="N1116">
        <v>-0.3553</v>
      </c>
      <c r="O1116">
        <v>0.36149999999999999</v>
      </c>
      <c r="P1116">
        <v>30001</v>
      </c>
      <c r="Q1116">
        <v>120000</v>
      </c>
    </row>
    <row r="1117" spans="9:17" x14ac:dyDescent="0.25">
      <c r="I1117" t="s">
        <v>1937</v>
      </c>
      <c r="J1117">
        <v>-0.35510000000000003</v>
      </c>
      <c r="K1117">
        <v>0.5323</v>
      </c>
      <c r="L1117">
        <v>5.3290000000000004E-3</v>
      </c>
      <c r="M1117">
        <v>-1.4219999999999999</v>
      </c>
      <c r="N1117">
        <v>-0.35310000000000002</v>
      </c>
      <c r="O1117">
        <v>0.70509999999999995</v>
      </c>
      <c r="P1117">
        <v>30001</v>
      </c>
      <c r="Q1117">
        <v>120000</v>
      </c>
    </row>
    <row r="1118" spans="9:17" x14ac:dyDescent="0.25">
      <c r="I1118" t="s">
        <v>1938</v>
      </c>
      <c r="J1118">
        <v>-1.916E-2</v>
      </c>
      <c r="K1118">
        <v>0.48709999999999998</v>
      </c>
      <c r="L1118">
        <v>5.8570000000000002E-3</v>
      </c>
      <c r="M1118">
        <v>-1.0089999999999999</v>
      </c>
      <c r="N1118">
        <v>-1.179E-2</v>
      </c>
      <c r="O1118">
        <v>0.91930000000000001</v>
      </c>
      <c r="P1118">
        <v>30001</v>
      </c>
      <c r="Q1118">
        <v>120000</v>
      </c>
    </row>
    <row r="1119" spans="9:17" x14ac:dyDescent="0.25">
      <c r="I1119" t="s">
        <v>1939</v>
      </c>
      <c r="J1119">
        <v>7.5009999999999993E-2</v>
      </c>
      <c r="K1119">
        <v>0.40789999999999998</v>
      </c>
      <c r="L1119">
        <v>5.77E-3</v>
      </c>
      <c r="M1119">
        <v>-0.74150000000000005</v>
      </c>
      <c r="N1119">
        <v>7.8310000000000005E-2</v>
      </c>
      <c r="O1119">
        <v>0.86799999999999999</v>
      </c>
      <c r="P1119">
        <v>30001</v>
      </c>
      <c r="Q1119">
        <v>120000</v>
      </c>
    </row>
    <row r="1120" spans="9:17" x14ac:dyDescent="0.25">
      <c r="I1120" t="s">
        <v>1940</v>
      </c>
      <c r="J1120">
        <v>-1.4120000000000001E-2</v>
      </c>
      <c r="K1120">
        <v>0.50109999999999999</v>
      </c>
      <c r="L1120">
        <v>5.8230000000000001E-3</v>
      </c>
      <c r="M1120">
        <v>-1.0329999999999999</v>
      </c>
      <c r="N1120">
        <v>-6.9069999999999999E-3</v>
      </c>
      <c r="O1120">
        <v>0.95220000000000005</v>
      </c>
      <c r="P1120">
        <v>30001</v>
      </c>
      <c r="Q1120">
        <v>120000</v>
      </c>
    </row>
    <row r="1121" spans="9:17" x14ac:dyDescent="0.25">
      <c r="I1121" t="s">
        <v>1941</v>
      </c>
      <c r="J1121">
        <v>-0.1862</v>
      </c>
      <c r="K1121">
        <v>0.50039999999999996</v>
      </c>
      <c r="L1121">
        <v>6.3359999999999996E-3</v>
      </c>
      <c r="M1121">
        <v>-1.2230000000000001</v>
      </c>
      <c r="N1121">
        <v>-0.16639999999999999</v>
      </c>
      <c r="O1121">
        <v>0.74550000000000005</v>
      </c>
      <c r="P1121">
        <v>30001</v>
      </c>
      <c r="Q1121">
        <v>120000</v>
      </c>
    </row>
    <row r="1122" spans="9:17" x14ac:dyDescent="0.25">
      <c r="I1122" t="s">
        <v>1942</v>
      </c>
      <c r="J1122">
        <v>0.16969999999999999</v>
      </c>
      <c r="K1122">
        <v>0.51439999999999997</v>
      </c>
      <c r="L1122">
        <v>6.2290000000000002E-3</v>
      </c>
      <c r="M1122">
        <v>-0.82050000000000001</v>
      </c>
      <c r="N1122">
        <v>0.15909999999999999</v>
      </c>
      <c r="O1122">
        <v>1.222</v>
      </c>
      <c r="P1122">
        <v>30001</v>
      </c>
      <c r="Q1122">
        <v>120000</v>
      </c>
    </row>
    <row r="1123" spans="9:17" x14ac:dyDescent="0.25">
      <c r="I1123" t="s">
        <v>1943</v>
      </c>
      <c r="J1123">
        <v>-9.0550000000000005E-2</v>
      </c>
      <c r="K1123">
        <v>0.52600000000000002</v>
      </c>
      <c r="L1123">
        <v>6.2469999999999999E-3</v>
      </c>
      <c r="M1123">
        <v>-1.1859999999999999</v>
      </c>
      <c r="N1123">
        <v>-7.1419999999999997E-2</v>
      </c>
      <c r="O1123">
        <v>0.90239999999999998</v>
      </c>
      <c r="P1123">
        <v>30001</v>
      </c>
      <c r="Q1123">
        <v>120000</v>
      </c>
    </row>
    <row r="1124" spans="9:17" x14ac:dyDescent="0.25">
      <c r="I1124" t="s">
        <v>1944</v>
      </c>
      <c r="J1124">
        <v>0.3201</v>
      </c>
      <c r="K1124">
        <v>0.39460000000000001</v>
      </c>
      <c r="L1124">
        <v>5.7869999999999996E-3</v>
      </c>
      <c r="M1124">
        <v>-0.45700000000000002</v>
      </c>
      <c r="N1124">
        <v>0.3206</v>
      </c>
      <c r="O1124">
        <v>1.091</v>
      </c>
      <c r="P1124">
        <v>30001</v>
      </c>
      <c r="Q1124">
        <v>120000</v>
      </c>
    </row>
    <row r="1125" spans="9:17" x14ac:dyDescent="0.25">
      <c r="I1125" t="s">
        <v>1945</v>
      </c>
      <c r="J1125">
        <v>-0.14910000000000001</v>
      </c>
      <c r="K1125">
        <v>0.40329999999999999</v>
      </c>
      <c r="L1125">
        <v>5.3579999999999999E-3</v>
      </c>
      <c r="M1125">
        <v>-0.95920000000000005</v>
      </c>
      <c r="N1125">
        <v>-0.1429</v>
      </c>
      <c r="O1125">
        <v>0.62629999999999997</v>
      </c>
      <c r="P1125">
        <v>30001</v>
      </c>
      <c r="Q1125">
        <v>120000</v>
      </c>
    </row>
    <row r="1126" spans="9:17" x14ac:dyDescent="0.25">
      <c r="I1126" t="s">
        <v>1946</v>
      </c>
      <c r="J1126">
        <v>-7.7619999999999995E-2</v>
      </c>
      <c r="K1126">
        <v>0.47799999999999998</v>
      </c>
      <c r="L1126">
        <v>6.2319999999999997E-3</v>
      </c>
      <c r="M1126">
        <v>-1.052</v>
      </c>
      <c r="N1126">
        <v>-6.4939999999999998E-2</v>
      </c>
      <c r="O1126">
        <v>0.82920000000000005</v>
      </c>
      <c r="P1126">
        <v>30001</v>
      </c>
      <c r="Q1126">
        <v>120000</v>
      </c>
    </row>
    <row r="1127" spans="9:17" x14ac:dyDescent="0.25">
      <c r="I1127" t="s">
        <v>1947</v>
      </c>
      <c r="J1127">
        <v>-0.11269999999999999</v>
      </c>
      <c r="K1127">
        <v>0.42249999999999999</v>
      </c>
      <c r="L1127">
        <v>5.9589999999999999E-3</v>
      </c>
      <c r="M1127">
        <v>-0.94199999999999995</v>
      </c>
      <c r="N1127">
        <v>-0.1144</v>
      </c>
      <c r="O1127">
        <v>0.73280000000000001</v>
      </c>
      <c r="P1127">
        <v>30001</v>
      </c>
      <c r="Q1127">
        <v>120000</v>
      </c>
    </row>
    <row r="1128" spans="9:17" x14ac:dyDescent="0.25">
      <c r="I1128" t="s">
        <v>1948</v>
      </c>
      <c r="J1128">
        <v>-0.2213</v>
      </c>
      <c r="K1128">
        <v>0.37180000000000002</v>
      </c>
      <c r="L1128">
        <v>5.8170000000000001E-3</v>
      </c>
      <c r="M1128">
        <v>-0.96460000000000001</v>
      </c>
      <c r="N1128">
        <v>-0.21590000000000001</v>
      </c>
      <c r="O1128">
        <v>0.49659999999999999</v>
      </c>
      <c r="P1128">
        <v>30001</v>
      </c>
      <c r="Q1128">
        <v>120000</v>
      </c>
    </row>
    <row r="1129" spans="9:17" x14ac:dyDescent="0.25">
      <c r="I1129" t="s">
        <v>1949</v>
      </c>
      <c r="J1129">
        <v>-0.182</v>
      </c>
      <c r="K1129">
        <v>0.39639999999999997</v>
      </c>
      <c r="L1129">
        <v>5.7239999999999999E-3</v>
      </c>
      <c r="M1129">
        <v>-0.98029999999999995</v>
      </c>
      <c r="N1129">
        <v>-0.1762</v>
      </c>
      <c r="O1129">
        <v>0.58630000000000004</v>
      </c>
      <c r="P1129">
        <v>30001</v>
      </c>
      <c r="Q1129">
        <v>120000</v>
      </c>
    </row>
    <row r="1130" spans="9:17" x14ac:dyDescent="0.25">
      <c r="I1130" t="s">
        <v>1950</v>
      </c>
      <c r="J1130">
        <v>-0.15260000000000001</v>
      </c>
      <c r="K1130">
        <v>0.40989999999999999</v>
      </c>
      <c r="L1130">
        <v>5.9199999999999999E-3</v>
      </c>
      <c r="M1130">
        <v>-0.96930000000000005</v>
      </c>
      <c r="N1130">
        <v>-0.1497</v>
      </c>
      <c r="O1130">
        <v>0.65200000000000002</v>
      </c>
      <c r="P1130">
        <v>30001</v>
      </c>
      <c r="Q1130">
        <v>120000</v>
      </c>
    </row>
    <row r="1131" spans="9:17" x14ac:dyDescent="0.25">
      <c r="I1131" t="s">
        <v>1951</v>
      </c>
      <c r="J1131">
        <v>-0.14050000000000001</v>
      </c>
      <c r="K1131">
        <v>0.4209</v>
      </c>
      <c r="L1131">
        <v>6.0020000000000004E-3</v>
      </c>
      <c r="M1131">
        <v>-0.97870000000000001</v>
      </c>
      <c r="N1131">
        <v>-0.1386</v>
      </c>
      <c r="O1131">
        <v>0.69189999999999996</v>
      </c>
      <c r="P1131">
        <v>30001</v>
      </c>
      <c r="Q1131">
        <v>120000</v>
      </c>
    </row>
    <row r="1132" spans="9:17" x14ac:dyDescent="0.25">
      <c r="I1132" t="s">
        <v>1952</v>
      </c>
      <c r="J1132">
        <v>-0.13500000000000001</v>
      </c>
      <c r="K1132">
        <v>0.35060000000000002</v>
      </c>
      <c r="L1132">
        <v>5.5380000000000004E-3</v>
      </c>
      <c r="M1132">
        <v>-0.83709999999999996</v>
      </c>
      <c r="N1132">
        <v>-0.13059999999999999</v>
      </c>
      <c r="O1132">
        <v>0.54249999999999998</v>
      </c>
      <c r="P1132">
        <v>30001</v>
      </c>
      <c r="Q1132">
        <v>120000</v>
      </c>
    </row>
    <row r="1133" spans="9:17" x14ac:dyDescent="0.25">
      <c r="I1133" t="s">
        <v>1953</v>
      </c>
      <c r="J1133">
        <v>-0.1062</v>
      </c>
      <c r="K1133">
        <v>0.36649999999999999</v>
      </c>
      <c r="L1133">
        <v>5.4390000000000003E-3</v>
      </c>
      <c r="M1133">
        <v>-0.83550000000000002</v>
      </c>
      <c r="N1133">
        <v>-0.10390000000000001</v>
      </c>
      <c r="O1133">
        <v>0.61229999999999996</v>
      </c>
      <c r="P1133">
        <v>30001</v>
      </c>
      <c r="Q1133">
        <v>120000</v>
      </c>
    </row>
    <row r="1134" spans="9:17" x14ac:dyDescent="0.25">
      <c r="I1134" t="s">
        <v>1954</v>
      </c>
      <c r="J1134">
        <v>-0.1119</v>
      </c>
      <c r="K1134">
        <v>0.40510000000000002</v>
      </c>
      <c r="L1134">
        <v>5.8520000000000004E-3</v>
      </c>
      <c r="M1134">
        <v>-0.91010000000000002</v>
      </c>
      <c r="N1134">
        <v>-0.1113</v>
      </c>
      <c r="O1134">
        <v>0.6905</v>
      </c>
      <c r="P1134">
        <v>30001</v>
      </c>
      <c r="Q1134">
        <v>120000</v>
      </c>
    </row>
    <row r="1135" spans="9:17" x14ac:dyDescent="0.25">
      <c r="I1135" t="s">
        <v>1955</v>
      </c>
      <c r="J1135">
        <v>-0.1905</v>
      </c>
      <c r="K1135">
        <v>0.38750000000000001</v>
      </c>
      <c r="L1135">
        <v>5.8739999999999999E-3</v>
      </c>
      <c r="M1135">
        <v>-0.97050000000000003</v>
      </c>
      <c r="N1135">
        <v>-0.18540000000000001</v>
      </c>
      <c r="O1135">
        <v>0.55720000000000003</v>
      </c>
      <c r="P1135">
        <v>30001</v>
      </c>
      <c r="Q1135">
        <v>120000</v>
      </c>
    </row>
    <row r="1136" spans="9:17" x14ac:dyDescent="0.25">
      <c r="I1136" t="s">
        <v>1956</v>
      </c>
      <c r="J1136">
        <v>-0.2074</v>
      </c>
      <c r="K1136">
        <v>0.40870000000000001</v>
      </c>
      <c r="L1136">
        <v>5.9379999999999997E-3</v>
      </c>
      <c r="M1136">
        <v>-1.0389999999999999</v>
      </c>
      <c r="N1136">
        <v>-0.19839999999999999</v>
      </c>
      <c r="O1136">
        <v>0.57489999999999997</v>
      </c>
      <c r="P1136">
        <v>30001</v>
      </c>
      <c r="Q1136">
        <v>120000</v>
      </c>
    </row>
    <row r="1137" spans="9:17" x14ac:dyDescent="0.25">
      <c r="I1137" t="s">
        <v>1957</v>
      </c>
      <c r="J1137">
        <v>-0.89400000000000002</v>
      </c>
      <c r="K1137">
        <v>0.48120000000000002</v>
      </c>
      <c r="L1137">
        <v>6.1060000000000003E-3</v>
      </c>
      <c r="M1137">
        <v>-1.8560000000000001</v>
      </c>
      <c r="N1137">
        <v>-0.88870000000000005</v>
      </c>
      <c r="O1137">
        <v>4.1849999999999998E-2</v>
      </c>
      <c r="P1137">
        <v>30001</v>
      </c>
      <c r="Q1137">
        <v>120000</v>
      </c>
    </row>
    <row r="1138" spans="9:17" x14ac:dyDescent="0.25">
      <c r="I1138" t="s">
        <v>1958</v>
      </c>
      <c r="J1138">
        <v>-1.0349999999999999</v>
      </c>
      <c r="K1138">
        <v>0.48699999999999999</v>
      </c>
      <c r="L1138">
        <v>6.4289999999999998E-3</v>
      </c>
      <c r="M1138">
        <v>-2.0209999999999999</v>
      </c>
      <c r="N1138">
        <v>-1.0249999999999999</v>
      </c>
      <c r="O1138">
        <v>-0.1053</v>
      </c>
      <c r="P1138">
        <v>30001</v>
      </c>
      <c r="Q1138">
        <v>120000</v>
      </c>
    </row>
    <row r="1139" spans="9:17" x14ac:dyDescent="0.25">
      <c r="I1139" t="s">
        <v>1959</v>
      </c>
      <c r="J1139">
        <v>-0.73360000000000003</v>
      </c>
      <c r="K1139">
        <v>0.4345</v>
      </c>
      <c r="L1139">
        <v>5.4770000000000001E-3</v>
      </c>
      <c r="M1139">
        <v>-1.5940000000000001</v>
      </c>
      <c r="N1139">
        <v>-0.7329</v>
      </c>
      <c r="O1139">
        <v>0.11169999999999999</v>
      </c>
      <c r="P1139">
        <v>30001</v>
      </c>
      <c r="Q1139">
        <v>120000</v>
      </c>
    </row>
    <row r="1140" spans="9:17" x14ac:dyDescent="0.25">
      <c r="I1140" t="s">
        <v>1960</v>
      </c>
      <c r="J1140">
        <v>-0.53790000000000004</v>
      </c>
      <c r="K1140">
        <v>0.33139999999999997</v>
      </c>
      <c r="L1140">
        <v>3.0639999999999999E-3</v>
      </c>
      <c r="M1140">
        <v>-1.1990000000000001</v>
      </c>
      <c r="N1140">
        <v>-0.53400000000000003</v>
      </c>
      <c r="O1140">
        <v>0.1079</v>
      </c>
      <c r="P1140">
        <v>30001</v>
      </c>
      <c r="Q1140">
        <v>120000</v>
      </c>
    </row>
    <row r="1141" spans="9:17" x14ac:dyDescent="0.25">
      <c r="I1141" t="s">
        <v>1961</v>
      </c>
      <c r="J1141">
        <v>-0.72560000000000002</v>
      </c>
      <c r="K1141">
        <v>0.4783</v>
      </c>
      <c r="L1141">
        <v>4.4400000000000004E-3</v>
      </c>
      <c r="M1141">
        <v>-1.736</v>
      </c>
      <c r="N1141">
        <v>-0.70709999999999995</v>
      </c>
      <c r="O1141">
        <v>0.16830000000000001</v>
      </c>
      <c r="P1141">
        <v>30001</v>
      </c>
      <c r="Q1141">
        <v>120000</v>
      </c>
    </row>
    <row r="1142" spans="9:17" x14ac:dyDescent="0.25">
      <c r="I1142" t="s">
        <v>1962</v>
      </c>
      <c r="J1142">
        <v>-0.63649999999999995</v>
      </c>
      <c r="K1142">
        <v>0.45710000000000001</v>
      </c>
      <c r="L1142">
        <v>4.7520000000000001E-3</v>
      </c>
      <c r="M1142">
        <v>-1.57</v>
      </c>
      <c r="N1142">
        <v>-0.62470000000000003</v>
      </c>
      <c r="O1142">
        <v>0.23300000000000001</v>
      </c>
      <c r="P1142">
        <v>30001</v>
      </c>
      <c r="Q1142">
        <v>120000</v>
      </c>
    </row>
    <row r="1143" spans="9:17" x14ac:dyDescent="0.25">
      <c r="I1143" t="s">
        <v>1963</v>
      </c>
      <c r="J1143">
        <v>-0.59870000000000001</v>
      </c>
      <c r="K1143">
        <v>0.41470000000000001</v>
      </c>
      <c r="L1143">
        <v>4.0769999999999999E-3</v>
      </c>
      <c r="M1143">
        <v>-1.431</v>
      </c>
      <c r="N1143">
        <v>-0.5917</v>
      </c>
      <c r="O1143">
        <v>0.20050000000000001</v>
      </c>
      <c r="P1143">
        <v>30001</v>
      </c>
      <c r="Q1143">
        <v>120000</v>
      </c>
    </row>
    <row r="1144" spans="9:17" x14ac:dyDescent="0.25">
      <c r="I1144" t="s">
        <v>1964</v>
      </c>
      <c r="J1144">
        <v>-0.38179999999999997</v>
      </c>
      <c r="K1144">
        <v>0.42409999999999998</v>
      </c>
      <c r="L1144">
        <v>4.5399999999999998E-3</v>
      </c>
      <c r="M1144">
        <v>-1.214</v>
      </c>
      <c r="N1144">
        <v>-0.38300000000000001</v>
      </c>
      <c r="O1144">
        <v>0.46229999999999999</v>
      </c>
      <c r="P1144">
        <v>30001</v>
      </c>
      <c r="Q1144">
        <v>120000</v>
      </c>
    </row>
    <row r="1145" spans="9:17" x14ac:dyDescent="0.25">
      <c r="I1145" t="s">
        <v>1965</v>
      </c>
      <c r="J1145">
        <v>-0.41289999999999999</v>
      </c>
      <c r="K1145">
        <v>0.44440000000000002</v>
      </c>
      <c r="L1145">
        <v>4.7530000000000003E-3</v>
      </c>
      <c r="M1145">
        <v>-1.2849999999999999</v>
      </c>
      <c r="N1145">
        <v>-0.4158</v>
      </c>
      <c r="O1145">
        <v>0.47539999999999999</v>
      </c>
      <c r="P1145">
        <v>30001</v>
      </c>
      <c r="Q1145">
        <v>120000</v>
      </c>
    </row>
    <row r="1146" spans="9:17" x14ac:dyDescent="0.25">
      <c r="I1146" t="s">
        <v>1966</v>
      </c>
      <c r="J1146">
        <v>-0.51390000000000002</v>
      </c>
      <c r="K1146">
        <v>0.4657</v>
      </c>
      <c r="L1146">
        <v>4.8069999999999996E-3</v>
      </c>
      <c r="M1146">
        <v>-1.4490000000000001</v>
      </c>
      <c r="N1146">
        <v>-0.50919999999999999</v>
      </c>
      <c r="O1146">
        <v>0.40160000000000001</v>
      </c>
      <c r="P1146">
        <v>30001</v>
      </c>
      <c r="Q1146">
        <v>120000</v>
      </c>
    </row>
    <row r="1147" spans="9:17" x14ac:dyDescent="0.25">
      <c r="I1147" t="s">
        <v>1967</v>
      </c>
      <c r="J1147">
        <v>-0.53900000000000003</v>
      </c>
      <c r="K1147">
        <v>0.50309999999999999</v>
      </c>
      <c r="L1147">
        <v>5.1000000000000004E-3</v>
      </c>
      <c r="M1147">
        <v>-1.5549999999999999</v>
      </c>
      <c r="N1147">
        <v>-0.53059999999999996</v>
      </c>
      <c r="O1147">
        <v>0.44440000000000002</v>
      </c>
      <c r="P1147">
        <v>30001</v>
      </c>
      <c r="Q1147">
        <v>120000</v>
      </c>
    </row>
    <row r="1148" spans="9:17" x14ac:dyDescent="0.25">
      <c r="I1148" t="s">
        <v>1968</v>
      </c>
      <c r="J1148">
        <v>-0.60719999999999996</v>
      </c>
      <c r="K1148">
        <v>0.4955</v>
      </c>
      <c r="L1148">
        <v>5.1269999999999996E-3</v>
      </c>
      <c r="M1148">
        <v>-1.627</v>
      </c>
      <c r="N1148">
        <v>-0.59309999999999996</v>
      </c>
      <c r="O1148">
        <v>0.3372</v>
      </c>
      <c r="P1148">
        <v>30001</v>
      </c>
      <c r="Q1148">
        <v>120000</v>
      </c>
    </row>
    <row r="1149" spans="9:17" x14ac:dyDescent="0.25">
      <c r="I1149" t="s">
        <v>1969</v>
      </c>
      <c r="J1149">
        <v>-0.56699999999999995</v>
      </c>
      <c r="K1149">
        <v>0.51619999999999999</v>
      </c>
      <c r="L1149">
        <v>5.4660000000000004E-3</v>
      </c>
      <c r="M1149">
        <v>-1.5740000000000001</v>
      </c>
      <c r="N1149">
        <v>-0.57330000000000003</v>
      </c>
      <c r="O1149">
        <v>0.4763</v>
      </c>
      <c r="P1149">
        <v>30001</v>
      </c>
      <c r="Q1149">
        <v>120000</v>
      </c>
    </row>
    <row r="1150" spans="9:17" x14ac:dyDescent="0.25">
      <c r="I1150" t="s">
        <v>1970</v>
      </c>
      <c r="J1150">
        <v>-0.66459999999999997</v>
      </c>
      <c r="K1150">
        <v>0.40150000000000002</v>
      </c>
      <c r="L1150">
        <v>4.2960000000000003E-3</v>
      </c>
      <c r="M1150">
        <v>-1.462</v>
      </c>
      <c r="N1150">
        <v>-0.66269999999999996</v>
      </c>
      <c r="O1150">
        <v>0.1227</v>
      </c>
      <c r="P1150">
        <v>30001</v>
      </c>
      <c r="Q1150">
        <v>120000</v>
      </c>
    </row>
    <row r="1151" spans="9:17" x14ac:dyDescent="0.25">
      <c r="I1151" t="s">
        <v>1971</v>
      </c>
      <c r="J1151">
        <v>-0.75680000000000003</v>
      </c>
      <c r="K1151">
        <v>0.47749999999999998</v>
      </c>
      <c r="L1151">
        <v>4.9480000000000001E-3</v>
      </c>
      <c r="M1151">
        <v>-1.7230000000000001</v>
      </c>
      <c r="N1151">
        <v>-0.74880000000000002</v>
      </c>
      <c r="O1151">
        <v>0.15989999999999999</v>
      </c>
      <c r="P1151">
        <v>30001</v>
      </c>
      <c r="Q1151">
        <v>120000</v>
      </c>
    </row>
    <row r="1152" spans="9:17" x14ac:dyDescent="0.25">
      <c r="I1152" t="s">
        <v>1972</v>
      </c>
      <c r="J1152">
        <v>-0.53580000000000005</v>
      </c>
      <c r="K1152">
        <v>0.50270000000000004</v>
      </c>
      <c r="L1152">
        <v>5.1609999999999998E-3</v>
      </c>
      <c r="M1152">
        <v>-1.5049999999999999</v>
      </c>
      <c r="N1152">
        <v>-0.54459999999999997</v>
      </c>
      <c r="O1152">
        <v>0.48199999999999998</v>
      </c>
      <c r="P1152">
        <v>30001</v>
      </c>
      <c r="Q1152">
        <v>120000</v>
      </c>
    </row>
    <row r="1153" spans="9:17" x14ac:dyDescent="0.25">
      <c r="I1153" t="s">
        <v>1973</v>
      </c>
      <c r="J1153">
        <v>-0.93220000000000003</v>
      </c>
      <c r="K1153">
        <v>0.46429999999999999</v>
      </c>
      <c r="L1153">
        <v>4.3109999999999997E-3</v>
      </c>
      <c r="M1153">
        <v>-1.8560000000000001</v>
      </c>
      <c r="N1153">
        <v>-0.92859999999999998</v>
      </c>
      <c r="O1153">
        <v>-3.0429999999999999E-2</v>
      </c>
      <c r="P1153">
        <v>30001</v>
      </c>
      <c r="Q1153">
        <v>120000</v>
      </c>
    </row>
    <row r="1154" spans="9:17" x14ac:dyDescent="0.25">
      <c r="I1154" t="s">
        <v>1974</v>
      </c>
      <c r="J1154">
        <v>-0.67679999999999996</v>
      </c>
      <c r="K1154">
        <v>0.58550000000000002</v>
      </c>
      <c r="L1154">
        <v>6.0309999999999999E-3</v>
      </c>
      <c r="M1154">
        <v>-1.8129999999999999</v>
      </c>
      <c r="N1154">
        <v>-0.68540000000000001</v>
      </c>
      <c r="O1154">
        <v>0.50090000000000001</v>
      </c>
      <c r="P1154">
        <v>30001</v>
      </c>
      <c r="Q1154">
        <v>120000</v>
      </c>
    </row>
    <row r="1155" spans="9:17" x14ac:dyDescent="0.25">
      <c r="I1155" t="s">
        <v>1975</v>
      </c>
      <c r="J1155">
        <v>-0.48280000000000001</v>
      </c>
      <c r="K1155">
        <v>0.60070000000000001</v>
      </c>
      <c r="L1155">
        <v>6.3169999999999997E-3</v>
      </c>
      <c r="M1155">
        <v>-1.607</v>
      </c>
      <c r="N1155">
        <v>-0.504</v>
      </c>
      <c r="O1155">
        <v>0.75480000000000003</v>
      </c>
      <c r="P1155">
        <v>30001</v>
      </c>
      <c r="Q1155">
        <v>120000</v>
      </c>
    </row>
    <row r="1156" spans="9:17" x14ac:dyDescent="0.25">
      <c r="I1156" t="s">
        <v>1976</v>
      </c>
      <c r="J1156">
        <v>-0.68100000000000005</v>
      </c>
      <c r="K1156">
        <v>0.60509999999999997</v>
      </c>
      <c r="L1156">
        <v>6.5820000000000002E-3</v>
      </c>
      <c r="M1156">
        <v>-1.859</v>
      </c>
      <c r="N1156">
        <v>-0.68810000000000004</v>
      </c>
      <c r="O1156">
        <v>0.52800000000000002</v>
      </c>
      <c r="P1156">
        <v>30001</v>
      </c>
      <c r="Q1156">
        <v>120000</v>
      </c>
    </row>
    <row r="1157" spans="9:17" x14ac:dyDescent="0.25">
      <c r="I1157" t="s">
        <v>1977</v>
      </c>
      <c r="J1157">
        <v>-0.58199999999999996</v>
      </c>
      <c r="K1157">
        <v>0.34</v>
      </c>
      <c r="L1157">
        <v>3.9880000000000002E-3</v>
      </c>
      <c r="M1157">
        <v>-1.2629999999999999</v>
      </c>
      <c r="N1157">
        <v>-0.57909999999999995</v>
      </c>
      <c r="O1157">
        <v>8.3960000000000007E-2</v>
      </c>
      <c r="P1157">
        <v>30001</v>
      </c>
      <c r="Q1157">
        <v>120000</v>
      </c>
    </row>
    <row r="1158" spans="9:17" x14ac:dyDescent="0.25">
      <c r="I1158" t="s">
        <v>1978</v>
      </c>
      <c r="J1158">
        <v>-0.51290000000000002</v>
      </c>
      <c r="K1158">
        <v>0.39639999999999997</v>
      </c>
      <c r="L1158">
        <v>4.2220000000000001E-3</v>
      </c>
      <c r="M1158">
        <v>-1.2789999999999999</v>
      </c>
      <c r="N1158">
        <v>-0.52149999999999996</v>
      </c>
      <c r="O1158">
        <v>0.2918</v>
      </c>
      <c r="P1158">
        <v>30001</v>
      </c>
      <c r="Q1158">
        <v>120000</v>
      </c>
    </row>
    <row r="1159" spans="9:17" x14ac:dyDescent="0.25">
      <c r="I1159" t="s">
        <v>1979</v>
      </c>
      <c r="J1159">
        <v>-0.64180000000000004</v>
      </c>
      <c r="K1159">
        <v>0.30020000000000002</v>
      </c>
      <c r="L1159">
        <v>2.9729999999999999E-3</v>
      </c>
      <c r="M1159">
        <v>-1.2490000000000001</v>
      </c>
      <c r="N1159">
        <v>-0.63900000000000001</v>
      </c>
      <c r="O1159">
        <v>-5.8029999999999998E-2</v>
      </c>
      <c r="P1159">
        <v>30001</v>
      </c>
      <c r="Q1159">
        <v>120000</v>
      </c>
    </row>
    <row r="1160" spans="9:17" x14ac:dyDescent="0.25">
      <c r="I1160" t="s">
        <v>1980</v>
      </c>
      <c r="J1160">
        <v>-0.67200000000000004</v>
      </c>
      <c r="K1160">
        <v>0.42549999999999999</v>
      </c>
      <c r="L1160">
        <v>4.0759999999999998E-3</v>
      </c>
      <c r="M1160">
        <v>-1.546</v>
      </c>
      <c r="N1160">
        <v>-0.66249999999999998</v>
      </c>
      <c r="O1160">
        <v>0.15040000000000001</v>
      </c>
      <c r="P1160">
        <v>30001</v>
      </c>
      <c r="Q1160">
        <v>120000</v>
      </c>
    </row>
    <row r="1161" spans="9:17" x14ac:dyDescent="0.25">
      <c r="I1161" t="s">
        <v>1981</v>
      </c>
      <c r="J1161">
        <v>-0.68149999999999999</v>
      </c>
      <c r="K1161">
        <v>0.4108</v>
      </c>
      <c r="L1161">
        <v>3.8340000000000002E-3</v>
      </c>
      <c r="M1161">
        <v>-1.528</v>
      </c>
      <c r="N1161">
        <v>-0.67210000000000003</v>
      </c>
      <c r="O1161">
        <v>0.1101</v>
      </c>
      <c r="P1161">
        <v>30001</v>
      </c>
      <c r="Q1161">
        <v>120000</v>
      </c>
    </row>
    <row r="1162" spans="9:17" x14ac:dyDescent="0.25">
      <c r="I1162" t="s">
        <v>1982</v>
      </c>
      <c r="J1162">
        <v>-0.71950000000000003</v>
      </c>
      <c r="K1162">
        <v>0.37469999999999998</v>
      </c>
      <c r="L1162">
        <v>3.954E-3</v>
      </c>
      <c r="M1162">
        <v>-1.4870000000000001</v>
      </c>
      <c r="N1162">
        <v>-0.7107</v>
      </c>
      <c r="O1162">
        <v>-1.5989999999999999E-3</v>
      </c>
      <c r="P1162">
        <v>30001</v>
      </c>
      <c r="Q1162">
        <v>120000</v>
      </c>
    </row>
    <row r="1163" spans="9:17" x14ac:dyDescent="0.25">
      <c r="I1163" t="s">
        <v>1983</v>
      </c>
      <c r="J1163">
        <v>-0.68789999999999996</v>
      </c>
      <c r="K1163">
        <v>0.42480000000000001</v>
      </c>
      <c r="L1163">
        <v>4.0480000000000004E-3</v>
      </c>
      <c r="M1163">
        <v>-1.5609999999999999</v>
      </c>
      <c r="N1163">
        <v>-0.67800000000000005</v>
      </c>
      <c r="O1163">
        <v>0.13150000000000001</v>
      </c>
      <c r="P1163">
        <v>30001</v>
      </c>
      <c r="Q1163">
        <v>120000</v>
      </c>
    </row>
    <row r="1164" spans="9:17" x14ac:dyDescent="0.25">
      <c r="I1164" t="s">
        <v>1984</v>
      </c>
      <c r="J1164">
        <v>-0.4083</v>
      </c>
      <c r="K1164">
        <v>0.40679999999999999</v>
      </c>
      <c r="L1164">
        <v>3.9459999999999999E-3</v>
      </c>
      <c r="M1164">
        <v>-1.2050000000000001</v>
      </c>
      <c r="N1164">
        <v>-0.4088</v>
      </c>
      <c r="O1164">
        <v>0.39169999999999999</v>
      </c>
      <c r="P1164">
        <v>30001</v>
      </c>
      <c r="Q1164">
        <v>120000</v>
      </c>
    </row>
    <row r="1165" spans="9:17" x14ac:dyDescent="0.25">
      <c r="I1165" t="s">
        <v>1985</v>
      </c>
      <c r="J1165">
        <v>-1.1299999999999999</v>
      </c>
      <c r="K1165">
        <v>0.53680000000000005</v>
      </c>
      <c r="L1165">
        <v>6.1079999999999997E-3</v>
      </c>
      <c r="M1165">
        <v>-2.238</v>
      </c>
      <c r="N1165">
        <v>-1.111</v>
      </c>
      <c r="O1165">
        <v>-0.14299999999999999</v>
      </c>
      <c r="P1165">
        <v>30001</v>
      </c>
      <c r="Q1165">
        <v>120000</v>
      </c>
    </row>
    <row r="1166" spans="9:17" x14ac:dyDescent="0.25">
      <c r="I1166" t="s">
        <v>1986</v>
      </c>
      <c r="J1166">
        <v>-0.58660000000000001</v>
      </c>
      <c r="K1166">
        <v>0.48670000000000002</v>
      </c>
      <c r="L1166">
        <v>5.2529999999999999E-3</v>
      </c>
      <c r="M1166">
        <v>-1.56</v>
      </c>
      <c r="N1166">
        <v>-0.58479999999999999</v>
      </c>
      <c r="O1166">
        <v>0.37340000000000001</v>
      </c>
      <c r="P1166">
        <v>30001</v>
      </c>
      <c r="Q1166">
        <v>120000</v>
      </c>
    </row>
    <row r="1167" spans="9:17" x14ac:dyDescent="0.25">
      <c r="I1167" t="s">
        <v>1987</v>
      </c>
      <c r="J1167">
        <v>-0.54830000000000001</v>
      </c>
      <c r="K1167">
        <v>0.4456</v>
      </c>
      <c r="L1167">
        <v>5.2129999999999998E-3</v>
      </c>
      <c r="M1167">
        <v>-1.4350000000000001</v>
      </c>
      <c r="N1167">
        <v>-0.54600000000000004</v>
      </c>
      <c r="O1167">
        <v>0.32440000000000002</v>
      </c>
      <c r="P1167">
        <v>30001</v>
      </c>
      <c r="Q1167">
        <v>120000</v>
      </c>
    </row>
    <row r="1168" spans="9:17" x14ac:dyDescent="0.25">
      <c r="I1168" t="s">
        <v>1988</v>
      </c>
      <c r="J1168">
        <v>-0.25659999999999999</v>
      </c>
      <c r="K1168">
        <v>0.48359999999999997</v>
      </c>
      <c r="L1168">
        <v>4.9389999999999998E-3</v>
      </c>
      <c r="M1168">
        <v>-1.181</v>
      </c>
      <c r="N1168">
        <v>-0.2681</v>
      </c>
      <c r="O1168">
        <v>0.72589999999999999</v>
      </c>
      <c r="P1168">
        <v>30001</v>
      </c>
      <c r="Q1168">
        <v>120000</v>
      </c>
    </row>
    <row r="1169" spans="9:17" x14ac:dyDescent="0.25">
      <c r="I1169" t="s">
        <v>1989</v>
      </c>
      <c r="J1169">
        <v>-0.84219999999999995</v>
      </c>
      <c r="K1169">
        <v>0.55289999999999995</v>
      </c>
      <c r="L1169">
        <v>5.7650000000000002E-3</v>
      </c>
      <c r="M1169">
        <v>-2.0019999999999998</v>
      </c>
      <c r="N1169">
        <v>-0.81599999999999995</v>
      </c>
      <c r="O1169">
        <v>0.1827</v>
      </c>
      <c r="P1169">
        <v>30001</v>
      </c>
      <c r="Q1169">
        <v>120000</v>
      </c>
    </row>
    <row r="1170" spans="9:17" x14ac:dyDescent="0.25">
      <c r="I1170" t="s">
        <v>1990</v>
      </c>
      <c r="J1170">
        <v>-0.37909999999999999</v>
      </c>
      <c r="K1170">
        <v>0.48770000000000002</v>
      </c>
      <c r="L1170">
        <v>5.3379999999999999E-3</v>
      </c>
      <c r="M1170">
        <v>-1.321</v>
      </c>
      <c r="N1170">
        <v>-0.3866</v>
      </c>
      <c r="O1170">
        <v>0.60519999999999996</v>
      </c>
      <c r="P1170">
        <v>30001</v>
      </c>
      <c r="Q1170">
        <v>120000</v>
      </c>
    </row>
    <row r="1171" spans="9:17" x14ac:dyDescent="0.25">
      <c r="I1171" t="s">
        <v>1991</v>
      </c>
      <c r="J1171">
        <v>-0.72289999999999999</v>
      </c>
      <c r="K1171">
        <v>0.52669999999999995</v>
      </c>
      <c r="L1171">
        <v>5.2059999999999997E-3</v>
      </c>
      <c r="M1171">
        <v>-1.8069999999999999</v>
      </c>
      <c r="N1171">
        <v>-0.70789999999999997</v>
      </c>
      <c r="O1171">
        <v>0.2833</v>
      </c>
      <c r="P1171">
        <v>30001</v>
      </c>
      <c r="Q1171">
        <v>120000</v>
      </c>
    </row>
    <row r="1172" spans="9:17" x14ac:dyDescent="0.25">
      <c r="I1172" t="s">
        <v>1992</v>
      </c>
      <c r="J1172">
        <v>-0.1575</v>
      </c>
      <c r="K1172">
        <v>0.55579999999999996</v>
      </c>
      <c r="L1172">
        <v>5.8170000000000001E-3</v>
      </c>
      <c r="M1172">
        <v>-1.2350000000000001</v>
      </c>
      <c r="N1172">
        <v>-0.16700000000000001</v>
      </c>
      <c r="O1172">
        <v>0.95950000000000002</v>
      </c>
      <c r="P1172">
        <v>30001</v>
      </c>
      <c r="Q1172">
        <v>120000</v>
      </c>
    </row>
    <row r="1173" spans="9:17" x14ac:dyDescent="0.25">
      <c r="I1173" t="s">
        <v>1993</v>
      </c>
      <c r="J1173">
        <v>-0.26150000000000001</v>
      </c>
      <c r="K1173">
        <v>0.46050000000000002</v>
      </c>
      <c r="L1173">
        <v>4.9820000000000003E-3</v>
      </c>
      <c r="M1173">
        <v>-1.1759999999999999</v>
      </c>
      <c r="N1173">
        <v>-0.26019999999999999</v>
      </c>
      <c r="O1173">
        <v>0.63739999999999997</v>
      </c>
      <c r="P1173">
        <v>30001</v>
      </c>
      <c r="Q1173">
        <v>120000</v>
      </c>
    </row>
    <row r="1174" spans="9:17" x14ac:dyDescent="0.25">
      <c r="I1174" t="s">
        <v>1994</v>
      </c>
      <c r="J1174">
        <v>-0.27989999999999998</v>
      </c>
      <c r="K1174">
        <v>0.50080000000000002</v>
      </c>
      <c r="L1174">
        <v>5.0480000000000004E-3</v>
      </c>
      <c r="M1174">
        <v>-1.28</v>
      </c>
      <c r="N1174">
        <v>-0.27679999999999999</v>
      </c>
      <c r="O1174">
        <v>0.69850000000000001</v>
      </c>
      <c r="P1174">
        <v>30001</v>
      </c>
      <c r="Q1174">
        <v>120000</v>
      </c>
    </row>
    <row r="1175" spans="9:17" x14ac:dyDescent="0.25">
      <c r="I1175" t="s">
        <v>1995</v>
      </c>
      <c r="J1175">
        <v>0.58809999999999996</v>
      </c>
      <c r="K1175">
        <v>0.78239999999999998</v>
      </c>
      <c r="L1175">
        <v>1.043E-2</v>
      </c>
      <c r="M1175">
        <v>-0.93920000000000003</v>
      </c>
      <c r="N1175">
        <v>0.59099999999999997</v>
      </c>
      <c r="O1175">
        <v>2.133</v>
      </c>
      <c r="P1175">
        <v>30001</v>
      </c>
      <c r="Q1175">
        <v>120000</v>
      </c>
    </row>
    <row r="1176" spans="9:17" x14ac:dyDescent="0.25">
      <c r="I1176" t="s">
        <v>1996</v>
      </c>
      <c r="J1176">
        <v>-1.0860000000000001</v>
      </c>
      <c r="K1176">
        <v>0.73240000000000005</v>
      </c>
      <c r="L1176">
        <v>9.0489999999999998E-3</v>
      </c>
      <c r="M1176">
        <v>-2.5449999999999999</v>
      </c>
      <c r="N1176">
        <v>-1.08</v>
      </c>
      <c r="O1176">
        <v>0.33279999999999998</v>
      </c>
      <c r="P1176">
        <v>30001</v>
      </c>
      <c r="Q1176">
        <v>120000</v>
      </c>
    </row>
    <row r="1177" spans="9:17" x14ac:dyDescent="0.25">
      <c r="I1177" t="s">
        <v>1997</v>
      </c>
      <c r="J1177">
        <v>-0.34789999999999999</v>
      </c>
      <c r="K1177">
        <v>0.96140000000000003</v>
      </c>
      <c r="L1177">
        <v>1.585E-2</v>
      </c>
      <c r="M1177">
        <v>-2.2559999999999998</v>
      </c>
      <c r="N1177">
        <v>-0.34520000000000001</v>
      </c>
      <c r="O1177">
        <v>1.538</v>
      </c>
      <c r="P1177">
        <v>30001</v>
      </c>
      <c r="Q1177">
        <v>120000</v>
      </c>
    </row>
    <row r="1178" spans="9:17" x14ac:dyDescent="0.25">
      <c r="I1178" t="s">
        <v>1998</v>
      </c>
      <c r="J1178">
        <v>-0.48870000000000002</v>
      </c>
      <c r="K1178">
        <v>0.66569999999999996</v>
      </c>
      <c r="L1178">
        <v>8.9320000000000007E-3</v>
      </c>
      <c r="M1178">
        <v>-1.8120000000000001</v>
      </c>
      <c r="N1178">
        <v>-0.48559999999999998</v>
      </c>
      <c r="O1178">
        <v>0.80859999999999999</v>
      </c>
      <c r="P1178">
        <v>30001</v>
      </c>
      <c r="Q1178">
        <v>120000</v>
      </c>
    </row>
    <row r="1179" spans="9:17" x14ac:dyDescent="0.25">
      <c r="I1179" t="s">
        <v>1999</v>
      </c>
      <c r="J1179">
        <v>-0.6</v>
      </c>
      <c r="K1179">
        <v>0.73140000000000005</v>
      </c>
      <c r="L1179">
        <v>1.0070000000000001E-2</v>
      </c>
      <c r="M1179">
        <v>-2.0609999999999999</v>
      </c>
      <c r="N1179">
        <v>-0.59360000000000002</v>
      </c>
      <c r="O1179">
        <v>0.81940000000000002</v>
      </c>
      <c r="P1179">
        <v>30001</v>
      </c>
      <c r="Q1179">
        <v>120000</v>
      </c>
    </row>
    <row r="1180" spans="9:17" x14ac:dyDescent="0.25">
      <c r="I1180" t="s">
        <v>2000</v>
      </c>
      <c r="J1180">
        <v>0.1575</v>
      </c>
      <c r="K1180">
        <v>0.48799999999999999</v>
      </c>
      <c r="L1180">
        <v>5.5100000000000001E-3</v>
      </c>
      <c r="M1180">
        <v>-0.79900000000000004</v>
      </c>
      <c r="N1180">
        <v>0.15890000000000001</v>
      </c>
      <c r="O1180">
        <v>1.117</v>
      </c>
      <c r="P1180">
        <v>30001</v>
      </c>
      <c r="Q1180">
        <v>120000</v>
      </c>
    </row>
    <row r="1181" spans="9:17" x14ac:dyDescent="0.25">
      <c r="I1181" t="s">
        <v>2001</v>
      </c>
      <c r="J1181">
        <v>0.13919999999999999</v>
      </c>
      <c r="K1181">
        <v>0.58989999999999998</v>
      </c>
      <c r="L1181">
        <v>7.4780000000000003E-3</v>
      </c>
      <c r="M1181">
        <v>-1.0269999999999999</v>
      </c>
      <c r="N1181">
        <v>0.1391</v>
      </c>
      <c r="O1181">
        <v>1.306</v>
      </c>
      <c r="P1181">
        <v>30001</v>
      </c>
      <c r="Q1181">
        <v>120000</v>
      </c>
    </row>
    <row r="1182" spans="9:17" x14ac:dyDescent="0.25">
      <c r="I1182" t="s">
        <v>2002</v>
      </c>
      <c r="J1182">
        <v>-1.4470000000000001</v>
      </c>
      <c r="K1182">
        <v>0.66600000000000004</v>
      </c>
      <c r="L1182">
        <v>9.6609999999999994E-3</v>
      </c>
      <c r="M1182">
        <v>-2.81</v>
      </c>
      <c r="N1182">
        <v>-1.431</v>
      </c>
      <c r="O1182">
        <v>-0.19209999999999999</v>
      </c>
      <c r="P1182">
        <v>30001</v>
      </c>
      <c r="Q1182">
        <v>120000</v>
      </c>
    </row>
    <row r="1183" spans="9:17" x14ac:dyDescent="0.25">
      <c r="I1183" t="s">
        <v>2003</v>
      </c>
      <c r="J1183">
        <v>-1.2689999999999999</v>
      </c>
      <c r="K1183">
        <v>0.61170000000000002</v>
      </c>
      <c r="L1183">
        <v>8.9429999999999996E-3</v>
      </c>
      <c r="M1183">
        <v>-2.4870000000000001</v>
      </c>
      <c r="N1183">
        <v>-1.262</v>
      </c>
      <c r="O1183">
        <v>-8.8520000000000001E-2</v>
      </c>
      <c r="P1183">
        <v>30001</v>
      </c>
      <c r="Q1183">
        <v>120000</v>
      </c>
    </row>
    <row r="1184" spans="9:17" x14ac:dyDescent="0.25">
      <c r="I1184" t="s">
        <v>2004</v>
      </c>
      <c r="J1184">
        <v>-0.69420000000000004</v>
      </c>
      <c r="K1184">
        <v>0.56040000000000001</v>
      </c>
      <c r="L1184">
        <v>5.5880000000000001E-3</v>
      </c>
      <c r="M1184">
        <v>-1.8340000000000001</v>
      </c>
      <c r="N1184">
        <v>-0.68179999999999996</v>
      </c>
      <c r="O1184">
        <v>0.38080000000000003</v>
      </c>
      <c r="P1184">
        <v>30001</v>
      </c>
      <c r="Q1184">
        <v>120000</v>
      </c>
    </row>
    <row r="1185" spans="9:17" x14ac:dyDescent="0.25">
      <c r="I1185" t="s">
        <v>2005</v>
      </c>
      <c r="J1185">
        <v>-0.57079999999999997</v>
      </c>
      <c r="K1185">
        <v>0.43769999999999998</v>
      </c>
      <c r="L1185">
        <v>4.3730000000000002E-3</v>
      </c>
      <c r="M1185">
        <v>-1.4350000000000001</v>
      </c>
      <c r="N1185">
        <v>-0.56889999999999996</v>
      </c>
      <c r="O1185">
        <v>0.28739999999999999</v>
      </c>
      <c r="P1185">
        <v>30001</v>
      </c>
      <c r="Q1185">
        <v>120000</v>
      </c>
    </row>
    <row r="1186" spans="9:17" x14ac:dyDescent="0.25">
      <c r="I1186" t="s">
        <v>2006</v>
      </c>
      <c r="J1186">
        <v>1.034E-2</v>
      </c>
      <c r="K1186">
        <v>0.29089999999999999</v>
      </c>
      <c r="L1186">
        <v>1.333E-3</v>
      </c>
      <c r="M1186">
        <v>-0.60399999999999998</v>
      </c>
      <c r="N1186">
        <v>6.4539999999999997E-3</v>
      </c>
      <c r="O1186">
        <v>0.62939999999999996</v>
      </c>
      <c r="P1186">
        <v>30001</v>
      </c>
      <c r="Q1186">
        <v>120000</v>
      </c>
    </row>
    <row r="1187" spans="9:17" x14ac:dyDescent="0.25">
      <c r="I1187" t="s">
        <v>2007</v>
      </c>
      <c r="J1187">
        <v>5.0529999999999999E-2</v>
      </c>
      <c r="K1187">
        <v>0.25869999999999999</v>
      </c>
      <c r="L1187">
        <v>1.6130000000000001E-3</v>
      </c>
      <c r="M1187">
        <v>-0.45860000000000001</v>
      </c>
      <c r="N1187">
        <v>3.227E-2</v>
      </c>
      <c r="O1187">
        <v>0.62570000000000003</v>
      </c>
      <c r="P1187">
        <v>30001</v>
      </c>
      <c r="Q1187">
        <v>120000</v>
      </c>
    </row>
    <row r="1188" spans="9:17" x14ac:dyDescent="0.25">
      <c r="I1188" t="s">
        <v>2008</v>
      </c>
      <c r="J1188">
        <v>5.2200000000000003E-2</v>
      </c>
      <c r="K1188">
        <v>0.2467</v>
      </c>
      <c r="L1188">
        <v>1.4499999999999999E-3</v>
      </c>
      <c r="M1188">
        <v>-0.42659999999999998</v>
      </c>
      <c r="N1188">
        <v>3.3250000000000002E-2</v>
      </c>
      <c r="O1188">
        <v>0.59730000000000005</v>
      </c>
      <c r="P1188">
        <v>30001</v>
      </c>
      <c r="Q1188">
        <v>120000</v>
      </c>
    </row>
    <row r="1189" spans="9:17" x14ac:dyDescent="0.25">
      <c r="I1189" t="s">
        <v>2009</v>
      </c>
      <c r="J1189">
        <v>6.8259999999999996E-3</v>
      </c>
      <c r="K1189">
        <v>0.23430000000000001</v>
      </c>
      <c r="L1189">
        <v>1.6019999999999999E-3</v>
      </c>
      <c r="M1189">
        <v>-0.47110000000000002</v>
      </c>
      <c r="N1189">
        <v>1.8259999999999999E-3</v>
      </c>
      <c r="O1189">
        <v>0.50339999999999996</v>
      </c>
      <c r="P1189">
        <v>30001</v>
      </c>
      <c r="Q1189">
        <v>120000</v>
      </c>
    </row>
    <row r="1190" spans="9:17" x14ac:dyDescent="0.25">
      <c r="I1190" t="s">
        <v>2010</v>
      </c>
      <c r="J1190">
        <v>8.9130000000000001E-2</v>
      </c>
      <c r="K1190">
        <v>0.23319999999999999</v>
      </c>
      <c r="L1190">
        <v>1.6720000000000001E-3</v>
      </c>
      <c r="M1190">
        <v>-0.34899999999999998</v>
      </c>
      <c r="N1190">
        <v>6.5049999999999997E-2</v>
      </c>
      <c r="O1190">
        <v>0.6089</v>
      </c>
      <c r="P1190">
        <v>30001</v>
      </c>
      <c r="Q1190">
        <v>120000</v>
      </c>
    </row>
    <row r="1191" spans="9:17" x14ac:dyDescent="0.25">
      <c r="I1191" t="s">
        <v>2011</v>
      </c>
      <c r="J1191">
        <v>0.26529999999999998</v>
      </c>
      <c r="K1191">
        <v>0.3049</v>
      </c>
      <c r="L1191">
        <v>2.614E-3</v>
      </c>
      <c r="M1191">
        <v>-0.32850000000000001</v>
      </c>
      <c r="N1191">
        <v>0.26179999999999998</v>
      </c>
      <c r="O1191">
        <v>0.87239999999999995</v>
      </c>
      <c r="P1191">
        <v>30001</v>
      </c>
      <c r="Q1191">
        <v>120000</v>
      </c>
    </row>
    <row r="1192" spans="9:17" x14ac:dyDescent="0.25">
      <c r="I1192" t="s">
        <v>2012</v>
      </c>
      <c r="J1192">
        <v>-0.51870000000000005</v>
      </c>
      <c r="K1192">
        <v>0.6966</v>
      </c>
      <c r="L1192">
        <v>4.4250000000000001E-3</v>
      </c>
      <c r="M1192">
        <v>-1.887</v>
      </c>
      <c r="N1192">
        <v>-0.51800000000000002</v>
      </c>
      <c r="O1192">
        <v>0.84250000000000003</v>
      </c>
      <c r="P1192">
        <v>30001</v>
      </c>
      <c r="Q1192">
        <v>120000</v>
      </c>
    </row>
    <row r="1193" spans="9:17" x14ac:dyDescent="0.25">
      <c r="I1193" t="s">
        <v>2013</v>
      </c>
      <c r="J1193">
        <v>7.2419999999999998E-2</v>
      </c>
      <c r="K1193">
        <v>0.3362</v>
      </c>
      <c r="L1193">
        <v>3.2650000000000001E-3</v>
      </c>
      <c r="M1193">
        <v>-0.5847</v>
      </c>
      <c r="N1193">
        <v>7.0819999999999994E-2</v>
      </c>
      <c r="O1193">
        <v>0.73770000000000002</v>
      </c>
      <c r="P1193">
        <v>30001</v>
      </c>
      <c r="Q1193">
        <v>120000</v>
      </c>
    </row>
    <row r="1194" spans="9:17" x14ac:dyDescent="0.25">
      <c r="I1194" t="s">
        <v>2014</v>
      </c>
      <c r="J1194">
        <v>7.424E-2</v>
      </c>
      <c r="K1194">
        <v>0.51100000000000001</v>
      </c>
      <c r="L1194">
        <v>4.9459999999999999E-3</v>
      </c>
      <c r="M1194">
        <v>-0.93989999999999996</v>
      </c>
      <c r="N1194">
        <v>7.0129999999999998E-2</v>
      </c>
      <c r="O1194">
        <v>1.101</v>
      </c>
      <c r="P1194">
        <v>30001</v>
      </c>
      <c r="Q1194">
        <v>120000</v>
      </c>
    </row>
    <row r="1195" spans="9:17" x14ac:dyDescent="0.25">
      <c r="I1195" t="s">
        <v>2015</v>
      </c>
      <c r="J1195">
        <v>0.41020000000000001</v>
      </c>
      <c r="K1195">
        <v>0.46360000000000001</v>
      </c>
      <c r="L1195">
        <v>5.2769999999999996E-3</v>
      </c>
      <c r="M1195">
        <v>-0.5202</v>
      </c>
      <c r="N1195">
        <v>0.41699999999999998</v>
      </c>
      <c r="O1195">
        <v>1.3180000000000001</v>
      </c>
      <c r="P1195">
        <v>30001</v>
      </c>
      <c r="Q1195">
        <v>120000</v>
      </c>
    </row>
    <row r="1196" spans="9:17" x14ac:dyDescent="0.25">
      <c r="I1196" t="s">
        <v>2016</v>
      </c>
      <c r="J1196">
        <v>0.50439999999999996</v>
      </c>
      <c r="K1196">
        <v>0.38040000000000002</v>
      </c>
      <c r="L1196">
        <v>5.1830000000000001E-3</v>
      </c>
      <c r="M1196">
        <v>-0.247</v>
      </c>
      <c r="N1196">
        <v>0.50460000000000005</v>
      </c>
      <c r="O1196">
        <v>1.2509999999999999</v>
      </c>
      <c r="P1196">
        <v>30001</v>
      </c>
      <c r="Q1196">
        <v>120000</v>
      </c>
    </row>
    <row r="1197" spans="9:17" x14ac:dyDescent="0.25">
      <c r="I1197" t="s">
        <v>2017</v>
      </c>
      <c r="J1197">
        <v>0.41520000000000001</v>
      </c>
      <c r="K1197">
        <v>0.48</v>
      </c>
      <c r="L1197">
        <v>5.2620000000000002E-3</v>
      </c>
      <c r="M1197">
        <v>-0.55630000000000002</v>
      </c>
      <c r="N1197">
        <v>0.42170000000000002</v>
      </c>
      <c r="O1197">
        <v>1.3540000000000001</v>
      </c>
      <c r="P1197">
        <v>30001</v>
      </c>
      <c r="Q1197">
        <v>120000</v>
      </c>
    </row>
    <row r="1198" spans="9:17" x14ac:dyDescent="0.25">
      <c r="I1198" t="s">
        <v>2018</v>
      </c>
      <c r="J1198">
        <v>0.24310000000000001</v>
      </c>
      <c r="K1198">
        <v>0.4788</v>
      </c>
      <c r="L1198">
        <v>5.8269999999999997E-3</v>
      </c>
      <c r="M1198">
        <v>-0.75049999999999994</v>
      </c>
      <c r="N1198">
        <v>0.26290000000000002</v>
      </c>
      <c r="O1198">
        <v>1.137</v>
      </c>
      <c r="P1198">
        <v>30001</v>
      </c>
      <c r="Q1198">
        <v>120000</v>
      </c>
    </row>
    <row r="1199" spans="9:17" x14ac:dyDescent="0.25">
      <c r="I1199" t="s">
        <v>2019</v>
      </c>
      <c r="J1199">
        <v>0.59909999999999997</v>
      </c>
      <c r="K1199">
        <v>0.49320000000000003</v>
      </c>
      <c r="L1199">
        <v>5.6959999999999997E-3</v>
      </c>
      <c r="M1199">
        <v>-0.33579999999999999</v>
      </c>
      <c r="N1199">
        <v>0.58379999999999999</v>
      </c>
      <c r="O1199">
        <v>1.6279999999999999</v>
      </c>
      <c r="P1199">
        <v>30001</v>
      </c>
      <c r="Q1199">
        <v>120000</v>
      </c>
    </row>
    <row r="1200" spans="9:17" x14ac:dyDescent="0.25">
      <c r="I1200" t="s">
        <v>2020</v>
      </c>
      <c r="J1200">
        <v>0.33879999999999999</v>
      </c>
      <c r="K1200">
        <v>0.50509999999999999</v>
      </c>
      <c r="L1200">
        <v>5.7019999999999996E-3</v>
      </c>
      <c r="M1200">
        <v>-0.71089999999999998</v>
      </c>
      <c r="N1200">
        <v>0.35499999999999998</v>
      </c>
      <c r="O1200">
        <v>1.3</v>
      </c>
      <c r="P1200">
        <v>30001</v>
      </c>
      <c r="Q1200">
        <v>120000</v>
      </c>
    </row>
    <row r="1201" spans="9:17" x14ac:dyDescent="0.25">
      <c r="I1201" t="s">
        <v>2021</v>
      </c>
      <c r="J1201">
        <v>0.74950000000000006</v>
      </c>
      <c r="K1201">
        <v>0.36599999999999999</v>
      </c>
      <c r="L1201">
        <v>5.2389999999999997E-3</v>
      </c>
      <c r="M1201">
        <v>3.8690000000000002E-2</v>
      </c>
      <c r="N1201">
        <v>0.74639999999999995</v>
      </c>
      <c r="O1201">
        <v>1.48</v>
      </c>
      <c r="P1201">
        <v>30001</v>
      </c>
      <c r="Q1201">
        <v>120000</v>
      </c>
    </row>
    <row r="1202" spans="9:17" x14ac:dyDescent="0.25">
      <c r="I1202" t="s">
        <v>2022</v>
      </c>
      <c r="J1202">
        <v>0.2802</v>
      </c>
      <c r="K1202">
        <v>0.375</v>
      </c>
      <c r="L1202">
        <v>4.7939999999999997E-3</v>
      </c>
      <c r="M1202">
        <v>-0.46500000000000002</v>
      </c>
      <c r="N1202">
        <v>0.28220000000000001</v>
      </c>
      <c r="O1202">
        <v>1.01</v>
      </c>
      <c r="P1202">
        <v>30001</v>
      </c>
      <c r="Q1202">
        <v>120000</v>
      </c>
    </row>
    <row r="1203" spans="9:17" x14ac:dyDescent="0.25">
      <c r="I1203" t="s">
        <v>2023</v>
      </c>
      <c r="J1203">
        <v>0.35170000000000001</v>
      </c>
      <c r="K1203">
        <v>0.45529999999999998</v>
      </c>
      <c r="L1203">
        <v>5.679E-3</v>
      </c>
      <c r="M1203">
        <v>-0.57569999999999999</v>
      </c>
      <c r="N1203">
        <v>0.3614</v>
      </c>
      <c r="O1203">
        <v>1.23</v>
      </c>
      <c r="P1203">
        <v>30001</v>
      </c>
      <c r="Q1203">
        <v>120000</v>
      </c>
    </row>
    <row r="1204" spans="9:17" x14ac:dyDescent="0.25">
      <c r="I1204" t="s">
        <v>2024</v>
      </c>
      <c r="J1204">
        <v>0.31659999999999999</v>
      </c>
      <c r="K1204">
        <v>0.3972</v>
      </c>
      <c r="L1204">
        <v>5.3829999999999998E-3</v>
      </c>
      <c r="M1204">
        <v>-0.45279999999999998</v>
      </c>
      <c r="N1204">
        <v>0.30940000000000001</v>
      </c>
      <c r="O1204">
        <v>1.1279999999999999</v>
      </c>
      <c r="P1204">
        <v>30001</v>
      </c>
      <c r="Q1204">
        <v>120000</v>
      </c>
    </row>
    <row r="1205" spans="9:17" x14ac:dyDescent="0.25">
      <c r="I1205" t="s">
        <v>2025</v>
      </c>
      <c r="J1205">
        <v>0.20810000000000001</v>
      </c>
      <c r="K1205">
        <v>0.3412</v>
      </c>
      <c r="L1205">
        <v>5.228E-3</v>
      </c>
      <c r="M1205">
        <v>-0.4622</v>
      </c>
      <c r="N1205">
        <v>0.20849999999999999</v>
      </c>
      <c r="O1205">
        <v>0.87849999999999995</v>
      </c>
      <c r="P1205">
        <v>30001</v>
      </c>
      <c r="Q1205">
        <v>120000</v>
      </c>
    </row>
    <row r="1206" spans="9:17" x14ac:dyDescent="0.25">
      <c r="I1206" t="s">
        <v>2026</v>
      </c>
      <c r="J1206">
        <v>0.24729999999999999</v>
      </c>
      <c r="K1206">
        <v>0.36849999999999999</v>
      </c>
      <c r="L1206">
        <v>5.1240000000000001E-3</v>
      </c>
      <c r="M1206">
        <v>-0.48720000000000002</v>
      </c>
      <c r="N1206">
        <v>0.24790000000000001</v>
      </c>
      <c r="O1206">
        <v>0.97629999999999995</v>
      </c>
      <c r="P1206">
        <v>30001</v>
      </c>
      <c r="Q1206">
        <v>120000</v>
      </c>
    </row>
    <row r="1207" spans="9:17" x14ac:dyDescent="0.25">
      <c r="I1207" t="s">
        <v>2027</v>
      </c>
      <c r="J1207">
        <v>0.27679999999999999</v>
      </c>
      <c r="K1207">
        <v>0.38190000000000002</v>
      </c>
      <c r="L1207">
        <v>5.313E-3</v>
      </c>
      <c r="M1207">
        <v>-0.47949999999999998</v>
      </c>
      <c r="N1207">
        <v>0.27529999999999999</v>
      </c>
      <c r="O1207">
        <v>1.0409999999999999</v>
      </c>
      <c r="P1207">
        <v>30001</v>
      </c>
      <c r="Q1207">
        <v>120000</v>
      </c>
    </row>
    <row r="1208" spans="9:17" x14ac:dyDescent="0.25">
      <c r="I1208" t="s">
        <v>2028</v>
      </c>
      <c r="J1208">
        <v>0.28889999999999999</v>
      </c>
      <c r="K1208">
        <v>0.39350000000000002</v>
      </c>
      <c r="L1208">
        <v>5.4219999999999997E-3</v>
      </c>
      <c r="M1208">
        <v>-0.48730000000000001</v>
      </c>
      <c r="N1208">
        <v>0.28489999999999999</v>
      </c>
      <c r="O1208">
        <v>1.081</v>
      </c>
      <c r="P1208">
        <v>30001</v>
      </c>
      <c r="Q1208">
        <v>120000</v>
      </c>
    </row>
    <row r="1209" spans="9:17" x14ac:dyDescent="0.25">
      <c r="I1209" t="s">
        <v>2029</v>
      </c>
      <c r="J1209">
        <v>0.29430000000000001</v>
      </c>
      <c r="K1209">
        <v>0.31869999999999998</v>
      </c>
      <c r="L1209">
        <v>4.9160000000000002E-3</v>
      </c>
      <c r="M1209">
        <v>-0.33300000000000002</v>
      </c>
      <c r="N1209">
        <v>0.2923</v>
      </c>
      <c r="O1209">
        <v>0.9294</v>
      </c>
      <c r="P1209">
        <v>30001</v>
      </c>
      <c r="Q1209">
        <v>120000</v>
      </c>
    </row>
    <row r="1210" spans="9:17" x14ac:dyDescent="0.25">
      <c r="I1210" t="s">
        <v>2030</v>
      </c>
      <c r="J1210">
        <v>0.3231</v>
      </c>
      <c r="K1210">
        <v>0.33589999999999998</v>
      </c>
      <c r="L1210">
        <v>4.8120000000000003E-3</v>
      </c>
      <c r="M1210">
        <v>-0.3306</v>
      </c>
      <c r="N1210">
        <v>0.3196</v>
      </c>
      <c r="O1210">
        <v>0.99560000000000004</v>
      </c>
      <c r="P1210">
        <v>30001</v>
      </c>
      <c r="Q1210">
        <v>120000</v>
      </c>
    </row>
    <row r="1211" spans="9:17" x14ac:dyDescent="0.25">
      <c r="I1211" t="s">
        <v>2031</v>
      </c>
      <c r="J1211">
        <v>0.31740000000000002</v>
      </c>
      <c r="K1211">
        <v>0.3775</v>
      </c>
      <c r="L1211">
        <v>5.2560000000000003E-3</v>
      </c>
      <c r="M1211">
        <v>-0.4158</v>
      </c>
      <c r="N1211">
        <v>0.31219999999999998</v>
      </c>
      <c r="O1211">
        <v>1.0780000000000001</v>
      </c>
      <c r="P1211">
        <v>30001</v>
      </c>
      <c r="Q1211">
        <v>120000</v>
      </c>
    </row>
    <row r="1212" spans="9:17" x14ac:dyDescent="0.25">
      <c r="I1212" t="s">
        <v>2032</v>
      </c>
      <c r="J1212">
        <v>0.23880000000000001</v>
      </c>
      <c r="K1212">
        <v>0.35820000000000002</v>
      </c>
      <c r="L1212">
        <v>5.2659999999999998E-3</v>
      </c>
      <c r="M1212">
        <v>-0.47139999999999999</v>
      </c>
      <c r="N1212">
        <v>0.2397</v>
      </c>
      <c r="O1212">
        <v>0.9395</v>
      </c>
      <c r="P1212">
        <v>30001</v>
      </c>
      <c r="Q1212">
        <v>120000</v>
      </c>
    </row>
    <row r="1213" spans="9:17" x14ac:dyDescent="0.25">
      <c r="I1213" t="s">
        <v>2033</v>
      </c>
      <c r="J1213">
        <v>0.222</v>
      </c>
      <c r="K1213">
        <v>0.38030000000000003</v>
      </c>
      <c r="L1213">
        <v>5.3379999999999999E-3</v>
      </c>
      <c r="M1213">
        <v>-0.54830000000000001</v>
      </c>
      <c r="N1213">
        <v>0.22739999999999999</v>
      </c>
      <c r="O1213">
        <v>0.95789999999999997</v>
      </c>
      <c r="P1213">
        <v>30001</v>
      </c>
      <c r="Q1213">
        <v>120000</v>
      </c>
    </row>
    <row r="1214" spans="9:17" x14ac:dyDescent="0.25">
      <c r="I1214" t="s">
        <v>2034</v>
      </c>
      <c r="J1214">
        <v>-0.46460000000000001</v>
      </c>
      <c r="K1214">
        <v>0.4602</v>
      </c>
      <c r="L1214">
        <v>5.5430000000000002E-3</v>
      </c>
      <c r="M1214">
        <v>-1.373</v>
      </c>
      <c r="N1214">
        <v>-0.46279999999999999</v>
      </c>
      <c r="O1214">
        <v>0.44369999999999998</v>
      </c>
      <c r="P1214">
        <v>30001</v>
      </c>
      <c r="Q1214">
        <v>120000</v>
      </c>
    </row>
    <row r="1215" spans="9:17" x14ac:dyDescent="0.25">
      <c r="I1215" t="s">
        <v>2035</v>
      </c>
      <c r="J1215">
        <v>-0.60609999999999997</v>
      </c>
      <c r="K1215">
        <v>0.4642</v>
      </c>
      <c r="L1215">
        <v>5.8989999999999997E-3</v>
      </c>
      <c r="M1215">
        <v>-1.542</v>
      </c>
      <c r="N1215">
        <v>-0.59750000000000003</v>
      </c>
      <c r="O1215">
        <v>0.28610000000000002</v>
      </c>
      <c r="P1215">
        <v>30001</v>
      </c>
      <c r="Q1215">
        <v>120000</v>
      </c>
    </row>
    <row r="1216" spans="9:17" x14ac:dyDescent="0.25">
      <c r="I1216" t="s">
        <v>2036</v>
      </c>
      <c r="J1216">
        <v>-0.30420000000000003</v>
      </c>
      <c r="K1216">
        <v>0.4093</v>
      </c>
      <c r="L1216">
        <v>4.9090000000000002E-3</v>
      </c>
      <c r="M1216">
        <v>-1.101</v>
      </c>
      <c r="N1216">
        <v>-0.30669999999999997</v>
      </c>
      <c r="O1216">
        <v>0.50600000000000001</v>
      </c>
      <c r="P1216">
        <v>30001</v>
      </c>
      <c r="Q1216">
        <v>120000</v>
      </c>
    </row>
    <row r="1217" spans="9:17" x14ac:dyDescent="0.25">
      <c r="I1217" t="s">
        <v>2037</v>
      </c>
      <c r="J1217">
        <v>-0.1085</v>
      </c>
      <c r="K1217">
        <v>0.30430000000000001</v>
      </c>
      <c r="L1217">
        <v>2.5590000000000001E-3</v>
      </c>
      <c r="M1217">
        <v>-0.70209999999999995</v>
      </c>
      <c r="N1217">
        <v>-0.11070000000000001</v>
      </c>
      <c r="O1217">
        <v>0.49930000000000002</v>
      </c>
      <c r="P1217">
        <v>30001</v>
      </c>
      <c r="Q1217">
        <v>120000</v>
      </c>
    </row>
    <row r="1218" spans="9:17" x14ac:dyDescent="0.25">
      <c r="I1218" t="s">
        <v>2038</v>
      </c>
      <c r="J1218">
        <v>-0.29630000000000001</v>
      </c>
      <c r="K1218">
        <v>0.45910000000000001</v>
      </c>
      <c r="L1218">
        <v>4.0720000000000001E-3</v>
      </c>
      <c r="M1218">
        <v>-1.2609999999999999</v>
      </c>
      <c r="N1218">
        <v>-0.27689999999999998</v>
      </c>
      <c r="O1218">
        <v>0.56289999999999996</v>
      </c>
      <c r="P1218">
        <v>30001</v>
      </c>
      <c r="Q1218">
        <v>120000</v>
      </c>
    </row>
    <row r="1219" spans="9:17" x14ac:dyDescent="0.25">
      <c r="I1219" t="s">
        <v>2039</v>
      </c>
      <c r="J1219">
        <v>-0.20710000000000001</v>
      </c>
      <c r="K1219">
        <v>0.42130000000000001</v>
      </c>
      <c r="L1219">
        <v>3.999E-3</v>
      </c>
      <c r="M1219">
        <v>-1.075</v>
      </c>
      <c r="N1219">
        <v>-0.1951</v>
      </c>
      <c r="O1219">
        <v>0.59850000000000003</v>
      </c>
      <c r="P1219">
        <v>30001</v>
      </c>
      <c r="Q1219">
        <v>120000</v>
      </c>
    </row>
    <row r="1220" spans="9:17" x14ac:dyDescent="0.25">
      <c r="I1220" t="s">
        <v>2040</v>
      </c>
      <c r="J1220">
        <v>-0.1694</v>
      </c>
      <c r="K1220">
        <v>0.3538</v>
      </c>
      <c r="L1220">
        <v>3.1849999999999999E-3</v>
      </c>
      <c r="M1220">
        <v>-0.87770000000000004</v>
      </c>
      <c r="N1220">
        <v>-0.16520000000000001</v>
      </c>
      <c r="O1220">
        <v>0.51949999999999996</v>
      </c>
      <c r="P1220">
        <v>30001</v>
      </c>
      <c r="Q1220">
        <v>120000</v>
      </c>
    </row>
    <row r="1221" spans="9:17" x14ac:dyDescent="0.25">
      <c r="I1221" t="s">
        <v>2041</v>
      </c>
      <c r="J1221">
        <v>4.7539999999999999E-2</v>
      </c>
      <c r="K1221">
        <v>0.38840000000000002</v>
      </c>
      <c r="L1221">
        <v>3.833E-3</v>
      </c>
      <c r="M1221">
        <v>-0.69669999999999999</v>
      </c>
      <c r="N1221">
        <v>4.0570000000000002E-2</v>
      </c>
      <c r="O1221">
        <v>0.84140000000000004</v>
      </c>
      <c r="P1221">
        <v>30001</v>
      </c>
      <c r="Q1221">
        <v>120000</v>
      </c>
    </row>
    <row r="1222" spans="9:17" x14ac:dyDescent="0.25">
      <c r="I1222" t="s">
        <v>2042</v>
      </c>
      <c r="J1222">
        <v>1.6490000000000001E-2</v>
      </c>
      <c r="K1222">
        <v>0.40910000000000002</v>
      </c>
      <c r="L1222">
        <v>4.0169999999999997E-3</v>
      </c>
      <c r="M1222">
        <v>-0.76770000000000005</v>
      </c>
      <c r="N1222">
        <v>7.3839999999999999E-3</v>
      </c>
      <c r="O1222">
        <v>0.85260000000000002</v>
      </c>
      <c r="P1222">
        <v>30001</v>
      </c>
      <c r="Q1222">
        <v>120000</v>
      </c>
    </row>
    <row r="1223" spans="9:17" x14ac:dyDescent="0.25">
      <c r="I1223" t="s">
        <v>2043</v>
      </c>
      <c r="J1223">
        <v>-8.455E-2</v>
      </c>
      <c r="K1223">
        <v>0.42909999999999998</v>
      </c>
      <c r="L1223">
        <v>4.0480000000000004E-3</v>
      </c>
      <c r="M1223">
        <v>-0.9425</v>
      </c>
      <c r="N1223">
        <v>-8.5709999999999995E-2</v>
      </c>
      <c r="O1223">
        <v>0.76929999999999998</v>
      </c>
      <c r="P1223">
        <v>30001</v>
      </c>
      <c r="Q1223">
        <v>120000</v>
      </c>
    </row>
    <row r="1224" spans="9:17" x14ac:dyDescent="0.25">
      <c r="I1224" t="s">
        <v>2044</v>
      </c>
      <c r="J1224">
        <v>-0.1096</v>
      </c>
      <c r="K1224">
        <v>0.46810000000000002</v>
      </c>
      <c r="L1224">
        <v>4.3220000000000003E-3</v>
      </c>
      <c r="M1224">
        <v>-1.0580000000000001</v>
      </c>
      <c r="N1224">
        <v>-0.1052</v>
      </c>
      <c r="O1224">
        <v>0.81469999999999998</v>
      </c>
      <c r="P1224">
        <v>30001</v>
      </c>
      <c r="Q1224">
        <v>120000</v>
      </c>
    </row>
    <row r="1225" spans="9:17" x14ac:dyDescent="0.25">
      <c r="I1225" t="s">
        <v>2045</v>
      </c>
      <c r="J1225">
        <v>-0.17780000000000001</v>
      </c>
      <c r="K1225">
        <v>0.4607</v>
      </c>
      <c r="L1225">
        <v>4.3620000000000004E-3</v>
      </c>
      <c r="M1225">
        <v>-1.133</v>
      </c>
      <c r="N1225">
        <v>-0.1646</v>
      </c>
      <c r="O1225">
        <v>0.7056</v>
      </c>
      <c r="P1225">
        <v>30001</v>
      </c>
      <c r="Q1225">
        <v>120000</v>
      </c>
    </row>
    <row r="1226" spans="9:17" x14ac:dyDescent="0.25">
      <c r="I1226" t="s">
        <v>2046</v>
      </c>
      <c r="J1226">
        <v>-0.13769999999999999</v>
      </c>
      <c r="K1226">
        <v>0.48670000000000002</v>
      </c>
      <c r="L1226">
        <v>4.79E-3</v>
      </c>
      <c r="M1226">
        <v>-1.073</v>
      </c>
      <c r="N1226">
        <v>-0.14849999999999999</v>
      </c>
      <c r="O1226">
        <v>0.85950000000000004</v>
      </c>
      <c r="P1226">
        <v>30001</v>
      </c>
      <c r="Q1226">
        <v>120000</v>
      </c>
    </row>
    <row r="1227" spans="9:17" x14ac:dyDescent="0.25">
      <c r="I1227" t="s">
        <v>2047</v>
      </c>
      <c r="J1227">
        <v>-0.23519999999999999</v>
      </c>
      <c r="K1227">
        <v>0.35580000000000001</v>
      </c>
      <c r="L1227">
        <v>3.6250000000000002E-3</v>
      </c>
      <c r="M1227">
        <v>-0.93140000000000001</v>
      </c>
      <c r="N1227">
        <v>-0.23599999999999999</v>
      </c>
      <c r="O1227">
        <v>0.46810000000000002</v>
      </c>
      <c r="P1227">
        <v>30001</v>
      </c>
      <c r="Q1227">
        <v>120000</v>
      </c>
    </row>
    <row r="1228" spans="9:17" x14ac:dyDescent="0.25">
      <c r="I1228" t="s">
        <v>2048</v>
      </c>
      <c r="J1228">
        <v>-0.32750000000000001</v>
      </c>
      <c r="K1228">
        <v>0.44719999999999999</v>
      </c>
      <c r="L1228">
        <v>4.2859999999999999E-3</v>
      </c>
      <c r="M1228">
        <v>-1.2310000000000001</v>
      </c>
      <c r="N1228">
        <v>-0.32240000000000002</v>
      </c>
      <c r="O1228">
        <v>0.54090000000000005</v>
      </c>
      <c r="P1228">
        <v>30001</v>
      </c>
      <c r="Q1228">
        <v>120000</v>
      </c>
    </row>
    <row r="1229" spans="9:17" x14ac:dyDescent="0.25">
      <c r="I1229" t="s">
        <v>2049</v>
      </c>
      <c r="J1229">
        <v>-0.10639999999999999</v>
      </c>
      <c r="K1229">
        <v>0.47220000000000001</v>
      </c>
      <c r="L1229">
        <v>4.4429999999999999E-3</v>
      </c>
      <c r="M1229">
        <v>-1.0089999999999999</v>
      </c>
      <c r="N1229">
        <v>-0.1188</v>
      </c>
      <c r="O1229">
        <v>0.86329999999999996</v>
      </c>
      <c r="P1229">
        <v>30001</v>
      </c>
      <c r="Q1229">
        <v>120000</v>
      </c>
    </row>
    <row r="1230" spans="9:17" x14ac:dyDescent="0.25">
      <c r="I1230" t="s">
        <v>2050</v>
      </c>
      <c r="J1230">
        <v>-0.50290000000000001</v>
      </c>
      <c r="K1230">
        <v>0.44440000000000002</v>
      </c>
      <c r="L1230">
        <v>4.1900000000000001E-3</v>
      </c>
      <c r="M1230">
        <v>-1.3819999999999999</v>
      </c>
      <c r="N1230">
        <v>-0.50219999999999998</v>
      </c>
      <c r="O1230">
        <v>0.3669</v>
      </c>
      <c r="P1230">
        <v>30001</v>
      </c>
      <c r="Q1230">
        <v>120000</v>
      </c>
    </row>
    <row r="1231" spans="9:17" x14ac:dyDescent="0.25">
      <c r="I1231" t="s">
        <v>2051</v>
      </c>
      <c r="J1231">
        <v>-0.2475</v>
      </c>
      <c r="K1231">
        <v>0.56989999999999996</v>
      </c>
      <c r="L1231">
        <v>5.7320000000000001E-3</v>
      </c>
      <c r="M1231">
        <v>-1.3440000000000001</v>
      </c>
      <c r="N1231">
        <v>-0.2581</v>
      </c>
      <c r="O1231">
        <v>0.90629999999999999</v>
      </c>
      <c r="P1231">
        <v>30001</v>
      </c>
      <c r="Q1231">
        <v>120000</v>
      </c>
    </row>
    <row r="1232" spans="9:17" x14ac:dyDescent="0.25">
      <c r="I1232" t="s">
        <v>2052</v>
      </c>
      <c r="J1232">
        <v>-5.3420000000000002E-2</v>
      </c>
      <c r="K1232">
        <v>0.58560000000000001</v>
      </c>
      <c r="L1232">
        <v>6.0309999999999999E-3</v>
      </c>
      <c r="M1232">
        <v>-1.1399999999999999</v>
      </c>
      <c r="N1232">
        <v>-7.6780000000000001E-2</v>
      </c>
      <c r="O1232">
        <v>1.163</v>
      </c>
      <c r="P1232">
        <v>30001</v>
      </c>
      <c r="Q1232">
        <v>120000</v>
      </c>
    </row>
    <row r="1233" spans="9:17" x14ac:dyDescent="0.25">
      <c r="I1233" t="s">
        <v>2053</v>
      </c>
      <c r="J1233">
        <v>-0.25169999999999998</v>
      </c>
      <c r="K1233">
        <v>0.59109999999999996</v>
      </c>
      <c r="L1233">
        <v>6.3249999999999999E-3</v>
      </c>
      <c r="M1233">
        <v>-1.391</v>
      </c>
      <c r="N1233">
        <v>-0.2611</v>
      </c>
      <c r="O1233">
        <v>0.93879999999999997</v>
      </c>
      <c r="P1233">
        <v>30001</v>
      </c>
      <c r="Q1233">
        <v>120000</v>
      </c>
    </row>
    <row r="1234" spans="9:17" x14ac:dyDescent="0.25">
      <c r="I1234" t="s">
        <v>2054</v>
      </c>
      <c r="J1234">
        <v>-0.15260000000000001</v>
      </c>
      <c r="K1234">
        <v>0.30840000000000001</v>
      </c>
      <c r="L1234">
        <v>3.4169999999999999E-3</v>
      </c>
      <c r="M1234">
        <v>-0.755</v>
      </c>
      <c r="N1234">
        <v>-0.1552</v>
      </c>
      <c r="O1234">
        <v>0.46539999999999998</v>
      </c>
      <c r="P1234">
        <v>30001</v>
      </c>
      <c r="Q1234">
        <v>120000</v>
      </c>
    </row>
    <row r="1235" spans="9:17" x14ac:dyDescent="0.25">
      <c r="I1235" t="s">
        <v>2055</v>
      </c>
      <c r="J1235">
        <v>-8.3519999999999997E-2</v>
      </c>
      <c r="K1235">
        <v>0.37059999999999998</v>
      </c>
      <c r="L1235">
        <v>3.7109999999999999E-3</v>
      </c>
      <c r="M1235">
        <v>-0.78149999999999997</v>
      </c>
      <c r="N1235">
        <v>-9.6430000000000002E-2</v>
      </c>
      <c r="O1235">
        <v>0.6875</v>
      </c>
      <c r="P1235">
        <v>30001</v>
      </c>
      <c r="Q1235">
        <v>120000</v>
      </c>
    </row>
    <row r="1236" spans="9:17" x14ac:dyDescent="0.25">
      <c r="I1236" t="s">
        <v>2056</v>
      </c>
      <c r="J1236">
        <v>-0.21240000000000001</v>
      </c>
      <c r="K1236">
        <v>0.27250000000000002</v>
      </c>
      <c r="L1236">
        <v>2.5609999999999999E-3</v>
      </c>
      <c r="M1236">
        <v>-0.74560000000000004</v>
      </c>
      <c r="N1236">
        <v>-0.215</v>
      </c>
      <c r="O1236">
        <v>0.33339999999999997</v>
      </c>
      <c r="P1236">
        <v>30001</v>
      </c>
      <c r="Q1236">
        <v>120000</v>
      </c>
    </row>
    <row r="1237" spans="9:17" x14ac:dyDescent="0.25">
      <c r="I1237" t="s">
        <v>2057</v>
      </c>
      <c r="J1237">
        <v>-0.2427</v>
      </c>
      <c r="K1237">
        <v>0.40289999999999998</v>
      </c>
      <c r="L1237">
        <v>3.637E-3</v>
      </c>
      <c r="M1237">
        <v>-1.0660000000000001</v>
      </c>
      <c r="N1237">
        <v>-0.23649999999999999</v>
      </c>
      <c r="O1237">
        <v>0.54710000000000003</v>
      </c>
      <c r="P1237">
        <v>30001</v>
      </c>
      <c r="Q1237">
        <v>120000</v>
      </c>
    </row>
    <row r="1238" spans="9:17" x14ac:dyDescent="0.25">
      <c r="I1238" t="s">
        <v>2058</v>
      </c>
      <c r="J1238">
        <v>-0.25219999999999998</v>
      </c>
      <c r="K1238">
        <v>0.38669999999999999</v>
      </c>
      <c r="L1238">
        <v>3.424E-3</v>
      </c>
      <c r="M1238">
        <v>-1.042</v>
      </c>
      <c r="N1238">
        <v>-0.24579999999999999</v>
      </c>
      <c r="O1238">
        <v>0.50139999999999996</v>
      </c>
      <c r="P1238">
        <v>30001</v>
      </c>
      <c r="Q1238">
        <v>120000</v>
      </c>
    </row>
    <row r="1239" spans="9:17" x14ac:dyDescent="0.25">
      <c r="I1239" t="s">
        <v>2059</v>
      </c>
      <c r="J1239">
        <v>-0.29020000000000001</v>
      </c>
      <c r="K1239">
        <v>0.34839999999999999</v>
      </c>
      <c r="L1239">
        <v>3.5820000000000001E-3</v>
      </c>
      <c r="M1239">
        <v>-0.995</v>
      </c>
      <c r="N1239">
        <v>-0.2828</v>
      </c>
      <c r="O1239">
        <v>0.38440000000000002</v>
      </c>
      <c r="P1239">
        <v>30001</v>
      </c>
      <c r="Q1239">
        <v>120000</v>
      </c>
    </row>
    <row r="1240" spans="9:17" x14ac:dyDescent="0.25">
      <c r="I1240" t="s">
        <v>2060</v>
      </c>
      <c r="J1240">
        <v>-0.2586</v>
      </c>
      <c r="K1240">
        <v>0.40210000000000001</v>
      </c>
      <c r="L1240">
        <v>3.62E-3</v>
      </c>
      <c r="M1240">
        <v>-1.085</v>
      </c>
      <c r="N1240">
        <v>-0.25090000000000001</v>
      </c>
      <c r="O1240">
        <v>0.52490000000000003</v>
      </c>
      <c r="P1240">
        <v>30001</v>
      </c>
      <c r="Q1240">
        <v>120000</v>
      </c>
    </row>
    <row r="1241" spans="9:17" x14ac:dyDescent="0.25">
      <c r="I1241" t="s">
        <v>2061</v>
      </c>
      <c r="J1241">
        <v>2.1000000000000001E-2</v>
      </c>
      <c r="K1241">
        <v>0.38169999999999998</v>
      </c>
      <c r="L1241">
        <v>3.421E-3</v>
      </c>
      <c r="M1241">
        <v>-0.7157</v>
      </c>
      <c r="N1241">
        <v>1.6709999999999999E-2</v>
      </c>
      <c r="O1241">
        <v>0.78890000000000005</v>
      </c>
      <c r="P1241">
        <v>30001</v>
      </c>
      <c r="Q1241">
        <v>120000</v>
      </c>
    </row>
    <row r="1242" spans="9:17" x14ac:dyDescent="0.25">
      <c r="I1242" t="s">
        <v>2062</v>
      </c>
      <c r="J1242">
        <v>-0.70069999999999999</v>
      </c>
      <c r="K1242">
        <v>0.51770000000000005</v>
      </c>
      <c r="L1242">
        <v>5.561E-3</v>
      </c>
      <c r="M1242">
        <v>-1.76</v>
      </c>
      <c r="N1242">
        <v>-0.68179999999999996</v>
      </c>
      <c r="O1242">
        <v>0.25840000000000002</v>
      </c>
      <c r="P1242">
        <v>30001</v>
      </c>
      <c r="Q1242">
        <v>120000</v>
      </c>
    </row>
    <row r="1243" spans="9:17" x14ac:dyDescent="0.25">
      <c r="I1243" t="s">
        <v>2063</v>
      </c>
      <c r="J1243">
        <v>-0.1573</v>
      </c>
      <c r="K1243">
        <v>0.4642</v>
      </c>
      <c r="L1243">
        <v>4.62E-3</v>
      </c>
      <c r="M1243">
        <v>-1.0780000000000001</v>
      </c>
      <c r="N1243">
        <v>-0.15459999999999999</v>
      </c>
      <c r="O1243">
        <v>0.7571</v>
      </c>
      <c r="P1243">
        <v>30001</v>
      </c>
      <c r="Q1243">
        <v>120000</v>
      </c>
    </row>
    <row r="1244" spans="9:17" x14ac:dyDescent="0.25">
      <c r="I1244" t="s">
        <v>2064</v>
      </c>
      <c r="J1244">
        <v>-0.11899999999999999</v>
      </c>
      <c r="K1244">
        <v>0.42109999999999997</v>
      </c>
      <c r="L1244">
        <v>4.5799999999999999E-3</v>
      </c>
      <c r="M1244">
        <v>-0.94530000000000003</v>
      </c>
      <c r="N1244">
        <v>-0.1202</v>
      </c>
      <c r="O1244">
        <v>0.71309999999999996</v>
      </c>
      <c r="P1244">
        <v>30001</v>
      </c>
      <c r="Q1244">
        <v>120000</v>
      </c>
    </row>
    <row r="1245" spans="9:17" x14ac:dyDescent="0.25">
      <c r="I1245" t="s">
        <v>2065</v>
      </c>
      <c r="J1245">
        <v>0.17280000000000001</v>
      </c>
      <c r="K1245">
        <v>0.46129999999999999</v>
      </c>
      <c r="L1245">
        <v>4.3959999999999997E-3</v>
      </c>
      <c r="M1245">
        <v>-0.69259999999999999</v>
      </c>
      <c r="N1245">
        <v>0.1575</v>
      </c>
      <c r="O1245">
        <v>1.1140000000000001</v>
      </c>
      <c r="P1245">
        <v>30001</v>
      </c>
      <c r="Q1245">
        <v>120000</v>
      </c>
    </row>
    <row r="1246" spans="9:17" x14ac:dyDescent="0.25">
      <c r="I1246" t="s">
        <v>2066</v>
      </c>
      <c r="J1246">
        <v>-0.41289999999999999</v>
      </c>
      <c r="K1246">
        <v>0.53339999999999999</v>
      </c>
      <c r="L1246">
        <v>5.182E-3</v>
      </c>
      <c r="M1246">
        <v>-1.54</v>
      </c>
      <c r="N1246">
        <v>-0.38779999999999998</v>
      </c>
      <c r="O1246">
        <v>0.57920000000000005</v>
      </c>
      <c r="P1246">
        <v>30001</v>
      </c>
      <c r="Q1246">
        <v>120000</v>
      </c>
    </row>
    <row r="1247" spans="9:17" x14ac:dyDescent="0.25">
      <c r="I1247" t="s">
        <v>2067</v>
      </c>
      <c r="J1247">
        <v>5.0250000000000003E-2</v>
      </c>
      <c r="K1247">
        <v>0.46689999999999998</v>
      </c>
      <c r="L1247">
        <v>4.7710000000000001E-3</v>
      </c>
      <c r="M1247">
        <v>-0.84450000000000003</v>
      </c>
      <c r="N1247">
        <v>3.8859999999999999E-2</v>
      </c>
      <c r="O1247">
        <v>1.002</v>
      </c>
      <c r="P1247">
        <v>30001</v>
      </c>
      <c r="Q1247">
        <v>120000</v>
      </c>
    </row>
    <row r="1248" spans="9:17" x14ac:dyDescent="0.25">
      <c r="I1248" t="s">
        <v>2068</v>
      </c>
      <c r="J1248">
        <v>-0.29360000000000003</v>
      </c>
      <c r="K1248">
        <v>0.50670000000000004</v>
      </c>
      <c r="L1248">
        <v>4.6389999999999999E-3</v>
      </c>
      <c r="M1248">
        <v>-1.335</v>
      </c>
      <c r="N1248">
        <v>-0.28039999999999998</v>
      </c>
      <c r="O1248">
        <v>0.67869999999999997</v>
      </c>
      <c r="P1248">
        <v>30001</v>
      </c>
      <c r="Q1248">
        <v>120000</v>
      </c>
    </row>
    <row r="1249" spans="9:17" x14ac:dyDescent="0.25">
      <c r="I1249" t="s">
        <v>2069</v>
      </c>
      <c r="J1249">
        <v>0.27179999999999999</v>
      </c>
      <c r="K1249">
        <v>0.54969999999999997</v>
      </c>
      <c r="L1249">
        <v>5.8989999999999997E-3</v>
      </c>
      <c r="M1249">
        <v>-0.78549999999999998</v>
      </c>
      <c r="N1249">
        <v>0.25969999999999999</v>
      </c>
      <c r="O1249">
        <v>1.39</v>
      </c>
      <c r="P1249">
        <v>30001</v>
      </c>
      <c r="Q1249">
        <v>120000</v>
      </c>
    </row>
    <row r="1250" spans="9:17" x14ac:dyDescent="0.25">
      <c r="I1250" t="s">
        <v>2070</v>
      </c>
      <c r="J1250">
        <v>0.1678</v>
      </c>
      <c r="K1250">
        <v>0.45529999999999998</v>
      </c>
      <c r="L1250">
        <v>5.0419999999999996E-3</v>
      </c>
      <c r="M1250">
        <v>-0.73099999999999998</v>
      </c>
      <c r="N1250">
        <v>0.16650000000000001</v>
      </c>
      <c r="O1250">
        <v>1.0669999999999999</v>
      </c>
      <c r="P1250">
        <v>30001</v>
      </c>
      <c r="Q1250">
        <v>120000</v>
      </c>
    </row>
    <row r="1251" spans="9:17" x14ac:dyDescent="0.25">
      <c r="I1251" t="s">
        <v>2071</v>
      </c>
      <c r="J1251">
        <v>0.14949999999999999</v>
      </c>
      <c r="K1251">
        <v>0.49409999999999998</v>
      </c>
      <c r="L1251">
        <v>5.2100000000000002E-3</v>
      </c>
      <c r="M1251">
        <v>-0.82169999999999999</v>
      </c>
      <c r="N1251">
        <v>0.15049999999999999</v>
      </c>
      <c r="O1251">
        <v>1.117</v>
      </c>
      <c r="P1251">
        <v>30001</v>
      </c>
      <c r="Q1251">
        <v>120000</v>
      </c>
    </row>
    <row r="1252" spans="9:17" x14ac:dyDescent="0.25">
      <c r="I1252" t="s">
        <v>2072</v>
      </c>
      <c r="J1252">
        <v>1.0169999999999999</v>
      </c>
      <c r="K1252">
        <v>0.76749999999999996</v>
      </c>
      <c r="L1252">
        <v>1.0290000000000001E-2</v>
      </c>
      <c r="M1252">
        <v>-0.47849999999999998</v>
      </c>
      <c r="N1252">
        <v>1.018</v>
      </c>
      <c r="O1252">
        <v>2.5339999999999998</v>
      </c>
      <c r="P1252">
        <v>30001</v>
      </c>
      <c r="Q1252">
        <v>120000</v>
      </c>
    </row>
    <row r="1253" spans="9:17" x14ac:dyDescent="0.25">
      <c r="I1253" t="s">
        <v>2073</v>
      </c>
      <c r="J1253">
        <v>-0.65659999999999996</v>
      </c>
      <c r="K1253">
        <v>0.69450000000000001</v>
      </c>
      <c r="L1253">
        <v>8.6719999999999992E-3</v>
      </c>
      <c r="M1253">
        <v>-2.04</v>
      </c>
      <c r="N1253">
        <v>-0.6502</v>
      </c>
      <c r="O1253">
        <v>0.67969999999999997</v>
      </c>
      <c r="P1253">
        <v>30001</v>
      </c>
      <c r="Q1253">
        <v>120000</v>
      </c>
    </row>
    <row r="1254" spans="9:17" x14ac:dyDescent="0.25">
      <c r="I1254" t="s">
        <v>2074</v>
      </c>
      <c r="J1254">
        <v>8.1430000000000002E-2</v>
      </c>
      <c r="K1254">
        <v>0.94389999999999996</v>
      </c>
      <c r="L1254">
        <v>1.566E-2</v>
      </c>
      <c r="M1254">
        <v>-1.788</v>
      </c>
      <c r="N1254">
        <v>8.6819999999999994E-2</v>
      </c>
      <c r="O1254">
        <v>1.927</v>
      </c>
      <c r="P1254">
        <v>30001</v>
      </c>
      <c r="Q1254">
        <v>120000</v>
      </c>
    </row>
    <row r="1255" spans="9:17" x14ac:dyDescent="0.25">
      <c r="I1255" t="s">
        <v>2075</v>
      </c>
      <c r="J1255">
        <v>-5.935E-2</v>
      </c>
      <c r="K1255">
        <v>0.65490000000000004</v>
      </c>
      <c r="L1255">
        <v>8.8959999999999994E-3</v>
      </c>
      <c r="M1255">
        <v>-1.3480000000000001</v>
      </c>
      <c r="N1255">
        <v>-6.0650000000000003E-2</v>
      </c>
      <c r="O1255">
        <v>1.222</v>
      </c>
      <c r="P1255">
        <v>30001</v>
      </c>
      <c r="Q1255">
        <v>120000</v>
      </c>
    </row>
    <row r="1256" spans="9:17" x14ac:dyDescent="0.25">
      <c r="I1256" t="s">
        <v>2076</v>
      </c>
      <c r="J1256">
        <v>-0.1706</v>
      </c>
      <c r="K1256">
        <v>0.72289999999999999</v>
      </c>
      <c r="L1256">
        <v>1.0059999999999999E-2</v>
      </c>
      <c r="M1256">
        <v>-1.6080000000000001</v>
      </c>
      <c r="N1256">
        <v>-0.1663</v>
      </c>
      <c r="O1256">
        <v>1.2330000000000001</v>
      </c>
      <c r="P1256">
        <v>30001</v>
      </c>
      <c r="Q1256">
        <v>120000</v>
      </c>
    </row>
    <row r="1257" spans="9:17" x14ac:dyDescent="0.25">
      <c r="I1257" t="s">
        <v>2077</v>
      </c>
      <c r="J1257">
        <v>0.58679999999999999</v>
      </c>
      <c r="K1257">
        <v>0.45839999999999997</v>
      </c>
      <c r="L1257">
        <v>5.2009999999999999E-3</v>
      </c>
      <c r="M1257">
        <v>-0.31180000000000002</v>
      </c>
      <c r="N1257">
        <v>0.5867</v>
      </c>
      <c r="O1257">
        <v>1.4910000000000001</v>
      </c>
      <c r="P1257">
        <v>30001</v>
      </c>
      <c r="Q1257">
        <v>120000</v>
      </c>
    </row>
    <row r="1258" spans="9:17" x14ac:dyDescent="0.25">
      <c r="I1258" t="s">
        <v>2078</v>
      </c>
      <c r="J1258">
        <v>0.56859999999999999</v>
      </c>
      <c r="K1258">
        <v>0.55589999999999995</v>
      </c>
      <c r="L1258">
        <v>7.208E-3</v>
      </c>
      <c r="M1258">
        <v>-0.5222</v>
      </c>
      <c r="N1258">
        <v>0.56889999999999996</v>
      </c>
      <c r="O1258">
        <v>1.6759999999999999</v>
      </c>
      <c r="P1258">
        <v>30001</v>
      </c>
      <c r="Q1258">
        <v>120000</v>
      </c>
    </row>
    <row r="1259" spans="9:17" x14ac:dyDescent="0.25">
      <c r="I1259" t="s">
        <v>2079</v>
      </c>
      <c r="J1259">
        <v>-1.018</v>
      </c>
      <c r="K1259">
        <v>0.66320000000000001</v>
      </c>
      <c r="L1259">
        <v>9.7230000000000007E-3</v>
      </c>
      <c r="M1259">
        <v>-2.3660000000000001</v>
      </c>
      <c r="N1259">
        <v>-1.0049999999999999</v>
      </c>
      <c r="O1259">
        <v>0.23849999999999999</v>
      </c>
      <c r="P1259">
        <v>30001</v>
      </c>
      <c r="Q1259">
        <v>120000</v>
      </c>
    </row>
    <row r="1260" spans="9:17" x14ac:dyDescent="0.25">
      <c r="I1260" t="s">
        <v>2080</v>
      </c>
      <c r="J1260">
        <v>-0.83919999999999995</v>
      </c>
      <c r="K1260">
        <v>0.60750000000000004</v>
      </c>
      <c r="L1260">
        <v>8.9949999999999995E-3</v>
      </c>
      <c r="M1260">
        <v>-2.0449999999999999</v>
      </c>
      <c r="N1260">
        <v>-0.8327</v>
      </c>
      <c r="O1260">
        <v>0.33950000000000002</v>
      </c>
      <c r="P1260">
        <v>30001</v>
      </c>
      <c r="Q1260">
        <v>120000</v>
      </c>
    </row>
    <row r="1261" spans="9:17" x14ac:dyDescent="0.25">
      <c r="I1261" t="s">
        <v>2081</v>
      </c>
      <c r="J1261">
        <v>-0.26479999999999998</v>
      </c>
      <c r="K1261">
        <v>0.54049999999999998</v>
      </c>
      <c r="L1261">
        <v>5.2469999999999999E-3</v>
      </c>
      <c r="M1261">
        <v>-1.365</v>
      </c>
      <c r="N1261">
        <v>-0.25490000000000002</v>
      </c>
      <c r="O1261">
        <v>0.78469999999999995</v>
      </c>
      <c r="P1261">
        <v>30001</v>
      </c>
      <c r="Q1261">
        <v>120000</v>
      </c>
    </row>
    <row r="1262" spans="9:17" x14ac:dyDescent="0.25">
      <c r="I1262" t="s">
        <v>2082</v>
      </c>
      <c r="J1262">
        <v>-0.1414</v>
      </c>
      <c r="K1262">
        <v>0.41360000000000002</v>
      </c>
      <c r="L1262">
        <v>4.0439999999999999E-3</v>
      </c>
      <c r="M1262">
        <v>-0.94340000000000002</v>
      </c>
      <c r="N1262">
        <v>-0.1457</v>
      </c>
      <c r="O1262">
        <v>0.6865</v>
      </c>
      <c r="P1262">
        <v>30001</v>
      </c>
      <c r="Q1262">
        <v>120000</v>
      </c>
    </row>
    <row r="1263" spans="9:17" x14ac:dyDescent="0.25">
      <c r="I1263" t="s">
        <v>2083</v>
      </c>
      <c r="J1263">
        <v>4.0189999999999997E-2</v>
      </c>
      <c r="K1263">
        <v>0.29160000000000003</v>
      </c>
      <c r="L1263">
        <v>1.364E-3</v>
      </c>
      <c r="M1263">
        <v>-0.53779999999999994</v>
      </c>
      <c r="N1263">
        <v>2.2159999999999999E-2</v>
      </c>
      <c r="O1263">
        <v>0.69240000000000002</v>
      </c>
      <c r="P1263">
        <v>30001</v>
      </c>
      <c r="Q1263">
        <v>120000</v>
      </c>
    </row>
    <row r="1264" spans="9:17" x14ac:dyDescent="0.25">
      <c r="I1264" t="s">
        <v>2084</v>
      </c>
      <c r="J1264">
        <v>4.1869999999999997E-2</v>
      </c>
      <c r="K1264">
        <v>0.28170000000000001</v>
      </c>
      <c r="L1264">
        <v>1.2849999999999999E-3</v>
      </c>
      <c r="M1264">
        <v>-0.51370000000000005</v>
      </c>
      <c r="N1264">
        <v>2.4070000000000001E-2</v>
      </c>
      <c r="O1264">
        <v>0.66820000000000002</v>
      </c>
      <c r="P1264">
        <v>30001</v>
      </c>
      <c r="Q1264">
        <v>120000</v>
      </c>
    </row>
    <row r="1265" spans="9:17" x14ac:dyDescent="0.25">
      <c r="I1265" t="s">
        <v>2085</v>
      </c>
      <c r="J1265">
        <v>-3.5130000000000001E-3</v>
      </c>
      <c r="K1265">
        <v>0.27489999999999998</v>
      </c>
      <c r="L1265">
        <v>1.4679999999999999E-3</v>
      </c>
      <c r="M1265">
        <v>-0.57340000000000002</v>
      </c>
      <c r="N1265">
        <v>-4.7140000000000003E-3</v>
      </c>
      <c r="O1265">
        <v>0.5867</v>
      </c>
      <c r="P1265">
        <v>30001</v>
      </c>
      <c r="Q1265">
        <v>120000</v>
      </c>
    </row>
    <row r="1266" spans="9:17" x14ac:dyDescent="0.25">
      <c r="I1266" t="s">
        <v>2086</v>
      </c>
      <c r="J1266">
        <v>7.8799999999999995E-2</v>
      </c>
      <c r="K1266">
        <v>0.2722</v>
      </c>
      <c r="L1266">
        <v>1.4289999999999999E-3</v>
      </c>
      <c r="M1266">
        <v>-0.4461</v>
      </c>
      <c r="N1266">
        <v>5.3010000000000002E-2</v>
      </c>
      <c r="O1266">
        <v>0.69210000000000005</v>
      </c>
      <c r="P1266">
        <v>30001</v>
      </c>
      <c r="Q1266">
        <v>120000</v>
      </c>
    </row>
    <row r="1267" spans="9:17" x14ac:dyDescent="0.25">
      <c r="I1267" t="s">
        <v>2087</v>
      </c>
      <c r="J1267">
        <v>0.25490000000000002</v>
      </c>
      <c r="K1267">
        <v>0.34720000000000001</v>
      </c>
      <c r="L1267">
        <v>2.8340000000000001E-3</v>
      </c>
      <c r="M1267">
        <v>-0.41949999999999998</v>
      </c>
      <c r="N1267">
        <v>0.24990000000000001</v>
      </c>
      <c r="O1267">
        <v>0.96279999999999999</v>
      </c>
      <c r="P1267">
        <v>30001</v>
      </c>
      <c r="Q1267">
        <v>120000</v>
      </c>
    </row>
    <row r="1268" spans="9:17" x14ac:dyDescent="0.25">
      <c r="I1268" t="s">
        <v>2088</v>
      </c>
      <c r="J1268">
        <v>-0.52910000000000001</v>
      </c>
      <c r="K1268">
        <v>0.71409999999999996</v>
      </c>
      <c r="L1268">
        <v>4.3470000000000002E-3</v>
      </c>
      <c r="M1268">
        <v>-1.9390000000000001</v>
      </c>
      <c r="N1268">
        <v>-0.53069999999999995</v>
      </c>
      <c r="O1268">
        <v>0.86939999999999995</v>
      </c>
      <c r="P1268">
        <v>30001</v>
      </c>
      <c r="Q1268">
        <v>120000</v>
      </c>
    </row>
    <row r="1269" spans="9:17" x14ac:dyDescent="0.25">
      <c r="I1269" t="s">
        <v>2089</v>
      </c>
      <c r="J1269">
        <v>6.2080000000000003E-2</v>
      </c>
      <c r="K1269">
        <v>0.37469999999999998</v>
      </c>
      <c r="L1269">
        <v>3.467E-3</v>
      </c>
      <c r="M1269">
        <v>-0.67020000000000002</v>
      </c>
      <c r="N1269">
        <v>5.8619999999999998E-2</v>
      </c>
      <c r="O1269">
        <v>0.81640000000000001</v>
      </c>
      <c r="P1269">
        <v>30001</v>
      </c>
      <c r="Q1269">
        <v>120000</v>
      </c>
    </row>
    <row r="1270" spans="9:17" x14ac:dyDescent="0.25">
      <c r="I1270" t="s">
        <v>2090</v>
      </c>
      <c r="J1270">
        <v>6.3899999999999998E-2</v>
      </c>
      <c r="K1270">
        <v>0.5353</v>
      </c>
      <c r="L1270">
        <v>5.0309999999999999E-3</v>
      </c>
      <c r="M1270">
        <v>-1.0029999999999999</v>
      </c>
      <c r="N1270">
        <v>6.1280000000000001E-2</v>
      </c>
      <c r="O1270">
        <v>1.1339999999999999</v>
      </c>
      <c r="P1270">
        <v>30001</v>
      </c>
      <c r="Q1270">
        <v>120000</v>
      </c>
    </row>
    <row r="1271" spans="9:17" x14ac:dyDescent="0.25">
      <c r="I1271" t="s">
        <v>2091</v>
      </c>
      <c r="J1271">
        <v>0.39979999999999999</v>
      </c>
      <c r="K1271">
        <v>0.48849999999999999</v>
      </c>
      <c r="L1271">
        <v>5.4099999999999999E-3</v>
      </c>
      <c r="M1271">
        <v>-0.57299999999999995</v>
      </c>
      <c r="N1271">
        <v>0.40439999999999998</v>
      </c>
      <c r="O1271">
        <v>1.3640000000000001</v>
      </c>
      <c r="P1271">
        <v>30001</v>
      </c>
      <c r="Q1271">
        <v>120000</v>
      </c>
    </row>
    <row r="1272" spans="9:17" x14ac:dyDescent="0.25">
      <c r="I1272" t="s">
        <v>2092</v>
      </c>
      <c r="J1272">
        <v>0.49399999999999999</v>
      </c>
      <c r="K1272">
        <v>0.41070000000000001</v>
      </c>
      <c r="L1272">
        <v>5.3309999999999998E-3</v>
      </c>
      <c r="M1272">
        <v>-0.31119999999999998</v>
      </c>
      <c r="N1272">
        <v>0.49120000000000003</v>
      </c>
      <c r="O1272">
        <v>1.3109999999999999</v>
      </c>
      <c r="P1272">
        <v>30001</v>
      </c>
      <c r="Q1272">
        <v>120000</v>
      </c>
    </row>
    <row r="1273" spans="9:17" x14ac:dyDescent="0.25">
      <c r="I1273" t="s">
        <v>2093</v>
      </c>
      <c r="J1273">
        <v>0.40489999999999998</v>
      </c>
      <c r="K1273">
        <v>0.50439999999999996</v>
      </c>
      <c r="L1273">
        <v>5.3940000000000004E-3</v>
      </c>
      <c r="M1273">
        <v>-0.6069</v>
      </c>
      <c r="N1273">
        <v>0.40889999999999999</v>
      </c>
      <c r="O1273">
        <v>1.4019999999999999</v>
      </c>
      <c r="P1273">
        <v>30001</v>
      </c>
      <c r="Q1273">
        <v>120000</v>
      </c>
    </row>
    <row r="1274" spans="9:17" x14ac:dyDescent="0.25">
      <c r="I1274" t="s">
        <v>2094</v>
      </c>
      <c r="J1274">
        <v>0.23280000000000001</v>
      </c>
      <c r="K1274">
        <v>0.504</v>
      </c>
      <c r="L1274">
        <v>5.9430000000000004E-3</v>
      </c>
      <c r="M1274">
        <v>-0.80189999999999995</v>
      </c>
      <c r="N1274">
        <v>0.24909999999999999</v>
      </c>
      <c r="O1274">
        <v>1.19</v>
      </c>
      <c r="P1274">
        <v>30001</v>
      </c>
      <c r="Q1274">
        <v>120000</v>
      </c>
    </row>
    <row r="1275" spans="9:17" x14ac:dyDescent="0.25">
      <c r="I1275" t="s">
        <v>2095</v>
      </c>
      <c r="J1275">
        <v>0.5887</v>
      </c>
      <c r="K1275">
        <v>0.51559999999999995</v>
      </c>
      <c r="L1275">
        <v>5.7959999999999999E-3</v>
      </c>
      <c r="M1275">
        <v>-0.3931</v>
      </c>
      <c r="N1275">
        <v>0.57330000000000003</v>
      </c>
      <c r="O1275">
        <v>1.6579999999999999</v>
      </c>
      <c r="P1275">
        <v>30001</v>
      </c>
      <c r="Q1275">
        <v>120000</v>
      </c>
    </row>
    <row r="1276" spans="9:17" x14ac:dyDescent="0.25">
      <c r="I1276" t="s">
        <v>2096</v>
      </c>
      <c r="J1276">
        <v>0.32840000000000003</v>
      </c>
      <c r="K1276">
        <v>0.52790000000000004</v>
      </c>
      <c r="L1276">
        <v>5.8250000000000003E-3</v>
      </c>
      <c r="M1276">
        <v>-0.76370000000000005</v>
      </c>
      <c r="N1276">
        <v>0.34250000000000003</v>
      </c>
      <c r="O1276">
        <v>1.343</v>
      </c>
      <c r="P1276">
        <v>30001</v>
      </c>
      <c r="Q1276">
        <v>120000</v>
      </c>
    </row>
    <row r="1277" spans="9:17" x14ac:dyDescent="0.25">
      <c r="I1277" t="s">
        <v>2097</v>
      </c>
      <c r="J1277">
        <v>0.73909999999999998</v>
      </c>
      <c r="K1277">
        <v>0.39779999999999999</v>
      </c>
      <c r="L1277">
        <v>5.3559999999999997E-3</v>
      </c>
      <c r="M1277">
        <v>-3.3959999999999997E-2</v>
      </c>
      <c r="N1277">
        <v>0.73370000000000002</v>
      </c>
      <c r="O1277">
        <v>1.5369999999999999</v>
      </c>
      <c r="P1277">
        <v>30001</v>
      </c>
      <c r="Q1277">
        <v>120000</v>
      </c>
    </row>
    <row r="1278" spans="9:17" x14ac:dyDescent="0.25">
      <c r="I1278" t="s">
        <v>2098</v>
      </c>
      <c r="J1278">
        <v>0.26989999999999997</v>
      </c>
      <c r="K1278">
        <v>0.40539999999999998</v>
      </c>
      <c r="L1278">
        <v>4.9259999999999998E-3</v>
      </c>
      <c r="M1278">
        <v>-0.53069999999999995</v>
      </c>
      <c r="N1278">
        <v>0.27110000000000001</v>
      </c>
      <c r="O1278">
        <v>1.07</v>
      </c>
      <c r="P1278">
        <v>30001</v>
      </c>
      <c r="Q1278">
        <v>120000</v>
      </c>
    </row>
    <row r="1279" spans="9:17" x14ac:dyDescent="0.25">
      <c r="I1279" t="s">
        <v>2099</v>
      </c>
      <c r="J1279">
        <v>0.34139999999999998</v>
      </c>
      <c r="K1279">
        <v>0.48060000000000003</v>
      </c>
      <c r="L1279">
        <v>5.8079999999999998E-3</v>
      </c>
      <c r="M1279">
        <v>-0.62439999999999996</v>
      </c>
      <c r="N1279">
        <v>0.34939999999999999</v>
      </c>
      <c r="O1279">
        <v>1.2789999999999999</v>
      </c>
      <c r="P1279">
        <v>30001</v>
      </c>
      <c r="Q1279">
        <v>120000</v>
      </c>
    </row>
    <row r="1280" spans="9:17" x14ac:dyDescent="0.25">
      <c r="I1280" t="s">
        <v>2100</v>
      </c>
      <c r="J1280">
        <v>0.30630000000000002</v>
      </c>
      <c r="K1280">
        <v>0.42530000000000001</v>
      </c>
      <c r="L1280">
        <v>5.4999999999999997E-3</v>
      </c>
      <c r="M1280">
        <v>-0.52149999999999996</v>
      </c>
      <c r="N1280">
        <v>0.29820000000000002</v>
      </c>
      <c r="O1280">
        <v>1.18</v>
      </c>
      <c r="P1280">
        <v>30001</v>
      </c>
      <c r="Q1280">
        <v>120000</v>
      </c>
    </row>
    <row r="1281" spans="9:17" x14ac:dyDescent="0.25">
      <c r="I1281" t="s">
        <v>2101</v>
      </c>
      <c r="J1281">
        <v>0.19769999999999999</v>
      </c>
      <c r="K1281">
        <v>0.37419999999999998</v>
      </c>
      <c r="L1281">
        <v>5.3410000000000003E-3</v>
      </c>
      <c r="M1281">
        <v>-0.5383</v>
      </c>
      <c r="N1281">
        <v>0.1966</v>
      </c>
      <c r="O1281">
        <v>0.94169999999999998</v>
      </c>
      <c r="P1281">
        <v>30001</v>
      </c>
      <c r="Q1281">
        <v>120000</v>
      </c>
    </row>
    <row r="1282" spans="9:17" x14ac:dyDescent="0.25">
      <c r="I1282" t="s">
        <v>2102</v>
      </c>
      <c r="J1282">
        <v>0.23699999999999999</v>
      </c>
      <c r="K1282">
        <v>0.39929999999999999</v>
      </c>
      <c r="L1282">
        <v>5.2379999999999996E-3</v>
      </c>
      <c r="M1282">
        <v>-0.56130000000000002</v>
      </c>
      <c r="N1282">
        <v>0.2379</v>
      </c>
      <c r="O1282">
        <v>1.0369999999999999</v>
      </c>
      <c r="P1282">
        <v>30001</v>
      </c>
      <c r="Q1282">
        <v>120000</v>
      </c>
    </row>
    <row r="1283" spans="9:17" x14ac:dyDescent="0.25">
      <c r="I1283" t="s">
        <v>2103</v>
      </c>
      <c r="J1283">
        <v>0.26640000000000003</v>
      </c>
      <c r="K1283">
        <v>0.4113</v>
      </c>
      <c r="L1283">
        <v>5.4320000000000002E-3</v>
      </c>
      <c r="M1283">
        <v>-0.5464</v>
      </c>
      <c r="N1283">
        <v>0.26529999999999998</v>
      </c>
      <c r="O1283">
        <v>1.093</v>
      </c>
      <c r="P1283">
        <v>30001</v>
      </c>
      <c r="Q1283">
        <v>120000</v>
      </c>
    </row>
    <row r="1284" spans="9:17" x14ac:dyDescent="0.25">
      <c r="I1284" t="s">
        <v>2104</v>
      </c>
      <c r="J1284">
        <v>0.27850000000000003</v>
      </c>
      <c r="K1284">
        <v>0.42259999999999998</v>
      </c>
      <c r="L1284">
        <v>5.5440000000000003E-3</v>
      </c>
      <c r="M1284">
        <v>-0.55610000000000004</v>
      </c>
      <c r="N1284">
        <v>0.27350000000000002</v>
      </c>
      <c r="O1284">
        <v>1.1319999999999999</v>
      </c>
      <c r="P1284">
        <v>30001</v>
      </c>
      <c r="Q1284">
        <v>120000</v>
      </c>
    </row>
    <row r="1285" spans="9:17" x14ac:dyDescent="0.25">
      <c r="I1285" t="s">
        <v>2105</v>
      </c>
      <c r="J1285">
        <v>0.28399999999999997</v>
      </c>
      <c r="K1285">
        <v>0.35389999999999999</v>
      </c>
      <c r="L1285">
        <v>5.0369999999999998E-3</v>
      </c>
      <c r="M1285">
        <v>-0.40910000000000002</v>
      </c>
      <c r="N1285">
        <v>0.28089999999999998</v>
      </c>
      <c r="O1285">
        <v>0.99790000000000001</v>
      </c>
      <c r="P1285">
        <v>30001</v>
      </c>
      <c r="Q1285">
        <v>120000</v>
      </c>
    </row>
    <row r="1286" spans="9:17" x14ac:dyDescent="0.25">
      <c r="I1286" t="s">
        <v>2106</v>
      </c>
      <c r="J1286">
        <v>0.31280000000000002</v>
      </c>
      <c r="K1286">
        <v>0.37019999999999997</v>
      </c>
      <c r="L1286">
        <v>4.9630000000000004E-3</v>
      </c>
      <c r="M1286">
        <v>-0.4088</v>
      </c>
      <c r="N1286">
        <v>0.308</v>
      </c>
      <c r="O1286">
        <v>1.0629999999999999</v>
      </c>
      <c r="P1286">
        <v>30001</v>
      </c>
      <c r="Q1286">
        <v>120000</v>
      </c>
    </row>
    <row r="1287" spans="9:17" x14ac:dyDescent="0.25">
      <c r="I1287" t="s">
        <v>2107</v>
      </c>
      <c r="J1287">
        <v>0.30709999999999998</v>
      </c>
      <c r="K1287">
        <v>0.40770000000000001</v>
      </c>
      <c r="L1287">
        <v>5.3790000000000001E-3</v>
      </c>
      <c r="M1287">
        <v>-0.48449999999999999</v>
      </c>
      <c r="N1287">
        <v>0.30030000000000001</v>
      </c>
      <c r="O1287">
        <v>1.143</v>
      </c>
      <c r="P1287">
        <v>30001</v>
      </c>
      <c r="Q1287">
        <v>120000</v>
      </c>
    </row>
    <row r="1288" spans="9:17" x14ac:dyDescent="0.25">
      <c r="I1288" t="s">
        <v>2108</v>
      </c>
      <c r="J1288">
        <v>0.22850000000000001</v>
      </c>
      <c r="K1288">
        <v>0.39079999999999998</v>
      </c>
      <c r="L1288">
        <v>5.3819999999999996E-3</v>
      </c>
      <c r="M1288">
        <v>-0.54139999999999999</v>
      </c>
      <c r="N1288">
        <v>0.22800000000000001</v>
      </c>
      <c r="O1288">
        <v>1.0069999999999999</v>
      </c>
      <c r="P1288">
        <v>30001</v>
      </c>
      <c r="Q1288">
        <v>120000</v>
      </c>
    </row>
    <row r="1289" spans="9:17" x14ac:dyDescent="0.25">
      <c r="I1289" t="s">
        <v>2109</v>
      </c>
      <c r="J1289">
        <v>0.21160000000000001</v>
      </c>
      <c r="K1289">
        <v>0.41110000000000002</v>
      </c>
      <c r="L1289">
        <v>5.4440000000000001E-3</v>
      </c>
      <c r="M1289">
        <v>-0.61639999999999995</v>
      </c>
      <c r="N1289">
        <v>0.21429999999999999</v>
      </c>
      <c r="O1289">
        <v>1.022</v>
      </c>
      <c r="P1289">
        <v>30001</v>
      </c>
      <c r="Q1289">
        <v>120000</v>
      </c>
    </row>
    <row r="1290" spans="9:17" x14ac:dyDescent="0.25">
      <c r="I1290" t="s">
        <v>2110</v>
      </c>
      <c r="J1290">
        <v>-0.47499999999999998</v>
      </c>
      <c r="K1290">
        <v>0.48349999999999999</v>
      </c>
      <c r="L1290">
        <v>5.6270000000000001E-3</v>
      </c>
      <c r="M1290">
        <v>-1.4279999999999999</v>
      </c>
      <c r="N1290">
        <v>-0.47599999999999998</v>
      </c>
      <c r="O1290">
        <v>0.4824</v>
      </c>
      <c r="P1290">
        <v>30001</v>
      </c>
      <c r="Q1290">
        <v>120000</v>
      </c>
    </row>
    <row r="1291" spans="9:17" x14ac:dyDescent="0.25">
      <c r="I1291" t="s">
        <v>2111</v>
      </c>
      <c r="J1291">
        <v>-0.61639999999999995</v>
      </c>
      <c r="K1291">
        <v>0.48880000000000001</v>
      </c>
      <c r="L1291">
        <v>5.9690000000000003E-3</v>
      </c>
      <c r="M1291">
        <v>-1.595</v>
      </c>
      <c r="N1291">
        <v>-0.60860000000000003</v>
      </c>
      <c r="O1291">
        <v>0.33889999999999998</v>
      </c>
      <c r="P1291">
        <v>30001</v>
      </c>
      <c r="Q1291">
        <v>120000</v>
      </c>
    </row>
    <row r="1292" spans="9:17" x14ac:dyDescent="0.25">
      <c r="I1292" t="s">
        <v>2112</v>
      </c>
      <c r="J1292">
        <v>-0.31459999999999999</v>
      </c>
      <c r="K1292">
        <v>0.43740000000000001</v>
      </c>
      <c r="L1292">
        <v>5.0159999999999996E-3</v>
      </c>
      <c r="M1292">
        <v>-1.1679999999999999</v>
      </c>
      <c r="N1292">
        <v>-0.318</v>
      </c>
      <c r="O1292">
        <v>0.55630000000000002</v>
      </c>
      <c r="P1292">
        <v>30001</v>
      </c>
      <c r="Q1292">
        <v>120000</v>
      </c>
    </row>
    <row r="1293" spans="9:17" x14ac:dyDescent="0.25">
      <c r="I1293" t="s">
        <v>2113</v>
      </c>
      <c r="J1293">
        <v>-0.11890000000000001</v>
      </c>
      <c r="K1293">
        <v>0.34320000000000001</v>
      </c>
      <c r="L1293">
        <v>2.8059999999999999E-3</v>
      </c>
      <c r="M1293">
        <v>-0.78669999999999995</v>
      </c>
      <c r="N1293">
        <v>-0.1241</v>
      </c>
      <c r="O1293">
        <v>0.5786</v>
      </c>
      <c r="P1293">
        <v>30001</v>
      </c>
      <c r="Q1293">
        <v>120000</v>
      </c>
    </row>
    <row r="1294" spans="9:17" x14ac:dyDescent="0.25">
      <c r="I1294" t="s">
        <v>2114</v>
      </c>
      <c r="J1294">
        <v>-0.30659999999999998</v>
      </c>
      <c r="K1294">
        <v>0.48559999999999998</v>
      </c>
      <c r="L1294">
        <v>4.2050000000000004E-3</v>
      </c>
      <c r="M1294">
        <v>-1.319</v>
      </c>
      <c r="N1294">
        <v>-0.29099999999999998</v>
      </c>
      <c r="O1294">
        <v>0.61760000000000004</v>
      </c>
      <c r="P1294">
        <v>30001</v>
      </c>
      <c r="Q1294">
        <v>120000</v>
      </c>
    </row>
    <row r="1295" spans="9:17" x14ac:dyDescent="0.25">
      <c r="I1295" t="s">
        <v>2115</v>
      </c>
      <c r="J1295">
        <v>-0.2175</v>
      </c>
      <c r="K1295">
        <v>0.46060000000000001</v>
      </c>
      <c r="L1295">
        <v>4.3670000000000002E-3</v>
      </c>
      <c r="M1295">
        <v>-1.153</v>
      </c>
      <c r="N1295">
        <v>-0.20760000000000001</v>
      </c>
      <c r="O1295">
        <v>0.67400000000000004</v>
      </c>
      <c r="P1295">
        <v>30001</v>
      </c>
      <c r="Q1295">
        <v>120000</v>
      </c>
    </row>
    <row r="1296" spans="9:17" x14ac:dyDescent="0.25">
      <c r="I1296" t="s">
        <v>2116</v>
      </c>
      <c r="J1296">
        <v>-0.1797</v>
      </c>
      <c r="K1296">
        <v>0.41549999999999998</v>
      </c>
      <c r="L1296">
        <v>3.6579999999999998E-3</v>
      </c>
      <c r="M1296">
        <v>-1.016</v>
      </c>
      <c r="N1296">
        <v>-0.1779</v>
      </c>
      <c r="O1296">
        <v>0.63719999999999999</v>
      </c>
      <c r="P1296">
        <v>30001</v>
      </c>
      <c r="Q1296">
        <v>120000</v>
      </c>
    </row>
    <row r="1297" spans="9:17" x14ac:dyDescent="0.25">
      <c r="I1297" t="s">
        <v>2117</v>
      </c>
      <c r="J1297">
        <v>3.7199999999999997E-2</v>
      </c>
      <c r="K1297">
        <v>0.42820000000000003</v>
      </c>
      <c r="L1297">
        <v>4.202E-3</v>
      </c>
      <c r="M1297">
        <v>-0.78939999999999999</v>
      </c>
      <c r="N1297">
        <v>3.0300000000000001E-2</v>
      </c>
      <c r="O1297">
        <v>0.90739999999999998</v>
      </c>
      <c r="P1297">
        <v>30001</v>
      </c>
      <c r="Q1297">
        <v>120000</v>
      </c>
    </row>
    <row r="1298" spans="9:17" x14ac:dyDescent="0.25">
      <c r="I1298" t="s">
        <v>2118</v>
      </c>
      <c r="J1298">
        <v>6.149E-3</v>
      </c>
      <c r="K1298">
        <v>0.44779999999999998</v>
      </c>
      <c r="L1298">
        <v>4.3550000000000004E-3</v>
      </c>
      <c r="M1298">
        <v>-0.85909999999999997</v>
      </c>
      <c r="N1298">
        <v>-2.3549999999999999E-3</v>
      </c>
      <c r="O1298">
        <v>0.91769999999999996</v>
      </c>
      <c r="P1298">
        <v>30001</v>
      </c>
      <c r="Q1298">
        <v>120000</v>
      </c>
    </row>
    <row r="1299" spans="9:17" x14ac:dyDescent="0.25">
      <c r="I1299" t="s">
        <v>2119</v>
      </c>
      <c r="J1299">
        <v>-9.4890000000000002E-2</v>
      </c>
      <c r="K1299">
        <v>0.46789999999999998</v>
      </c>
      <c r="L1299">
        <v>4.4299999999999999E-3</v>
      </c>
      <c r="M1299">
        <v>-1.03</v>
      </c>
      <c r="N1299">
        <v>-9.3859999999999999E-2</v>
      </c>
      <c r="O1299">
        <v>0.83789999999999998</v>
      </c>
      <c r="P1299">
        <v>30001</v>
      </c>
      <c r="Q1299">
        <v>120000</v>
      </c>
    </row>
    <row r="1300" spans="9:17" x14ac:dyDescent="0.25">
      <c r="I1300" t="s">
        <v>2120</v>
      </c>
      <c r="J1300">
        <v>-0.12</v>
      </c>
      <c r="K1300">
        <v>0.50560000000000005</v>
      </c>
      <c r="L1300">
        <v>4.7330000000000002E-3</v>
      </c>
      <c r="M1300">
        <v>-1.143</v>
      </c>
      <c r="N1300">
        <v>-0.1139</v>
      </c>
      <c r="O1300">
        <v>0.87860000000000005</v>
      </c>
      <c r="P1300">
        <v>30001</v>
      </c>
      <c r="Q1300">
        <v>120000</v>
      </c>
    </row>
    <row r="1301" spans="9:17" x14ac:dyDescent="0.25">
      <c r="I1301" t="s">
        <v>2121</v>
      </c>
      <c r="J1301">
        <v>-0.18820000000000001</v>
      </c>
      <c r="K1301">
        <v>0.4985</v>
      </c>
      <c r="L1301">
        <v>4.7580000000000001E-3</v>
      </c>
      <c r="M1301">
        <v>-1.214</v>
      </c>
      <c r="N1301">
        <v>-0.17549999999999999</v>
      </c>
      <c r="O1301">
        <v>0.78059999999999996</v>
      </c>
      <c r="P1301">
        <v>30001</v>
      </c>
      <c r="Q1301">
        <v>120000</v>
      </c>
    </row>
    <row r="1302" spans="9:17" x14ac:dyDescent="0.25">
      <c r="I1302" t="s">
        <v>2122</v>
      </c>
      <c r="J1302">
        <v>-0.14799999999999999</v>
      </c>
      <c r="K1302">
        <v>0.51559999999999995</v>
      </c>
      <c r="L1302">
        <v>4.9829999999999996E-3</v>
      </c>
      <c r="M1302">
        <v>-1.1419999999999999</v>
      </c>
      <c r="N1302">
        <v>-0.15920000000000001</v>
      </c>
      <c r="O1302">
        <v>0.90720000000000001</v>
      </c>
      <c r="P1302">
        <v>30001</v>
      </c>
      <c r="Q1302">
        <v>120000</v>
      </c>
    </row>
    <row r="1303" spans="9:17" x14ac:dyDescent="0.25">
      <c r="I1303" t="s">
        <v>2123</v>
      </c>
      <c r="J1303">
        <v>-0.24560000000000001</v>
      </c>
      <c r="K1303">
        <v>0.40189999999999998</v>
      </c>
      <c r="L1303">
        <v>3.8890000000000001E-3</v>
      </c>
      <c r="M1303">
        <v>-1.032</v>
      </c>
      <c r="N1303">
        <v>-0.24729999999999999</v>
      </c>
      <c r="O1303">
        <v>0.55659999999999998</v>
      </c>
      <c r="P1303">
        <v>30001</v>
      </c>
      <c r="Q1303">
        <v>120000</v>
      </c>
    </row>
    <row r="1304" spans="9:17" x14ac:dyDescent="0.25">
      <c r="I1304" t="s">
        <v>2124</v>
      </c>
      <c r="J1304">
        <v>-0.33779999999999999</v>
      </c>
      <c r="K1304">
        <v>0.47770000000000001</v>
      </c>
      <c r="L1304">
        <v>4.4840000000000001E-3</v>
      </c>
      <c r="M1304">
        <v>-1.2989999999999999</v>
      </c>
      <c r="N1304">
        <v>-0.33289999999999997</v>
      </c>
      <c r="O1304">
        <v>0.5927</v>
      </c>
      <c r="P1304">
        <v>30001</v>
      </c>
      <c r="Q1304">
        <v>120000</v>
      </c>
    </row>
    <row r="1305" spans="9:17" x14ac:dyDescent="0.25">
      <c r="I1305" t="s">
        <v>2125</v>
      </c>
      <c r="J1305">
        <v>-0.1168</v>
      </c>
      <c r="K1305">
        <v>0.49609999999999999</v>
      </c>
      <c r="L1305">
        <v>4.6540000000000002E-3</v>
      </c>
      <c r="M1305">
        <v>-1.0669999999999999</v>
      </c>
      <c r="N1305">
        <v>-0.12859999999999999</v>
      </c>
      <c r="O1305">
        <v>0.89880000000000004</v>
      </c>
      <c r="P1305">
        <v>30001</v>
      </c>
      <c r="Q1305">
        <v>120000</v>
      </c>
    </row>
    <row r="1306" spans="9:17" x14ac:dyDescent="0.25">
      <c r="I1306" t="s">
        <v>2126</v>
      </c>
      <c r="J1306">
        <v>-0.51319999999999999</v>
      </c>
      <c r="K1306">
        <v>0.46939999999999998</v>
      </c>
      <c r="L1306">
        <v>4.1609999999999998E-3</v>
      </c>
      <c r="M1306">
        <v>-1.4319999999999999</v>
      </c>
      <c r="N1306">
        <v>-0.51439999999999997</v>
      </c>
      <c r="O1306">
        <v>0.4138</v>
      </c>
      <c r="P1306">
        <v>30001</v>
      </c>
      <c r="Q1306">
        <v>120000</v>
      </c>
    </row>
    <row r="1307" spans="9:17" x14ac:dyDescent="0.25">
      <c r="I1307" t="s">
        <v>2127</v>
      </c>
      <c r="J1307">
        <v>-0.25779999999999997</v>
      </c>
      <c r="K1307">
        <v>0.58909999999999996</v>
      </c>
      <c r="L1307">
        <v>5.7600000000000004E-3</v>
      </c>
      <c r="M1307">
        <v>-1.3959999999999999</v>
      </c>
      <c r="N1307">
        <v>-0.26850000000000002</v>
      </c>
      <c r="O1307">
        <v>0.94399999999999995</v>
      </c>
      <c r="P1307">
        <v>30001</v>
      </c>
      <c r="Q1307">
        <v>120000</v>
      </c>
    </row>
    <row r="1308" spans="9:17" x14ac:dyDescent="0.25">
      <c r="I1308" t="s">
        <v>2128</v>
      </c>
      <c r="J1308">
        <v>-6.3759999999999997E-2</v>
      </c>
      <c r="K1308">
        <v>0.60519999999999996</v>
      </c>
      <c r="L1308">
        <v>6.0489999999999997E-3</v>
      </c>
      <c r="M1308">
        <v>-1.1910000000000001</v>
      </c>
      <c r="N1308">
        <v>-8.72E-2</v>
      </c>
      <c r="O1308">
        <v>1.1910000000000001</v>
      </c>
      <c r="P1308">
        <v>30001</v>
      </c>
      <c r="Q1308">
        <v>120000</v>
      </c>
    </row>
    <row r="1309" spans="9:17" x14ac:dyDescent="0.25">
      <c r="I1309" t="s">
        <v>2129</v>
      </c>
      <c r="J1309">
        <v>-0.26200000000000001</v>
      </c>
      <c r="K1309">
        <v>0.61050000000000004</v>
      </c>
      <c r="L1309">
        <v>6.3070000000000001E-3</v>
      </c>
      <c r="M1309">
        <v>-1.444</v>
      </c>
      <c r="N1309">
        <v>-0.27139999999999997</v>
      </c>
      <c r="O1309">
        <v>0.97130000000000005</v>
      </c>
      <c r="P1309">
        <v>30001</v>
      </c>
      <c r="Q1309">
        <v>120000</v>
      </c>
    </row>
    <row r="1310" spans="9:17" x14ac:dyDescent="0.25">
      <c r="I1310" t="s">
        <v>2130</v>
      </c>
      <c r="J1310">
        <v>-0.16300000000000001</v>
      </c>
      <c r="K1310">
        <v>0.34289999999999998</v>
      </c>
      <c r="L1310">
        <v>3.5349999999999999E-3</v>
      </c>
      <c r="M1310">
        <v>-0.83309999999999995</v>
      </c>
      <c r="N1310">
        <v>-0.1663</v>
      </c>
      <c r="O1310">
        <v>0.53029999999999999</v>
      </c>
      <c r="P1310">
        <v>30001</v>
      </c>
      <c r="Q1310">
        <v>120000</v>
      </c>
    </row>
    <row r="1311" spans="9:17" x14ac:dyDescent="0.25">
      <c r="I1311" t="s">
        <v>2131</v>
      </c>
      <c r="J1311">
        <v>-9.3859999999999999E-2</v>
      </c>
      <c r="K1311">
        <v>0.40089999999999998</v>
      </c>
      <c r="L1311">
        <v>3.8249999999999998E-3</v>
      </c>
      <c r="M1311">
        <v>-0.85250000000000004</v>
      </c>
      <c r="N1311">
        <v>-0.1075</v>
      </c>
      <c r="O1311">
        <v>0.73450000000000004</v>
      </c>
      <c r="P1311">
        <v>30001</v>
      </c>
      <c r="Q1311">
        <v>120000</v>
      </c>
    </row>
    <row r="1312" spans="9:17" x14ac:dyDescent="0.25">
      <c r="I1312" t="s">
        <v>2132</v>
      </c>
      <c r="J1312">
        <v>-0.2228</v>
      </c>
      <c r="K1312">
        <v>0.31640000000000001</v>
      </c>
      <c r="L1312">
        <v>2.7590000000000002E-3</v>
      </c>
      <c r="M1312">
        <v>-0.84199999999999997</v>
      </c>
      <c r="N1312">
        <v>-0.22720000000000001</v>
      </c>
      <c r="O1312">
        <v>0.42630000000000001</v>
      </c>
      <c r="P1312">
        <v>30001</v>
      </c>
      <c r="Q1312">
        <v>120000</v>
      </c>
    </row>
    <row r="1313" spans="9:17" x14ac:dyDescent="0.25">
      <c r="I1313" t="s">
        <v>2133</v>
      </c>
      <c r="J1313">
        <v>-0.253</v>
      </c>
      <c r="K1313">
        <v>0.43159999999999998</v>
      </c>
      <c r="L1313">
        <v>3.7469999999999999E-3</v>
      </c>
      <c r="M1313">
        <v>-1.1259999999999999</v>
      </c>
      <c r="N1313">
        <v>-0.24990000000000001</v>
      </c>
      <c r="O1313">
        <v>0.60350000000000004</v>
      </c>
      <c r="P1313">
        <v>30001</v>
      </c>
      <c r="Q1313">
        <v>120000</v>
      </c>
    </row>
    <row r="1314" spans="9:17" x14ac:dyDescent="0.25">
      <c r="I1314" t="s">
        <v>2134</v>
      </c>
      <c r="J1314">
        <v>-0.26250000000000001</v>
      </c>
      <c r="K1314">
        <v>0.41739999999999999</v>
      </c>
      <c r="L1314">
        <v>3.532E-3</v>
      </c>
      <c r="M1314">
        <v>-1.1120000000000001</v>
      </c>
      <c r="N1314">
        <v>-0.25850000000000001</v>
      </c>
      <c r="O1314">
        <v>0.56599999999999995</v>
      </c>
      <c r="P1314">
        <v>30001</v>
      </c>
      <c r="Q1314">
        <v>120000</v>
      </c>
    </row>
    <row r="1315" spans="9:17" x14ac:dyDescent="0.25">
      <c r="I1315" t="s">
        <v>2135</v>
      </c>
      <c r="J1315">
        <v>-0.30049999999999999</v>
      </c>
      <c r="K1315">
        <v>0.38129999999999997</v>
      </c>
      <c r="L1315">
        <v>3.718E-3</v>
      </c>
      <c r="M1315">
        <v>-1.0680000000000001</v>
      </c>
      <c r="N1315">
        <v>-0.29659999999999997</v>
      </c>
      <c r="O1315">
        <v>0.45400000000000001</v>
      </c>
      <c r="P1315">
        <v>30001</v>
      </c>
      <c r="Q1315">
        <v>120000</v>
      </c>
    </row>
    <row r="1316" spans="9:17" x14ac:dyDescent="0.25">
      <c r="I1316" t="s">
        <v>2136</v>
      </c>
      <c r="J1316">
        <v>-0.26889999999999997</v>
      </c>
      <c r="K1316">
        <v>0.4304</v>
      </c>
      <c r="L1316">
        <v>3.751E-3</v>
      </c>
      <c r="M1316">
        <v>-1.1499999999999999</v>
      </c>
      <c r="N1316">
        <v>-0.26319999999999999</v>
      </c>
      <c r="O1316">
        <v>0.5766</v>
      </c>
      <c r="P1316">
        <v>30001</v>
      </c>
      <c r="Q1316">
        <v>120000</v>
      </c>
    </row>
    <row r="1317" spans="9:17" x14ac:dyDescent="0.25">
      <c r="I1317" t="s">
        <v>2137</v>
      </c>
      <c r="J1317">
        <v>1.0670000000000001E-2</v>
      </c>
      <c r="K1317">
        <v>0.41060000000000002</v>
      </c>
      <c r="L1317">
        <v>3.4849999999999998E-3</v>
      </c>
      <c r="M1317">
        <v>-0.78290000000000004</v>
      </c>
      <c r="N1317">
        <v>5.7320000000000001E-3</v>
      </c>
      <c r="O1317">
        <v>0.84199999999999997</v>
      </c>
      <c r="P1317">
        <v>30001</v>
      </c>
      <c r="Q1317">
        <v>120000</v>
      </c>
    </row>
    <row r="1318" spans="9:17" x14ac:dyDescent="0.25">
      <c r="I1318" t="s">
        <v>2138</v>
      </c>
      <c r="J1318">
        <v>-0.71099999999999997</v>
      </c>
      <c r="K1318">
        <v>0.54149999999999998</v>
      </c>
      <c r="L1318">
        <v>5.7289999999999997E-3</v>
      </c>
      <c r="M1318">
        <v>-1.8140000000000001</v>
      </c>
      <c r="N1318">
        <v>-0.69350000000000001</v>
      </c>
      <c r="O1318">
        <v>0.29749999999999999</v>
      </c>
      <c r="P1318">
        <v>30001</v>
      </c>
      <c r="Q1318">
        <v>120000</v>
      </c>
    </row>
    <row r="1319" spans="9:17" x14ac:dyDescent="0.25">
      <c r="I1319" t="s">
        <v>2139</v>
      </c>
      <c r="J1319">
        <v>-0.1676</v>
      </c>
      <c r="K1319">
        <v>0.48880000000000001</v>
      </c>
      <c r="L1319">
        <v>4.7689999999999998E-3</v>
      </c>
      <c r="M1319">
        <v>-1.139</v>
      </c>
      <c r="N1319">
        <v>-0.16769999999999999</v>
      </c>
      <c r="O1319">
        <v>0.80330000000000001</v>
      </c>
      <c r="P1319">
        <v>30001</v>
      </c>
      <c r="Q1319">
        <v>120000</v>
      </c>
    </row>
    <row r="1320" spans="9:17" x14ac:dyDescent="0.25">
      <c r="I1320" t="s">
        <v>2140</v>
      </c>
      <c r="J1320">
        <v>-0.1293</v>
      </c>
      <c r="K1320">
        <v>0.44919999999999999</v>
      </c>
      <c r="L1320">
        <v>4.7450000000000001E-3</v>
      </c>
      <c r="M1320">
        <v>-1.0109999999999999</v>
      </c>
      <c r="N1320">
        <v>-0.1323</v>
      </c>
      <c r="O1320">
        <v>0.76980000000000004</v>
      </c>
      <c r="P1320">
        <v>30001</v>
      </c>
      <c r="Q1320">
        <v>120000</v>
      </c>
    </row>
    <row r="1321" spans="9:17" x14ac:dyDescent="0.25">
      <c r="I1321" t="s">
        <v>2141</v>
      </c>
      <c r="J1321">
        <v>0.16239999999999999</v>
      </c>
      <c r="K1321">
        <v>0.48720000000000002</v>
      </c>
      <c r="L1321">
        <v>4.483E-3</v>
      </c>
      <c r="M1321">
        <v>-0.76029999999999998</v>
      </c>
      <c r="N1321">
        <v>0.14749999999999999</v>
      </c>
      <c r="O1321">
        <v>1.163</v>
      </c>
      <c r="P1321">
        <v>30001</v>
      </c>
      <c r="Q1321">
        <v>120000</v>
      </c>
    </row>
    <row r="1322" spans="9:17" x14ac:dyDescent="0.25">
      <c r="I1322" t="s">
        <v>2142</v>
      </c>
      <c r="J1322">
        <v>-0.42320000000000002</v>
      </c>
      <c r="K1322">
        <v>0.55610000000000004</v>
      </c>
      <c r="L1322">
        <v>5.3689999999999996E-3</v>
      </c>
      <c r="M1322">
        <v>-1.5860000000000001</v>
      </c>
      <c r="N1322">
        <v>-0.40079999999999999</v>
      </c>
      <c r="O1322">
        <v>0.62090000000000001</v>
      </c>
      <c r="P1322">
        <v>30001</v>
      </c>
      <c r="Q1322">
        <v>120000</v>
      </c>
    </row>
    <row r="1323" spans="9:17" x14ac:dyDescent="0.25">
      <c r="I1323" t="s">
        <v>2143</v>
      </c>
      <c r="J1323">
        <v>3.9910000000000001E-2</v>
      </c>
      <c r="K1323">
        <v>0.49220000000000003</v>
      </c>
      <c r="L1323">
        <v>4.9160000000000002E-3</v>
      </c>
      <c r="M1323">
        <v>-0.90229999999999999</v>
      </c>
      <c r="N1323">
        <v>2.7369999999999998E-2</v>
      </c>
      <c r="O1323">
        <v>1.044</v>
      </c>
      <c r="P1323">
        <v>30001</v>
      </c>
      <c r="Q1323">
        <v>120000</v>
      </c>
    </row>
    <row r="1324" spans="9:17" x14ac:dyDescent="0.25">
      <c r="I1324" t="s">
        <v>2144</v>
      </c>
      <c r="J1324">
        <v>-0.3039</v>
      </c>
      <c r="K1324">
        <v>0.53110000000000002</v>
      </c>
      <c r="L1324">
        <v>4.8329999999999996E-3</v>
      </c>
      <c r="M1324">
        <v>-1.39</v>
      </c>
      <c r="N1324">
        <v>-0.29299999999999998</v>
      </c>
      <c r="O1324">
        <v>0.72089999999999999</v>
      </c>
      <c r="P1324">
        <v>30001</v>
      </c>
      <c r="Q1324">
        <v>120000</v>
      </c>
    </row>
    <row r="1325" spans="9:17" x14ac:dyDescent="0.25">
      <c r="I1325" t="s">
        <v>2145</v>
      </c>
      <c r="J1325">
        <v>0.26150000000000001</v>
      </c>
      <c r="K1325">
        <v>0.57330000000000003</v>
      </c>
      <c r="L1325">
        <v>5.9870000000000001E-3</v>
      </c>
      <c r="M1325">
        <v>-0.84250000000000003</v>
      </c>
      <c r="N1325">
        <v>0.24859999999999999</v>
      </c>
      <c r="O1325">
        <v>1.427</v>
      </c>
      <c r="P1325">
        <v>30001</v>
      </c>
      <c r="Q1325">
        <v>120000</v>
      </c>
    </row>
    <row r="1326" spans="9:17" x14ac:dyDescent="0.25">
      <c r="I1326" t="s">
        <v>2146</v>
      </c>
      <c r="J1326">
        <v>0.1575</v>
      </c>
      <c r="K1326">
        <v>0.48509999999999998</v>
      </c>
      <c r="L1326">
        <v>5.1729999999999996E-3</v>
      </c>
      <c r="M1326">
        <v>-0.78849999999999998</v>
      </c>
      <c r="N1326">
        <v>0.15379999999999999</v>
      </c>
      <c r="O1326">
        <v>1.119</v>
      </c>
      <c r="P1326">
        <v>30001</v>
      </c>
      <c r="Q1326">
        <v>120000</v>
      </c>
    </row>
    <row r="1327" spans="9:17" x14ac:dyDescent="0.25">
      <c r="I1327" t="s">
        <v>2147</v>
      </c>
      <c r="J1327">
        <v>0.1391</v>
      </c>
      <c r="K1327">
        <v>0.52059999999999995</v>
      </c>
      <c r="L1327">
        <v>5.3189999999999999E-3</v>
      </c>
      <c r="M1327">
        <v>-0.88549999999999995</v>
      </c>
      <c r="N1327">
        <v>0.13650000000000001</v>
      </c>
      <c r="O1327">
        <v>1.167</v>
      </c>
      <c r="P1327">
        <v>30001</v>
      </c>
      <c r="Q1327">
        <v>120000</v>
      </c>
    </row>
    <row r="1328" spans="9:17" x14ac:dyDescent="0.25">
      <c r="I1328" t="s">
        <v>2148</v>
      </c>
      <c r="J1328">
        <v>1.0069999999999999</v>
      </c>
      <c r="K1328">
        <v>0.78259999999999996</v>
      </c>
      <c r="L1328">
        <v>1.03E-2</v>
      </c>
      <c r="M1328">
        <v>-0.52159999999999995</v>
      </c>
      <c r="N1328">
        <v>1.008</v>
      </c>
      <c r="O1328">
        <v>2.5590000000000002</v>
      </c>
      <c r="P1328">
        <v>30001</v>
      </c>
      <c r="Q1328">
        <v>120000</v>
      </c>
    </row>
    <row r="1329" spans="9:17" x14ac:dyDescent="0.25">
      <c r="I1329" t="s">
        <v>2149</v>
      </c>
      <c r="J1329">
        <v>-0.66690000000000005</v>
      </c>
      <c r="K1329">
        <v>0.72989999999999999</v>
      </c>
      <c r="L1329">
        <v>8.8839999999999995E-3</v>
      </c>
      <c r="M1329">
        <v>-2.1190000000000002</v>
      </c>
      <c r="N1329">
        <v>-0.65890000000000004</v>
      </c>
      <c r="O1329">
        <v>0.7389</v>
      </c>
      <c r="P1329">
        <v>30001</v>
      </c>
      <c r="Q1329">
        <v>120000</v>
      </c>
    </row>
    <row r="1330" spans="9:17" x14ac:dyDescent="0.25">
      <c r="I1330" t="s">
        <v>2150</v>
      </c>
      <c r="J1330">
        <v>7.109E-2</v>
      </c>
      <c r="K1330">
        <v>0.9657</v>
      </c>
      <c r="L1330">
        <v>1.5810000000000001E-2</v>
      </c>
      <c r="M1330">
        <v>-1.8360000000000001</v>
      </c>
      <c r="N1330">
        <v>7.5990000000000002E-2</v>
      </c>
      <c r="O1330">
        <v>1.9590000000000001</v>
      </c>
      <c r="P1330">
        <v>30001</v>
      </c>
      <c r="Q1330">
        <v>120000</v>
      </c>
    </row>
    <row r="1331" spans="9:17" x14ac:dyDescent="0.25">
      <c r="I1331" t="s">
        <v>2151</v>
      </c>
      <c r="J1331">
        <v>-6.9690000000000002E-2</v>
      </c>
      <c r="K1331">
        <v>0.67610000000000003</v>
      </c>
      <c r="L1331">
        <v>8.9429999999999996E-3</v>
      </c>
      <c r="M1331">
        <v>-1.399</v>
      </c>
      <c r="N1331">
        <v>-7.2160000000000002E-2</v>
      </c>
      <c r="O1331">
        <v>1.2529999999999999</v>
      </c>
      <c r="P1331">
        <v>30001</v>
      </c>
      <c r="Q1331">
        <v>120000</v>
      </c>
    </row>
    <row r="1332" spans="9:17" x14ac:dyDescent="0.25">
      <c r="I1332" t="s">
        <v>2152</v>
      </c>
      <c r="J1332">
        <v>-0.18099999999999999</v>
      </c>
      <c r="K1332">
        <v>0.74199999999999999</v>
      </c>
      <c r="L1332">
        <v>1.009E-2</v>
      </c>
      <c r="M1332">
        <v>-1.657</v>
      </c>
      <c r="N1332">
        <v>-0.17899999999999999</v>
      </c>
      <c r="O1332">
        <v>1.2729999999999999</v>
      </c>
      <c r="P1332">
        <v>30001</v>
      </c>
      <c r="Q1332">
        <v>120000</v>
      </c>
    </row>
    <row r="1333" spans="9:17" x14ac:dyDescent="0.25">
      <c r="I1333" t="s">
        <v>2153</v>
      </c>
      <c r="J1333">
        <v>0.57650000000000001</v>
      </c>
      <c r="K1333">
        <v>0.49259999999999998</v>
      </c>
      <c r="L1333">
        <v>5.4180000000000001E-3</v>
      </c>
      <c r="M1333">
        <v>-0.38940000000000002</v>
      </c>
      <c r="N1333">
        <v>0.57340000000000002</v>
      </c>
      <c r="O1333">
        <v>1.5589999999999999</v>
      </c>
      <c r="P1333">
        <v>30001</v>
      </c>
      <c r="Q1333">
        <v>120000</v>
      </c>
    </row>
    <row r="1334" spans="9:17" x14ac:dyDescent="0.25">
      <c r="I1334" t="s">
        <v>2154</v>
      </c>
      <c r="J1334">
        <v>0.55820000000000003</v>
      </c>
      <c r="K1334">
        <v>0.59199999999999997</v>
      </c>
      <c r="L1334">
        <v>7.4590000000000004E-3</v>
      </c>
      <c r="M1334">
        <v>-0.59899999999999998</v>
      </c>
      <c r="N1334">
        <v>0.55810000000000004</v>
      </c>
      <c r="O1334">
        <v>1.738</v>
      </c>
      <c r="P1334">
        <v>30001</v>
      </c>
      <c r="Q1334">
        <v>120000</v>
      </c>
    </row>
    <row r="1335" spans="9:17" x14ac:dyDescent="0.25">
      <c r="I1335" t="s">
        <v>2155</v>
      </c>
      <c r="J1335">
        <v>-1.028</v>
      </c>
      <c r="K1335">
        <v>0.6825</v>
      </c>
      <c r="L1335">
        <v>9.7389999999999994E-3</v>
      </c>
      <c r="M1335">
        <v>-2.411</v>
      </c>
      <c r="N1335">
        <v>-1.014</v>
      </c>
      <c r="O1335">
        <v>0.27529999999999999</v>
      </c>
      <c r="P1335">
        <v>30001</v>
      </c>
      <c r="Q1335">
        <v>120000</v>
      </c>
    </row>
    <row r="1336" spans="9:17" x14ac:dyDescent="0.25">
      <c r="I1336" t="s">
        <v>2156</v>
      </c>
      <c r="J1336">
        <v>-0.84960000000000002</v>
      </c>
      <c r="K1336">
        <v>0.62870000000000004</v>
      </c>
      <c r="L1336">
        <v>9.0299999999999998E-3</v>
      </c>
      <c r="M1336">
        <v>-2.0880000000000001</v>
      </c>
      <c r="N1336">
        <v>-0.84540000000000004</v>
      </c>
      <c r="O1336">
        <v>0.378</v>
      </c>
      <c r="P1336">
        <v>30001</v>
      </c>
      <c r="Q1336">
        <v>120000</v>
      </c>
    </row>
    <row r="1337" spans="9:17" x14ac:dyDescent="0.25">
      <c r="I1337" t="s">
        <v>2157</v>
      </c>
      <c r="J1337">
        <v>-0.2752</v>
      </c>
      <c r="K1337">
        <v>0.56030000000000002</v>
      </c>
      <c r="L1337">
        <v>5.2209999999999999E-3</v>
      </c>
      <c r="M1337">
        <v>-1.413</v>
      </c>
      <c r="N1337">
        <v>-0.26769999999999999</v>
      </c>
      <c r="O1337">
        <v>0.82069999999999999</v>
      </c>
      <c r="P1337">
        <v>30001</v>
      </c>
      <c r="Q1337">
        <v>120000</v>
      </c>
    </row>
    <row r="1338" spans="9:17" x14ac:dyDescent="0.25">
      <c r="I1338" t="s">
        <v>2158</v>
      </c>
      <c r="J1338">
        <v>-0.15179999999999999</v>
      </c>
      <c r="K1338">
        <v>0.439</v>
      </c>
      <c r="L1338">
        <v>3.9589999999999998E-3</v>
      </c>
      <c r="M1338">
        <v>-1.004</v>
      </c>
      <c r="N1338">
        <v>-0.1578</v>
      </c>
      <c r="O1338">
        <v>0.73609999999999998</v>
      </c>
      <c r="P1338">
        <v>30001</v>
      </c>
      <c r="Q1338">
        <v>120000</v>
      </c>
    </row>
    <row r="1339" spans="9:17" x14ac:dyDescent="0.25">
      <c r="I1339" t="s">
        <v>2159</v>
      </c>
      <c r="J1339">
        <v>1.6750000000000001E-3</v>
      </c>
      <c r="K1339">
        <v>0.22359999999999999</v>
      </c>
      <c r="L1339" s="36">
        <v>9.2190000000000002E-4</v>
      </c>
      <c r="M1339">
        <v>-0.46250000000000002</v>
      </c>
      <c r="N1339" s="36">
        <v>5.9619999999999996E-4</v>
      </c>
      <c r="O1339">
        <v>0.46650000000000003</v>
      </c>
      <c r="P1339">
        <v>30001</v>
      </c>
      <c r="Q1339">
        <v>120000</v>
      </c>
    </row>
    <row r="1340" spans="9:17" x14ac:dyDescent="0.25">
      <c r="I1340" t="s">
        <v>2160</v>
      </c>
      <c r="J1340">
        <v>-4.3700000000000003E-2</v>
      </c>
      <c r="K1340">
        <v>0.2268</v>
      </c>
      <c r="L1340">
        <v>1.077E-3</v>
      </c>
      <c r="M1340">
        <v>-0.53459999999999996</v>
      </c>
      <c r="N1340">
        <v>-3.0669999999999999E-2</v>
      </c>
      <c r="O1340">
        <v>0.40699999999999997</v>
      </c>
      <c r="P1340">
        <v>30001</v>
      </c>
      <c r="Q1340">
        <v>120000</v>
      </c>
    </row>
    <row r="1341" spans="9:17" x14ac:dyDescent="0.25">
      <c r="I1341" t="s">
        <v>2161</v>
      </c>
      <c r="J1341">
        <v>3.8600000000000002E-2</v>
      </c>
      <c r="K1341">
        <v>0.21709999999999999</v>
      </c>
      <c r="L1341">
        <v>1.0269999999999999E-3</v>
      </c>
      <c r="M1341">
        <v>-0.4002</v>
      </c>
      <c r="N1341">
        <v>2.8709999999999999E-2</v>
      </c>
      <c r="O1341">
        <v>0.49680000000000002</v>
      </c>
      <c r="P1341">
        <v>30001</v>
      </c>
      <c r="Q1341">
        <v>120000</v>
      </c>
    </row>
    <row r="1342" spans="9:17" x14ac:dyDescent="0.25">
      <c r="I1342" t="s">
        <v>2162</v>
      </c>
      <c r="J1342">
        <v>0.21479999999999999</v>
      </c>
      <c r="K1342">
        <v>0.31019999999999998</v>
      </c>
      <c r="L1342">
        <v>3.1020000000000002E-3</v>
      </c>
      <c r="M1342">
        <v>-0.39679999999999999</v>
      </c>
      <c r="N1342">
        <v>0.215</v>
      </c>
      <c r="O1342">
        <v>0.82669999999999999</v>
      </c>
      <c r="P1342">
        <v>30001</v>
      </c>
      <c r="Q1342">
        <v>120000</v>
      </c>
    </row>
    <row r="1343" spans="9:17" x14ac:dyDescent="0.25">
      <c r="I1343" t="s">
        <v>2163</v>
      </c>
      <c r="J1343">
        <v>-0.56930000000000003</v>
      </c>
      <c r="K1343">
        <v>0.69130000000000003</v>
      </c>
      <c r="L1343">
        <v>3.9500000000000004E-3</v>
      </c>
      <c r="M1343">
        <v>-1.931</v>
      </c>
      <c r="N1343">
        <v>-0.56920000000000004</v>
      </c>
      <c r="O1343">
        <v>0.78959999999999997</v>
      </c>
      <c r="P1343">
        <v>30001</v>
      </c>
      <c r="Q1343">
        <v>120000</v>
      </c>
    </row>
    <row r="1344" spans="9:17" x14ac:dyDescent="0.25">
      <c r="I1344" t="s">
        <v>2164</v>
      </c>
      <c r="J1344">
        <v>2.189E-2</v>
      </c>
      <c r="K1344">
        <v>0.34239999999999998</v>
      </c>
      <c r="L1344">
        <v>3.738E-3</v>
      </c>
      <c r="M1344">
        <v>-0.65580000000000005</v>
      </c>
      <c r="N1344">
        <v>2.3220000000000001E-2</v>
      </c>
      <c r="O1344">
        <v>0.69420000000000004</v>
      </c>
      <c r="P1344">
        <v>30001</v>
      </c>
      <c r="Q1344">
        <v>120000</v>
      </c>
    </row>
    <row r="1345" spans="9:17" x14ac:dyDescent="0.25">
      <c r="I1345" t="s">
        <v>2165</v>
      </c>
      <c r="J1345">
        <v>2.3709999999999998E-2</v>
      </c>
      <c r="K1345">
        <v>0.51480000000000004</v>
      </c>
      <c r="L1345">
        <v>5.3169999999999997E-3</v>
      </c>
      <c r="M1345">
        <v>-1.0049999999999999</v>
      </c>
      <c r="N1345">
        <v>2.4819999999999998E-2</v>
      </c>
      <c r="O1345">
        <v>1.052</v>
      </c>
      <c r="P1345">
        <v>30001</v>
      </c>
      <c r="Q1345">
        <v>120000</v>
      </c>
    </row>
    <row r="1346" spans="9:17" x14ac:dyDescent="0.25">
      <c r="I1346" t="s">
        <v>2166</v>
      </c>
      <c r="J1346">
        <v>0.35959999999999998</v>
      </c>
      <c r="K1346">
        <v>0.4677</v>
      </c>
      <c r="L1346">
        <v>5.8970000000000003E-3</v>
      </c>
      <c r="M1346">
        <v>-0.58430000000000004</v>
      </c>
      <c r="N1346">
        <v>0.36659999999999998</v>
      </c>
      <c r="O1346">
        <v>1.2729999999999999</v>
      </c>
      <c r="P1346">
        <v>30001</v>
      </c>
      <c r="Q1346">
        <v>120000</v>
      </c>
    </row>
    <row r="1347" spans="9:17" x14ac:dyDescent="0.25">
      <c r="I1347" t="s">
        <v>2167</v>
      </c>
      <c r="J1347">
        <v>0.45379999999999998</v>
      </c>
      <c r="K1347">
        <v>0.38340000000000002</v>
      </c>
      <c r="L1347">
        <v>5.8259999999999996E-3</v>
      </c>
      <c r="M1347">
        <v>-0.311</v>
      </c>
      <c r="N1347">
        <v>0.45579999999999998</v>
      </c>
      <c r="O1347">
        <v>1.208</v>
      </c>
      <c r="P1347">
        <v>30001</v>
      </c>
      <c r="Q1347">
        <v>120000</v>
      </c>
    </row>
    <row r="1348" spans="9:17" x14ac:dyDescent="0.25">
      <c r="I1348" t="s">
        <v>2168</v>
      </c>
      <c r="J1348">
        <v>0.36470000000000002</v>
      </c>
      <c r="K1348">
        <v>0.48249999999999998</v>
      </c>
      <c r="L1348">
        <v>5.8580000000000004E-3</v>
      </c>
      <c r="M1348">
        <v>-0.61839999999999995</v>
      </c>
      <c r="N1348">
        <v>0.373</v>
      </c>
      <c r="O1348">
        <v>1.302</v>
      </c>
      <c r="P1348">
        <v>30001</v>
      </c>
      <c r="Q1348">
        <v>120000</v>
      </c>
    </row>
    <row r="1349" spans="9:17" x14ac:dyDescent="0.25">
      <c r="I1349" t="s">
        <v>2169</v>
      </c>
      <c r="J1349">
        <v>0.19259999999999999</v>
      </c>
      <c r="K1349">
        <v>0.48209999999999997</v>
      </c>
      <c r="L1349">
        <v>6.3940000000000004E-3</v>
      </c>
      <c r="M1349">
        <v>-0.80789999999999995</v>
      </c>
      <c r="N1349">
        <v>0.21160000000000001</v>
      </c>
      <c r="O1349">
        <v>1.0920000000000001</v>
      </c>
      <c r="P1349">
        <v>30001</v>
      </c>
      <c r="Q1349">
        <v>120000</v>
      </c>
    </row>
    <row r="1350" spans="9:17" x14ac:dyDescent="0.25">
      <c r="I1350" t="s">
        <v>2170</v>
      </c>
      <c r="J1350">
        <v>0.54849999999999999</v>
      </c>
      <c r="K1350">
        <v>0.4955</v>
      </c>
      <c r="L1350">
        <v>6.2899999999999996E-3</v>
      </c>
      <c r="M1350">
        <v>-0.39579999999999999</v>
      </c>
      <c r="N1350">
        <v>0.53569999999999995</v>
      </c>
      <c r="O1350">
        <v>1.5780000000000001</v>
      </c>
      <c r="P1350">
        <v>30001</v>
      </c>
      <c r="Q1350">
        <v>120000</v>
      </c>
    </row>
    <row r="1351" spans="9:17" x14ac:dyDescent="0.25">
      <c r="I1351" t="s">
        <v>2171</v>
      </c>
      <c r="J1351">
        <v>0.2883</v>
      </c>
      <c r="K1351">
        <v>0.50780000000000003</v>
      </c>
      <c r="L1351">
        <v>6.2979999999999998E-3</v>
      </c>
      <c r="M1351">
        <v>-0.77139999999999997</v>
      </c>
      <c r="N1351">
        <v>0.30630000000000002</v>
      </c>
      <c r="O1351">
        <v>1.2509999999999999</v>
      </c>
      <c r="P1351">
        <v>30001</v>
      </c>
      <c r="Q1351">
        <v>120000</v>
      </c>
    </row>
    <row r="1352" spans="9:17" x14ac:dyDescent="0.25">
      <c r="I1352" t="s">
        <v>2172</v>
      </c>
      <c r="J1352">
        <v>0.69889999999999997</v>
      </c>
      <c r="K1352">
        <v>0.37009999999999998</v>
      </c>
      <c r="L1352">
        <v>5.8259999999999996E-3</v>
      </c>
      <c r="M1352">
        <v>-2.29E-2</v>
      </c>
      <c r="N1352">
        <v>0.69799999999999995</v>
      </c>
      <c r="O1352">
        <v>1.4319999999999999</v>
      </c>
      <c r="P1352">
        <v>30001</v>
      </c>
      <c r="Q1352">
        <v>120000</v>
      </c>
    </row>
    <row r="1353" spans="9:17" x14ac:dyDescent="0.25">
      <c r="I1353" t="s">
        <v>2173</v>
      </c>
      <c r="J1353">
        <v>0.22969999999999999</v>
      </c>
      <c r="K1353">
        <v>0.37919999999999998</v>
      </c>
      <c r="L1353">
        <v>5.4390000000000003E-3</v>
      </c>
      <c r="M1353">
        <v>-0.53090000000000004</v>
      </c>
      <c r="N1353">
        <v>0.23319999999999999</v>
      </c>
      <c r="O1353">
        <v>0.9597</v>
      </c>
      <c r="P1353">
        <v>30001</v>
      </c>
      <c r="Q1353">
        <v>120000</v>
      </c>
    </row>
    <row r="1354" spans="9:17" x14ac:dyDescent="0.25">
      <c r="I1354" t="s">
        <v>2174</v>
      </c>
      <c r="J1354">
        <v>0.30120000000000002</v>
      </c>
      <c r="K1354">
        <v>0.4587</v>
      </c>
      <c r="L1354">
        <v>6.2639999999999996E-3</v>
      </c>
      <c r="M1354">
        <v>-0.62929999999999997</v>
      </c>
      <c r="N1354">
        <v>0.31180000000000002</v>
      </c>
      <c r="O1354">
        <v>1.181</v>
      </c>
      <c r="P1354">
        <v>30001</v>
      </c>
      <c r="Q1354">
        <v>120000</v>
      </c>
    </row>
    <row r="1355" spans="9:17" x14ac:dyDescent="0.25">
      <c r="I1355" t="s">
        <v>2175</v>
      </c>
      <c r="J1355">
        <v>0.2661</v>
      </c>
      <c r="K1355">
        <v>0.40160000000000001</v>
      </c>
      <c r="L1355">
        <v>6.0260000000000001E-3</v>
      </c>
      <c r="M1355">
        <v>-0.51700000000000002</v>
      </c>
      <c r="N1355">
        <v>0.26169999999999999</v>
      </c>
      <c r="O1355">
        <v>1.075</v>
      </c>
      <c r="P1355">
        <v>30001</v>
      </c>
      <c r="Q1355">
        <v>120000</v>
      </c>
    </row>
    <row r="1356" spans="9:17" x14ac:dyDescent="0.25">
      <c r="I1356" t="s">
        <v>2176</v>
      </c>
      <c r="J1356">
        <v>0.15759999999999999</v>
      </c>
      <c r="K1356">
        <v>0.34539999999999998</v>
      </c>
      <c r="L1356">
        <v>5.875E-3</v>
      </c>
      <c r="M1356">
        <v>-0.52580000000000005</v>
      </c>
      <c r="N1356">
        <v>0.1598</v>
      </c>
      <c r="O1356">
        <v>0.8306</v>
      </c>
      <c r="P1356">
        <v>30001</v>
      </c>
      <c r="Q1356">
        <v>120000</v>
      </c>
    </row>
    <row r="1357" spans="9:17" x14ac:dyDescent="0.25">
      <c r="I1357" t="s">
        <v>2177</v>
      </c>
      <c r="J1357">
        <v>0.1968</v>
      </c>
      <c r="K1357">
        <v>0.37240000000000001</v>
      </c>
      <c r="L1357">
        <v>5.7819999999999998E-3</v>
      </c>
      <c r="M1357">
        <v>-0.54959999999999998</v>
      </c>
      <c r="N1357">
        <v>0.20069999999999999</v>
      </c>
      <c r="O1357">
        <v>0.9234</v>
      </c>
      <c r="P1357">
        <v>30001</v>
      </c>
      <c r="Q1357">
        <v>120000</v>
      </c>
    </row>
    <row r="1358" spans="9:17" x14ac:dyDescent="0.25">
      <c r="I1358" t="s">
        <v>2178</v>
      </c>
      <c r="J1358">
        <v>0.2263</v>
      </c>
      <c r="K1358">
        <v>0.3851</v>
      </c>
      <c r="L1358">
        <v>5.9630000000000004E-3</v>
      </c>
      <c r="M1358">
        <v>-0.53779999999999994</v>
      </c>
      <c r="N1358">
        <v>0.2271</v>
      </c>
      <c r="O1358">
        <v>0.99099999999999999</v>
      </c>
      <c r="P1358">
        <v>30001</v>
      </c>
      <c r="Q1358">
        <v>120000</v>
      </c>
    </row>
    <row r="1359" spans="9:17" x14ac:dyDescent="0.25">
      <c r="I1359" t="s">
        <v>2179</v>
      </c>
      <c r="J1359">
        <v>0.23830000000000001</v>
      </c>
      <c r="K1359">
        <v>0.39729999999999999</v>
      </c>
      <c r="L1359">
        <v>6.0619999999999997E-3</v>
      </c>
      <c r="M1359">
        <v>-0.54700000000000004</v>
      </c>
      <c r="N1359">
        <v>0.23810000000000001</v>
      </c>
      <c r="O1359">
        <v>1.0349999999999999</v>
      </c>
      <c r="P1359">
        <v>30001</v>
      </c>
      <c r="Q1359">
        <v>120000</v>
      </c>
    </row>
    <row r="1360" spans="9:17" x14ac:dyDescent="0.25">
      <c r="I1360" t="s">
        <v>2180</v>
      </c>
      <c r="J1360">
        <v>0.24379999999999999</v>
      </c>
      <c r="K1360">
        <v>0.32290000000000002</v>
      </c>
      <c r="L1360">
        <v>5.5830000000000003E-3</v>
      </c>
      <c r="M1360">
        <v>-0.39179999999999998</v>
      </c>
      <c r="N1360">
        <v>0.24429999999999999</v>
      </c>
      <c r="O1360">
        <v>0.88149999999999995</v>
      </c>
      <c r="P1360">
        <v>30001</v>
      </c>
      <c r="Q1360">
        <v>120000</v>
      </c>
    </row>
    <row r="1361" spans="9:17" x14ac:dyDescent="0.25">
      <c r="I1361" t="s">
        <v>2181</v>
      </c>
      <c r="J1361">
        <v>0.27260000000000001</v>
      </c>
      <c r="K1361">
        <v>0.3412</v>
      </c>
      <c r="L1361">
        <v>5.5110000000000003E-3</v>
      </c>
      <c r="M1361">
        <v>-0.39629999999999999</v>
      </c>
      <c r="N1361">
        <v>0.27200000000000002</v>
      </c>
      <c r="O1361">
        <v>0.95030000000000003</v>
      </c>
      <c r="P1361">
        <v>30001</v>
      </c>
      <c r="Q1361">
        <v>120000</v>
      </c>
    </row>
    <row r="1362" spans="9:17" x14ac:dyDescent="0.25">
      <c r="I1362" t="s">
        <v>2182</v>
      </c>
      <c r="J1362">
        <v>0.26690000000000003</v>
      </c>
      <c r="K1362">
        <v>0.38169999999999998</v>
      </c>
      <c r="L1362">
        <v>5.9080000000000001E-3</v>
      </c>
      <c r="M1362">
        <v>-0.48</v>
      </c>
      <c r="N1362">
        <v>0.2636</v>
      </c>
      <c r="O1362">
        <v>1.0329999999999999</v>
      </c>
      <c r="P1362">
        <v>30001</v>
      </c>
      <c r="Q1362">
        <v>120000</v>
      </c>
    </row>
    <row r="1363" spans="9:17" x14ac:dyDescent="0.25">
      <c r="I1363" t="s">
        <v>2183</v>
      </c>
      <c r="J1363">
        <v>0.1883</v>
      </c>
      <c r="K1363">
        <v>0.36330000000000001</v>
      </c>
      <c r="L1363">
        <v>5.921E-3</v>
      </c>
      <c r="M1363">
        <v>-0.53339999999999999</v>
      </c>
      <c r="N1363">
        <v>0.19189999999999999</v>
      </c>
      <c r="O1363">
        <v>0.90210000000000001</v>
      </c>
      <c r="P1363">
        <v>30001</v>
      </c>
      <c r="Q1363">
        <v>120000</v>
      </c>
    </row>
    <row r="1364" spans="9:17" x14ac:dyDescent="0.25">
      <c r="I1364" t="s">
        <v>2184</v>
      </c>
      <c r="J1364">
        <v>0.1714</v>
      </c>
      <c r="K1364">
        <v>0.3846</v>
      </c>
      <c r="L1364">
        <v>5.9779999999999998E-3</v>
      </c>
      <c r="M1364">
        <v>-0.6119</v>
      </c>
      <c r="N1364">
        <v>0.1784</v>
      </c>
      <c r="O1364">
        <v>0.91639999999999999</v>
      </c>
      <c r="P1364">
        <v>30001</v>
      </c>
      <c r="Q1364">
        <v>120000</v>
      </c>
    </row>
    <row r="1365" spans="9:17" x14ac:dyDescent="0.25">
      <c r="I1365" t="s">
        <v>2185</v>
      </c>
      <c r="J1365">
        <v>-0.51519999999999999</v>
      </c>
      <c r="K1365">
        <v>0.46229999999999999</v>
      </c>
      <c r="L1365">
        <v>6.1619999999999999E-3</v>
      </c>
      <c r="M1365">
        <v>-1.4350000000000001</v>
      </c>
      <c r="N1365">
        <v>-0.51300000000000001</v>
      </c>
      <c r="O1365">
        <v>0.38690000000000002</v>
      </c>
      <c r="P1365">
        <v>30001</v>
      </c>
      <c r="Q1365">
        <v>120000</v>
      </c>
    </row>
    <row r="1366" spans="9:17" x14ac:dyDescent="0.25">
      <c r="I1366" t="s">
        <v>2186</v>
      </c>
      <c r="J1366">
        <v>-0.65659999999999996</v>
      </c>
      <c r="K1366">
        <v>0.46689999999999998</v>
      </c>
      <c r="L1366">
        <v>6.4720000000000003E-3</v>
      </c>
      <c r="M1366">
        <v>-1.6</v>
      </c>
      <c r="N1366">
        <v>-0.6472</v>
      </c>
      <c r="O1366">
        <v>0.24099999999999999</v>
      </c>
      <c r="P1366">
        <v>30001</v>
      </c>
      <c r="Q1366">
        <v>120000</v>
      </c>
    </row>
    <row r="1367" spans="9:17" x14ac:dyDescent="0.25">
      <c r="I1367" t="s">
        <v>2187</v>
      </c>
      <c r="J1367">
        <v>-0.3548</v>
      </c>
      <c r="K1367">
        <v>0.41260000000000002</v>
      </c>
      <c r="L1367">
        <v>5.5510000000000004E-3</v>
      </c>
      <c r="M1367">
        <v>-1.1679999999999999</v>
      </c>
      <c r="N1367">
        <v>-0.35589999999999999</v>
      </c>
      <c r="O1367">
        <v>0.4572</v>
      </c>
      <c r="P1367">
        <v>30001</v>
      </c>
      <c r="Q1367">
        <v>120000</v>
      </c>
    </row>
    <row r="1368" spans="9:17" x14ac:dyDescent="0.25">
      <c r="I1368" t="s">
        <v>2188</v>
      </c>
      <c r="J1368">
        <v>-0.15909999999999999</v>
      </c>
      <c r="K1368">
        <v>0.30470000000000003</v>
      </c>
      <c r="L1368">
        <v>3.075E-3</v>
      </c>
      <c r="M1368">
        <v>-0.76049999999999995</v>
      </c>
      <c r="N1368">
        <v>-0.15859999999999999</v>
      </c>
      <c r="O1368">
        <v>0.43930000000000002</v>
      </c>
      <c r="P1368">
        <v>30001</v>
      </c>
      <c r="Q1368">
        <v>120000</v>
      </c>
    </row>
    <row r="1369" spans="9:17" x14ac:dyDescent="0.25">
      <c r="I1369" t="s">
        <v>2189</v>
      </c>
      <c r="J1369">
        <v>-0.3468</v>
      </c>
      <c r="K1369">
        <v>0.46</v>
      </c>
      <c r="L1369">
        <v>4.4920000000000003E-3</v>
      </c>
      <c r="M1369">
        <v>-1.3220000000000001</v>
      </c>
      <c r="N1369">
        <v>-0.32600000000000001</v>
      </c>
      <c r="O1369">
        <v>0.50880000000000003</v>
      </c>
      <c r="P1369">
        <v>30001</v>
      </c>
      <c r="Q1369">
        <v>120000</v>
      </c>
    </row>
    <row r="1370" spans="9:17" x14ac:dyDescent="0.25">
      <c r="I1370" t="s">
        <v>2190</v>
      </c>
      <c r="J1370">
        <v>-0.25769999999999998</v>
      </c>
      <c r="K1370">
        <v>0.43719999999999998</v>
      </c>
      <c r="L1370">
        <v>4.751E-3</v>
      </c>
      <c r="M1370">
        <v>-1.1559999999999999</v>
      </c>
      <c r="N1370">
        <v>-0.2445</v>
      </c>
      <c r="O1370">
        <v>0.58030000000000004</v>
      </c>
      <c r="P1370">
        <v>30001</v>
      </c>
      <c r="Q1370">
        <v>120000</v>
      </c>
    </row>
    <row r="1371" spans="9:17" x14ac:dyDescent="0.25">
      <c r="I1371" t="s">
        <v>2191</v>
      </c>
      <c r="J1371">
        <v>-0.21990000000000001</v>
      </c>
      <c r="K1371">
        <v>0.39090000000000003</v>
      </c>
      <c r="L1371">
        <v>4.0559999999999997E-3</v>
      </c>
      <c r="M1371">
        <v>-1.0089999999999999</v>
      </c>
      <c r="N1371">
        <v>-0.21340000000000001</v>
      </c>
      <c r="O1371">
        <v>0.53439999999999999</v>
      </c>
      <c r="P1371">
        <v>30001</v>
      </c>
      <c r="Q1371">
        <v>120000</v>
      </c>
    </row>
    <row r="1372" spans="9:17" x14ac:dyDescent="0.25">
      <c r="I1372" t="s">
        <v>2192</v>
      </c>
      <c r="J1372">
        <v>-2.9859999999999999E-3</v>
      </c>
      <c r="K1372">
        <v>0.40200000000000002</v>
      </c>
      <c r="L1372">
        <v>4.548E-3</v>
      </c>
      <c r="M1372">
        <v>-0.78180000000000005</v>
      </c>
      <c r="N1372">
        <v>-7.6940000000000003E-3</v>
      </c>
      <c r="O1372">
        <v>0.8095</v>
      </c>
      <c r="P1372">
        <v>30001</v>
      </c>
      <c r="Q1372">
        <v>120000</v>
      </c>
    </row>
    <row r="1373" spans="9:17" x14ac:dyDescent="0.25">
      <c r="I1373" t="s">
        <v>2193</v>
      </c>
      <c r="J1373">
        <v>-3.4040000000000001E-2</v>
      </c>
      <c r="K1373">
        <v>0.42399999999999999</v>
      </c>
      <c r="L1373">
        <v>4.7910000000000001E-3</v>
      </c>
      <c r="M1373">
        <v>-0.85709999999999997</v>
      </c>
      <c r="N1373">
        <v>-4.095E-2</v>
      </c>
      <c r="O1373">
        <v>0.82150000000000001</v>
      </c>
      <c r="P1373">
        <v>30001</v>
      </c>
      <c r="Q1373">
        <v>120000</v>
      </c>
    </row>
    <row r="1374" spans="9:17" x14ac:dyDescent="0.25">
      <c r="I1374" t="s">
        <v>2194</v>
      </c>
      <c r="J1374">
        <v>-0.1351</v>
      </c>
      <c r="K1374">
        <v>0.44409999999999999</v>
      </c>
      <c r="L1374">
        <v>4.8510000000000003E-3</v>
      </c>
      <c r="M1374">
        <v>-1.024</v>
      </c>
      <c r="N1374">
        <v>-0.13189999999999999</v>
      </c>
      <c r="O1374">
        <v>0.74250000000000005</v>
      </c>
      <c r="P1374">
        <v>30001</v>
      </c>
      <c r="Q1374">
        <v>120000</v>
      </c>
    </row>
    <row r="1375" spans="9:17" x14ac:dyDescent="0.25">
      <c r="I1375" t="s">
        <v>2195</v>
      </c>
      <c r="J1375">
        <v>-0.16020000000000001</v>
      </c>
      <c r="K1375">
        <v>0.48470000000000002</v>
      </c>
      <c r="L1375">
        <v>5.104E-3</v>
      </c>
      <c r="M1375">
        <v>-1.1399999999999999</v>
      </c>
      <c r="N1375">
        <v>-0.153</v>
      </c>
      <c r="O1375">
        <v>0.78669999999999995</v>
      </c>
      <c r="P1375">
        <v>30001</v>
      </c>
      <c r="Q1375">
        <v>120000</v>
      </c>
    </row>
    <row r="1376" spans="9:17" x14ac:dyDescent="0.25">
      <c r="I1376" t="s">
        <v>2196</v>
      </c>
      <c r="J1376">
        <v>-0.22839999999999999</v>
      </c>
      <c r="K1376">
        <v>0.47760000000000002</v>
      </c>
      <c r="L1376">
        <v>5.1380000000000002E-3</v>
      </c>
      <c r="M1376">
        <v>-1.226</v>
      </c>
      <c r="N1376">
        <v>-0.21460000000000001</v>
      </c>
      <c r="O1376">
        <v>0.68400000000000005</v>
      </c>
      <c r="P1376">
        <v>30001</v>
      </c>
      <c r="Q1376">
        <v>120000</v>
      </c>
    </row>
    <row r="1377" spans="9:17" x14ac:dyDescent="0.25">
      <c r="I1377" t="s">
        <v>2197</v>
      </c>
      <c r="J1377">
        <v>-0.18820000000000001</v>
      </c>
      <c r="K1377">
        <v>0.49840000000000001</v>
      </c>
      <c r="L1377">
        <v>5.4710000000000002E-3</v>
      </c>
      <c r="M1377">
        <v>-1.1579999999999999</v>
      </c>
      <c r="N1377">
        <v>-0.19550000000000001</v>
      </c>
      <c r="O1377">
        <v>0.82830000000000004</v>
      </c>
      <c r="P1377">
        <v>30001</v>
      </c>
      <c r="Q1377">
        <v>120000</v>
      </c>
    </row>
    <row r="1378" spans="9:17" x14ac:dyDescent="0.25">
      <c r="I1378" t="s">
        <v>2198</v>
      </c>
      <c r="J1378">
        <v>-0.2858</v>
      </c>
      <c r="K1378">
        <v>0.37880000000000003</v>
      </c>
      <c r="L1378">
        <v>4.3160000000000004E-3</v>
      </c>
      <c r="M1378">
        <v>-1.038</v>
      </c>
      <c r="N1378">
        <v>-0.28389999999999999</v>
      </c>
      <c r="O1378">
        <v>0.45760000000000001</v>
      </c>
      <c r="P1378">
        <v>30001</v>
      </c>
      <c r="Q1378">
        <v>120000</v>
      </c>
    </row>
    <row r="1379" spans="9:17" x14ac:dyDescent="0.25">
      <c r="I1379" t="s">
        <v>2199</v>
      </c>
      <c r="J1379">
        <v>-0.378</v>
      </c>
      <c r="K1379">
        <v>0.45829999999999999</v>
      </c>
      <c r="L1379">
        <v>4.9500000000000004E-3</v>
      </c>
      <c r="M1379">
        <v>-1.306</v>
      </c>
      <c r="N1379">
        <v>-0.36880000000000002</v>
      </c>
      <c r="O1379">
        <v>0.50729999999999997</v>
      </c>
      <c r="P1379">
        <v>30001</v>
      </c>
      <c r="Q1379">
        <v>120000</v>
      </c>
    </row>
    <row r="1380" spans="9:17" x14ac:dyDescent="0.25">
      <c r="I1380" t="s">
        <v>2200</v>
      </c>
      <c r="J1380">
        <v>-0.157</v>
      </c>
      <c r="K1380">
        <v>0.48330000000000001</v>
      </c>
      <c r="L1380">
        <v>5.1390000000000003E-3</v>
      </c>
      <c r="M1380">
        <v>-1.093</v>
      </c>
      <c r="N1380">
        <v>-0.1673</v>
      </c>
      <c r="O1380">
        <v>0.82969999999999999</v>
      </c>
      <c r="P1380">
        <v>30001</v>
      </c>
      <c r="Q1380">
        <v>120000</v>
      </c>
    </row>
    <row r="1381" spans="9:17" x14ac:dyDescent="0.25">
      <c r="I1381" t="s">
        <v>2201</v>
      </c>
      <c r="J1381">
        <v>-0.5534</v>
      </c>
      <c r="K1381">
        <v>0.442</v>
      </c>
      <c r="L1381">
        <v>4.3270000000000001E-3</v>
      </c>
      <c r="M1381">
        <v>-1.427</v>
      </c>
      <c r="N1381">
        <v>-0.55230000000000001</v>
      </c>
      <c r="O1381">
        <v>0.30790000000000001</v>
      </c>
      <c r="P1381">
        <v>30001</v>
      </c>
      <c r="Q1381">
        <v>120000</v>
      </c>
    </row>
    <row r="1382" spans="9:17" x14ac:dyDescent="0.25">
      <c r="I1382" t="s">
        <v>2202</v>
      </c>
      <c r="J1382">
        <v>-0.29799999999999999</v>
      </c>
      <c r="K1382">
        <v>0.56899999999999995</v>
      </c>
      <c r="L1382">
        <v>6.0639999999999999E-3</v>
      </c>
      <c r="M1382">
        <v>-1.399</v>
      </c>
      <c r="N1382">
        <v>-0.308</v>
      </c>
      <c r="O1382">
        <v>0.84870000000000001</v>
      </c>
      <c r="P1382">
        <v>30001</v>
      </c>
      <c r="Q1382">
        <v>120000</v>
      </c>
    </row>
    <row r="1383" spans="9:17" x14ac:dyDescent="0.25">
      <c r="I1383" t="s">
        <v>2203</v>
      </c>
      <c r="J1383">
        <v>-0.10390000000000001</v>
      </c>
      <c r="K1383">
        <v>0.58499999999999996</v>
      </c>
      <c r="L1383">
        <v>6.3369999999999998E-3</v>
      </c>
      <c r="M1383">
        <v>-1.1919999999999999</v>
      </c>
      <c r="N1383">
        <v>-0.12570000000000001</v>
      </c>
      <c r="O1383">
        <v>1.105</v>
      </c>
      <c r="P1383">
        <v>30001</v>
      </c>
      <c r="Q1383">
        <v>120000</v>
      </c>
    </row>
    <row r="1384" spans="9:17" x14ac:dyDescent="0.25">
      <c r="I1384" t="s">
        <v>2204</v>
      </c>
      <c r="J1384">
        <v>-0.30220000000000002</v>
      </c>
      <c r="K1384">
        <v>0.59</v>
      </c>
      <c r="L1384">
        <v>6.5599999999999999E-3</v>
      </c>
      <c r="M1384">
        <v>-1.45</v>
      </c>
      <c r="N1384">
        <v>-0.30940000000000001</v>
      </c>
      <c r="O1384">
        <v>0.88629999999999998</v>
      </c>
      <c r="P1384">
        <v>30001</v>
      </c>
      <c r="Q1384">
        <v>120000</v>
      </c>
    </row>
    <row r="1385" spans="9:17" x14ac:dyDescent="0.25">
      <c r="I1385" t="s">
        <v>2205</v>
      </c>
      <c r="J1385">
        <v>-0.2031</v>
      </c>
      <c r="K1385">
        <v>0.31280000000000002</v>
      </c>
      <c r="L1385">
        <v>3.9950000000000003E-3</v>
      </c>
      <c r="M1385">
        <v>-0.82240000000000002</v>
      </c>
      <c r="N1385">
        <v>-0.20369999999999999</v>
      </c>
      <c r="O1385">
        <v>0.41339999999999999</v>
      </c>
      <c r="P1385">
        <v>30001</v>
      </c>
      <c r="Q1385">
        <v>120000</v>
      </c>
    </row>
    <row r="1386" spans="9:17" x14ac:dyDescent="0.25">
      <c r="I1386" t="s">
        <v>2206</v>
      </c>
      <c r="J1386">
        <v>-0.1341</v>
      </c>
      <c r="K1386">
        <v>0.375</v>
      </c>
      <c r="L1386">
        <v>4.241E-3</v>
      </c>
      <c r="M1386">
        <v>-0.84850000000000003</v>
      </c>
      <c r="N1386">
        <v>-0.1449</v>
      </c>
      <c r="O1386">
        <v>0.63519999999999999</v>
      </c>
      <c r="P1386">
        <v>30001</v>
      </c>
      <c r="Q1386">
        <v>120000</v>
      </c>
    </row>
    <row r="1387" spans="9:17" x14ac:dyDescent="0.25">
      <c r="I1387" t="s">
        <v>2207</v>
      </c>
      <c r="J1387">
        <v>-0.26290000000000002</v>
      </c>
      <c r="K1387">
        <v>0.27539999999999998</v>
      </c>
      <c r="L1387">
        <v>3.0899999999999999E-3</v>
      </c>
      <c r="M1387">
        <v>-0.81110000000000004</v>
      </c>
      <c r="N1387">
        <v>-0.26179999999999998</v>
      </c>
      <c r="O1387">
        <v>0.27850000000000003</v>
      </c>
      <c r="P1387">
        <v>30001</v>
      </c>
      <c r="Q1387">
        <v>120000</v>
      </c>
    </row>
    <row r="1388" spans="9:17" x14ac:dyDescent="0.25">
      <c r="I1388" t="s">
        <v>2208</v>
      </c>
      <c r="J1388">
        <v>-0.29320000000000002</v>
      </c>
      <c r="K1388">
        <v>0.40660000000000002</v>
      </c>
      <c r="L1388">
        <v>4.1790000000000004E-3</v>
      </c>
      <c r="M1388">
        <v>-1.1299999999999999</v>
      </c>
      <c r="N1388">
        <v>-0.28460000000000002</v>
      </c>
      <c r="O1388">
        <v>0.496</v>
      </c>
      <c r="P1388">
        <v>30001</v>
      </c>
      <c r="Q1388">
        <v>120000</v>
      </c>
    </row>
    <row r="1389" spans="9:17" x14ac:dyDescent="0.25">
      <c r="I1389" t="s">
        <v>2209</v>
      </c>
      <c r="J1389">
        <v>-0.30270000000000002</v>
      </c>
      <c r="K1389">
        <v>0.39050000000000001</v>
      </c>
      <c r="L1389">
        <v>3.8960000000000002E-3</v>
      </c>
      <c r="M1389">
        <v>-1.107</v>
      </c>
      <c r="N1389">
        <v>-0.29420000000000002</v>
      </c>
      <c r="O1389">
        <v>0.4526</v>
      </c>
      <c r="P1389">
        <v>30001</v>
      </c>
      <c r="Q1389">
        <v>120000</v>
      </c>
    </row>
    <row r="1390" spans="9:17" x14ac:dyDescent="0.25">
      <c r="I1390" t="s">
        <v>2210</v>
      </c>
      <c r="J1390">
        <v>-0.3407</v>
      </c>
      <c r="K1390">
        <v>0.35220000000000001</v>
      </c>
      <c r="L1390">
        <v>4.0800000000000003E-3</v>
      </c>
      <c r="M1390">
        <v>-1.06</v>
      </c>
      <c r="N1390">
        <v>-0.33229999999999998</v>
      </c>
      <c r="O1390">
        <v>0.33460000000000001</v>
      </c>
      <c r="P1390">
        <v>30001</v>
      </c>
      <c r="Q1390">
        <v>120000</v>
      </c>
    </row>
    <row r="1391" spans="9:17" x14ac:dyDescent="0.25">
      <c r="I1391" t="s">
        <v>2211</v>
      </c>
      <c r="J1391">
        <v>-0.30909999999999999</v>
      </c>
      <c r="K1391">
        <v>0.40550000000000003</v>
      </c>
      <c r="L1391">
        <v>4.1460000000000004E-3</v>
      </c>
      <c r="M1391">
        <v>-1.147</v>
      </c>
      <c r="N1391">
        <v>-0.29899999999999999</v>
      </c>
      <c r="O1391">
        <v>0.4708</v>
      </c>
      <c r="P1391">
        <v>30001</v>
      </c>
      <c r="Q1391">
        <v>120000</v>
      </c>
    </row>
    <row r="1392" spans="9:17" x14ac:dyDescent="0.25">
      <c r="I1392" t="s">
        <v>2212</v>
      </c>
      <c r="J1392">
        <v>-2.9520000000000001E-2</v>
      </c>
      <c r="K1392">
        <v>0.38080000000000003</v>
      </c>
      <c r="L1392">
        <v>3.8019999999999998E-3</v>
      </c>
      <c r="M1392">
        <v>-0.77510000000000001</v>
      </c>
      <c r="N1392">
        <v>-3.1189999999999999E-2</v>
      </c>
      <c r="O1392">
        <v>0.72499999999999998</v>
      </c>
      <c r="P1392">
        <v>30001</v>
      </c>
      <c r="Q1392">
        <v>120000</v>
      </c>
    </row>
    <row r="1393" spans="9:17" x14ac:dyDescent="0.25">
      <c r="I1393" t="s">
        <v>2213</v>
      </c>
      <c r="J1393">
        <v>-0.75119999999999998</v>
      </c>
      <c r="K1393">
        <v>0.52039999999999997</v>
      </c>
      <c r="L1393">
        <v>6.1679999999999999E-3</v>
      </c>
      <c r="M1393">
        <v>-1.819</v>
      </c>
      <c r="N1393">
        <v>-0.73089999999999999</v>
      </c>
      <c r="O1393">
        <v>0.2051</v>
      </c>
      <c r="P1393">
        <v>30001</v>
      </c>
      <c r="Q1393">
        <v>120000</v>
      </c>
    </row>
    <row r="1394" spans="9:17" x14ac:dyDescent="0.25">
      <c r="I1394" t="s">
        <v>2214</v>
      </c>
      <c r="J1394">
        <v>-0.20780000000000001</v>
      </c>
      <c r="K1394">
        <v>0.4667</v>
      </c>
      <c r="L1394">
        <v>5.2480000000000001E-3</v>
      </c>
      <c r="M1394">
        <v>-1.1379999999999999</v>
      </c>
      <c r="N1394">
        <v>-0.20569999999999999</v>
      </c>
      <c r="O1394">
        <v>0.70679999999999998</v>
      </c>
      <c r="P1394">
        <v>30001</v>
      </c>
      <c r="Q1394">
        <v>120000</v>
      </c>
    </row>
    <row r="1395" spans="9:17" x14ac:dyDescent="0.25">
      <c r="I1395" t="s">
        <v>2215</v>
      </c>
      <c r="J1395">
        <v>-0.16950000000000001</v>
      </c>
      <c r="K1395">
        <v>0.42420000000000002</v>
      </c>
      <c r="L1395">
        <v>5.2030000000000002E-3</v>
      </c>
      <c r="M1395">
        <v>-1.012</v>
      </c>
      <c r="N1395">
        <v>-0.16789999999999999</v>
      </c>
      <c r="O1395">
        <v>0.66510000000000002</v>
      </c>
      <c r="P1395">
        <v>30001</v>
      </c>
      <c r="Q1395">
        <v>120000</v>
      </c>
    </row>
    <row r="1396" spans="9:17" x14ac:dyDescent="0.25">
      <c r="I1396" t="s">
        <v>2216</v>
      </c>
      <c r="J1396">
        <v>0.12230000000000001</v>
      </c>
      <c r="K1396">
        <v>0.46500000000000002</v>
      </c>
      <c r="L1396">
        <v>4.8770000000000003E-3</v>
      </c>
      <c r="M1396">
        <v>-0.75739999999999996</v>
      </c>
      <c r="N1396">
        <v>0.1077</v>
      </c>
      <c r="O1396">
        <v>1.0760000000000001</v>
      </c>
      <c r="P1396">
        <v>30001</v>
      </c>
      <c r="Q1396">
        <v>120000</v>
      </c>
    </row>
    <row r="1397" spans="9:17" x14ac:dyDescent="0.25">
      <c r="I1397" t="s">
        <v>2217</v>
      </c>
      <c r="J1397">
        <v>-0.46339999999999998</v>
      </c>
      <c r="K1397">
        <v>0.53659999999999997</v>
      </c>
      <c r="L1397">
        <v>5.8009999999999997E-3</v>
      </c>
      <c r="M1397">
        <v>-1.599</v>
      </c>
      <c r="N1397">
        <v>-0.43580000000000002</v>
      </c>
      <c r="O1397">
        <v>0.53320000000000001</v>
      </c>
      <c r="P1397">
        <v>30001</v>
      </c>
      <c r="Q1397">
        <v>120000</v>
      </c>
    </row>
    <row r="1398" spans="9:17" x14ac:dyDescent="0.25">
      <c r="I1398" t="s">
        <v>2218</v>
      </c>
      <c r="J1398" s="36">
        <v>-2.7960000000000002E-4</v>
      </c>
      <c r="K1398">
        <v>0.47</v>
      </c>
      <c r="L1398">
        <v>5.3420000000000004E-3</v>
      </c>
      <c r="M1398">
        <v>-0.90169999999999995</v>
      </c>
      <c r="N1398">
        <v>-1.098E-2</v>
      </c>
      <c r="O1398">
        <v>0.95340000000000003</v>
      </c>
      <c r="P1398">
        <v>30001</v>
      </c>
      <c r="Q1398">
        <v>120000</v>
      </c>
    </row>
    <row r="1399" spans="9:17" x14ac:dyDescent="0.25">
      <c r="I1399" t="s">
        <v>2219</v>
      </c>
      <c r="J1399">
        <v>-0.34410000000000002</v>
      </c>
      <c r="K1399">
        <v>0.50919999999999999</v>
      </c>
      <c r="L1399">
        <v>5.2469999999999999E-3</v>
      </c>
      <c r="M1399">
        <v>-1.3919999999999999</v>
      </c>
      <c r="N1399">
        <v>-0.3291</v>
      </c>
      <c r="O1399">
        <v>0.62970000000000004</v>
      </c>
      <c r="P1399">
        <v>30001</v>
      </c>
      <c r="Q1399">
        <v>120000</v>
      </c>
    </row>
    <row r="1400" spans="9:17" x14ac:dyDescent="0.25">
      <c r="I1400" t="s">
        <v>2220</v>
      </c>
      <c r="J1400">
        <v>0.2213</v>
      </c>
      <c r="K1400">
        <v>0.55020000000000002</v>
      </c>
      <c r="L1400">
        <v>6.1130000000000004E-3</v>
      </c>
      <c r="M1400">
        <v>-0.84089999999999998</v>
      </c>
      <c r="N1400">
        <v>0.2102</v>
      </c>
      <c r="O1400">
        <v>1.341</v>
      </c>
      <c r="P1400">
        <v>30001</v>
      </c>
      <c r="Q1400">
        <v>120000</v>
      </c>
    </row>
    <row r="1401" spans="9:17" x14ac:dyDescent="0.25">
      <c r="I1401" t="s">
        <v>2221</v>
      </c>
      <c r="J1401">
        <v>0.1173</v>
      </c>
      <c r="K1401">
        <v>0.45669999999999999</v>
      </c>
      <c r="L1401">
        <v>5.306E-3</v>
      </c>
      <c r="M1401">
        <v>-0.78820000000000001</v>
      </c>
      <c r="N1401">
        <v>0.11849999999999999</v>
      </c>
      <c r="O1401">
        <v>1.0169999999999999</v>
      </c>
      <c r="P1401">
        <v>30001</v>
      </c>
      <c r="Q1401">
        <v>120000</v>
      </c>
    </row>
    <row r="1402" spans="9:17" x14ac:dyDescent="0.25">
      <c r="I1402" t="s">
        <v>2222</v>
      </c>
      <c r="J1402">
        <v>9.8949999999999996E-2</v>
      </c>
      <c r="K1402">
        <v>0.49349999999999999</v>
      </c>
      <c r="L1402">
        <v>5.3829999999999998E-3</v>
      </c>
      <c r="M1402">
        <v>-0.87949999999999995</v>
      </c>
      <c r="N1402">
        <v>0.1003</v>
      </c>
      <c r="O1402">
        <v>1.0669999999999999</v>
      </c>
      <c r="P1402">
        <v>30001</v>
      </c>
      <c r="Q1402">
        <v>120000</v>
      </c>
    </row>
    <row r="1403" spans="9:17" x14ac:dyDescent="0.25">
      <c r="I1403" t="s">
        <v>2223</v>
      </c>
      <c r="J1403">
        <v>0.96699999999999997</v>
      </c>
      <c r="K1403">
        <v>0.76959999999999995</v>
      </c>
      <c r="L1403">
        <v>1.0460000000000001E-2</v>
      </c>
      <c r="M1403">
        <v>-0.53910000000000002</v>
      </c>
      <c r="N1403">
        <v>0.96779999999999999</v>
      </c>
      <c r="O1403">
        <v>2.4870000000000001</v>
      </c>
      <c r="P1403">
        <v>30001</v>
      </c>
      <c r="Q1403">
        <v>120000</v>
      </c>
    </row>
    <row r="1404" spans="9:17" x14ac:dyDescent="0.25">
      <c r="I1404" t="s">
        <v>2224</v>
      </c>
      <c r="J1404">
        <v>-0.70709999999999995</v>
      </c>
      <c r="K1404">
        <v>0.71719999999999995</v>
      </c>
      <c r="L1404">
        <v>9.1009999999999997E-3</v>
      </c>
      <c r="M1404">
        <v>-2.14</v>
      </c>
      <c r="N1404">
        <v>-0.70069999999999999</v>
      </c>
      <c r="O1404">
        <v>0.6764</v>
      </c>
      <c r="P1404">
        <v>30001</v>
      </c>
      <c r="Q1404">
        <v>120000</v>
      </c>
    </row>
    <row r="1405" spans="9:17" x14ac:dyDescent="0.25">
      <c r="I1405" t="s">
        <v>2225</v>
      </c>
      <c r="J1405">
        <v>3.09E-2</v>
      </c>
      <c r="K1405">
        <v>0.95279999999999998</v>
      </c>
      <c r="L1405">
        <v>1.5810000000000001E-2</v>
      </c>
      <c r="M1405">
        <v>-1.8560000000000001</v>
      </c>
      <c r="N1405">
        <v>3.7229999999999999E-2</v>
      </c>
      <c r="O1405">
        <v>1.9</v>
      </c>
      <c r="P1405">
        <v>30001</v>
      </c>
      <c r="Q1405">
        <v>120000</v>
      </c>
    </row>
    <row r="1406" spans="9:17" x14ac:dyDescent="0.25">
      <c r="I1406" t="s">
        <v>2226</v>
      </c>
      <c r="J1406">
        <v>-0.1099</v>
      </c>
      <c r="K1406">
        <v>0.65659999999999996</v>
      </c>
      <c r="L1406">
        <v>8.9990000000000001E-3</v>
      </c>
      <c r="M1406">
        <v>-1.407</v>
      </c>
      <c r="N1406">
        <v>-0.1084</v>
      </c>
      <c r="O1406">
        <v>1.171</v>
      </c>
      <c r="P1406">
        <v>30001</v>
      </c>
      <c r="Q1406">
        <v>120000</v>
      </c>
    </row>
    <row r="1407" spans="9:17" x14ac:dyDescent="0.25">
      <c r="I1407" t="s">
        <v>2227</v>
      </c>
      <c r="J1407">
        <v>-0.22120000000000001</v>
      </c>
      <c r="K1407">
        <v>0.72399999999999998</v>
      </c>
      <c r="L1407">
        <v>1.0149999999999999E-2</v>
      </c>
      <c r="M1407">
        <v>-1.6559999999999999</v>
      </c>
      <c r="N1407">
        <v>-0.21690000000000001</v>
      </c>
      <c r="O1407">
        <v>1.1879999999999999</v>
      </c>
      <c r="P1407">
        <v>30001</v>
      </c>
      <c r="Q1407">
        <v>120000</v>
      </c>
    </row>
    <row r="1408" spans="9:17" x14ac:dyDescent="0.25">
      <c r="I1408" t="s">
        <v>2228</v>
      </c>
      <c r="J1408">
        <v>0.5363</v>
      </c>
      <c r="K1408">
        <v>0.46860000000000002</v>
      </c>
      <c r="L1408">
        <v>5.6189999999999999E-3</v>
      </c>
      <c r="M1408">
        <v>-0.38550000000000001</v>
      </c>
      <c r="N1408">
        <v>0.5363</v>
      </c>
      <c r="O1408">
        <v>1.4590000000000001</v>
      </c>
      <c r="P1408">
        <v>30001</v>
      </c>
      <c r="Q1408">
        <v>120000</v>
      </c>
    </row>
    <row r="1409" spans="9:17" x14ac:dyDescent="0.25">
      <c r="I1409" t="s">
        <v>2229</v>
      </c>
      <c r="J1409">
        <v>0.51800000000000002</v>
      </c>
      <c r="K1409">
        <v>0.57310000000000005</v>
      </c>
      <c r="L1409">
        <v>7.5719999999999997E-3</v>
      </c>
      <c r="M1409">
        <v>-0.60860000000000003</v>
      </c>
      <c r="N1409">
        <v>0.51939999999999997</v>
      </c>
      <c r="O1409">
        <v>1.6579999999999999</v>
      </c>
      <c r="P1409">
        <v>30001</v>
      </c>
      <c r="Q1409">
        <v>120000</v>
      </c>
    </row>
    <row r="1410" spans="9:17" x14ac:dyDescent="0.25">
      <c r="I1410" t="s">
        <v>2230</v>
      </c>
      <c r="J1410">
        <v>-1.0680000000000001</v>
      </c>
      <c r="K1410">
        <v>0.66139999999999999</v>
      </c>
      <c r="L1410">
        <v>9.8150000000000008E-3</v>
      </c>
      <c r="M1410">
        <v>-2.4180000000000001</v>
      </c>
      <c r="N1410">
        <v>-1.052</v>
      </c>
      <c r="O1410">
        <v>0.18110000000000001</v>
      </c>
      <c r="P1410">
        <v>30001</v>
      </c>
      <c r="Q1410">
        <v>120000</v>
      </c>
    </row>
    <row r="1411" spans="9:17" x14ac:dyDescent="0.25">
      <c r="I1411" t="s">
        <v>2231</v>
      </c>
      <c r="J1411">
        <v>-0.88980000000000004</v>
      </c>
      <c r="K1411">
        <v>0.60509999999999997</v>
      </c>
      <c r="L1411">
        <v>9.0659999999999994E-3</v>
      </c>
      <c r="M1411">
        <v>-2.09</v>
      </c>
      <c r="N1411">
        <v>-0.88570000000000004</v>
      </c>
      <c r="O1411">
        <v>0.28000000000000003</v>
      </c>
      <c r="P1411">
        <v>30001</v>
      </c>
      <c r="Q1411">
        <v>120000</v>
      </c>
    </row>
    <row r="1412" spans="9:17" x14ac:dyDescent="0.25">
      <c r="I1412" t="s">
        <v>2232</v>
      </c>
      <c r="J1412">
        <v>-0.31540000000000001</v>
      </c>
      <c r="K1412">
        <v>0.53720000000000001</v>
      </c>
      <c r="L1412">
        <v>5.3629999999999997E-3</v>
      </c>
      <c r="M1412">
        <v>-1.4119999999999999</v>
      </c>
      <c r="N1412">
        <v>-0.30380000000000001</v>
      </c>
      <c r="O1412">
        <v>0.72260000000000002</v>
      </c>
      <c r="P1412">
        <v>30001</v>
      </c>
      <c r="Q1412">
        <v>120000</v>
      </c>
    </row>
    <row r="1413" spans="9:17" x14ac:dyDescent="0.25">
      <c r="I1413" t="s">
        <v>2233</v>
      </c>
      <c r="J1413">
        <v>-0.192</v>
      </c>
      <c r="K1413">
        <v>0.4078</v>
      </c>
      <c r="L1413">
        <v>4.1079999999999997E-3</v>
      </c>
      <c r="M1413">
        <v>-0.98980000000000001</v>
      </c>
      <c r="N1413">
        <v>-0.1928</v>
      </c>
      <c r="O1413">
        <v>0.61150000000000004</v>
      </c>
      <c r="P1413">
        <v>30001</v>
      </c>
      <c r="Q1413">
        <v>120000</v>
      </c>
    </row>
    <row r="1414" spans="9:17" x14ac:dyDescent="0.25">
      <c r="I1414" t="s">
        <v>2234</v>
      </c>
      <c r="J1414">
        <v>-4.5379999999999997E-2</v>
      </c>
      <c r="K1414">
        <v>0.21179999999999999</v>
      </c>
      <c r="L1414">
        <v>1.052E-3</v>
      </c>
      <c r="M1414">
        <v>-0.4995</v>
      </c>
      <c r="N1414">
        <v>-3.2829999999999998E-2</v>
      </c>
      <c r="O1414">
        <v>0.37290000000000001</v>
      </c>
      <c r="P1414">
        <v>30001</v>
      </c>
      <c r="Q1414">
        <v>120000</v>
      </c>
    </row>
    <row r="1415" spans="9:17" x14ac:dyDescent="0.25">
      <c r="I1415" t="s">
        <v>2235</v>
      </c>
      <c r="J1415">
        <v>3.6929999999999998E-2</v>
      </c>
      <c r="K1415">
        <v>0.1958</v>
      </c>
      <c r="L1415" s="36">
        <v>8.9349999999999998E-4</v>
      </c>
      <c r="M1415">
        <v>-0.3548</v>
      </c>
      <c r="N1415">
        <v>2.8709999999999999E-2</v>
      </c>
      <c r="O1415">
        <v>0.4491</v>
      </c>
      <c r="P1415">
        <v>30001</v>
      </c>
      <c r="Q1415">
        <v>120000</v>
      </c>
    </row>
    <row r="1416" spans="9:17" x14ac:dyDescent="0.25">
      <c r="I1416" t="s">
        <v>2236</v>
      </c>
      <c r="J1416">
        <v>0.21310000000000001</v>
      </c>
      <c r="K1416">
        <v>0.29720000000000002</v>
      </c>
      <c r="L1416">
        <v>2.944E-3</v>
      </c>
      <c r="M1416">
        <v>-0.375</v>
      </c>
      <c r="N1416">
        <v>0.21329999999999999</v>
      </c>
      <c r="O1416">
        <v>0.79820000000000002</v>
      </c>
      <c r="P1416">
        <v>30001</v>
      </c>
      <c r="Q1416">
        <v>120000</v>
      </c>
    </row>
    <row r="1417" spans="9:17" x14ac:dyDescent="0.25">
      <c r="I1417" t="s">
        <v>2237</v>
      </c>
      <c r="J1417">
        <v>-0.57089999999999996</v>
      </c>
      <c r="K1417">
        <v>0.68710000000000004</v>
      </c>
      <c r="L1417">
        <v>3.9490000000000003E-3</v>
      </c>
      <c r="M1417">
        <v>-1.925</v>
      </c>
      <c r="N1417">
        <v>-0.57069999999999999</v>
      </c>
      <c r="O1417">
        <v>0.76859999999999995</v>
      </c>
      <c r="P1417">
        <v>30001</v>
      </c>
      <c r="Q1417">
        <v>120000</v>
      </c>
    </row>
    <row r="1418" spans="9:17" x14ac:dyDescent="0.25">
      <c r="I1418" t="s">
        <v>2238</v>
      </c>
      <c r="J1418">
        <v>2.0209999999999999E-2</v>
      </c>
      <c r="K1418">
        <v>0.33050000000000002</v>
      </c>
      <c r="L1418">
        <v>3.5839999999999999E-3</v>
      </c>
      <c r="M1418">
        <v>-0.62870000000000004</v>
      </c>
      <c r="N1418">
        <v>1.9910000000000001E-2</v>
      </c>
      <c r="O1418">
        <v>0.66569999999999996</v>
      </c>
      <c r="P1418">
        <v>30001</v>
      </c>
      <c r="Q1418">
        <v>120000</v>
      </c>
    </row>
    <row r="1419" spans="9:17" x14ac:dyDescent="0.25">
      <c r="I1419" t="s">
        <v>2239</v>
      </c>
      <c r="J1419">
        <v>2.2040000000000001E-2</v>
      </c>
      <c r="K1419">
        <v>0.50729999999999997</v>
      </c>
      <c r="L1419">
        <v>5.1919999999999996E-3</v>
      </c>
      <c r="M1419">
        <v>-0.99539999999999995</v>
      </c>
      <c r="N1419">
        <v>2.2880000000000001E-2</v>
      </c>
      <c r="O1419">
        <v>1.032</v>
      </c>
      <c r="P1419">
        <v>30001</v>
      </c>
      <c r="Q1419">
        <v>120000</v>
      </c>
    </row>
    <row r="1420" spans="9:17" x14ac:dyDescent="0.25">
      <c r="I1420" t="s">
        <v>2240</v>
      </c>
      <c r="J1420">
        <v>0.35799999999999998</v>
      </c>
      <c r="K1420">
        <v>0.45800000000000002</v>
      </c>
      <c r="L1420">
        <v>5.7250000000000001E-3</v>
      </c>
      <c r="M1420">
        <v>-0.56969999999999998</v>
      </c>
      <c r="N1420">
        <v>0.36749999999999999</v>
      </c>
      <c r="O1420">
        <v>1.25</v>
      </c>
      <c r="P1420">
        <v>30001</v>
      </c>
      <c r="Q1420">
        <v>120000</v>
      </c>
    </row>
    <row r="1421" spans="9:17" x14ac:dyDescent="0.25">
      <c r="I1421" t="s">
        <v>2241</v>
      </c>
      <c r="J1421">
        <v>0.4521</v>
      </c>
      <c r="K1421">
        <v>0.372</v>
      </c>
      <c r="L1421">
        <v>5.6499999999999996E-3</v>
      </c>
      <c r="M1421">
        <v>-0.29010000000000002</v>
      </c>
      <c r="N1421">
        <v>0.45639999999999997</v>
      </c>
      <c r="O1421">
        <v>1.179</v>
      </c>
      <c r="P1421">
        <v>30001</v>
      </c>
      <c r="Q1421">
        <v>120000</v>
      </c>
    </row>
    <row r="1422" spans="9:17" x14ac:dyDescent="0.25">
      <c r="I1422" t="s">
        <v>2242</v>
      </c>
      <c r="J1422">
        <v>0.36299999999999999</v>
      </c>
      <c r="K1422">
        <v>0.47289999999999999</v>
      </c>
      <c r="L1422">
        <v>5.6889999999999996E-3</v>
      </c>
      <c r="M1422">
        <v>-0.59850000000000003</v>
      </c>
      <c r="N1422">
        <v>0.37240000000000001</v>
      </c>
      <c r="O1422">
        <v>1.284</v>
      </c>
      <c r="P1422">
        <v>30001</v>
      </c>
      <c r="Q1422">
        <v>120000</v>
      </c>
    </row>
    <row r="1423" spans="9:17" x14ac:dyDescent="0.25">
      <c r="I1423" t="s">
        <v>2243</v>
      </c>
      <c r="J1423">
        <v>0.19089999999999999</v>
      </c>
      <c r="K1423">
        <v>0.47249999999999998</v>
      </c>
      <c r="L1423">
        <v>6.2430000000000003E-3</v>
      </c>
      <c r="M1423">
        <v>-0.79290000000000005</v>
      </c>
      <c r="N1423">
        <v>0.21099999999999999</v>
      </c>
      <c r="O1423">
        <v>1.0640000000000001</v>
      </c>
      <c r="P1423">
        <v>30001</v>
      </c>
      <c r="Q1423">
        <v>120000</v>
      </c>
    </row>
    <row r="1424" spans="9:17" x14ac:dyDescent="0.25">
      <c r="I1424" t="s">
        <v>2244</v>
      </c>
      <c r="J1424">
        <v>0.54690000000000005</v>
      </c>
      <c r="K1424">
        <v>0.48659999999999998</v>
      </c>
      <c r="L1424">
        <v>6.1060000000000003E-3</v>
      </c>
      <c r="M1424">
        <v>-0.38059999999999999</v>
      </c>
      <c r="N1424">
        <v>0.53380000000000005</v>
      </c>
      <c r="O1424">
        <v>1.5529999999999999</v>
      </c>
      <c r="P1424">
        <v>30001</v>
      </c>
      <c r="Q1424">
        <v>120000</v>
      </c>
    </row>
    <row r="1425" spans="9:17" x14ac:dyDescent="0.25">
      <c r="I1425" t="s">
        <v>2245</v>
      </c>
      <c r="J1425">
        <v>0.28660000000000002</v>
      </c>
      <c r="K1425">
        <v>0.49909999999999999</v>
      </c>
      <c r="L1425">
        <v>6.1440000000000002E-3</v>
      </c>
      <c r="M1425">
        <v>-0.76090000000000002</v>
      </c>
      <c r="N1425">
        <v>0.30570000000000003</v>
      </c>
      <c r="O1425">
        <v>1.23</v>
      </c>
      <c r="P1425">
        <v>30001</v>
      </c>
      <c r="Q1425">
        <v>120000</v>
      </c>
    </row>
    <row r="1426" spans="9:17" x14ac:dyDescent="0.25">
      <c r="I1426" t="s">
        <v>2246</v>
      </c>
      <c r="J1426">
        <v>0.69730000000000003</v>
      </c>
      <c r="K1426">
        <v>0.3584</v>
      </c>
      <c r="L1426">
        <v>5.6540000000000002E-3</v>
      </c>
      <c r="M1426">
        <v>-4.2599999999999999E-3</v>
      </c>
      <c r="N1426">
        <v>0.6966</v>
      </c>
      <c r="O1426">
        <v>1.4079999999999999</v>
      </c>
      <c r="P1426">
        <v>30001</v>
      </c>
      <c r="Q1426">
        <v>120000</v>
      </c>
    </row>
    <row r="1427" spans="9:17" x14ac:dyDescent="0.25">
      <c r="I1427" t="s">
        <v>2247</v>
      </c>
      <c r="J1427">
        <v>0.22800000000000001</v>
      </c>
      <c r="K1427">
        <v>0.36759999999999998</v>
      </c>
      <c r="L1427">
        <v>5.267E-3</v>
      </c>
      <c r="M1427">
        <v>-0.50600000000000001</v>
      </c>
      <c r="N1427">
        <v>0.2319</v>
      </c>
      <c r="O1427">
        <v>0.93589999999999995</v>
      </c>
      <c r="P1427">
        <v>30001</v>
      </c>
      <c r="Q1427">
        <v>120000</v>
      </c>
    </row>
    <row r="1428" spans="9:17" x14ac:dyDescent="0.25">
      <c r="I1428" t="s">
        <v>2248</v>
      </c>
      <c r="J1428">
        <v>0.29949999999999999</v>
      </c>
      <c r="K1428">
        <v>0.44819999999999999</v>
      </c>
      <c r="L1428">
        <v>6.0930000000000003E-3</v>
      </c>
      <c r="M1428">
        <v>-0.61270000000000002</v>
      </c>
      <c r="N1428">
        <v>0.31080000000000002</v>
      </c>
      <c r="O1428">
        <v>1.1559999999999999</v>
      </c>
      <c r="P1428">
        <v>30001</v>
      </c>
      <c r="Q1428">
        <v>120000</v>
      </c>
    </row>
    <row r="1429" spans="9:17" x14ac:dyDescent="0.25">
      <c r="I1429" t="s">
        <v>2249</v>
      </c>
      <c r="J1429">
        <v>0.26440000000000002</v>
      </c>
      <c r="K1429">
        <v>0.38990000000000002</v>
      </c>
      <c r="L1429">
        <v>5.8469999999999998E-3</v>
      </c>
      <c r="M1429">
        <v>-0.49980000000000002</v>
      </c>
      <c r="N1429">
        <v>0.26</v>
      </c>
      <c r="O1429">
        <v>1.056</v>
      </c>
      <c r="P1429">
        <v>30001</v>
      </c>
      <c r="Q1429">
        <v>120000</v>
      </c>
    </row>
    <row r="1430" spans="9:17" x14ac:dyDescent="0.25">
      <c r="I1430" t="s">
        <v>2250</v>
      </c>
      <c r="J1430">
        <v>0.15590000000000001</v>
      </c>
      <c r="K1430">
        <v>0.33260000000000001</v>
      </c>
      <c r="L1430">
        <v>5.7010000000000003E-3</v>
      </c>
      <c r="M1430">
        <v>-0.50470000000000004</v>
      </c>
      <c r="N1430">
        <v>0.15920000000000001</v>
      </c>
      <c r="O1430">
        <v>0.80230000000000001</v>
      </c>
      <c r="P1430">
        <v>30001</v>
      </c>
      <c r="Q1430">
        <v>120000</v>
      </c>
    </row>
    <row r="1431" spans="9:17" x14ac:dyDescent="0.25">
      <c r="I1431" t="s">
        <v>2251</v>
      </c>
      <c r="J1431">
        <v>0.1951</v>
      </c>
      <c r="K1431">
        <v>0.3604</v>
      </c>
      <c r="L1431">
        <v>5.5909999999999996E-3</v>
      </c>
      <c r="M1431">
        <v>-0.52900000000000003</v>
      </c>
      <c r="N1431">
        <v>0.1996</v>
      </c>
      <c r="O1431">
        <v>0.89890000000000003</v>
      </c>
      <c r="P1431">
        <v>30001</v>
      </c>
      <c r="Q1431">
        <v>120000</v>
      </c>
    </row>
    <row r="1432" spans="9:17" x14ac:dyDescent="0.25">
      <c r="I1432" t="s">
        <v>2252</v>
      </c>
      <c r="J1432">
        <v>0.22459999999999999</v>
      </c>
      <c r="K1432">
        <v>0.37369999999999998</v>
      </c>
      <c r="L1432">
        <v>5.7819999999999998E-3</v>
      </c>
      <c r="M1432">
        <v>-0.51400000000000001</v>
      </c>
      <c r="N1432">
        <v>0.22670000000000001</v>
      </c>
      <c r="O1432">
        <v>0.96750000000000003</v>
      </c>
      <c r="P1432">
        <v>30001</v>
      </c>
      <c r="Q1432">
        <v>120000</v>
      </c>
    </row>
    <row r="1433" spans="9:17" x14ac:dyDescent="0.25">
      <c r="I1433" t="s">
        <v>2253</v>
      </c>
      <c r="J1433">
        <v>0.23669999999999999</v>
      </c>
      <c r="K1433">
        <v>0.38529999999999998</v>
      </c>
      <c r="L1433">
        <v>5.8929999999999998E-3</v>
      </c>
      <c r="M1433">
        <v>-0.52639999999999998</v>
      </c>
      <c r="N1433">
        <v>0.2361</v>
      </c>
      <c r="O1433">
        <v>1.0049999999999999</v>
      </c>
      <c r="P1433">
        <v>30001</v>
      </c>
      <c r="Q1433">
        <v>120000</v>
      </c>
    </row>
    <row r="1434" spans="9:17" x14ac:dyDescent="0.25">
      <c r="I1434" t="s">
        <v>2254</v>
      </c>
      <c r="J1434">
        <v>0.24210000000000001</v>
      </c>
      <c r="K1434">
        <v>0.30919999999999997</v>
      </c>
      <c r="L1434">
        <v>5.3949999999999996E-3</v>
      </c>
      <c r="M1434">
        <v>-0.36699999999999999</v>
      </c>
      <c r="N1434">
        <v>0.24349999999999999</v>
      </c>
      <c r="O1434">
        <v>0.84960000000000002</v>
      </c>
      <c r="P1434">
        <v>30001</v>
      </c>
      <c r="Q1434">
        <v>120000</v>
      </c>
    </row>
    <row r="1435" spans="9:17" x14ac:dyDescent="0.25">
      <c r="I1435" t="s">
        <v>2255</v>
      </c>
      <c r="J1435">
        <v>0.27089999999999997</v>
      </c>
      <c r="K1435">
        <v>0.32740000000000002</v>
      </c>
      <c r="L1435">
        <v>5.3150000000000003E-3</v>
      </c>
      <c r="M1435">
        <v>-0.37130000000000002</v>
      </c>
      <c r="N1435">
        <v>0.27129999999999999</v>
      </c>
      <c r="O1435">
        <v>0.91749999999999998</v>
      </c>
      <c r="P1435">
        <v>30001</v>
      </c>
      <c r="Q1435">
        <v>120000</v>
      </c>
    </row>
    <row r="1436" spans="9:17" x14ac:dyDescent="0.25">
      <c r="I1436" t="s">
        <v>2256</v>
      </c>
      <c r="J1436">
        <v>0.26519999999999999</v>
      </c>
      <c r="K1436">
        <v>0.36909999999999998</v>
      </c>
      <c r="L1436">
        <v>5.7279999999999996E-3</v>
      </c>
      <c r="M1436">
        <v>-0.45650000000000002</v>
      </c>
      <c r="N1436">
        <v>0.2616</v>
      </c>
      <c r="O1436">
        <v>1.0129999999999999</v>
      </c>
      <c r="P1436">
        <v>30001</v>
      </c>
      <c r="Q1436">
        <v>120000</v>
      </c>
    </row>
    <row r="1437" spans="9:17" x14ac:dyDescent="0.25">
      <c r="I1437" t="s">
        <v>2257</v>
      </c>
      <c r="J1437">
        <v>0.18659999999999999</v>
      </c>
      <c r="K1437">
        <v>0.3503</v>
      </c>
      <c r="L1437">
        <v>5.7289999999999997E-3</v>
      </c>
      <c r="M1437">
        <v>-0.51259999999999994</v>
      </c>
      <c r="N1437">
        <v>0.1913</v>
      </c>
      <c r="O1437">
        <v>0.86770000000000003</v>
      </c>
      <c r="P1437">
        <v>30001</v>
      </c>
      <c r="Q1437">
        <v>120000</v>
      </c>
    </row>
    <row r="1438" spans="9:17" x14ac:dyDescent="0.25">
      <c r="I1438" t="s">
        <v>2258</v>
      </c>
      <c r="J1438">
        <v>0.16969999999999999</v>
      </c>
      <c r="K1438">
        <v>0.373</v>
      </c>
      <c r="L1438">
        <v>5.7949999999999998E-3</v>
      </c>
      <c r="M1438">
        <v>-0.59440000000000004</v>
      </c>
      <c r="N1438">
        <v>0.17829999999999999</v>
      </c>
      <c r="O1438">
        <v>0.88629999999999998</v>
      </c>
      <c r="P1438">
        <v>30001</v>
      </c>
      <c r="Q1438">
        <v>120000</v>
      </c>
    </row>
    <row r="1439" spans="9:17" x14ac:dyDescent="0.25">
      <c r="I1439" t="s">
        <v>2259</v>
      </c>
      <c r="J1439">
        <v>-0.51680000000000004</v>
      </c>
      <c r="K1439">
        <v>0.45219999999999999</v>
      </c>
      <c r="L1439">
        <v>5.9909999999999998E-3</v>
      </c>
      <c r="M1439">
        <v>-1.4159999999999999</v>
      </c>
      <c r="N1439">
        <v>-0.51390000000000002</v>
      </c>
      <c r="O1439">
        <v>0.36570000000000003</v>
      </c>
      <c r="P1439">
        <v>30001</v>
      </c>
      <c r="Q1439">
        <v>120000</v>
      </c>
    </row>
    <row r="1440" spans="9:17" x14ac:dyDescent="0.25">
      <c r="I1440" t="s">
        <v>2260</v>
      </c>
      <c r="J1440">
        <v>-0.6583</v>
      </c>
      <c r="K1440">
        <v>0.45729999999999998</v>
      </c>
      <c r="L1440">
        <v>6.3350000000000004E-3</v>
      </c>
      <c r="M1440">
        <v>-1.5820000000000001</v>
      </c>
      <c r="N1440">
        <v>-0.64770000000000005</v>
      </c>
      <c r="O1440">
        <v>0.21540000000000001</v>
      </c>
      <c r="P1440">
        <v>30001</v>
      </c>
      <c r="Q1440">
        <v>120000</v>
      </c>
    </row>
    <row r="1441" spans="9:17" x14ac:dyDescent="0.25">
      <c r="I1441" t="s">
        <v>2261</v>
      </c>
      <c r="J1441">
        <v>-0.35639999999999999</v>
      </c>
      <c r="K1441">
        <v>0.40210000000000001</v>
      </c>
      <c r="L1441">
        <v>5.365E-3</v>
      </c>
      <c r="M1441">
        <v>-1.1439999999999999</v>
      </c>
      <c r="N1441">
        <v>-0.35709999999999997</v>
      </c>
      <c r="O1441">
        <v>0.43369999999999997</v>
      </c>
      <c r="P1441">
        <v>30001</v>
      </c>
      <c r="Q1441">
        <v>120000</v>
      </c>
    </row>
    <row r="1442" spans="9:17" x14ac:dyDescent="0.25">
      <c r="I1442" t="s">
        <v>2262</v>
      </c>
      <c r="J1442">
        <v>-0.16070000000000001</v>
      </c>
      <c r="K1442">
        <v>0.28050000000000003</v>
      </c>
      <c r="L1442">
        <v>2.8509999999999998E-3</v>
      </c>
      <c r="M1442">
        <v>-0.71479999999999999</v>
      </c>
      <c r="N1442">
        <v>-0.15989999999999999</v>
      </c>
      <c r="O1442">
        <v>0.39140000000000003</v>
      </c>
      <c r="P1442">
        <v>30001</v>
      </c>
      <c r="Q1442">
        <v>120000</v>
      </c>
    </row>
    <row r="1443" spans="9:17" x14ac:dyDescent="0.25">
      <c r="I1443" t="s">
        <v>2263</v>
      </c>
      <c r="J1443">
        <v>-0.34849999999999998</v>
      </c>
      <c r="K1443">
        <v>0.4461</v>
      </c>
      <c r="L1443">
        <v>4.3169999999999997E-3</v>
      </c>
      <c r="M1443">
        <v>-1.2989999999999999</v>
      </c>
      <c r="N1443">
        <v>-0.3266</v>
      </c>
      <c r="O1443">
        <v>0.47749999999999998</v>
      </c>
      <c r="P1443">
        <v>30001</v>
      </c>
      <c r="Q1443">
        <v>120000</v>
      </c>
    </row>
    <row r="1444" spans="9:17" x14ac:dyDescent="0.25">
      <c r="I1444" t="s">
        <v>2264</v>
      </c>
      <c r="J1444">
        <v>-0.25929999999999997</v>
      </c>
      <c r="K1444">
        <v>0.42730000000000001</v>
      </c>
      <c r="L1444">
        <v>4.5799999999999999E-3</v>
      </c>
      <c r="M1444">
        <v>-1.139</v>
      </c>
      <c r="N1444">
        <v>-0.24560000000000001</v>
      </c>
      <c r="O1444">
        <v>0.55359999999999998</v>
      </c>
      <c r="P1444">
        <v>30001</v>
      </c>
      <c r="Q1444">
        <v>120000</v>
      </c>
    </row>
    <row r="1445" spans="9:17" x14ac:dyDescent="0.25">
      <c r="I1445" t="s">
        <v>2265</v>
      </c>
      <c r="J1445">
        <v>-0.22159999999999999</v>
      </c>
      <c r="K1445">
        <v>0.37980000000000003</v>
      </c>
      <c r="L1445">
        <v>3.8790000000000001E-3</v>
      </c>
      <c r="M1445">
        <v>-0.9909</v>
      </c>
      <c r="N1445">
        <v>-0.21379999999999999</v>
      </c>
      <c r="O1445">
        <v>0.50780000000000003</v>
      </c>
      <c r="P1445">
        <v>30001</v>
      </c>
      <c r="Q1445">
        <v>120000</v>
      </c>
    </row>
    <row r="1446" spans="9:17" x14ac:dyDescent="0.25">
      <c r="I1446" t="s">
        <v>2266</v>
      </c>
      <c r="J1446">
        <v>-4.6610000000000002E-3</v>
      </c>
      <c r="K1446">
        <v>0.3896</v>
      </c>
      <c r="L1446">
        <v>4.3689999999999996E-3</v>
      </c>
      <c r="M1446">
        <v>-0.76219999999999999</v>
      </c>
      <c r="N1446">
        <v>-1.005E-2</v>
      </c>
      <c r="O1446">
        <v>0.7762</v>
      </c>
      <c r="P1446">
        <v>30001</v>
      </c>
      <c r="Q1446">
        <v>120000</v>
      </c>
    </row>
    <row r="1447" spans="9:17" x14ac:dyDescent="0.25">
      <c r="I1447" t="s">
        <v>2267</v>
      </c>
      <c r="J1447">
        <v>-3.5720000000000002E-2</v>
      </c>
      <c r="K1447">
        <v>0.41289999999999999</v>
      </c>
      <c r="L1447">
        <v>4.5880000000000001E-3</v>
      </c>
      <c r="M1447">
        <v>-0.83640000000000003</v>
      </c>
      <c r="N1447">
        <v>-4.172E-2</v>
      </c>
      <c r="O1447">
        <v>0.79679999999999995</v>
      </c>
      <c r="P1447">
        <v>30001</v>
      </c>
      <c r="Q1447">
        <v>120000</v>
      </c>
    </row>
    <row r="1448" spans="9:17" x14ac:dyDescent="0.25">
      <c r="I1448" t="s">
        <v>2268</v>
      </c>
      <c r="J1448">
        <v>-0.1368</v>
      </c>
      <c r="K1448">
        <v>0.43430000000000002</v>
      </c>
      <c r="L1448">
        <v>4.6490000000000004E-3</v>
      </c>
      <c r="M1448">
        <v>-1.008</v>
      </c>
      <c r="N1448">
        <v>-0.13350000000000001</v>
      </c>
      <c r="O1448">
        <v>0.71640000000000004</v>
      </c>
      <c r="P1448">
        <v>30001</v>
      </c>
      <c r="Q1448">
        <v>120000</v>
      </c>
    </row>
    <row r="1449" spans="9:17" x14ac:dyDescent="0.25">
      <c r="I1449" t="s">
        <v>2269</v>
      </c>
      <c r="J1449">
        <v>-0.1618</v>
      </c>
      <c r="K1449">
        <v>0.47489999999999999</v>
      </c>
      <c r="L1449">
        <v>4.934E-3</v>
      </c>
      <c r="M1449">
        <v>-1.1279999999999999</v>
      </c>
      <c r="N1449">
        <v>-0.1542</v>
      </c>
      <c r="O1449">
        <v>0.76490000000000002</v>
      </c>
      <c r="P1449">
        <v>30001</v>
      </c>
      <c r="Q1449">
        <v>120000</v>
      </c>
    </row>
    <row r="1450" spans="9:17" x14ac:dyDescent="0.25">
      <c r="I1450" t="s">
        <v>2270</v>
      </c>
      <c r="J1450">
        <v>-0.2301</v>
      </c>
      <c r="K1450">
        <v>0.46679999999999999</v>
      </c>
      <c r="L1450">
        <v>4.96E-3</v>
      </c>
      <c r="M1450">
        <v>-1.2050000000000001</v>
      </c>
      <c r="N1450">
        <v>-0.21579999999999999</v>
      </c>
      <c r="O1450">
        <v>0.66010000000000002</v>
      </c>
      <c r="P1450">
        <v>30001</v>
      </c>
      <c r="Q1450">
        <v>120000</v>
      </c>
    </row>
    <row r="1451" spans="9:17" x14ac:dyDescent="0.25">
      <c r="I1451" t="s">
        <v>2271</v>
      </c>
      <c r="J1451">
        <v>-0.18990000000000001</v>
      </c>
      <c r="K1451">
        <v>0.48949999999999999</v>
      </c>
      <c r="L1451">
        <v>5.3249999999999999E-3</v>
      </c>
      <c r="M1451">
        <v>-1.1379999999999999</v>
      </c>
      <c r="N1451">
        <v>-0.19969999999999999</v>
      </c>
      <c r="O1451">
        <v>0.81110000000000004</v>
      </c>
      <c r="P1451">
        <v>30001</v>
      </c>
      <c r="Q1451">
        <v>120000</v>
      </c>
    </row>
    <row r="1452" spans="9:17" x14ac:dyDescent="0.25">
      <c r="I1452" t="s">
        <v>2272</v>
      </c>
      <c r="J1452">
        <v>-0.28739999999999999</v>
      </c>
      <c r="K1452">
        <v>0.3669</v>
      </c>
      <c r="L1452">
        <v>4.1650000000000003E-3</v>
      </c>
      <c r="M1452">
        <v>-1.0129999999999999</v>
      </c>
      <c r="N1452">
        <v>-0.28739999999999999</v>
      </c>
      <c r="O1452">
        <v>0.43259999999999998</v>
      </c>
      <c r="P1452">
        <v>30001</v>
      </c>
      <c r="Q1452">
        <v>120000</v>
      </c>
    </row>
    <row r="1453" spans="9:17" x14ac:dyDescent="0.25">
      <c r="I1453" t="s">
        <v>2273</v>
      </c>
      <c r="J1453">
        <v>-0.37969999999999998</v>
      </c>
      <c r="K1453">
        <v>0.4486</v>
      </c>
      <c r="L1453">
        <v>4.7819999999999998E-3</v>
      </c>
      <c r="M1453">
        <v>-1.2829999999999999</v>
      </c>
      <c r="N1453">
        <v>-0.37190000000000001</v>
      </c>
      <c r="O1453">
        <v>0.4869</v>
      </c>
      <c r="P1453">
        <v>30001</v>
      </c>
      <c r="Q1453">
        <v>120000</v>
      </c>
    </row>
    <row r="1454" spans="9:17" x14ac:dyDescent="0.25">
      <c r="I1454" t="s">
        <v>2274</v>
      </c>
      <c r="J1454">
        <v>-0.15859999999999999</v>
      </c>
      <c r="K1454">
        <v>0.4748</v>
      </c>
      <c r="L1454">
        <v>4.9870000000000001E-3</v>
      </c>
      <c r="M1454">
        <v>-1.069</v>
      </c>
      <c r="N1454">
        <v>-0.16889999999999999</v>
      </c>
      <c r="O1454">
        <v>0.8155</v>
      </c>
      <c r="P1454">
        <v>30001</v>
      </c>
      <c r="Q1454">
        <v>120000</v>
      </c>
    </row>
    <row r="1455" spans="9:17" x14ac:dyDescent="0.25">
      <c r="I1455" t="s">
        <v>2275</v>
      </c>
      <c r="J1455">
        <v>-0.55510000000000004</v>
      </c>
      <c r="K1455">
        <v>0.4325</v>
      </c>
      <c r="L1455">
        <v>4.2490000000000002E-3</v>
      </c>
      <c r="M1455">
        <v>-1.4139999999999999</v>
      </c>
      <c r="N1455">
        <v>-0.55279999999999996</v>
      </c>
      <c r="O1455">
        <v>0.28410000000000002</v>
      </c>
      <c r="P1455">
        <v>30001</v>
      </c>
      <c r="Q1455">
        <v>120000</v>
      </c>
    </row>
    <row r="1456" spans="9:17" x14ac:dyDescent="0.25">
      <c r="I1456" t="s">
        <v>2276</v>
      </c>
      <c r="J1456">
        <v>-0.29970000000000002</v>
      </c>
      <c r="K1456">
        <v>0.56200000000000006</v>
      </c>
      <c r="L1456">
        <v>5.9680000000000002E-3</v>
      </c>
      <c r="M1456">
        <v>-1.387</v>
      </c>
      <c r="N1456">
        <v>-0.309</v>
      </c>
      <c r="O1456">
        <v>0.83799999999999997</v>
      </c>
      <c r="P1456">
        <v>30001</v>
      </c>
      <c r="Q1456">
        <v>120000</v>
      </c>
    </row>
    <row r="1457" spans="9:17" x14ac:dyDescent="0.25">
      <c r="I1457" t="s">
        <v>2277</v>
      </c>
      <c r="J1457">
        <v>-0.1056</v>
      </c>
      <c r="K1457">
        <v>0.57850000000000001</v>
      </c>
      <c r="L1457">
        <v>6.2500000000000003E-3</v>
      </c>
      <c r="M1457">
        <v>-1.18</v>
      </c>
      <c r="N1457">
        <v>-0.12959999999999999</v>
      </c>
      <c r="O1457">
        <v>1.0900000000000001</v>
      </c>
      <c r="P1457">
        <v>30001</v>
      </c>
      <c r="Q1457">
        <v>120000</v>
      </c>
    </row>
    <row r="1458" spans="9:17" x14ac:dyDescent="0.25">
      <c r="I1458" t="s">
        <v>2278</v>
      </c>
      <c r="J1458">
        <v>-0.3039</v>
      </c>
      <c r="K1458">
        <v>0.58320000000000005</v>
      </c>
      <c r="L1458">
        <v>6.4799999999999996E-3</v>
      </c>
      <c r="M1458">
        <v>-1.4419999999999999</v>
      </c>
      <c r="N1458">
        <v>-0.31090000000000001</v>
      </c>
      <c r="O1458">
        <v>0.87380000000000002</v>
      </c>
      <c r="P1458">
        <v>30001</v>
      </c>
      <c r="Q1458">
        <v>120000</v>
      </c>
    </row>
    <row r="1459" spans="9:17" x14ac:dyDescent="0.25">
      <c r="I1459" t="s">
        <v>2279</v>
      </c>
      <c r="J1459">
        <v>-0.20480000000000001</v>
      </c>
      <c r="K1459">
        <v>0.29880000000000001</v>
      </c>
      <c r="L1459">
        <v>3.8340000000000002E-3</v>
      </c>
      <c r="M1459">
        <v>-0.79610000000000003</v>
      </c>
      <c r="N1459">
        <v>-0.2039</v>
      </c>
      <c r="O1459">
        <v>0.38619999999999999</v>
      </c>
      <c r="P1459">
        <v>30001</v>
      </c>
      <c r="Q1459">
        <v>120000</v>
      </c>
    </row>
    <row r="1460" spans="9:17" x14ac:dyDescent="0.25">
      <c r="I1460" t="s">
        <v>2280</v>
      </c>
      <c r="J1460">
        <v>-0.13569999999999999</v>
      </c>
      <c r="K1460">
        <v>0.36249999999999999</v>
      </c>
      <c r="L1460">
        <v>4.0819999999999997E-3</v>
      </c>
      <c r="M1460">
        <v>-0.82320000000000004</v>
      </c>
      <c r="N1460">
        <v>-0.14699999999999999</v>
      </c>
      <c r="O1460">
        <v>0.61229999999999996</v>
      </c>
      <c r="P1460">
        <v>30001</v>
      </c>
      <c r="Q1460">
        <v>120000</v>
      </c>
    </row>
    <row r="1461" spans="9:17" x14ac:dyDescent="0.25">
      <c r="I1461" t="s">
        <v>2281</v>
      </c>
      <c r="J1461">
        <v>-0.2646</v>
      </c>
      <c r="K1461">
        <v>0.26029999999999998</v>
      </c>
      <c r="L1461">
        <v>2.9260000000000002E-3</v>
      </c>
      <c r="M1461">
        <v>-0.78159999999999996</v>
      </c>
      <c r="N1461">
        <v>-0.26300000000000001</v>
      </c>
      <c r="O1461">
        <v>0.24160000000000001</v>
      </c>
      <c r="P1461">
        <v>30001</v>
      </c>
      <c r="Q1461">
        <v>120000</v>
      </c>
    </row>
    <row r="1462" spans="9:17" x14ac:dyDescent="0.25">
      <c r="I1462" t="s">
        <v>2282</v>
      </c>
      <c r="J1462">
        <v>-0.2949</v>
      </c>
      <c r="K1462">
        <v>0.39550000000000002</v>
      </c>
      <c r="L1462">
        <v>3.9979999999999998E-3</v>
      </c>
      <c r="M1462">
        <v>-1.111</v>
      </c>
      <c r="N1462">
        <v>-0.2848</v>
      </c>
      <c r="O1462">
        <v>0.47110000000000002</v>
      </c>
      <c r="P1462">
        <v>30001</v>
      </c>
      <c r="Q1462">
        <v>120000</v>
      </c>
    </row>
    <row r="1463" spans="9:17" x14ac:dyDescent="0.25">
      <c r="I1463" t="s">
        <v>2283</v>
      </c>
      <c r="J1463">
        <v>-0.3044</v>
      </c>
      <c r="K1463">
        <v>0.37959999999999999</v>
      </c>
      <c r="L1463">
        <v>3.751E-3</v>
      </c>
      <c r="M1463">
        <v>-1.0900000000000001</v>
      </c>
      <c r="N1463">
        <v>-0.2959</v>
      </c>
      <c r="O1463">
        <v>0.42530000000000001</v>
      </c>
      <c r="P1463">
        <v>30001</v>
      </c>
      <c r="Q1463">
        <v>120000</v>
      </c>
    </row>
    <row r="1464" spans="9:17" x14ac:dyDescent="0.25">
      <c r="I1464" t="s">
        <v>2284</v>
      </c>
      <c r="J1464">
        <v>-0.34239999999999998</v>
      </c>
      <c r="K1464">
        <v>0.34</v>
      </c>
      <c r="L1464">
        <v>3.9350000000000001E-3</v>
      </c>
      <c r="M1464">
        <v>-1.038</v>
      </c>
      <c r="N1464">
        <v>-0.3337</v>
      </c>
      <c r="O1464">
        <v>0.30780000000000002</v>
      </c>
      <c r="P1464">
        <v>30001</v>
      </c>
      <c r="Q1464">
        <v>120000</v>
      </c>
    </row>
    <row r="1465" spans="9:17" x14ac:dyDescent="0.25">
      <c r="I1465" t="s">
        <v>2285</v>
      </c>
      <c r="J1465">
        <v>-0.31080000000000002</v>
      </c>
      <c r="K1465">
        <v>0.3952</v>
      </c>
      <c r="L1465">
        <v>3.9750000000000002E-3</v>
      </c>
      <c r="M1465">
        <v>-1.1279999999999999</v>
      </c>
      <c r="N1465">
        <v>-0.30080000000000001</v>
      </c>
      <c r="O1465">
        <v>0.4506</v>
      </c>
      <c r="P1465">
        <v>30001</v>
      </c>
      <c r="Q1465">
        <v>120000</v>
      </c>
    </row>
    <row r="1466" spans="9:17" x14ac:dyDescent="0.25">
      <c r="I1466" t="s">
        <v>2286</v>
      </c>
      <c r="J1466">
        <v>-3.1199999999999999E-2</v>
      </c>
      <c r="K1466">
        <v>0.37040000000000001</v>
      </c>
      <c r="L1466">
        <v>3.6709999999999998E-3</v>
      </c>
      <c r="M1466">
        <v>-0.75290000000000001</v>
      </c>
      <c r="N1466">
        <v>-3.3250000000000002E-2</v>
      </c>
      <c r="O1466">
        <v>0.70720000000000005</v>
      </c>
      <c r="P1466">
        <v>30001</v>
      </c>
      <c r="Q1466">
        <v>120000</v>
      </c>
    </row>
    <row r="1467" spans="9:17" x14ac:dyDescent="0.25">
      <c r="I1467" t="s">
        <v>2287</v>
      </c>
      <c r="J1467">
        <v>-0.75290000000000001</v>
      </c>
      <c r="K1467">
        <v>0.51329999999999998</v>
      </c>
      <c r="L1467">
        <v>6.0000000000000001E-3</v>
      </c>
      <c r="M1467">
        <v>-1.8049999999999999</v>
      </c>
      <c r="N1467">
        <v>-0.73260000000000003</v>
      </c>
      <c r="O1467">
        <v>0.1928</v>
      </c>
      <c r="P1467">
        <v>30001</v>
      </c>
      <c r="Q1467">
        <v>120000</v>
      </c>
    </row>
    <row r="1468" spans="9:17" x14ac:dyDescent="0.25">
      <c r="I1468" t="s">
        <v>2288</v>
      </c>
      <c r="J1468">
        <v>-0.20949999999999999</v>
      </c>
      <c r="K1468">
        <v>0.45739999999999997</v>
      </c>
      <c r="L1468">
        <v>5.0819999999999997E-3</v>
      </c>
      <c r="M1468">
        <v>-1.121</v>
      </c>
      <c r="N1468">
        <v>-0.2064</v>
      </c>
      <c r="O1468">
        <v>0.68510000000000004</v>
      </c>
      <c r="P1468">
        <v>30001</v>
      </c>
      <c r="Q1468">
        <v>120000</v>
      </c>
    </row>
    <row r="1469" spans="9:17" x14ac:dyDescent="0.25">
      <c r="I1469" t="s">
        <v>2289</v>
      </c>
      <c r="J1469">
        <v>-0.17119999999999999</v>
      </c>
      <c r="K1469">
        <v>0.41389999999999999</v>
      </c>
      <c r="L1469">
        <v>5.0159999999999996E-3</v>
      </c>
      <c r="M1469">
        <v>-0.99239999999999995</v>
      </c>
      <c r="N1469">
        <v>-0.17</v>
      </c>
      <c r="O1469">
        <v>0.64149999999999996</v>
      </c>
      <c r="P1469">
        <v>30001</v>
      </c>
      <c r="Q1469">
        <v>120000</v>
      </c>
    </row>
    <row r="1470" spans="9:17" x14ac:dyDescent="0.25">
      <c r="I1470" t="s">
        <v>2290</v>
      </c>
      <c r="J1470">
        <v>0.1206</v>
      </c>
      <c r="K1470">
        <v>0.4546</v>
      </c>
      <c r="L1470">
        <v>4.7330000000000002E-3</v>
      </c>
      <c r="M1470">
        <v>-0.7379</v>
      </c>
      <c r="N1470">
        <v>0.1066</v>
      </c>
      <c r="O1470">
        <v>1.0549999999999999</v>
      </c>
      <c r="P1470">
        <v>30001</v>
      </c>
      <c r="Q1470">
        <v>120000</v>
      </c>
    </row>
    <row r="1471" spans="9:17" x14ac:dyDescent="0.25">
      <c r="I1471" t="s">
        <v>2291</v>
      </c>
      <c r="J1471">
        <v>-0.46510000000000001</v>
      </c>
      <c r="K1471">
        <v>0.52810000000000001</v>
      </c>
      <c r="L1471">
        <v>5.6299999999999996E-3</v>
      </c>
      <c r="M1471">
        <v>-1.58</v>
      </c>
      <c r="N1471">
        <v>-0.43559999999999999</v>
      </c>
      <c r="O1471">
        <v>0.51080000000000003</v>
      </c>
      <c r="P1471">
        <v>30001</v>
      </c>
      <c r="Q1471">
        <v>120000</v>
      </c>
    </row>
    <row r="1472" spans="9:17" x14ac:dyDescent="0.25">
      <c r="I1472" t="s">
        <v>2292</v>
      </c>
      <c r="J1472">
        <v>-1.954E-3</v>
      </c>
      <c r="K1472">
        <v>0.46039999999999998</v>
      </c>
      <c r="L1472">
        <v>5.1679999999999999E-3</v>
      </c>
      <c r="M1472">
        <v>-0.88629999999999998</v>
      </c>
      <c r="N1472">
        <v>-1.3849999999999999E-2</v>
      </c>
      <c r="O1472">
        <v>0.93130000000000002</v>
      </c>
      <c r="P1472">
        <v>30001</v>
      </c>
      <c r="Q1472">
        <v>120000</v>
      </c>
    </row>
    <row r="1473" spans="9:17" x14ac:dyDescent="0.25">
      <c r="I1473" t="s">
        <v>2293</v>
      </c>
      <c r="J1473">
        <v>-0.3458</v>
      </c>
      <c r="K1473">
        <v>0.50090000000000001</v>
      </c>
      <c r="L1473">
        <v>5.0699999999999999E-3</v>
      </c>
      <c r="M1473">
        <v>-1.3740000000000001</v>
      </c>
      <c r="N1473">
        <v>-0.33100000000000002</v>
      </c>
      <c r="O1473">
        <v>0.61219999999999997</v>
      </c>
      <c r="P1473">
        <v>30001</v>
      </c>
      <c r="Q1473">
        <v>120000</v>
      </c>
    </row>
    <row r="1474" spans="9:17" x14ac:dyDescent="0.25">
      <c r="I1474" t="s">
        <v>2294</v>
      </c>
      <c r="J1474">
        <v>0.21959999999999999</v>
      </c>
      <c r="K1474">
        <v>0.54320000000000002</v>
      </c>
      <c r="L1474">
        <v>6.0689999999999997E-3</v>
      </c>
      <c r="M1474">
        <v>-0.83030000000000004</v>
      </c>
      <c r="N1474">
        <v>0.20830000000000001</v>
      </c>
      <c r="O1474">
        <v>1.325</v>
      </c>
      <c r="P1474">
        <v>30001</v>
      </c>
      <c r="Q1474">
        <v>120000</v>
      </c>
    </row>
    <row r="1475" spans="9:17" x14ac:dyDescent="0.25">
      <c r="I1475" t="s">
        <v>2295</v>
      </c>
      <c r="J1475">
        <v>0.11559999999999999</v>
      </c>
      <c r="K1475">
        <v>0.44840000000000002</v>
      </c>
      <c r="L1475">
        <v>5.2480000000000001E-3</v>
      </c>
      <c r="M1475">
        <v>-0.77059999999999995</v>
      </c>
      <c r="N1475">
        <v>0.114</v>
      </c>
      <c r="O1475">
        <v>0.99680000000000002</v>
      </c>
      <c r="P1475">
        <v>30001</v>
      </c>
      <c r="Q1475">
        <v>120000</v>
      </c>
    </row>
    <row r="1476" spans="9:17" x14ac:dyDescent="0.25">
      <c r="I1476" t="s">
        <v>2296</v>
      </c>
      <c r="J1476">
        <v>9.7280000000000005E-2</v>
      </c>
      <c r="K1476">
        <v>0.48680000000000001</v>
      </c>
      <c r="L1476">
        <v>5.3619999999999996E-3</v>
      </c>
      <c r="M1476">
        <v>-0.86890000000000001</v>
      </c>
      <c r="N1476">
        <v>0.1007</v>
      </c>
      <c r="O1476">
        <v>1.05</v>
      </c>
      <c r="P1476">
        <v>30001</v>
      </c>
      <c r="Q1476">
        <v>120000</v>
      </c>
    </row>
    <row r="1477" spans="9:17" x14ac:dyDescent="0.25">
      <c r="I1477" t="s">
        <v>2297</v>
      </c>
      <c r="J1477">
        <v>0.96530000000000005</v>
      </c>
      <c r="K1477">
        <v>0.76470000000000005</v>
      </c>
      <c r="L1477">
        <v>1.039E-2</v>
      </c>
      <c r="M1477">
        <v>-0.53320000000000001</v>
      </c>
      <c r="N1477">
        <v>0.96550000000000002</v>
      </c>
      <c r="O1477">
        <v>2.4780000000000002</v>
      </c>
      <c r="P1477">
        <v>30001</v>
      </c>
      <c r="Q1477">
        <v>120000</v>
      </c>
    </row>
    <row r="1478" spans="9:17" x14ac:dyDescent="0.25">
      <c r="I1478" t="s">
        <v>2298</v>
      </c>
      <c r="J1478">
        <v>-0.70879999999999999</v>
      </c>
      <c r="K1478">
        <v>0.71250000000000002</v>
      </c>
      <c r="L1478">
        <v>9.0550000000000005E-3</v>
      </c>
      <c r="M1478">
        <v>-2.1320000000000001</v>
      </c>
      <c r="N1478">
        <v>-0.70320000000000005</v>
      </c>
      <c r="O1478">
        <v>0.66539999999999999</v>
      </c>
      <c r="P1478">
        <v>30001</v>
      </c>
      <c r="Q1478">
        <v>120000</v>
      </c>
    </row>
    <row r="1479" spans="9:17" x14ac:dyDescent="0.25">
      <c r="I1479" t="s">
        <v>2299</v>
      </c>
      <c r="J1479">
        <v>2.9229999999999999E-2</v>
      </c>
      <c r="K1479">
        <v>0.94930000000000003</v>
      </c>
      <c r="L1479">
        <v>1.583E-2</v>
      </c>
      <c r="M1479">
        <v>-1.849</v>
      </c>
      <c r="N1479">
        <v>3.5729999999999998E-2</v>
      </c>
      <c r="O1479">
        <v>1.879</v>
      </c>
      <c r="P1479">
        <v>30001</v>
      </c>
      <c r="Q1479">
        <v>120000</v>
      </c>
    </row>
    <row r="1480" spans="9:17" x14ac:dyDescent="0.25">
      <c r="I1480" t="s">
        <v>2300</v>
      </c>
      <c r="J1480">
        <v>-0.1116</v>
      </c>
      <c r="K1480">
        <v>0.65090000000000003</v>
      </c>
      <c r="L1480">
        <v>8.9820000000000004E-3</v>
      </c>
      <c r="M1480">
        <v>-1.3979999999999999</v>
      </c>
      <c r="N1480">
        <v>-0.1114</v>
      </c>
      <c r="O1480">
        <v>1.159</v>
      </c>
      <c r="P1480">
        <v>30001</v>
      </c>
      <c r="Q1480">
        <v>120000</v>
      </c>
    </row>
    <row r="1481" spans="9:17" x14ac:dyDescent="0.25">
      <c r="I1481" t="s">
        <v>2301</v>
      </c>
      <c r="J1481">
        <v>-0.22289999999999999</v>
      </c>
      <c r="K1481">
        <v>0.71870000000000001</v>
      </c>
      <c r="L1481">
        <v>1.014E-2</v>
      </c>
      <c r="M1481">
        <v>-1.649</v>
      </c>
      <c r="N1481">
        <v>-0.21790000000000001</v>
      </c>
      <c r="O1481">
        <v>1.179</v>
      </c>
      <c r="P1481">
        <v>30001</v>
      </c>
      <c r="Q1481">
        <v>120000</v>
      </c>
    </row>
    <row r="1482" spans="9:17" x14ac:dyDescent="0.25">
      <c r="I1482" t="s">
        <v>2302</v>
      </c>
      <c r="J1482">
        <v>0.53459999999999996</v>
      </c>
      <c r="K1482">
        <v>0.4612</v>
      </c>
      <c r="L1482">
        <v>5.5589999999999997E-3</v>
      </c>
      <c r="M1482">
        <v>-0.36820000000000003</v>
      </c>
      <c r="N1482">
        <v>0.53539999999999999</v>
      </c>
      <c r="O1482">
        <v>1.444</v>
      </c>
      <c r="P1482">
        <v>30001</v>
      </c>
      <c r="Q1482">
        <v>120000</v>
      </c>
    </row>
    <row r="1483" spans="9:17" x14ac:dyDescent="0.25">
      <c r="I1483" t="s">
        <v>2303</v>
      </c>
      <c r="J1483">
        <v>0.51629999999999998</v>
      </c>
      <c r="K1483">
        <v>0.56720000000000004</v>
      </c>
      <c r="L1483">
        <v>7.5399999999999998E-3</v>
      </c>
      <c r="M1483">
        <v>-0.6</v>
      </c>
      <c r="N1483">
        <v>0.51870000000000005</v>
      </c>
      <c r="O1483">
        <v>1.645</v>
      </c>
      <c r="P1483">
        <v>30001</v>
      </c>
      <c r="Q1483">
        <v>120000</v>
      </c>
    </row>
    <row r="1484" spans="9:17" x14ac:dyDescent="0.25">
      <c r="I1484" t="s">
        <v>2304</v>
      </c>
      <c r="J1484">
        <v>-1.07</v>
      </c>
      <c r="K1484">
        <v>0.65739999999999998</v>
      </c>
      <c r="L1484">
        <v>9.8219999999999991E-3</v>
      </c>
      <c r="M1484">
        <v>-2.4180000000000001</v>
      </c>
      <c r="N1484">
        <v>-1.054</v>
      </c>
      <c r="O1484">
        <v>0.1671</v>
      </c>
      <c r="P1484">
        <v>30001</v>
      </c>
      <c r="Q1484">
        <v>120000</v>
      </c>
    </row>
    <row r="1485" spans="9:17" x14ac:dyDescent="0.25">
      <c r="I1485" t="s">
        <v>2305</v>
      </c>
      <c r="J1485">
        <v>-0.89139999999999997</v>
      </c>
      <c r="K1485">
        <v>0.6008</v>
      </c>
      <c r="L1485">
        <v>9.0840000000000001E-3</v>
      </c>
      <c r="M1485">
        <v>-2.0859999999999999</v>
      </c>
      <c r="N1485">
        <v>-0.88470000000000004</v>
      </c>
      <c r="O1485">
        <v>0.2661</v>
      </c>
      <c r="P1485">
        <v>30001</v>
      </c>
      <c r="Q1485">
        <v>120000</v>
      </c>
    </row>
    <row r="1486" spans="9:17" x14ac:dyDescent="0.25">
      <c r="I1486" t="s">
        <v>2306</v>
      </c>
      <c r="J1486">
        <v>-0.317</v>
      </c>
      <c r="K1486">
        <v>0.53039999999999998</v>
      </c>
      <c r="L1486">
        <v>5.2979999999999998E-3</v>
      </c>
      <c r="M1486">
        <v>-1.4039999999999999</v>
      </c>
      <c r="N1486">
        <v>-0.30449999999999999</v>
      </c>
      <c r="O1486">
        <v>0.70189999999999997</v>
      </c>
      <c r="P1486">
        <v>30001</v>
      </c>
      <c r="Q1486">
        <v>120000</v>
      </c>
    </row>
    <row r="1487" spans="9:17" x14ac:dyDescent="0.25">
      <c r="I1487" t="s">
        <v>2307</v>
      </c>
      <c r="J1487">
        <v>-0.19359999999999999</v>
      </c>
      <c r="K1487">
        <v>0.39810000000000001</v>
      </c>
      <c r="L1487">
        <v>4.0280000000000003E-3</v>
      </c>
      <c r="M1487">
        <v>-0.97440000000000004</v>
      </c>
      <c r="N1487">
        <v>-0.19489999999999999</v>
      </c>
      <c r="O1487">
        <v>0.59560000000000002</v>
      </c>
      <c r="P1487">
        <v>30001</v>
      </c>
      <c r="Q1487">
        <v>120000</v>
      </c>
    </row>
    <row r="1488" spans="9:17" x14ac:dyDescent="0.25">
      <c r="I1488" t="s">
        <v>2308</v>
      </c>
      <c r="J1488">
        <v>8.2309999999999994E-2</v>
      </c>
      <c r="K1488">
        <v>0.1893</v>
      </c>
      <c r="L1488">
        <v>1.137E-3</v>
      </c>
      <c r="M1488">
        <v>-0.27400000000000002</v>
      </c>
      <c r="N1488">
        <v>6.6030000000000005E-2</v>
      </c>
      <c r="O1488">
        <v>0.49030000000000001</v>
      </c>
      <c r="P1488">
        <v>30001</v>
      </c>
      <c r="Q1488">
        <v>120000</v>
      </c>
    </row>
    <row r="1489" spans="9:17" x14ac:dyDescent="0.25">
      <c r="I1489" t="s">
        <v>2309</v>
      </c>
      <c r="J1489">
        <v>0.25850000000000001</v>
      </c>
      <c r="K1489">
        <v>0.28050000000000003</v>
      </c>
      <c r="L1489">
        <v>3.0219999999999999E-3</v>
      </c>
      <c r="M1489">
        <v>-0.29020000000000001</v>
      </c>
      <c r="N1489">
        <v>0.25719999999999998</v>
      </c>
      <c r="O1489">
        <v>0.81100000000000005</v>
      </c>
      <c r="P1489">
        <v>30001</v>
      </c>
      <c r="Q1489">
        <v>120000</v>
      </c>
    </row>
    <row r="1490" spans="9:17" x14ac:dyDescent="0.25">
      <c r="I1490" t="s">
        <v>2310</v>
      </c>
      <c r="J1490">
        <v>-0.52549999999999997</v>
      </c>
      <c r="K1490">
        <v>0.67959999999999998</v>
      </c>
      <c r="L1490">
        <v>3.8649999999999999E-3</v>
      </c>
      <c r="M1490">
        <v>-1.867</v>
      </c>
      <c r="N1490">
        <v>-0.52490000000000003</v>
      </c>
      <c r="O1490">
        <v>0.8014</v>
      </c>
      <c r="P1490">
        <v>30001</v>
      </c>
      <c r="Q1490">
        <v>120000</v>
      </c>
    </row>
    <row r="1491" spans="9:17" x14ac:dyDescent="0.25">
      <c r="I1491" t="s">
        <v>2311</v>
      </c>
      <c r="J1491">
        <v>6.5589999999999996E-2</v>
      </c>
      <c r="K1491">
        <v>0.31059999999999999</v>
      </c>
      <c r="L1491">
        <v>3.5920000000000001E-3</v>
      </c>
      <c r="M1491">
        <v>-0.54420000000000002</v>
      </c>
      <c r="N1491">
        <v>6.522E-2</v>
      </c>
      <c r="O1491">
        <v>0.6784</v>
      </c>
      <c r="P1491">
        <v>30001</v>
      </c>
      <c r="Q1491">
        <v>120000</v>
      </c>
    </row>
    <row r="1492" spans="9:17" x14ac:dyDescent="0.25">
      <c r="I1492" t="s">
        <v>2312</v>
      </c>
      <c r="J1492">
        <v>6.7419999999999994E-2</v>
      </c>
      <c r="K1492">
        <v>0.49459999999999998</v>
      </c>
      <c r="L1492">
        <v>5.1989999999999996E-3</v>
      </c>
      <c r="M1492">
        <v>-0.92169999999999996</v>
      </c>
      <c r="N1492">
        <v>6.7140000000000005E-2</v>
      </c>
      <c r="O1492">
        <v>1.0580000000000001</v>
      </c>
      <c r="P1492">
        <v>30001</v>
      </c>
      <c r="Q1492">
        <v>120000</v>
      </c>
    </row>
    <row r="1493" spans="9:17" x14ac:dyDescent="0.25">
      <c r="I1493" t="s">
        <v>2313</v>
      </c>
      <c r="J1493">
        <v>0.40339999999999998</v>
      </c>
      <c r="K1493">
        <v>0.44869999999999999</v>
      </c>
      <c r="L1493">
        <v>5.927E-3</v>
      </c>
      <c r="M1493">
        <v>-0.50249999999999995</v>
      </c>
      <c r="N1493">
        <v>0.4118</v>
      </c>
      <c r="O1493">
        <v>1.2749999999999999</v>
      </c>
      <c r="P1493">
        <v>30001</v>
      </c>
      <c r="Q1493">
        <v>120000</v>
      </c>
    </row>
    <row r="1494" spans="9:17" x14ac:dyDescent="0.25">
      <c r="I1494" t="s">
        <v>2314</v>
      </c>
      <c r="J1494">
        <v>0.4975</v>
      </c>
      <c r="K1494">
        <v>0.3619</v>
      </c>
      <c r="L1494">
        <v>5.8380000000000003E-3</v>
      </c>
      <c r="M1494">
        <v>-0.224</v>
      </c>
      <c r="N1494">
        <v>0.50060000000000004</v>
      </c>
      <c r="O1494">
        <v>1.2050000000000001</v>
      </c>
      <c r="P1494">
        <v>30001</v>
      </c>
      <c r="Q1494">
        <v>120000</v>
      </c>
    </row>
    <row r="1495" spans="9:17" x14ac:dyDescent="0.25">
      <c r="I1495" t="s">
        <v>2315</v>
      </c>
      <c r="J1495">
        <v>0.40839999999999999</v>
      </c>
      <c r="K1495">
        <v>0.46450000000000002</v>
      </c>
      <c r="L1495">
        <v>5.8780000000000004E-3</v>
      </c>
      <c r="M1495">
        <v>-0.53549999999999998</v>
      </c>
      <c r="N1495">
        <v>0.41830000000000001</v>
      </c>
      <c r="O1495">
        <v>1.3129999999999999</v>
      </c>
      <c r="P1495">
        <v>30001</v>
      </c>
      <c r="Q1495">
        <v>120000</v>
      </c>
    </row>
    <row r="1496" spans="9:17" x14ac:dyDescent="0.25">
      <c r="I1496" t="s">
        <v>2316</v>
      </c>
      <c r="J1496">
        <v>0.23630000000000001</v>
      </c>
      <c r="K1496">
        <v>0.46450000000000002</v>
      </c>
      <c r="L1496">
        <v>6.4079999999999996E-3</v>
      </c>
      <c r="M1496">
        <v>-0.73380000000000001</v>
      </c>
      <c r="N1496">
        <v>0.25840000000000002</v>
      </c>
      <c r="O1496">
        <v>1.0980000000000001</v>
      </c>
      <c r="P1496">
        <v>30001</v>
      </c>
      <c r="Q1496">
        <v>120000</v>
      </c>
    </row>
    <row r="1497" spans="9:17" x14ac:dyDescent="0.25">
      <c r="I1497" t="s">
        <v>2317</v>
      </c>
      <c r="J1497">
        <v>0.59219999999999995</v>
      </c>
      <c r="K1497">
        <v>0.4793</v>
      </c>
      <c r="L1497">
        <v>6.2659999999999999E-3</v>
      </c>
      <c r="M1497">
        <v>-0.31590000000000001</v>
      </c>
      <c r="N1497">
        <v>0.57809999999999995</v>
      </c>
      <c r="O1497">
        <v>1.591</v>
      </c>
      <c r="P1497">
        <v>30001</v>
      </c>
      <c r="Q1497">
        <v>120000</v>
      </c>
    </row>
    <row r="1498" spans="9:17" x14ac:dyDescent="0.25">
      <c r="I1498" t="s">
        <v>2318</v>
      </c>
      <c r="J1498">
        <v>0.33200000000000002</v>
      </c>
      <c r="K1498">
        <v>0.49109999999999998</v>
      </c>
      <c r="L1498">
        <v>6.3169999999999997E-3</v>
      </c>
      <c r="M1498">
        <v>-0.69889999999999997</v>
      </c>
      <c r="N1498">
        <v>0.35060000000000002</v>
      </c>
      <c r="O1498">
        <v>1.264</v>
      </c>
      <c r="P1498">
        <v>30001</v>
      </c>
      <c r="Q1498">
        <v>120000</v>
      </c>
    </row>
    <row r="1499" spans="9:17" x14ac:dyDescent="0.25">
      <c r="I1499" t="s">
        <v>2319</v>
      </c>
      <c r="J1499">
        <v>0.74260000000000004</v>
      </c>
      <c r="K1499">
        <v>0.34810000000000002</v>
      </c>
      <c r="L1499">
        <v>5.8500000000000002E-3</v>
      </c>
      <c r="M1499">
        <v>6.5519999999999995E-2</v>
      </c>
      <c r="N1499">
        <v>0.74170000000000003</v>
      </c>
      <c r="O1499">
        <v>1.4350000000000001</v>
      </c>
      <c r="P1499">
        <v>30001</v>
      </c>
      <c r="Q1499">
        <v>120000</v>
      </c>
    </row>
    <row r="1500" spans="9:17" x14ac:dyDescent="0.25">
      <c r="I1500" t="s">
        <v>2320</v>
      </c>
      <c r="J1500">
        <v>0.27339999999999998</v>
      </c>
      <c r="K1500">
        <v>0.35699999999999998</v>
      </c>
      <c r="L1500">
        <v>5.4640000000000001E-3</v>
      </c>
      <c r="M1500">
        <v>-0.43830000000000002</v>
      </c>
      <c r="N1500">
        <v>0.27829999999999999</v>
      </c>
      <c r="O1500">
        <v>0.95860000000000001</v>
      </c>
      <c r="P1500">
        <v>30001</v>
      </c>
      <c r="Q1500">
        <v>120000</v>
      </c>
    </row>
    <row r="1501" spans="9:17" x14ac:dyDescent="0.25">
      <c r="I1501" t="s">
        <v>2321</v>
      </c>
      <c r="J1501">
        <v>0.34489999999999998</v>
      </c>
      <c r="K1501">
        <v>0.43959999999999999</v>
      </c>
      <c r="L1501">
        <v>6.2919999999999998E-3</v>
      </c>
      <c r="M1501">
        <v>-0.55100000000000005</v>
      </c>
      <c r="N1501">
        <v>0.3574</v>
      </c>
      <c r="O1501">
        <v>1.1859999999999999</v>
      </c>
      <c r="P1501">
        <v>30001</v>
      </c>
      <c r="Q1501">
        <v>120000</v>
      </c>
    </row>
    <row r="1502" spans="9:17" x14ac:dyDescent="0.25">
      <c r="I1502" t="s">
        <v>2322</v>
      </c>
      <c r="J1502">
        <v>0.30980000000000002</v>
      </c>
      <c r="K1502">
        <v>0.37990000000000002</v>
      </c>
      <c r="L1502">
        <v>6.0489999999999997E-3</v>
      </c>
      <c r="M1502">
        <v>-0.42759999999999998</v>
      </c>
      <c r="N1502">
        <v>0.30409999999999998</v>
      </c>
      <c r="O1502">
        <v>1.081</v>
      </c>
      <c r="P1502">
        <v>30001</v>
      </c>
      <c r="Q1502">
        <v>120000</v>
      </c>
    </row>
    <row r="1503" spans="9:17" x14ac:dyDescent="0.25">
      <c r="I1503" t="s">
        <v>2323</v>
      </c>
      <c r="J1503">
        <v>0.20130000000000001</v>
      </c>
      <c r="K1503">
        <v>0.32100000000000001</v>
      </c>
      <c r="L1503">
        <v>5.9150000000000001E-3</v>
      </c>
      <c r="M1503">
        <v>-0.43830000000000002</v>
      </c>
      <c r="N1503">
        <v>0.2039</v>
      </c>
      <c r="O1503">
        <v>0.82550000000000001</v>
      </c>
      <c r="P1503">
        <v>30001</v>
      </c>
      <c r="Q1503">
        <v>120000</v>
      </c>
    </row>
    <row r="1504" spans="9:17" x14ac:dyDescent="0.25">
      <c r="I1504" t="s">
        <v>2324</v>
      </c>
      <c r="J1504">
        <v>0.24049999999999999</v>
      </c>
      <c r="K1504">
        <v>0.34960000000000002</v>
      </c>
      <c r="L1504">
        <v>5.8129999999999996E-3</v>
      </c>
      <c r="M1504">
        <v>-0.45979999999999999</v>
      </c>
      <c r="N1504">
        <v>0.24310000000000001</v>
      </c>
      <c r="O1504">
        <v>0.92559999999999998</v>
      </c>
      <c r="P1504">
        <v>30001</v>
      </c>
      <c r="Q1504">
        <v>120000</v>
      </c>
    </row>
    <row r="1505" spans="9:17" x14ac:dyDescent="0.25">
      <c r="I1505" t="s">
        <v>2325</v>
      </c>
      <c r="J1505">
        <v>0.27</v>
      </c>
      <c r="K1505">
        <v>0.36349999999999999</v>
      </c>
      <c r="L1505">
        <v>6.0020000000000004E-3</v>
      </c>
      <c r="M1505">
        <v>-0.45219999999999999</v>
      </c>
      <c r="N1505">
        <v>0.27079999999999999</v>
      </c>
      <c r="O1505">
        <v>0.99160000000000004</v>
      </c>
      <c r="P1505">
        <v>30001</v>
      </c>
      <c r="Q1505">
        <v>120000</v>
      </c>
    </row>
    <row r="1506" spans="9:17" x14ac:dyDescent="0.25">
      <c r="I1506" t="s">
        <v>2326</v>
      </c>
      <c r="J1506">
        <v>0.28199999999999997</v>
      </c>
      <c r="K1506">
        <v>0.37619999999999998</v>
      </c>
      <c r="L1506">
        <v>6.1050000000000002E-3</v>
      </c>
      <c r="M1506">
        <v>-0.46260000000000001</v>
      </c>
      <c r="N1506">
        <v>0.28000000000000003</v>
      </c>
      <c r="O1506">
        <v>1.0349999999999999</v>
      </c>
      <c r="P1506">
        <v>30001</v>
      </c>
      <c r="Q1506">
        <v>120000</v>
      </c>
    </row>
    <row r="1507" spans="9:17" x14ac:dyDescent="0.25">
      <c r="I1507" t="s">
        <v>2327</v>
      </c>
      <c r="J1507">
        <v>0.28749999999999998</v>
      </c>
      <c r="K1507">
        <v>0.29670000000000002</v>
      </c>
      <c r="L1507">
        <v>5.6140000000000001E-3</v>
      </c>
      <c r="M1507">
        <v>-0.29389999999999999</v>
      </c>
      <c r="N1507">
        <v>0.28689999999999999</v>
      </c>
      <c r="O1507">
        <v>0.87039999999999995</v>
      </c>
      <c r="P1507">
        <v>30001</v>
      </c>
      <c r="Q1507">
        <v>120000</v>
      </c>
    </row>
    <row r="1508" spans="9:17" x14ac:dyDescent="0.25">
      <c r="I1508" t="s">
        <v>2328</v>
      </c>
      <c r="J1508">
        <v>0.31630000000000003</v>
      </c>
      <c r="K1508">
        <v>0.31669999999999998</v>
      </c>
      <c r="L1508">
        <v>5.5420000000000001E-3</v>
      </c>
      <c r="M1508">
        <v>-0.30059999999999998</v>
      </c>
      <c r="N1508">
        <v>0.314</v>
      </c>
      <c r="O1508">
        <v>0.94799999999999995</v>
      </c>
      <c r="P1508">
        <v>30001</v>
      </c>
      <c r="Q1508">
        <v>120000</v>
      </c>
    </row>
    <row r="1509" spans="9:17" x14ac:dyDescent="0.25">
      <c r="I1509" t="s">
        <v>2329</v>
      </c>
      <c r="J1509">
        <v>0.31059999999999999</v>
      </c>
      <c r="K1509">
        <v>0.3594</v>
      </c>
      <c r="L1509">
        <v>5.9389999999999998E-3</v>
      </c>
      <c r="M1509">
        <v>-0.3831</v>
      </c>
      <c r="N1509">
        <v>0.30609999999999998</v>
      </c>
      <c r="O1509">
        <v>1.04</v>
      </c>
      <c r="P1509">
        <v>30001</v>
      </c>
      <c r="Q1509">
        <v>120000</v>
      </c>
    </row>
    <row r="1510" spans="9:17" x14ac:dyDescent="0.25">
      <c r="I1510" t="s">
        <v>2330</v>
      </c>
      <c r="J1510">
        <v>0.23200000000000001</v>
      </c>
      <c r="K1510">
        <v>0.33939999999999998</v>
      </c>
      <c r="L1510">
        <v>5.9430000000000004E-3</v>
      </c>
      <c r="M1510">
        <v>-0.44379999999999997</v>
      </c>
      <c r="N1510">
        <v>0.23449999999999999</v>
      </c>
      <c r="O1510">
        <v>0.89500000000000002</v>
      </c>
      <c r="P1510">
        <v>30001</v>
      </c>
      <c r="Q1510">
        <v>120000</v>
      </c>
    </row>
    <row r="1511" spans="9:17" x14ac:dyDescent="0.25">
      <c r="I1511" t="s">
        <v>2331</v>
      </c>
      <c r="J1511">
        <v>0.21510000000000001</v>
      </c>
      <c r="K1511">
        <v>0.3624</v>
      </c>
      <c r="L1511">
        <v>6.0080000000000003E-3</v>
      </c>
      <c r="M1511">
        <v>-0.52439999999999998</v>
      </c>
      <c r="N1511">
        <v>0.2208</v>
      </c>
      <c r="O1511">
        <v>0.91200000000000003</v>
      </c>
      <c r="P1511">
        <v>30001</v>
      </c>
      <c r="Q1511">
        <v>120000</v>
      </c>
    </row>
    <row r="1512" spans="9:17" x14ac:dyDescent="0.25">
      <c r="I1512" t="s">
        <v>2332</v>
      </c>
      <c r="J1512">
        <v>-0.47149999999999997</v>
      </c>
      <c r="K1512">
        <v>0.44359999999999999</v>
      </c>
      <c r="L1512">
        <v>6.1929999999999997E-3</v>
      </c>
      <c r="M1512">
        <v>-1.351</v>
      </c>
      <c r="N1512">
        <v>-0.46829999999999999</v>
      </c>
      <c r="O1512">
        <v>0.39810000000000001</v>
      </c>
      <c r="P1512">
        <v>30001</v>
      </c>
      <c r="Q1512">
        <v>120000</v>
      </c>
    </row>
    <row r="1513" spans="9:17" x14ac:dyDescent="0.25">
      <c r="I1513" t="s">
        <v>2333</v>
      </c>
      <c r="J1513">
        <v>-0.6129</v>
      </c>
      <c r="K1513">
        <v>0.4496</v>
      </c>
      <c r="L1513">
        <v>6.5120000000000004E-3</v>
      </c>
      <c r="M1513">
        <v>-1.52</v>
      </c>
      <c r="N1513">
        <v>-0.60340000000000005</v>
      </c>
      <c r="O1513">
        <v>0.24490000000000001</v>
      </c>
      <c r="P1513">
        <v>30001</v>
      </c>
      <c r="Q1513">
        <v>120000</v>
      </c>
    </row>
    <row r="1514" spans="9:17" x14ac:dyDescent="0.25">
      <c r="I1514" t="s">
        <v>2334</v>
      </c>
      <c r="J1514">
        <v>-0.31109999999999999</v>
      </c>
      <c r="K1514">
        <v>0.39279999999999998</v>
      </c>
      <c r="L1514">
        <v>5.5890000000000002E-3</v>
      </c>
      <c r="M1514">
        <v>-1.077</v>
      </c>
      <c r="N1514">
        <v>-0.31309999999999999</v>
      </c>
      <c r="O1514">
        <v>0.4617</v>
      </c>
      <c r="P1514">
        <v>30001</v>
      </c>
      <c r="Q1514">
        <v>120000</v>
      </c>
    </row>
    <row r="1515" spans="9:17" x14ac:dyDescent="0.25">
      <c r="I1515" t="s">
        <v>2335</v>
      </c>
      <c r="J1515">
        <v>-0.1154</v>
      </c>
      <c r="K1515">
        <v>0.27889999999999998</v>
      </c>
      <c r="L1515">
        <v>3.088E-3</v>
      </c>
      <c r="M1515">
        <v>-0.65900000000000003</v>
      </c>
      <c r="N1515">
        <v>-0.1164</v>
      </c>
      <c r="O1515">
        <v>0.43319999999999997</v>
      </c>
      <c r="P1515">
        <v>30001</v>
      </c>
      <c r="Q1515">
        <v>120000</v>
      </c>
    </row>
    <row r="1516" spans="9:17" x14ac:dyDescent="0.25">
      <c r="I1516" t="s">
        <v>2336</v>
      </c>
      <c r="J1516">
        <v>-0.30309999999999998</v>
      </c>
      <c r="K1516">
        <v>0.44309999999999999</v>
      </c>
      <c r="L1516">
        <v>4.4429999999999999E-3</v>
      </c>
      <c r="M1516">
        <v>-1.2450000000000001</v>
      </c>
      <c r="N1516">
        <v>-0.28139999999999998</v>
      </c>
      <c r="O1516">
        <v>0.51919999999999999</v>
      </c>
      <c r="P1516">
        <v>30001</v>
      </c>
      <c r="Q1516">
        <v>120000</v>
      </c>
    </row>
    <row r="1517" spans="9:17" x14ac:dyDescent="0.25">
      <c r="I1517" t="s">
        <v>2337</v>
      </c>
      <c r="J1517">
        <v>-0.214</v>
      </c>
      <c r="K1517">
        <v>0.41760000000000003</v>
      </c>
      <c r="L1517">
        <v>4.6889999999999996E-3</v>
      </c>
      <c r="M1517">
        <v>-1.07</v>
      </c>
      <c r="N1517">
        <v>-0.20069999999999999</v>
      </c>
      <c r="O1517">
        <v>0.58069999999999999</v>
      </c>
      <c r="P1517">
        <v>30001</v>
      </c>
      <c r="Q1517">
        <v>120000</v>
      </c>
    </row>
    <row r="1518" spans="9:17" x14ac:dyDescent="0.25">
      <c r="I1518" t="s">
        <v>2338</v>
      </c>
      <c r="J1518">
        <v>-0.1762</v>
      </c>
      <c r="K1518">
        <v>0.36990000000000001</v>
      </c>
      <c r="L1518">
        <v>4.0140000000000002E-3</v>
      </c>
      <c r="M1518">
        <v>-0.91759999999999997</v>
      </c>
      <c r="N1518">
        <v>-0.1701</v>
      </c>
      <c r="O1518">
        <v>0.5393</v>
      </c>
      <c r="P1518">
        <v>30001</v>
      </c>
      <c r="Q1518">
        <v>120000</v>
      </c>
    </row>
    <row r="1519" spans="9:17" x14ac:dyDescent="0.25">
      <c r="I1519" t="s">
        <v>2339</v>
      </c>
      <c r="J1519">
        <v>4.0719999999999999E-2</v>
      </c>
      <c r="K1519">
        <v>0.38040000000000002</v>
      </c>
      <c r="L1519">
        <v>4.4850000000000003E-3</v>
      </c>
      <c r="M1519">
        <v>-0.69369999999999998</v>
      </c>
      <c r="N1519">
        <v>3.4979999999999997E-2</v>
      </c>
      <c r="O1519">
        <v>0.80720000000000003</v>
      </c>
      <c r="P1519">
        <v>30001</v>
      </c>
      <c r="Q1519">
        <v>120000</v>
      </c>
    </row>
    <row r="1520" spans="9:17" x14ac:dyDescent="0.25">
      <c r="I1520" t="s">
        <v>2340</v>
      </c>
      <c r="J1520">
        <v>9.6609999999999994E-3</v>
      </c>
      <c r="K1520">
        <v>0.40389999999999998</v>
      </c>
      <c r="L1520">
        <v>4.7320000000000001E-3</v>
      </c>
      <c r="M1520">
        <v>-0.76939999999999997</v>
      </c>
      <c r="N1520">
        <v>2.336E-3</v>
      </c>
      <c r="O1520">
        <v>0.82979999999999998</v>
      </c>
      <c r="P1520">
        <v>30001</v>
      </c>
      <c r="Q1520">
        <v>120000</v>
      </c>
    </row>
    <row r="1521" spans="9:17" x14ac:dyDescent="0.25">
      <c r="I1521" t="s">
        <v>2341</v>
      </c>
      <c r="J1521">
        <v>-9.1380000000000003E-2</v>
      </c>
      <c r="K1521">
        <v>0.4259</v>
      </c>
      <c r="L1521">
        <v>4.8009999999999997E-3</v>
      </c>
      <c r="M1521">
        <v>-0.93810000000000004</v>
      </c>
      <c r="N1521">
        <v>-9.0569999999999998E-2</v>
      </c>
      <c r="O1521">
        <v>0.75790000000000002</v>
      </c>
      <c r="P1521">
        <v>30001</v>
      </c>
      <c r="Q1521">
        <v>120000</v>
      </c>
    </row>
    <row r="1522" spans="9:17" x14ac:dyDescent="0.25">
      <c r="I1522" t="s">
        <v>2342</v>
      </c>
      <c r="J1522">
        <v>-0.11650000000000001</v>
      </c>
      <c r="K1522">
        <v>0.46700000000000003</v>
      </c>
      <c r="L1522">
        <v>5.0660000000000002E-3</v>
      </c>
      <c r="M1522">
        <v>-1.0669999999999999</v>
      </c>
      <c r="N1522">
        <v>-0.1099</v>
      </c>
      <c r="O1522">
        <v>0.79590000000000005</v>
      </c>
      <c r="P1522">
        <v>30001</v>
      </c>
      <c r="Q1522">
        <v>120000</v>
      </c>
    </row>
    <row r="1523" spans="9:17" x14ac:dyDescent="0.25">
      <c r="I1523" t="s">
        <v>2343</v>
      </c>
      <c r="J1523">
        <v>-0.1847</v>
      </c>
      <c r="K1523">
        <v>0.4592</v>
      </c>
      <c r="L1523">
        <v>5.0930000000000003E-3</v>
      </c>
      <c r="M1523">
        <v>-1.1379999999999999</v>
      </c>
      <c r="N1523">
        <v>-0.17119999999999999</v>
      </c>
      <c r="O1523">
        <v>0.69289999999999996</v>
      </c>
      <c r="P1523">
        <v>30001</v>
      </c>
      <c r="Q1523">
        <v>120000</v>
      </c>
    </row>
    <row r="1524" spans="9:17" x14ac:dyDescent="0.25">
      <c r="I1524" t="s">
        <v>2344</v>
      </c>
      <c r="J1524">
        <v>-0.14449999999999999</v>
      </c>
      <c r="K1524">
        <v>0.4824</v>
      </c>
      <c r="L1524">
        <v>5.5230000000000001E-3</v>
      </c>
      <c r="M1524">
        <v>-1.075</v>
      </c>
      <c r="N1524">
        <v>-0.15390000000000001</v>
      </c>
      <c r="O1524">
        <v>0.84289999999999998</v>
      </c>
      <c r="P1524">
        <v>30001</v>
      </c>
      <c r="Q1524">
        <v>120000</v>
      </c>
    </row>
    <row r="1525" spans="9:17" x14ac:dyDescent="0.25">
      <c r="I1525" t="s">
        <v>2345</v>
      </c>
      <c r="J1525">
        <v>-0.24210000000000001</v>
      </c>
      <c r="K1525">
        <v>0.35630000000000001</v>
      </c>
      <c r="L1525">
        <v>4.3550000000000004E-3</v>
      </c>
      <c r="M1525">
        <v>-0.94510000000000005</v>
      </c>
      <c r="N1525">
        <v>-0.24179999999999999</v>
      </c>
      <c r="O1525">
        <v>0.4587</v>
      </c>
      <c r="P1525">
        <v>30001</v>
      </c>
      <c r="Q1525">
        <v>120000</v>
      </c>
    </row>
    <row r="1526" spans="9:17" x14ac:dyDescent="0.25">
      <c r="I1526" t="s">
        <v>2346</v>
      </c>
      <c r="J1526">
        <v>-0.33429999999999999</v>
      </c>
      <c r="K1526">
        <v>0.4415</v>
      </c>
      <c r="L1526">
        <v>5.0029999999999996E-3</v>
      </c>
      <c r="M1526">
        <v>-1.232</v>
      </c>
      <c r="N1526">
        <v>-0.32719999999999999</v>
      </c>
      <c r="O1526">
        <v>0.51739999999999997</v>
      </c>
      <c r="P1526">
        <v>30001</v>
      </c>
      <c r="Q1526">
        <v>120000</v>
      </c>
    </row>
    <row r="1527" spans="9:17" x14ac:dyDescent="0.25">
      <c r="I1527" t="s">
        <v>2347</v>
      </c>
      <c r="J1527">
        <v>-0.1133</v>
      </c>
      <c r="K1527">
        <v>0.46739999999999998</v>
      </c>
      <c r="L1527">
        <v>5.1989999999999996E-3</v>
      </c>
      <c r="M1527">
        <v>-1.0089999999999999</v>
      </c>
      <c r="N1527">
        <v>-0.1245</v>
      </c>
      <c r="O1527">
        <v>0.8478</v>
      </c>
      <c r="P1527">
        <v>30001</v>
      </c>
      <c r="Q1527">
        <v>120000</v>
      </c>
    </row>
    <row r="1528" spans="9:17" x14ac:dyDescent="0.25">
      <c r="I1528" t="s">
        <v>2348</v>
      </c>
      <c r="J1528">
        <v>-0.50970000000000004</v>
      </c>
      <c r="K1528">
        <v>0.42409999999999998</v>
      </c>
      <c r="L1528">
        <v>4.372E-3</v>
      </c>
      <c r="M1528">
        <v>-1.351</v>
      </c>
      <c r="N1528">
        <v>-0.50880000000000003</v>
      </c>
      <c r="O1528">
        <v>0.31619999999999998</v>
      </c>
      <c r="P1528">
        <v>30001</v>
      </c>
      <c r="Q1528">
        <v>120000</v>
      </c>
    </row>
    <row r="1529" spans="9:17" x14ac:dyDescent="0.25">
      <c r="I1529" t="s">
        <v>2349</v>
      </c>
      <c r="J1529">
        <v>-0.25430000000000003</v>
      </c>
      <c r="K1529">
        <v>0.55430000000000001</v>
      </c>
      <c r="L1529">
        <v>6.097E-3</v>
      </c>
      <c r="M1529">
        <v>-1.3169999999999999</v>
      </c>
      <c r="N1529">
        <v>-0.26350000000000001</v>
      </c>
      <c r="O1529">
        <v>0.86819999999999997</v>
      </c>
      <c r="P1529">
        <v>30001</v>
      </c>
      <c r="Q1529">
        <v>120000</v>
      </c>
    </row>
    <row r="1530" spans="9:17" x14ac:dyDescent="0.25">
      <c r="I1530" t="s">
        <v>2350</v>
      </c>
      <c r="J1530">
        <v>-6.0249999999999998E-2</v>
      </c>
      <c r="K1530">
        <v>0.57099999999999995</v>
      </c>
      <c r="L1530">
        <v>6.3600000000000002E-3</v>
      </c>
      <c r="M1530">
        <v>-1.1160000000000001</v>
      </c>
      <c r="N1530">
        <v>-8.4360000000000004E-2</v>
      </c>
      <c r="O1530">
        <v>1.1259999999999999</v>
      </c>
      <c r="P1530">
        <v>30001</v>
      </c>
      <c r="Q1530">
        <v>120000</v>
      </c>
    </row>
    <row r="1531" spans="9:17" x14ac:dyDescent="0.25">
      <c r="I1531" t="s">
        <v>2351</v>
      </c>
      <c r="J1531">
        <v>-0.25850000000000001</v>
      </c>
      <c r="K1531">
        <v>0.57540000000000002</v>
      </c>
      <c r="L1531">
        <v>6.5929999999999999E-3</v>
      </c>
      <c r="M1531">
        <v>-1.3779999999999999</v>
      </c>
      <c r="N1531">
        <v>-0.2656</v>
      </c>
      <c r="O1531">
        <v>0.90190000000000003</v>
      </c>
      <c r="P1531">
        <v>30001</v>
      </c>
      <c r="Q1531">
        <v>120000</v>
      </c>
    </row>
    <row r="1532" spans="9:17" x14ac:dyDescent="0.25">
      <c r="I1532" t="s">
        <v>2352</v>
      </c>
      <c r="J1532">
        <v>-0.15939999999999999</v>
      </c>
      <c r="K1532">
        <v>0.28420000000000001</v>
      </c>
      <c r="L1532">
        <v>4.0569999999999998E-3</v>
      </c>
      <c r="M1532">
        <v>-0.7157</v>
      </c>
      <c r="N1532">
        <v>-0.161</v>
      </c>
      <c r="O1532">
        <v>0.40279999999999999</v>
      </c>
      <c r="P1532">
        <v>30001</v>
      </c>
      <c r="Q1532">
        <v>120000</v>
      </c>
    </row>
    <row r="1533" spans="9:17" x14ac:dyDescent="0.25">
      <c r="I1533" t="s">
        <v>2353</v>
      </c>
      <c r="J1533">
        <v>-9.035E-2</v>
      </c>
      <c r="K1533">
        <v>0.35</v>
      </c>
      <c r="L1533">
        <v>4.2909999999999997E-3</v>
      </c>
      <c r="M1533">
        <v>-0.74970000000000003</v>
      </c>
      <c r="N1533">
        <v>-0.10340000000000001</v>
      </c>
      <c r="O1533">
        <v>0.63929999999999998</v>
      </c>
      <c r="P1533">
        <v>30001</v>
      </c>
      <c r="Q1533">
        <v>120000</v>
      </c>
    </row>
    <row r="1534" spans="9:17" x14ac:dyDescent="0.25">
      <c r="I1534" t="s">
        <v>2354</v>
      </c>
      <c r="J1534">
        <v>-0.21920000000000001</v>
      </c>
      <c r="K1534">
        <v>0.24129999999999999</v>
      </c>
      <c r="L1534">
        <v>3.088E-3</v>
      </c>
      <c r="M1534">
        <v>-0.69350000000000001</v>
      </c>
      <c r="N1534">
        <v>-0.21959999999999999</v>
      </c>
      <c r="O1534">
        <v>0.25490000000000002</v>
      </c>
      <c r="P1534">
        <v>30001</v>
      </c>
      <c r="Q1534">
        <v>120000</v>
      </c>
    </row>
    <row r="1535" spans="9:17" x14ac:dyDescent="0.25">
      <c r="I1535" t="s">
        <v>2355</v>
      </c>
      <c r="J1535">
        <v>-0.2495</v>
      </c>
      <c r="K1535">
        <v>0.38340000000000002</v>
      </c>
      <c r="L1535">
        <v>4.1980000000000003E-3</v>
      </c>
      <c r="M1535">
        <v>-1.0429999999999999</v>
      </c>
      <c r="N1535">
        <v>-0.24179999999999999</v>
      </c>
      <c r="O1535">
        <v>0.49609999999999999</v>
      </c>
      <c r="P1535">
        <v>30001</v>
      </c>
      <c r="Q1535">
        <v>120000</v>
      </c>
    </row>
    <row r="1536" spans="9:17" x14ac:dyDescent="0.25">
      <c r="I1536" t="s">
        <v>2356</v>
      </c>
      <c r="J1536">
        <v>-0.25900000000000001</v>
      </c>
      <c r="K1536">
        <v>0.36259999999999998</v>
      </c>
      <c r="L1536">
        <v>3.921E-3</v>
      </c>
      <c r="M1536">
        <v>-1.004</v>
      </c>
      <c r="N1536">
        <v>-0.25159999999999999</v>
      </c>
      <c r="O1536">
        <v>0.43909999999999999</v>
      </c>
      <c r="P1536">
        <v>30001</v>
      </c>
      <c r="Q1536">
        <v>120000</v>
      </c>
    </row>
    <row r="1537" spans="9:17" x14ac:dyDescent="0.25">
      <c r="I1537" t="s">
        <v>2357</v>
      </c>
      <c r="J1537">
        <v>-0.29699999999999999</v>
      </c>
      <c r="K1537">
        <v>0.3256</v>
      </c>
      <c r="L1537">
        <v>4.1029999999999999E-3</v>
      </c>
      <c r="M1537">
        <v>-0.96240000000000003</v>
      </c>
      <c r="N1537">
        <v>-0.28960000000000002</v>
      </c>
      <c r="O1537">
        <v>0.3261</v>
      </c>
      <c r="P1537">
        <v>30001</v>
      </c>
      <c r="Q1537">
        <v>120000</v>
      </c>
    </row>
    <row r="1538" spans="9:17" x14ac:dyDescent="0.25">
      <c r="I1538" t="s">
        <v>2358</v>
      </c>
      <c r="J1538">
        <v>-0.26540000000000002</v>
      </c>
      <c r="K1538">
        <v>0.38269999999999998</v>
      </c>
      <c r="L1538">
        <v>4.1799999999999997E-3</v>
      </c>
      <c r="M1538">
        <v>-1.06</v>
      </c>
      <c r="N1538">
        <v>-0.25519999999999998</v>
      </c>
      <c r="O1538">
        <v>0.47389999999999999</v>
      </c>
      <c r="P1538">
        <v>30001</v>
      </c>
      <c r="Q1538">
        <v>120000</v>
      </c>
    </row>
    <row r="1539" spans="9:17" x14ac:dyDescent="0.25">
      <c r="I1539" t="s">
        <v>2359</v>
      </c>
      <c r="J1539">
        <v>1.418E-2</v>
      </c>
      <c r="K1539">
        <v>0.35759999999999997</v>
      </c>
      <c r="L1539">
        <v>3.8479999999999999E-3</v>
      </c>
      <c r="M1539">
        <v>-0.67989999999999995</v>
      </c>
      <c r="N1539">
        <v>1.0030000000000001E-2</v>
      </c>
      <c r="O1539">
        <v>0.73019999999999996</v>
      </c>
      <c r="P1539">
        <v>30001</v>
      </c>
      <c r="Q1539">
        <v>120000</v>
      </c>
    </row>
    <row r="1540" spans="9:17" x14ac:dyDescent="0.25">
      <c r="I1540" t="s">
        <v>2360</v>
      </c>
      <c r="J1540">
        <v>-0.70750000000000002</v>
      </c>
      <c r="K1540">
        <v>0.50539999999999996</v>
      </c>
      <c r="L1540">
        <v>6.1450000000000003E-3</v>
      </c>
      <c r="M1540">
        <v>-1.752</v>
      </c>
      <c r="N1540">
        <v>-0.6855</v>
      </c>
      <c r="O1540">
        <v>0.215</v>
      </c>
      <c r="P1540">
        <v>30001</v>
      </c>
      <c r="Q1540">
        <v>120000</v>
      </c>
    </row>
    <row r="1541" spans="9:17" x14ac:dyDescent="0.25">
      <c r="I1541" t="s">
        <v>2361</v>
      </c>
      <c r="J1541">
        <v>-0.1641</v>
      </c>
      <c r="K1541">
        <v>0.44919999999999999</v>
      </c>
      <c r="L1541">
        <v>5.3020000000000003E-3</v>
      </c>
      <c r="M1541">
        <v>-1.06</v>
      </c>
      <c r="N1541">
        <v>-0.16209999999999999</v>
      </c>
      <c r="O1541">
        <v>0.71750000000000003</v>
      </c>
      <c r="P1541">
        <v>30001</v>
      </c>
      <c r="Q1541">
        <v>120000</v>
      </c>
    </row>
    <row r="1542" spans="9:17" x14ac:dyDescent="0.25">
      <c r="I1542" t="s">
        <v>2362</v>
      </c>
      <c r="J1542">
        <v>-0.1258</v>
      </c>
      <c r="K1542">
        <v>0.40350000000000003</v>
      </c>
      <c r="L1542">
        <v>5.241E-3</v>
      </c>
      <c r="M1542">
        <v>-0.92269999999999996</v>
      </c>
      <c r="N1542">
        <v>-0.1245</v>
      </c>
      <c r="O1542">
        <v>0.67310000000000003</v>
      </c>
      <c r="P1542">
        <v>30001</v>
      </c>
      <c r="Q1542">
        <v>120000</v>
      </c>
    </row>
    <row r="1543" spans="9:17" x14ac:dyDescent="0.25">
      <c r="I1543" t="s">
        <v>2363</v>
      </c>
      <c r="J1543">
        <v>0.16600000000000001</v>
      </c>
      <c r="K1543">
        <v>0.4451</v>
      </c>
      <c r="L1543">
        <v>4.9319999999999998E-3</v>
      </c>
      <c r="M1543">
        <v>-0.66979999999999995</v>
      </c>
      <c r="N1543">
        <v>0.14990000000000001</v>
      </c>
      <c r="O1543">
        <v>1.0840000000000001</v>
      </c>
      <c r="P1543">
        <v>30001</v>
      </c>
      <c r="Q1543">
        <v>120000</v>
      </c>
    </row>
    <row r="1544" spans="9:17" x14ac:dyDescent="0.25">
      <c r="I1544" t="s">
        <v>2364</v>
      </c>
      <c r="J1544">
        <v>-0.41970000000000002</v>
      </c>
      <c r="K1544">
        <v>0.51980000000000004</v>
      </c>
      <c r="L1544">
        <v>5.8190000000000004E-3</v>
      </c>
      <c r="M1544">
        <v>-1.528</v>
      </c>
      <c r="N1544">
        <v>-0.38950000000000001</v>
      </c>
      <c r="O1544">
        <v>0.53659999999999997</v>
      </c>
      <c r="P1544">
        <v>30001</v>
      </c>
      <c r="Q1544">
        <v>120000</v>
      </c>
    </row>
    <row r="1545" spans="9:17" x14ac:dyDescent="0.25">
      <c r="I1545" t="s">
        <v>2365</v>
      </c>
      <c r="J1545">
        <v>4.342E-2</v>
      </c>
      <c r="K1545">
        <v>0.45129999999999998</v>
      </c>
      <c r="L1545">
        <v>5.3709999999999999E-3</v>
      </c>
      <c r="M1545">
        <v>-0.81620000000000004</v>
      </c>
      <c r="N1545">
        <v>3.1949999999999999E-2</v>
      </c>
      <c r="O1545">
        <v>0.96679999999999999</v>
      </c>
      <c r="P1545">
        <v>30001</v>
      </c>
      <c r="Q1545">
        <v>120000</v>
      </c>
    </row>
    <row r="1546" spans="9:17" x14ac:dyDescent="0.25">
      <c r="I1546" t="s">
        <v>2366</v>
      </c>
      <c r="J1546">
        <v>-0.3004</v>
      </c>
      <c r="K1546">
        <v>0.49299999999999999</v>
      </c>
      <c r="L1546">
        <v>5.241E-3</v>
      </c>
      <c r="M1546">
        <v>-1.32</v>
      </c>
      <c r="N1546">
        <v>-0.28460000000000002</v>
      </c>
      <c r="O1546">
        <v>0.63790000000000002</v>
      </c>
      <c r="P1546">
        <v>30001</v>
      </c>
      <c r="Q1546">
        <v>120000</v>
      </c>
    </row>
    <row r="1547" spans="9:17" x14ac:dyDescent="0.25">
      <c r="I1547" t="s">
        <v>2367</v>
      </c>
      <c r="J1547">
        <v>0.26500000000000001</v>
      </c>
      <c r="K1547">
        <v>0.53510000000000002</v>
      </c>
      <c r="L1547">
        <v>6.1279999999999998E-3</v>
      </c>
      <c r="M1547">
        <v>-0.7641</v>
      </c>
      <c r="N1547">
        <v>0.25309999999999999</v>
      </c>
      <c r="O1547">
        <v>1.353</v>
      </c>
      <c r="P1547">
        <v>30001</v>
      </c>
      <c r="Q1547">
        <v>120000</v>
      </c>
    </row>
    <row r="1548" spans="9:17" x14ac:dyDescent="0.25">
      <c r="I1548" t="s">
        <v>2368</v>
      </c>
      <c r="J1548">
        <v>0.161</v>
      </c>
      <c r="K1548">
        <v>0.43780000000000002</v>
      </c>
      <c r="L1548">
        <v>5.2880000000000002E-3</v>
      </c>
      <c r="M1548">
        <v>-0.70309999999999995</v>
      </c>
      <c r="N1548">
        <v>0.15939999999999999</v>
      </c>
      <c r="O1548">
        <v>1.022</v>
      </c>
      <c r="P1548">
        <v>30001</v>
      </c>
      <c r="Q1548">
        <v>120000</v>
      </c>
    </row>
    <row r="1549" spans="9:17" x14ac:dyDescent="0.25">
      <c r="I1549" t="s">
        <v>2369</v>
      </c>
      <c r="J1549">
        <v>0.14269999999999999</v>
      </c>
      <c r="K1549">
        <v>0.47689999999999999</v>
      </c>
      <c r="L1549">
        <v>5.3689999999999996E-3</v>
      </c>
      <c r="M1549">
        <v>-0.80359999999999998</v>
      </c>
      <c r="N1549">
        <v>0.14199999999999999</v>
      </c>
      <c r="O1549">
        <v>1.0780000000000001</v>
      </c>
      <c r="P1549">
        <v>30001</v>
      </c>
      <c r="Q1549">
        <v>120000</v>
      </c>
    </row>
    <row r="1550" spans="9:17" x14ac:dyDescent="0.25">
      <c r="I1550" t="s">
        <v>2370</v>
      </c>
      <c r="J1550">
        <v>1.0109999999999999</v>
      </c>
      <c r="K1550">
        <v>0.75739999999999996</v>
      </c>
      <c r="L1550">
        <v>1.04E-2</v>
      </c>
      <c r="M1550">
        <v>-0.46870000000000001</v>
      </c>
      <c r="N1550">
        <v>1.0109999999999999</v>
      </c>
      <c r="O1550">
        <v>2.508</v>
      </c>
      <c r="P1550">
        <v>30001</v>
      </c>
      <c r="Q1550">
        <v>120000</v>
      </c>
    </row>
    <row r="1551" spans="9:17" x14ac:dyDescent="0.25">
      <c r="I1551" t="s">
        <v>2371</v>
      </c>
      <c r="J1551">
        <v>-0.66339999999999999</v>
      </c>
      <c r="K1551">
        <v>0.70660000000000001</v>
      </c>
      <c r="L1551">
        <v>9.1000000000000004E-3</v>
      </c>
      <c r="M1551">
        <v>-2.0760000000000001</v>
      </c>
      <c r="N1551">
        <v>-0.65669999999999995</v>
      </c>
      <c r="O1551">
        <v>0.70209999999999995</v>
      </c>
      <c r="P1551">
        <v>30001</v>
      </c>
      <c r="Q1551">
        <v>120000</v>
      </c>
    </row>
    <row r="1552" spans="9:17" x14ac:dyDescent="0.25">
      <c r="I1552" t="s">
        <v>2372</v>
      </c>
      <c r="J1552">
        <v>7.4609999999999996E-2</v>
      </c>
      <c r="K1552">
        <v>0.94550000000000001</v>
      </c>
      <c r="L1552">
        <v>1.5789999999999998E-2</v>
      </c>
      <c r="M1552">
        <v>-1.804</v>
      </c>
      <c r="N1552">
        <v>8.1390000000000004E-2</v>
      </c>
      <c r="O1552">
        <v>1.919</v>
      </c>
      <c r="P1552">
        <v>30001</v>
      </c>
      <c r="Q1552">
        <v>120000</v>
      </c>
    </row>
    <row r="1553" spans="9:17" x14ac:dyDescent="0.25">
      <c r="I1553" t="s">
        <v>2373</v>
      </c>
      <c r="J1553">
        <v>-6.6170000000000007E-2</v>
      </c>
      <c r="K1553">
        <v>0.6431</v>
      </c>
      <c r="L1553">
        <v>8.9370000000000005E-3</v>
      </c>
      <c r="M1553">
        <v>-1.337</v>
      </c>
      <c r="N1553">
        <v>-6.4199999999999993E-2</v>
      </c>
      <c r="O1553">
        <v>1.1870000000000001</v>
      </c>
      <c r="P1553">
        <v>30001</v>
      </c>
      <c r="Q1553">
        <v>120000</v>
      </c>
    </row>
    <row r="1554" spans="9:17" x14ac:dyDescent="0.25">
      <c r="I1554" t="s">
        <v>2374</v>
      </c>
      <c r="J1554">
        <v>-0.17749999999999999</v>
      </c>
      <c r="K1554">
        <v>0.7117</v>
      </c>
      <c r="L1554">
        <v>1.008E-2</v>
      </c>
      <c r="M1554">
        <v>-1.591</v>
      </c>
      <c r="N1554">
        <v>-0.17030000000000001</v>
      </c>
      <c r="O1554">
        <v>1.2070000000000001</v>
      </c>
      <c r="P1554">
        <v>30001</v>
      </c>
      <c r="Q1554">
        <v>120000</v>
      </c>
    </row>
    <row r="1555" spans="9:17" x14ac:dyDescent="0.25">
      <c r="I1555" t="s">
        <v>2375</v>
      </c>
      <c r="J1555">
        <v>0.57999999999999996</v>
      </c>
      <c r="K1555">
        <v>0.44979999999999998</v>
      </c>
      <c r="L1555">
        <v>5.4970000000000001E-3</v>
      </c>
      <c r="M1555">
        <v>-0.30580000000000002</v>
      </c>
      <c r="N1555">
        <v>0.58009999999999995</v>
      </c>
      <c r="O1555">
        <v>1.466</v>
      </c>
      <c r="P1555">
        <v>30001</v>
      </c>
      <c r="Q1555">
        <v>120000</v>
      </c>
    </row>
    <row r="1556" spans="9:17" x14ac:dyDescent="0.25">
      <c r="I1556" t="s">
        <v>2376</v>
      </c>
      <c r="J1556">
        <v>0.56169999999999998</v>
      </c>
      <c r="K1556">
        <v>0.55959999999999999</v>
      </c>
      <c r="L1556">
        <v>7.4780000000000003E-3</v>
      </c>
      <c r="M1556">
        <v>-0.54349999999999998</v>
      </c>
      <c r="N1556">
        <v>0.5645</v>
      </c>
      <c r="O1556">
        <v>1.673</v>
      </c>
      <c r="P1556">
        <v>30001</v>
      </c>
      <c r="Q1556">
        <v>120000</v>
      </c>
    </row>
    <row r="1557" spans="9:17" x14ac:dyDescent="0.25">
      <c r="I1557" t="s">
        <v>2377</v>
      </c>
      <c r="J1557">
        <v>-1.0249999999999999</v>
      </c>
      <c r="K1557">
        <v>0.64870000000000005</v>
      </c>
      <c r="L1557">
        <v>9.7710000000000002E-3</v>
      </c>
      <c r="M1557">
        <v>-2.351</v>
      </c>
      <c r="N1557">
        <v>-1.01</v>
      </c>
      <c r="O1557">
        <v>0.2019</v>
      </c>
      <c r="P1557">
        <v>30001</v>
      </c>
      <c r="Q1557">
        <v>120000</v>
      </c>
    </row>
    <row r="1558" spans="9:17" x14ac:dyDescent="0.25">
      <c r="I1558" t="s">
        <v>2378</v>
      </c>
      <c r="J1558">
        <v>-0.84609999999999996</v>
      </c>
      <c r="K1558">
        <v>0.59130000000000005</v>
      </c>
      <c r="L1558">
        <v>9.0519999999999993E-3</v>
      </c>
      <c r="M1558">
        <v>-2.0190000000000001</v>
      </c>
      <c r="N1558">
        <v>-0.84040000000000004</v>
      </c>
      <c r="O1558">
        <v>0.29899999999999999</v>
      </c>
      <c r="P1558">
        <v>30001</v>
      </c>
      <c r="Q1558">
        <v>120000</v>
      </c>
    </row>
    <row r="1559" spans="9:17" x14ac:dyDescent="0.25">
      <c r="I1559" t="s">
        <v>2379</v>
      </c>
      <c r="J1559">
        <v>-0.2717</v>
      </c>
      <c r="K1559">
        <v>0.52400000000000002</v>
      </c>
      <c r="L1559">
        <v>5.4900000000000001E-3</v>
      </c>
      <c r="M1559">
        <v>-1.345</v>
      </c>
      <c r="N1559">
        <v>-0.26</v>
      </c>
      <c r="O1559">
        <v>0.73780000000000001</v>
      </c>
      <c r="P1559">
        <v>30001</v>
      </c>
      <c r="Q1559">
        <v>120000</v>
      </c>
    </row>
    <row r="1560" spans="9:17" x14ac:dyDescent="0.25">
      <c r="I1560" t="s">
        <v>2380</v>
      </c>
      <c r="J1560">
        <v>-0.14829999999999999</v>
      </c>
      <c r="K1560">
        <v>0.39069999999999999</v>
      </c>
      <c r="L1560">
        <v>4.2290000000000001E-3</v>
      </c>
      <c r="M1560">
        <v>-0.91210000000000002</v>
      </c>
      <c r="N1560">
        <v>-0.14979999999999999</v>
      </c>
      <c r="O1560">
        <v>0.62580000000000002</v>
      </c>
      <c r="P1560">
        <v>30001</v>
      </c>
      <c r="Q1560">
        <v>120000</v>
      </c>
    </row>
    <row r="1561" spans="9:17" x14ac:dyDescent="0.25">
      <c r="I1561" t="s">
        <v>2381</v>
      </c>
      <c r="J1561">
        <v>0.1762</v>
      </c>
      <c r="K1561">
        <v>0.2737</v>
      </c>
      <c r="L1561">
        <v>2.967E-3</v>
      </c>
      <c r="M1561">
        <v>-0.36059999999999998</v>
      </c>
      <c r="N1561">
        <v>0.1764</v>
      </c>
      <c r="O1561">
        <v>0.71340000000000003</v>
      </c>
      <c r="P1561">
        <v>30001</v>
      </c>
      <c r="Q1561">
        <v>120000</v>
      </c>
    </row>
    <row r="1562" spans="9:17" x14ac:dyDescent="0.25">
      <c r="I1562" t="s">
        <v>2382</v>
      </c>
      <c r="J1562">
        <v>-0.6079</v>
      </c>
      <c r="K1562">
        <v>0.6764</v>
      </c>
      <c r="L1562">
        <v>3.8779999999999999E-3</v>
      </c>
      <c r="M1562">
        <v>-1.9379999999999999</v>
      </c>
      <c r="N1562">
        <v>-0.60909999999999997</v>
      </c>
      <c r="O1562">
        <v>0.71440000000000003</v>
      </c>
      <c r="P1562">
        <v>30001</v>
      </c>
      <c r="Q1562">
        <v>120000</v>
      </c>
    </row>
    <row r="1563" spans="9:17" x14ac:dyDescent="0.25">
      <c r="I1563" t="s">
        <v>2383</v>
      </c>
      <c r="J1563">
        <v>-1.6719999999999999E-2</v>
      </c>
      <c r="K1563">
        <v>0.31040000000000001</v>
      </c>
      <c r="L1563">
        <v>3.637E-3</v>
      </c>
      <c r="M1563">
        <v>-0.62429999999999997</v>
      </c>
      <c r="N1563">
        <v>-1.575E-2</v>
      </c>
      <c r="O1563">
        <v>0.59409999999999996</v>
      </c>
      <c r="P1563">
        <v>30001</v>
      </c>
      <c r="Q1563">
        <v>120000</v>
      </c>
    </row>
    <row r="1564" spans="9:17" x14ac:dyDescent="0.25">
      <c r="I1564" t="s">
        <v>2384</v>
      </c>
      <c r="J1564">
        <v>-1.489E-2</v>
      </c>
      <c r="K1564">
        <v>0.49399999999999999</v>
      </c>
      <c r="L1564">
        <v>5.2230000000000002E-3</v>
      </c>
      <c r="M1564">
        <v>-1.0089999999999999</v>
      </c>
      <c r="N1564">
        <v>-1.41E-2</v>
      </c>
      <c r="O1564">
        <v>0.96899999999999997</v>
      </c>
      <c r="P1564">
        <v>30001</v>
      </c>
      <c r="Q1564">
        <v>120000</v>
      </c>
    </row>
    <row r="1565" spans="9:17" x14ac:dyDescent="0.25">
      <c r="I1565" t="s">
        <v>2385</v>
      </c>
      <c r="J1565">
        <v>0.32100000000000001</v>
      </c>
      <c r="K1565">
        <v>0.44009999999999999</v>
      </c>
      <c r="L1565">
        <v>5.7390000000000002E-3</v>
      </c>
      <c r="M1565">
        <v>-0.57509999999999994</v>
      </c>
      <c r="N1565">
        <v>0.32840000000000003</v>
      </c>
      <c r="O1565">
        <v>1.179</v>
      </c>
      <c r="P1565">
        <v>30001</v>
      </c>
      <c r="Q1565">
        <v>120000</v>
      </c>
    </row>
    <row r="1566" spans="9:17" x14ac:dyDescent="0.25">
      <c r="I1566" t="s">
        <v>2386</v>
      </c>
      <c r="J1566">
        <v>0.41520000000000001</v>
      </c>
      <c r="K1566">
        <v>0.35010000000000002</v>
      </c>
      <c r="L1566">
        <v>5.6470000000000001E-3</v>
      </c>
      <c r="M1566">
        <v>-0.28060000000000002</v>
      </c>
      <c r="N1566">
        <v>0.41710000000000003</v>
      </c>
      <c r="O1566">
        <v>1.1000000000000001</v>
      </c>
      <c r="P1566">
        <v>30001</v>
      </c>
      <c r="Q1566">
        <v>120000</v>
      </c>
    </row>
    <row r="1567" spans="9:17" x14ac:dyDescent="0.25">
      <c r="I1567" t="s">
        <v>2387</v>
      </c>
      <c r="J1567">
        <v>0.3261</v>
      </c>
      <c r="K1567">
        <v>0.45550000000000002</v>
      </c>
      <c r="L1567">
        <v>5.6810000000000003E-3</v>
      </c>
      <c r="M1567">
        <v>-0.60329999999999995</v>
      </c>
      <c r="N1567">
        <v>0.33560000000000001</v>
      </c>
      <c r="O1567">
        <v>1.2150000000000001</v>
      </c>
      <c r="P1567">
        <v>30001</v>
      </c>
      <c r="Q1567">
        <v>120000</v>
      </c>
    </row>
    <row r="1568" spans="9:17" x14ac:dyDescent="0.25">
      <c r="I1568" t="s">
        <v>2388</v>
      </c>
      <c r="J1568">
        <v>0.154</v>
      </c>
      <c r="K1568">
        <v>0.4556</v>
      </c>
      <c r="L1568">
        <v>6.2329999999999998E-3</v>
      </c>
      <c r="M1568">
        <v>-0.80079999999999996</v>
      </c>
      <c r="N1568">
        <v>0.17660000000000001</v>
      </c>
      <c r="O1568">
        <v>0.99629999999999996</v>
      </c>
      <c r="P1568">
        <v>30001</v>
      </c>
      <c r="Q1568">
        <v>120000</v>
      </c>
    </row>
    <row r="1569" spans="9:17" x14ac:dyDescent="0.25">
      <c r="I1569" t="s">
        <v>2389</v>
      </c>
      <c r="J1569">
        <v>0.50990000000000002</v>
      </c>
      <c r="K1569">
        <v>0.46929999999999999</v>
      </c>
      <c r="L1569">
        <v>6.1159999999999999E-3</v>
      </c>
      <c r="M1569">
        <v>-0.38080000000000003</v>
      </c>
      <c r="N1569">
        <v>0.49540000000000001</v>
      </c>
      <c r="O1569">
        <v>1.492</v>
      </c>
      <c r="P1569">
        <v>30001</v>
      </c>
      <c r="Q1569">
        <v>120000</v>
      </c>
    </row>
    <row r="1570" spans="9:17" x14ac:dyDescent="0.25">
      <c r="I1570" t="s">
        <v>2390</v>
      </c>
      <c r="J1570">
        <v>0.24970000000000001</v>
      </c>
      <c r="K1570">
        <v>0.48309999999999997</v>
      </c>
      <c r="L1570">
        <v>6.1419999999999999E-3</v>
      </c>
      <c r="M1570">
        <v>-0.76819999999999999</v>
      </c>
      <c r="N1570">
        <v>0.27060000000000001</v>
      </c>
      <c r="O1570">
        <v>1.1619999999999999</v>
      </c>
      <c r="P1570">
        <v>30001</v>
      </c>
      <c r="Q1570">
        <v>120000</v>
      </c>
    </row>
    <row r="1571" spans="9:17" x14ac:dyDescent="0.25">
      <c r="I1571" t="s">
        <v>2391</v>
      </c>
      <c r="J1571">
        <v>0.6603</v>
      </c>
      <c r="K1571">
        <v>0.33550000000000002</v>
      </c>
      <c r="L1571">
        <v>5.6420000000000003E-3</v>
      </c>
      <c r="M1571">
        <v>9.0880000000000006E-3</v>
      </c>
      <c r="N1571">
        <v>0.65669999999999995</v>
      </c>
      <c r="O1571">
        <v>1.3280000000000001</v>
      </c>
      <c r="P1571">
        <v>30001</v>
      </c>
      <c r="Q1571">
        <v>120000</v>
      </c>
    </row>
    <row r="1572" spans="9:17" x14ac:dyDescent="0.25">
      <c r="I1572" t="s">
        <v>2392</v>
      </c>
      <c r="J1572">
        <v>0.19109999999999999</v>
      </c>
      <c r="K1572">
        <v>0.34610000000000002</v>
      </c>
      <c r="L1572">
        <v>5.2729999999999999E-3</v>
      </c>
      <c r="M1572">
        <v>-0.50349999999999995</v>
      </c>
      <c r="N1572">
        <v>0.19620000000000001</v>
      </c>
      <c r="O1572">
        <v>0.85470000000000002</v>
      </c>
      <c r="P1572">
        <v>30001</v>
      </c>
      <c r="Q1572">
        <v>120000</v>
      </c>
    </row>
    <row r="1573" spans="9:17" x14ac:dyDescent="0.25">
      <c r="I1573" t="s">
        <v>2393</v>
      </c>
      <c r="J1573">
        <v>0.2626</v>
      </c>
      <c r="K1573">
        <v>0.43049999999999999</v>
      </c>
      <c r="L1573">
        <v>6.1060000000000003E-3</v>
      </c>
      <c r="M1573">
        <v>-0.61350000000000005</v>
      </c>
      <c r="N1573">
        <v>0.27489999999999998</v>
      </c>
      <c r="O1573">
        <v>1.0880000000000001</v>
      </c>
      <c r="P1573">
        <v>30001</v>
      </c>
      <c r="Q1573">
        <v>120000</v>
      </c>
    </row>
    <row r="1574" spans="9:17" x14ac:dyDescent="0.25">
      <c r="I1574" t="s">
        <v>2394</v>
      </c>
      <c r="J1574">
        <v>0.22750000000000001</v>
      </c>
      <c r="K1574">
        <v>0.36859999999999998</v>
      </c>
      <c r="L1574">
        <v>5.8209999999999998E-3</v>
      </c>
      <c r="M1574">
        <v>-0.4924</v>
      </c>
      <c r="N1574">
        <v>0.22259999999999999</v>
      </c>
      <c r="O1574">
        <v>0.97929999999999995</v>
      </c>
      <c r="P1574">
        <v>30001</v>
      </c>
      <c r="Q1574">
        <v>120000</v>
      </c>
    </row>
    <row r="1575" spans="9:17" x14ac:dyDescent="0.25">
      <c r="I1575" t="s">
        <v>2395</v>
      </c>
      <c r="J1575">
        <v>0.11890000000000001</v>
      </c>
      <c r="K1575">
        <v>0.30730000000000002</v>
      </c>
      <c r="L1575">
        <v>5.6810000000000003E-3</v>
      </c>
      <c r="M1575">
        <v>-0.49280000000000002</v>
      </c>
      <c r="N1575">
        <v>0.121</v>
      </c>
      <c r="O1575">
        <v>0.71409999999999996</v>
      </c>
      <c r="P1575">
        <v>30001</v>
      </c>
      <c r="Q1575">
        <v>120000</v>
      </c>
    </row>
    <row r="1576" spans="9:17" x14ac:dyDescent="0.25">
      <c r="I1576" t="s">
        <v>2396</v>
      </c>
      <c r="J1576">
        <v>0.15820000000000001</v>
      </c>
      <c r="K1576">
        <v>0.33789999999999998</v>
      </c>
      <c r="L1576">
        <v>5.5700000000000003E-3</v>
      </c>
      <c r="M1576">
        <v>-0.5232</v>
      </c>
      <c r="N1576">
        <v>0.16259999999999999</v>
      </c>
      <c r="O1576">
        <v>0.82020000000000004</v>
      </c>
      <c r="P1576">
        <v>30001</v>
      </c>
      <c r="Q1576">
        <v>120000</v>
      </c>
    </row>
    <row r="1577" spans="9:17" x14ac:dyDescent="0.25">
      <c r="I1577" t="s">
        <v>2397</v>
      </c>
      <c r="J1577">
        <v>0.18770000000000001</v>
      </c>
      <c r="K1577">
        <v>0.35149999999999998</v>
      </c>
      <c r="L1577">
        <v>5.757E-3</v>
      </c>
      <c r="M1577">
        <v>-0.51270000000000004</v>
      </c>
      <c r="N1577">
        <v>0.1895</v>
      </c>
      <c r="O1577">
        <v>0.8851</v>
      </c>
      <c r="P1577">
        <v>30001</v>
      </c>
      <c r="Q1577">
        <v>120000</v>
      </c>
    </row>
    <row r="1578" spans="9:17" x14ac:dyDescent="0.25">
      <c r="I1578" t="s">
        <v>2398</v>
      </c>
      <c r="J1578">
        <v>0.19969999999999999</v>
      </c>
      <c r="K1578">
        <v>0.36420000000000002</v>
      </c>
      <c r="L1578">
        <v>5.8510000000000003E-3</v>
      </c>
      <c r="M1578">
        <v>-0.52310000000000001</v>
      </c>
      <c r="N1578">
        <v>0.19919999999999999</v>
      </c>
      <c r="O1578">
        <v>0.92800000000000005</v>
      </c>
      <c r="P1578">
        <v>30001</v>
      </c>
      <c r="Q1578">
        <v>120000</v>
      </c>
    </row>
    <row r="1579" spans="9:17" x14ac:dyDescent="0.25">
      <c r="I1579" t="s">
        <v>2399</v>
      </c>
      <c r="J1579">
        <v>0.20519999999999999</v>
      </c>
      <c r="K1579">
        <v>0.28179999999999999</v>
      </c>
      <c r="L1579">
        <v>5.3790000000000001E-3</v>
      </c>
      <c r="M1579">
        <v>-0.34770000000000001</v>
      </c>
      <c r="N1579">
        <v>0.2056</v>
      </c>
      <c r="O1579">
        <v>0.75990000000000002</v>
      </c>
      <c r="P1579">
        <v>30001</v>
      </c>
      <c r="Q1579">
        <v>120000</v>
      </c>
    </row>
    <row r="1580" spans="9:17" x14ac:dyDescent="0.25">
      <c r="I1580" t="s">
        <v>2400</v>
      </c>
      <c r="J1580">
        <v>0.23400000000000001</v>
      </c>
      <c r="K1580">
        <v>0.30320000000000003</v>
      </c>
      <c r="L1580">
        <v>5.2969999999999996E-3</v>
      </c>
      <c r="M1580">
        <v>-0.35920000000000002</v>
      </c>
      <c r="N1580">
        <v>0.2321</v>
      </c>
      <c r="O1580">
        <v>0.83720000000000006</v>
      </c>
      <c r="P1580">
        <v>30001</v>
      </c>
      <c r="Q1580">
        <v>120000</v>
      </c>
    </row>
    <row r="1581" spans="9:17" x14ac:dyDescent="0.25">
      <c r="I1581" t="s">
        <v>2401</v>
      </c>
      <c r="J1581">
        <v>0.2283</v>
      </c>
      <c r="K1581">
        <v>0.34720000000000001</v>
      </c>
      <c r="L1581">
        <v>5.7029999999999997E-3</v>
      </c>
      <c r="M1581">
        <v>-0.44679999999999997</v>
      </c>
      <c r="N1581">
        <v>0.22389999999999999</v>
      </c>
      <c r="O1581">
        <v>0.93149999999999999</v>
      </c>
      <c r="P1581">
        <v>30001</v>
      </c>
      <c r="Q1581">
        <v>120000</v>
      </c>
    </row>
    <row r="1582" spans="9:17" x14ac:dyDescent="0.25">
      <c r="I1582" t="s">
        <v>2402</v>
      </c>
      <c r="J1582">
        <v>0.1497</v>
      </c>
      <c r="K1582">
        <v>0.32640000000000002</v>
      </c>
      <c r="L1582">
        <v>5.7000000000000002E-3</v>
      </c>
      <c r="M1582">
        <v>-0.50439999999999996</v>
      </c>
      <c r="N1582">
        <v>0.1535</v>
      </c>
      <c r="O1582">
        <v>0.78349999999999997</v>
      </c>
      <c r="P1582">
        <v>30001</v>
      </c>
      <c r="Q1582">
        <v>120000</v>
      </c>
    </row>
    <row r="1583" spans="9:17" x14ac:dyDescent="0.25">
      <c r="I1583" t="s">
        <v>2403</v>
      </c>
      <c r="J1583">
        <v>0.1328</v>
      </c>
      <c r="K1583">
        <v>0.35060000000000002</v>
      </c>
      <c r="L1583">
        <v>5.7660000000000003E-3</v>
      </c>
      <c r="M1583">
        <v>-0.58730000000000004</v>
      </c>
      <c r="N1583">
        <v>0.14050000000000001</v>
      </c>
      <c r="O1583">
        <v>0.80369999999999997</v>
      </c>
      <c r="P1583">
        <v>30001</v>
      </c>
      <c r="Q1583">
        <v>120000</v>
      </c>
    </row>
    <row r="1584" spans="9:17" x14ac:dyDescent="0.25">
      <c r="I1584" t="s">
        <v>2404</v>
      </c>
      <c r="J1584">
        <v>-0.55379999999999996</v>
      </c>
      <c r="K1584">
        <v>0.43419999999999997</v>
      </c>
      <c r="L1584">
        <v>5.973E-3</v>
      </c>
      <c r="M1584">
        <v>-1.419</v>
      </c>
      <c r="N1584">
        <v>-0.55089999999999995</v>
      </c>
      <c r="O1584">
        <v>0.29289999999999999</v>
      </c>
      <c r="P1584">
        <v>30001</v>
      </c>
      <c r="Q1584">
        <v>120000</v>
      </c>
    </row>
    <row r="1585" spans="9:17" x14ac:dyDescent="0.25">
      <c r="I1585" t="s">
        <v>2405</v>
      </c>
      <c r="J1585">
        <v>-0.69520000000000004</v>
      </c>
      <c r="K1585">
        <v>0.43919999999999998</v>
      </c>
      <c r="L1585">
        <v>6.3099999999999996E-3</v>
      </c>
      <c r="M1585">
        <v>-1.589</v>
      </c>
      <c r="N1585">
        <v>-0.68640000000000001</v>
      </c>
      <c r="O1585">
        <v>0.14149999999999999</v>
      </c>
      <c r="P1585">
        <v>30001</v>
      </c>
      <c r="Q1585">
        <v>120000</v>
      </c>
    </row>
    <row r="1586" spans="9:17" x14ac:dyDescent="0.25">
      <c r="I1586" t="s">
        <v>2406</v>
      </c>
      <c r="J1586">
        <v>-0.39340000000000003</v>
      </c>
      <c r="K1586">
        <v>0.3826</v>
      </c>
      <c r="L1586">
        <v>5.3740000000000003E-3</v>
      </c>
      <c r="M1586">
        <v>-1.139</v>
      </c>
      <c r="N1586">
        <v>-0.39429999999999998</v>
      </c>
      <c r="O1586">
        <v>0.36180000000000001</v>
      </c>
      <c r="P1586">
        <v>30001</v>
      </c>
      <c r="Q1586">
        <v>120000</v>
      </c>
    </row>
    <row r="1587" spans="9:17" x14ac:dyDescent="0.25">
      <c r="I1587" t="s">
        <v>2407</v>
      </c>
      <c r="J1587">
        <v>-0.19769999999999999</v>
      </c>
      <c r="K1587">
        <v>0.27129999999999999</v>
      </c>
      <c r="L1587">
        <v>2.9629999999999999E-3</v>
      </c>
      <c r="M1587">
        <v>-0.73160000000000003</v>
      </c>
      <c r="N1587">
        <v>-0.19650000000000001</v>
      </c>
      <c r="O1587">
        <v>0.33429999999999999</v>
      </c>
      <c r="P1587">
        <v>30001</v>
      </c>
      <c r="Q1587">
        <v>120000</v>
      </c>
    </row>
    <row r="1588" spans="9:17" x14ac:dyDescent="0.25">
      <c r="I1588" t="s">
        <v>2408</v>
      </c>
      <c r="J1588">
        <v>-0.38540000000000002</v>
      </c>
      <c r="K1588">
        <v>0.43819999999999998</v>
      </c>
      <c r="L1588">
        <v>4.3639999999999998E-3</v>
      </c>
      <c r="M1588">
        <v>-1.321</v>
      </c>
      <c r="N1588">
        <v>-0.36149999999999999</v>
      </c>
      <c r="O1588">
        <v>0.4239</v>
      </c>
      <c r="P1588">
        <v>30001</v>
      </c>
      <c r="Q1588">
        <v>120000</v>
      </c>
    </row>
    <row r="1589" spans="9:17" x14ac:dyDescent="0.25">
      <c r="I1589" t="s">
        <v>2409</v>
      </c>
      <c r="J1589">
        <v>-0.29630000000000001</v>
      </c>
      <c r="K1589">
        <v>0.41449999999999998</v>
      </c>
      <c r="L1589">
        <v>4.6889999999999996E-3</v>
      </c>
      <c r="M1589">
        <v>-1.1559999999999999</v>
      </c>
      <c r="N1589">
        <v>-0.28149999999999997</v>
      </c>
      <c r="O1589">
        <v>0.48899999999999999</v>
      </c>
      <c r="P1589">
        <v>30001</v>
      </c>
      <c r="Q1589">
        <v>120000</v>
      </c>
    </row>
    <row r="1590" spans="9:17" x14ac:dyDescent="0.25">
      <c r="I1590" t="s">
        <v>2410</v>
      </c>
      <c r="J1590">
        <v>-0.25850000000000001</v>
      </c>
      <c r="K1590">
        <v>0.36680000000000001</v>
      </c>
      <c r="L1590">
        <v>4.0140000000000002E-3</v>
      </c>
      <c r="M1590">
        <v>-1.002</v>
      </c>
      <c r="N1590">
        <v>-0.25219999999999998</v>
      </c>
      <c r="O1590">
        <v>0.44640000000000002</v>
      </c>
      <c r="P1590">
        <v>30001</v>
      </c>
      <c r="Q1590">
        <v>120000</v>
      </c>
    </row>
    <row r="1591" spans="9:17" x14ac:dyDescent="0.25">
      <c r="I1591" t="s">
        <v>2411</v>
      </c>
      <c r="J1591">
        <v>-4.1590000000000002E-2</v>
      </c>
      <c r="K1591">
        <v>0.37590000000000001</v>
      </c>
      <c r="L1591">
        <v>4.4759999999999999E-3</v>
      </c>
      <c r="M1591">
        <v>-0.76780000000000004</v>
      </c>
      <c r="N1591">
        <v>-4.6699999999999998E-2</v>
      </c>
      <c r="O1591">
        <v>0.71560000000000001</v>
      </c>
      <c r="P1591">
        <v>30001</v>
      </c>
      <c r="Q1591">
        <v>120000</v>
      </c>
    </row>
    <row r="1592" spans="9:17" x14ac:dyDescent="0.25">
      <c r="I1592" t="s">
        <v>2412</v>
      </c>
      <c r="J1592">
        <v>-7.2650000000000006E-2</v>
      </c>
      <c r="K1592">
        <v>0.39850000000000002</v>
      </c>
      <c r="L1592">
        <v>4.6759999999999996E-3</v>
      </c>
      <c r="M1592">
        <v>-0.84530000000000005</v>
      </c>
      <c r="N1592">
        <v>-7.6939999999999995E-2</v>
      </c>
      <c r="O1592">
        <v>0.73150000000000004</v>
      </c>
      <c r="P1592">
        <v>30001</v>
      </c>
      <c r="Q1592">
        <v>120000</v>
      </c>
    </row>
    <row r="1593" spans="9:17" x14ac:dyDescent="0.25">
      <c r="I1593" t="s">
        <v>2413</v>
      </c>
      <c r="J1593">
        <v>-0.17369999999999999</v>
      </c>
      <c r="K1593">
        <v>0.42109999999999997</v>
      </c>
      <c r="L1593">
        <v>4.7559999999999998E-3</v>
      </c>
      <c r="M1593">
        <v>-1.02</v>
      </c>
      <c r="N1593">
        <v>-0.17050000000000001</v>
      </c>
      <c r="O1593">
        <v>0.65769999999999995</v>
      </c>
      <c r="P1593">
        <v>30001</v>
      </c>
      <c r="Q1593">
        <v>120000</v>
      </c>
    </row>
    <row r="1594" spans="9:17" x14ac:dyDescent="0.25">
      <c r="I1594" t="s">
        <v>2414</v>
      </c>
      <c r="J1594">
        <v>-0.1988</v>
      </c>
      <c r="K1594">
        <v>0.46379999999999999</v>
      </c>
      <c r="L1594">
        <v>5.0410000000000003E-3</v>
      </c>
      <c r="M1594">
        <v>-1.1459999999999999</v>
      </c>
      <c r="N1594">
        <v>-0.18909999999999999</v>
      </c>
      <c r="O1594">
        <v>0.70850000000000002</v>
      </c>
      <c r="P1594">
        <v>30001</v>
      </c>
      <c r="Q1594">
        <v>120000</v>
      </c>
    </row>
    <row r="1595" spans="9:17" x14ac:dyDescent="0.25">
      <c r="I1595" t="s">
        <v>2415</v>
      </c>
      <c r="J1595">
        <v>-0.26700000000000002</v>
      </c>
      <c r="K1595">
        <v>0.45569999999999999</v>
      </c>
      <c r="L1595">
        <v>5.0689999999999997E-3</v>
      </c>
      <c r="M1595">
        <v>-1.2230000000000001</v>
      </c>
      <c r="N1595">
        <v>-0.25169999999999998</v>
      </c>
      <c r="O1595">
        <v>0.59860000000000002</v>
      </c>
      <c r="P1595">
        <v>30001</v>
      </c>
      <c r="Q1595">
        <v>120000</v>
      </c>
    </row>
    <row r="1596" spans="9:17" x14ac:dyDescent="0.25">
      <c r="I1596" t="s">
        <v>2416</v>
      </c>
      <c r="J1596">
        <v>-0.2268</v>
      </c>
      <c r="K1596">
        <v>0.47520000000000001</v>
      </c>
      <c r="L1596">
        <v>5.3249999999999999E-3</v>
      </c>
      <c r="M1596">
        <v>-1.141</v>
      </c>
      <c r="N1596">
        <v>-0.2361</v>
      </c>
      <c r="O1596">
        <v>0.74880000000000002</v>
      </c>
      <c r="P1596">
        <v>30001</v>
      </c>
      <c r="Q1596">
        <v>120000</v>
      </c>
    </row>
    <row r="1597" spans="9:17" x14ac:dyDescent="0.25">
      <c r="I1597" t="s">
        <v>2417</v>
      </c>
      <c r="J1597">
        <v>-0.32440000000000002</v>
      </c>
      <c r="K1597">
        <v>0.3493</v>
      </c>
      <c r="L1597">
        <v>4.1799999999999997E-3</v>
      </c>
      <c r="M1597">
        <v>-1.016</v>
      </c>
      <c r="N1597">
        <v>-0.32340000000000002</v>
      </c>
      <c r="O1597">
        <v>0.36059999999999998</v>
      </c>
      <c r="P1597">
        <v>30001</v>
      </c>
      <c r="Q1597">
        <v>120000</v>
      </c>
    </row>
    <row r="1598" spans="9:17" x14ac:dyDescent="0.25">
      <c r="I1598" t="s">
        <v>2418</v>
      </c>
      <c r="J1598">
        <v>-0.41660000000000003</v>
      </c>
      <c r="K1598">
        <v>0.43309999999999998</v>
      </c>
      <c r="L1598">
        <v>4.8009999999999997E-3</v>
      </c>
      <c r="M1598">
        <v>-1.2949999999999999</v>
      </c>
      <c r="N1598">
        <v>-0.40699999999999997</v>
      </c>
      <c r="O1598">
        <v>0.4153</v>
      </c>
      <c r="P1598">
        <v>30001</v>
      </c>
      <c r="Q1598">
        <v>120000</v>
      </c>
    </row>
    <row r="1599" spans="9:17" x14ac:dyDescent="0.25">
      <c r="I1599" t="s">
        <v>2419</v>
      </c>
      <c r="J1599">
        <v>-0.1956</v>
      </c>
      <c r="K1599">
        <v>0.46010000000000001</v>
      </c>
      <c r="L1599">
        <v>5.0090000000000004E-3</v>
      </c>
      <c r="M1599">
        <v>-1.0780000000000001</v>
      </c>
      <c r="N1599">
        <v>-0.20630000000000001</v>
      </c>
      <c r="O1599">
        <v>0.74870000000000003</v>
      </c>
      <c r="P1599">
        <v>30001</v>
      </c>
      <c r="Q1599">
        <v>120000</v>
      </c>
    </row>
    <row r="1600" spans="9:17" x14ac:dyDescent="0.25">
      <c r="I1600" t="s">
        <v>2420</v>
      </c>
      <c r="J1600">
        <v>-0.59199999999999997</v>
      </c>
      <c r="K1600">
        <v>0.40699999999999997</v>
      </c>
      <c r="L1600">
        <v>4.1510000000000002E-3</v>
      </c>
      <c r="M1600">
        <v>-1.397</v>
      </c>
      <c r="N1600">
        <v>-0.58930000000000005</v>
      </c>
      <c r="O1600">
        <v>0.20080000000000001</v>
      </c>
      <c r="P1600">
        <v>30001</v>
      </c>
      <c r="Q1600">
        <v>120000</v>
      </c>
    </row>
    <row r="1601" spans="9:17" x14ac:dyDescent="0.25">
      <c r="I1601" t="s">
        <v>2421</v>
      </c>
      <c r="J1601">
        <v>-0.33660000000000001</v>
      </c>
      <c r="K1601">
        <v>0.54430000000000001</v>
      </c>
      <c r="L1601">
        <v>5.9090000000000002E-3</v>
      </c>
      <c r="M1601">
        <v>-1.3839999999999999</v>
      </c>
      <c r="N1601">
        <v>-0.34660000000000002</v>
      </c>
      <c r="O1601">
        <v>0.76859999999999995</v>
      </c>
      <c r="P1601">
        <v>30001</v>
      </c>
      <c r="Q1601">
        <v>120000</v>
      </c>
    </row>
    <row r="1602" spans="9:17" x14ac:dyDescent="0.25">
      <c r="I1602" t="s">
        <v>2422</v>
      </c>
      <c r="J1602">
        <v>-0.1426</v>
      </c>
      <c r="K1602">
        <v>0.56220000000000003</v>
      </c>
      <c r="L1602">
        <v>6.215E-3</v>
      </c>
      <c r="M1602">
        <v>-1.181</v>
      </c>
      <c r="N1602">
        <v>-0.16869999999999999</v>
      </c>
      <c r="O1602">
        <v>1.0309999999999999</v>
      </c>
      <c r="P1602">
        <v>30001</v>
      </c>
      <c r="Q1602">
        <v>120000</v>
      </c>
    </row>
    <row r="1603" spans="9:17" x14ac:dyDescent="0.25">
      <c r="I1603" t="s">
        <v>2423</v>
      </c>
      <c r="J1603">
        <v>-0.34079999999999999</v>
      </c>
      <c r="K1603">
        <v>0.56630000000000003</v>
      </c>
      <c r="L1603">
        <v>6.4060000000000002E-3</v>
      </c>
      <c r="M1603">
        <v>-1.4359999999999999</v>
      </c>
      <c r="N1603">
        <v>-0.35089999999999999</v>
      </c>
      <c r="O1603">
        <v>0.80469999999999997</v>
      </c>
      <c r="P1603">
        <v>30001</v>
      </c>
      <c r="Q1603">
        <v>120000</v>
      </c>
    </row>
    <row r="1604" spans="9:17" x14ac:dyDescent="0.25">
      <c r="I1604" t="s">
        <v>2424</v>
      </c>
      <c r="J1604">
        <v>-0.24179999999999999</v>
      </c>
      <c r="K1604">
        <v>0.27379999999999999</v>
      </c>
      <c r="L1604">
        <v>3.8670000000000002E-3</v>
      </c>
      <c r="M1604">
        <v>-0.78139999999999998</v>
      </c>
      <c r="N1604">
        <v>-0.24099999999999999</v>
      </c>
      <c r="O1604">
        <v>0.2969</v>
      </c>
      <c r="P1604">
        <v>30001</v>
      </c>
      <c r="Q1604">
        <v>120000</v>
      </c>
    </row>
    <row r="1605" spans="9:17" x14ac:dyDescent="0.25">
      <c r="I1605" t="s">
        <v>2425</v>
      </c>
      <c r="J1605">
        <v>-0.17269999999999999</v>
      </c>
      <c r="K1605">
        <v>0.34350000000000003</v>
      </c>
      <c r="L1605">
        <v>4.1349999999999998E-3</v>
      </c>
      <c r="M1605">
        <v>-0.82169999999999999</v>
      </c>
      <c r="N1605">
        <v>-0.18579999999999999</v>
      </c>
      <c r="O1605">
        <v>0.54630000000000001</v>
      </c>
      <c r="P1605">
        <v>30001</v>
      </c>
      <c r="Q1605">
        <v>120000</v>
      </c>
    </row>
    <row r="1606" spans="9:17" x14ac:dyDescent="0.25">
      <c r="I1606" t="s">
        <v>2426</v>
      </c>
      <c r="J1606">
        <v>-0.30159999999999998</v>
      </c>
      <c r="K1606">
        <v>0.23449999999999999</v>
      </c>
      <c r="L1606">
        <v>2.9849999999999998E-3</v>
      </c>
      <c r="M1606">
        <v>-0.76819999999999999</v>
      </c>
      <c r="N1606">
        <v>-0.29980000000000001</v>
      </c>
      <c r="O1606">
        <v>0.15290000000000001</v>
      </c>
      <c r="P1606">
        <v>30001</v>
      </c>
      <c r="Q1606">
        <v>120000</v>
      </c>
    </row>
    <row r="1607" spans="9:17" x14ac:dyDescent="0.25">
      <c r="I1607" t="s">
        <v>2427</v>
      </c>
      <c r="J1607">
        <v>-0.33179999999999998</v>
      </c>
      <c r="K1607">
        <v>0.37759999999999999</v>
      </c>
      <c r="L1607">
        <v>4.0429999999999997E-3</v>
      </c>
      <c r="M1607">
        <v>-1.1160000000000001</v>
      </c>
      <c r="N1607">
        <v>-0.32179999999999997</v>
      </c>
      <c r="O1607">
        <v>0.39650000000000002</v>
      </c>
      <c r="P1607">
        <v>30001</v>
      </c>
      <c r="Q1607">
        <v>120000</v>
      </c>
    </row>
    <row r="1608" spans="9:17" x14ac:dyDescent="0.25">
      <c r="I1608" t="s">
        <v>2428</v>
      </c>
      <c r="J1608">
        <v>-0.34129999999999999</v>
      </c>
      <c r="K1608">
        <v>0.36230000000000001</v>
      </c>
      <c r="L1608">
        <v>3.7750000000000001E-3</v>
      </c>
      <c r="M1608">
        <v>-1.0940000000000001</v>
      </c>
      <c r="N1608">
        <v>-0.3306</v>
      </c>
      <c r="O1608">
        <v>0.3543</v>
      </c>
      <c r="P1608">
        <v>30001</v>
      </c>
      <c r="Q1608">
        <v>120000</v>
      </c>
    </row>
    <row r="1609" spans="9:17" x14ac:dyDescent="0.25">
      <c r="I1609" t="s">
        <v>2429</v>
      </c>
      <c r="J1609">
        <v>-0.37930000000000003</v>
      </c>
      <c r="K1609">
        <v>0.31929999999999997</v>
      </c>
      <c r="L1609">
        <v>3.9509999999999997E-3</v>
      </c>
      <c r="M1609">
        <v>-1.034</v>
      </c>
      <c r="N1609">
        <v>-0.37040000000000001</v>
      </c>
      <c r="O1609">
        <v>0.2283</v>
      </c>
      <c r="P1609">
        <v>30001</v>
      </c>
      <c r="Q1609">
        <v>120000</v>
      </c>
    </row>
    <row r="1610" spans="9:17" x14ac:dyDescent="0.25">
      <c r="I1610" t="s">
        <v>2430</v>
      </c>
      <c r="J1610">
        <v>-0.34770000000000001</v>
      </c>
      <c r="K1610">
        <v>0.37730000000000002</v>
      </c>
      <c r="L1610">
        <v>4.0390000000000001E-3</v>
      </c>
      <c r="M1610">
        <v>-1.1359999999999999</v>
      </c>
      <c r="N1610">
        <v>-0.33689999999999998</v>
      </c>
      <c r="O1610">
        <v>0.37930000000000003</v>
      </c>
      <c r="P1610">
        <v>30001</v>
      </c>
      <c r="Q1610">
        <v>120000</v>
      </c>
    </row>
    <row r="1611" spans="9:17" x14ac:dyDescent="0.25">
      <c r="I1611" t="s">
        <v>2431</v>
      </c>
      <c r="J1611">
        <v>-6.8129999999999996E-2</v>
      </c>
      <c r="K1611">
        <v>0.34329999999999999</v>
      </c>
      <c r="L1611">
        <v>3.5980000000000001E-3</v>
      </c>
      <c r="M1611">
        <v>-0.73580000000000001</v>
      </c>
      <c r="N1611">
        <v>-7.0449999999999999E-2</v>
      </c>
      <c r="O1611">
        <v>0.61439999999999995</v>
      </c>
      <c r="P1611">
        <v>30001</v>
      </c>
      <c r="Q1611">
        <v>120000</v>
      </c>
    </row>
    <row r="1612" spans="9:17" x14ac:dyDescent="0.25">
      <c r="I1612" t="s">
        <v>2432</v>
      </c>
      <c r="J1612">
        <v>-0.78979999999999995</v>
      </c>
      <c r="K1612">
        <v>0.49780000000000002</v>
      </c>
      <c r="L1612">
        <v>6.0299999999999998E-3</v>
      </c>
      <c r="M1612">
        <v>-1.821</v>
      </c>
      <c r="N1612">
        <v>-0.7671</v>
      </c>
      <c r="O1612">
        <v>0.1144</v>
      </c>
      <c r="P1612">
        <v>30001</v>
      </c>
      <c r="Q1612">
        <v>120000</v>
      </c>
    </row>
    <row r="1613" spans="9:17" x14ac:dyDescent="0.25">
      <c r="I1613" t="s">
        <v>2433</v>
      </c>
      <c r="J1613">
        <v>-0.24640000000000001</v>
      </c>
      <c r="K1613">
        <v>0.43930000000000002</v>
      </c>
      <c r="L1613">
        <v>5.0769999999999999E-3</v>
      </c>
      <c r="M1613">
        <v>-1.1259999999999999</v>
      </c>
      <c r="N1613">
        <v>-0.24340000000000001</v>
      </c>
      <c r="O1613">
        <v>0.61599999999999999</v>
      </c>
      <c r="P1613">
        <v>30001</v>
      </c>
      <c r="Q1613">
        <v>120000</v>
      </c>
    </row>
    <row r="1614" spans="9:17" x14ac:dyDescent="0.25">
      <c r="I1614" t="s">
        <v>2434</v>
      </c>
      <c r="J1614">
        <v>-0.20810000000000001</v>
      </c>
      <c r="K1614">
        <v>0.39219999999999999</v>
      </c>
      <c r="L1614">
        <v>5.0309999999999999E-3</v>
      </c>
      <c r="M1614">
        <v>-0.98440000000000005</v>
      </c>
      <c r="N1614">
        <v>-0.20599999999999999</v>
      </c>
      <c r="O1614">
        <v>0.56430000000000002</v>
      </c>
      <c r="P1614">
        <v>30001</v>
      </c>
      <c r="Q1614">
        <v>120000</v>
      </c>
    </row>
    <row r="1615" spans="9:17" x14ac:dyDescent="0.25">
      <c r="I1615" t="s">
        <v>2435</v>
      </c>
      <c r="J1615">
        <v>8.3650000000000002E-2</v>
      </c>
      <c r="K1615">
        <v>0.43609999999999999</v>
      </c>
      <c r="L1615">
        <v>4.7200000000000002E-3</v>
      </c>
      <c r="M1615">
        <v>-0.73599999999999999</v>
      </c>
      <c r="N1615">
        <v>6.7729999999999999E-2</v>
      </c>
      <c r="O1615">
        <v>0.98429999999999995</v>
      </c>
      <c r="P1615">
        <v>30001</v>
      </c>
      <c r="Q1615">
        <v>120000</v>
      </c>
    </row>
    <row r="1616" spans="9:17" x14ac:dyDescent="0.25">
      <c r="I1616" t="s">
        <v>2436</v>
      </c>
      <c r="J1616">
        <v>-0.502</v>
      </c>
      <c r="K1616">
        <v>0.51280000000000003</v>
      </c>
      <c r="L1616">
        <v>5.6649999999999999E-3</v>
      </c>
      <c r="M1616">
        <v>-1.5960000000000001</v>
      </c>
      <c r="N1616">
        <v>-0.47070000000000001</v>
      </c>
      <c r="O1616">
        <v>0.43640000000000001</v>
      </c>
      <c r="P1616">
        <v>30001</v>
      </c>
      <c r="Q1616">
        <v>120000</v>
      </c>
    </row>
    <row r="1617" spans="9:17" x14ac:dyDescent="0.25">
      <c r="I1617" t="s">
        <v>2437</v>
      </c>
      <c r="J1617">
        <v>-3.8879999999999998E-2</v>
      </c>
      <c r="K1617">
        <v>0.442</v>
      </c>
      <c r="L1617">
        <v>5.1799999999999997E-3</v>
      </c>
      <c r="M1617">
        <v>-0.88770000000000004</v>
      </c>
      <c r="N1617">
        <v>-4.8800000000000003E-2</v>
      </c>
      <c r="O1617">
        <v>0.86199999999999999</v>
      </c>
      <c r="P1617">
        <v>30001</v>
      </c>
      <c r="Q1617">
        <v>120000</v>
      </c>
    </row>
    <row r="1618" spans="9:17" x14ac:dyDescent="0.25">
      <c r="I1618" t="s">
        <v>2438</v>
      </c>
      <c r="J1618">
        <v>-0.38269999999999998</v>
      </c>
      <c r="K1618">
        <v>0.48470000000000002</v>
      </c>
      <c r="L1618">
        <v>5.0860000000000002E-3</v>
      </c>
      <c r="M1618">
        <v>-1.387</v>
      </c>
      <c r="N1618">
        <v>-0.36570000000000003</v>
      </c>
      <c r="O1618">
        <v>0.53490000000000004</v>
      </c>
      <c r="P1618">
        <v>30001</v>
      </c>
      <c r="Q1618">
        <v>120000</v>
      </c>
    </row>
    <row r="1619" spans="9:17" x14ac:dyDescent="0.25">
      <c r="I1619" t="s">
        <v>2439</v>
      </c>
      <c r="J1619">
        <v>0.1827</v>
      </c>
      <c r="K1619">
        <v>0.53029999999999999</v>
      </c>
      <c r="L1619">
        <v>6.0610000000000004E-3</v>
      </c>
      <c r="M1619">
        <v>-0.84240000000000004</v>
      </c>
      <c r="N1619">
        <v>0.1721</v>
      </c>
      <c r="O1619">
        <v>1.2629999999999999</v>
      </c>
      <c r="P1619">
        <v>30001</v>
      </c>
      <c r="Q1619">
        <v>120000</v>
      </c>
    </row>
    <row r="1620" spans="9:17" x14ac:dyDescent="0.25">
      <c r="I1620" t="s">
        <v>2440</v>
      </c>
      <c r="J1620">
        <v>7.868E-2</v>
      </c>
      <c r="K1620">
        <v>0.4335</v>
      </c>
      <c r="L1620">
        <v>5.2579999999999997E-3</v>
      </c>
      <c r="M1620">
        <v>-0.77939999999999998</v>
      </c>
      <c r="N1620">
        <v>7.9070000000000001E-2</v>
      </c>
      <c r="O1620">
        <v>0.93</v>
      </c>
      <c r="P1620">
        <v>30001</v>
      </c>
      <c r="Q1620">
        <v>120000</v>
      </c>
    </row>
    <row r="1621" spans="9:17" x14ac:dyDescent="0.25">
      <c r="I1621" t="s">
        <v>2441</v>
      </c>
      <c r="J1621">
        <v>6.0350000000000001E-2</v>
      </c>
      <c r="K1621">
        <v>0.4728</v>
      </c>
      <c r="L1621">
        <v>5.3680000000000004E-3</v>
      </c>
      <c r="M1621">
        <v>-0.87929999999999997</v>
      </c>
      <c r="N1621">
        <v>6.1080000000000002E-2</v>
      </c>
      <c r="O1621">
        <v>0.98540000000000005</v>
      </c>
      <c r="P1621">
        <v>30001</v>
      </c>
      <c r="Q1621">
        <v>120000</v>
      </c>
    </row>
    <row r="1622" spans="9:17" x14ac:dyDescent="0.25">
      <c r="I1622" t="s">
        <v>2442</v>
      </c>
      <c r="J1622">
        <v>0.9284</v>
      </c>
      <c r="K1622">
        <v>0.75390000000000001</v>
      </c>
      <c r="L1622">
        <v>1.035E-2</v>
      </c>
      <c r="M1622">
        <v>-0.54859999999999998</v>
      </c>
      <c r="N1622">
        <v>0.92859999999999998</v>
      </c>
      <c r="O1622">
        <v>2.42</v>
      </c>
      <c r="P1622">
        <v>30001</v>
      </c>
      <c r="Q1622">
        <v>120000</v>
      </c>
    </row>
    <row r="1623" spans="9:17" x14ac:dyDescent="0.25">
      <c r="I1623" t="s">
        <v>2443</v>
      </c>
      <c r="J1623">
        <v>-0.74570000000000003</v>
      </c>
      <c r="K1623">
        <v>0.70279999999999998</v>
      </c>
      <c r="L1623">
        <v>9.018E-3</v>
      </c>
      <c r="M1623">
        <v>-2.15</v>
      </c>
      <c r="N1623">
        <v>-0.74139999999999995</v>
      </c>
      <c r="O1623">
        <v>0.60780000000000001</v>
      </c>
      <c r="P1623">
        <v>30001</v>
      </c>
      <c r="Q1623">
        <v>120000</v>
      </c>
    </row>
    <row r="1624" spans="9:17" x14ac:dyDescent="0.25">
      <c r="I1624" t="s">
        <v>2444</v>
      </c>
      <c r="J1624">
        <v>-7.7029999999999998E-3</v>
      </c>
      <c r="K1624">
        <v>0.94420000000000004</v>
      </c>
      <c r="L1624">
        <v>1.5910000000000001E-2</v>
      </c>
      <c r="M1624">
        <v>-1.8859999999999999</v>
      </c>
      <c r="N1624">
        <v>-2.1689999999999999E-3</v>
      </c>
      <c r="O1624">
        <v>1.839</v>
      </c>
      <c r="P1624">
        <v>30001</v>
      </c>
      <c r="Q1624">
        <v>120000</v>
      </c>
    </row>
    <row r="1625" spans="9:17" x14ac:dyDescent="0.25">
      <c r="I1625" t="s">
        <v>2445</v>
      </c>
      <c r="J1625">
        <v>-0.14849999999999999</v>
      </c>
      <c r="K1625">
        <v>0.64149999999999996</v>
      </c>
      <c r="L1625">
        <v>9.0010000000000003E-3</v>
      </c>
      <c r="M1625">
        <v>-1.42</v>
      </c>
      <c r="N1625">
        <v>-0.14879999999999999</v>
      </c>
      <c r="O1625">
        <v>1.1000000000000001</v>
      </c>
      <c r="P1625">
        <v>30001</v>
      </c>
      <c r="Q1625">
        <v>120000</v>
      </c>
    </row>
    <row r="1626" spans="9:17" x14ac:dyDescent="0.25">
      <c r="I1626" t="s">
        <v>2446</v>
      </c>
      <c r="J1626">
        <v>-0.25979999999999998</v>
      </c>
      <c r="K1626">
        <v>0.71040000000000003</v>
      </c>
      <c r="L1626">
        <v>1.0160000000000001E-2</v>
      </c>
      <c r="M1626">
        <v>-1.673</v>
      </c>
      <c r="N1626">
        <v>-0.25440000000000002</v>
      </c>
      <c r="O1626">
        <v>1.123</v>
      </c>
      <c r="P1626">
        <v>30001</v>
      </c>
      <c r="Q1626">
        <v>120000</v>
      </c>
    </row>
    <row r="1627" spans="9:17" x14ac:dyDescent="0.25">
      <c r="I1627" t="s">
        <v>2447</v>
      </c>
      <c r="J1627">
        <v>0.49769999999999998</v>
      </c>
      <c r="K1627">
        <v>0.44769999999999999</v>
      </c>
      <c r="L1627">
        <v>5.6039999999999996E-3</v>
      </c>
      <c r="M1627">
        <v>-0.38250000000000001</v>
      </c>
      <c r="N1627">
        <v>0.49840000000000001</v>
      </c>
      <c r="O1627">
        <v>1.3819999999999999</v>
      </c>
      <c r="P1627">
        <v>30001</v>
      </c>
      <c r="Q1627">
        <v>120000</v>
      </c>
    </row>
    <row r="1628" spans="9:17" x14ac:dyDescent="0.25">
      <c r="I1628" t="s">
        <v>2448</v>
      </c>
      <c r="J1628">
        <v>0.47939999999999999</v>
      </c>
      <c r="K1628">
        <v>0.55720000000000003</v>
      </c>
      <c r="L1628">
        <v>7.6039999999999996E-3</v>
      </c>
      <c r="M1628">
        <v>-0.61809999999999998</v>
      </c>
      <c r="N1628">
        <v>0.48249999999999998</v>
      </c>
      <c r="O1628">
        <v>1.5880000000000001</v>
      </c>
      <c r="P1628">
        <v>30001</v>
      </c>
      <c r="Q1628">
        <v>120000</v>
      </c>
    </row>
    <row r="1629" spans="9:17" x14ac:dyDescent="0.25">
      <c r="I1629" t="s">
        <v>2449</v>
      </c>
      <c r="J1629">
        <v>-1.107</v>
      </c>
      <c r="K1629">
        <v>0.64659999999999995</v>
      </c>
      <c r="L1629">
        <v>9.8580000000000004E-3</v>
      </c>
      <c r="M1629">
        <v>-2.4380000000000002</v>
      </c>
      <c r="N1629">
        <v>-1.0920000000000001</v>
      </c>
      <c r="O1629">
        <v>0.11310000000000001</v>
      </c>
      <c r="P1629">
        <v>30001</v>
      </c>
      <c r="Q1629">
        <v>120000</v>
      </c>
    </row>
    <row r="1630" spans="9:17" x14ac:dyDescent="0.25">
      <c r="I1630" t="s">
        <v>2450</v>
      </c>
      <c r="J1630">
        <v>-0.9284</v>
      </c>
      <c r="K1630">
        <v>0.58860000000000001</v>
      </c>
      <c r="L1630">
        <v>9.1170000000000001E-3</v>
      </c>
      <c r="M1630">
        <v>-2.1</v>
      </c>
      <c r="N1630">
        <v>-0.92210000000000003</v>
      </c>
      <c r="O1630">
        <v>0.2046</v>
      </c>
      <c r="P1630">
        <v>30001</v>
      </c>
      <c r="Q1630">
        <v>120000</v>
      </c>
    </row>
    <row r="1631" spans="9:17" x14ac:dyDescent="0.25">
      <c r="I1631" t="s">
        <v>2451</v>
      </c>
      <c r="J1631">
        <v>-0.35399999999999998</v>
      </c>
      <c r="K1631">
        <v>0.50429999999999997</v>
      </c>
      <c r="L1631">
        <v>5.0829999999999998E-3</v>
      </c>
      <c r="M1631">
        <v>-1.397</v>
      </c>
      <c r="N1631">
        <v>-0.3392</v>
      </c>
      <c r="O1631">
        <v>0.61560000000000004</v>
      </c>
      <c r="P1631">
        <v>30001</v>
      </c>
      <c r="Q1631">
        <v>120000</v>
      </c>
    </row>
    <row r="1632" spans="9:17" x14ac:dyDescent="0.25">
      <c r="I1632" t="s">
        <v>2452</v>
      </c>
      <c r="J1632">
        <v>-0.2306</v>
      </c>
      <c r="K1632">
        <v>0.3589</v>
      </c>
      <c r="L1632">
        <v>3.7859999999999999E-3</v>
      </c>
      <c r="M1632">
        <v>-0.93479999999999996</v>
      </c>
      <c r="N1632">
        <v>-0.23100000000000001</v>
      </c>
      <c r="O1632">
        <v>0.4788</v>
      </c>
      <c r="P1632">
        <v>30001</v>
      </c>
      <c r="Q1632">
        <v>120000</v>
      </c>
    </row>
    <row r="1633" spans="9:17" x14ac:dyDescent="0.25">
      <c r="I1633" t="s">
        <v>2453</v>
      </c>
      <c r="J1633">
        <v>-0.78400000000000003</v>
      </c>
      <c r="K1633">
        <v>0.70550000000000002</v>
      </c>
      <c r="L1633">
        <v>5.2760000000000003E-3</v>
      </c>
      <c r="M1633">
        <v>-2.1709999999999998</v>
      </c>
      <c r="N1633">
        <v>-0.78339999999999999</v>
      </c>
      <c r="O1633">
        <v>0.60250000000000004</v>
      </c>
      <c r="P1633">
        <v>30001</v>
      </c>
      <c r="Q1633">
        <v>120000</v>
      </c>
    </row>
    <row r="1634" spans="9:17" x14ac:dyDescent="0.25">
      <c r="I1634" t="s">
        <v>2454</v>
      </c>
      <c r="J1634">
        <v>-0.19289999999999999</v>
      </c>
      <c r="K1634">
        <v>0.29310000000000003</v>
      </c>
      <c r="L1634">
        <v>2.4260000000000002E-3</v>
      </c>
      <c r="M1634">
        <v>-0.76980000000000004</v>
      </c>
      <c r="N1634">
        <v>-0.1923</v>
      </c>
      <c r="O1634">
        <v>0.38140000000000002</v>
      </c>
      <c r="P1634">
        <v>30001</v>
      </c>
      <c r="Q1634">
        <v>120000</v>
      </c>
    </row>
    <row r="1635" spans="9:17" x14ac:dyDescent="0.25">
      <c r="I1635" t="s">
        <v>2455</v>
      </c>
      <c r="J1635">
        <v>-0.191</v>
      </c>
      <c r="K1635">
        <v>0.4899</v>
      </c>
      <c r="L1635">
        <v>4.261E-3</v>
      </c>
      <c r="M1635">
        <v>-1.1759999999999999</v>
      </c>
      <c r="N1635">
        <v>-0.1925</v>
      </c>
      <c r="O1635">
        <v>0.78779999999999994</v>
      </c>
      <c r="P1635">
        <v>30001</v>
      </c>
      <c r="Q1635">
        <v>120000</v>
      </c>
    </row>
    <row r="1636" spans="9:17" x14ac:dyDescent="0.25">
      <c r="I1636" t="s">
        <v>2456</v>
      </c>
      <c r="J1636">
        <v>0.1449</v>
      </c>
      <c r="K1636">
        <v>0.45750000000000002</v>
      </c>
      <c r="L1636">
        <v>4.627E-3</v>
      </c>
      <c r="M1636">
        <v>-0.77680000000000005</v>
      </c>
      <c r="N1636">
        <v>0.1502</v>
      </c>
      <c r="O1636">
        <v>1.036</v>
      </c>
      <c r="P1636">
        <v>30001</v>
      </c>
      <c r="Q1636">
        <v>120000</v>
      </c>
    </row>
    <row r="1637" spans="9:17" x14ac:dyDescent="0.25">
      <c r="I1637" t="s">
        <v>2457</v>
      </c>
      <c r="J1637">
        <v>0.23910000000000001</v>
      </c>
      <c r="K1637">
        <v>0.37280000000000002</v>
      </c>
      <c r="L1637">
        <v>4.4520000000000002E-3</v>
      </c>
      <c r="M1637">
        <v>-0.49540000000000001</v>
      </c>
      <c r="N1637">
        <v>0.2389</v>
      </c>
      <c r="O1637">
        <v>0.97319999999999995</v>
      </c>
      <c r="P1637">
        <v>30001</v>
      </c>
      <c r="Q1637">
        <v>120000</v>
      </c>
    </row>
    <row r="1638" spans="9:17" x14ac:dyDescent="0.25">
      <c r="I1638" t="s">
        <v>2458</v>
      </c>
      <c r="J1638">
        <v>0.14990000000000001</v>
      </c>
      <c r="K1638">
        <v>0.47189999999999999</v>
      </c>
      <c r="L1638">
        <v>4.522E-3</v>
      </c>
      <c r="M1638">
        <v>-0.80649999999999999</v>
      </c>
      <c r="N1638">
        <v>0.15659999999999999</v>
      </c>
      <c r="O1638">
        <v>1.0660000000000001</v>
      </c>
      <c r="P1638">
        <v>30001</v>
      </c>
      <c r="Q1638">
        <v>120000</v>
      </c>
    </row>
    <row r="1639" spans="9:17" x14ac:dyDescent="0.25">
      <c r="I1639" t="s">
        <v>2459</v>
      </c>
      <c r="J1639">
        <v>-2.2169999999999999E-2</v>
      </c>
      <c r="K1639">
        <v>0.47160000000000002</v>
      </c>
      <c r="L1639">
        <v>5.0959999999999998E-3</v>
      </c>
      <c r="M1639">
        <v>-1.004</v>
      </c>
      <c r="N1639">
        <v>-3.6449999999999998E-3</v>
      </c>
      <c r="O1639">
        <v>0.85860000000000003</v>
      </c>
      <c r="P1639">
        <v>30001</v>
      </c>
      <c r="Q1639">
        <v>120000</v>
      </c>
    </row>
    <row r="1640" spans="9:17" x14ac:dyDescent="0.25">
      <c r="I1640" t="s">
        <v>2460</v>
      </c>
      <c r="J1640">
        <v>0.33379999999999999</v>
      </c>
      <c r="K1640">
        <v>0.48680000000000001</v>
      </c>
      <c r="L1640">
        <v>5.0109999999999998E-3</v>
      </c>
      <c r="M1640">
        <v>-0.59179999999999999</v>
      </c>
      <c r="N1640">
        <v>0.31900000000000001</v>
      </c>
      <c r="O1640">
        <v>1.345</v>
      </c>
      <c r="P1640">
        <v>30001</v>
      </c>
      <c r="Q1640">
        <v>120000</v>
      </c>
    </row>
    <row r="1641" spans="9:17" x14ac:dyDescent="0.25">
      <c r="I1641" t="s">
        <v>2461</v>
      </c>
      <c r="J1641">
        <v>7.3499999999999996E-2</v>
      </c>
      <c r="K1641">
        <v>0.49919999999999998</v>
      </c>
      <c r="L1641">
        <v>5.058E-3</v>
      </c>
      <c r="M1641">
        <v>-0.97170000000000001</v>
      </c>
      <c r="N1641">
        <v>9.0719999999999995E-2</v>
      </c>
      <c r="O1641">
        <v>1.016</v>
      </c>
      <c r="P1641">
        <v>30001</v>
      </c>
      <c r="Q1641">
        <v>120000</v>
      </c>
    </row>
    <row r="1642" spans="9:17" x14ac:dyDescent="0.25">
      <c r="I1642" t="s">
        <v>2462</v>
      </c>
      <c r="J1642">
        <v>0.48420000000000002</v>
      </c>
      <c r="K1642">
        <v>0.35980000000000001</v>
      </c>
      <c r="L1642">
        <v>4.5719999999999997E-3</v>
      </c>
      <c r="M1642">
        <v>-0.21479999999999999</v>
      </c>
      <c r="N1642">
        <v>0.48170000000000002</v>
      </c>
      <c r="O1642">
        <v>1.196</v>
      </c>
      <c r="P1642">
        <v>30001</v>
      </c>
      <c r="Q1642">
        <v>120000</v>
      </c>
    </row>
    <row r="1643" spans="9:17" x14ac:dyDescent="0.25">
      <c r="I1643" t="s">
        <v>2463</v>
      </c>
      <c r="J1643">
        <v>1.4930000000000001E-2</v>
      </c>
      <c r="K1643">
        <v>0.3679</v>
      </c>
      <c r="L1643">
        <v>4.0889999999999998E-3</v>
      </c>
      <c r="M1643">
        <v>-0.71850000000000003</v>
      </c>
      <c r="N1643">
        <v>1.9109999999999999E-2</v>
      </c>
      <c r="O1643">
        <v>0.72499999999999998</v>
      </c>
      <c r="P1643">
        <v>30001</v>
      </c>
      <c r="Q1643">
        <v>120000</v>
      </c>
    </row>
    <row r="1644" spans="9:17" x14ac:dyDescent="0.25">
      <c r="I1644" t="s">
        <v>2464</v>
      </c>
      <c r="J1644">
        <v>8.6430000000000007E-2</v>
      </c>
      <c r="K1644">
        <v>0.44829999999999998</v>
      </c>
      <c r="L1644">
        <v>5.0499999999999998E-3</v>
      </c>
      <c r="M1644">
        <v>-0.83040000000000003</v>
      </c>
      <c r="N1644">
        <v>9.5350000000000004E-2</v>
      </c>
      <c r="O1644">
        <v>0.94410000000000005</v>
      </c>
      <c r="P1644">
        <v>30001</v>
      </c>
      <c r="Q1644">
        <v>120000</v>
      </c>
    </row>
    <row r="1645" spans="9:17" x14ac:dyDescent="0.25">
      <c r="I1645" t="s">
        <v>2465</v>
      </c>
      <c r="J1645">
        <v>5.1330000000000001E-2</v>
      </c>
      <c r="K1645">
        <v>0.3931</v>
      </c>
      <c r="L1645">
        <v>4.7829999999999999E-3</v>
      </c>
      <c r="M1645">
        <v>-0.71379999999999999</v>
      </c>
      <c r="N1645">
        <v>4.5330000000000002E-2</v>
      </c>
      <c r="O1645">
        <v>0.84919999999999995</v>
      </c>
      <c r="P1645">
        <v>30001</v>
      </c>
      <c r="Q1645">
        <v>120000</v>
      </c>
    </row>
    <row r="1646" spans="9:17" x14ac:dyDescent="0.25">
      <c r="I1646" t="s">
        <v>2466</v>
      </c>
      <c r="J1646">
        <v>-5.7209999999999997E-2</v>
      </c>
      <c r="K1646">
        <v>0.33629999999999999</v>
      </c>
      <c r="L1646">
        <v>4.5490000000000001E-3</v>
      </c>
      <c r="M1646">
        <v>-0.72230000000000005</v>
      </c>
      <c r="N1646">
        <v>-5.6370000000000003E-2</v>
      </c>
      <c r="O1646">
        <v>0.6008</v>
      </c>
      <c r="P1646">
        <v>30001</v>
      </c>
      <c r="Q1646">
        <v>120000</v>
      </c>
    </row>
    <row r="1647" spans="9:17" x14ac:dyDescent="0.25">
      <c r="I1647" t="s">
        <v>2467</v>
      </c>
      <c r="J1647">
        <v>-1.7950000000000001E-2</v>
      </c>
      <c r="K1647">
        <v>0.36420000000000002</v>
      </c>
      <c r="L1647">
        <v>4.542E-3</v>
      </c>
      <c r="M1647">
        <v>-0.74680000000000002</v>
      </c>
      <c r="N1647">
        <v>-1.5740000000000001E-2</v>
      </c>
      <c r="O1647">
        <v>0.69350000000000001</v>
      </c>
      <c r="P1647">
        <v>30001</v>
      </c>
      <c r="Q1647">
        <v>120000</v>
      </c>
    </row>
    <row r="1648" spans="9:17" x14ac:dyDescent="0.25">
      <c r="I1648" t="s">
        <v>2468</v>
      </c>
      <c r="J1648">
        <v>1.15E-2</v>
      </c>
      <c r="K1648">
        <v>0.37740000000000001</v>
      </c>
      <c r="L1648">
        <v>4.6979999999999999E-3</v>
      </c>
      <c r="M1648">
        <v>-0.73529999999999995</v>
      </c>
      <c r="N1648">
        <v>1.0970000000000001E-2</v>
      </c>
      <c r="O1648">
        <v>0.75919999999999999</v>
      </c>
      <c r="P1648">
        <v>30001</v>
      </c>
      <c r="Q1648">
        <v>120000</v>
      </c>
    </row>
    <row r="1649" spans="9:17" x14ac:dyDescent="0.25">
      <c r="I1649" t="s">
        <v>2469</v>
      </c>
      <c r="J1649">
        <v>2.358E-2</v>
      </c>
      <c r="K1649">
        <v>0.3891</v>
      </c>
      <c r="L1649">
        <v>4.7850000000000002E-3</v>
      </c>
      <c r="M1649">
        <v>-0.74470000000000003</v>
      </c>
      <c r="N1649">
        <v>2.181E-2</v>
      </c>
      <c r="O1649">
        <v>0.80720000000000003</v>
      </c>
      <c r="P1649">
        <v>30001</v>
      </c>
      <c r="Q1649">
        <v>120000</v>
      </c>
    </row>
    <row r="1650" spans="9:17" x14ac:dyDescent="0.25">
      <c r="I1650" t="s">
        <v>2470</v>
      </c>
      <c r="J1650">
        <v>2.9020000000000001E-2</v>
      </c>
      <c r="K1650">
        <v>0.31380000000000002</v>
      </c>
      <c r="L1650">
        <v>4.2849999999999997E-3</v>
      </c>
      <c r="M1650">
        <v>-0.58589999999999998</v>
      </c>
      <c r="N1650">
        <v>2.7869999999999999E-2</v>
      </c>
      <c r="O1650">
        <v>0.64680000000000004</v>
      </c>
      <c r="P1650">
        <v>30001</v>
      </c>
      <c r="Q1650">
        <v>120000</v>
      </c>
    </row>
    <row r="1651" spans="9:17" x14ac:dyDescent="0.25">
      <c r="I1651" t="s">
        <v>2471</v>
      </c>
      <c r="J1651">
        <v>5.7820000000000003E-2</v>
      </c>
      <c r="K1651">
        <v>0.33189999999999997</v>
      </c>
      <c r="L1651">
        <v>4.2290000000000001E-3</v>
      </c>
      <c r="M1651">
        <v>-0.58819999999999995</v>
      </c>
      <c r="N1651">
        <v>5.6189999999999997E-2</v>
      </c>
      <c r="O1651">
        <v>0.71330000000000005</v>
      </c>
      <c r="P1651">
        <v>30001</v>
      </c>
      <c r="Q1651">
        <v>120000</v>
      </c>
    </row>
    <row r="1652" spans="9:17" x14ac:dyDescent="0.25">
      <c r="I1652" t="s">
        <v>2472</v>
      </c>
      <c r="J1652">
        <v>5.2150000000000002E-2</v>
      </c>
      <c r="K1652">
        <v>0.37369999999999998</v>
      </c>
      <c r="L1652">
        <v>4.6350000000000002E-3</v>
      </c>
      <c r="M1652">
        <v>-0.67610000000000003</v>
      </c>
      <c r="N1652">
        <v>4.8759999999999998E-2</v>
      </c>
      <c r="O1652">
        <v>0.80389999999999995</v>
      </c>
      <c r="P1652">
        <v>30001</v>
      </c>
      <c r="Q1652">
        <v>120000</v>
      </c>
    </row>
    <row r="1653" spans="9:17" x14ac:dyDescent="0.25">
      <c r="I1653" t="s">
        <v>2473</v>
      </c>
      <c r="J1653">
        <v>-2.6460000000000001E-2</v>
      </c>
      <c r="K1653">
        <v>0.35420000000000001</v>
      </c>
      <c r="L1653">
        <v>4.6039999999999996E-3</v>
      </c>
      <c r="M1653">
        <v>-0.73340000000000005</v>
      </c>
      <c r="N1653">
        <v>-2.4389999999999998E-2</v>
      </c>
      <c r="O1653">
        <v>0.66559999999999997</v>
      </c>
      <c r="P1653">
        <v>30001</v>
      </c>
      <c r="Q1653">
        <v>120000</v>
      </c>
    </row>
    <row r="1654" spans="9:17" x14ac:dyDescent="0.25">
      <c r="I1654" t="s">
        <v>2474</v>
      </c>
      <c r="J1654">
        <v>-4.3339999999999997E-2</v>
      </c>
      <c r="K1654">
        <v>0.37669999999999998</v>
      </c>
      <c r="L1654">
        <v>4.7010000000000003E-3</v>
      </c>
      <c r="M1654">
        <v>-0.80630000000000002</v>
      </c>
      <c r="N1654">
        <v>-3.6940000000000001E-2</v>
      </c>
      <c r="O1654">
        <v>0.67930000000000001</v>
      </c>
      <c r="P1654">
        <v>30001</v>
      </c>
      <c r="Q1654">
        <v>120000</v>
      </c>
    </row>
    <row r="1655" spans="9:17" x14ac:dyDescent="0.25">
      <c r="I1655" t="s">
        <v>2475</v>
      </c>
      <c r="J1655">
        <v>-0.72989999999999999</v>
      </c>
      <c r="K1655">
        <v>0.45529999999999998</v>
      </c>
      <c r="L1655">
        <v>4.8549999999999999E-3</v>
      </c>
      <c r="M1655">
        <v>-1.635</v>
      </c>
      <c r="N1655">
        <v>-0.72650000000000003</v>
      </c>
      <c r="O1655">
        <v>0.1595</v>
      </c>
      <c r="P1655">
        <v>30001</v>
      </c>
      <c r="Q1655">
        <v>120000</v>
      </c>
    </row>
    <row r="1656" spans="9:17" x14ac:dyDescent="0.25">
      <c r="I1656" t="s">
        <v>2476</v>
      </c>
      <c r="J1656">
        <v>-0.87129999999999996</v>
      </c>
      <c r="K1656">
        <v>0.45960000000000001</v>
      </c>
      <c r="L1656">
        <v>5.2480000000000001E-3</v>
      </c>
      <c r="M1656">
        <v>-1.7949999999999999</v>
      </c>
      <c r="N1656">
        <v>-0.86409999999999998</v>
      </c>
      <c r="O1656">
        <v>4.7489999999999997E-3</v>
      </c>
      <c r="P1656">
        <v>30001</v>
      </c>
      <c r="Q1656">
        <v>120000</v>
      </c>
    </row>
    <row r="1657" spans="9:17" x14ac:dyDescent="0.25">
      <c r="I1657" t="s">
        <v>2477</v>
      </c>
      <c r="J1657">
        <v>-0.56950000000000001</v>
      </c>
      <c r="K1657">
        <v>0.40500000000000003</v>
      </c>
      <c r="L1657">
        <v>4.2110000000000003E-3</v>
      </c>
      <c r="M1657">
        <v>-1.36</v>
      </c>
      <c r="N1657">
        <v>-0.56810000000000005</v>
      </c>
      <c r="O1657">
        <v>0.2243</v>
      </c>
      <c r="P1657">
        <v>30001</v>
      </c>
      <c r="Q1657">
        <v>120000</v>
      </c>
    </row>
    <row r="1658" spans="9:17" x14ac:dyDescent="0.25">
      <c r="I1658" t="s">
        <v>2478</v>
      </c>
      <c r="J1658">
        <v>-0.37380000000000002</v>
      </c>
      <c r="K1658">
        <v>0.30590000000000001</v>
      </c>
      <c r="L1658">
        <v>2.5240000000000002E-3</v>
      </c>
      <c r="M1658">
        <v>-0.97670000000000001</v>
      </c>
      <c r="N1658">
        <v>-0.37259999999999999</v>
      </c>
      <c r="O1658">
        <v>0.22359999999999999</v>
      </c>
      <c r="P1658">
        <v>30001</v>
      </c>
      <c r="Q1658">
        <v>120000</v>
      </c>
    </row>
    <row r="1659" spans="9:17" x14ac:dyDescent="0.25">
      <c r="I1659" t="s">
        <v>2479</v>
      </c>
      <c r="J1659">
        <v>-0.56159999999999999</v>
      </c>
      <c r="K1659">
        <v>0.45989999999999998</v>
      </c>
      <c r="L1659">
        <v>3.8549999999999999E-3</v>
      </c>
      <c r="M1659">
        <v>-1.5269999999999999</v>
      </c>
      <c r="N1659">
        <v>-0.54159999999999997</v>
      </c>
      <c r="O1659">
        <v>0.29249999999999998</v>
      </c>
      <c r="P1659">
        <v>30001</v>
      </c>
      <c r="Q1659">
        <v>120000</v>
      </c>
    </row>
    <row r="1660" spans="9:17" x14ac:dyDescent="0.25">
      <c r="I1660" t="s">
        <v>2480</v>
      </c>
      <c r="J1660">
        <v>-0.47239999999999999</v>
      </c>
      <c r="K1660">
        <v>0.4249</v>
      </c>
      <c r="L1660">
        <v>3.9870000000000001E-3</v>
      </c>
      <c r="M1660">
        <v>-1.343</v>
      </c>
      <c r="N1660">
        <v>-0.4597</v>
      </c>
      <c r="O1660">
        <v>0.3301</v>
      </c>
      <c r="P1660">
        <v>30001</v>
      </c>
      <c r="Q1660">
        <v>120000</v>
      </c>
    </row>
    <row r="1661" spans="9:17" x14ac:dyDescent="0.25">
      <c r="I1661" t="s">
        <v>2481</v>
      </c>
      <c r="J1661">
        <v>-0.43469999999999998</v>
      </c>
      <c r="K1661">
        <v>0.37969999999999998</v>
      </c>
      <c r="L1661">
        <v>3.441E-3</v>
      </c>
      <c r="M1661">
        <v>-1.2</v>
      </c>
      <c r="N1661">
        <v>-0.42749999999999999</v>
      </c>
      <c r="O1661">
        <v>0.29649999999999999</v>
      </c>
      <c r="P1661">
        <v>30001</v>
      </c>
      <c r="Q1661">
        <v>120000</v>
      </c>
    </row>
    <row r="1662" spans="9:17" x14ac:dyDescent="0.25">
      <c r="I1662" t="s">
        <v>2482</v>
      </c>
      <c r="J1662">
        <v>-0.2177</v>
      </c>
      <c r="K1662">
        <v>0.38829999999999998</v>
      </c>
      <c r="L1662">
        <v>3.6800000000000001E-3</v>
      </c>
      <c r="M1662">
        <v>-0.96819999999999995</v>
      </c>
      <c r="N1662">
        <v>-0.22320000000000001</v>
      </c>
      <c r="O1662">
        <v>0.56620000000000004</v>
      </c>
      <c r="P1662">
        <v>30001</v>
      </c>
      <c r="Q1662">
        <v>120000</v>
      </c>
    </row>
    <row r="1663" spans="9:17" x14ac:dyDescent="0.25">
      <c r="I1663" t="s">
        <v>2483</v>
      </c>
      <c r="J1663">
        <v>-0.24879999999999999</v>
      </c>
      <c r="K1663">
        <v>0.41220000000000001</v>
      </c>
      <c r="L1663">
        <v>3.7369999999999999E-3</v>
      </c>
      <c r="M1663">
        <v>-1.05</v>
      </c>
      <c r="N1663">
        <v>-0.25319999999999998</v>
      </c>
      <c r="O1663">
        <v>0.58279999999999998</v>
      </c>
      <c r="P1663">
        <v>30001</v>
      </c>
      <c r="Q1663">
        <v>120000</v>
      </c>
    </row>
    <row r="1664" spans="9:17" x14ac:dyDescent="0.25">
      <c r="I1664" t="s">
        <v>2484</v>
      </c>
      <c r="J1664">
        <v>-0.3498</v>
      </c>
      <c r="K1664">
        <v>0.43340000000000001</v>
      </c>
      <c r="L1664">
        <v>3.9830000000000004E-3</v>
      </c>
      <c r="M1664">
        <v>-1.2150000000000001</v>
      </c>
      <c r="N1664">
        <v>-0.34710000000000002</v>
      </c>
      <c r="O1664">
        <v>0.502</v>
      </c>
      <c r="P1664">
        <v>30001</v>
      </c>
      <c r="Q1664">
        <v>120000</v>
      </c>
    </row>
    <row r="1665" spans="9:17" x14ac:dyDescent="0.25">
      <c r="I1665" t="s">
        <v>2485</v>
      </c>
      <c r="J1665">
        <v>-0.37490000000000001</v>
      </c>
      <c r="K1665">
        <v>0.47510000000000002</v>
      </c>
      <c r="L1665">
        <v>4.3740000000000003E-3</v>
      </c>
      <c r="M1665">
        <v>-1.34</v>
      </c>
      <c r="N1665">
        <v>-0.3669</v>
      </c>
      <c r="O1665">
        <v>0.55420000000000003</v>
      </c>
      <c r="P1665">
        <v>30001</v>
      </c>
      <c r="Q1665">
        <v>120000</v>
      </c>
    </row>
    <row r="1666" spans="9:17" x14ac:dyDescent="0.25">
      <c r="I1666" t="s">
        <v>2486</v>
      </c>
      <c r="J1666">
        <v>-0.44309999999999999</v>
      </c>
      <c r="K1666">
        <v>0.46679999999999999</v>
      </c>
      <c r="L1666">
        <v>4.3880000000000004E-3</v>
      </c>
      <c r="M1666">
        <v>-1.4159999999999999</v>
      </c>
      <c r="N1666">
        <v>-0.42880000000000001</v>
      </c>
      <c r="O1666">
        <v>0.44729999999999998</v>
      </c>
      <c r="P1666">
        <v>30001</v>
      </c>
      <c r="Q1666">
        <v>120000</v>
      </c>
    </row>
    <row r="1667" spans="9:17" x14ac:dyDescent="0.25">
      <c r="I1667" t="s">
        <v>2487</v>
      </c>
      <c r="J1667">
        <v>-0.40300000000000002</v>
      </c>
      <c r="K1667">
        <v>0.49840000000000001</v>
      </c>
      <c r="L1667">
        <v>4.7210000000000004E-3</v>
      </c>
      <c r="M1667">
        <v>-1.3620000000000001</v>
      </c>
      <c r="N1667">
        <v>-0.41310000000000002</v>
      </c>
      <c r="O1667">
        <v>0.61060000000000003</v>
      </c>
      <c r="P1667">
        <v>30001</v>
      </c>
      <c r="Q1667">
        <v>120000</v>
      </c>
    </row>
    <row r="1668" spans="9:17" x14ac:dyDescent="0.25">
      <c r="I1668" t="s">
        <v>2488</v>
      </c>
      <c r="J1668">
        <v>-0.50049999999999994</v>
      </c>
      <c r="K1668">
        <v>0.3851</v>
      </c>
      <c r="L1668">
        <v>3.7209999999999999E-3</v>
      </c>
      <c r="M1668">
        <v>-1.254</v>
      </c>
      <c r="N1668">
        <v>-0.50209999999999999</v>
      </c>
      <c r="O1668">
        <v>0.26300000000000001</v>
      </c>
      <c r="P1668">
        <v>30001</v>
      </c>
      <c r="Q1668">
        <v>120000</v>
      </c>
    </row>
    <row r="1669" spans="9:17" x14ac:dyDescent="0.25">
      <c r="I1669" t="s">
        <v>2489</v>
      </c>
      <c r="J1669">
        <v>-0.59279999999999999</v>
      </c>
      <c r="K1669">
        <v>0.45929999999999999</v>
      </c>
      <c r="L1669">
        <v>4.1440000000000001E-3</v>
      </c>
      <c r="M1669">
        <v>-1.516</v>
      </c>
      <c r="N1669">
        <v>-0.58509999999999995</v>
      </c>
      <c r="O1669">
        <v>0.29749999999999999</v>
      </c>
      <c r="P1669">
        <v>30001</v>
      </c>
      <c r="Q1669">
        <v>120000</v>
      </c>
    </row>
    <row r="1670" spans="9:17" x14ac:dyDescent="0.25">
      <c r="I1670" t="s">
        <v>2490</v>
      </c>
      <c r="J1670">
        <v>-0.37169999999999997</v>
      </c>
      <c r="K1670">
        <v>0.48559999999999998</v>
      </c>
      <c r="L1670">
        <v>4.4339999999999996E-3</v>
      </c>
      <c r="M1670">
        <v>-1.302</v>
      </c>
      <c r="N1670">
        <v>-0.38169999999999998</v>
      </c>
      <c r="O1670">
        <v>0.61470000000000002</v>
      </c>
      <c r="P1670">
        <v>30001</v>
      </c>
      <c r="Q1670">
        <v>120000</v>
      </c>
    </row>
    <row r="1671" spans="9:17" x14ac:dyDescent="0.25">
      <c r="I1671" t="s">
        <v>2491</v>
      </c>
      <c r="J1671">
        <v>-0.76819999999999999</v>
      </c>
      <c r="K1671">
        <v>0.4294</v>
      </c>
      <c r="L1671">
        <v>3.947E-3</v>
      </c>
      <c r="M1671">
        <v>-1.6220000000000001</v>
      </c>
      <c r="N1671">
        <v>-0.76470000000000005</v>
      </c>
      <c r="O1671">
        <v>6.6360000000000002E-2</v>
      </c>
      <c r="P1671">
        <v>30001</v>
      </c>
      <c r="Q1671">
        <v>120000</v>
      </c>
    </row>
    <row r="1672" spans="9:17" x14ac:dyDescent="0.25">
      <c r="I1672" t="s">
        <v>2492</v>
      </c>
      <c r="J1672">
        <v>-0.51280000000000003</v>
      </c>
      <c r="K1672">
        <v>0.55730000000000002</v>
      </c>
      <c r="L1672">
        <v>5.3070000000000001E-3</v>
      </c>
      <c r="M1672">
        <v>-1.589</v>
      </c>
      <c r="N1672">
        <v>-0.52329999999999999</v>
      </c>
      <c r="O1672">
        <v>0.61339999999999995</v>
      </c>
      <c r="P1672">
        <v>30001</v>
      </c>
      <c r="Q1672">
        <v>120000</v>
      </c>
    </row>
    <row r="1673" spans="9:17" x14ac:dyDescent="0.25">
      <c r="I1673" t="s">
        <v>2493</v>
      </c>
      <c r="J1673">
        <v>-0.31869999999999998</v>
      </c>
      <c r="K1673">
        <v>0.57150000000000001</v>
      </c>
      <c r="L1673">
        <v>5.6810000000000003E-3</v>
      </c>
      <c r="M1673">
        <v>-1.3819999999999999</v>
      </c>
      <c r="N1673">
        <v>-0.34</v>
      </c>
      <c r="O1673">
        <v>0.86890000000000001</v>
      </c>
      <c r="P1673">
        <v>30001</v>
      </c>
      <c r="Q1673">
        <v>120000</v>
      </c>
    </row>
    <row r="1674" spans="9:17" x14ac:dyDescent="0.25">
      <c r="I1674" t="s">
        <v>2494</v>
      </c>
      <c r="J1674">
        <v>-0.51700000000000002</v>
      </c>
      <c r="K1674">
        <v>0.57969999999999999</v>
      </c>
      <c r="L1674">
        <v>5.9870000000000001E-3</v>
      </c>
      <c r="M1674">
        <v>-1.641</v>
      </c>
      <c r="N1674">
        <v>-0.5242</v>
      </c>
      <c r="O1674">
        <v>0.64329999999999998</v>
      </c>
      <c r="P1674">
        <v>30001</v>
      </c>
      <c r="Q1674">
        <v>120000</v>
      </c>
    </row>
    <row r="1675" spans="9:17" x14ac:dyDescent="0.25">
      <c r="I1675" t="s">
        <v>2495</v>
      </c>
      <c r="J1675">
        <v>-0.41789999999999999</v>
      </c>
      <c r="K1675">
        <v>0.2888</v>
      </c>
      <c r="L1675">
        <v>2.6640000000000001E-3</v>
      </c>
      <c r="M1675">
        <v>-0.98260000000000003</v>
      </c>
      <c r="N1675">
        <v>-0.41920000000000002</v>
      </c>
      <c r="O1675">
        <v>0.1535</v>
      </c>
      <c r="P1675">
        <v>30001</v>
      </c>
      <c r="Q1675">
        <v>120000</v>
      </c>
    </row>
    <row r="1676" spans="9:17" x14ac:dyDescent="0.25">
      <c r="I1676" t="s">
        <v>2496</v>
      </c>
      <c r="J1676">
        <v>-0.3488</v>
      </c>
      <c r="K1676">
        <v>0.3553</v>
      </c>
      <c r="L1676">
        <v>3.0219999999999999E-3</v>
      </c>
      <c r="M1676">
        <v>-1.0189999999999999</v>
      </c>
      <c r="N1676">
        <v>-0.3614</v>
      </c>
      <c r="O1676">
        <v>0.39450000000000002</v>
      </c>
      <c r="P1676">
        <v>30001</v>
      </c>
      <c r="Q1676">
        <v>120000</v>
      </c>
    </row>
    <row r="1677" spans="9:17" x14ac:dyDescent="0.25">
      <c r="I1677" t="s">
        <v>2497</v>
      </c>
      <c r="J1677">
        <v>-0.47770000000000001</v>
      </c>
      <c r="K1677">
        <v>0.2326</v>
      </c>
      <c r="L1677">
        <v>1.7539999999999999E-3</v>
      </c>
      <c r="M1677">
        <v>-0.93989999999999996</v>
      </c>
      <c r="N1677">
        <v>-0.47710000000000002</v>
      </c>
      <c r="O1677">
        <v>-2.3720000000000001E-2</v>
      </c>
      <c r="P1677">
        <v>30001</v>
      </c>
      <c r="Q1677">
        <v>120000</v>
      </c>
    </row>
    <row r="1678" spans="9:17" x14ac:dyDescent="0.25">
      <c r="I1678" t="s">
        <v>2498</v>
      </c>
      <c r="J1678">
        <v>-0.50800000000000001</v>
      </c>
      <c r="K1678">
        <v>0.3876</v>
      </c>
      <c r="L1678">
        <v>2.9369999999999999E-3</v>
      </c>
      <c r="M1678">
        <v>-1.3109999999999999</v>
      </c>
      <c r="N1678">
        <v>-0.49969999999999998</v>
      </c>
      <c r="O1678">
        <v>0.24510000000000001</v>
      </c>
      <c r="P1678">
        <v>30001</v>
      </c>
      <c r="Q1678">
        <v>120000</v>
      </c>
    </row>
    <row r="1679" spans="9:17" x14ac:dyDescent="0.25">
      <c r="I1679" t="s">
        <v>2499</v>
      </c>
      <c r="J1679">
        <v>-0.51749999999999996</v>
      </c>
      <c r="K1679">
        <v>0.37269999999999998</v>
      </c>
      <c r="L1679">
        <v>2.7650000000000001E-3</v>
      </c>
      <c r="M1679">
        <v>-1.29</v>
      </c>
      <c r="N1679">
        <v>-0.50749999999999995</v>
      </c>
      <c r="O1679">
        <v>0.2026</v>
      </c>
      <c r="P1679">
        <v>30001</v>
      </c>
      <c r="Q1679">
        <v>120000</v>
      </c>
    </row>
    <row r="1680" spans="9:17" x14ac:dyDescent="0.25">
      <c r="I1680" t="s">
        <v>2500</v>
      </c>
      <c r="J1680">
        <v>-0.5554</v>
      </c>
      <c r="K1680">
        <v>0.3276</v>
      </c>
      <c r="L1680">
        <v>2.7659999999999998E-3</v>
      </c>
      <c r="M1680">
        <v>-1.2270000000000001</v>
      </c>
      <c r="N1680">
        <v>-0.54779999999999995</v>
      </c>
      <c r="O1680">
        <v>6.9589999999999999E-2</v>
      </c>
      <c r="P1680">
        <v>30001</v>
      </c>
      <c r="Q1680">
        <v>120000</v>
      </c>
    </row>
    <row r="1681" spans="9:17" x14ac:dyDescent="0.25">
      <c r="I1681" t="s">
        <v>2501</v>
      </c>
      <c r="J1681">
        <v>-0.52390000000000003</v>
      </c>
      <c r="K1681">
        <v>0.38750000000000001</v>
      </c>
      <c r="L1681">
        <v>2.9169999999999999E-3</v>
      </c>
      <c r="M1681">
        <v>-1.337</v>
      </c>
      <c r="N1681">
        <v>-0.5141</v>
      </c>
      <c r="O1681">
        <v>0.2233</v>
      </c>
      <c r="P1681">
        <v>30001</v>
      </c>
      <c r="Q1681">
        <v>120000</v>
      </c>
    </row>
    <row r="1682" spans="9:17" x14ac:dyDescent="0.25">
      <c r="I1682" t="s">
        <v>2502</v>
      </c>
      <c r="J1682">
        <v>-0.24429999999999999</v>
      </c>
      <c r="K1682">
        <v>0.3836</v>
      </c>
      <c r="L1682">
        <v>3.225E-3</v>
      </c>
      <c r="M1682">
        <v>-0.99319999999999997</v>
      </c>
      <c r="N1682">
        <v>-0.2455</v>
      </c>
      <c r="O1682">
        <v>0.51139999999999997</v>
      </c>
      <c r="P1682">
        <v>30001</v>
      </c>
      <c r="Q1682">
        <v>120000</v>
      </c>
    </row>
    <row r="1683" spans="9:17" x14ac:dyDescent="0.25">
      <c r="I1683" t="s">
        <v>2503</v>
      </c>
      <c r="J1683">
        <v>-0.96599999999999997</v>
      </c>
      <c r="K1683">
        <v>0.51690000000000003</v>
      </c>
      <c r="L1683">
        <v>5.1609999999999998E-3</v>
      </c>
      <c r="M1683">
        <v>-2.0299999999999998</v>
      </c>
      <c r="N1683">
        <v>-0.94579999999999997</v>
      </c>
      <c r="O1683">
        <v>-1.7610000000000001E-2</v>
      </c>
      <c r="P1683">
        <v>30001</v>
      </c>
      <c r="Q1683">
        <v>120000</v>
      </c>
    </row>
    <row r="1684" spans="9:17" x14ac:dyDescent="0.25">
      <c r="I1684" t="s">
        <v>2504</v>
      </c>
      <c r="J1684">
        <v>-0.42259999999999998</v>
      </c>
      <c r="K1684">
        <v>0.46339999999999998</v>
      </c>
      <c r="L1684">
        <v>4.1539999999999997E-3</v>
      </c>
      <c r="M1684">
        <v>-1.3540000000000001</v>
      </c>
      <c r="N1684">
        <v>-0.42009999999999997</v>
      </c>
      <c r="O1684">
        <v>0.48280000000000001</v>
      </c>
      <c r="P1684">
        <v>30001</v>
      </c>
      <c r="Q1684">
        <v>120000</v>
      </c>
    </row>
    <row r="1685" spans="9:17" x14ac:dyDescent="0.25">
      <c r="I1685" t="s">
        <v>2505</v>
      </c>
      <c r="J1685">
        <v>-0.38419999999999999</v>
      </c>
      <c r="K1685">
        <v>0.41870000000000002</v>
      </c>
      <c r="L1685">
        <v>4.0670000000000003E-3</v>
      </c>
      <c r="M1685">
        <v>-1.212</v>
      </c>
      <c r="N1685">
        <v>-0.38319999999999999</v>
      </c>
      <c r="O1685">
        <v>0.44030000000000002</v>
      </c>
      <c r="P1685">
        <v>30001</v>
      </c>
      <c r="Q1685">
        <v>120000</v>
      </c>
    </row>
    <row r="1686" spans="9:17" x14ac:dyDescent="0.25">
      <c r="I1686" t="s">
        <v>2506</v>
      </c>
      <c r="J1686">
        <v>-9.2499999999999999E-2</v>
      </c>
      <c r="K1686">
        <v>0.4592</v>
      </c>
      <c r="L1686">
        <v>4.0379999999999999E-3</v>
      </c>
      <c r="M1686">
        <v>-0.95889999999999997</v>
      </c>
      <c r="N1686">
        <v>-0.1062</v>
      </c>
      <c r="O1686">
        <v>0.85199999999999998</v>
      </c>
      <c r="P1686">
        <v>30001</v>
      </c>
      <c r="Q1686">
        <v>120000</v>
      </c>
    </row>
    <row r="1687" spans="9:17" x14ac:dyDescent="0.25">
      <c r="I1687" t="s">
        <v>2507</v>
      </c>
      <c r="J1687">
        <v>-0.67820000000000003</v>
      </c>
      <c r="K1687">
        <v>0.5323</v>
      </c>
      <c r="L1687">
        <v>4.7869999999999996E-3</v>
      </c>
      <c r="M1687">
        <v>-1.8009999999999999</v>
      </c>
      <c r="N1687">
        <v>-0.65090000000000003</v>
      </c>
      <c r="O1687">
        <v>0.29820000000000002</v>
      </c>
      <c r="P1687">
        <v>30001</v>
      </c>
      <c r="Q1687">
        <v>120000</v>
      </c>
    </row>
    <row r="1688" spans="9:17" x14ac:dyDescent="0.25">
      <c r="I1688" t="s">
        <v>2508</v>
      </c>
      <c r="J1688">
        <v>-0.215</v>
      </c>
      <c r="K1688">
        <v>0.46379999999999999</v>
      </c>
      <c r="L1688">
        <v>4.3070000000000001E-3</v>
      </c>
      <c r="M1688">
        <v>-1.1000000000000001</v>
      </c>
      <c r="N1688">
        <v>-0.22459999999999999</v>
      </c>
      <c r="O1688">
        <v>0.72889999999999999</v>
      </c>
      <c r="P1688">
        <v>30001</v>
      </c>
      <c r="Q1688">
        <v>120000</v>
      </c>
    </row>
    <row r="1689" spans="9:17" x14ac:dyDescent="0.25">
      <c r="I1689" t="s">
        <v>2509</v>
      </c>
      <c r="J1689">
        <v>-0.55889999999999995</v>
      </c>
      <c r="K1689">
        <v>0.50539999999999996</v>
      </c>
      <c r="L1689">
        <v>4.2300000000000003E-3</v>
      </c>
      <c r="M1689">
        <v>-1.599</v>
      </c>
      <c r="N1689">
        <v>-0.54479999999999995</v>
      </c>
      <c r="O1689">
        <v>0.40989999999999999</v>
      </c>
      <c r="P1689">
        <v>30001</v>
      </c>
      <c r="Q1689">
        <v>120000</v>
      </c>
    </row>
    <row r="1690" spans="9:17" x14ac:dyDescent="0.25">
      <c r="I1690" t="s">
        <v>2510</v>
      </c>
      <c r="J1690">
        <v>6.5599999999999999E-3</v>
      </c>
      <c r="K1690">
        <v>0.52710000000000001</v>
      </c>
      <c r="L1690">
        <v>5.2950000000000002E-3</v>
      </c>
      <c r="M1690">
        <v>-1.014</v>
      </c>
      <c r="N1690" s="36">
        <v>-3.4590000000000001E-4</v>
      </c>
      <c r="O1690">
        <v>1.073</v>
      </c>
      <c r="P1690">
        <v>30001</v>
      </c>
      <c r="Q1690">
        <v>120000</v>
      </c>
    </row>
    <row r="1691" spans="9:17" x14ac:dyDescent="0.25">
      <c r="I1691" t="s">
        <v>2511</v>
      </c>
      <c r="J1691">
        <v>-9.7479999999999997E-2</v>
      </c>
      <c r="K1691">
        <v>0.44180000000000003</v>
      </c>
      <c r="L1691">
        <v>4.5669999999999999E-3</v>
      </c>
      <c r="M1691">
        <v>-0.97230000000000005</v>
      </c>
      <c r="N1691">
        <v>-9.3640000000000001E-2</v>
      </c>
      <c r="O1691">
        <v>0.76200000000000001</v>
      </c>
      <c r="P1691">
        <v>30001</v>
      </c>
      <c r="Q1691">
        <v>120000</v>
      </c>
    </row>
    <row r="1692" spans="9:17" x14ac:dyDescent="0.25">
      <c r="I1692" t="s">
        <v>2512</v>
      </c>
      <c r="J1692">
        <v>-0.1158</v>
      </c>
      <c r="K1692">
        <v>0.4824</v>
      </c>
      <c r="L1692">
        <v>4.764E-3</v>
      </c>
      <c r="M1692">
        <v>-1.0760000000000001</v>
      </c>
      <c r="N1692">
        <v>-0.1113</v>
      </c>
      <c r="O1692">
        <v>0.82289999999999996</v>
      </c>
      <c r="P1692">
        <v>30001</v>
      </c>
      <c r="Q1692">
        <v>120000</v>
      </c>
    </row>
    <row r="1693" spans="9:17" x14ac:dyDescent="0.25">
      <c r="I1693" t="s">
        <v>2513</v>
      </c>
      <c r="J1693">
        <v>0.75219999999999998</v>
      </c>
      <c r="K1693">
        <v>0.76249999999999996</v>
      </c>
      <c r="L1693">
        <v>1.004E-2</v>
      </c>
      <c r="M1693">
        <v>-0.73550000000000004</v>
      </c>
      <c r="N1693">
        <v>0.75249999999999995</v>
      </c>
      <c r="O1693">
        <v>2.258</v>
      </c>
      <c r="P1693">
        <v>30001</v>
      </c>
      <c r="Q1693">
        <v>120000</v>
      </c>
    </row>
    <row r="1694" spans="9:17" x14ac:dyDescent="0.25">
      <c r="I1694" t="s">
        <v>2514</v>
      </c>
      <c r="J1694">
        <v>-0.92179999999999995</v>
      </c>
      <c r="K1694">
        <v>0.72570000000000001</v>
      </c>
      <c r="L1694">
        <v>8.8920000000000006E-3</v>
      </c>
      <c r="M1694">
        <v>-2.3740000000000001</v>
      </c>
      <c r="N1694">
        <v>-0.91720000000000002</v>
      </c>
      <c r="O1694">
        <v>0.47820000000000001</v>
      </c>
      <c r="P1694">
        <v>30001</v>
      </c>
      <c r="Q1694">
        <v>120000</v>
      </c>
    </row>
    <row r="1695" spans="9:17" x14ac:dyDescent="0.25">
      <c r="I1695" t="s">
        <v>2515</v>
      </c>
      <c r="J1695">
        <v>-0.18390000000000001</v>
      </c>
      <c r="K1695">
        <v>0.93669999999999998</v>
      </c>
      <c r="L1695">
        <v>1.533E-2</v>
      </c>
      <c r="M1695">
        <v>-2.0409999999999999</v>
      </c>
      <c r="N1695">
        <v>-0.17860000000000001</v>
      </c>
      <c r="O1695">
        <v>1.6479999999999999</v>
      </c>
      <c r="P1695">
        <v>30001</v>
      </c>
      <c r="Q1695">
        <v>120000</v>
      </c>
    </row>
    <row r="1696" spans="9:17" x14ac:dyDescent="0.25">
      <c r="I1696" t="s">
        <v>2516</v>
      </c>
      <c r="J1696">
        <v>-0.3246</v>
      </c>
      <c r="K1696">
        <v>0.5968</v>
      </c>
      <c r="L1696">
        <v>7.7429999999999999E-3</v>
      </c>
      <c r="M1696">
        <v>-1.506</v>
      </c>
      <c r="N1696">
        <v>-0.32069999999999999</v>
      </c>
      <c r="O1696">
        <v>0.84119999999999995</v>
      </c>
      <c r="P1696">
        <v>30001</v>
      </c>
      <c r="Q1696">
        <v>120000</v>
      </c>
    </row>
    <row r="1697" spans="9:17" x14ac:dyDescent="0.25">
      <c r="I1697" t="s">
        <v>2517</v>
      </c>
      <c r="J1697">
        <v>-0.43590000000000001</v>
      </c>
      <c r="K1697">
        <v>0.68</v>
      </c>
      <c r="L1697">
        <v>9.0559999999999998E-3</v>
      </c>
      <c r="M1697">
        <v>-1.788</v>
      </c>
      <c r="N1697">
        <v>-0.42749999999999999</v>
      </c>
      <c r="O1697">
        <v>0.88480000000000003</v>
      </c>
      <c r="P1697">
        <v>30001</v>
      </c>
      <c r="Q1697">
        <v>120000</v>
      </c>
    </row>
    <row r="1698" spans="9:17" x14ac:dyDescent="0.25">
      <c r="I1698" t="s">
        <v>2518</v>
      </c>
      <c r="J1698">
        <v>0.32150000000000001</v>
      </c>
      <c r="K1698">
        <v>0.41289999999999999</v>
      </c>
      <c r="L1698">
        <v>4.3340000000000002E-3</v>
      </c>
      <c r="M1698">
        <v>-0.49070000000000003</v>
      </c>
      <c r="N1698">
        <v>0.32179999999999997</v>
      </c>
      <c r="O1698">
        <v>1.1359999999999999</v>
      </c>
      <c r="P1698">
        <v>30001</v>
      </c>
      <c r="Q1698">
        <v>120000</v>
      </c>
    </row>
    <row r="1699" spans="9:17" x14ac:dyDescent="0.25">
      <c r="I1699" t="s">
        <v>2519</v>
      </c>
      <c r="J1699">
        <v>0.30330000000000001</v>
      </c>
      <c r="K1699">
        <v>0.54310000000000003</v>
      </c>
      <c r="L1699">
        <v>6.6649999999999999E-3</v>
      </c>
      <c r="M1699">
        <v>-0.77929999999999999</v>
      </c>
      <c r="N1699">
        <v>0.30559999999999998</v>
      </c>
      <c r="O1699">
        <v>1.381</v>
      </c>
      <c r="P1699">
        <v>30001</v>
      </c>
      <c r="Q1699">
        <v>120000</v>
      </c>
    </row>
    <row r="1700" spans="9:17" x14ac:dyDescent="0.25">
      <c r="I1700" t="s">
        <v>2520</v>
      </c>
      <c r="J1700">
        <v>-1.2829999999999999</v>
      </c>
      <c r="K1700">
        <v>0.65139999999999998</v>
      </c>
      <c r="L1700">
        <v>9.4540000000000006E-3</v>
      </c>
      <c r="M1700">
        <v>-2.6110000000000002</v>
      </c>
      <c r="N1700">
        <v>-1.2689999999999999</v>
      </c>
      <c r="O1700">
        <v>-4.5850000000000002E-2</v>
      </c>
      <c r="P1700">
        <v>30001</v>
      </c>
      <c r="Q1700">
        <v>120000</v>
      </c>
    </row>
    <row r="1701" spans="9:17" x14ac:dyDescent="0.25">
      <c r="I1701" t="s">
        <v>2521</v>
      </c>
      <c r="J1701">
        <v>-1.105</v>
      </c>
      <c r="K1701">
        <v>0.59560000000000002</v>
      </c>
      <c r="L1701">
        <v>8.7600000000000004E-3</v>
      </c>
      <c r="M1701">
        <v>-2.286</v>
      </c>
      <c r="N1701">
        <v>-1.1000000000000001</v>
      </c>
      <c r="O1701">
        <v>4.7149999999999997E-2</v>
      </c>
      <c r="P1701">
        <v>30001</v>
      </c>
      <c r="Q1701">
        <v>120000</v>
      </c>
    </row>
    <row r="1702" spans="9:17" x14ac:dyDescent="0.25">
      <c r="I1702" t="s">
        <v>2522</v>
      </c>
      <c r="J1702">
        <v>-0.53010000000000002</v>
      </c>
      <c r="K1702">
        <v>0.55110000000000003</v>
      </c>
      <c r="L1702">
        <v>5.4120000000000001E-3</v>
      </c>
      <c r="M1702">
        <v>-1.655</v>
      </c>
      <c r="N1702">
        <v>-0.51829999999999998</v>
      </c>
      <c r="O1702">
        <v>0.52610000000000001</v>
      </c>
      <c r="P1702">
        <v>30001</v>
      </c>
      <c r="Q1702">
        <v>120000</v>
      </c>
    </row>
    <row r="1703" spans="9:17" x14ac:dyDescent="0.25">
      <c r="I1703" t="s">
        <v>2523</v>
      </c>
      <c r="J1703">
        <v>-0.40670000000000001</v>
      </c>
      <c r="K1703">
        <v>0.42920000000000003</v>
      </c>
      <c r="L1703">
        <v>4.3839999999999999E-3</v>
      </c>
      <c r="M1703">
        <v>-1.2529999999999999</v>
      </c>
      <c r="N1703">
        <v>-0.40400000000000003</v>
      </c>
      <c r="O1703">
        <v>0.43169999999999997</v>
      </c>
      <c r="P1703">
        <v>30001</v>
      </c>
      <c r="Q1703">
        <v>120000</v>
      </c>
    </row>
    <row r="1704" spans="9:17" x14ac:dyDescent="0.25">
      <c r="I1704" t="s">
        <v>2524</v>
      </c>
      <c r="J1704">
        <v>0.59109999999999996</v>
      </c>
      <c r="K1704">
        <v>0.71940000000000004</v>
      </c>
      <c r="L1704">
        <v>5.62E-3</v>
      </c>
      <c r="M1704">
        <v>-0.8256</v>
      </c>
      <c r="N1704">
        <v>0.58889999999999998</v>
      </c>
      <c r="O1704">
        <v>2.0009999999999999</v>
      </c>
      <c r="P1704">
        <v>30001</v>
      </c>
      <c r="Q1704">
        <v>120000</v>
      </c>
    </row>
    <row r="1705" spans="9:17" x14ac:dyDescent="0.25">
      <c r="I1705" t="s">
        <v>2525</v>
      </c>
      <c r="J1705">
        <v>0.59299999999999997</v>
      </c>
      <c r="K1705">
        <v>0.81740000000000002</v>
      </c>
      <c r="L1705">
        <v>6.7359999999999998E-3</v>
      </c>
      <c r="M1705">
        <v>-1.016</v>
      </c>
      <c r="N1705">
        <v>0.59279999999999999</v>
      </c>
      <c r="O1705">
        <v>2.2029999999999998</v>
      </c>
      <c r="P1705">
        <v>30001</v>
      </c>
      <c r="Q1705">
        <v>120000</v>
      </c>
    </row>
    <row r="1706" spans="9:17" x14ac:dyDescent="0.25">
      <c r="I1706" t="s">
        <v>2526</v>
      </c>
      <c r="J1706">
        <v>0.92889999999999995</v>
      </c>
      <c r="K1706">
        <v>0.78810000000000002</v>
      </c>
      <c r="L1706">
        <v>7.5779999999999997E-3</v>
      </c>
      <c r="M1706">
        <v>-0.61770000000000003</v>
      </c>
      <c r="N1706">
        <v>0.92930000000000001</v>
      </c>
      <c r="O1706">
        <v>2.4809999999999999</v>
      </c>
      <c r="P1706">
        <v>30001</v>
      </c>
      <c r="Q1706">
        <v>120000</v>
      </c>
    </row>
    <row r="1707" spans="9:17" x14ac:dyDescent="0.25">
      <c r="I1707" t="s">
        <v>2527</v>
      </c>
      <c r="J1707">
        <v>1.0229999999999999</v>
      </c>
      <c r="K1707">
        <v>0.74239999999999995</v>
      </c>
      <c r="L1707">
        <v>7.509E-3</v>
      </c>
      <c r="M1707">
        <v>-0.43780000000000002</v>
      </c>
      <c r="N1707">
        <v>1.022</v>
      </c>
      <c r="O1707">
        <v>2.48</v>
      </c>
      <c r="P1707">
        <v>30001</v>
      </c>
      <c r="Q1707">
        <v>120000</v>
      </c>
    </row>
    <row r="1708" spans="9:17" x14ac:dyDescent="0.25">
      <c r="I1708" t="s">
        <v>2528</v>
      </c>
      <c r="J1708">
        <v>0.93389999999999995</v>
      </c>
      <c r="K1708">
        <v>0.79679999999999995</v>
      </c>
      <c r="L1708">
        <v>7.5079999999999999E-3</v>
      </c>
      <c r="M1708">
        <v>-0.6472</v>
      </c>
      <c r="N1708">
        <v>0.93720000000000003</v>
      </c>
      <c r="O1708">
        <v>2.4940000000000002</v>
      </c>
      <c r="P1708">
        <v>30001</v>
      </c>
      <c r="Q1708">
        <v>120000</v>
      </c>
    </row>
    <row r="1709" spans="9:17" x14ac:dyDescent="0.25">
      <c r="I1709" t="s">
        <v>2529</v>
      </c>
      <c r="J1709">
        <v>0.76180000000000003</v>
      </c>
      <c r="K1709">
        <v>0.79769999999999996</v>
      </c>
      <c r="L1709">
        <v>8.0000000000000002E-3</v>
      </c>
      <c r="M1709">
        <v>-0.81569999999999998</v>
      </c>
      <c r="N1709">
        <v>0.76580000000000004</v>
      </c>
      <c r="O1709">
        <v>2.3159999999999998</v>
      </c>
      <c r="P1709">
        <v>30001</v>
      </c>
      <c r="Q1709">
        <v>120000</v>
      </c>
    </row>
    <row r="1710" spans="9:17" x14ac:dyDescent="0.25">
      <c r="I1710" t="s">
        <v>2530</v>
      </c>
      <c r="J1710">
        <v>1.1180000000000001</v>
      </c>
      <c r="K1710">
        <v>0.80479999999999996</v>
      </c>
      <c r="L1710">
        <v>7.8449999999999995E-3</v>
      </c>
      <c r="M1710">
        <v>-0.44309999999999999</v>
      </c>
      <c r="N1710">
        <v>1.109</v>
      </c>
      <c r="O1710">
        <v>2.7109999999999999</v>
      </c>
      <c r="P1710">
        <v>30001</v>
      </c>
      <c r="Q1710">
        <v>120000</v>
      </c>
    </row>
    <row r="1711" spans="9:17" x14ac:dyDescent="0.25">
      <c r="I1711" t="s">
        <v>2531</v>
      </c>
      <c r="J1711">
        <v>0.85750000000000004</v>
      </c>
      <c r="K1711">
        <v>0.81379999999999997</v>
      </c>
      <c r="L1711">
        <v>7.8840000000000004E-3</v>
      </c>
      <c r="M1711">
        <v>-0.75380000000000003</v>
      </c>
      <c r="N1711">
        <v>0.86339999999999995</v>
      </c>
      <c r="O1711">
        <v>2.4470000000000001</v>
      </c>
      <c r="P1711">
        <v>30001</v>
      </c>
      <c r="Q1711">
        <v>120000</v>
      </c>
    </row>
    <row r="1712" spans="9:17" x14ac:dyDescent="0.25">
      <c r="I1712" t="s">
        <v>2532</v>
      </c>
      <c r="J1712">
        <v>1.268</v>
      </c>
      <c r="K1712">
        <v>0.73499999999999999</v>
      </c>
      <c r="L1712">
        <v>7.5030000000000001E-3</v>
      </c>
      <c r="M1712">
        <v>-0.18049999999999999</v>
      </c>
      <c r="N1712">
        <v>1.2689999999999999</v>
      </c>
      <c r="O1712">
        <v>2.7120000000000002</v>
      </c>
      <c r="P1712">
        <v>30001</v>
      </c>
      <c r="Q1712">
        <v>120000</v>
      </c>
    </row>
    <row r="1713" spans="9:17" x14ac:dyDescent="0.25">
      <c r="I1713" t="s">
        <v>2533</v>
      </c>
      <c r="J1713">
        <v>0.79890000000000005</v>
      </c>
      <c r="K1713">
        <v>0.73939999999999995</v>
      </c>
      <c r="L1713">
        <v>7.195E-3</v>
      </c>
      <c r="M1713">
        <v>-0.64119999999999999</v>
      </c>
      <c r="N1713">
        <v>0.8004</v>
      </c>
      <c r="O1713">
        <v>2.2559999999999998</v>
      </c>
      <c r="P1713">
        <v>30001</v>
      </c>
      <c r="Q1713">
        <v>120000</v>
      </c>
    </row>
    <row r="1714" spans="9:17" x14ac:dyDescent="0.25">
      <c r="I1714" t="s">
        <v>2534</v>
      </c>
      <c r="J1714">
        <v>0.87039999999999995</v>
      </c>
      <c r="K1714">
        <v>0.78359999999999996</v>
      </c>
      <c r="L1714">
        <v>7.9129999999999999E-3</v>
      </c>
      <c r="M1714">
        <v>-0.67749999999999999</v>
      </c>
      <c r="N1714">
        <v>0.875</v>
      </c>
      <c r="O1714">
        <v>2.4039999999999999</v>
      </c>
      <c r="P1714">
        <v>30001</v>
      </c>
      <c r="Q1714">
        <v>120000</v>
      </c>
    </row>
    <row r="1715" spans="9:17" x14ac:dyDescent="0.25">
      <c r="I1715" t="s">
        <v>2535</v>
      </c>
      <c r="J1715">
        <v>0.83530000000000004</v>
      </c>
      <c r="K1715">
        <v>0.74980000000000002</v>
      </c>
      <c r="L1715">
        <v>7.7279999999999996E-3</v>
      </c>
      <c r="M1715">
        <v>-0.62370000000000003</v>
      </c>
      <c r="N1715">
        <v>0.83409999999999995</v>
      </c>
      <c r="O1715">
        <v>2.3130000000000002</v>
      </c>
      <c r="P1715">
        <v>30001</v>
      </c>
      <c r="Q1715">
        <v>120000</v>
      </c>
    </row>
    <row r="1716" spans="9:17" x14ac:dyDescent="0.25">
      <c r="I1716" t="s">
        <v>2536</v>
      </c>
      <c r="J1716">
        <v>0.7268</v>
      </c>
      <c r="K1716">
        <v>0.72260000000000002</v>
      </c>
      <c r="L1716">
        <v>7.5900000000000004E-3</v>
      </c>
      <c r="M1716">
        <v>-0.68700000000000006</v>
      </c>
      <c r="N1716">
        <v>0.72629999999999995</v>
      </c>
      <c r="O1716">
        <v>2.1469999999999998</v>
      </c>
      <c r="P1716">
        <v>30001</v>
      </c>
      <c r="Q1716">
        <v>120000</v>
      </c>
    </row>
    <row r="1717" spans="9:17" x14ac:dyDescent="0.25">
      <c r="I1717" t="s">
        <v>2537</v>
      </c>
      <c r="J1717">
        <v>0.7661</v>
      </c>
      <c r="K1717">
        <v>0.73560000000000003</v>
      </c>
      <c r="L1717">
        <v>7.4809999999999998E-3</v>
      </c>
      <c r="M1717">
        <v>-0.67620000000000002</v>
      </c>
      <c r="N1717">
        <v>0.76749999999999996</v>
      </c>
      <c r="O1717">
        <v>2.2109999999999999</v>
      </c>
      <c r="P1717">
        <v>30001</v>
      </c>
      <c r="Q1717">
        <v>120000</v>
      </c>
    </row>
    <row r="1718" spans="9:17" x14ac:dyDescent="0.25">
      <c r="I1718" t="s">
        <v>2538</v>
      </c>
      <c r="J1718">
        <v>0.79549999999999998</v>
      </c>
      <c r="K1718">
        <v>0.74280000000000002</v>
      </c>
      <c r="L1718">
        <v>7.6969999999999998E-3</v>
      </c>
      <c r="M1718">
        <v>-0.66120000000000001</v>
      </c>
      <c r="N1718">
        <v>0.79500000000000004</v>
      </c>
      <c r="O1718">
        <v>2.258</v>
      </c>
      <c r="P1718">
        <v>30001</v>
      </c>
      <c r="Q1718">
        <v>120000</v>
      </c>
    </row>
    <row r="1719" spans="9:17" x14ac:dyDescent="0.25">
      <c r="I1719" t="s">
        <v>2539</v>
      </c>
      <c r="J1719">
        <v>0.80759999999999998</v>
      </c>
      <c r="K1719">
        <v>0.74939999999999996</v>
      </c>
      <c r="L1719">
        <v>7.7749999999999998E-3</v>
      </c>
      <c r="M1719">
        <v>-0.65980000000000005</v>
      </c>
      <c r="N1719">
        <v>0.80669999999999997</v>
      </c>
      <c r="O1719">
        <v>2.29</v>
      </c>
      <c r="P1719">
        <v>30001</v>
      </c>
      <c r="Q1719">
        <v>120000</v>
      </c>
    </row>
    <row r="1720" spans="9:17" x14ac:dyDescent="0.25">
      <c r="I1720" t="s">
        <v>2540</v>
      </c>
      <c r="J1720">
        <v>0.81299999999999994</v>
      </c>
      <c r="K1720">
        <v>0.71240000000000003</v>
      </c>
      <c r="L1720">
        <v>7.3639999999999999E-3</v>
      </c>
      <c r="M1720">
        <v>-0.57809999999999995</v>
      </c>
      <c r="N1720">
        <v>0.81330000000000002</v>
      </c>
      <c r="O1720">
        <v>2.2050000000000001</v>
      </c>
      <c r="P1720">
        <v>30001</v>
      </c>
      <c r="Q1720">
        <v>120000</v>
      </c>
    </row>
    <row r="1721" spans="9:17" x14ac:dyDescent="0.25">
      <c r="I1721" t="s">
        <v>2541</v>
      </c>
      <c r="J1721">
        <v>0.84179999999999999</v>
      </c>
      <c r="K1721">
        <v>0.7208</v>
      </c>
      <c r="L1721">
        <v>7.2969999999999997E-3</v>
      </c>
      <c r="M1721">
        <v>-0.5706</v>
      </c>
      <c r="N1721">
        <v>0.84</v>
      </c>
      <c r="O1721">
        <v>2.2650000000000001</v>
      </c>
      <c r="P1721">
        <v>30001</v>
      </c>
      <c r="Q1721">
        <v>120000</v>
      </c>
    </row>
    <row r="1722" spans="9:17" x14ac:dyDescent="0.25">
      <c r="I1722" t="s">
        <v>2542</v>
      </c>
      <c r="J1722">
        <v>0.83620000000000005</v>
      </c>
      <c r="K1722">
        <v>0.7409</v>
      </c>
      <c r="L1722">
        <v>7.646E-3</v>
      </c>
      <c r="M1722">
        <v>-0.60850000000000004</v>
      </c>
      <c r="N1722">
        <v>0.83250000000000002</v>
      </c>
      <c r="O1722">
        <v>2.298</v>
      </c>
      <c r="P1722">
        <v>30001</v>
      </c>
      <c r="Q1722">
        <v>120000</v>
      </c>
    </row>
    <row r="1723" spans="9:17" x14ac:dyDescent="0.25">
      <c r="I1723" t="s">
        <v>2543</v>
      </c>
      <c r="J1723">
        <v>0.75760000000000005</v>
      </c>
      <c r="K1723">
        <v>0.73129999999999995</v>
      </c>
      <c r="L1723">
        <v>7.6420000000000004E-3</v>
      </c>
      <c r="M1723">
        <v>-0.67420000000000002</v>
      </c>
      <c r="N1723">
        <v>0.75870000000000004</v>
      </c>
      <c r="O1723">
        <v>2.19</v>
      </c>
      <c r="P1723">
        <v>30001</v>
      </c>
      <c r="Q1723">
        <v>120000</v>
      </c>
    </row>
    <row r="1724" spans="9:17" x14ac:dyDescent="0.25">
      <c r="I1724" t="s">
        <v>2544</v>
      </c>
      <c r="J1724">
        <v>0.74070000000000003</v>
      </c>
      <c r="K1724">
        <v>0.74280000000000002</v>
      </c>
      <c r="L1724">
        <v>7.6730000000000001E-3</v>
      </c>
      <c r="M1724">
        <v>-0.72060000000000002</v>
      </c>
      <c r="N1724">
        <v>0.74380000000000002</v>
      </c>
      <c r="O1724">
        <v>2.1949999999999998</v>
      </c>
      <c r="P1724">
        <v>30001</v>
      </c>
      <c r="Q1724">
        <v>120000</v>
      </c>
    </row>
    <row r="1725" spans="9:17" x14ac:dyDescent="0.25">
      <c r="I1725" t="s">
        <v>2545</v>
      </c>
      <c r="J1725">
        <v>5.4089999999999999E-2</v>
      </c>
      <c r="K1725">
        <v>0.78590000000000004</v>
      </c>
      <c r="L1725">
        <v>7.8729999999999998E-3</v>
      </c>
      <c r="M1725">
        <v>-1.4890000000000001</v>
      </c>
      <c r="N1725">
        <v>5.4420000000000003E-2</v>
      </c>
      <c r="O1725">
        <v>1.595</v>
      </c>
      <c r="P1725">
        <v>30001</v>
      </c>
      <c r="Q1725">
        <v>120000</v>
      </c>
    </row>
    <row r="1726" spans="9:17" x14ac:dyDescent="0.25">
      <c r="I1726" t="s">
        <v>2546</v>
      </c>
      <c r="J1726">
        <v>-8.7330000000000005E-2</v>
      </c>
      <c r="K1726">
        <v>0.79</v>
      </c>
      <c r="L1726">
        <v>8.1410000000000007E-3</v>
      </c>
      <c r="M1726">
        <v>-1.6439999999999999</v>
      </c>
      <c r="N1726">
        <v>-8.2930000000000004E-2</v>
      </c>
      <c r="O1726">
        <v>1.456</v>
      </c>
      <c r="P1726">
        <v>30001</v>
      </c>
      <c r="Q1726">
        <v>120000</v>
      </c>
    </row>
    <row r="1727" spans="9:17" x14ac:dyDescent="0.25">
      <c r="I1727" t="s">
        <v>2547</v>
      </c>
      <c r="J1727">
        <v>0.2145</v>
      </c>
      <c r="K1727">
        <v>0.75749999999999995</v>
      </c>
      <c r="L1727">
        <v>7.3099999999999997E-3</v>
      </c>
      <c r="M1727">
        <v>-1.2789999999999999</v>
      </c>
      <c r="N1727">
        <v>0.21640000000000001</v>
      </c>
      <c r="O1727">
        <v>1.698</v>
      </c>
      <c r="P1727">
        <v>30001</v>
      </c>
      <c r="Q1727">
        <v>120000</v>
      </c>
    </row>
    <row r="1728" spans="9:17" x14ac:dyDescent="0.25">
      <c r="I1728" t="s">
        <v>2548</v>
      </c>
      <c r="J1728">
        <v>0.41020000000000001</v>
      </c>
      <c r="K1728">
        <v>0.70530000000000004</v>
      </c>
      <c r="L1728">
        <v>5.2209999999999999E-3</v>
      </c>
      <c r="M1728">
        <v>-0.96430000000000005</v>
      </c>
      <c r="N1728">
        <v>0.40860000000000002</v>
      </c>
      <c r="O1728">
        <v>1.7929999999999999</v>
      </c>
      <c r="P1728">
        <v>30001</v>
      </c>
      <c r="Q1728">
        <v>120000</v>
      </c>
    </row>
    <row r="1729" spans="9:17" x14ac:dyDescent="0.25">
      <c r="I1729" t="s">
        <v>2549</v>
      </c>
      <c r="J1729">
        <v>0.22239999999999999</v>
      </c>
      <c r="K1729">
        <v>0.78549999999999998</v>
      </c>
      <c r="L1729">
        <v>6.2969999999999996E-3</v>
      </c>
      <c r="M1729">
        <v>-1.341</v>
      </c>
      <c r="N1729">
        <v>0.22989999999999999</v>
      </c>
      <c r="O1729">
        <v>1.7470000000000001</v>
      </c>
      <c r="P1729">
        <v>30001</v>
      </c>
      <c r="Q1729">
        <v>120000</v>
      </c>
    </row>
    <row r="1730" spans="9:17" x14ac:dyDescent="0.25">
      <c r="I1730" t="s">
        <v>2550</v>
      </c>
      <c r="J1730">
        <v>0.31159999999999999</v>
      </c>
      <c r="K1730">
        <v>0.77439999999999998</v>
      </c>
      <c r="L1730">
        <v>6.4970000000000002E-3</v>
      </c>
      <c r="M1730">
        <v>-1.216</v>
      </c>
      <c r="N1730">
        <v>0.31390000000000001</v>
      </c>
      <c r="O1730">
        <v>1.8240000000000001</v>
      </c>
      <c r="P1730">
        <v>30001</v>
      </c>
      <c r="Q1730">
        <v>120000</v>
      </c>
    </row>
    <row r="1731" spans="9:17" x14ac:dyDescent="0.25">
      <c r="I1731" t="s">
        <v>2551</v>
      </c>
      <c r="J1731">
        <v>0.3493</v>
      </c>
      <c r="K1731">
        <v>0.75119999999999998</v>
      </c>
      <c r="L1731">
        <v>5.986E-3</v>
      </c>
      <c r="M1731">
        <v>-1.127</v>
      </c>
      <c r="N1731">
        <v>0.35149999999999998</v>
      </c>
      <c r="O1731">
        <v>1.8180000000000001</v>
      </c>
      <c r="P1731">
        <v>30001</v>
      </c>
      <c r="Q1731">
        <v>120000</v>
      </c>
    </row>
    <row r="1732" spans="9:17" x14ac:dyDescent="0.25">
      <c r="I1732" t="s">
        <v>2552</v>
      </c>
      <c r="J1732">
        <v>0.56630000000000003</v>
      </c>
      <c r="K1732">
        <v>0.75519999999999998</v>
      </c>
      <c r="L1732">
        <v>6.2690000000000003E-3</v>
      </c>
      <c r="M1732">
        <v>-0.91220000000000001</v>
      </c>
      <c r="N1732">
        <v>0.56540000000000001</v>
      </c>
      <c r="O1732">
        <v>2.0489999999999999</v>
      </c>
      <c r="P1732">
        <v>30001</v>
      </c>
      <c r="Q1732">
        <v>120000</v>
      </c>
    </row>
    <row r="1733" spans="9:17" x14ac:dyDescent="0.25">
      <c r="I1733" t="s">
        <v>2553</v>
      </c>
      <c r="J1733">
        <v>0.53520000000000001</v>
      </c>
      <c r="K1733">
        <v>0.76629999999999998</v>
      </c>
      <c r="L1733">
        <v>6.5199999999999998E-3</v>
      </c>
      <c r="M1733">
        <v>-0.96619999999999995</v>
      </c>
      <c r="N1733">
        <v>0.53510000000000002</v>
      </c>
      <c r="O1733">
        <v>2.044</v>
      </c>
      <c r="P1733">
        <v>30001</v>
      </c>
      <c r="Q1733">
        <v>120000</v>
      </c>
    </row>
    <row r="1734" spans="9:17" x14ac:dyDescent="0.25">
      <c r="I1734" t="s">
        <v>2554</v>
      </c>
      <c r="J1734">
        <v>0.43419999999999997</v>
      </c>
      <c r="K1734">
        <v>0.77780000000000005</v>
      </c>
      <c r="L1734">
        <v>6.6E-3</v>
      </c>
      <c r="M1734">
        <v>-1.0960000000000001</v>
      </c>
      <c r="N1734">
        <v>0.434</v>
      </c>
      <c r="O1734">
        <v>1.968</v>
      </c>
      <c r="P1734">
        <v>30001</v>
      </c>
      <c r="Q1734">
        <v>120000</v>
      </c>
    </row>
    <row r="1735" spans="9:17" x14ac:dyDescent="0.25">
      <c r="I1735" t="s">
        <v>2555</v>
      </c>
      <c r="J1735">
        <v>0.40910000000000002</v>
      </c>
      <c r="K1735">
        <v>0.80100000000000005</v>
      </c>
      <c r="L1735">
        <v>6.8089999999999999E-3</v>
      </c>
      <c r="M1735">
        <v>-1.1719999999999999</v>
      </c>
      <c r="N1735">
        <v>0.40989999999999999</v>
      </c>
      <c r="O1735">
        <v>1.976</v>
      </c>
      <c r="P1735">
        <v>30001</v>
      </c>
      <c r="Q1735">
        <v>120000</v>
      </c>
    </row>
    <row r="1736" spans="9:17" x14ac:dyDescent="0.25">
      <c r="I1736" t="s">
        <v>2556</v>
      </c>
      <c r="J1736">
        <v>0.34089999999999998</v>
      </c>
      <c r="K1736">
        <v>0.79830000000000001</v>
      </c>
      <c r="L1736">
        <v>6.8490000000000001E-3</v>
      </c>
      <c r="M1736">
        <v>-1.248</v>
      </c>
      <c r="N1736">
        <v>0.3483</v>
      </c>
      <c r="O1736">
        <v>1.895</v>
      </c>
      <c r="P1736">
        <v>30001</v>
      </c>
      <c r="Q1736">
        <v>120000</v>
      </c>
    </row>
    <row r="1737" spans="9:17" x14ac:dyDescent="0.25">
      <c r="I1737" t="s">
        <v>2557</v>
      </c>
      <c r="J1737">
        <v>0.38100000000000001</v>
      </c>
      <c r="K1737">
        <v>0.80940000000000001</v>
      </c>
      <c r="L1737">
        <v>7.2849999999999998E-3</v>
      </c>
      <c r="M1737">
        <v>-1.198</v>
      </c>
      <c r="N1737">
        <v>0.3765</v>
      </c>
      <c r="O1737">
        <v>1.9810000000000001</v>
      </c>
      <c r="P1737">
        <v>30001</v>
      </c>
      <c r="Q1737">
        <v>120000</v>
      </c>
    </row>
    <row r="1738" spans="9:17" x14ac:dyDescent="0.25">
      <c r="I1738" t="s">
        <v>2558</v>
      </c>
      <c r="J1738">
        <v>0.28349999999999997</v>
      </c>
      <c r="K1738">
        <v>0.73960000000000004</v>
      </c>
      <c r="L1738">
        <v>6.2649999999999997E-3</v>
      </c>
      <c r="M1738">
        <v>-1.167</v>
      </c>
      <c r="N1738">
        <v>0.28299999999999997</v>
      </c>
      <c r="O1738">
        <v>1.7330000000000001</v>
      </c>
      <c r="P1738">
        <v>30001</v>
      </c>
      <c r="Q1738">
        <v>120000</v>
      </c>
    </row>
    <row r="1739" spans="9:17" x14ac:dyDescent="0.25">
      <c r="I1739" t="s">
        <v>2559</v>
      </c>
      <c r="J1739">
        <v>0.1913</v>
      </c>
      <c r="K1739">
        <v>0.78439999999999999</v>
      </c>
      <c r="L1739">
        <v>6.8399999999999997E-3</v>
      </c>
      <c r="M1739">
        <v>-1.351</v>
      </c>
      <c r="N1739">
        <v>0.1953</v>
      </c>
      <c r="O1739">
        <v>1.7250000000000001</v>
      </c>
      <c r="P1739">
        <v>30001</v>
      </c>
      <c r="Q1739">
        <v>120000</v>
      </c>
    </row>
    <row r="1740" spans="9:17" x14ac:dyDescent="0.25">
      <c r="I1740" t="s">
        <v>2560</v>
      </c>
      <c r="J1740">
        <v>0.4123</v>
      </c>
      <c r="K1740">
        <v>0.80030000000000001</v>
      </c>
      <c r="L1740">
        <v>7.0559999999999998E-3</v>
      </c>
      <c r="M1740">
        <v>-1.145</v>
      </c>
      <c r="N1740">
        <v>0.40710000000000002</v>
      </c>
      <c r="O1740">
        <v>1.9890000000000001</v>
      </c>
      <c r="P1740">
        <v>30001</v>
      </c>
      <c r="Q1740">
        <v>120000</v>
      </c>
    </row>
    <row r="1741" spans="9:17" x14ac:dyDescent="0.25">
      <c r="I1741" t="s">
        <v>2561</v>
      </c>
      <c r="J1741">
        <v>1.583E-2</v>
      </c>
      <c r="K1741">
        <v>0.77290000000000003</v>
      </c>
      <c r="L1741">
        <v>6.0390000000000001E-3</v>
      </c>
      <c r="M1741">
        <v>-1.488</v>
      </c>
      <c r="N1741">
        <v>1.3100000000000001E-2</v>
      </c>
      <c r="O1741">
        <v>1.5429999999999999</v>
      </c>
      <c r="P1741">
        <v>30001</v>
      </c>
      <c r="Q1741">
        <v>120000</v>
      </c>
    </row>
    <row r="1742" spans="9:17" x14ac:dyDescent="0.25">
      <c r="I1742" t="s">
        <v>2562</v>
      </c>
      <c r="J1742">
        <v>0.27129999999999999</v>
      </c>
      <c r="K1742">
        <v>0.85360000000000003</v>
      </c>
      <c r="L1742">
        <v>7.6109999999999997E-3</v>
      </c>
      <c r="M1742">
        <v>-1.3919999999999999</v>
      </c>
      <c r="N1742">
        <v>0.26429999999999998</v>
      </c>
      <c r="O1742">
        <v>1.976</v>
      </c>
      <c r="P1742">
        <v>30001</v>
      </c>
      <c r="Q1742">
        <v>120000</v>
      </c>
    </row>
    <row r="1743" spans="9:17" x14ac:dyDescent="0.25">
      <c r="I1743" t="s">
        <v>2563</v>
      </c>
      <c r="J1743">
        <v>0.46529999999999999</v>
      </c>
      <c r="K1743">
        <v>0.86429999999999996</v>
      </c>
      <c r="L1743">
        <v>7.7210000000000004E-3</v>
      </c>
      <c r="M1743">
        <v>-1.1930000000000001</v>
      </c>
      <c r="N1743">
        <v>0.45269999999999999</v>
      </c>
      <c r="O1743">
        <v>2.1930000000000001</v>
      </c>
      <c r="P1743">
        <v>30001</v>
      </c>
      <c r="Q1743">
        <v>120000</v>
      </c>
    </row>
    <row r="1744" spans="9:17" x14ac:dyDescent="0.25">
      <c r="I1744" t="s">
        <v>2564</v>
      </c>
      <c r="J1744">
        <v>0.26700000000000002</v>
      </c>
      <c r="K1744">
        <v>0.86539999999999995</v>
      </c>
      <c r="L1744">
        <v>7.9220000000000002E-3</v>
      </c>
      <c r="M1744">
        <v>-1.42</v>
      </c>
      <c r="N1744">
        <v>0.26250000000000001</v>
      </c>
      <c r="O1744">
        <v>1.9790000000000001</v>
      </c>
      <c r="P1744">
        <v>30001</v>
      </c>
      <c r="Q1744">
        <v>120000</v>
      </c>
    </row>
    <row r="1745" spans="9:17" x14ac:dyDescent="0.25">
      <c r="I1745" t="s">
        <v>2565</v>
      </c>
      <c r="J1745">
        <v>0.36609999999999998</v>
      </c>
      <c r="K1745">
        <v>0.70820000000000005</v>
      </c>
      <c r="L1745">
        <v>6.0920000000000002E-3</v>
      </c>
      <c r="M1745">
        <v>-1.0169999999999999</v>
      </c>
      <c r="N1745">
        <v>0.36620000000000003</v>
      </c>
      <c r="O1745">
        <v>1.76</v>
      </c>
      <c r="P1745">
        <v>30001</v>
      </c>
      <c r="Q1745">
        <v>120000</v>
      </c>
    </row>
    <row r="1746" spans="9:17" x14ac:dyDescent="0.25">
      <c r="I1746" t="s">
        <v>2566</v>
      </c>
      <c r="J1746">
        <v>0.43519999999999998</v>
      </c>
      <c r="K1746">
        <v>0.73839999999999995</v>
      </c>
      <c r="L1746">
        <v>6.2690000000000003E-3</v>
      </c>
      <c r="M1746">
        <v>-1.0049999999999999</v>
      </c>
      <c r="N1746">
        <v>0.43319999999999997</v>
      </c>
      <c r="O1746">
        <v>1.8919999999999999</v>
      </c>
      <c r="P1746">
        <v>30001</v>
      </c>
      <c r="Q1746">
        <v>120000</v>
      </c>
    </row>
    <row r="1747" spans="9:17" x14ac:dyDescent="0.25">
      <c r="I1747" t="s">
        <v>2567</v>
      </c>
      <c r="J1747">
        <v>0.30630000000000002</v>
      </c>
      <c r="K1747">
        <v>0.69210000000000005</v>
      </c>
      <c r="L1747">
        <v>5.3299999999999997E-3</v>
      </c>
      <c r="M1747">
        <v>-1.048</v>
      </c>
      <c r="N1747">
        <v>0.30449999999999999</v>
      </c>
      <c r="O1747">
        <v>1.6639999999999999</v>
      </c>
      <c r="P1747">
        <v>30001</v>
      </c>
      <c r="Q1747">
        <v>120000</v>
      </c>
    </row>
    <row r="1748" spans="9:17" x14ac:dyDescent="0.25">
      <c r="I1748" t="s">
        <v>2568</v>
      </c>
      <c r="J1748">
        <v>0.27610000000000001</v>
      </c>
      <c r="K1748">
        <v>0.75339999999999996</v>
      </c>
      <c r="L1748">
        <v>6.202E-3</v>
      </c>
      <c r="M1748">
        <v>-1.2050000000000001</v>
      </c>
      <c r="N1748">
        <v>0.27800000000000002</v>
      </c>
      <c r="O1748">
        <v>1.75</v>
      </c>
      <c r="P1748">
        <v>30001</v>
      </c>
      <c r="Q1748">
        <v>120000</v>
      </c>
    </row>
    <row r="1749" spans="9:17" x14ac:dyDescent="0.25">
      <c r="I1749" t="s">
        <v>2569</v>
      </c>
      <c r="J1749">
        <v>0.26650000000000001</v>
      </c>
      <c r="K1749">
        <v>0.74609999999999999</v>
      </c>
      <c r="L1749">
        <v>5.9639999999999997E-3</v>
      </c>
      <c r="M1749">
        <v>-1.2030000000000001</v>
      </c>
      <c r="N1749">
        <v>0.26869999999999999</v>
      </c>
      <c r="O1749">
        <v>1.728</v>
      </c>
      <c r="P1749">
        <v>30001</v>
      </c>
      <c r="Q1749">
        <v>120000</v>
      </c>
    </row>
    <row r="1750" spans="9:17" x14ac:dyDescent="0.25">
      <c r="I1750" t="s">
        <v>2570</v>
      </c>
      <c r="J1750">
        <v>0.2286</v>
      </c>
      <c r="K1750">
        <v>0.72589999999999999</v>
      </c>
      <c r="L1750">
        <v>6.0650000000000001E-3</v>
      </c>
      <c r="M1750">
        <v>-1.1919999999999999</v>
      </c>
      <c r="N1750">
        <v>0.22989999999999999</v>
      </c>
      <c r="O1750">
        <v>1.651</v>
      </c>
      <c r="P1750">
        <v>30001</v>
      </c>
      <c r="Q1750">
        <v>120000</v>
      </c>
    </row>
    <row r="1751" spans="9:17" x14ac:dyDescent="0.25">
      <c r="I1751" t="s">
        <v>2571</v>
      </c>
      <c r="J1751">
        <v>0.2601</v>
      </c>
      <c r="K1751">
        <v>0.75439999999999996</v>
      </c>
      <c r="L1751">
        <v>6.1890000000000001E-3</v>
      </c>
      <c r="M1751">
        <v>-1.224</v>
      </c>
      <c r="N1751">
        <v>0.26269999999999999</v>
      </c>
      <c r="O1751">
        <v>1.742</v>
      </c>
      <c r="P1751">
        <v>30001</v>
      </c>
      <c r="Q1751">
        <v>120000</v>
      </c>
    </row>
    <row r="1752" spans="9:17" x14ac:dyDescent="0.25">
      <c r="I1752" t="s">
        <v>2572</v>
      </c>
      <c r="J1752">
        <v>0.53969999999999996</v>
      </c>
      <c r="K1752">
        <v>0.73899999999999999</v>
      </c>
      <c r="L1752">
        <v>5.5999999999999999E-3</v>
      </c>
      <c r="M1752">
        <v>-0.9103</v>
      </c>
      <c r="N1752">
        <v>0.54039999999999999</v>
      </c>
      <c r="O1752">
        <v>1.984</v>
      </c>
      <c r="P1752">
        <v>30001</v>
      </c>
      <c r="Q1752">
        <v>120000</v>
      </c>
    </row>
    <row r="1753" spans="9:17" x14ac:dyDescent="0.25">
      <c r="I1753" t="s">
        <v>2573</v>
      </c>
      <c r="J1753">
        <v>-0.182</v>
      </c>
      <c r="K1753">
        <v>0.82230000000000003</v>
      </c>
      <c r="L1753">
        <v>7.842E-3</v>
      </c>
      <c r="M1753">
        <v>-1.8260000000000001</v>
      </c>
      <c r="N1753">
        <v>-0.17430000000000001</v>
      </c>
      <c r="O1753">
        <v>1.407</v>
      </c>
      <c r="P1753">
        <v>30001</v>
      </c>
      <c r="Q1753">
        <v>120000</v>
      </c>
    </row>
    <row r="1754" spans="9:17" x14ac:dyDescent="0.25">
      <c r="I1754" t="s">
        <v>2574</v>
      </c>
      <c r="J1754">
        <v>0.3614</v>
      </c>
      <c r="K1754">
        <v>0.7893</v>
      </c>
      <c r="L1754">
        <v>6.992E-3</v>
      </c>
      <c r="M1754">
        <v>-1.1950000000000001</v>
      </c>
      <c r="N1754">
        <v>0.36470000000000002</v>
      </c>
      <c r="O1754">
        <v>1.913</v>
      </c>
      <c r="P1754">
        <v>30001</v>
      </c>
      <c r="Q1754">
        <v>120000</v>
      </c>
    </row>
    <row r="1755" spans="9:17" x14ac:dyDescent="0.25">
      <c r="I1755" t="s">
        <v>2575</v>
      </c>
      <c r="J1755">
        <v>0.39979999999999999</v>
      </c>
      <c r="K1755">
        <v>0.76339999999999997</v>
      </c>
      <c r="L1755">
        <v>7.0070000000000002E-3</v>
      </c>
      <c r="M1755">
        <v>-1.095</v>
      </c>
      <c r="N1755">
        <v>0.40189999999999998</v>
      </c>
      <c r="O1755">
        <v>1.893</v>
      </c>
      <c r="P1755">
        <v>30001</v>
      </c>
      <c r="Q1755">
        <v>120000</v>
      </c>
    </row>
    <row r="1756" spans="9:17" x14ac:dyDescent="0.25">
      <c r="I1756" t="s">
        <v>2576</v>
      </c>
      <c r="J1756">
        <v>0.6915</v>
      </c>
      <c r="K1756">
        <v>0.78610000000000002</v>
      </c>
      <c r="L1756">
        <v>6.6829999999999997E-3</v>
      </c>
      <c r="M1756">
        <v>-0.8387</v>
      </c>
      <c r="N1756">
        <v>0.6875</v>
      </c>
      <c r="O1756">
        <v>2.2440000000000002</v>
      </c>
      <c r="P1756">
        <v>30001</v>
      </c>
      <c r="Q1756">
        <v>120000</v>
      </c>
    </row>
    <row r="1757" spans="9:17" x14ac:dyDescent="0.25">
      <c r="I1757" t="s">
        <v>2577</v>
      </c>
      <c r="J1757">
        <v>0.10580000000000001</v>
      </c>
      <c r="K1757">
        <v>0.83289999999999997</v>
      </c>
      <c r="L1757">
        <v>7.489E-3</v>
      </c>
      <c r="M1757">
        <v>-1.5669999999999999</v>
      </c>
      <c r="N1757">
        <v>0.1157</v>
      </c>
      <c r="O1757">
        <v>1.712</v>
      </c>
      <c r="P1757">
        <v>30001</v>
      </c>
      <c r="Q1757">
        <v>120000</v>
      </c>
    </row>
    <row r="1758" spans="9:17" x14ac:dyDescent="0.25">
      <c r="I1758" t="s">
        <v>2578</v>
      </c>
      <c r="J1758">
        <v>0.56899999999999995</v>
      </c>
      <c r="K1758">
        <v>0.78949999999999998</v>
      </c>
      <c r="L1758">
        <v>7.038E-3</v>
      </c>
      <c r="M1758">
        <v>-0.97719999999999996</v>
      </c>
      <c r="N1758">
        <v>0.57110000000000005</v>
      </c>
      <c r="O1758">
        <v>2.1219999999999999</v>
      </c>
      <c r="P1758">
        <v>30001</v>
      </c>
      <c r="Q1758">
        <v>120000</v>
      </c>
    </row>
    <row r="1759" spans="9:17" x14ac:dyDescent="0.25">
      <c r="I1759" t="s">
        <v>2579</v>
      </c>
      <c r="J1759">
        <v>0.22509999999999999</v>
      </c>
      <c r="K1759">
        <v>0.81340000000000001</v>
      </c>
      <c r="L1759">
        <v>6.9880000000000003E-3</v>
      </c>
      <c r="M1759">
        <v>-1.395</v>
      </c>
      <c r="N1759">
        <v>0.23050000000000001</v>
      </c>
      <c r="O1759">
        <v>1.8089999999999999</v>
      </c>
      <c r="P1759">
        <v>30001</v>
      </c>
      <c r="Q1759">
        <v>120000</v>
      </c>
    </row>
    <row r="1760" spans="9:17" x14ac:dyDescent="0.25">
      <c r="I1760" t="s">
        <v>2580</v>
      </c>
      <c r="J1760">
        <v>0.79059999999999997</v>
      </c>
      <c r="K1760">
        <v>0.83630000000000004</v>
      </c>
      <c r="L1760">
        <v>7.4479999999999998E-3</v>
      </c>
      <c r="M1760">
        <v>-0.83860000000000001</v>
      </c>
      <c r="N1760">
        <v>0.78620000000000001</v>
      </c>
      <c r="O1760">
        <v>2.4510000000000001</v>
      </c>
      <c r="P1760">
        <v>30001</v>
      </c>
      <c r="Q1760">
        <v>120000</v>
      </c>
    </row>
    <row r="1761" spans="9:17" x14ac:dyDescent="0.25">
      <c r="I1761" t="s">
        <v>2581</v>
      </c>
      <c r="J1761">
        <v>0.6865</v>
      </c>
      <c r="K1761">
        <v>0.7802</v>
      </c>
      <c r="L1761">
        <v>6.7910000000000002E-3</v>
      </c>
      <c r="M1761">
        <v>-0.84219999999999995</v>
      </c>
      <c r="N1761">
        <v>0.6895</v>
      </c>
      <c r="O1761">
        <v>2.218</v>
      </c>
      <c r="P1761">
        <v>30001</v>
      </c>
      <c r="Q1761">
        <v>120000</v>
      </c>
    </row>
    <row r="1762" spans="9:17" x14ac:dyDescent="0.25">
      <c r="I1762" t="s">
        <v>2582</v>
      </c>
      <c r="J1762">
        <v>0.66820000000000002</v>
      </c>
      <c r="K1762">
        <v>0.80149999999999999</v>
      </c>
      <c r="L1762">
        <v>6.7869999999999996E-3</v>
      </c>
      <c r="M1762">
        <v>-0.90339999999999998</v>
      </c>
      <c r="N1762">
        <v>0.67110000000000003</v>
      </c>
      <c r="O1762">
        <v>2.2410000000000001</v>
      </c>
      <c r="P1762">
        <v>30001</v>
      </c>
      <c r="Q1762">
        <v>120000</v>
      </c>
    </row>
    <row r="1763" spans="9:17" x14ac:dyDescent="0.25">
      <c r="I1763" t="s">
        <v>2583</v>
      </c>
      <c r="J1763">
        <v>1.536</v>
      </c>
      <c r="K1763">
        <v>0.99509999999999998</v>
      </c>
      <c r="L1763">
        <v>1.112E-2</v>
      </c>
      <c r="M1763">
        <v>-0.4153</v>
      </c>
      <c r="N1763">
        <v>1.534</v>
      </c>
      <c r="O1763">
        <v>3.5019999999999998</v>
      </c>
      <c r="P1763">
        <v>30001</v>
      </c>
      <c r="Q1763">
        <v>120000</v>
      </c>
    </row>
    <row r="1764" spans="9:17" x14ac:dyDescent="0.25">
      <c r="I1764" t="s">
        <v>2584</v>
      </c>
      <c r="J1764">
        <v>-0.13780000000000001</v>
      </c>
      <c r="K1764">
        <v>0.95840000000000003</v>
      </c>
      <c r="L1764">
        <v>0.01</v>
      </c>
      <c r="M1764">
        <v>-2.028</v>
      </c>
      <c r="N1764">
        <v>-0.1338</v>
      </c>
      <c r="O1764">
        <v>1.7370000000000001</v>
      </c>
      <c r="P1764">
        <v>30001</v>
      </c>
      <c r="Q1764">
        <v>120000</v>
      </c>
    </row>
    <row r="1765" spans="9:17" x14ac:dyDescent="0.25">
      <c r="I1765" t="s">
        <v>2585</v>
      </c>
      <c r="J1765">
        <v>0.60019999999999996</v>
      </c>
      <c r="K1765">
        <v>1.1519999999999999</v>
      </c>
      <c r="L1765">
        <v>1.6639999999999999E-2</v>
      </c>
      <c r="M1765">
        <v>-1.667</v>
      </c>
      <c r="N1765">
        <v>0.60189999999999999</v>
      </c>
      <c r="O1765">
        <v>2.8559999999999999</v>
      </c>
      <c r="P1765">
        <v>30001</v>
      </c>
      <c r="Q1765">
        <v>120000</v>
      </c>
    </row>
    <row r="1766" spans="9:17" x14ac:dyDescent="0.25">
      <c r="I1766" t="s">
        <v>2586</v>
      </c>
      <c r="J1766">
        <v>0.45939999999999998</v>
      </c>
      <c r="K1766">
        <v>0.91569999999999996</v>
      </c>
      <c r="L1766">
        <v>1.025E-2</v>
      </c>
      <c r="M1766">
        <v>-1.3460000000000001</v>
      </c>
      <c r="N1766">
        <v>0.46239999999999998</v>
      </c>
      <c r="O1766">
        <v>2.2530000000000001</v>
      </c>
      <c r="P1766">
        <v>30001</v>
      </c>
      <c r="Q1766">
        <v>120000</v>
      </c>
    </row>
    <row r="1767" spans="9:17" x14ac:dyDescent="0.25">
      <c r="I1767" t="s">
        <v>2587</v>
      </c>
      <c r="J1767">
        <v>0.34810000000000002</v>
      </c>
      <c r="K1767">
        <v>0.96540000000000004</v>
      </c>
      <c r="L1767">
        <v>1.128E-2</v>
      </c>
      <c r="M1767">
        <v>-1.5629999999999999</v>
      </c>
      <c r="N1767">
        <v>0.35349999999999998</v>
      </c>
      <c r="O1767">
        <v>2.234</v>
      </c>
      <c r="P1767">
        <v>30001</v>
      </c>
      <c r="Q1767">
        <v>120000</v>
      </c>
    </row>
    <row r="1768" spans="9:17" x14ac:dyDescent="0.25">
      <c r="I1768" t="s">
        <v>2588</v>
      </c>
      <c r="J1768">
        <v>1.1060000000000001</v>
      </c>
      <c r="K1768">
        <v>0.78990000000000005</v>
      </c>
      <c r="L1768">
        <v>7.0939999999999996E-3</v>
      </c>
      <c r="M1768">
        <v>-0.44440000000000002</v>
      </c>
      <c r="N1768">
        <v>1.1060000000000001</v>
      </c>
      <c r="O1768">
        <v>2.657</v>
      </c>
      <c r="P1768">
        <v>30001</v>
      </c>
      <c r="Q1768">
        <v>120000</v>
      </c>
    </row>
    <row r="1769" spans="9:17" x14ac:dyDescent="0.25">
      <c r="I1769" t="s">
        <v>2589</v>
      </c>
      <c r="J1769">
        <v>1.087</v>
      </c>
      <c r="K1769">
        <v>0.85760000000000003</v>
      </c>
      <c r="L1769">
        <v>8.7939999999999997E-3</v>
      </c>
      <c r="M1769">
        <v>-0.5988</v>
      </c>
      <c r="N1769">
        <v>1.089</v>
      </c>
      <c r="O1769">
        <v>2.778</v>
      </c>
      <c r="P1769">
        <v>30001</v>
      </c>
      <c r="Q1769">
        <v>120000</v>
      </c>
    </row>
    <row r="1770" spans="9:17" x14ac:dyDescent="0.25">
      <c r="I1770" t="s">
        <v>2590</v>
      </c>
      <c r="J1770">
        <v>-0.49909999999999999</v>
      </c>
      <c r="K1770">
        <v>0.91579999999999995</v>
      </c>
      <c r="L1770">
        <v>1.09E-2</v>
      </c>
      <c r="M1770">
        <v>-2.3319999999999999</v>
      </c>
      <c r="N1770">
        <v>-0.4849</v>
      </c>
      <c r="O1770">
        <v>1.27</v>
      </c>
      <c r="P1770">
        <v>30001</v>
      </c>
      <c r="Q1770">
        <v>120000</v>
      </c>
    </row>
    <row r="1771" spans="9:17" x14ac:dyDescent="0.25">
      <c r="I1771" t="s">
        <v>2591</v>
      </c>
      <c r="J1771">
        <v>-0.32050000000000001</v>
      </c>
      <c r="K1771">
        <v>0.87639999999999996</v>
      </c>
      <c r="L1771">
        <v>1.022E-2</v>
      </c>
      <c r="M1771">
        <v>-2.0609999999999999</v>
      </c>
      <c r="N1771">
        <v>-0.31119999999999998</v>
      </c>
      <c r="O1771">
        <v>1.3740000000000001</v>
      </c>
      <c r="P1771">
        <v>30001</v>
      </c>
      <c r="Q1771">
        <v>120000</v>
      </c>
    </row>
    <row r="1772" spans="9:17" x14ac:dyDescent="0.25">
      <c r="I1772" t="s">
        <v>2592</v>
      </c>
      <c r="J1772">
        <v>0.25390000000000001</v>
      </c>
      <c r="K1772">
        <v>0.8347</v>
      </c>
      <c r="L1772">
        <v>6.8929999999999998E-3</v>
      </c>
      <c r="M1772">
        <v>-1.395</v>
      </c>
      <c r="N1772">
        <v>0.25940000000000002</v>
      </c>
      <c r="O1772">
        <v>1.8859999999999999</v>
      </c>
      <c r="P1772">
        <v>30001</v>
      </c>
      <c r="Q1772">
        <v>120000</v>
      </c>
    </row>
    <row r="1773" spans="9:17" x14ac:dyDescent="0.25">
      <c r="I1773" t="s">
        <v>2593</v>
      </c>
      <c r="J1773">
        <v>0.37730000000000002</v>
      </c>
      <c r="K1773">
        <v>0.7591</v>
      </c>
      <c r="L1773">
        <v>5.9810000000000002E-3</v>
      </c>
      <c r="M1773">
        <v>-1.1120000000000001</v>
      </c>
      <c r="N1773">
        <v>0.375</v>
      </c>
      <c r="O1773">
        <v>1.873</v>
      </c>
      <c r="P1773">
        <v>30001</v>
      </c>
      <c r="Q1773">
        <v>120000</v>
      </c>
    </row>
    <row r="1774" spans="9:17" x14ac:dyDescent="0.25">
      <c r="I1774" t="s">
        <v>2594</v>
      </c>
      <c r="J1774">
        <v>1.825E-3</v>
      </c>
      <c r="K1774">
        <v>0.41560000000000002</v>
      </c>
      <c r="L1774">
        <v>2.9550000000000002E-3</v>
      </c>
      <c r="M1774">
        <v>-0.86719999999999997</v>
      </c>
      <c r="N1774">
        <v>1.6659999999999999E-3</v>
      </c>
      <c r="O1774">
        <v>0.86050000000000004</v>
      </c>
      <c r="P1774">
        <v>30001</v>
      </c>
      <c r="Q1774">
        <v>120000</v>
      </c>
    </row>
    <row r="1775" spans="9:17" x14ac:dyDescent="0.25">
      <c r="I1775" t="s">
        <v>2595</v>
      </c>
      <c r="J1775">
        <v>0.33779999999999999</v>
      </c>
      <c r="K1775">
        <v>0.48130000000000001</v>
      </c>
      <c r="L1775">
        <v>5.143E-3</v>
      </c>
      <c r="M1775">
        <v>-0.63360000000000005</v>
      </c>
      <c r="N1775">
        <v>0.34360000000000002</v>
      </c>
      <c r="O1775">
        <v>1.2769999999999999</v>
      </c>
      <c r="P1775">
        <v>30001</v>
      </c>
      <c r="Q1775">
        <v>120000</v>
      </c>
    </row>
    <row r="1776" spans="9:17" x14ac:dyDescent="0.25">
      <c r="I1776" t="s">
        <v>2596</v>
      </c>
      <c r="J1776">
        <v>0.43190000000000001</v>
      </c>
      <c r="K1776">
        <v>0.40189999999999998</v>
      </c>
      <c r="L1776">
        <v>4.9950000000000003E-3</v>
      </c>
      <c r="M1776">
        <v>-0.36059999999999998</v>
      </c>
      <c r="N1776">
        <v>0.43309999999999998</v>
      </c>
      <c r="O1776">
        <v>1.2230000000000001</v>
      </c>
      <c r="P1776">
        <v>30001</v>
      </c>
      <c r="Q1776">
        <v>120000</v>
      </c>
    </row>
    <row r="1777" spans="9:17" x14ac:dyDescent="0.25">
      <c r="I1777" t="s">
        <v>2597</v>
      </c>
      <c r="J1777">
        <v>0.34279999999999999</v>
      </c>
      <c r="K1777">
        <v>0.49370000000000003</v>
      </c>
      <c r="L1777">
        <v>5.0540000000000003E-3</v>
      </c>
      <c r="M1777">
        <v>-0.65780000000000005</v>
      </c>
      <c r="N1777">
        <v>0.34789999999999999</v>
      </c>
      <c r="O1777">
        <v>1.3029999999999999</v>
      </c>
      <c r="P1777">
        <v>30001</v>
      </c>
      <c r="Q1777">
        <v>120000</v>
      </c>
    </row>
    <row r="1778" spans="9:17" x14ac:dyDescent="0.25">
      <c r="I1778" t="s">
        <v>2598</v>
      </c>
      <c r="J1778">
        <v>0.17069999999999999</v>
      </c>
      <c r="K1778">
        <v>0.49419999999999997</v>
      </c>
      <c r="L1778">
        <v>5.6109999999999997E-3</v>
      </c>
      <c r="M1778">
        <v>-0.85150000000000003</v>
      </c>
      <c r="N1778">
        <v>0.18970000000000001</v>
      </c>
      <c r="O1778">
        <v>1.097</v>
      </c>
      <c r="P1778">
        <v>30001</v>
      </c>
      <c r="Q1778">
        <v>120000</v>
      </c>
    </row>
    <row r="1779" spans="9:17" x14ac:dyDescent="0.25">
      <c r="I1779" t="s">
        <v>2599</v>
      </c>
      <c r="J1779">
        <v>0.52659999999999996</v>
      </c>
      <c r="K1779">
        <v>0.50949999999999995</v>
      </c>
      <c r="L1779">
        <v>5.4440000000000001E-3</v>
      </c>
      <c r="M1779">
        <v>-0.44190000000000002</v>
      </c>
      <c r="N1779">
        <v>0.51080000000000003</v>
      </c>
      <c r="O1779">
        <v>1.583</v>
      </c>
      <c r="P1779">
        <v>30001</v>
      </c>
      <c r="Q1779">
        <v>120000</v>
      </c>
    </row>
    <row r="1780" spans="9:17" x14ac:dyDescent="0.25">
      <c r="I1780" t="s">
        <v>2600</v>
      </c>
      <c r="J1780">
        <v>0.26640000000000003</v>
      </c>
      <c r="K1780">
        <v>0.52129999999999999</v>
      </c>
      <c r="L1780">
        <v>5.5770000000000004E-3</v>
      </c>
      <c r="M1780">
        <v>-0.8165</v>
      </c>
      <c r="N1780">
        <v>0.28270000000000001</v>
      </c>
      <c r="O1780">
        <v>1.258</v>
      </c>
      <c r="P1780">
        <v>30001</v>
      </c>
      <c r="Q1780">
        <v>120000</v>
      </c>
    </row>
    <row r="1781" spans="9:17" x14ac:dyDescent="0.25">
      <c r="I1781" t="s">
        <v>2601</v>
      </c>
      <c r="J1781">
        <v>0.67710000000000004</v>
      </c>
      <c r="K1781">
        <v>0.39100000000000001</v>
      </c>
      <c r="L1781">
        <v>5.0670000000000003E-3</v>
      </c>
      <c r="M1781">
        <v>-7.8649999999999998E-2</v>
      </c>
      <c r="N1781">
        <v>0.6754</v>
      </c>
      <c r="O1781">
        <v>1.45</v>
      </c>
      <c r="P1781">
        <v>30001</v>
      </c>
      <c r="Q1781">
        <v>120000</v>
      </c>
    </row>
    <row r="1782" spans="9:17" x14ac:dyDescent="0.25">
      <c r="I1782" t="s">
        <v>2602</v>
      </c>
      <c r="J1782">
        <v>0.20780000000000001</v>
      </c>
      <c r="K1782">
        <v>0.39629999999999999</v>
      </c>
      <c r="L1782">
        <v>4.6709999999999998E-3</v>
      </c>
      <c r="M1782">
        <v>-0.58109999999999995</v>
      </c>
      <c r="N1782">
        <v>0.21229999999999999</v>
      </c>
      <c r="O1782">
        <v>0.97660000000000002</v>
      </c>
      <c r="P1782">
        <v>30001</v>
      </c>
      <c r="Q1782">
        <v>120000</v>
      </c>
    </row>
    <row r="1783" spans="9:17" x14ac:dyDescent="0.25">
      <c r="I1783" t="s">
        <v>2603</v>
      </c>
      <c r="J1783">
        <v>0.27929999999999999</v>
      </c>
      <c r="K1783">
        <v>0.47270000000000001</v>
      </c>
      <c r="L1783">
        <v>5.5710000000000004E-3</v>
      </c>
      <c r="M1783">
        <v>-0.67700000000000005</v>
      </c>
      <c r="N1783">
        <v>0.28789999999999999</v>
      </c>
      <c r="O1783">
        <v>1.19</v>
      </c>
      <c r="P1783">
        <v>30001</v>
      </c>
      <c r="Q1783">
        <v>120000</v>
      </c>
    </row>
    <row r="1784" spans="9:17" x14ac:dyDescent="0.25">
      <c r="I1784" t="s">
        <v>2604</v>
      </c>
      <c r="J1784">
        <v>0.2442</v>
      </c>
      <c r="K1784">
        <v>0.4219</v>
      </c>
      <c r="L1784">
        <v>5.2859999999999999E-3</v>
      </c>
      <c r="M1784">
        <v>-0.57330000000000003</v>
      </c>
      <c r="N1784">
        <v>0.2389</v>
      </c>
      <c r="O1784">
        <v>1.095</v>
      </c>
      <c r="P1784">
        <v>30001</v>
      </c>
      <c r="Q1784">
        <v>120000</v>
      </c>
    </row>
    <row r="1785" spans="9:17" x14ac:dyDescent="0.25">
      <c r="I1785" t="s">
        <v>2605</v>
      </c>
      <c r="J1785">
        <v>0.13569999999999999</v>
      </c>
      <c r="K1785">
        <v>0.36849999999999999</v>
      </c>
      <c r="L1785">
        <v>5.0730000000000003E-3</v>
      </c>
      <c r="M1785">
        <v>-0.5877</v>
      </c>
      <c r="N1785">
        <v>0.1353</v>
      </c>
      <c r="O1785">
        <v>0.85840000000000005</v>
      </c>
      <c r="P1785">
        <v>30001</v>
      </c>
      <c r="Q1785">
        <v>120000</v>
      </c>
    </row>
    <row r="1786" spans="9:17" x14ac:dyDescent="0.25">
      <c r="I1786" t="s">
        <v>2606</v>
      </c>
      <c r="J1786">
        <v>0.1749</v>
      </c>
      <c r="K1786">
        <v>0.39439999999999997</v>
      </c>
      <c r="L1786">
        <v>5.0439999999999999E-3</v>
      </c>
      <c r="M1786">
        <v>-0.6089</v>
      </c>
      <c r="N1786">
        <v>0.17599999999999999</v>
      </c>
      <c r="O1786">
        <v>0.94820000000000004</v>
      </c>
      <c r="P1786">
        <v>30001</v>
      </c>
      <c r="Q1786">
        <v>120000</v>
      </c>
    </row>
    <row r="1787" spans="9:17" x14ac:dyDescent="0.25">
      <c r="I1787" t="s">
        <v>2607</v>
      </c>
      <c r="J1787">
        <v>0.2044</v>
      </c>
      <c r="K1787">
        <v>0.40689999999999998</v>
      </c>
      <c r="L1787">
        <v>5.208E-3</v>
      </c>
      <c r="M1787">
        <v>-0.59830000000000005</v>
      </c>
      <c r="N1787">
        <v>0.2029</v>
      </c>
      <c r="O1787">
        <v>1.0129999999999999</v>
      </c>
      <c r="P1787">
        <v>30001</v>
      </c>
      <c r="Q1787">
        <v>120000</v>
      </c>
    </row>
    <row r="1788" spans="9:17" x14ac:dyDescent="0.25">
      <c r="I1788" t="s">
        <v>2608</v>
      </c>
      <c r="J1788">
        <v>0.21640000000000001</v>
      </c>
      <c r="K1788">
        <v>0.41770000000000002</v>
      </c>
      <c r="L1788">
        <v>5.3E-3</v>
      </c>
      <c r="M1788">
        <v>-0.60409999999999997</v>
      </c>
      <c r="N1788">
        <v>0.21429999999999999</v>
      </c>
      <c r="O1788">
        <v>1.0489999999999999</v>
      </c>
      <c r="P1788">
        <v>30001</v>
      </c>
      <c r="Q1788">
        <v>120000</v>
      </c>
    </row>
    <row r="1789" spans="9:17" x14ac:dyDescent="0.25">
      <c r="I1789" t="s">
        <v>2609</v>
      </c>
      <c r="J1789">
        <v>0.22189999999999999</v>
      </c>
      <c r="K1789">
        <v>0.3483</v>
      </c>
      <c r="L1789">
        <v>4.8139999999999997E-3</v>
      </c>
      <c r="M1789">
        <v>-0.46150000000000002</v>
      </c>
      <c r="N1789">
        <v>0.22</v>
      </c>
      <c r="O1789">
        <v>0.90900000000000003</v>
      </c>
      <c r="P1789">
        <v>30001</v>
      </c>
      <c r="Q1789">
        <v>120000</v>
      </c>
    </row>
    <row r="1790" spans="9:17" x14ac:dyDescent="0.25">
      <c r="I1790" t="s">
        <v>2610</v>
      </c>
      <c r="J1790">
        <v>0.25069999999999998</v>
      </c>
      <c r="K1790">
        <v>0.3649</v>
      </c>
      <c r="L1790">
        <v>4.7229999999999998E-3</v>
      </c>
      <c r="M1790">
        <v>-0.45950000000000002</v>
      </c>
      <c r="N1790">
        <v>0.2487</v>
      </c>
      <c r="O1790">
        <v>0.97589999999999999</v>
      </c>
      <c r="P1790">
        <v>30001</v>
      </c>
      <c r="Q1790">
        <v>120000</v>
      </c>
    </row>
    <row r="1791" spans="9:17" x14ac:dyDescent="0.25">
      <c r="I1791" t="s">
        <v>2611</v>
      </c>
      <c r="J1791">
        <v>0.245</v>
      </c>
      <c r="K1791">
        <v>0.40350000000000003</v>
      </c>
      <c r="L1791">
        <v>5.1479999999999998E-3</v>
      </c>
      <c r="M1791">
        <v>-0.53800000000000003</v>
      </c>
      <c r="N1791">
        <v>0.24110000000000001</v>
      </c>
      <c r="O1791">
        <v>1.0529999999999999</v>
      </c>
      <c r="P1791">
        <v>30001</v>
      </c>
      <c r="Q1791">
        <v>120000</v>
      </c>
    </row>
    <row r="1792" spans="9:17" x14ac:dyDescent="0.25">
      <c r="I1792" t="s">
        <v>2612</v>
      </c>
      <c r="J1792">
        <v>0.16639999999999999</v>
      </c>
      <c r="K1792">
        <v>0.38479999999999998</v>
      </c>
      <c r="L1792">
        <v>5.1289999999999999E-3</v>
      </c>
      <c r="M1792">
        <v>-0.59660000000000002</v>
      </c>
      <c r="N1792">
        <v>0.16700000000000001</v>
      </c>
      <c r="O1792">
        <v>0.92159999999999997</v>
      </c>
      <c r="P1792">
        <v>30001</v>
      </c>
      <c r="Q1792">
        <v>120000</v>
      </c>
    </row>
    <row r="1793" spans="9:17" x14ac:dyDescent="0.25">
      <c r="I1793" t="s">
        <v>2613</v>
      </c>
      <c r="J1793">
        <v>0.14949999999999999</v>
      </c>
      <c r="K1793">
        <v>0.40600000000000003</v>
      </c>
      <c r="L1793">
        <v>5.2360000000000002E-3</v>
      </c>
      <c r="M1793">
        <v>-0.66639999999999999</v>
      </c>
      <c r="N1793">
        <v>0.1532</v>
      </c>
      <c r="O1793">
        <v>0.93869999999999998</v>
      </c>
      <c r="P1793">
        <v>30001</v>
      </c>
      <c r="Q1793">
        <v>120000</v>
      </c>
    </row>
    <row r="1794" spans="9:17" x14ac:dyDescent="0.25">
      <c r="I1794" t="s">
        <v>2614</v>
      </c>
      <c r="J1794">
        <v>-0.53710000000000002</v>
      </c>
      <c r="K1794">
        <v>0.4798</v>
      </c>
      <c r="L1794">
        <v>5.2950000000000002E-3</v>
      </c>
      <c r="M1794">
        <v>-1.484</v>
      </c>
      <c r="N1794">
        <v>-0.5353</v>
      </c>
      <c r="O1794">
        <v>0.40350000000000003</v>
      </c>
      <c r="P1794">
        <v>30001</v>
      </c>
      <c r="Q1794">
        <v>120000</v>
      </c>
    </row>
    <row r="1795" spans="9:17" x14ac:dyDescent="0.25">
      <c r="I1795" t="s">
        <v>2615</v>
      </c>
      <c r="J1795">
        <v>-0.67849999999999999</v>
      </c>
      <c r="K1795">
        <v>0.48370000000000002</v>
      </c>
      <c r="L1795">
        <v>5.6880000000000003E-3</v>
      </c>
      <c r="M1795">
        <v>-1.6459999999999999</v>
      </c>
      <c r="N1795">
        <v>-0.67369999999999997</v>
      </c>
      <c r="O1795">
        <v>0.25679999999999997</v>
      </c>
      <c r="P1795">
        <v>30001</v>
      </c>
      <c r="Q1795">
        <v>120000</v>
      </c>
    </row>
    <row r="1796" spans="9:17" x14ac:dyDescent="0.25">
      <c r="I1796" t="s">
        <v>2616</v>
      </c>
      <c r="J1796">
        <v>-0.37659999999999999</v>
      </c>
      <c r="K1796">
        <v>0.43330000000000002</v>
      </c>
      <c r="L1796">
        <v>4.7479999999999996E-3</v>
      </c>
      <c r="M1796">
        <v>-1.2270000000000001</v>
      </c>
      <c r="N1796">
        <v>-0.37669999999999998</v>
      </c>
      <c r="O1796">
        <v>0.47339999999999999</v>
      </c>
      <c r="P1796">
        <v>30001</v>
      </c>
      <c r="Q1796">
        <v>120000</v>
      </c>
    </row>
    <row r="1797" spans="9:17" x14ac:dyDescent="0.25">
      <c r="I1797" t="s">
        <v>2617</v>
      </c>
      <c r="J1797">
        <v>-0.18090000000000001</v>
      </c>
      <c r="K1797">
        <v>0.33839999999999998</v>
      </c>
      <c r="L1797">
        <v>3.1900000000000001E-3</v>
      </c>
      <c r="M1797">
        <v>-0.84889999999999999</v>
      </c>
      <c r="N1797">
        <v>-0.18079999999999999</v>
      </c>
      <c r="O1797">
        <v>0.48060000000000003</v>
      </c>
      <c r="P1797">
        <v>30001</v>
      </c>
      <c r="Q1797">
        <v>120000</v>
      </c>
    </row>
    <row r="1798" spans="9:17" x14ac:dyDescent="0.25">
      <c r="I1798" t="s">
        <v>2618</v>
      </c>
      <c r="J1798">
        <v>-0.36870000000000003</v>
      </c>
      <c r="K1798">
        <v>0.48</v>
      </c>
      <c r="L1798">
        <v>4.3689999999999996E-3</v>
      </c>
      <c r="M1798">
        <v>-1.3660000000000001</v>
      </c>
      <c r="N1798">
        <v>-0.3518</v>
      </c>
      <c r="O1798">
        <v>0.52680000000000005</v>
      </c>
      <c r="P1798">
        <v>30001</v>
      </c>
      <c r="Q1798">
        <v>120000</v>
      </c>
    </row>
    <row r="1799" spans="9:17" x14ac:dyDescent="0.25">
      <c r="I1799" t="s">
        <v>2619</v>
      </c>
      <c r="J1799">
        <v>-0.27960000000000002</v>
      </c>
      <c r="K1799">
        <v>0.44440000000000002</v>
      </c>
      <c r="L1799">
        <v>4.2050000000000004E-3</v>
      </c>
      <c r="M1799">
        <v>-1.1930000000000001</v>
      </c>
      <c r="N1799">
        <v>-0.26579999999999998</v>
      </c>
      <c r="O1799">
        <v>0.55800000000000005</v>
      </c>
      <c r="P1799">
        <v>30001</v>
      </c>
      <c r="Q1799">
        <v>120000</v>
      </c>
    </row>
    <row r="1800" spans="9:17" x14ac:dyDescent="0.25">
      <c r="I1800" t="s">
        <v>2620</v>
      </c>
      <c r="J1800">
        <v>-0.24179999999999999</v>
      </c>
      <c r="K1800">
        <v>0.40860000000000002</v>
      </c>
      <c r="L1800">
        <v>3.7309999999999999E-3</v>
      </c>
      <c r="M1800">
        <v>-1.07</v>
      </c>
      <c r="N1800">
        <v>-0.2336</v>
      </c>
      <c r="O1800">
        <v>0.54179999999999995</v>
      </c>
      <c r="P1800">
        <v>30001</v>
      </c>
      <c r="Q1800">
        <v>120000</v>
      </c>
    </row>
    <row r="1801" spans="9:17" x14ac:dyDescent="0.25">
      <c r="I1801" t="s">
        <v>2621</v>
      </c>
      <c r="J1801">
        <v>-2.487E-2</v>
      </c>
      <c r="K1801">
        <v>0.39169999999999999</v>
      </c>
      <c r="L1801">
        <v>3.8010000000000001E-3</v>
      </c>
      <c r="M1801">
        <v>-0.78520000000000001</v>
      </c>
      <c r="N1801">
        <v>-2.9190000000000001E-2</v>
      </c>
      <c r="O1801">
        <v>0.75609999999999999</v>
      </c>
      <c r="P1801">
        <v>30001</v>
      </c>
      <c r="Q1801">
        <v>120000</v>
      </c>
    </row>
    <row r="1802" spans="9:17" x14ac:dyDescent="0.25">
      <c r="I1802" t="s">
        <v>2622</v>
      </c>
      <c r="J1802">
        <v>-5.5930000000000001E-2</v>
      </c>
      <c r="K1802">
        <v>0.43149999999999999</v>
      </c>
      <c r="L1802">
        <v>4.0260000000000001E-3</v>
      </c>
      <c r="M1802">
        <v>-0.89349999999999996</v>
      </c>
      <c r="N1802">
        <v>-6.0600000000000001E-2</v>
      </c>
      <c r="O1802">
        <v>0.80740000000000001</v>
      </c>
      <c r="P1802">
        <v>30001</v>
      </c>
      <c r="Q1802">
        <v>120000</v>
      </c>
    </row>
    <row r="1803" spans="9:17" x14ac:dyDescent="0.25">
      <c r="I1803" t="s">
        <v>2623</v>
      </c>
      <c r="J1803">
        <v>-0.157</v>
      </c>
      <c r="K1803">
        <v>0.45250000000000001</v>
      </c>
      <c r="L1803">
        <v>4.2259999999999997E-3</v>
      </c>
      <c r="M1803">
        <v>-1.0640000000000001</v>
      </c>
      <c r="N1803">
        <v>-0.1537</v>
      </c>
      <c r="O1803">
        <v>0.73050000000000004</v>
      </c>
      <c r="P1803">
        <v>30001</v>
      </c>
      <c r="Q1803">
        <v>120000</v>
      </c>
    </row>
    <row r="1804" spans="9:17" x14ac:dyDescent="0.25">
      <c r="I1804" t="s">
        <v>2624</v>
      </c>
      <c r="J1804">
        <v>-0.18210000000000001</v>
      </c>
      <c r="K1804">
        <v>0.49130000000000001</v>
      </c>
      <c r="L1804">
        <v>4.5170000000000002E-3</v>
      </c>
      <c r="M1804">
        <v>-1.179</v>
      </c>
      <c r="N1804">
        <v>-0.17419999999999999</v>
      </c>
      <c r="O1804">
        <v>0.77280000000000004</v>
      </c>
      <c r="P1804">
        <v>30001</v>
      </c>
      <c r="Q1804">
        <v>120000</v>
      </c>
    </row>
    <row r="1805" spans="9:17" x14ac:dyDescent="0.25">
      <c r="I1805" t="s">
        <v>2625</v>
      </c>
      <c r="J1805">
        <v>-0.25030000000000002</v>
      </c>
      <c r="K1805">
        <v>0.48409999999999997</v>
      </c>
      <c r="L1805">
        <v>4.5329999999999997E-3</v>
      </c>
      <c r="M1805">
        <v>-1.2589999999999999</v>
      </c>
      <c r="N1805">
        <v>-0.2334</v>
      </c>
      <c r="O1805">
        <v>0.66390000000000005</v>
      </c>
      <c r="P1805">
        <v>30001</v>
      </c>
      <c r="Q1805">
        <v>120000</v>
      </c>
    </row>
    <row r="1806" spans="9:17" x14ac:dyDescent="0.25">
      <c r="I1806" t="s">
        <v>2626</v>
      </c>
      <c r="J1806">
        <v>-0.21010000000000001</v>
      </c>
      <c r="K1806">
        <v>0.51910000000000001</v>
      </c>
      <c r="L1806">
        <v>5.091E-3</v>
      </c>
      <c r="M1806">
        <v>-1.222</v>
      </c>
      <c r="N1806">
        <v>-0.21820000000000001</v>
      </c>
      <c r="O1806">
        <v>0.84060000000000001</v>
      </c>
      <c r="P1806">
        <v>30001</v>
      </c>
      <c r="Q1806">
        <v>120000</v>
      </c>
    </row>
    <row r="1807" spans="9:17" x14ac:dyDescent="0.25">
      <c r="I1807" t="s">
        <v>2627</v>
      </c>
      <c r="J1807">
        <v>-0.30759999999999998</v>
      </c>
      <c r="K1807">
        <v>0.41060000000000002</v>
      </c>
      <c r="L1807">
        <v>4.1949999999999999E-3</v>
      </c>
      <c r="M1807">
        <v>-1.117</v>
      </c>
      <c r="N1807">
        <v>-0.30740000000000001</v>
      </c>
      <c r="O1807">
        <v>0.49819999999999998</v>
      </c>
      <c r="P1807">
        <v>30001</v>
      </c>
      <c r="Q1807">
        <v>120000</v>
      </c>
    </row>
    <row r="1808" spans="9:17" x14ac:dyDescent="0.25">
      <c r="I1808" t="s">
        <v>2628</v>
      </c>
      <c r="J1808">
        <v>-0.39989999999999998</v>
      </c>
      <c r="K1808">
        <v>0.48139999999999999</v>
      </c>
      <c r="L1808">
        <v>4.6179999999999997E-3</v>
      </c>
      <c r="M1808">
        <v>-1.3660000000000001</v>
      </c>
      <c r="N1808">
        <v>-0.39350000000000002</v>
      </c>
      <c r="O1808">
        <v>0.53190000000000004</v>
      </c>
      <c r="P1808">
        <v>30001</v>
      </c>
      <c r="Q1808">
        <v>120000</v>
      </c>
    </row>
    <row r="1809" spans="9:17" x14ac:dyDescent="0.25">
      <c r="I1809" t="s">
        <v>2629</v>
      </c>
      <c r="J1809">
        <v>-0.1789</v>
      </c>
      <c r="K1809">
        <v>0.50529999999999997</v>
      </c>
      <c r="L1809">
        <v>4.7999999999999996E-3</v>
      </c>
      <c r="M1809">
        <v>-1.1519999999999999</v>
      </c>
      <c r="N1809">
        <v>-0.18870000000000001</v>
      </c>
      <c r="O1809">
        <v>0.84689999999999999</v>
      </c>
      <c r="P1809">
        <v>30001</v>
      </c>
      <c r="Q1809">
        <v>120000</v>
      </c>
    </row>
    <row r="1810" spans="9:17" x14ac:dyDescent="0.25">
      <c r="I1810" t="s">
        <v>2630</v>
      </c>
      <c r="J1810">
        <v>-0.57530000000000003</v>
      </c>
      <c r="K1810">
        <v>0.46110000000000001</v>
      </c>
      <c r="L1810">
        <v>4.6610000000000002E-3</v>
      </c>
      <c r="M1810">
        <v>-1.4870000000000001</v>
      </c>
      <c r="N1810">
        <v>-0.57189999999999996</v>
      </c>
      <c r="O1810">
        <v>0.3196</v>
      </c>
      <c r="P1810">
        <v>30001</v>
      </c>
      <c r="Q1810">
        <v>120000</v>
      </c>
    </row>
    <row r="1811" spans="9:17" x14ac:dyDescent="0.25">
      <c r="I1811" t="s">
        <v>2631</v>
      </c>
      <c r="J1811">
        <v>-0.31990000000000002</v>
      </c>
      <c r="K1811">
        <v>0.57450000000000001</v>
      </c>
      <c r="L1811">
        <v>5.7930000000000004E-3</v>
      </c>
      <c r="M1811">
        <v>-1.4319999999999999</v>
      </c>
      <c r="N1811">
        <v>-0.32700000000000001</v>
      </c>
      <c r="O1811">
        <v>0.83430000000000004</v>
      </c>
      <c r="P1811">
        <v>30001</v>
      </c>
      <c r="Q1811">
        <v>120000</v>
      </c>
    </row>
    <row r="1812" spans="9:17" x14ac:dyDescent="0.25">
      <c r="I1812" t="s">
        <v>2632</v>
      </c>
      <c r="J1812">
        <v>-0.1258</v>
      </c>
      <c r="K1812">
        <v>0.57809999999999995</v>
      </c>
      <c r="L1812">
        <v>5.9979999999999999E-3</v>
      </c>
      <c r="M1812">
        <v>-1.216</v>
      </c>
      <c r="N1812">
        <v>-0.1431</v>
      </c>
      <c r="O1812">
        <v>1.06</v>
      </c>
      <c r="P1812">
        <v>30001</v>
      </c>
      <c r="Q1812">
        <v>120000</v>
      </c>
    </row>
    <row r="1813" spans="9:17" x14ac:dyDescent="0.25">
      <c r="I1813" t="s">
        <v>2633</v>
      </c>
      <c r="J1813">
        <v>-0.3241</v>
      </c>
      <c r="K1813">
        <v>0.5958</v>
      </c>
      <c r="L1813">
        <v>6.3759999999999997E-3</v>
      </c>
      <c r="M1813">
        <v>-1.4870000000000001</v>
      </c>
      <c r="N1813">
        <v>-0.3286</v>
      </c>
      <c r="O1813">
        <v>0.86919999999999997</v>
      </c>
      <c r="P1813">
        <v>30001</v>
      </c>
      <c r="Q1813">
        <v>120000</v>
      </c>
    </row>
    <row r="1814" spans="9:17" x14ac:dyDescent="0.25">
      <c r="I1814" t="s">
        <v>2634</v>
      </c>
      <c r="J1814">
        <v>-0.22500000000000001</v>
      </c>
      <c r="K1814">
        <v>0.33310000000000001</v>
      </c>
      <c r="L1814">
        <v>3.388E-3</v>
      </c>
      <c r="M1814">
        <v>-0.87560000000000004</v>
      </c>
      <c r="N1814">
        <v>-0.2253</v>
      </c>
      <c r="O1814">
        <v>0.4284</v>
      </c>
      <c r="P1814">
        <v>30001</v>
      </c>
      <c r="Q1814">
        <v>120000</v>
      </c>
    </row>
    <row r="1815" spans="9:17" x14ac:dyDescent="0.25">
      <c r="I1815" t="s">
        <v>2635</v>
      </c>
      <c r="J1815">
        <v>-0.15590000000000001</v>
      </c>
      <c r="K1815">
        <v>0.3906</v>
      </c>
      <c r="L1815">
        <v>3.6870000000000002E-3</v>
      </c>
      <c r="M1815">
        <v>-0.89570000000000005</v>
      </c>
      <c r="N1815">
        <v>-0.16719999999999999</v>
      </c>
      <c r="O1815">
        <v>0.64800000000000002</v>
      </c>
      <c r="P1815">
        <v>30001</v>
      </c>
      <c r="Q1815">
        <v>120000</v>
      </c>
    </row>
    <row r="1816" spans="9:17" x14ac:dyDescent="0.25">
      <c r="I1816" t="s">
        <v>2636</v>
      </c>
      <c r="J1816">
        <v>-0.2848</v>
      </c>
      <c r="K1816">
        <v>0.28970000000000001</v>
      </c>
      <c r="L1816">
        <v>2.8180000000000002E-3</v>
      </c>
      <c r="M1816">
        <v>-0.8548</v>
      </c>
      <c r="N1816">
        <v>-0.2853</v>
      </c>
      <c r="O1816">
        <v>0.28310000000000002</v>
      </c>
      <c r="P1816">
        <v>30001</v>
      </c>
      <c r="Q1816">
        <v>120000</v>
      </c>
    </row>
    <row r="1817" spans="9:17" x14ac:dyDescent="0.25">
      <c r="I1817" t="s">
        <v>2637</v>
      </c>
      <c r="J1817">
        <v>-0.31509999999999999</v>
      </c>
      <c r="K1817">
        <v>0.41959999999999997</v>
      </c>
      <c r="L1817">
        <v>3.7200000000000002E-3</v>
      </c>
      <c r="M1817">
        <v>-1.165</v>
      </c>
      <c r="N1817">
        <v>-0.30859999999999999</v>
      </c>
      <c r="O1817">
        <v>0.502</v>
      </c>
      <c r="P1817">
        <v>30001</v>
      </c>
      <c r="Q1817">
        <v>120000</v>
      </c>
    </row>
    <row r="1818" spans="9:17" x14ac:dyDescent="0.25">
      <c r="I1818" t="s">
        <v>2638</v>
      </c>
      <c r="J1818">
        <v>-0.3246</v>
      </c>
      <c r="K1818">
        <v>0.40660000000000002</v>
      </c>
      <c r="L1818">
        <v>3.545E-3</v>
      </c>
      <c r="M1818">
        <v>-1.1519999999999999</v>
      </c>
      <c r="N1818">
        <v>-0.31840000000000002</v>
      </c>
      <c r="O1818">
        <v>0.46400000000000002</v>
      </c>
      <c r="P1818">
        <v>30001</v>
      </c>
      <c r="Q1818">
        <v>120000</v>
      </c>
    </row>
    <row r="1819" spans="9:17" x14ac:dyDescent="0.25">
      <c r="I1819" t="s">
        <v>2639</v>
      </c>
      <c r="J1819">
        <v>-0.36259999999999998</v>
      </c>
      <c r="K1819">
        <v>0.36199999999999999</v>
      </c>
      <c r="L1819">
        <v>3.5699999999999998E-3</v>
      </c>
      <c r="M1819">
        <v>-1.095</v>
      </c>
      <c r="N1819">
        <v>-0.35580000000000001</v>
      </c>
      <c r="O1819">
        <v>0.33529999999999999</v>
      </c>
      <c r="P1819">
        <v>30001</v>
      </c>
      <c r="Q1819">
        <v>120000</v>
      </c>
    </row>
    <row r="1820" spans="9:17" x14ac:dyDescent="0.25">
      <c r="I1820" t="s">
        <v>2640</v>
      </c>
      <c r="J1820">
        <v>-0.33100000000000002</v>
      </c>
      <c r="K1820">
        <v>0.4204</v>
      </c>
      <c r="L1820">
        <v>3.6749999999999999E-3</v>
      </c>
      <c r="M1820">
        <v>-1.1930000000000001</v>
      </c>
      <c r="N1820">
        <v>-0.32279999999999998</v>
      </c>
      <c r="O1820">
        <v>0.48509999999999998</v>
      </c>
      <c r="P1820">
        <v>30001</v>
      </c>
      <c r="Q1820">
        <v>120000</v>
      </c>
    </row>
    <row r="1821" spans="9:17" x14ac:dyDescent="0.25">
      <c r="I1821" t="s">
        <v>2641</v>
      </c>
      <c r="J1821">
        <v>-5.1409999999999997E-2</v>
      </c>
      <c r="K1821">
        <v>0.3987</v>
      </c>
      <c r="L1821">
        <v>3.5590000000000001E-3</v>
      </c>
      <c r="M1821">
        <v>-0.8286</v>
      </c>
      <c r="N1821">
        <v>-5.4149999999999997E-2</v>
      </c>
      <c r="O1821">
        <v>0.73640000000000005</v>
      </c>
      <c r="P1821">
        <v>30001</v>
      </c>
      <c r="Q1821">
        <v>120000</v>
      </c>
    </row>
    <row r="1822" spans="9:17" x14ac:dyDescent="0.25">
      <c r="I1822" t="s">
        <v>2642</v>
      </c>
      <c r="J1822">
        <v>-0.77310000000000001</v>
      </c>
      <c r="K1822">
        <v>0.5343</v>
      </c>
      <c r="L1822">
        <v>5.5519999999999996E-3</v>
      </c>
      <c r="M1822">
        <v>-1.871</v>
      </c>
      <c r="N1822">
        <v>-0.75329999999999997</v>
      </c>
      <c r="O1822">
        <v>0.2147</v>
      </c>
      <c r="P1822">
        <v>30001</v>
      </c>
      <c r="Q1822">
        <v>120000</v>
      </c>
    </row>
    <row r="1823" spans="9:17" x14ac:dyDescent="0.25">
      <c r="I1823" t="s">
        <v>2643</v>
      </c>
      <c r="J1823">
        <v>-0.22969999999999999</v>
      </c>
      <c r="K1823">
        <v>0.48459999999999998</v>
      </c>
      <c r="L1823">
        <v>4.6800000000000001E-3</v>
      </c>
      <c r="M1823">
        <v>-1.2</v>
      </c>
      <c r="N1823">
        <v>-0.22939999999999999</v>
      </c>
      <c r="O1823">
        <v>0.72130000000000005</v>
      </c>
      <c r="P1823">
        <v>30001</v>
      </c>
      <c r="Q1823">
        <v>120000</v>
      </c>
    </row>
    <row r="1824" spans="9:17" x14ac:dyDescent="0.25">
      <c r="I1824" t="s">
        <v>2644</v>
      </c>
      <c r="J1824">
        <v>-0.19139999999999999</v>
      </c>
      <c r="K1824">
        <v>0.44190000000000002</v>
      </c>
      <c r="L1824">
        <v>4.5750000000000001E-3</v>
      </c>
      <c r="M1824">
        <v>-1.0620000000000001</v>
      </c>
      <c r="N1824">
        <v>-0.18990000000000001</v>
      </c>
      <c r="O1824">
        <v>0.67610000000000003</v>
      </c>
      <c r="P1824">
        <v>30001</v>
      </c>
      <c r="Q1824">
        <v>120000</v>
      </c>
    </row>
    <row r="1825" spans="9:17" x14ac:dyDescent="0.25">
      <c r="I1825" t="s">
        <v>2645</v>
      </c>
      <c r="J1825">
        <v>0.1004</v>
      </c>
      <c r="K1825">
        <v>0.48</v>
      </c>
      <c r="L1825">
        <v>4.5199999999999997E-3</v>
      </c>
      <c r="M1825">
        <v>-0.81110000000000004</v>
      </c>
      <c r="N1825">
        <v>8.9069999999999996E-2</v>
      </c>
      <c r="O1825">
        <v>1.0720000000000001</v>
      </c>
      <c r="P1825">
        <v>30001</v>
      </c>
      <c r="Q1825">
        <v>120000</v>
      </c>
    </row>
    <row r="1826" spans="9:17" x14ac:dyDescent="0.25">
      <c r="I1826" t="s">
        <v>2646</v>
      </c>
      <c r="J1826">
        <v>-0.48530000000000001</v>
      </c>
      <c r="K1826">
        <v>0.5504</v>
      </c>
      <c r="L1826">
        <v>5.1450000000000003E-3</v>
      </c>
      <c r="M1826">
        <v>-1.637</v>
      </c>
      <c r="N1826">
        <v>-0.46060000000000001</v>
      </c>
      <c r="O1826">
        <v>0.53900000000000003</v>
      </c>
      <c r="P1826">
        <v>30001</v>
      </c>
      <c r="Q1826">
        <v>120000</v>
      </c>
    </row>
    <row r="1827" spans="9:17" x14ac:dyDescent="0.25">
      <c r="I1827" t="s">
        <v>2647</v>
      </c>
      <c r="J1827">
        <v>-2.2169999999999999E-2</v>
      </c>
      <c r="K1827">
        <v>0.48449999999999999</v>
      </c>
      <c r="L1827">
        <v>4.7809999999999997E-3</v>
      </c>
      <c r="M1827">
        <v>-0.95579999999999998</v>
      </c>
      <c r="N1827">
        <v>-3.1399999999999997E-2</v>
      </c>
      <c r="O1827">
        <v>0.95520000000000005</v>
      </c>
      <c r="P1827">
        <v>30001</v>
      </c>
      <c r="Q1827">
        <v>120000</v>
      </c>
    </row>
    <row r="1828" spans="9:17" x14ac:dyDescent="0.25">
      <c r="I1828" t="s">
        <v>2648</v>
      </c>
      <c r="J1828">
        <v>-0.36599999999999999</v>
      </c>
      <c r="K1828">
        <v>0.52410000000000001</v>
      </c>
      <c r="L1828">
        <v>4.7019999999999996E-3</v>
      </c>
      <c r="M1828">
        <v>-1.44</v>
      </c>
      <c r="N1828">
        <v>-0.35549999999999998</v>
      </c>
      <c r="O1828">
        <v>0.64149999999999996</v>
      </c>
      <c r="P1828">
        <v>30001</v>
      </c>
      <c r="Q1828">
        <v>120000</v>
      </c>
    </row>
    <row r="1829" spans="9:17" x14ac:dyDescent="0.25">
      <c r="I1829" t="s">
        <v>2649</v>
      </c>
      <c r="J1829">
        <v>0.19939999999999999</v>
      </c>
      <c r="K1829">
        <v>0.5625</v>
      </c>
      <c r="L1829">
        <v>5.9719999999999999E-3</v>
      </c>
      <c r="M1829">
        <v>-0.89559999999999995</v>
      </c>
      <c r="N1829">
        <v>0.19120000000000001</v>
      </c>
      <c r="O1829">
        <v>1.325</v>
      </c>
      <c r="P1829">
        <v>30001</v>
      </c>
      <c r="Q1829">
        <v>120000</v>
      </c>
    </row>
    <row r="1830" spans="9:17" x14ac:dyDescent="0.25">
      <c r="I1830" t="s">
        <v>2650</v>
      </c>
      <c r="J1830">
        <v>9.5390000000000003E-2</v>
      </c>
      <c r="K1830">
        <v>0.47670000000000001</v>
      </c>
      <c r="L1830">
        <v>5.3140000000000001E-3</v>
      </c>
      <c r="M1830">
        <v>-0.85160000000000002</v>
      </c>
      <c r="N1830">
        <v>9.8900000000000002E-2</v>
      </c>
      <c r="O1830">
        <v>1.024</v>
      </c>
      <c r="P1830">
        <v>30001</v>
      </c>
      <c r="Q1830">
        <v>120000</v>
      </c>
    </row>
    <row r="1831" spans="9:17" x14ac:dyDescent="0.25">
      <c r="I1831" t="s">
        <v>2651</v>
      </c>
      <c r="J1831">
        <v>7.707E-2</v>
      </c>
      <c r="K1831">
        <v>0.51480000000000004</v>
      </c>
      <c r="L1831">
        <v>5.5160000000000001E-3</v>
      </c>
      <c r="M1831">
        <v>-0.94699999999999995</v>
      </c>
      <c r="N1831">
        <v>7.8839999999999993E-2</v>
      </c>
      <c r="O1831">
        <v>1.0760000000000001</v>
      </c>
      <c r="P1831">
        <v>30001</v>
      </c>
      <c r="Q1831">
        <v>120000</v>
      </c>
    </row>
    <row r="1832" spans="9:17" x14ac:dyDescent="0.25">
      <c r="I1832" t="s">
        <v>2652</v>
      </c>
      <c r="J1832">
        <v>0.94510000000000005</v>
      </c>
      <c r="K1832">
        <v>0.74580000000000002</v>
      </c>
      <c r="L1832">
        <v>9.5049999999999996E-3</v>
      </c>
      <c r="M1832">
        <v>-0.50949999999999995</v>
      </c>
      <c r="N1832">
        <v>0.94430000000000003</v>
      </c>
      <c r="O1832">
        <v>2.4159999999999999</v>
      </c>
      <c r="P1832">
        <v>30001</v>
      </c>
      <c r="Q1832">
        <v>120000</v>
      </c>
    </row>
    <row r="1833" spans="9:17" x14ac:dyDescent="0.25">
      <c r="I1833" t="s">
        <v>2653</v>
      </c>
      <c r="J1833">
        <v>-0.72899999999999998</v>
      </c>
      <c r="K1833">
        <v>0.73829999999999996</v>
      </c>
      <c r="L1833">
        <v>9.0830000000000008E-3</v>
      </c>
      <c r="M1833">
        <v>-2.198</v>
      </c>
      <c r="N1833">
        <v>-0.72070000000000001</v>
      </c>
      <c r="O1833">
        <v>0.69430000000000003</v>
      </c>
      <c r="P1833">
        <v>30001</v>
      </c>
      <c r="Q1833">
        <v>120000</v>
      </c>
    </row>
    <row r="1834" spans="9:17" x14ac:dyDescent="0.25">
      <c r="I1834" t="s">
        <v>2654</v>
      </c>
      <c r="J1834">
        <v>9.0130000000000002E-3</v>
      </c>
      <c r="K1834">
        <v>0.9405</v>
      </c>
      <c r="L1834">
        <v>1.503E-2</v>
      </c>
      <c r="M1834">
        <v>-1.85</v>
      </c>
      <c r="N1834">
        <v>1.359E-2</v>
      </c>
      <c r="O1834">
        <v>1.8380000000000001</v>
      </c>
      <c r="P1834">
        <v>30001</v>
      </c>
      <c r="Q1834">
        <v>120000</v>
      </c>
    </row>
    <row r="1835" spans="9:17" x14ac:dyDescent="0.25">
      <c r="I1835" t="s">
        <v>2655</v>
      </c>
      <c r="J1835">
        <v>-0.1318</v>
      </c>
      <c r="K1835">
        <v>0.65429999999999999</v>
      </c>
      <c r="L1835">
        <v>8.6189999999999999E-3</v>
      </c>
      <c r="M1835">
        <v>-1.42</v>
      </c>
      <c r="N1835">
        <v>-0.1313</v>
      </c>
      <c r="O1835">
        <v>1.147</v>
      </c>
      <c r="P1835">
        <v>30001</v>
      </c>
      <c r="Q1835">
        <v>120000</v>
      </c>
    </row>
    <row r="1836" spans="9:17" x14ac:dyDescent="0.25">
      <c r="I1836" t="s">
        <v>2656</v>
      </c>
      <c r="J1836">
        <v>-0.24310000000000001</v>
      </c>
      <c r="K1836">
        <v>0.72550000000000003</v>
      </c>
      <c r="L1836">
        <v>9.8709999999999996E-3</v>
      </c>
      <c r="M1836">
        <v>-1.6890000000000001</v>
      </c>
      <c r="N1836">
        <v>-0.23649999999999999</v>
      </c>
      <c r="O1836">
        <v>1.167</v>
      </c>
      <c r="P1836">
        <v>30001</v>
      </c>
      <c r="Q1836">
        <v>120000</v>
      </c>
    </row>
    <row r="1837" spans="9:17" x14ac:dyDescent="0.25">
      <c r="I1837" t="s">
        <v>2657</v>
      </c>
      <c r="J1837">
        <v>0.51439999999999997</v>
      </c>
      <c r="K1837">
        <v>0.41710000000000003</v>
      </c>
      <c r="L1837">
        <v>3.9810000000000002E-3</v>
      </c>
      <c r="M1837">
        <v>-0.30630000000000002</v>
      </c>
      <c r="N1837">
        <v>0.51480000000000004</v>
      </c>
      <c r="O1837">
        <v>1.329</v>
      </c>
      <c r="P1837">
        <v>30001</v>
      </c>
      <c r="Q1837">
        <v>120000</v>
      </c>
    </row>
    <row r="1838" spans="9:17" x14ac:dyDescent="0.25">
      <c r="I1838" t="s">
        <v>2658</v>
      </c>
      <c r="J1838">
        <v>0.49609999999999999</v>
      </c>
      <c r="K1838">
        <v>0.54949999999999999</v>
      </c>
      <c r="L1838">
        <v>6.2969999999999996E-3</v>
      </c>
      <c r="M1838">
        <v>-0.60040000000000004</v>
      </c>
      <c r="N1838">
        <v>0.49840000000000001</v>
      </c>
      <c r="O1838">
        <v>1.5780000000000001</v>
      </c>
      <c r="P1838">
        <v>30001</v>
      </c>
      <c r="Q1838">
        <v>120000</v>
      </c>
    </row>
    <row r="1839" spans="9:17" x14ac:dyDescent="0.25">
      <c r="I1839" t="s">
        <v>2659</v>
      </c>
      <c r="J1839">
        <v>-1.0900000000000001</v>
      </c>
      <c r="K1839">
        <v>0.67679999999999996</v>
      </c>
      <c r="L1839">
        <v>1.0120000000000001E-2</v>
      </c>
      <c r="M1839">
        <v>-2.4689999999999999</v>
      </c>
      <c r="N1839">
        <v>-1.079</v>
      </c>
      <c r="O1839">
        <v>0.20130000000000001</v>
      </c>
      <c r="P1839">
        <v>30001</v>
      </c>
      <c r="Q1839">
        <v>120000</v>
      </c>
    </row>
    <row r="1840" spans="9:17" x14ac:dyDescent="0.25">
      <c r="I1840" t="s">
        <v>2660</v>
      </c>
      <c r="J1840">
        <v>-0.91159999999999997</v>
      </c>
      <c r="K1840">
        <v>0.62609999999999999</v>
      </c>
      <c r="L1840">
        <v>9.4240000000000001E-3</v>
      </c>
      <c r="M1840">
        <v>-2.15</v>
      </c>
      <c r="N1840">
        <v>-0.90990000000000004</v>
      </c>
      <c r="O1840">
        <v>0.30280000000000001</v>
      </c>
      <c r="P1840">
        <v>30001</v>
      </c>
      <c r="Q1840">
        <v>120000</v>
      </c>
    </row>
    <row r="1841" spans="9:17" x14ac:dyDescent="0.25">
      <c r="I1841" t="s">
        <v>2661</v>
      </c>
      <c r="J1841">
        <v>-0.33729999999999999</v>
      </c>
      <c r="K1841">
        <v>0.56950000000000001</v>
      </c>
      <c r="L1841">
        <v>5.8009999999999997E-3</v>
      </c>
      <c r="M1841">
        <v>-1.4950000000000001</v>
      </c>
      <c r="N1841">
        <v>-0.32390000000000002</v>
      </c>
      <c r="O1841">
        <v>0.75970000000000004</v>
      </c>
      <c r="P1841">
        <v>30001</v>
      </c>
      <c r="Q1841">
        <v>120000</v>
      </c>
    </row>
    <row r="1842" spans="9:17" x14ac:dyDescent="0.25">
      <c r="I1842" t="s">
        <v>2662</v>
      </c>
      <c r="J1842">
        <v>-0.21390000000000001</v>
      </c>
      <c r="K1842">
        <v>0.45229999999999998</v>
      </c>
      <c r="L1842">
        <v>4.8869999999999999E-3</v>
      </c>
      <c r="M1842">
        <v>-1.1100000000000001</v>
      </c>
      <c r="N1842">
        <v>-0.21179999999999999</v>
      </c>
      <c r="O1842">
        <v>0.66890000000000005</v>
      </c>
      <c r="P1842">
        <v>30001</v>
      </c>
      <c r="Q1842">
        <v>120000</v>
      </c>
    </row>
    <row r="1843" spans="9:17" x14ac:dyDescent="0.25">
      <c r="I1843" t="s">
        <v>2663</v>
      </c>
      <c r="J1843">
        <v>0.33589999999999998</v>
      </c>
      <c r="K1843">
        <v>0.61299999999999999</v>
      </c>
      <c r="L1843">
        <v>6.267E-3</v>
      </c>
      <c r="M1843">
        <v>-0.88080000000000003</v>
      </c>
      <c r="N1843">
        <v>0.34139999999999998</v>
      </c>
      <c r="O1843">
        <v>1.5489999999999999</v>
      </c>
      <c r="P1843">
        <v>30001</v>
      </c>
      <c r="Q1843">
        <v>120000</v>
      </c>
    </row>
    <row r="1844" spans="9:17" x14ac:dyDescent="0.25">
      <c r="I1844" t="s">
        <v>2664</v>
      </c>
      <c r="J1844">
        <v>0.43009999999999998</v>
      </c>
      <c r="K1844">
        <v>0.55259999999999998</v>
      </c>
      <c r="L1844">
        <v>6.1409999999999998E-3</v>
      </c>
      <c r="M1844">
        <v>-0.65569999999999995</v>
      </c>
      <c r="N1844">
        <v>0.42799999999999999</v>
      </c>
      <c r="O1844">
        <v>1.5309999999999999</v>
      </c>
      <c r="P1844">
        <v>30001</v>
      </c>
      <c r="Q1844">
        <v>120000</v>
      </c>
    </row>
    <row r="1845" spans="9:17" x14ac:dyDescent="0.25">
      <c r="I1845" t="s">
        <v>2665</v>
      </c>
      <c r="J1845">
        <v>0.34100000000000003</v>
      </c>
      <c r="K1845">
        <v>0.62390000000000001</v>
      </c>
      <c r="L1845">
        <v>6.195E-3</v>
      </c>
      <c r="M1845">
        <v>-0.90210000000000001</v>
      </c>
      <c r="N1845">
        <v>0.34310000000000002</v>
      </c>
      <c r="O1845">
        <v>1.58</v>
      </c>
      <c r="P1845">
        <v>30001</v>
      </c>
      <c r="Q1845">
        <v>120000</v>
      </c>
    </row>
    <row r="1846" spans="9:17" x14ac:dyDescent="0.25">
      <c r="I1846" t="s">
        <v>2666</v>
      </c>
      <c r="J1846">
        <v>0.16889999999999999</v>
      </c>
      <c r="K1846">
        <v>0.62190000000000001</v>
      </c>
      <c r="L1846">
        <v>6.6360000000000004E-3</v>
      </c>
      <c r="M1846">
        <v>-1.081</v>
      </c>
      <c r="N1846">
        <v>0.18079999999999999</v>
      </c>
      <c r="O1846">
        <v>1.3740000000000001</v>
      </c>
      <c r="P1846">
        <v>30001</v>
      </c>
      <c r="Q1846">
        <v>120000</v>
      </c>
    </row>
    <row r="1847" spans="9:17" x14ac:dyDescent="0.25">
      <c r="I1847" t="s">
        <v>2667</v>
      </c>
      <c r="J1847">
        <v>0.52480000000000004</v>
      </c>
      <c r="K1847">
        <v>0.63470000000000004</v>
      </c>
      <c r="L1847">
        <v>6.4700000000000001E-3</v>
      </c>
      <c r="M1847">
        <v>-0.69710000000000005</v>
      </c>
      <c r="N1847">
        <v>0.51229999999999998</v>
      </c>
      <c r="O1847">
        <v>1.821</v>
      </c>
      <c r="P1847">
        <v>30001</v>
      </c>
      <c r="Q1847">
        <v>120000</v>
      </c>
    </row>
    <row r="1848" spans="9:17" x14ac:dyDescent="0.25">
      <c r="I1848" t="s">
        <v>2668</v>
      </c>
      <c r="J1848">
        <v>0.26450000000000001</v>
      </c>
      <c r="K1848">
        <v>0.64570000000000005</v>
      </c>
      <c r="L1848">
        <v>6.659E-3</v>
      </c>
      <c r="M1848">
        <v>-1.046</v>
      </c>
      <c r="N1848">
        <v>0.27510000000000001</v>
      </c>
      <c r="O1848">
        <v>1.5289999999999999</v>
      </c>
      <c r="P1848">
        <v>30001</v>
      </c>
      <c r="Q1848">
        <v>120000</v>
      </c>
    </row>
    <row r="1849" spans="9:17" x14ac:dyDescent="0.25">
      <c r="I1849" t="s">
        <v>2669</v>
      </c>
      <c r="J1849">
        <v>0.67520000000000002</v>
      </c>
      <c r="K1849">
        <v>0.5444</v>
      </c>
      <c r="L1849">
        <v>6.1269999999999996E-3</v>
      </c>
      <c r="M1849">
        <v>-0.39450000000000002</v>
      </c>
      <c r="N1849">
        <v>0.67220000000000002</v>
      </c>
      <c r="O1849">
        <v>1.7649999999999999</v>
      </c>
      <c r="P1849">
        <v>30001</v>
      </c>
      <c r="Q1849">
        <v>120000</v>
      </c>
    </row>
    <row r="1850" spans="9:17" x14ac:dyDescent="0.25">
      <c r="I1850" t="s">
        <v>2670</v>
      </c>
      <c r="J1850">
        <v>0.20599999999999999</v>
      </c>
      <c r="K1850">
        <v>0.55020000000000002</v>
      </c>
      <c r="L1850">
        <v>5.8739999999999999E-3</v>
      </c>
      <c r="M1850">
        <v>-0.88180000000000003</v>
      </c>
      <c r="N1850">
        <v>0.20630000000000001</v>
      </c>
      <c r="O1850">
        <v>1.2969999999999999</v>
      </c>
      <c r="P1850">
        <v>30001</v>
      </c>
      <c r="Q1850">
        <v>120000</v>
      </c>
    </row>
    <row r="1851" spans="9:17" x14ac:dyDescent="0.25">
      <c r="I1851" t="s">
        <v>2671</v>
      </c>
      <c r="J1851">
        <v>0.27750000000000002</v>
      </c>
      <c r="K1851">
        <v>0.60650000000000004</v>
      </c>
      <c r="L1851">
        <v>6.6680000000000003E-3</v>
      </c>
      <c r="M1851">
        <v>-0.92830000000000001</v>
      </c>
      <c r="N1851">
        <v>0.28149999999999997</v>
      </c>
      <c r="O1851">
        <v>1.4690000000000001</v>
      </c>
      <c r="P1851">
        <v>30001</v>
      </c>
      <c r="Q1851">
        <v>120000</v>
      </c>
    </row>
    <row r="1852" spans="9:17" x14ac:dyDescent="0.25">
      <c r="I1852" t="s">
        <v>2672</v>
      </c>
      <c r="J1852">
        <v>0.2424</v>
      </c>
      <c r="K1852">
        <v>0.56730000000000003</v>
      </c>
      <c r="L1852">
        <v>6.306E-3</v>
      </c>
      <c r="M1852">
        <v>-0.86899999999999999</v>
      </c>
      <c r="N1852">
        <v>0.23699999999999999</v>
      </c>
      <c r="O1852">
        <v>1.383</v>
      </c>
      <c r="P1852">
        <v>30001</v>
      </c>
      <c r="Q1852">
        <v>120000</v>
      </c>
    </row>
    <row r="1853" spans="9:17" x14ac:dyDescent="0.25">
      <c r="I1853" t="s">
        <v>2673</v>
      </c>
      <c r="J1853">
        <v>0.1338</v>
      </c>
      <c r="K1853">
        <v>0.52769999999999995</v>
      </c>
      <c r="L1853">
        <v>6.1450000000000003E-3</v>
      </c>
      <c r="M1853">
        <v>-0.90659999999999996</v>
      </c>
      <c r="N1853">
        <v>0.13250000000000001</v>
      </c>
      <c r="O1853">
        <v>1.1830000000000001</v>
      </c>
      <c r="P1853">
        <v>30001</v>
      </c>
      <c r="Q1853">
        <v>120000</v>
      </c>
    </row>
    <row r="1854" spans="9:17" x14ac:dyDescent="0.25">
      <c r="I1854" t="s">
        <v>2674</v>
      </c>
      <c r="J1854">
        <v>0.1731</v>
      </c>
      <c r="K1854">
        <v>0.54810000000000003</v>
      </c>
      <c r="L1854">
        <v>6.1079999999999997E-3</v>
      </c>
      <c r="M1854">
        <v>-0.91510000000000002</v>
      </c>
      <c r="N1854">
        <v>0.17319999999999999</v>
      </c>
      <c r="O1854">
        <v>1.2569999999999999</v>
      </c>
      <c r="P1854">
        <v>30001</v>
      </c>
      <c r="Q1854">
        <v>120000</v>
      </c>
    </row>
    <row r="1855" spans="9:17" x14ac:dyDescent="0.25">
      <c r="I1855" t="s">
        <v>2675</v>
      </c>
      <c r="J1855">
        <v>0.20250000000000001</v>
      </c>
      <c r="K1855">
        <v>0.55669999999999997</v>
      </c>
      <c r="L1855">
        <v>6.2440000000000004E-3</v>
      </c>
      <c r="M1855">
        <v>-0.89759999999999995</v>
      </c>
      <c r="N1855">
        <v>0.2009</v>
      </c>
      <c r="O1855">
        <v>1.3129999999999999</v>
      </c>
      <c r="P1855">
        <v>30001</v>
      </c>
      <c r="Q1855">
        <v>120000</v>
      </c>
    </row>
    <row r="1856" spans="9:17" x14ac:dyDescent="0.25">
      <c r="I1856" t="s">
        <v>2676</v>
      </c>
      <c r="J1856">
        <v>0.21460000000000001</v>
      </c>
      <c r="K1856">
        <v>0.56479999999999997</v>
      </c>
      <c r="L1856">
        <v>6.3070000000000001E-3</v>
      </c>
      <c r="M1856">
        <v>-0.89480000000000004</v>
      </c>
      <c r="N1856">
        <v>0.21260000000000001</v>
      </c>
      <c r="O1856">
        <v>1.34</v>
      </c>
      <c r="P1856">
        <v>30001</v>
      </c>
      <c r="Q1856">
        <v>120000</v>
      </c>
    </row>
    <row r="1857" spans="9:17" x14ac:dyDescent="0.25">
      <c r="I1857" t="s">
        <v>2677</v>
      </c>
      <c r="J1857">
        <v>0.22009999999999999</v>
      </c>
      <c r="K1857">
        <v>0.5141</v>
      </c>
      <c r="L1857">
        <v>5.9239999999999996E-3</v>
      </c>
      <c r="M1857">
        <v>-0.79479999999999995</v>
      </c>
      <c r="N1857">
        <v>0.218</v>
      </c>
      <c r="O1857">
        <v>1.25</v>
      </c>
      <c r="P1857">
        <v>30001</v>
      </c>
      <c r="Q1857">
        <v>120000</v>
      </c>
    </row>
    <row r="1858" spans="9:17" x14ac:dyDescent="0.25">
      <c r="I1858" t="s">
        <v>2678</v>
      </c>
      <c r="J1858">
        <v>0.24890000000000001</v>
      </c>
      <c r="K1858">
        <v>0.52829999999999999</v>
      </c>
      <c r="L1858">
        <v>5.8339999999999998E-3</v>
      </c>
      <c r="M1858">
        <v>-0.78759999999999997</v>
      </c>
      <c r="N1858">
        <v>0.24779999999999999</v>
      </c>
      <c r="O1858">
        <v>1.3049999999999999</v>
      </c>
      <c r="P1858">
        <v>30001</v>
      </c>
      <c r="Q1858">
        <v>120000</v>
      </c>
    </row>
    <row r="1859" spans="9:17" x14ac:dyDescent="0.25">
      <c r="I1859" t="s">
        <v>2679</v>
      </c>
      <c r="J1859">
        <v>0.2432</v>
      </c>
      <c r="K1859">
        <v>0.55359999999999998</v>
      </c>
      <c r="L1859">
        <v>6.2009999999999999E-3</v>
      </c>
      <c r="M1859">
        <v>-0.8468</v>
      </c>
      <c r="N1859">
        <v>0.2404</v>
      </c>
      <c r="O1859">
        <v>1.349</v>
      </c>
      <c r="P1859">
        <v>30001</v>
      </c>
      <c r="Q1859">
        <v>120000</v>
      </c>
    </row>
    <row r="1860" spans="9:17" x14ac:dyDescent="0.25">
      <c r="I1860" t="s">
        <v>2680</v>
      </c>
      <c r="J1860">
        <v>0.1646</v>
      </c>
      <c r="K1860">
        <v>0.5403</v>
      </c>
      <c r="L1860">
        <v>6.1520000000000004E-3</v>
      </c>
      <c r="M1860">
        <v>-0.90310000000000001</v>
      </c>
      <c r="N1860">
        <v>0.16350000000000001</v>
      </c>
      <c r="O1860">
        <v>1.2370000000000001</v>
      </c>
      <c r="P1860">
        <v>30001</v>
      </c>
      <c r="Q1860">
        <v>120000</v>
      </c>
    </row>
    <row r="1861" spans="9:17" x14ac:dyDescent="0.25">
      <c r="I1861" t="s">
        <v>2681</v>
      </c>
      <c r="J1861">
        <v>0.1477</v>
      </c>
      <c r="K1861">
        <v>0.55600000000000005</v>
      </c>
      <c r="L1861">
        <v>6.2449999999999997E-3</v>
      </c>
      <c r="M1861">
        <v>-0.95840000000000003</v>
      </c>
      <c r="N1861">
        <v>0.14879999999999999</v>
      </c>
      <c r="O1861">
        <v>1.25</v>
      </c>
      <c r="P1861">
        <v>30001</v>
      </c>
      <c r="Q1861">
        <v>120000</v>
      </c>
    </row>
    <row r="1862" spans="9:17" x14ac:dyDescent="0.25">
      <c r="I1862" t="s">
        <v>2682</v>
      </c>
      <c r="J1862">
        <v>-0.53890000000000005</v>
      </c>
      <c r="K1862">
        <v>0.60950000000000004</v>
      </c>
      <c r="L1862">
        <v>6.2059999999999997E-3</v>
      </c>
      <c r="M1862">
        <v>-1.746</v>
      </c>
      <c r="N1862">
        <v>-0.53949999999999998</v>
      </c>
      <c r="O1862">
        <v>0.6653</v>
      </c>
      <c r="P1862">
        <v>30001</v>
      </c>
      <c r="Q1862">
        <v>120000</v>
      </c>
    </row>
    <row r="1863" spans="9:17" x14ac:dyDescent="0.25">
      <c r="I1863" t="s">
        <v>2683</v>
      </c>
      <c r="J1863">
        <v>-0.68030000000000002</v>
      </c>
      <c r="K1863">
        <v>0.6149</v>
      </c>
      <c r="L1863">
        <v>6.5570000000000003E-3</v>
      </c>
      <c r="M1863">
        <v>-1.907</v>
      </c>
      <c r="N1863">
        <v>-0.68020000000000003</v>
      </c>
      <c r="O1863">
        <v>0.52700000000000002</v>
      </c>
      <c r="P1863">
        <v>30001</v>
      </c>
      <c r="Q1863">
        <v>120000</v>
      </c>
    </row>
    <row r="1864" spans="9:17" x14ac:dyDescent="0.25">
      <c r="I1864" t="s">
        <v>2684</v>
      </c>
      <c r="J1864">
        <v>-0.3785</v>
      </c>
      <c r="K1864">
        <v>0.57699999999999996</v>
      </c>
      <c r="L1864">
        <v>5.8329999999999996E-3</v>
      </c>
      <c r="M1864">
        <v>-1.512</v>
      </c>
      <c r="N1864">
        <v>-0.38109999999999999</v>
      </c>
      <c r="O1864">
        <v>0.76200000000000001</v>
      </c>
      <c r="P1864">
        <v>30001</v>
      </c>
      <c r="Q1864">
        <v>120000</v>
      </c>
    </row>
    <row r="1865" spans="9:17" x14ac:dyDescent="0.25">
      <c r="I1865" t="s">
        <v>2685</v>
      </c>
      <c r="J1865">
        <v>-0.18279999999999999</v>
      </c>
      <c r="K1865">
        <v>0.51239999999999997</v>
      </c>
      <c r="L1865">
        <v>4.8890000000000001E-3</v>
      </c>
      <c r="M1865">
        <v>-1.1970000000000001</v>
      </c>
      <c r="N1865">
        <v>-0.18559999999999999</v>
      </c>
      <c r="O1865">
        <v>0.84909999999999997</v>
      </c>
      <c r="P1865">
        <v>30001</v>
      </c>
      <c r="Q1865">
        <v>120000</v>
      </c>
    </row>
    <row r="1866" spans="9:17" x14ac:dyDescent="0.25">
      <c r="I1866" t="s">
        <v>2686</v>
      </c>
      <c r="J1866">
        <v>-0.3705</v>
      </c>
      <c r="K1866">
        <v>0.61450000000000005</v>
      </c>
      <c r="L1866">
        <v>5.8520000000000004E-3</v>
      </c>
      <c r="M1866">
        <v>-1.6120000000000001</v>
      </c>
      <c r="N1866">
        <v>-0.3614</v>
      </c>
      <c r="O1866">
        <v>0.82799999999999996</v>
      </c>
      <c r="P1866">
        <v>30001</v>
      </c>
      <c r="Q1866">
        <v>120000</v>
      </c>
    </row>
    <row r="1867" spans="9:17" x14ac:dyDescent="0.25">
      <c r="I1867" t="s">
        <v>2687</v>
      </c>
      <c r="J1867">
        <v>-0.28139999999999998</v>
      </c>
      <c r="K1867">
        <v>0.58750000000000002</v>
      </c>
      <c r="L1867">
        <v>5.4840000000000002E-3</v>
      </c>
      <c r="M1867">
        <v>-1.502</v>
      </c>
      <c r="N1867">
        <v>-0.2606</v>
      </c>
      <c r="O1867">
        <v>0.84799999999999998</v>
      </c>
      <c r="P1867">
        <v>30001</v>
      </c>
      <c r="Q1867">
        <v>120000</v>
      </c>
    </row>
    <row r="1868" spans="9:17" x14ac:dyDescent="0.25">
      <c r="I1868" t="s">
        <v>2688</v>
      </c>
      <c r="J1868">
        <v>-0.24360000000000001</v>
      </c>
      <c r="K1868">
        <v>0.56330000000000002</v>
      </c>
      <c r="L1868">
        <v>5.1609999999999998E-3</v>
      </c>
      <c r="M1868">
        <v>-1.407</v>
      </c>
      <c r="N1868">
        <v>-0.23</v>
      </c>
      <c r="O1868">
        <v>0.85309999999999997</v>
      </c>
      <c r="P1868">
        <v>30001</v>
      </c>
      <c r="Q1868">
        <v>120000</v>
      </c>
    </row>
    <row r="1869" spans="9:17" x14ac:dyDescent="0.25">
      <c r="I1869" t="s">
        <v>2689</v>
      </c>
      <c r="J1869">
        <v>-2.6700000000000002E-2</v>
      </c>
      <c r="K1869">
        <v>0.55389999999999995</v>
      </c>
      <c r="L1869">
        <v>5.1070000000000004E-3</v>
      </c>
      <c r="M1869">
        <v>-1.095</v>
      </c>
      <c r="N1869">
        <v>-3.9170000000000003E-2</v>
      </c>
      <c r="O1869">
        <v>1.121</v>
      </c>
      <c r="P1869">
        <v>30001</v>
      </c>
      <c r="Q1869">
        <v>120000</v>
      </c>
    </row>
    <row r="1870" spans="9:17" x14ac:dyDescent="0.25">
      <c r="I1870" t="s">
        <v>2690</v>
      </c>
      <c r="J1870">
        <v>-5.7759999999999999E-2</v>
      </c>
      <c r="K1870">
        <v>0.57909999999999995</v>
      </c>
      <c r="L1870">
        <v>5.2849999999999998E-3</v>
      </c>
      <c r="M1870">
        <v>-1.1879999999999999</v>
      </c>
      <c r="N1870">
        <v>-6.88E-2</v>
      </c>
      <c r="O1870">
        <v>1.147</v>
      </c>
      <c r="P1870">
        <v>30001</v>
      </c>
      <c r="Q1870">
        <v>120000</v>
      </c>
    </row>
    <row r="1871" spans="9:17" x14ac:dyDescent="0.25">
      <c r="I1871" t="s">
        <v>2691</v>
      </c>
      <c r="J1871">
        <v>-0.1588</v>
      </c>
      <c r="K1871">
        <v>0.59289999999999998</v>
      </c>
      <c r="L1871">
        <v>5.5120000000000004E-3</v>
      </c>
      <c r="M1871">
        <v>-1.359</v>
      </c>
      <c r="N1871">
        <v>-0.15459999999999999</v>
      </c>
      <c r="O1871">
        <v>1.0249999999999999</v>
      </c>
      <c r="P1871">
        <v>30001</v>
      </c>
      <c r="Q1871">
        <v>120000</v>
      </c>
    </row>
    <row r="1872" spans="9:17" x14ac:dyDescent="0.25">
      <c r="I1872" t="s">
        <v>2692</v>
      </c>
      <c r="J1872">
        <v>-0.18390000000000001</v>
      </c>
      <c r="K1872">
        <v>0.62519999999999998</v>
      </c>
      <c r="L1872">
        <v>5.6829999999999997E-3</v>
      </c>
      <c r="M1872">
        <v>-1.4670000000000001</v>
      </c>
      <c r="N1872">
        <v>-0.17549999999999999</v>
      </c>
      <c r="O1872">
        <v>1.0629999999999999</v>
      </c>
      <c r="P1872">
        <v>30001</v>
      </c>
      <c r="Q1872">
        <v>120000</v>
      </c>
    </row>
    <row r="1873" spans="9:17" x14ac:dyDescent="0.25">
      <c r="I1873" t="s">
        <v>2693</v>
      </c>
      <c r="J1873">
        <v>-0.25209999999999999</v>
      </c>
      <c r="K1873">
        <v>0.61890000000000001</v>
      </c>
      <c r="L1873">
        <v>5.7120000000000001E-3</v>
      </c>
      <c r="M1873">
        <v>-1.5489999999999999</v>
      </c>
      <c r="N1873">
        <v>-0.23269999999999999</v>
      </c>
      <c r="O1873">
        <v>0.93930000000000002</v>
      </c>
      <c r="P1873">
        <v>30001</v>
      </c>
      <c r="Q1873">
        <v>120000</v>
      </c>
    </row>
    <row r="1874" spans="9:17" x14ac:dyDescent="0.25">
      <c r="I1874" t="s">
        <v>2694</v>
      </c>
      <c r="J1874">
        <v>-0.21190000000000001</v>
      </c>
      <c r="K1874">
        <v>0.64339999999999997</v>
      </c>
      <c r="L1874">
        <v>6.2300000000000003E-3</v>
      </c>
      <c r="M1874">
        <v>-1.4770000000000001</v>
      </c>
      <c r="N1874">
        <v>-0.21659999999999999</v>
      </c>
      <c r="O1874">
        <v>1.069</v>
      </c>
      <c r="P1874">
        <v>30001</v>
      </c>
      <c r="Q1874">
        <v>120000</v>
      </c>
    </row>
    <row r="1875" spans="9:17" x14ac:dyDescent="0.25">
      <c r="I1875" t="s">
        <v>2695</v>
      </c>
      <c r="J1875">
        <v>-0.3095</v>
      </c>
      <c r="K1875">
        <v>0.56220000000000003</v>
      </c>
      <c r="L1875">
        <v>5.5469999999999998E-3</v>
      </c>
      <c r="M1875">
        <v>-1.4319999999999999</v>
      </c>
      <c r="N1875">
        <v>-0.309</v>
      </c>
      <c r="O1875">
        <v>0.80669999999999997</v>
      </c>
      <c r="P1875">
        <v>30001</v>
      </c>
      <c r="Q1875">
        <v>120000</v>
      </c>
    </row>
    <row r="1876" spans="9:17" x14ac:dyDescent="0.25">
      <c r="I1876" t="s">
        <v>2696</v>
      </c>
      <c r="J1876">
        <v>-0.4017</v>
      </c>
      <c r="K1876">
        <v>0.61329999999999996</v>
      </c>
      <c r="L1876">
        <v>5.8859999999999997E-3</v>
      </c>
      <c r="M1876">
        <v>-1.6319999999999999</v>
      </c>
      <c r="N1876">
        <v>-0.39910000000000001</v>
      </c>
      <c r="O1876">
        <v>0.80579999999999996</v>
      </c>
      <c r="P1876">
        <v>30001</v>
      </c>
      <c r="Q1876">
        <v>120000</v>
      </c>
    </row>
    <row r="1877" spans="9:17" x14ac:dyDescent="0.25">
      <c r="I1877" t="s">
        <v>2697</v>
      </c>
      <c r="J1877">
        <v>-0.1807</v>
      </c>
      <c r="K1877">
        <v>0.63319999999999999</v>
      </c>
      <c r="L1877">
        <v>5.9829999999999996E-3</v>
      </c>
      <c r="M1877">
        <v>-1.425</v>
      </c>
      <c r="N1877">
        <v>-0.18720000000000001</v>
      </c>
      <c r="O1877">
        <v>1.085</v>
      </c>
      <c r="P1877">
        <v>30001</v>
      </c>
      <c r="Q1877">
        <v>120000</v>
      </c>
    </row>
    <row r="1878" spans="9:17" x14ac:dyDescent="0.25">
      <c r="I1878" t="s">
        <v>2698</v>
      </c>
      <c r="J1878">
        <v>-0.57709999999999995</v>
      </c>
      <c r="K1878">
        <v>0.60189999999999999</v>
      </c>
      <c r="L1878">
        <v>5.8869999999999999E-3</v>
      </c>
      <c r="M1878">
        <v>-1.784</v>
      </c>
      <c r="N1878">
        <v>-0.57509999999999994</v>
      </c>
      <c r="O1878">
        <v>0.60370000000000001</v>
      </c>
      <c r="P1878">
        <v>30001</v>
      </c>
      <c r="Q1878">
        <v>120000</v>
      </c>
    </row>
    <row r="1879" spans="9:17" x14ac:dyDescent="0.25">
      <c r="I1879" t="s">
        <v>2699</v>
      </c>
      <c r="J1879">
        <v>-0.32169999999999999</v>
      </c>
      <c r="K1879">
        <v>0.69220000000000004</v>
      </c>
      <c r="L1879">
        <v>6.7799999999999996E-3</v>
      </c>
      <c r="M1879">
        <v>-1.6759999999999999</v>
      </c>
      <c r="N1879">
        <v>-0.32819999999999999</v>
      </c>
      <c r="O1879">
        <v>1.073</v>
      </c>
      <c r="P1879">
        <v>30001</v>
      </c>
      <c r="Q1879">
        <v>120000</v>
      </c>
    </row>
    <row r="1880" spans="9:17" x14ac:dyDescent="0.25">
      <c r="I1880" t="s">
        <v>2700</v>
      </c>
      <c r="J1880">
        <v>-0.12770000000000001</v>
      </c>
      <c r="K1880">
        <v>0.6976</v>
      </c>
      <c r="L1880">
        <v>6.8979999999999996E-3</v>
      </c>
      <c r="M1880">
        <v>-1.462</v>
      </c>
      <c r="N1880">
        <v>-0.14069999999999999</v>
      </c>
      <c r="O1880">
        <v>1.288</v>
      </c>
      <c r="P1880">
        <v>30001</v>
      </c>
      <c r="Q1880">
        <v>120000</v>
      </c>
    </row>
    <row r="1881" spans="9:17" x14ac:dyDescent="0.25">
      <c r="I1881" t="s">
        <v>2701</v>
      </c>
      <c r="J1881">
        <v>-0.32590000000000002</v>
      </c>
      <c r="K1881">
        <v>0.71279999999999999</v>
      </c>
      <c r="L1881">
        <v>7.2830000000000004E-3</v>
      </c>
      <c r="M1881">
        <v>-1.724</v>
      </c>
      <c r="N1881">
        <v>-0.32850000000000001</v>
      </c>
      <c r="O1881">
        <v>1.091</v>
      </c>
      <c r="P1881">
        <v>30001</v>
      </c>
      <c r="Q1881">
        <v>120000</v>
      </c>
    </row>
    <row r="1882" spans="9:17" x14ac:dyDescent="0.25">
      <c r="I1882" t="s">
        <v>2702</v>
      </c>
      <c r="J1882">
        <v>-0.22689999999999999</v>
      </c>
      <c r="K1882">
        <v>0.50970000000000004</v>
      </c>
      <c r="L1882">
        <v>4.8580000000000003E-3</v>
      </c>
      <c r="M1882">
        <v>-1.2330000000000001</v>
      </c>
      <c r="N1882">
        <v>-0.22900000000000001</v>
      </c>
      <c r="O1882">
        <v>0.79669999999999996</v>
      </c>
      <c r="P1882">
        <v>30001</v>
      </c>
      <c r="Q1882">
        <v>120000</v>
      </c>
    </row>
    <row r="1883" spans="9:17" x14ac:dyDescent="0.25">
      <c r="I1883" t="s">
        <v>2703</v>
      </c>
      <c r="J1883">
        <v>-0.1578</v>
      </c>
      <c r="K1883">
        <v>0.54930000000000001</v>
      </c>
      <c r="L1883">
        <v>5.0639999999999999E-3</v>
      </c>
      <c r="M1883">
        <v>-1.2350000000000001</v>
      </c>
      <c r="N1883">
        <v>-0.16669999999999999</v>
      </c>
      <c r="O1883">
        <v>0.95730000000000004</v>
      </c>
      <c r="P1883">
        <v>30001</v>
      </c>
      <c r="Q1883">
        <v>120000</v>
      </c>
    </row>
    <row r="1884" spans="9:17" x14ac:dyDescent="0.25">
      <c r="I1884" t="s">
        <v>2704</v>
      </c>
      <c r="J1884">
        <v>-0.28670000000000001</v>
      </c>
      <c r="K1884">
        <v>0.48449999999999999</v>
      </c>
      <c r="L1884">
        <v>4.5869999999999999E-3</v>
      </c>
      <c r="M1884">
        <v>-1.25</v>
      </c>
      <c r="N1884">
        <v>-0.28639999999999999</v>
      </c>
      <c r="O1884">
        <v>0.69099999999999995</v>
      </c>
      <c r="P1884">
        <v>30001</v>
      </c>
      <c r="Q1884">
        <v>120000</v>
      </c>
    </row>
    <row r="1885" spans="9:17" x14ac:dyDescent="0.25">
      <c r="I1885" t="s">
        <v>2705</v>
      </c>
      <c r="J1885">
        <v>-0.31690000000000002</v>
      </c>
      <c r="K1885">
        <v>0.57150000000000001</v>
      </c>
      <c r="L1885">
        <v>5.2440000000000004E-3</v>
      </c>
      <c r="M1885">
        <v>-1.4650000000000001</v>
      </c>
      <c r="N1885">
        <v>-0.3155</v>
      </c>
      <c r="O1885">
        <v>0.81869999999999998</v>
      </c>
      <c r="P1885">
        <v>30001</v>
      </c>
      <c r="Q1885">
        <v>120000</v>
      </c>
    </row>
    <row r="1886" spans="9:17" x14ac:dyDescent="0.25">
      <c r="I1886" t="s">
        <v>2706</v>
      </c>
      <c r="J1886">
        <v>-0.32640000000000002</v>
      </c>
      <c r="K1886">
        <v>0.5615</v>
      </c>
      <c r="L1886">
        <v>5.078E-3</v>
      </c>
      <c r="M1886">
        <v>-1.452</v>
      </c>
      <c r="N1886">
        <v>-0.3246</v>
      </c>
      <c r="O1886">
        <v>0.78759999999999997</v>
      </c>
      <c r="P1886">
        <v>30001</v>
      </c>
      <c r="Q1886">
        <v>120000</v>
      </c>
    </row>
    <row r="1887" spans="9:17" x14ac:dyDescent="0.25">
      <c r="I1887" t="s">
        <v>2707</v>
      </c>
      <c r="J1887">
        <v>-0.3644</v>
      </c>
      <c r="K1887">
        <v>0.52959999999999996</v>
      </c>
      <c r="L1887">
        <v>5.0959999999999998E-3</v>
      </c>
      <c r="M1887">
        <v>-1.417</v>
      </c>
      <c r="N1887">
        <v>-0.36199999999999999</v>
      </c>
      <c r="O1887">
        <v>0.68910000000000005</v>
      </c>
      <c r="P1887">
        <v>30001</v>
      </c>
      <c r="Q1887">
        <v>120000</v>
      </c>
    </row>
    <row r="1888" spans="9:17" x14ac:dyDescent="0.25">
      <c r="I1888" t="s">
        <v>2708</v>
      </c>
      <c r="J1888">
        <v>-0.33279999999999998</v>
      </c>
      <c r="K1888">
        <v>0.57179999999999997</v>
      </c>
      <c r="L1888">
        <v>5.1630000000000001E-3</v>
      </c>
      <c r="M1888">
        <v>-1.486</v>
      </c>
      <c r="N1888">
        <v>-0.32869999999999999</v>
      </c>
      <c r="O1888">
        <v>0.79800000000000004</v>
      </c>
      <c r="P1888">
        <v>30001</v>
      </c>
      <c r="Q1888">
        <v>120000</v>
      </c>
    </row>
    <row r="1889" spans="9:17" x14ac:dyDescent="0.25">
      <c r="I1889" t="s">
        <v>2709</v>
      </c>
      <c r="J1889">
        <v>-5.3240000000000003E-2</v>
      </c>
      <c r="K1889">
        <v>0.51790000000000003</v>
      </c>
      <c r="L1889">
        <v>4.5880000000000001E-3</v>
      </c>
      <c r="M1889">
        <v>-1.0720000000000001</v>
      </c>
      <c r="N1889">
        <v>-5.5289999999999999E-2</v>
      </c>
      <c r="O1889">
        <v>0.97660000000000002</v>
      </c>
      <c r="P1889">
        <v>30001</v>
      </c>
      <c r="Q1889">
        <v>120000</v>
      </c>
    </row>
    <row r="1890" spans="9:17" x14ac:dyDescent="0.25">
      <c r="I1890" t="s">
        <v>2710</v>
      </c>
      <c r="J1890">
        <v>-0.77490000000000003</v>
      </c>
      <c r="K1890">
        <v>0.65059999999999996</v>
      </c>
      <c r="L1890">
        <v>6.5160000000000001E-3</v>
      </c>
      <c r="M1890">
        <v>-2.0920000000000001</v>
      </c>
      <c r="N1890">
        <v>-0.75880000000000003</v>
      </c>
      <c r="O1890">
        <v>0.46579999999999999</v>
      </c>
      <c r="P1890">
        <v>30001</v>
      </c>
      <c r="Q1890">
        <v>120000</v>
      </c>
    </row>
    <row r="1891" spans="9:17" x14ac:dyDescent="0.25">
      <c r="I1891" t="s">
        <v>2711</v>
      </c>
      <c r="J1891">
        <v>-0.23150000000000001</v>
      </c>
      <c r="K1891">
        <v>0.60780000000000001</v>
      </c>
      <c r="L1891">
        <v>5.731E-3</v>
      </c>
      <c r="M1891">
        <v>-1.4350000000000001</v>
      </c>
      <c r="N1891">
        <v>-0.2316</v>
      </c>
      <c r="O1891">
        <v>0.97370000000000001</v>
      </c>
      <c r="P1891">
        <v>30001</v>
      </c>
      <c r="Q1891">
        <v>120000</v>
      </c>
    </row>
    <row r="1892" spans="9:17" x14ac:dyDescent="0.25">
      <c r="I1892" t="s">
        <v>2712</v>
      </c>
      <c r="J1892">
        <v>-0.19320000000000001</v>
      </c>
      <c r="K1892">
        <v>0.57499999999999996</v>
      </c>
      <c r="L1892">
        <v>5.6179999999999997E-3</v>
      </c>
      <c r="M1892">
        <v>-1.3280000000000001</v>
      </c>
      <c r="N1892">
        <v>-0.19339999999999999</v>
      </c>
      <c r="O1892">
        <v>0.9476</v>
      </c>
      <c r="P1892">
        <v>30001</v>
      </c>
      <c r="Q1892">
        <v>120000</v>
      </c>
    </row>
    <row r="1893" spans="9:17" x14ac:dyDescent="0.25">
      <c r="I1893" t="s">
        <v>2713</v>
      </c>
      <c r="J1893">
        <v>9.8540000000000003E-2</v>
      </c>
      <c r="K1893">
        <v>0.60489999999999999</v>
      </c>
      <c r="L1893">
        <v>5.5459999999999997E-3</v>
      </c>
      <c r="M1893">
        <v>-1.0740000000000001</v>
      </c>
      <c r="N1893">
        <v>9.085E-2</v>
      </c>
      <c r="O1893">
        <v>1.3109999999999999</v>
      </c>
      <c r="P1893">
        <v>30001</v>
      </c>
      <c r="Q1893">
        <v>120000</v>
      </c>
    </row>
    <row r="1894" spans="9:17" x14ac:dyDescent="0.25">
      <c r="I1894" t="s">
        <v>2714</v>
      </c>
      <c r="J1894">
        <v>-0.48720000000000002</v>
      </c>
      <c r="K1894">
        <v>0.66059999999999997</v>
      </c>
      <c r="L1894">
        <v>6.0679999999999996E-3</v>
      </c>
      <c r="M1894">
        <v>-1.843</v>
      </c>
      <c r="N1894">
        <v>-0.46970000000000001</v>
      </c>
      <c r="O1894">
        <v>0.77680000000000005</v>
      </c>
      <c r="P1894">
        <v>30001</v>
      </c>
      <c r="Q1894">
        <v>120000</v>
      </c>
    </row>
    <row r="1895" spans="9:17" x14ac:dyDescent="0.25">
      <c r="I1895" t="s">
        <v>2715</v>
      </c>
      <c r="J1895">
        <v>-2.3990000000000001E-2</v>
      </c>
      <c r="K1895">
        <v>0.60809999999999997</v>
      </c>
      <c r="L1895">
        <v>5.7559999999999998E-3</v>
      </c>
      <c r="M1895">
        <v>-1.2110000000000001</v>
      </c>
      <c r="N1895">
        <v>-3.1989999999999998E-2</v>
      </c>
      <c r="O1895">
        <v>1.194</v>
      </c>
      <c r="P1895">
        <v>30001</v>
      </c>
      <c r="Q1895">
        <v>120000</v>
      </c>
    </row>
    <row r="1896" spans="9:17" x14ac:dyDescent="0.25">
      <c r="I1896" t="s">
        <v>2716</v>
      </c>
      <c r="J1896">
        <v>-0.36780000000000002</v>
      </c>
      <c r="K1896">
        <v>0.64129999999999998</v>
      </c>
      <c r="L1896">
        <v>5.7429999999999998E-3</v>
      </c>
      <c r="M1896">
        <v>-1.667</v>
      </c>
      <c r="N1896">
        <v>-0.36059999999999998</v>
      </c>
      <c r="O1896">
        <v>0.86870000000000003</v>
      </c>
      <c r="P1896">
        <v>30001</v>
      </c>
      <c r="Q1896">
        <v>120000</v>
      </c>
    </row>
    <row r="1897" spans="9:17" x14ac:dyDescent="0.25">
      <c r="I1897" t="s">
        <v>2717</v>
      </c>
      <c r="J1897">
        <v>0.1976</v>
      </c>
      <c r="K1897">
        <v>0.68369999999999997</v>
      </c>
      <c r="L1897">
        <v>6.992E-3</v>
      </c>
      <c r="M1897">
        <v>-1.141</v>
      </c>
      <c r="N1897">
        <v>0.192</v>
      </c>
      <c r="O1897">
        <v>1.5620000000000001</v>
      </c>
      <c r="P1897">
        <v>30001</v>
      </c>
      <c r="Q1897">
        <v>120000</v>
      </c>
    </row>
    <row r="1898" spans="9:17" x14ac:dyDescent="0.25">
      <c r="I1898" t="s">
        <v>2718</v>
      </c>
      <c r="J1898">
        <v>9.357E-2</v>
      </c>
      <c r="K1898">
        <v>0.61419999999999997</v>
      </c>
      <c r="L1898">
        <v>6.5279999999999999E-3</v>
      </c>
      <c r="M1898">
        <v>-1.1259999999999999</v>
      </c>
      <c r="N1898">
        <v>9.572E-2</v>
      </c>
      <c r="O1898">
        <v>1.3149999999999999</v>
      </c>
      <c r="P1898">
        <v>30001</v>
      </c>
      <c r="Q1898">
        <v>120000</v>
      </c>
    </row>
    <row r="1899" spans="9:17" x14ac:dyDescent="0.25">
      <c r="I1899" t="s">
        <v>2719</v>
      </c>
      <c r="J1899">
        <v>7.5240000000000001E-2</v>
      </c>
      <c r="K1899">
        <v>0.64349999999999996</v>
      </c>
      <c r="L1899">
        <v>6.7219999999999997E-3</v>
      </c>
      <c r="M1899">
        <v>-1.198</v>
      </c>
      <c r="N1899">
        <v>7.6450000000000004E-2</v>
      </c>
      <c r="O1899">
        <v>1.3420000000000001</v>
      </c>
      <c r="P1899">
        <v>30001</v>
      </c>
      <c r="Q1899">
        <v>120000</v>
      </c>
    </row>
    <row r="1900" spans="9:17" x14ac:dyDescent="0.25">
      <c r="I1900" t="s">
        <v>2720</v>
      </c>
      <c r="J1900">
        <v>0.94320000000000004</v>
      </c>
      <c r="K1900">
        <v>0.73440000000000005</v>
      </c>
      <c r="L1900">
        <v>8.5830000000000004E-3</v>
      </c>
      <c r="M1900">
        <v>-0.4889</v>
      </c>
      <c r="N1900">
        <v>0.93930000000000002</v>
      </c>
      <c r="O1900">
        <v>2.395</v>
      </c>
      <c r="P1900">
        <v>30001</v>
      </c>
      <c r="Q1900">
        <v>120000</v>
      </c>
    </row>
    <row r="1901" spans="9:17" x14ac:dyDescent="0.25">
      <c r="I1901" t="s">
        <v>2721</v>
      </c>
      <c r="J1901">
        <v>-0.73080000000000001</v>
      </c>
      <c r="K1901">
        <v>0.82979999999999998</v>
      </c>
      <c r="L1901">
        <v>9.7509999999999993E-3</v>
      </c>
      <c r="M1901">
        <v>-2.3660000000000001</v>
      </c>
      <c r="N1901">
        <v>-0.7228</v>
      </c>
      <c r="O1901">
        <v>0.88349999999999995</v>
      </c>
      <c r="P1901">
        <v>30001</v>
      </c>
      <c r="Q1901">
        <v>120000</v>
      </c>
    </row>
    <row r="1902" spans="9:17" x14ac:dyDescent="0.25">
      <c r="I1902" t="s">
        <v>2722</v>
      </c>
      <c r="J1902">
        <v>7.1879999999999999E-3</v>
      </c>
      <c r="K1902">
        <v>1.0189999999999999</v>
      </c>
      <c r="L1902">
        <v>1.541E-2</v>
      </c>
      <c r="M1902">
        <v>-2.0009999999999999</v>
      </c>
      <c r="N1902">
        <v>8.5299999999999994E-3</v>
      </c>
      <c r="O1902">
        <v>1.998</v>
      </c>
      <c r="P1902">
        <v>30001</v>
      </c>
      <c r="Q1902">
        <v>120000</v>
      </c>
    </row>
    <row r="1903" spans="9:17" x14ac:dyDescent="0.25">
      <c r="I1903" t="s">
        <v>2723</v>
      </c>
      <c r="J1903">
        <v>-0.1336</v>
      </c>
      <c r="K1903">
        <v>0.75780000000000003</v>
      </c>
      <c r="L1903">
        <v>9.1739999999999999E-3</v>
      </c>
      <c r="M1903">
        <v>-1.6319999999999999</v>
      </c>
      <c r="N1903">
        <v>-0.12859999999999999</v>
      </c>
      <c r="O1903">
        <v>1.345</v>
      </c>
      <c r="P1903">
        <v>30001</v>
      </c>
      <c r="Q1903">
        <v>120000</v>
      </c>
    </row>
    <row r="1904" spans="9:17" x14ac:dyDescent="0.25">
      <c r="I1904" t="s">
        <v>2724</v>
      </c>
      <c r="J1904">
        <v>-0.24490000000000001</v>
      </c>
      <c r="K1904">
        <v>0.82079999999999997</v>
      </c>
      <c r="L1904">
        <v>1.038E-2</v>
      </c>
      <c r="M1904">
        <v>-1.8740000000000001</v>
      </c>
      <c r="N1904">
        <v>-0.23730000000000001</v>
      </c>
      <c r="O1904">
        <v>1.351</v>
      </c>
      <c r="P1904">
        <v>30001</v>
      </c>
      <c r="Q1904">
        <v>120000</v>
      </c>
    </row>
    <row r="1905" spans="9:17" x14ac:dyDescent="0.25">
      <c r="I1905" t="s">
        <v>2725</v>
      </c>
      <c r="J1905">
        <v>0.51259999999999994</v>
      </c>
      <c r="K1905">
        <v>0.57920000000000005</v>
      </c>
      <c r="L1905">
        <v>5.2659999999999998E-3</v>
      </c>
      <c r="M1905">
        <v>-0.63139999999999996</v>
      </c>
      <c r="N1905">
        <v>0.51370000000000005</v>
      </c>
      <c r="O1905">
        <v>1.6639999999999999</v>
      </c>
      <c r="P1905">
        <v>30001</v>
      </c>
      <c r="Q1905">
        <v>120000</v>
      </c>
    </row>
    <row r="1906" spans="9:17" x14ac:dyDescent="0.25">
      <c r="I1906" t="s">
        <v>2726</v>
      </c>
      <c r="J1906">
        <v>0.49430000000000002</v>
      </c>
      <c r="K1906">
        <v>0.67789999999999995</v>
      </c>
      <c r="L1906">
        <v>7.208E-3</v>
      </c>
      <c r="M1906">
        <v>-0.84630000000000005</v>
      </c>
      <c r="N1906">
        <v>0.49669999999999997</v>
      </c>
      <c r="O1906">
        <v>1.841</v>
      </c>
      <c r="P1906">
        <v>30001</v>
      </c>
      <c r="Q1906">
        <v>120000</v>
      </c>
    </row>
    <row r="1907" spans="9:17" x14ac:dyDescent="0.25">
      <c r="I1907" t="s">
        <v>2727</v>
      </c>
      <c r="J1907">
        <v>-1.0920000000000001</v>
      </c>
      <c r="K1907">
        <v>0.77810000000000001</v>
      </c>
      <c r="L1907">
        <v>1.0869999999999999E-2</v>
      </c>
      <c r="M1907">
        <v>-2.6509999999999998</v>
      </c>
      <c r="N1907">
        <v>-1.0840000000000001</v>
      </c>
      <c r="O1907">
        <v>0.40749999999999997</v>
      </c>
      <c r="P1907">
        <v>30001</v>
      </c>
      <c r="Q1907">
        <v>120000</v>
      </c>
    </row>
    <row r="1908" spans="9:17" x14ac:dyDescent="0.25">
      <c r="I1908" t="s">
        <v>2728</v>
      </c>
      <c r="J1908">
        <v>-0.91349999999999998</v>
      </c>
      <c r="K1908">
        <v>0.73509999999999998</v>
      </c>
      <c r="L1908">
        <v>1.0160000000000001E-2</v>
      </c>
      <c r="M1908">
        <v>-2.363</v>
      </c>
      <c r="N1908">
        <v>-0.9123</v>
      </c>
      <c r="O1908">
        <v>0.51700000000000002</v>
      </c>
      <c r="P1908">
        <v>30001</v>
      </c>
      <c r="Q1908">
        <v>120000</v>
      </c>
    </row>
    <row r="1909" spans="9:17" x14ac:dyDescent="0.25">
      <c r="I1909" t="s">
        <v>2729</v>
      </c>
      <c r="J1909">
        <v>-0.33910000000000001</v>
      </c>
      <c r="K1909">
        <v>0.68389999999999995</v>
      </c>
      <c r="L1909">
        <v>6.7869999999999996E-3</v>
      </c>
      <c r="M1909">
        <v>-1.718</v>
      </c>
      <c r="N1909">
        <v>-0.32969999999999999</v>
      </c>
      <c r="O1909">
        <v>0.99829999999999997</v>
      </c>
      <c r="P1909">
        <v>30001</v>
      </c>
      <c r="Q1909">
        <v>120000</v>
      </c>
    </row>
    <row r="1910" spans="9:17" x14ac:dyDescent="0.25">
      <c r="I1910" t="s">
        <v>2730</v>
      </c>
      <c r="J1910">
        <v>-0.2157</v>
      </c>
      <c r="K1910">
        <v>0.59030000000000005</v>
      </c>
      <c r="L1910">
        <v>6.0350000000000004E-3</v>
      </c>
      <c r="M1910">
        <v>-1.385</v>
      </c>
      <c r="N1910">
        <v>-0.21279999999999999</v>
      </c>
      <c r="O1910">
        <v>0.94850000000000001</v>
      </c>
      <c r="P1910">
        <v>30001</v>
      </c>
      <c r="Q1910">
        <v>120000</v>
      </c>
    </row>
    <row r="1911" spans="9:17" x14ac:dyDescent="0.25">
      <c r="I1911" t="s">
        <v>2731</v>
      </c>
      <c r="J1911">
        <v>9.4170000000000004E-2</v>
      </c>
      <c r="K1911">
        <v>0.4199</v>
      </c>
      <c r="L1911">
        <v>2.3479999999999998E-3</v>
      </c>
      <c r="M1911">
        <v>-0.72660000000000002</v>
      </c>
      <c r="N1911">
        <v>7.3959999999999998E-2</v>
      </c>
      <c r="O1911">
        <v>0.98070000000000002</v>
      </c>
      <c r="P1911">
        <v>30001</v>
      </c>
      <c r="Q1911">
        <v>120000</v>
      </c>
    </row>
    <row r="1912" spans="9:17" x14ac:dyDescent="0.25">
      <c r="I1912" t="s">
        <v>2732</v>
      </c>
      <c r="J1912">
        <v>5.0410000000000003E-3</v>
      </c>
      <c r="K1912">
        <v>0.4783</v>
      </c>
      <c r="L1912">
        <v>2.1559999999999999E-3</v>
      </c>
      <c r="M1912">
        <v>-0.98360000000000003</v>
      </c>
      <c r="N1912">
        <v>4.1479999999999998E-3</v>
      </c>
      <c r="O1912">
        <v>0.99099999999999999</v>
      </c>
      <c r="P1912">
        <v>30001</v>
      </c>
      <c r="Q1912">
        <v>120000</v>
      </c>
    </row>
    <row r="1913" spans="9:17" x14ac:dyDescent="0.25">
      <c r="I1913" t="s">
        <v>2733</v>
      </c>
      <c r="J1913">
        <v>-0.1671</v>
      </c>
      <c r="K1913">
        <v>0.47149999999999997</v>
      </c>
      <c r="L1913">
        <v>2.5400000000000002E-3</v>
      </c>
      <c r="M1913">
        <v>-1.19</v>
      </c>
      <c r="N1913">
        <v>-0.129</v>
      </c>
      <c r="O1913">
        <v>0.72719999999999996</v>
      </c>
      <c r="P1913">
        <v>30001</v>
      </c>
      <c r="Q1913">
        <v>120000</v>
      </c>
    </row>
    <row r="1914" spans="9:17" x14ac:dyDescent="0.25">
      <c r="I1914" t="s">
        <v>2734</v>
      </c>
      <c r="J1914">
        <v>0.18890000000000001</v>
      </c>
      <c r="K1914">
        <v>0.496</v>
      </c>
      <c r="L1914">
        <v>2.5539999999999998E-3</v>
      </c>
      <c r="M1914">
        <v>-0.73109999999999997</v>
      </c>
      <c r="N1914">
        <v>0.14280000000000001</v>
      </c>
      <c r="O1914">
        <v>1.292</v>
      </c>
      <c r="P1914">
        <v>30001</v>
      </c>
      <c r="Q1914">
        <v>120000</v>
      </c>
    </row>
    <row r="1915" spans="9:17" x14ac:dyDescent="0.25">
      <c r="I1915" t="s">
        <v>2735</v>
      </c>
      <c r="J1915">
        <v>-7.1389999999999995E-2</v>
      </c>
      <c r="K1915">
        <v>0.49480000000000002</v>
      </c>
      <c r="L1915">
        <v>2.4009999999999999E-3</v>
      </c>
      <c r="M1915">
        <v>-1.123</v>
      </c>
      <c r="N1915">
        <v>-4.9709999999999997E-2</v>
      </c>
      <c r="O1915">
        <v>0.91239999999999999</v>
      </c>
      <c r="P1915">
        <v>30001</v>
      </c>
      <c r="Q1915">
        <v>120000</v>
      </c>
    </row>
    <row r="1916" spans="9:17" x14ac:dyDescent="0.25">
      <c r="I1916" t="s">
        <v>2736</v>
      </c>
      <c r="J1916">
        <v>0.33929999999999999</v>
      </c>
      <c r="K1916">
        <v>0.42370000000000002</v>
      </c>
      <c r="L1916">
        <v>2.7690000000000002E-3</v>
      </c>
      <c r="M1916">
        <v>-0.41539999999999999</v>
      </c>
      <c r="N1916">
        <v>0.2999</v>
      </c>
      <c r="O1916">
        <v>1.2629999999999999</v>
      </c>
      <c r="P1916">
        <v>30001</v>
      </c>
      <c r="Q1916">
        <v>120000</v>
      </c>
    </row>
    <row r="1917" spans="9:17" x14ac:dyDescent="0.25">
      <c r="I1917" t="s">
        <v>2737</v>
      </c>
      <c r="J1917">
        <v>-0.13</v>
      </c>
      <c r="K1917">
        <v>0.41349999999999998</v>
      </c>
      <c r="L1917">
        <v>2.0950000000000001E-3</v>
      </c>
      <c r="M1917">
        <v>-0.99409999999999998</v>
      </c>
      <c r="N1917">
        <v>-0.1124</v>
      </c>
      <c r="O1917">
        <v>0.68789999999999996</v>
      </c>
      <c r="P1917">
        <v>30001</v>
      </c>
      <c r="Q1917">
        <v>120000</v>
      </c>
    </row>
    <row r="1918" spans="9:17" x14ac:dyDescent="0.25">
      <c r="I1918" t="s">
        <v>2738</v>
      </c>
      <c r="J1918">
        <v>-5.8459999999999998E-2</v>
      </c>
      <c r="K1918">
        <v>0.45729999999999998</v>
      </c>
      <c r="L1918">
        <v>2.3509999999999998E-3</v>
      </c>
      <c r="M1918">
        <v>-1.0129999999999999</v>
      </c>
      <c r="N1918">
        <v>-4.4519999999999997E-2</v>
      </c>
      <c r="O1918">
        <v>0.8619</v>
      </c>
      <c r="P1918">
        <v>30001</v>
      </c>
      <c r="Q1918">
        <v>120000</v>
      </c>
    </row>
    <row r="1919" spans="9:17" x14ac:dyDescent="0.25">
      <c r="I1919" t="s">
        <v>2739</v>
      </c>
      <c r="J1919">
        <v>-9.3560000000000004E-2</v>
      </c>
      <c r="K1919">
        <v>0.47399999999999998</v>
      </c>
      <c r="L1919">
        <v>3.0899999999999999E-3</v>
      </c>
      <c r="M1919">
        <v>-1.0089999999999999</v>
      </c>
      <c r="N1919">
        <v>-0.1075</v>
      </c>
      <c r="O1919">
        <v>0.89300000000000002</v>
      </c>
      <c r="P1919">
        <v>30001</v>
      </c>
      <c r="Q1919">
        <v>120000</v>
      </c>
    </row>
    <row r="1920" spans="9:17" x14ac:dyDescent="0.25">
      <c r="I1920" t="s">
        <v>2740</v>
      </c>
      <c r="J1920">
        <v>-0.2021</v>
      </c>
      <c r="K1920">
        <v>0.42480000000000001</v>
      </c>
      <c r="L1920">
        <v>2.9559999999999999E-3</v>
      </c>
      <c r="M1920">
        <v>-1.0309999999999999</v>
      </c>
      <c r="N1920">
        <v>-0.2077</v>
      </c>
      <c r="O1920">
        <v>0.66549999999999998</v>
      </c>
      <c r="P1920">
        <v>30001</v>
      </c>
      <c r="Q1920">
        <v>120000</v>
      </c>
    </row>
    <row r="1921" spans="9:17" x14ac:dyDescent="0.25">
      <c r="I1921" t="s">
        <v>2741</v>
      </c>
      <c r="J1921">
        <v>-0.1628</v>
      </c>
      <c r="K1921">
        <v>0.45250000000000001</v>
      </c>
      <c r="L1921">
        <v>2.9870000000000001E-3</v>
      </c>
      <c r="M1921">
        <v>-1.0529999999999999</v>
      </c>
      <c r="N1921">
        <v>-0.1691</v>
      </c>
      <c r="O1921">
        <v>0.75190000000000001</v>
      </c>
      <c r="P1921">
        <v>30001</v>
      </c>
      <c r="Q1921">
        <v>120000</v>
      </c>
    </row>
    <row r="1922" spans="9:17" x14ac:dyDescent="0.25">
      <c r="I1922" t="s">
        <v>2742</v>
      </c>
      <c r="J1922">
        <v>-0.13339999999999999</v>
      </c>
      <c r="K1922">
        <v>0.45939999999999998</v>
      </c>
      <c r="L1922">
        <v>3.0370000000000002E-3</v>
      </c>
      <c r="M1922">
        <v>-1.03</v>
      </c>
      <c r="N1922">
        <v>-0.14130000000000001</v>
      </c>
      <c r="O1922">
        <v>0.80589999999999995</v>
      </c>
      <c r="P1922">
        <v>30001</v>
      </c>
      <c r="Q1922">
        <v>120000</v>
      </c>
    </row>
    <row r="1923" spans="9:17" x14ac:dyDescent="0.25">
      <c r="I1923" t="s">
        <v>2743</v>
      </c>
      <c r="J1923">
        <v>-0.12130000000000001</v>
      </c>
      <c r="K1923">
        <v>0.46339999999999998</v>
      </c>
      <c r="L1923">
        <v>2.9870000000000001E-3</v>
      </c>
      <c r="M1923">
        <v>-1.028</v>
      </c>
      <c r="N1923">
        <v>-0.12859999999999999</v>
      </c>
      <c r="O1923">
        <v>0.82730000000000004</v>
      </c>
      <c r="P1923">
        <v>30001</v>
      </c>
      <c r="Q1923">
        <v>120000</v>
      </c>
    </row>
    <row r="1924" spans="9:17" x14ac:dyDescent="0.25">
      <c r="I1924" t="s">
        <v>2744</v>
      </c>
      <c r="J1924">
        <v>-0.1159</v>
      </c>
      <c r="K1924">
        <v>0.40939999999999999</v>
      </c>
      <c r="L1924">
        <v>2.7060000000000001E-3</v>
      </c>
      <c r="M1924">
        <v>-0.91469999999999996</v>
      </c>
      <c r="N1924">
        <v>-0.1234</v>
      </c>
      <c r="O1924">
        <v>0.72199999999999998</v>
      </c>
      <c r="P1924">
        <v>30001</v>
      </c>
      <c r="Q1924">
        <v>120000</v>
      </c>
    </row>
    <row r="1925" spans="9:17" x14ac:dyDescent="0.25">
      <c r="I1925" t="s">
        <v>2745</v>
      </c>
      <c r="J1925">
        <v>-8.7069999999999995E-2</v>
      </c>
      <c r="K1925">
        <v>0.43090000000000001</v>
      </c>
      <c r="L1925">
        <v>2.9169999999999999E-3</v>
      </c>
      <c r="M1925">
        <v>-0.9214</v>
      </c>
      <c r="N1925">
        <v>-9.6290000000000001E-2</v>
      </c>
      <c r="O1925">
        <v>0.79710000000000003</v>
      </c>
      <c r="P1925">
        <v>30001</v>
      </c>
      <c r="Q1925">
        <v>120000</v>
      </c>
    </row>
    <row r="1926" spans="9:17" x14ac:dyDescent="0.25">
      <c r="I1926" t="s">
        <v>2746</v>
      </c>
      <c r="J1926">
        <v>-9.2740000000000003E-2</v>
      </c>
      <c r="K1926">
        <v>0.45689999999999997</v>
      </c>
      <c r="L1926">
        <v>3.0079999999999998E-3</v>
      </c>
      <c r="M1926">
        <v>-0.97419999999999995</v>
      </c>
      <c r="N1926">
        <v>-0.1053</v>
      </c>
      <c r="O1926">
        <v>0.85070000000000001</v>
      </c>
      <c r="P1926">
        <v>30001</v>
      </c>
      <c r="Q1926">
        <v>120000</v>
      </c>
    </row>
    <row r="1927" spans="9:17" x14ac:dyDescent="0.25">
      <c r="I1927" t="s">
        <v>2747</v>
      </c>
      <c r="J1927">
        <v>-0.1714</v>
      </c>
      <c r="K1927">
        <v>0.43819999999999998</v>
      </c>
      <c r="L1927">
        <v>2.9459999999999998E-3</v>
      </c>
      <c r="M1927">
        <v>-1.0209999999999999</v>
      </c>
      <c r="N1927">
        <v>-0.1804</v>
      </c>
      <c r="O1927">
        <v>0.72709999999999997</v>
      </c>
      <c r="P1927">
        <v>30001</v>
      </c>
      <c r="Q1927">
        <v>120000</v>
      </c>
    </row>
    <row r="1928" spans="9:17" x14ac:dyDescent="0.25">
      <c r="I1928" t="s">
        <v>2748</v>
      </c>
      <c r="J1928">
        <v>-0.18820000000000001</v>
      </c>
      <c r="K1928">
        <v>0.4592</v>
      </c>
      <c r="L1928">
        <v>3.0869999999999999E-3</v>
      </c>
      <c r="M1928">
        <v>-1.1000000000000001</v>
      </c>
      <c r="N1928">
        <v>-0.19159999999999999</v>
      </c>
      <c r="O1928">
        <v>0.74119999999999997</v>
      </c>
      <c r="P1928">
        <v>30001</v>
      </c>
      <c r="Q1928">
        <v>120000</v>
      </c>
    </row>
    <row r="1929" spans="9:17" x14ac:dyDescent="0.25">
      <c r="I1929" t="s">
        <v>2749</v>
      </c>
      <c r="J1929">
        <v>-0.87480000000000002</v>
      </c>
      <c r="K1929">
        <v>0.52690000000000003</v>
      </c>
      <c r="L1929">
        <v>3.6579999999999998E-3</v>
      </c>
      <c r="M1929">
        <v>-1.91</v>
      </c>
      <c r="N1929">
        <v>-0.87680000000000002</v>
      </c>
      <c r="O1929">
        <v>0.1729</v>
      </c>
      <c r="P1929">
        <v>30001</v>
      </c>
      <c r="Q1929">
        <v>120000</v>
      </c>
    </row>
    <row r="1930" spans="9:17" x14ac:dyDescent="0.25">
      <c r="I1930" t="s">
        <v>2750</v>
      </c>
      <c r="J1930">
        <v>-1.016</v>
      </c>
      <c r="K1930">
        <v>0.53010000000000002</v>
      </c>
      <c r="L1930">
        <v>4.1529999999999996E-3</v>
      </c>
      <c r="M1930">
        <v>-2.0659999999999998</v>
      </c>
      <c r="N1930">
        <v>-1.014</v>
      </c>
      <c r="O1930">
        <v>2.1190000000000001E-2</v>
      </c>
      <c r="P1930">
        <v>30001</v>
      </c>
      <c r="Q1930">
        <v>120000</v>
      </c>
    </row>
    <row r="1931" spans="9:17" x14ac:dyDescent="0.25">
      <c r="I1931" t="s">
        <v>2751</v>
      </c>
      <c r="J1931">
        <v>-0.71440000000000003</v>
      </c>
      <c r="K1931">
        <v>0.4924</v>
      </c>
      <c r="L1931">
        <v>3.49E-3</v>
      </c>
      <c r="M1931">
        <v>-1.677</v>
      </c>
      <c r="N1931">
        <v>-0.71799999999999997</v>
      </c>
      <c r="O1931">
        <v>0.27710000000000001</v>
      </c>
      <c r="P1931">
        <v>30001</v>
      </c>
      <c r="Q1931">
        <v>120000</v>
      </c>
    </row>
    <row r="1932" spans="9:17" x14ac:dyDescent="0.25">
      <c r="I1932" t="s">
        <v>2752</v>
      </c>
      <c r="J1932">
        <v>-0.51870000000000005</v>
      </c>
      <c r="K1932">
        <v>0.45429999999999998</v>
      </c>
      <c r="L1932">
        <v>4.5040000000000002E-3</v>
      </c>
      <c r="M1932">
        <v>-1.407</v>
      </c>
      <c r="N1932">
        <v>-0.52390000000000003</v>
      </c>
      <c r="O1932">
        <v>0.4</v>
      </c>
      <c r="P1932">
        <v>30001</v>
      </c>
      <c r="Q1932">
        <v>120000</v>
      </c>
    </row>
    <row r="1933" spans="9:17" x14ac:dyDescent="0.25">
      <c r="I1933" t="s">
        <v>2753</v>
      </c>
      <c r="J1933">
        <v>-0.70650000000000002</v>
      </c>
      <c r="K1933">
        <v>0.56269999999999998</v>
      </c>
      <c r="L1933">
        <v>4.908E-3</v>
      </c>
      <c r="M1933">
        <v>-1.853</v>
      </c>
      <c r="N1933">
        <v>-0.69469999999999998</v>
      </c>
      <c r="O1933">
        <v>0.379</v>
      </c>
      <c r="P1933">
        <v>30001</v>
      </c>
      <c r="Q1933">
        <v>120000</v>
      </c>
    </row>
    <row r="1934" spans="9:17" x14ac:dyDescent="0.25">
      <c r="I1934" t="s">
        <v>2754</v>
      </c>
      <c r="J1934">
        <v>-0.61729999999999996</v>
      </c>
      <c r="K1934">
        <v>0.54730000000000001</v>
      </c>
      <c r="L1934">
        <v>5.1780000000000003E-3</v>
      </c>
      <c r="M1934">
        <v>-1.7090000000000001</v>
      </c>
      <c r="N1934">
        <v>-0.61409999999999998</v>
      </c>
      <c r="O1934">
        <v>0.44829999999999998</v>
      </c>
      <c r="P1934">
        <v>30001</v>
      </c>
      <c r="Q1934">
        <v>120000</v>
      </c>
    </row>
    <row r="1935" spans="9:17" x14ac:dyDescent="0.25">
      <c r="I1935" t="s">
        <v>2755</v>
      </c>
      <c r="J1935">
        <v>-0.5796</v>
      </c>
      <c r="K1935">
        <v>0.52</v>
      </c>
      <c r="L1935">
        <v>4.9649999999999998E-3</v>
      </c>
      <c r="M1935">
        <v>-1.607</v>
      </c>
      <c r="N1935">
        <v>-0.58089999999999997</v>
      </c>
      <c r="O1935">
        <v>0.44900000000000001</v>
      </c>
      <c r="P1935">
        <v>30001</v>
      </c>
      <c r="Q1935">
        <v>120000</v>
      </c>
    </row>
    <row r="1936" spans="9:17" x14ac:dyDescent="0.25">
      <c r="I1936" t="s">
        <v>2756</v>
      </c>
      <c r="J1936">
        <v>-0.36259999999999998</v>
      </c>
      <c r="K1936">
        <v>0.51559999999999995</v>
      </c>
      <c r="L1936">
        <v>4.927E-3</v>
      </c>
      <c r="M1936">
        <v>-1.3620000000000001</v>
      </c>
      <c r="N1936">
        <v>-0.37130000000000002</v>
      </c>
      <c r="O1936">
        <v>0.67579999999999996</v>
      </c>
      <c r="P1936">
        <v>30001</v>
      </c>
      <c r="Q1936">
        <v>120000</v>
      </c>
    </row>
    <row r="1937" spans="9:17" x14ac:dyDescent="0.25">
      <c r="I1937" t="s">
        <v>2757</v>
      </c>
      <c r="J1937">
        <v>-0.39369999999999999</v>
      </c>
      <c r="K1937">
        <v>0.52780000000000005</v>
      </c>
      <c r="L1937">
        <v>4.5799999999999999E-3</v>
      </c>
      <c r="M1937">
        <v>-1.4179999999999999</v>
      </c>
      <c r="N1937">
        <v>-0.40189999999999998</v>
      </c>
      <c r="O1937">
        <v>0.6653</v>
      </c>
      <c r="P1937">
        <v>30001</v>
      </c>
      <c r="Q1937">
        <v>120000</v>
      </c>
    </row>
    <row r="1938" spans="9:17" x14ac:dyDescent="0.25">
      <c r="I1938" t="s">
        <v>2758</v>
      </c>
      <c r="J1938">
        <v>-0.49469999999999997</v>
      </c>
      <c r="K1938">
        <v>0.54610000000000003</v>
      </c>
      <c r="L1938">
        <v>4.9490000000000003E-3</v>
      </c>
      <c r="M1938">
        <v>-1.5680000000000001</v>
      </c>
      <c r="N1938">
        <v>-0.499</v>
      </c>
      <c r="O1938">
        <v>0.59789999999999999</v>
      </c>
      <c r="P1938">
        <v>30001</v>
      </c>
      <c r="Q1938">
        <v>120000</v>
      </c>
    </row>
    <row r="1939" spans="9:17" x14ac:dyDescent="0.25">
      <c r="I1939" t="s">
        <v>2759</v>
      </c>
      <c r="J1939">
        <v>-0.51980000000000004</v>
      </c>
      <c r="K1939">
        <v>0.58360000000000001</v>
      </c>
      <c r="L1939">
        <v>5.4310000000000001E-3</v>
      </c>
      <c r="M1939">
        <v>-1.6850000000000001</v>
      </c>
      <c r="N1939">
        <v>-0.51910000000000001</v>
      </c>
      <c r="O1939">
        <v>0.62739999999999996</v>
      </c>
      <c r="P1939">
        <v>30001</v>
      </c>
      <c r="Q1939">
        <v>120000</v>
      </c>
    </row>
    <row r="1940" spans="9:17" x14ac:dyDescent="0.25">
      <c r="I1940" t="s">
        <v>2760</v>
      </c>
      <c r="J1940">
        <v>-0.58799999999999997</v>
      </c>
      <c r="K1940">
        <v>0.5766</v>
      </c>
      <c r="L1940">
        <v>5.3940000000000004E-3</v>
      </c>
      <c r="M1940">
        <v>-1.7509999999999999</v>
      </c>
      <c r="N1940">
        <v>-0.58220000000000005</v>
      </c>
      <c r="O1940">
        <v>0.53459999999999996</v>
      </c>
      <c r="P1940">
        <v>30001</v>
      </c>
      <c r="Q1940">
        <v>120000</v>
      </c>
    </row>
    <row r="1941" spans="9:17" x14ac:dyDescent="0.25">
      <c r="I1941" t="s">
        <v>2761</v>
      </c>
      <c r="J1941">
        <v>-0.54790000000000005</v>
      </c>
      <c r="K1941">
        <v>0.58630000000000004</v>
      </c>
      <c r="L1941">
        <v>4.8250000000000003E-3</v>
      </c>
      <c r="M1941">
        <v>-1.68</v>
      </c>
      <c r="N1941">
        <v>-0.55740000000000001</v>
      </c>
      <c r="O1941">
        <v>0.64139999999999997</v>
      </c>
      <c r="P1941">
        <v>30001</v>
      </c>
      <c r="Q1941">
        <v>120000</v>
      </c>
    </row>
    <row r="1942" spans="9:17" x14ac:dyDescent="0.25">
      <c r="I1942" t="s">
        <v>2762</v>
      </c>
      <c r="J1942">
        <v>-0.64539999999999997</v>
      </c>
      <c r="K1942">
        <v>0.5</v>
      </c>
      <c r="L1942">
        <v>4.6299999999999996E-3</v>
      </c>
      <c r="M1942">
        <v>-1.621</v>
      </c>
      <c r="N1942">
        <v>-0.65010000000000001</v>
      </c>
      <c r="O1942">
        <v>0.3538</v>
      </c>
      <c r="P1942">
        <v>30001</v>
      </c>
      <c r="Q1942">
        <v>120000</v>
      </c>
    </row>
    <row r="1943" spans="9:17" x14ac:dyDescent="0.25">
      <c r="I1943" t="s">
        <v>2763</v>
      </c>
      <c r="J1943">
        <v>-0.73760000000000003</v>
      </c>
      <c r="K1943">
        <v>0.55200000000000005</v>
      </c>
      <c r="L1943">
        <v>4.5170000000000002E-3</v>
      </c>
      <c r="M1943">
        <v>-1.8320000000000001</v>
      </c>
      <c r="N1943">
        <v>-0.7369</v>
      </c>
      <c r="O1943">
        <v>0.34570000000000001</v>
      </c>
      <c r="P1943">
        <v>30001</v>
      </c>
      <c r="Q1943">
        <v>120000</v>
      </c>
    </row>
    <row r="1944" spans="9:17" x14ac:dyDescent="0.25">
      <c r="I1944" t="s">
        <v>2764</v>
      </c>
      <c r="J1944">
        <v>-0.51659999999999995</v>
      </c>
      <c r="K1944">
        <v>0.57989999999999997</v>
      </c>
      <c r="L1944">
        <v>4.7710000000000001E-3</v>
      </c>
      <c r="M1944">
        <v>-1.637</v>
      </c>
      <c r="N1944">
        <v>-0.52900000000000003</v>
      </c>
      <c r="O1944">
        <v>0.65749999999999997</v>
      </c>
      <c r="P1944">
        <v>30001</v>
      </c>
      <c r="Q1944">
        <v>120000</v>
      </c>
    </row>
    <row r="1945" spans="9:17" x14ac:dyDescent="0.25">
      <c r="I1945" t="s">
        <v>2765</v>
      </c>
      <c r="J1945">
        <v>-0.91310000000000002</v>
      </c>
      <c r="K1945">
        <v>0.55100000000000005</v>
      </c>
      <c r="L1945">
        <v>5.5409999999999999E-3</v>
      </c>
      <c r="M1945">
        <v>-1.9950000000000001</v>
      </c>
      <c r="N1945">
        <v>-0.91290000000000004</v>
      </c>
      <c r="O1945">
        <v>0.186</v>
      </c>
      <c r="P1945">
        <v>30001</v>
      </c>
      <c r="Q1945">
        <v>120000</v>
      </c>
    </row>
    <row r="1946" spans="9:17" x14ac:dyDescent="0.25">
      <c r="I1946" t="s">
        <v>2766</v>
      </c>
      <c r="J1946">
        <v>-0.65759999999999996</v>
      </c>
      <c r="K1946">
        <v>0.63239999999999996</v>
      </c>
      <c r="L1946">
        <v>5.738E-3</v>
      </c>
      <c r="M1946">
        <v>-1.883</v>
      </c>
      <c r="N1946">
        <v>-0.66620000000000001</v>
      </c>
      <c r="O1946">
        <v>0.61399999999999999</v>
      </c>
      <c r="P1946">
        <v>30001</v>
      </c>
      <c r="Q1946">
        <v>120000</v>
      </c>
    </row>
    <row r="1947" spans="9:17" x14ac:dyDescent="0.25">
      <c r="I1947" t="s">
        <v>2767</v>
      </c>
      <c r="J1947">
        <v>-0.46360000000000001</v>
      </c>
      <c r="K1947">
        <v>0.66100000000000003</v>
      </c>
      <c r="L1947">
        <v>6.5729999999999998E-3</v>
      </c>
      <c r="M1947">
        <v>-1.7190000000000001</v>
      </c>
      <c r="N1947">
        <v>-0.47899999999999998</v>
      </c>
      <c r="O1947">
        <v>0.88890000000000002</v>
      </c>
      <c r="P1947">
        <v>30001</v>
      </c>
      <c r="Q1947">
        <v>120000</v>
      </c>
    </row>
    <row r="1948" spans="9:17" x14ac:dyDescent="0.25">
      <c r="I1948" t="s">
        <v>2768</v>
      </c>
      <c r="J1948">
        <v>-0.66190000000000004</v>
      </c>
      <c r="K1948">
        <v>0.66049999999999998</v>
      </c>
      <c r="L1948">
        <v>6.522E-3</v>
      </c>
      <c r="M1948">
        <v>-1.954</v>
      </c>
      <c r="N1948">
        <v>-0.66879999999999995</v>
      </c>
      <c r="O1948">
        <v>0.66400000000000003</v>
      </c>
      <c r="P1948">
        <v>30001</v>
      </c>
      <c r="Q1948">
        <v>120000</v>
      </c>
    </row>
    <row r="1949" spans="9:17" x14ac:dyDescent="0.25">
      <c r="I1949" t="s">
        <v>2769</v>
      </c>
      <c r="J1949">
        <v>-0.56279999999999997</v>
      </c>
      <c r="K1949">
        <v>0.43680000000000002</v>
      </c>
      <c r="L1949">
        <v>3.6579999999999998E-3</v>
      </c>
      <c r="M1949">
        <v>-1.413</v>
      </c>
      <c r="N1949">
        <v>-0.57130000000000003</v>
      </c>
      <c r="O1949">
        <v>0.32679999999999998</v>
      </c>
      <c r="P1949">
        <v>30001</v>
      </c>
      <c r="Q1949">
        <v>120000</v>
      </c>
    </row>
    <row r="1950" spans="9:17" x14ac:dyDescent="0.25">
      <c r="I1950" t="s">
        <v>2770</v>
      </c>
      <c r="J1950">
        <v>-0.49370000000000003</v>
      </c>
      <c r="K1950">
        <v>0.48530000000000001</v>
      </c>
      <c r="L1950">
        <v>4.1370000000000001E-3</v>
      </c>
      <c r="M1950">
        <v>-1.423</v>
      </c>
      <c r="N1950">
        <v>-0.50480000000000003</v>
      </c>
      <c r="O1950">
        <v>0.50139999999999996</v>
      </c>
      <c r="P1950">
        <v>30001</v>
      </c>
      <c r="Q1950">
        <v>120000</v>
      </c>
    </row>
    <row r="1951" spans="9:17" x14ac:dyDescent="0.25">
      <c r="I1951" t="s">
        <v>2771</v>
      </c>
      <c r="J1951">
        <v>-0.62260000000000004</v>
      </c>
      <c r="K1951">
        <v>0.43219999999999997</v>
      </c>
      <c r="L1951">
        <v>4.2240000000000003E-3</v>
      </c>
      <c r="M1951">
        <v>-1.466</v>
      </c>
      <c r="N1951">
        <v>-0.62909999999999999</v>
      </c>
      <c r="O1951">
        <v>0.2555</v>
      </c>
      <c r="P1951">
        <v>30001</v>
      </c>
      <c r="Q1951">
        <v>120000</v>
      </c>
    </row>
    <row r="1952" spans="9:17" x14ac:dyDescent="0.25">
      <c r="I1952" t="s">
        <v>2772</v>
      </c>
      <c r="J1952">
        <v>-0.65280000000000005</v>
      </c>
      <c r="K1952">
        <v>0.51280000000000003</v>
      </c>
      <c r="L1952">
        <v>4.0390000000000001E-3</v>
      </c>
      <c r="M1952">
        <v>-1.681</v>
      </c>
      <c r="N1952">
        <v>-0.65190000000000003</v>
      </c>
      <c r="O1952">
        <v>0.36480000000000001</v>
      </c>
      <c r="P1952">
        <v>30001</v>
      </c>
      <c r="Q1952">
        <v>120000</v>
      </c>
    </row>
    <row r="1953" spans="9:17" x14ac:dyDescent="0.25">
      <c r="I1953" t="s">
        <v>2773</v>
      </c>
      <c r="J1953">
        <v>-0.66239999999999999</v>
      </c>
      <c r="K1953">
        <v>0.50680000000000003</v>
      </c>
      <c r="L1953">
        <v>4.1879999999999999E-3</v>
      </c>
      <c r="M1953">
        <v>-1.6739999999999999</v>
      </c>
      <c r="N1953">
        <v>-0.66049999999999998</v>
      </c>
      <c r="O1953">
        <v>0.34279999999999999</v>
      </c>
      <c r="P1953">
        <v>30001</v>
      </c>
      <c r="Q1953">
        <v>120000</v>
      </c>
    </row>
    <row r="1954" spans="9:17" x14ac:dyDescent="0.25">
      <c r="I1954" t="s">
        <v>2774</v>
      </c>
      <c r="J1954">
        <v>-0.70030000000000003</v>
      </c>
      <c r="K1954">
        <v>0.46970000000000001</v>
      </c>
      <c r="L1954">
        <v>4.0309999999999999E-3</v>
      </c>
      <c r="M1954">
        <v>-1.629</v>
      </c>
      <c r="N1954">
        <v>-0.70150000000000001</v>
      </c>
      <c r="O1954">
        <v>0.23860000000000001</v>
      </c>
      <c r="P1954">
        <v>30001</v>
      </c>
      <c r="Q1954">
        <v>120000</v>
      </c>
    </row>
    <row r="1955" spans="9:17" x14ac:dyDescent="0.25">
      <c r="I1955" t="s">
        <v>2775</v>
      </c>
      <c r="J1955">
        <v>-0.66879999999999995</v>
      </c>
      <c r="K1955">
        <v>0.51229999999999998</v>
      </c>
      <c r="L1955">
        <v>4.0790000000000002E-3</v>
      </c>
      <c r="M1955">
        <v>-1.6950000000000001</v>
      </c>
      <c r="N1955">
        <v>-0.66830000000000001</v>
      </c>
      <c r="O1955">
        <v>0.34439999999999998</v>
      </c>
      <c r="P1955">
        <v>30001</v>
      </c>
      <c r="Q1955">
        <v>120000</v>
      </c>
    </row>
    <row r="1956" spans="9:17" x14ac:dyDescent="0.25">
      <c r="I1956" t="s">
        <v>2776</v>
      </c>
      <c r="J1956">
        <v>-0.38919999999999999</v>
      </c>
      <c r="K1956">
        <v>0.49809999999999999</v>
      </c>
      <c r="L1956">
        <v>4.3540000000000002E-3</v>
      </c>
      <c r="M1956">
        <v>-1.353</v>
      </c>
      <c r="N1956">
        <v>-0.3982</v>
      </c>
      <c r="O1956">
        <v>0.6159</v>
      </c>
      <c r="P1956">
        <v>30001</v>
      </c>
      <c r="Q1956">
        <v>120000</v>
      </c>
    </row>
    <row r="1957" spans="9:17" x14ac:dyDescent="0.25">
      <c r="I1957" t="s">
        <v>2777</v>
      </c>
      <c r="J1957">
        <v>-1.111</v>
      </c>
      <c r="K1957">
        <v>0.59230000000000005</v>
      </c>
      <c r="L1957">
        <v>4.8019999999999998E-3</v>
      </c>
      <c r="M1957">
        <v>-2.3119999999999998</v>
      </c>
      <c r="N1957">
        <v>-1.097</v>
      </c>
      <c r="O1957">
        <v>2.2169999999999999E-2</v>
      </c>
      <c r="P1957">
        <v>30001</v>
      </c>
      <c r="Q1957">
        <v>120000</v>
      </c>
    </row>
    <row r="1958" spans="9:17" x14ac:dyDescent="0.25">
      <c r="I1958" t="s">
        <v>2778</v>
      </c>
      <c r="J1958">
        <v>-0.5675</v>
      </c>
      <c r="K1958">
        <v>0.54610000000000003</v>
      </c>
      <c r="L1958">
        <v>3.5439999999999998E-3</v>
      </c>
      <c r="M1958">
        <v>-1.637</v>
      </c>
      <c r="N1958">
        <v>-0.57020000000000004</v>
      </c>
      <c r="O1958">
        <v>0.52229999999999999</v>
      </c>
      <c r="P1958">
        <v>30001</v>
      </c>
      <c r="Q1958">
        <v>120000</v>
      </c>
    </row>
    <row r="1959" spans="9:17" x14ac:dyDescent="0.25">
      <c r="I1959" t="s">
        <v>2779</v>
      </c>
      <c r="J1959">
        <v>-0.52910000000000001</v>
      </c>
      <c r="K1959">
        <v>0.50449999999999995</v>
      </c>
      <c r="L1959">
        <v>3.3470000000000001E-3</v>
      </c>
      <c r="M1959">
        <v>-1.51</v>
      </c>
      <c r="N1959">
        <v>-0.53439999999999999</v>
      </c>
      <c r="O1959">
        <v>0.48559999999999998</v>
      </c>
      <c r="P1959">
        <v>30001</v>
      </c>
      <c r="Q1959">
        <v>120000</v>
      </c>
    </row>
    <row r="1960" spans="9:17" x14ac:dyDescent="0.25">
      <c r="I1960" t="s">
        <v>2780</v>
      </c>
      <c r="J1960">
        <v>-0.2374</v>
      </c>
      <c r="K1960">
        <v>0.54730000000000001</v>
      </c>
      <c r="L1960">
        <v>4.1009999999999996E-3</v>
      </c>
      <c r="M1960">
        <v>-1.2769999999999999</v>
      </c>
      <c r="N1960">
        <v>-0.251</v>
      </c>
      <c r="O1960">
        <v>0.88129999999999997</v>
      </c>
      <c r="P1960">
        <v>30001</v>
      </c>
      <c r="Q1960">
        <v>120000</v>
      </c>
    </row>
    <row r="1961" spans="9:17" x14ac:dyDescent="0.25">
      <c r="I1961" t="s">
        <v>2781</v>
      </c>
      <c r="J1961">
        <v>-0.82310000000000005</v>
      </c>
      <c r="K1961">
        <v>0.60750000000000004</v>
      </c>
      <c r="L1961">
        <v>4.5259999999999996E-3</v>
      </c>
      <c r="M1961">
        <v>-2.0739999999999998</v>
      </c>
      <c r="N1961">
        <v>-0.8075</v>
      </c>
      <c r="O1961">
        <v>0.33760000000000001</v>
      </c>
      <c r="P1961">
        <v>30001</v>
      </c>
      <c r="Q1961">
        <v>120000</v>
      </c>
    </row>
    <row r="1962" spans="9:17" x14ac:dyDescent="0.25">
      <c r="I1962" t="s">
        <v>2782</v>
      </c>
      <c r="J1962">
        <v>-0.3599</v>
      </c>
      <c r="K1962">
        <v>0.55020000000000002</v>
      </c>
      <c r="L1962">
        <v>4.0000000000000001E-3</v>
      </c>
      <c r="M1962">
        <v>-1.42</v>
      </c>
      <c r="N1962">
        <v>-0.372</v>
      </c>
      <c r="O1962">
        <v>0.75649999999999995</v>
      </c>
      <c r="P1962">
        <v>30001</v>
      </c>
      <c r="Q1962">
        <v>120000</v>
      </c>
    </row>
    <row r="1963" spans="9:17" x14ac:dyDescent="0.25">
      <c r="I1963" t="s">
        <v>2783</v>
      </c>
      <c r="J1963">
        <v>-0.70379999999999998</v>
      </c>
      <c r="K1963">
        <v>0.5867</v>
      </c>
      <c r="L1963">
        <v>4.15E-3</v>
      </c>
      <c r="M1963">
        <v>-1.8919999999999999</v>
      </c>
      <c r="N1963">
        <v>-0.69699999999999995</v>
      </c>
      <c r="O1963">
        <v>0.4471</v>
      </c>
      <c r="P1963">
        <v>30001</v>
      </c>
      <c r="Q1963">
        <v>120000</v>
      </c>
    </row>
    <row r="1964" spans="9:17" x14ac:dyDescent="0.25">
      <c r="I1964" t="s">
        <v>2784</v>
      </c>
      <c r="J1964">
        <v>-0.13830000000000001</v>
      </c>
      <c r="K1964">
        <v>0.64680000000000004</v>
      </c>
      <c r="L1964">
        <v>6.8219999999999999E-3</v>
      </c>
      <c r="M1964">
        <v>-1.3939999999999999</v>
      </c>
      <c r="N1964">
        <v>-0.1464</v>
      </c>
      <c r="O1964">
        <v>1.1619999999999999</v>
      </c>
      <c r="P1964">
        <v>30001</v>
      </c>
      <c r="Q1964">
        <v>120000</v>
      </c>
    </row>
    <row r="1965" spans="9:17" x14ac:dyDescent="0.25">
      <c r="I1965" t="s">
        <v>2785</v>
      </c>
      <c r="J1965">
        <v>-0.2424</v>
      </c>
      <c r="K1965">
        <v>0.57140000000000002</v>
      </c>
      <c r="L1965">
        <v>6.1679999999999999E-3</v>
      </c>
      <c r="M1965">
        <v>-1.36</v>
      </c>
      <c r="N1965">
        <v>-0.24279999999999999</v>
      </c>
      <c r="O1965">
        <v>0.88849999999999996</v>
      </c>
      <c r="P1965">
        <v>30001</v>
      </c>
      <c r="Q1965">
        <v>120000</v>
      </c>
    </row>
    <row r="1966" spans="9:17" x14ac:dyDescent="0.25">
      <c r="I1966" t="s">
        <v>2786</v>
      </c>
      <c r="J1966">
        <v>-0.26069999999999999</v>
      </c>
      <c r="K1966">
        <v>0.6048</v>
      </c>
      <c r="L1966">
        <v>6.5680000000000001E-3</v>
      </c>
      <c r="M1966">
        <v>-1.45</v>
      </c>
      <c r="N1966">
        <v>-0.2596</v>
      </c>
      <c r="O1966">
        <v>0.93269999999999997</v>
      </c>
      <c r="P1966">
        <v>30001</v>
      </c>
      <c r="Q1966">
        <v>120000</v>
      </c>
    </row>
    <row r="1967" spans="9:17" x14ac:dyDescent="0.25">
      <c r="I1967" t="s">
        <v>2787</v>
      </c>
      <c r="J1967">
        <v>0.60729999999999995</v>
      </c>
      <c r="K1967">
        <v>0.83540000000000003</v>
      </c>
      <c r="L1967">
        <v>1.0840000000000001E-2</v>
      </c>
      <c r="M1967">
        <v>-1.032</v>
      </c>
      <c r="N1967">
        <v>0.60670000000000002</v>
      </c>
      <c r="O1967">
        <v>2.2599999999999998</v>
      </c>
      <c r="P1967">
        <v>30001</v>
      </c>
      <c r="Q1967">
        <v>120000</v>
      </c>
    </row>
    <row r="1968" spans="9:17" x14ac:dyDescent="0.25">
      <c r="I1968" t="s">
        <v>2788</v>
      </c>
      <c r="J1968">
        <v>-1.0669999999999999</v>
      </c>
      <c r="K1968">
        <v>0.79490000000000005</v>
      </c>
      <c r="L1968">
        <v>9.4479999999999998E-3</v>
      </c>
      <c r="M1968">
        <v>-2.6429999999999998</v>
      </c>
      <c r="N1968">
        <v>-1.0629999999999999</v>
      </c>
      <c r="O1968">
        <v>0.47670000000000001</v>
      </c>
      <c r="P1968">
        <v>30001</v>
      </c>
      <c r="Q1968">
        <v>120000</v>
      </c>
    </row>
    <row r="1969" spans="9:17" x14ac:dyDescent="0.25">
      <c r="I1969" t="s">
        <v>2789</v>
      </c>
      <c r="J1969">
        <v>-0.32869999999999999</v>
      </c>
      <c r="K1969">
        <v>1.0129999999999999</v>
      </c>
      <c r="L1969">
        <v>1.6240000000000001E-2</v>
      </c>
      <c r="M1969">
        <v>-2.3340000000000001</v>
      </c>
      <c r="N1969">
        <v>-0.32219999999999999</v>
      </c>
      <c r="O1969">
        <v>1.647</v>
      </c>
      <c r="P1969">
        <v>30001</v>
      </c>
      <c r="Q1969">
        <v>120000</v>
      </c>
    </row>
    <row r="1970" spans="9:17" x14ac:dyDescent="0.25">
      <c r="I1970" t="s">
        <v>2790</v>
      </c>
      <c r="J1970">
        <v>-0.46949999999999997</v>
      </c>
      <c r="K1970">
        <v>0.73780000000000001</v>
      </c>
      <c r="L1970">
        <v>9.3530000000000002E-3</v>
      </c>
      <c r="M1970">
        <v>-1.9259999999999999</v>
      </c>
      <c r="N1970">
        <v>-0.46660000000000001</v>
      </c>
      <c r="O1970">
        <v>0.97599999999999998</v>
      </c>
      <c r="P1970">
        <v>30001</v>
      </c>
      <c r="Q1970">
        <v>120000</v>
      </c>
    </row>
    <row r="1971" spans="9:17" x14ac:dyDescent="0.25">
      <c r="I1971" t="s">
        <v>2791</v>
      </c>
      <c r="J1971">
        <v>-0.58079999999999998</v>
      </c>
      <c r="K1971">
        <v>0.80059999999999998</v>
      </c>
      <c r="L1971">
        <v>1.047E-2</v>
      </c>
      <c r="M1971">
        <v>-2.17</v>
      </c>
      <c r="N1971">
        <v>-0.57489999999999997</v>
      </c>
      <c r="O1971">
        <v>0.98519999999999996</v>
      </c>
      <c r="P1971">
        <v>30001</v>
      </c>
      <c r="Q1971">
        <v>120000</v>
      </c>
    </row>
    <row r="1972" spans="9:17" x14ac:dyDescent="0.25">
      <c r="I1972" t="s">
        <v>2792</v>
      </c>
      <c r="J1972">
        <v>0.17660000000000001</v>
      </c>
      <c r="K1972">
        <v>0.57889999999999997</v>
      </c>
      <c r="L1972">
        <v>6.4749999999999999E-3</v>
      </c>
      <c r="M1972">
        <v>-0.95430000000000004</v>
      </c>
      <c r="N1972">
        <v>0.17480000000000001</v>
      </c>
      <c r="O1972">
        <v>1.323</v>
      </c>
      <c r="P1972">
        <v>30001</v>
      </c>
      <c r="Q1972">
        <v>120000</v>
      </c>
    </row>
    <row r="1973" spans="9:17" x14ac:dyDescent="0.25">
      <c r="I1973" t="s">
        <v>2793</v>
      </c>
      <c r="J1973">
        <v>0.15840000000000001</v>
      </c>
      <c r="K1973">
        <v>0.66859999999999997</v>
      </c>
      <c r="L1973">
        <v>8.3149999999999995E-3</v>
      </c>
      <c r="M1973">
        <v>-1.1539999999999999</v>
      </c>
      <c r="N1973">
        <v>0.158</v>
      </c>
      <c r="O1973">
        <v>1.482</v>
      </c>
      <c r="P1973">
        <v>30001</v>
      </c>
      <c r="Q1973">
        <v>120000</v>
      </c>
    </row>
    <row r="1974" spans="9:17" x14ac:dyDescent="0.25">
      <c r="I1974" t="s">
        <v>2794</v>
      </c>
      <c r="J1974">
        <v>-1.4279999999999999</v>
      </c>
      <c r="K1974">
        <v>0.75060000000000004</v>
      </c>
      <c r="L1974">
        <v>1.052E-2</v>
      </c>
      <c r="M1974">
        <v>-2.94</v>
      </c>
      <c r="N1974">
        <v>-1.4159999999999999</v>
      </c>
      <c r="O1974">
        <v>9.92E-3</v>
      </c>
      <c r="P1974">
        <v>30001</v>
      </c>
      <c r="Q1974">
        <v>120000</v>
      </c>
    </row>
    <row r="1975" spans="9:17" x14ac:dyDescent="0.25">
      <c r="I1975" t="s">
        <v>2795</v>
      </c>
      <c r="J1975">
        <v>-1.2490000000000001</v>
      </c>
      <c r="K1975">
        <v>0.70289999999999997</v>
      </c>
      <c r="L1975">
        <v>1.008E-2</v>
      </c>
      <c r="M1975">
        <v>-2.6389999999999998</v>
      </c>
      <c r="N1975">
        <v>-1.246</v>
      </c>
      <c r="O1975">
        <v>0.1167</v>
      </c>
      <c r="P1975">
        <v>30001</v>
      </c>
      <c r="Q1975">
        <v>120000</v>
      </c>
    </row>
    <row r="1976" spans="9:17" x14ac:dyDescent="0.25">
      <c r="I1976" t="s">
        <v>2796</v>
      </c>
      <c r="J1976">
        <v>-0.67500000000000004</v>
      </c>
      <c r="K1976">
        <v>0.63900000000000001</v>
      </c>
      <c r="L1976">
        <v>6.1580000000000003E-3</v>
      </c>
      <c r="M1976">
        <v>-1.9490000000000001</v>
      </c>
      <c r="N1976">
        <v>-0.67159999999999997</v>
      </c>
      <c r="O1976">
        <v>0.57369999999999999</v>
      </c>
      <c r="P1976">
        <v>30001</v>
      </c>
      <c r="Q1976">
        <v>120000</v>
      </c>
    </row>
    <row r="1977" spans="9:17" x14ac:dyDescent="0.25">
      <c r="I1977" t="s">
        <v>2797</v>
      </c>
      <c r="J1977">
        <v>-0.55159999999999998</v>
      </c>
      <c r="K1977">
        <v>0.5383</v>
      </c>
      <c r="L1977">
        <v>5.581E-3</v>
      </c>
      <c r="M1977">
        <v>-1.601</v>
      </c>
      <c r="N1977">
        <v>-0.55600000000000005</v>
      </c>
      <c r="O1977">
        <v>0.52159999999999995</v>
      </c>
      <c r="P1977">
        <v>30001</v>
      </c>
      <c r="Q1977">
        <v>120000</v>
      </c>
    </row>
    <row r="1978" spans="9:17" x14ac:dyDescent="0.25">
      <c r="I1978" t="s">
        <v>2798</v>
      </c>
      <c r="J1978">
        <v>-8.9130000000000001E-2</v>
      </c>
      <c r="K1978">
        <v>0.43509999999999999</v>
      </c>
      <c r="L1978">
        <v>2.4120000000000001E-3</v>
      </c>
      <c r="M1978">
        <v>-1.0089999999999999</v>
      </c>
      <c r="N1978">
        <v>-6.7979999999999999E-2</v>
      </c>
      <c r="O1978">
        <v>0.76229999999999998</v>
      </c>
      <c r="P1978">
        <v>30001</v>
      </c>
      <c r="Q1978">
        <v>120000</v>
      </c>
    </row>
    <row r="1979" spans="9:17" x14ac:dyDescent="0.25">
      <c r="I1979" t="s">
        <v>2799</v>
      </c>
      <c r="J1979">
        <v>-0.26119999999999999</v>
      </c>
      <c r="K1979">
        <v>0.43540000000000001</v>
      </c>
      <c r="L1979">
        <v>3.1080000000000001E-3</v>
      </c>
      <c r="M1979">
        <v>-1.2190000000000001</v>
      </c>
      <c r="N1979">
        <v>-0.21510000000000001</v>
      </c>
      <c r="O1979">
        <v>0.51929999999999998</v>
      </c>
      <c r="P1979">
        <v>30001</v>
      </c>
      <c r="Q1979">
        <v>120000</v>
      </c>
    </row>
    <row r="1980" spans="9:17" x14ac:dyDescent="0.25">
      <c r="I1980" t="s">
        <v>2800</v>
      </c>
      <c r="J1980">
        <v>9.4710000000000003E-2</v>
      </c>
      <c r="K1980">
        <v>0.44169999999999998</v>
      </c>
      <c r="L1980">
        <v>2.5049999999999998E-3</v>
      </c>
      <c r="M1980">
        <v>-0.75219999999999998</v>
      </c>
      <c r="N1980">
        <v>6.8989999999999996E-2</v>
      </c>
      <c r="O1980">
        <v>1.048</v>
      </c>
      <c r="P1980">
        <v>30001</v>
      </c>
      <c r="Q1980">
        <v>120000</v>
      </c>
    </row>
    <row r="1981" spans="9:17" x14ac:dyDescent="0.25">
      <c r="I1981" t="s">
        <v>2801</v>
      </c>
      <c r="J1981">
        <v>-0.1656</v>
      </c>
      <c r="K1981">
        <v>0.46060000000000001</v>
      </c>
      <c r="L1981">
        <v>2.8839999999999998E-3</v>
      </c>
      <c r="M1981">
        <v>-1.173</v>
      </c>
      <c r="N1981">
        <v>-0.12520000000000001</v>
      </c>
      <c r="O1981">
        <v>0.69379999999999997</v>
      </c>
      <c r="P1981">
        <v>30001</v>
      </c>
      <c r="Q1981">
        <v>120000</v>
      </c>
    </row>
    <row r="1982" spans="9:17" x14ac:dyDescent="0.25">
      <c r="I1982" t="s">
        <v>2802</v>
      </c>
      <c r="J1982">
        <v>0.24510000000000001</v>
      </c>
      <c r="K1982">
        <v>0.32650000000000001</v>
      </c>
      <c r="L1982">
        <v>2.441E-3</v>
      </c>
      <c r="M1982">
        <v>-0.35980000000000001</v>
      </c>
      <c r="N1982">
        <v>0.22559999999999999</v>
      </c>
      <c r="O1982">
        <v>0.92589999999999995</v>
      </c>
      <c r="P1982">
        <v>30001</v>
      </c>
      <c r="Q1982">
        <v>120000</v>
      </c>
    </row>
    <row r="1983" spans="9:17" x14ac:dyDescent="0.25">
      <c r="I1983" t="s">
        <v>2803</v>
      </c>
      <c r="J1983">
        <v>-0.22409999999999999</v>
      </c>
      <c r="K1983">
        <v>0.34839999999999999</v>
      </c>
      <c r="L1983">
        <v>2.333E-3</v>
      </c>
      <c r="M1983">
        <v>-0.95589999999999997</v>
      </c>
      <c r="N1983">
        <v>-0.20039999999999999</v>
      </c>
      <c r="O1983">
        <v>0.42359999999999998</v>
      </c>
      <c r="P1983">
        <v>30001</v>
      </c>
      <c r="Q1983">
        <v>120000</v>
      </c>
    </row>
    <row r="1984" spans="9:17" x14ac:dyDescent="0.25">
      <c r="I1984" t="s">
        <v>2804</v>
      </c>
      <c r="J1984">
        <v>-0.15260000000000001</v>
      </c>
      <c r="K1984">
        <v>0.40960000000000002</v>
      </c>
      <c r="L1984">
        <v>2.843E-3</v>
      </c>
      <c r="M1984">
        <v>-1.034</v>
      </c>
      <c r="N1984">
        <v>-0.1237</v>
      </c>
      <c r="O1984">
        <v>0.62409999999999999</v>
      </c>
      <c r="P1984">
        <v>30001</v>
      </c>
      <c r="Q1984">
        <v>120000</v>
      </c>
    </row>
    <row r="1985" spans="9:17" x14ac:dyDescent="0.25">
      <c r="I1985" t="s">
        <v>2805</v>
      </c>
      <c r="J1985">
        <v>-0.18770000000000001</v>
      </c>
      <c r="K1985">
        <v>0.38519999999999999</v>
      </c>
      <c r="L1985">
        <v>2.7490000000000001E-3</v>
      </c>
      <c r="M1985">
        <v>-0.93120000000000003</v>
      </c>
      <c r="N1985">
        <v>-0.19500000000000001</v>
      </c>
      <c r="O1985">
        <v>0.6028</v>
      </c>
      <c r="P1985">
        <v>30001</v>
      </c>
      <c r="Q1985">
        <v>120000</v>
      </c>
    </row>
    <row r="1986" spans="9:17" x14ac:dyDescent="0.25">
      <c r="I1986" t="s">
        <v>2806</v>
      </c>
      <c r="J1986">
        <v>-0.29630000000000001</v>
      </c>
      <c r="K1986">
        <v>0.31369999999999998</v>
      </c>
      <c r="L1986">
        <v>2.539E-3</v>
      </c>
      <c r="M1986">
        <v>-0.91790000000000005</v>
      </c>
      <c r="N1986">
        <v>-0.2944</v>
      </c>
      <c r="O1986">
        <v>0.31509999999999999</v>
      </c>
      <c r="P1986">
        <v>30001</v>
      </c>
      <c r="Q1986">
        <v>120000</v>
      </c>
    </row>
    <row r="1987" spans="9:17" x14ac:dyDescent="0.25">
      <c r="I1987" t="s">
        <v>2807</v>
      </c>
      <c r="J1987">
        <v>-0.25700000000000001</v>
      </c>
      <c r="K1987">
        <v>0.36049999999999999</v>
      </c>
      <c r="L1987">
        <v>2.6870000000000002E-3</v>
      </c>
      <c r="M1987">
        <v>-0.97960000000000003</v>
      </c>
      <c r="N1987">
        <v>-0.2545</v>
      </c>
      <c r="O1987">
        <v>0.4516</v>
      </c>
      <c r="P1987">
        <v>30001</v>
      </c>
      <c r="Q1987">
        <v>120000</v>
      </c>
    </row>
    <row r="1988" spans="9:17" x14ac:dyDescent="0.25">
      <c r="I1988" t="s">
        <v>2808</v>
      </c>
      <c r="J1988">
        <v>-0.2276</v>
      </c>
      <c r="K1988">
        <v>0.36930000000000002</v>
      </c>
      <c r="L1988">
        <v>2.7049999999999999E-3</v>
      </c>
      <c r="M1988">
        <v>-0.95840000000000003</v>
      </c>
      <c r="N1988">
        <v>-0.22819999999999999</v>
      </c>
      <c r="O1988">
        <v>0.5071</v>
      </c>
      <c r="P1988">
        <v>30001</v>
      </c>
      <c r="Q1988">
        <v>120000</v>
      </c>
    </row>
    <row r="1989" spans="9:17" x14ac:dyDescent="0.25">
      <c r="I1989" t="s">
        <v>2809</v>
      </c>
      <c r="J1989">
        <v>-0.2155</v>
      </c>
      <c r="K1989">
        <v>0.37880000000000003</v>
      </c>
      <c r="L1989">
        <v>2.6979999999999999E-3</v>
      </c>
      <c r="M1989">
        <v>-0.96230000000000004</v>
      </c>
      <c r="N1989">
        <v>-0.21729999999999999</v>
      </c>
      <c r="O1989">
        <v>0.5494</v>
      </c>
      <c r="P1989">
        <v>30001</v>
      </c>
      <c r="Q1989">
        <v>120000</v>
      </c>
    </row>
    <row r="1990" spans="9:17" x14ac:dyDescent="0.25">
      <c r="I1990" t="s">
        <v>2810</v>
      </c>
      <c r="J1990">
        <v>-0.21</v>
      </c>
      <c r="K1990">
        <v>0.30659999999999998</v>
      </c>
      <c r="L1990">
        <v>2.4109999999999999E-3</v>
      </c>
      <c r="M1990">
        <v>-0.81440000000000001</v>
      </c>
      <c r="N1990">
        <v>-0.20960000000000001</v>
      </c>
      <c r="O1990">
        <v>0.39639999999999997</v>
      </c>
      <c r="P1990">
        <v>30001</v>
      </c>
      <c r="Q1990">
        <v>120000</v>
      </c>
    </row>
    <row r="1991" spans="9:17" x14ac:dyDescent="0.25">
      <c r="I1991" t="s">
        <v>2811</v>
      </c>
      <c r="J1991">
        <v>-0.1812</v>
      </c>
      <c r="K1991">
        <v>0.3362</v>
      </c>
      <c r="L1991">
        <v>2.6199999999999999E-3</v>
      </c>
      <c r="M1991">
        <v>-0.83760000000000001</v>
      </c>
      <c r="N1991">
        <v>-0.18479999999999999</v>
      </c>
      <c r="O1991">
        <v>0.4914</v>
      </c>
      <c r="P1991">
        <v>30001</v>
      </c>
      <c r="Q1991">
        <v>120000</v>
      </c>
    </row>
    <row r="1992" spans="9:17" x14ac:dyDescent="0.25">
      <c r="I1992" t="s">
        <v>2812</v>
      </c>
      <c r="J1992">
        <v>-0.18690000000000001</v>
      </c>
      <c r="K1992">
        <v>0.36520000000000002</v>
      </c>
      <c r="L1992">
        <v>2.6900000000000001E-3</v>
      </c>
      <c r="M1992">
        <v>-0.89649999999999996</v>
      </c>
      <c r="N1992">
        <v>-0.19089999999999999</v>
      </c>
      <c r="O1992">
        <v>0.55279999999999996</v>
      </c>
      <c r="P1992">
        <v>30001</v>
      </c>
      <c r="Q1992">
        <v>120000</v>
      </c>
    </row>
    <row r="1993" spans="9:17" x14ac:dyDescent="0.25">
      <c r="I1993" t="s">
        <v>2813</v>
      </c>
      <c r="J1993">
        <v>-0.26550000000000001</v>
      </c>
      <c r="K1993">
        <v>0.34100000000000003</v>
      </c>
      <c r="L1993">
        <v>2.5049999999999998E-3</v>
      </c>
      <c r="M1993">
        <v>-0.94259999999999999</v>
      </c>
      <c r="N1993">
        <v>-0.26469999999999999</v>
      </c>
      <c r="O1993">
        <v>0.40550000000000003</v>
      </c>
      <c r="P1993">
        <v>30001</v>
      </c>
      <c r="Q1993">
        <v>120000</v>
      </c>
    </row>
    <row r="1994" spans="9:17" x14ac:dyDescent="0.25">
      <c r="I1994" t="s">
        <v>2814</v>
      </c>
      <c r="J1994">
        <v>-0.28239999999999998</v>
      </c>
      <c r="K1994">
        <v>0.36730000000000002</v>
      </c>
      <c r="L1994">
        <v>2.7200000000000002E-3</v>
      </c>
      <c r="M1994">
        <v>-1.024</v>
      </c>
      <c r="N1994">
        <v>-0.27700000000000002</v>
      </c>
      <c r="O1994">
        <v>0.4284</v>
      </c>
      <c r="P1994">
        <v>30001</v>
      </c>
      <c r="Q1994">
        <v>120000</v>
      </c>
    </row>
    <row r="1995" spans="9:17" x14ac:dyDescent="0.25">
      <c r="I1995" t="s">
        <v>2815</v>
      </c>
      <c r="J1995">
        <v>-0.96899999999999997</v>
      </c>
      <c r="K1995">
        <v>0.45090000000000002</v>
      </c>
      <c r="L1995">
        <v>3.4090000000000001E-3</v>
      </c>
      <c r="M1995">
        <v>-1.861</v>
      </c>
      <c r="N1995">
        <v>-0.9657</v>
      </c>
      <c r="O1995">
        <v>-8.5459999999999994E-2</v>
      </c>
      <c r="P1995">
        <v>30001</v>
      </c>
      <c r="Q1995">
        <v>120000</v>
      </c>
    </row>
    <row r="1996" spans="9:17" x14ac:dyDescent="0.25">
      <c r="I1996" t="s">
        <v>2816</v>
      </c>
      <c r="J1996">
        <v>-1.1100000000000001</v>
      </c>
      <c r="K1996">
        <v>0.44979999999999998</v>
      </c>
      <c r="L1996">
        <v>3.921E-3</v>
      </c>
      <c r="M1996">
        <v>-2.0139999999999998</v>
      </c>
      <c r="N1996">
        <v>-1.103</v>
      </c>
      <c r="O1996">
        <v>-0.2472</v>
      </c>
      <c r="P1996">
        <v>30001</v>
      </c>
      <c r="Q1996">
        <v>120000</v>
      </c>
    </row>
    <row r="1997" spans="9:17" x14ac:dyDescent="0.25">
      <c r="I1997" t="s">
        <v>2817</v>
      </c>
      <c r="J1997">
        <v>-0.80859999999999999</v>
      </c>
      <c r="K1997">
        <v>0.4143</v>
      </c>
      <c r="L1997">
        <v>3.2669999999999999E-3</v>
      </c>
      <c r="M1997">
        <v>-1.617</v>
      </c>
      <c r="N1997">
        <v>-0.8105</v>
      </c>
      <c r="O1997">
        <v>9.9900000000000006E-3</v>
      </c>
      <c r="P1997">
        <v>30001</v>
      </c>
      <c r="Q1997">
        <v>120000</v>
      </c>
    </row>
    <row r="1998" spans="9:17" x14ac:dyDescent="0.25">
      <c r="I1998" t="s">
        <v>2818</v>
      </c>
      <c r="J1998">
        <v>-0.6129</v>
      </c>
      <c r="K1998">
        <v>0.36940000000000001</v>
      </c>
      <c r="L1998">
        <v>4.3160000000000004E-3</v>
      </c>
      <c r="M1998">
        <v>-1.3420000000000001</v>
      </c>
      <c r="N1998">
        <v>-0.61250000000000004</v>
      </c>
      <c r="O1998">
        <v>0.1115</v>
      </c>
      <c r="P1998">
        <v>30001</v>
      </c>
      <c r="Q1998">
        <v>120000</v>
      </c>
    </row>
    <row r="1999" spans="9:17" x14ac:dyDescent="0.25">
      <c r="I1999" t="s">
        <v>2819</v>
      </c>
      <c r="J1999">
        <v>-0.80059999999999998</v>
      </c>
      <c r="K1999">
        <v>0.49830000000000002</v>
      </c>
      <c r="L1999">
        <v>4.8780000000000004E-3</v>
      </c>
      <c r="M1999">
        <v>-1.8360000000000001</v>
      </c>
      <c r="N1999">
        <v>-0.78339999999999999</v>
      </c>
      <c r="O1999">
        <v>0.1371</v>
      </c>
      <c r="P1999">
        <v>30001</v>
      </c>
      <c r="Q1999">
        <v>120000</v>
      </c>
    </row>
    <row r="2000" spans="9:17" x14ac:dyDescent="0.25">
      <c r="I2000" t="s">
        <v>2820</v>
      </c>
      <c r="J2000">
        <v>-0.71150000000000002</v>
      </c>
      <c r="K2000">
        <v>0.47920000000000001</v>
      </c>
      <c r="L2000">
        <v>5.0289999999999996E-3</v>
      </c>
      <c r="M2000">
        <v>-1.6859999999999999</v>
      </c>
      <c r="N2000">
        <v>-0.7016</v>
      </c>
      <c r="O2000">
        <v>0.20269999999999999</v>
      </c>
      <c r="P2000">
        <v>30001</v>
      </c>
      <c r="Q2000">
        <v>120000</v>
      </c>
    </row>
    <row r="2001" spans="9:17" x14ac:dyDescent="0.25">
      <c r="I2001" t="s">
        <v>2821</v>
      </c>
      <c r="J2001">
        <v>-0.67369999999999997</v>
      </c>
      <c r="K2001">
        <v>0.44640000000000002</v>
      </c>
      <c r="L2001">
        <v>4.8419999999999999E-3</v>
      </c>
      <c r="M2001">
        <v>-1.5680000000000001</v>
      </c>
      <c r="N2001">
        <v>-0.66820000000000002</v>
      </c>
      <c r="O2001">
        <v>0.19239999999999999</v>
      </c>
      <c r="P2001">
        <v>30001</v>
      </c>
      <c r="Q2001">
        <v>120000</v>
      </c>
    </row>
    <row r="2002" spans="9:17" x14ac:dyDescent="0.25">
      <c r="I2002" t="s">
        <v>2822</v>
      </c>
      <c r="J2002">
        <v>-0.45679999999999998</v>
      </c>
      <c r="K2002">
        <v>0.4395</v>
      </c>
      <c r="L2002">
        <v>4.8219999999999999E-3</v>
      </c>
      <c r="M2002">
        <v>-1.31</v>
      </c>
      <c r="N2002">
        <v>-0.46289999999999998</v>
      </c>
      <c r="O2002">
        <v>0.42470000000000002</v>
      </c>
      <c r="P2002">
        <v>30001</v>
      </c>
      <c r="Q2002">
        <v>120000</v>
      </c>
    </row>
    <row r="2003" spans="9:17" x14ac:dyDescent="0.25">
      <c r="I2003" t="s">
        <v>2823</v>
      </c>
      <c r="J2003">
        <v>-0.4879</v>
      </c>
      <c r="K2003">
        <v>0.45569999999999999</v>
      </c>
      <c r="L2003">
        <v>4.4949999999999999E-3</v>
      </c>
      <c r="M2003">
        <v>-1.3779999999999999</v>
      </c>
      <c r="N2003">
        <v>-0.49280000000000002</v>
      </c>
      <c r="O2003">
        <v>0.41870000000000002</v>
      </c>
      <c r="P2003">
        <v>30001</v>
      </c>
      <c r="Q2003">
        <v>120000</v>
      </c>
    </row>
    <row r="2004" spans="9:17" x14ac:dyDescent="0.25">
      <c r="I2004" t="s">
        <v>2824</v>
      </c>
      <c r="J2004">
        <v>-0.58889999999999998</v>
      </c>
      <c r="K2004">
        <v>0.47789999999999999</v>
      </c>
      <c r="L2004">
        <v>4.7660000000000003E-3</v>
      </c>
      <c r="M2004">
        <v>-1.538</v>
      </c>
      <c r="N2004">
        <v>-0.58630000000000004</v>
      </c>
      <c r="O2004">
        <v>0.34839999999999999</v>
      </c>
      <c r="P2004">
        <v>30001</v>
      </c>
      <c r="Q2004">
        <v>120000</v>
      </c>
    </row>
    <row r="2005" spans="9:17" x14ac:dyDescent="0.25">
      <c r="I2005" t="s">
        <v>2825</v>
      </c>
      <c r="J2005">
        <v>-0.61399999999999999</v>
      </c>
      <c r="K2005">
        <v>0.52010000000000001</v>
      </c>
      <c r="L2005">
        <v>5.313E-3</v>
      </c>
      <c r="M2005">
        <v>-1.667</v>
      </c>
      <c r="N2005">
        <v>-0.60660000000000003</v>
      </c>
      <c r="O2005">
        <v>0.40289999999999998</v>
      </c>
      <c r="P2005">
        <v>30001</v>
      </c>
      <c r="Q2005">
        <v>120000</v>
      </c>
    </row>
    <row r="2006" spans="9:17" x14ac:dyDescent="0.25">
      <c r="I2006" t="s">
        <v>2826</v>
      </c>
      <c r="J2006">
        <v>-0.68220000000000003</v>
      </c>
      <c r="K2006">
        <v>0.5121</v>
      </c>
      <c r="L2006">
        <v>5.2100000000000002E-3</v>
      </c>
      <c r="M2006">
        <v>-1.7310000000000001</v>
      </c>
      <c r="N2006">
        <v>-0.66869999999999996</v>
      </c>
      <c r="O2006">
        <v>0.29780000000000001</v>
      </c>
      <c r="P2006">
        <v>30001</v>
      </c>
      <c r="Q2006">
        <v>120000</v>
      </c>
    </row>
    <row r="2007" spans="9:17" x14ac:dyDescent="0.25">
      <c r="I2007" t="s">
        <v>2827</v>
      </c>
      <c r="J2007">
        <v>-0.64200000000000002</v>
      </c>
      <c r="K2007">
        <v>0.52239999999999998</v>
      </c>
      <c r="L2007">
        <v>4.6810000000000003E-3</v>
      </c>
      <c r="M2007">
        <v>-1.6559999999999999</v>
      </c>
      <c r="N2007">
        <v>-0.6512</v>
      </c>
      <c r="O2007">
        <v>0.42159999999999997</v>
      </c>
      <c r="P2007">
        <v>30001</v>
      </c>
      <c r="Q2007">
        <v>120000</v>
      </c>
    </row>
    <row r="2008" spans="9:17" x14ac:dyDescent="0.25">
      <c r="I2008" t="s">
        <v>2828</v>
      </c>
      <c r="J2008">
        <v>-0.73960000000000004</v>
      </c>
      <c r="K2008">
        <v>0.42620000000000002</v>
      </c>
      <c r="L2008">
        <v>4.5110000000000003E-3</v>
      </c>
      <c r="M2008">
        <v>-1.577</v>
      </c>
      <c r="N2008">
        <v>-0.74</v>
      </c>
      <c r="O2008">
        <v>9.536E-2</v>
      </c>
      <c r="P2008">
        <v>30001</v>
      </c>
      <c r="Q2008">
        <v>120000</v>
      </c>
    </row>
    <row r="2009" spans="9:17" x14ac:dyDescent="0.25">
      <c r="I2009" t="s">
        <v>2829</v>
      </c>
      <c r="J2009">
        <v>-0.83179999999999998</v>
      </c>
      <c r="K2009">
        <v>0.48509999999999998</v>
      </c>
      <c r="L2009">
        <v>4.3340000000000002E-3</v>
      </c>
      <c r="M2009">
        <v>-1.8069999999999999</v>
      </c>
      <c r="N2009">
        <v>-0.82579999999999998</v>
      </c>
      <c r="O2009">
        <v>0.1056</v>
      </c>
      <c r="P2009">
        <v>30001</v>
      </c>
      <c r="Q2009">
        <v>120000</v>
      </c>
    </row>
    <row r="2010" spans="9:17" x14ac:dyDescent="0.25">
      <c r="I2010" t="s">
        <v>2830</v>
      </c>
      <c r="J2010">
        <v>-0.61080000000000001</v>
      </c>
      <c r="K2010">
        <v>0.51459999999999995</v>
      </c>
      <c r="L2010">
        <v>4.6309999999999997E-3</v>
      </c>
      <c r="M2010">
        <v>-1.603</v>
      </c>
      <c r="N2010">
        <v>-0.62050000000000005</v>
      </c>
      <c r="O2010">
        <v>0.42609999999999998</v>
      </c>
      <c r="P2010">
        <v>30001</v>
      </c>
      <c r="Q2010">
        <v>120000</v>
      </c>
    </row>
    <row r="2011" spans="9:17" x14ac:dyDescent="0.25">
      <c r="I2011" t="s">
        <v>2831</v>
      </c>
      <c r="J2011">
        <v>-1.0069999999999999</v>
      </c>
      <c r="K2011">
        <v>0.48149999999999998</v>
      </c>
      <c r="L2011">
        <v>5.339E-3</v>
      </c>
      <c r="M2011">
        <v>-1.962</v>
      </c>
      <c r="N2011">
        <v>-1.0049999999999999</v>
      </c>
      <c r="O2011">
        <v>-7.2580000000000006E-2</v>
      </c>
      <c r="P2011">
        <v>30001</v>
      </c>
      <c r="Q2011">
        <v>120000</v>
      </c>
    </row>
    <row r="2012" spans="9:17" x14ac:dyDescent="0.25">
      <c r="I2012" t="s">
        <v>2832</v>
      </c>
      <c r="J2012">
        <v>-0.75180000000000002</v>
      </c>
      <c r="K2012">
        <v>0.57769999999999999</v>
      </c>
      <c r="L2012">
        <v>5.5319999999999996E-3</v>
      </c>
      <c r="M2012">
        <v>-1.869</v>
      </c>
      <c r="N2012">
        <v>-0.75890000000000002</v>
      </c>
      <c r="O2012">
        <v>0.40629999999999999</v>
      </c>
      <c r="P2012">
        <v>30001</v>
      </c>
      <c r="Q2012">
        <v>120000</v>
      </c>
    </row>
    <row r="2013" spans="9:17" x14ac:dyDescent="0.25">
      <c r="I2013" t="s">
        <v>2833</v>
      </c>
      <c r="J2013">
        <v>-0.55779999999999996</v>
      </c>
      <c r="K2013">
        <v>0.60609999999999997</v>
      </c>
      <c r="L2013">
        <v>6.3420000000000004E-3</v>
      </c>
      <c r="M2013">
        <v>-1.702</v>
      </c>
      <c r="N2013">
        <v>-0.57679999999999998</v>
      </c>
      <c r="O2013">
        <v>0.68689999999999996</v>
      </c>
      <c r="P2013">
        <v>30001</v>
      </c>
      <c r="Q2013">
        <v>120000</v>
      </c>
    </row>
    <row r="2014" spans="9:17" x14ac:dyDescent="0.25">
      <c r="I2014" t="s">
        <v>2834</v>
      </c>
      <c r="J2014">
        <v>-0.75600000000000001</v>
      </c>
      <c r="K2014">
        <v>0.6038</v>
      </c>
      <c r="L2014">
        <v>6.3150000000000003E-3</v>
      </c>
      <c r="M2014">
        <v>-1.9339999999999999</v>
      </c>
      <c r="N2014">
        <v>-0.76029999999999998</v>
      </c>
      <c r="O2014">
        <v>0.44979999999999998</v>
      </c>
      <c r="P2014">
        <v>30001</v>
      </c>
      <c r="Q2014">
        <v>120000</v>
      </c>
    </row>
    <row r="2015" spans="9:17" x14ac:dyDescent="0.25">
      <c r="I2015" t="s">
        <v>2835</v>
      </c>
      <c r="J2015">
        <v>-0.65700000000000003</v>
      </c>
      <c r="K2015">
        <v>0.34610000000000002</v>
      </c>
      <c r="L2015">
        <v>3.509E-3</v>
      </c>
      <c r="M2015">
        <v>-1.339</v>
      </c>
      <c r="N2015">
        <v>-0.65620000000000001</v>
      </c>
      <c r="O2015">
        <v>2.0619999999999999E-2</v>
      </c>
      <c r="P2015">
        <v>30001</v>
      </c>
      <c r="Q2015">
        <v>120000</v>
      </c>
    </row>
    <row r="2016" spans="9:17" x14ac:dyDescent="0.25">
      <c r="I2016" t="s">
        <v>2836</v>
      </c>
      <c r="J2016">
        <v>-0.58789999999999998</v>
      </c>
      <c r="K2016">
        <v>0.40789999999999998</v>
      </c>
      <c r="L2016">
        <v>3.9579999999999997E-3</v>
      </c>
      <c r="M2016">
        <v>-1.371</v>
      </c>
      <c r="N2016">
        <v>-0.59530000000000005</v>
      </c>
      <c r="O2016">
        <v>0.24360000000000001</v>
      </c>
      <c r="P2016">
        <v>30001</v>
      </c>
      <c r="Q2016">
        <v>120000</v>
      </c>
    </row>
    <row r="2017" spans="9:17" x14ac:dyDescent="0.25">
      <c r="I2017" t="s">
        <v>2837</v>
      </c>
      <c r="J2017">
        <v>-0.71679999999999999</v>
      </c>
      <c r="K2017">
        <v>0.3417</v>
      </c>
      <c r="L2017">
        <v>4.1009999999999996E-3</v>
      </c>
      <c r="M2017">
        <v>-1.3919999999999999</v>
      </c>
      <c r="N2017">
        <v>-0.71509999999999996</v>
      </c>
      <c r="O2017">
        <v>-4.7309999999999998E-2</v>
      </c>
      <c r="P2017">
        <v>30001</v>
      </c>
      <c r="Q2017">
        <v>120000</v>
      </c>
    </row>
    <row r="2018" spans="9:17" x14ac:dyDescent="0.25">
      <c r="I2018" t="s">
        <v>2838</v>
      </c>
      <c r="J2018">
        <v>-0.747</v>
      </c>
      <c r="K2018">
        <v>0.44080000000000003</v>
      </c>
      <c r="L2018">
        <v>3.9870000000000001E-3</v>
      </c>
      <c r="M2018">
        <v>-1.647</v>
      </c>
      <c r="N2018">
        <v>-0.73919999999999997</v>
      </c>
      <c r="O2018">
        <v>0.1055</v>
      </c>
      <c r="P2018">
        <v>30001</v>
      </c>
      <c r="Q2018">
        <v>120000</v>
      </c>
    </row>
    <row r="2019" spans="9:17" x14ac:dyDescent="0.25">
      <c r="I2019" t="s">
        <v>2839</v>
      </c>
      <c r="J2019">
        <v>-0.75660000000000005</v>
      </c>
      <c r="K2019">
        <v>0.4325</v>
      </c>
      <c r="L2019">
        <v>4.176E-3</v>
      </c>
      <c r="M2019">
        <v>-1.637</v>
      </c>
      <c r="N2019">
        <v>-0.74719999999999998</v>
      </c>
      <c r="O2019">
        <v>7.9409999999999994E-2</v>
      </c>
      <c r="P2019">
        <v>30001</v>
      </c>
      <c r="Q2019">
        <v>120000</v>
      </c>
    </row>
    <row r="2020" spans="9:17" x14ac:dyDescent="0.25">
      <c r="I2020" t="s">
        <v>2840</v>
      </c>
      <c r="J2020">
        <v>-0.79449999999999998</v>
      </c>
      <c r="K2020">
        <v>0.39029999999999998</v>
      </c>
      <c r="L2020">
        <v>4.0169999999999997E-3</v>
      </c>
      <c r="M2020">
        <v>-1.58</v>
      </c>
      <c r="N2020">
        <v>-0.78739999999999999</v>
      </c>
      <c r="O2020">
        <v>-4.5240000000000002E-2</v>
      </c>
      <c r="P2020">
        <v>30001</v>
      </c>
      <c r="Q2020">
        <v>120000</v>
      </c>
    </row>
    <row r="2021" spans="9:17" x14ac:dyDescent="0.25">
      <c r="I2021" t="s">
        <v>2841</v>
      </c>
      <c r="J2021">
        <v>-0.76290000000000002</v>
      </c>
      <c r="K2021">
        <v>0.44180000000000003</v>
      </c>
      <c r="L2021">
        <v>4.0790000000000002E-3</v>
      </c>
      <c r="M2021">
        <v>-1.6639999999999999</v>
      </c>
      <c r="N2021">
        <v>-0.75429999999999997</v>
      </c>
      <c r="O2021">
        <v>9.2119999999999994E-2</v>
      </c>
      <c r="P2021">
        <v>30001</v>
      </c>
      <c r="Q2021">
        <v>120000</v>
      </c>
    </row>
    <row r="2022" spans="9:17" x14ac:dyDescent="0.25">
      <c r="I2022" t="s">
        <v>2842</v>
      </c>
      <c r="J2022">
        <v>-0.48330000000000001</v>
      </c>
      <c r="K2022">
        <v>0.41880000000000001</v>
      </c>
      <c r="L2022">
        <v>4.2459999999999998E-3</v>
      </c>
      <c r="M2022">
        <v>-1.2969999999999999</v>
      </c>
      <c r="N2022">
        <v>-0.48720000000000002</v>
      </c>
      <c r="O2022">
        <v>0.34910000000000002</v>
      </c>
      <c r="P2022">
        <v>30001</v>
      </c>
      <c r="Q2022">
        <v>120000</v>
      </c>
    </row>
    <row r="2023" spans="9:17" x14ac:dyDescent="0.25">
      <c r="I2023" t="s">
        <v>2843</v>
      </c>
      <c r="J2023">
        <v>-1.2050000000000001</v>
      </c>
      <c r="K2023">
        <v>0.52990000000000004</v>
      </c>
      <c r="L2023">
        <v>4.7000000000000002E-3</v>
      </c>
      <c r="M2023">
        <v>-2.2930000000000001</v>
      </c>
      <c r="N2023">
        <v>-1.1859999999999999</v>
      </c>
      <c r="O2023">
        <v>-0.2273</v>
      </c>
      <c r="P2023">
        <v>30001</v>
      </c>
      <c r="Q2023">
        <v>120000</v>
      </c>
    </row>
    <row r="2024" spans="9:17" x14ac:dyDescent="0.25">
      <c r="I2024" t="s">
        <v>2844</v>
      </c>
      <c r="J2024">
        <v>-0.66169999999999995</v>
      </c>
      <c r="K2024">
        <v>0.4718</v>
      </c>
      <c r="L2024">
        <v>3.346E-3</v>
      </c>
      <c r="M2024">
        <v>-1.599</v>
      </c>
      <c r="N2024">
        <v>-0.65990000000000004</v>
      </c>
      <c r="O2024">
        <v>0.26919999999999999</v>
      </c>
      <c r="P2024">
        <v>30001</v>
      </c>
      <c r="Q2024">
        <v>120000</v>
      </c>
    </row>
    <row r="2025" spans="9:17" x14ac:dyDescent="0.25">
      <c r="I2025" t="s">
        <v>2845</v>
      </c>
      <c r="J2025">
        <v>-0.62329999999999997</v>
      </c>
      <c r="K2025">
        <v>0.4199</v>
      </c>
      <c r="L2025">
        <v>3.1280000000000001E-3</v>
      </c>
      <c r="M2025">
        <v>-1.4530000000000001</v>
      </c>
      <c r="N2025">
        <v>-0.621</v>
      </c>
      <c r="O2025">
        <v>0.20380000000000001</v>
      </c>
      <c r="P2025">
        <v>30001</v>
      </c>
      <c r="Q2025">
        <v>120000</v>
      </c>
    </row>
    <row r="2026" spans="9:17" x14ac:dyDescent="0.25">
      <c r="I2026" t="s">
        <v>2846</v>
      </c>
      <c r="J2026">
        <v>-0.33160000000000001</v>
      </c>
      <c r="K2026">
        <v>0.47649999999999998</v>
      </c>
      <c r="L2026">
        <v>3.9150000000000001E-3</v>
      </c>
      <c r="M2026">
        <v>-1.232</v>
      </c>
      <c r="N2026">
        <v>-0.34300000000000003</v>
      </c>
      <c r="O2026">
        <v>0.63580000000000003</v>
      </c>
      <c r="P2026">
        <v>30001</v>
      </c>
      <c r="Q2026">
        <v>120000</v>
      </c>
    </row>
    <row r="2027" spans="9:17" x14ac:dyDescent="0.25">
      <c r="I2027" t="s">
        <v>2847</v>
      </c>
      <c r="J2027">
        <v>-0.9173</v>
      </c>
      <c r="K2027">
        <v>0.54390000000000005</v>
      </c>
      <c r="L2027">
        <v>4.3620000000000004E-3</v>
      </c>
      <c r="M2027">
        <v>-2.0630000000000002</v>
      </c>
      <c r="N2027">
        <v>-0.89139999999999997</v>
      </c>
      <c r="O2027">
        <v>9.1700000000000004E-2</v>
      </c>
      <c r="P2027">
        <v>30001</v>
      </c>
      <c r="Q2027">
        <v>120000</v>
      </c>
    </row>
    <row r="2028" spans="9:17" x14ac:dyDescent="0.25">
      <c r="I2028" t="s">
        <v>2848</v>
      </c>
      <c r="J2028">
        <v>-0.4541</v>
      </c>
      <c r="K2028">
        <v>0.47549999999999998</v>
      </c>
      <c r="L2028">
        <v>3.813E-3</v>
      </c>
      <c r="M2028">
        <v>-1.371</v>
      </c>
      <c r="N2028">
        <v>-0.46400000000000002</v>
      </c>
      <c r="O2028">
        <v>0.5071</v>
      </c>
      <c r="P2028">
        <v>30001</v>
      </c>
      <c r="Q2028">
        <v>120000</v>
      </c>
    </row>
    <row r="2029" spans="9:17" x14ac:dyDescent="0.25">
      <c r="I2029" t="s">
        <v>2849</v>
      </c>
      <c r="J2029">
        <v>-0.79790000000000005</v>
      </c>
      <c r="K2029">
        <v>0.52070000000000005</v>
      </c>
      <c r="L2029">
        <v>4.0569999999999998E-3</v>
      </c>
      <c r="M2029">
        <v>-1.865</v>
      </c>
      <c r="N2029">
        <v>-0.78580000000000005</v>
      </c>
      <c r="O2029">
        <v>0.19939999999999999</v>
      </c>
      <c r="P2029">
        <v>30001</v>
      </c>
      <c r="Q2029">
        <v>120000</v>
      </c>
    </row>
    <row r="2030" spans="9:17" x14ac:dyDescent="0.25">
      <c r="I2030" t="s">
        <v>2850</v>
      </c>
      <c r="J2030">
        <v>-0.23250000000000001</v>
      </c>
      <c r="K2030">
        <v>0.59230000000000005</v>
      </c>
      <c r="L2030">
        <v>6.7400000000000003E-3</v>
      </c>
      <c r="M2030">
        <v>-1.377</v>
      </c>
      <c r="N2030">
        <v>-0.24060000000000001</v>
      </c>
      <c r="O2030">
        <v>0.95079999999999998</v>
      </c>
      <c r="P2030">
        <v>30001</v>
      </c>
      <c r="Q2030">
        <v>120000</v>
      </c>
    </row>
    <row r="2031" spans="9:17" x14ac:dyDescent="0.25">
      <c r="I2031" t="s">
        <v>2851</v>
      </c>
      <c r="J2031">
        <v>-0.33650000000000002</v>
      </c>
      <c r="K2031">
        <v>0.50739999999999996</v>
      </c>
      <c r="L2031">
        <v>6.1130000000000004E-3</v>
      </c>
      <c r="M2031">
        <v>-1.3360000000000001</v>
      </c>
      <c r="N2031">
        <v>-0.33700000000000002</v>
      </c>
      <c r="O2031">
        <v>0.65869999999999995</v>
      </c>
      <c r="P2031">
        <v>30001</v>
      </c>
      <c r="Q2031">
        <v>120000</v>
      </c>
    </row>
    <row r="2032" spans="9:17" x14ac:dyDescent="0.25">
      <c r="I2032" t="s">
        <v>2852</v>
      </c>
      <c r="J2032">
        <v>-0.35489999999999999</v>
      </c>
      <c r="K2032">
        <v>0.54459999999999997</v>
      </c>
      <c r="L2032">
        <v>6.4879999999999998E-3</v>
      </c>
      <c r="M2032">
        <v>-1.4259999999999999</v>
      </c>
      <c r="N2032">
        <v>-0.35389999999999999</v>
      </c>
      <c r="O2032">
        <v>0.70850000000000002</v>
      </c>
      <c r="P2032">
        <v>30001</v>
      </c>
      <c r="Q2032">
        <v>120000</v>
      </c>
    </row>
    <row r="2033" spans="9:17" x14ac:dyDescent="0.25">
      <c r="I2033" t="s">
        <v>2853</v>
      </c>
      <c r="J2033">
        <v>0.5131</v>
      </c>
      <c r="K2033">
        <v>0.79390000000000005</v>
      </c>
      <c r="L2033">
        <v>1.074E-2</v>
      </c>
      <c r="M2033">
        <v>-1.0569999999999999</v>
      </c>
      <c r="N2033">
        <v>0.51490000000000002</v>
      </c>
      <c r="O2033">
        <v>2.073</v>
      </c>
      <c r="P2033">
        <v>30001</v>
      </c>
      <c r="Q2033">
        <v>120000</v>
      </c>
    </row>
    <row r="2034" spans="9:17" x14ac:dyDescent="0.25">
      <c r="I2034" t="s">
        <v>2854</v>
      </c>
      <c r="J2034">
        <v>-1.161</v>
      </c>
      <c r="K2034">
        <v>0.75219999999999998</v>
      </c>
      <c r="L2034">
        <v>9.4990000000000005E-3</v>
      </c>
      <c r="M2034">
        <v>-2.6459999999999999</v>
      </c>
      <c r="N2034">
        <v>-1.153</v>
      </c>
      <c r="O2034">
        <v>0.28960000000000002</v>
      </c>
      <c r="P2034">
        <v>30001</v>
      </c>
      <c r="Q2034">
        <v>120000</v>
      </c>
    </row>
    <row r="2035" spans="9:17" x14ac:dyDescent="0.25">
      <c r="I2035" t="s">
        <v>2855</v>
      </c>
      <c r="J2035">
        <v>-0.4229</v>
      </c>
      <c r="K2035">
        <v>0.97809999999999997</v>
      </c>
      <c r="L2035">
        <v>1.6310000000000002E-2</v>
      </c>
      <c r="M2035">
        <v>-2.3679999999999999</v>
      </c>
      <c r="N2035">
        <v>-0.4138</v>
      </c>
      <c r="O2035">
        <v>1.48</v>
      </c>
      <c r="P2035">
        <v>30001</v>
      </c>
      <c r="Q2035">
        <v>120000</v>
      </c>
    </row>
    <row r="2036" spans="9:17" x14ac:dyDescent="0.25">
      <c r="I2036" t="s">
        <v>2856</v>
      </c>
      <c r="J2036">
        <v>-0.56369999999999998</v>
      </c>
      <c r="K2036">
        <v>0.68889999999999996</v>
      </c>
      <c r="L2036">
        <v>9.4050000000000002E-3</v>
      </c>
      <c r="M2036">
        <v>-1.931</v>
      </c>
      <c r="N2036">
        <v>-0.56110000000000004</v>
      </c>
      <c r="O2036">
        <v>0.77969999999999995</v>
      </c>
      <c r="P2036">
        <v>30001</v>
      </c>
      <c r="Q2036">
        <v>120000</v>
      </c>
    </row>
    <row r="2037" spans="9:17" x14ac:dyDescent="0.25">
      <c r="I2037" t="s">
        <v>2857</v>
      </c>
      <c r="J2037">
        <v>-0.67500000000000004</v>
      </c>
      <c r="K2037">
        <v>0.75580000000000003</v>
      </c>
      <c r="L2037">
        <v>1.059E-2</v>
      </c>
      <c r="M2037">
        <v>-2.1859999999999999</v>
      </c>
      <c r="N2037">
        <v>-0.66749999999999998</v>
      </c>
      <c r="O2037">
        <v>0.79239999999999999</v>
      </c>
      <c r="P2037">
        <v>30001</v>
      </c>
      <c r="Q2037">
        <v>120000</v>
      </c>
    </row>
    <row r="2038" spans="9:17" x14ac:dyDescent="0.25">
      <c r="I2038" t="s">
        <v>2858</v>
      </c>
      <c r="J2038">
        <v>8.2460000000000006E-2</v>
      </c>
      <c r="K2038">
        <v>0.51759999999999995</v>
      </c>
      <c r="L2038">
        <v>6.3730000000000002E-3</v>
      </c>
      <c r="M2038">
        <v>-0.93379999999999996</v>
      </c>
      <c r="N2038">
        <v>8.0430000000000001E-2</v>
      </c>
      <c r="O2038">
        <v>1.105</v>
      </c>
      <c r="P2038">
        <v>30001</v>
      </c>
      <c r="Q2038">
        <v>120000</v>
      </c>
    </row>
    <row r="2039" spans="9:17" x14ac:dyDescent="0.25">
      <c r="I2039" t="s">
        <v>2859</v>
      </c>
      <c r="J2039">
        <v>6.4199999999999993E-2</v>
      </c>
      <c r="K2039">
        <v>0.61609999999999998</v>
      </c>
      <c r="L2039">
        <v>8.286E-3</v>
      </c>
      <c r="M2039">
        <v>-1.149</v>
      </c>
      <c r="N2039">
        <v>6.3689999999999997E-2</v>
      </c>
      <c r="O2039">
        <v>1.2749999999999999</v>
      </c>
      <c r="P2039">
        <v>30001</v>
      </c>
      <c r="Q2039">
        <v>120000</v>
      </c>
    </row>
    <row r="2040" spans="9:17" x14ac:dyDescent="0.25">
      <c r="I2040" t="s">
        <v>2860</v>
      </c>
      <c r="J2040">
        <v>-1.522</v>
      </c>
      <c r="K2040">
        <v>0.70350000000000001</v>
      </c>
      <c r="L2040">
        <v>1.068E-2</v>
      </c>
      <c r="M2040">
        <v>-2.964</v>
      </c>
      <c r="N2040">
        <v>-1.5049999999999999</v>
      </c>
      <c r="O2040">
        <v>-0.1822</v>
      </c>
      <c r="P2040">
        <v>30001</v>
      </c>
      <c r="Q2040">
        <v>120000</v>
      </c>
    </row>
    <row r="2041" spans="9:17" x14ac:dyDescent="0.25">
      <c r="I2041" t="s">
        <v>2861</v>
      </c>
      <c r="J2041">
        <v>-1.3440000000000001</v>
      </c>
      <c r="K2041">
        <v>0.65159999999999996</v>
      </c>
      <c r="L2041">
        <v>1.018E-2</v>
      </c>
      <c r="M2041">
        <v>-2.645</v>
      </c>
      <c r="N2041">
        <v>-1.337</v>
      </c>
      <c r="O2041">
        <v>-7.6880000000000004E-2</v>
      </c>
      <c r="P2041">
        <v>30001</v>
      </c>
      <c r="Q2041">
        <v>120000</v>
      </c>
    </row>
    <row r="2042" spans="9:17" x14ac:dyDescent="0.25">
      <c r="I2042" t="s">
        <v>2862</v>
      </c>
      <c r="J2042">
        <v>-0.76919999999999999</v>
      </c>
      <c r="K2042">
        <v>0.5776</v>
      </c>
      <c r="L2042">
        <v>6.1079999999999997E-3</v>
      </c>
      <c r="M2042">
        <v>-1.946</v>
      </c>
      <c r="N2042">
        <v>-0.75829999999999997</v>
      </c>
      <c r="O2042">
        <v>0.34370000000000001</v>
      </c>
      <c r="P2042">
        <v>30001</v>
      </c>
      <c r="Q2042">
        <v>120000</v>
      </c>
    </row>
    <row r="2043" spans="9:17" x14ac:dyDescent="0.25">
      <c r="I2043" t="s">
        <v>2863</v>
      </c>
      <c r="J2043">
        <v>-0.64580000000000004</v>
      </c>
      <c r="K2043">
        <v>0.4657</v>
      </c>
      <c r="L2043">
        <v>5.5170000000000002E-3</v>
      </c>
      <c r="M2043">
        <v>-1.5609999999999999</v>
      </c>
      <c r="N2043">
        <v>-0.64470000000000005</v>
      </c>
      <c r="O2043">
        <v>0.26440000000000002</v>
      </c>
      <c r="P2043">
        <v>30001</v>
      </c>
      <c r="Q2043">
        <v>120000</v>
      </c>
    </row>
    <row r="2044" spans="9:17" x14ac:dyDescent="0.25">
      <c r="I2044" t="s">
        <v>2864</v>
      </c>
      <c r="J2044">
        <v>-0.1721</v>
      </c>
      <c r="K2044">
        <v>0.4819</v>
      </c>
      <c r="L2044">
        <v>2.4429999999999999E-3</v>
      </c>
      <c r="M2044">
        <v>-1.2210000000000001</v>
      </c>
      <c r="N2044">
        <v>-0.1336</v>
      </c>
      <c r="O2044">
        <v>0.74709999999999999</v>
      </c>
      <c r="P2044">
        <v>30001</v>
      </c>
      <c r="Q2044">
        <v>120000</v>
      </c>
    </row>
    <row r="2045" spans="9:17" x14ac:dyDescent="0.25">
      <c r="I2045" t="s">
        <v>2865</v>
      </c>
      <c r="J2045">
        <v>0.18379999999999999</v>
      </c>
      <c r="K2045">
        <v>0.50609999999999999</v>
      </c>
      <c r="L2045">
        <v>2.5739999999999999E-3</v>
      </c>
      <c r="M2045">
        <v>-0.75170000000000003</v>
      </c>
      <c r="N2045">
        <v>0.13600000000000001</v>
      </c>
      <c r="O2045">
        <v>1.3160000000000001</v>
      </c>
      <c r="P2045">
        <v>30001</v>
      </c>
      <c r="Q2045">
        <v>120000</v>
      </c>
    </row>
    <row r="2046" spans="9:17" x14ac:dyDescent="0.25">
      <c r="I2046" t="s">
        <v>2866</v>
      </c>
      <c r="J2046">
        <v>-7.6429999999999998E-2</v>
      </c>
      <c r="K2046">
        <v>0.50370000000000004</v>
      </c>
      <c r="L2046">
        <v>2.392E-3</v>
      </c>
      <c r="M2046">
        <v>-1.1539999999999999</v>
      </c>
      <c r="N2046">
        <v>-5.441E-2</v>
      </c>
      <c r="O2046">
        <v>0.92200000000000004</v>
      </c>
      <c r="P2046">
        <v>30001</v>
      </c>
      <c r="Q2046">
        <v>120000</v>
      </c>
    </row>
    <row r="2047" spans="9:17" x14ac:dyDescent="0.25">
      <c r="I2047" t="s">
        <v>2867</v>
      </c>
      <c r="J2047">
        <v>0.33429999999999999</v>
      </c>
      <c r="K2047">
        <v>0.439</v>
      </c>
      <c r="L2047">
        <v>2.9429999999999999E-3</v>
      </c>
      <c r="M2047">
        <v>-0.45519999999999999</v>
      </c>
      <c r="N2047">
        <v>0.29370000000000002</v>
      </c>
      <c r="O2047">
        <v>1.3</v>
      </c>
      <c r="P2047">
        <v>30001</v>
      </c>
      <c r="Q2047">
        <v>120000</v>
      </c>
    </row>
    <row r="2048" spans="9:17" x14ac:dyDescent="0.25">
      <c r="I2048" t="s">
        <v>2868</v>
      </c>
      <c r="J2048">
        <v>-0.13500000000000001</v>
      </c>
      <c r="K2048">
        <v>0.43109999999999998</v>
      </c>
      <c r="L2048">
        <v>2.0760000000000002E-3</v>
      </c>
      <c r="M2048">
        <v>-1.0429999999999999</v>
      </c>
      <c r="N2048">
        <v>-0.1169</v>
      </c>
      <c r="O2048">
        <v>0.71809999999999996</v>
      </c>
      <c r="P2048">
        <v>30001</v>
      </c>
      <c r="Q2048">
        <v>120000</v>
      </c>
    </row>
    <row r="2049" spans="9:17" x14ac:dyDescent="0.25">
      <c r="I2049" t="s">
        <v>2869</v>
      </c>
      <c r="J2049">
        <v>-6.3500000000000001E-2</v>
      </c>
      <c r="K2049">
        <v>0.46860000000000002</v>
      </c>
      <c r="L2049">
        <v>2.4580000000000001E-3</v>
      </c>
      <c r="M2049">
        <v>-1.044</v>
      </c>
      <c r="N2049">
        <v>-4.8800000000000003E-2</v>
      </c>
      <c r="O2049">
        <v>0.88039999999999996</v>
      </c>
      <c r="P2049">
        <v>30001</v>
      </c>
      <c r="Q2049">
        <v>120000</v>
      </c>
    </row>
    <row r="2050" spans="9:17" x14ac:dyDescent="0.25">
      <c r="I2050" t="s">
        <v>2870</v>
      </c>
      <c r="J2050">
        <v>-9.8599999999999993E-2</v>
      </c>
      <c r="K2050">
        <v>0.49049999999999999</v>
      </c>
      <c r="L2050">
        <v>3.3189999999999999E-3</v>
      </c>
      <c r="M2050">
        <v>-1.0409999999999999</v>
      </c>
      <c r="N2050">
        <v>-0.1114</v>
      </c>
      <c r="O2050">
        <v>0.91610000000000003</v>
      </c>
      <c r="P2050">
        <v>30001</v>
      </c>
      <c r="Q2050">
        <v>120000</v>
      </c>
    </row>
    <row r="2051" spans="9:17" x14ac:dyDescent="0.25">
      <c r="I2051" t="s">
        <v>2871</v>
      </c>
      <c r="J2051">
        <v>-0.20710000000000001</v>
      </c>
      <c r="K2051">
        <v>0.44369999999999998</v>
      </c>
      <c r="L2051">
        <v>3.179E-3</v>
      </c>
      <c r="M2051">
        <v>-1.073</v>
      </c>
      <c r="N2051">
        <v>-0.21460000000000001</v>
      </c>
      <c r="O2051">
        <v>0.70020000000000004</v>
      </c>
      <c r="P2051">
        <v>30001</v>
      </c>
      <c r="Q2051">
        <v>120000</v>
      </c>
    </row>
    <row r="2052" spans="9:17" x14ac:dyDescent="0.25">
      <c r="I2052" t="s">
        <v>2872</v>
      </c>
      <c r="J2052">
        <v>-0.16789999999999999</v>
      </c>
      <c r="K2052">
        <v>0.4713</v>
      </c>
      <c r="L2052">
        <v>3.2260000000000001E-3</v>
      </c>
      <c r="M2052">
        <v>-1.097</v>
      </c>
      <c r="N2052">
        <v>-0.17369999999999999</v>
      </c>
      <c r="O2052">
        <v>0.78859999999999997</v>
      </c>
      <c r="P2052">
        <v>30001</v>
      </c>
      <c r="Q2052">
        <v>120000</v>
      </c>
    </row>
    <row r="2053" spans="9:17" x14ac:dyDescent="0.25">
      <c r="I2053" t="s">
        <v>2873</v>
      </c>
      <c r="J2053">
        <v>-0.1384</v>
      </c>
      <c r="K2053">
        <v>0.47660000000000002</v>
      </c>
      <c r="L2053">
        <v>3.2460000000000002E-3</v>
      </c>
      <c r="M2053">
        <v>-1.0680000000000001</v>
      </c>
      <c r="N2053">
        <v>-0.1464</v>
      </c>
      <c r="O2053">
        <v>0.83689999999999998</v>
      </c>
      <c r="P2053">
        <v>30001</v>
      </c>
      <c r="Q2053">
        <v>120000</v>
      </c>
    </row>
    <row r="2054" spans="9:17" x14ac:dyDescent="0.25">
      <c r="I2054" t="s">
        <v>2874</v>
      </c>
      <c r="J2054">
        <v>-0.12640000000000001</v>
      </c>
      <c r="K2054">
        <v>0.48049999999999998</v>
      </c>
      <c r="L2054">
        <v>3.137E-3</v>
      </c>
      <c r="M2054">
        <v>-1.0720000000000001</v>
      </c>
      <c r="N2054">
        <v>-0.1348</v>
      </c>
      <c r="O2054">
        <v>0.85460000000000003</v>
      </c>
      <c r="P2054">
        <v>30001</v>
      </c>
      <c r="Q2054">
        <v>120000</v>
      </c>
    </row>
    <row r="2055" spans="9:17" x14ac:dyDescent="0.25">
      <c r="I2055" t="s">
        <v>2875</v>
      </c>
      <c r="J2055">
        <v>-0.12089999999999999</v>
      </c>
      <c r="K2055">
        <v>0.42880000000000001</v>
      </c>
      <c r="L2055">
        <v>2.931E-3</v>
      </c>
      <c r="M2055">
        <v>-0.95909999999999995</v>
      </c>
      <c r="N2055">
        <v>-0.12859999999999999</v>
      </c>
      <c r="O2055">
        <v>0.76380000000000003</v>
      </c>
      <c r="P2055">
        <v>30001</v>
      </c>
      <c r="Q2055">
        <v>120000</v>
      </c>
    </row>
    <row r="2056" spans="9:17" x14ac:dyDescent="0.25">
      <c r="I2056" t="s">
        <v>2876</v>
      </c>
      <c r="J2056">
        <v>-9.2109999999999997E-2</v>
      </c>
      <c r="K2056">
        <v>0.45119999999999999</v>
      </c>
      <c r="L2056">
        <v>3.1350000000000002E-3</v>
      </c>
      <c r="M2056">
        <v>-0.96899999999999997</v>
      </c>
      <c r="N2056">
        <v>-0.1011</v>
      </c>
      <c r="O2056">
        <v>0.83379999999999999</v>
      </c>
      <c r="P2056">
        <v>30001</v>
      </c>
      <c r="Q2056">
        <v>120000</v>
      </c>
    </row>
    <row r="2057" spans="9:17" x14ac:dyDescent="0.25">
      <c r="I2057" t="s">
        <v>2877</v>
      </c>
      <c r="J2057">
        <v>-9.7780000000000006E-2</v>
      </c>
      <c r="K2057">
        <v>0.47510000000000002</v>
      </c>
      <c r="L2057">
        <v>3.241E-3</v>
      </c>
      <c r="M2057">
        <v>-1.018</v>
      </c>
      <c r="N2057">
        <v>-0.1096</v>
      </c>
      <c r="O2057">
        <v>0.8851</v>
      </c>
      <c r="P2057">
        <v>30001</v>
      </c>
      <c r="Q2057">
        <v>120000</v>
      </c>
    </row>
    <row r="2058" spans="9:17" x14ac:dyDescent="0.25">
      <c r="I2058" t="s">
        <v>2878</v>
      </c>
      <c r="J2058">
        <v>-0.1764</v>
      </c>
      <c r="K2058">
        <v>0.4551</v>
      </c>
      <c r="L2058">
        <v>3.1319999999999998E-3</v>
      </c>
      <c r="M2058">
        <v>-1.0629999999999999</v>
      </c>
      <c r="N2058">
        <v>-0.1865</v>
      </c>
      <c r="O2058">
        <v>0.75949999999999995</v>
      </c>
      <c r="P2058">
        <v>30001</v>
      </c>
      <c r="Q2058">
        <v>120000</v>
      </c>
    </row>
    <row r="2059" spans="9:17" x14ac:dyDescent="0.25">
      <c r="I2059" t="s">
        <v>2879</v>
      </c>
      <c r="J2059">
        <v>-0.1933</v>
      </c>
      <c r="K2059">
        <v>0.47699999999999998</v>
      </c>
      <c r="L2059">
        <v>3.3119999999999998E-3</v>
      </c>
      <c r="M2059">
        <v>-1.1339999999999999</v>
      </c>
      <c r="N2059">
        <v>-0.19719999999999999</v>
      </c>
      <c r="O2059">
        <v>0.77</v>
      </c>
      <c r="P2059">
        <v>30001</v>
      </c>
      <c r="Q2059">
        <v>120000</v>
      </c>
    </row>
    <row r="2060" spans="9:17" x14ac:dyDescent="0.25">
      <c r="I2060" t="s">
        <v>2880</v>
      </c>
      <c r="J2060">
        <v>-0.87990000000000002</v>
      </c>
      <c r="K2060">
        <v>0.54220000000000002</v>
      </c>
      <c r="L2060">
        <v>3.8059999999999999E-3</v>
      </c>
      <c r="M2060">
        <v>-1.9450000000000001</v>
      </c>
      <c r="N2060">
        <v>-0.88449999999999995</v>
      </c>
      <c r="O2060">
        <v>0.20349999999999999</v>
      </c>
      <c r="P2060">
        <v>30001</v>
      </c>
      <c r="Q2060">
        <v>120000</v>
      </c>
    </row>
    <row r="2061" spans="9:17" x14ac:dyDescent="0.25">
      <c r="I2061" t="s">
        <v>2881</v>
      </c>
      <c r="J2061">
        <v>-1.0209999999999999</v>
      </c>
      <c r="K2061">
        <v>0.54579999999999995</v>
      </c>
      <c r="L2061">
        <v>4.3169999999999997E-3</v>
      </c>
      <c r="M2061">
        <v>-2.0990000000000002</v>
      </c>
      <c r="N2061">
        <v>-1.02</v>
      </c>
      <c r="O2061">
        <v>5.3929999999999999E-2</v>
      </c>
      <c r="P2061">
        <v>30001</v>
      </c>
      <c r="Q2061">
        <v>120000</v>
      </c>
    </row>
    <row r="2062" spans="9:17" x14ac:dyDescent="0.25">
      <c r="I2062" t="s">
        <v>2882</v>
      </c>
      <c r="J2062">
        <v>-0.71940000000000004</v>
      </c>
      <c r="K2062">
        <v>0.51080000000000003</v>
      </c>
      <c r="L2062">
        <v>3.627E-3</v>
      </c>
      <c r="M2062">
        <v>-1.712</v>
      </c>
      <c r="N2062">
        <v>-0.72509999999999997</v>
      </c>
      <c r="O2062">
        <v>0.30859999999999999</v>
      </c>
      <c r="P2062">
        <v>30001</v>
      </c>
      <c r="Q2062">
        <v>120000</v>
      </c>
    </row>
    <row r="2063" spans="9:17" x14ac:dyDescent="0.25">
      <c r="I2063" t="s">
        <v>2883</v>
      </c>
      <c r="J2063">
        <v>-0.52370000000000005</v>
      </c>
      <c r="K2063">
        <v>0.47260000000000002</v>
      </c>
      <c r="L2063">
        <v>4.4929999999999996E-3</v>
      </c>
      <c r="M2063">
        <v>-1.4490000000000001</v>
      </c>
      <c r="N2063">
        <v>-0.52749999999999997</v>
      </c>
      <c r="O2063">
        <v>0.43219999999999997</v>
      </c>
      <c r="P2063">
        <v>30001</v>
      </c>
      <c r="Q2063">
        <v>120000</v>
      </c>
    </row>
    <row r="2064" spans="9:17" x14ac:dyDescent="0.25">
      <c r="I2064" t="s">
        <v>2884</v>
      </c>
      <c r="J2064">
        <v>-0.71150000000000002</v>
      </c>
      <c r="K2064">
        <v>0.57979999999999998</v>
      </c>
      <c r="L2064">
        <v>4.9890000000000004E-3</v>
      </c>
      <c r="M2064">
        <v>-1.8859999999999999</v>
      </c>
      <c r="N2064">
        <v>-0.70040000000000002</v>
      </c>
      <c r="O2064">
        <v>0.41249999999999998</v>
      </c>
      <c r="P2064">
        <v>30001</v>
      </c>
      <c r="Q2064">
        <v>120000</v>
      </c>
    </row>
    <row r="2065" spans="9:17" x14ac:dyDescent="0.25">
      <c r="I2065" t="s">
        <v>2885</v>
      </c>
      <c r="J2065">
        <v>-0.62239999999999995</v>
      </c>
      <c r="K2065">
        <v>0.56179999999999997</v>
      </c>
      <c r="L2065">
        <v>5.28E-3</v>
      </c>
      <c r="M2065">
        <v>-1.748</v>
      </c>
      <c r="N2065">
        <v>-0.61860000000000004</v>
      </c>
      <c r="O2065">
        <v>0.47749999999999998</v>
      </c>
      <c r="P2065">
        <v>30001</v>
      </c>
      <c r="Q2065">
        <v>120000</v>
      </c>
    </row>
    <row r="2066" spans="9:17" x14ac:dyDescent="0.25">
      <c r="I2066" t="s">
        <v>2886</v>
      </c>
      <c r="J2066">
        <v>-0.58460000000000001</v>
      </c>
      <c r="K2066">
        <v>0.53580000000000005</v>
      </c>
      <c r="L2066">
        <v>5.0749999999999997E-3</v>
      </c>
      <c r="M2066">
        <v>-1.6459999999999999</v>
      </c>
      <c r="N2066">
        <v>-0.58689999999999998</v>
      </c>
      <c r="O2066">
        <v>0.48070000000000002</v>
      </c>
      <c r="P2066">
        <v>30001</v>
      </c>
      <c r="Q2066">
        <v>120000</v>
      </c>
    </row>
    <row r="2067" spans="9:17" x14ac:dyDescent="0.25">
      <c r="I2067" t="s">
        <v>2887</v>
      </c>
      <c r="J2067">
        <v>-0.36770000000000003</v>
      </c>
      <c r="K2067">
        <v>0.53110000000000002</v>
      </c>
      <c r="L2067">
        <v>4.9950000000000003E-3</v>
      </c>
      <c r="M2067">
        <v>-1.397</v>
      </c>
      <c r="N2067">
        <v>-0.37440000000000001</v>
      </c>
      <c r="O2067">
        <v>0.70809999999999995</v>
      </c>
      <c r="P2067">
        <v>30001</v>
      </c>
      <c r="Q2067">
        <v>120000</v>
      </c>
    </row>
    <row r="2068" spans="9:17" x14ac:dyDescent="0.25">
      <c r="I2068" t="s">
        <v>2888</v>
      </c>
      <c r="J2068">
        <v>-0.3987</v>
      </c>
      <c r="K2068">
        <v>0.54400000000000004</v>
      </c>
      <c r="L2068">
        <v>4.7010000000000003E-3</v>
      </c>
      <c r="M2068">
        <v>-1.4570000000000001</v>
      </c>
      <c r="N2068">
        <v>-0.40649999999999997</v>
      </c>
      <c r="O2068">
        <v>0.69689999999999996</v>
      </c>
      <c r="P2068">
        <v>30001</v>
      </c>
      <c r="Q2068">
        <v>120000</v>
      </c>
    </row>
    <row r="2069" spans="9:17" x14ac:dyDescent="0.25">
      <c r="I2069" t="s">
        <v>2889</v>
      </c>
      <c r="J2069">
        <v>-0.49980000000000002</v>
      </c>
      <c r="K2069">
        <v>0.56189999999999996</v>
      </c>
      <c r="L2069">
        <v>5.0229999999999997E-3</v>
      </c>
      <c r="M2069">
        <v>-1.605</v>
      </c>
      <c r="N2069">
        <v>-0.50390000000000001</v>
      </c>
      <c r="O2069">
        <v>0.62170000000000003</v>
      </c>
      <c r="P2069">
        <v>30001</v>
      </c>
      <c r="Q2069">
        <v>120000</v>
      </c>
    </row>
    <row r="2070" spans="9:17" x14ac:dyDescent="0.25">
      <c r="I2070" t="s">
        <v>2890</v>
      </c>
      <c r="J2070">
        <v>-0.52490000000000003</v>
      </c>
      <c r="K2070">
        <v>0.59889999999999999</v>
      </c>
      <c r="L2070">
        <v>5.5250000000000004E-3</v>
      </c>
      <c r="M2070">
        <v>-1.724</v>
      </c>
      <c r="N2070">
        <v>-0.52370000000000005</v>
      </c>
      <c r="O2070">
        <v>0.66039999999999999</v>
      </c>
      <c r="P2070">
        <v>30001</v>
      </c>
      <c r="Q2070">
        <v>120000</v>
      </c>
    </row>
    <row r="2071" spans="9:17" x14ac:dyDescent="0.25">
      <c r="I2071" t="s">
        <v>2891</v>
      </c>
      <c r="J2071">
        <v>-0.59309999999999996</v>
      </c>
      <c r="K2071">
        <v>0.59289999999999998</v>
      </c>
      <c r="L2071">
        <v>5.4730000000000004E-3</v>
      </c>
      <c r="M2071">
        <v>-1.794</v>
      </c>
      <c r="N2071">
        <v>-0.58599999999999997</v>
      </c>
      <c r="O2071">
        <v>0.56889999999999996</v>
      </c>
      <c r="P2071">
        <v>30001</v>
      </c>
      <c r="Q2071">
        <v>120000</v>
      </c>
    </row>
    <row r="2072" spans="9:17" x14ac:dyDescent="0.25">
      <c r="I2072" t="s">
        <v>2892</v>
      </c>
      <c r="J2072">
        <v>-0.55289999999999995</v>
      </c>
      <c r="K2072">
        <v>0.60209999999999997</v>
      </c>
      <c r="L2072">
        <v>4.9449999999999997E-3</v>
      </c>
      <c r="M2072">
        <v>-1.7250000000000001</v>
      </c>
      <c r="N2072">
        <v>-0.56359999999999999</v>
      </c>
      <c r="O2072">
        <v>0.66839999999999999</v>
      </c>
      <c r="P2072">
        <v>30001</v>
      </c>
      <c r="Q2072">
        <v>120000</v>
      </c>
    </row>
    <row r="2073" spans="9:17" x14ac:dyDescent="0.25">
      <c r="I2073" t="s">
        <v>2893</v>
      </c>
      <c r="J2073">
        <v>-0.65049999999999997</v>
      </c>
      <c r="K2073">
        <v>0.5181</v>
      </c>
      <c r="L2073">
        <v>4.7489999999999997E-3</v>
      </c>
      <c r="M2073">
        <v>-1.6659999999999999</v>
      </c>
      <c r="N2073">
        <v>-0.65580000000000005</v>
      </c>
      <c r="O2073">
        <v>0.38869999999999999</v>
      </c>
      <c r="P2073">
        <v>30001</v>
      </c>
      <c r="Q2073">
        <v>120000</v>
      </c>
    </row>
    <row r="2074" spans="9:17" x14ac:dyDescent="0.25">
      <c r="I2074" t="s">
        <v>2894</v>
      </c>
      <c r="J2074">
        <v>-0.74270000000000003</v>
      </c>
      <c r="K2074">
        <v>0.56950000000000001</v>
      </c>
      <c r="L2074">
        <v>4.6470000000000001E-3</v>
      </c>
      <c r="M2074">
        <v>-1.8720000000000001</v>
      </c>
      <c r="N2074">
        <v>-0.74370000000000003</v>
      </c>
      <c r="O2074">
        <v>0.39119999999999999</v>
      </c>
      <c r="P2074">
        <v>30001</v>
      </c>
      <c r="Q2074">
        <v>120000</v>
      </c>
    </row>
    <row r="2075" spans="9:17" x14ac:dyDescent="0.25">
      <c r="I2075" t="s">
        <v>2895</v>
      </c>
      <c r="J2075">
        <v>-0.52170000000000005</v>
      </c>
      <c r="K2075">
        <v>0.59499999999999997</v>
      </c>
      <c r="L2075">
        <v>4.8989999999999997E-3</v>
      </c>
      <c r="M2075">
        <v>-1.667</v>
      </c>
      <c r="N2075">
        <v>-0.53420000000000001</v>
      </c>
      <c r="O2075">
        <v>0.68410000000000004</v>
      </c>
      <c r="P2075">
        <v>30001</v>
      </c>
      <c r="Q2075">
        <v>120000</v>
      </c>
    </row>
    <row r="2076" spans="9:17" x14ac:dyDescent="0.25">
      <c r="I2076" t="s">
        <v>2896</v>
      </c>
      <c r="J2076">
        <v>-0.91810000000000003</v>
      </c>
      <c r="K2076">
        <v>0.53890000000000005</v>
      </c>
      <c r="L2076">
        <v>5.0330000000000001E-3</v>
      </c>
      <c r="M2076">
        <v>-1.9790000000000001</v>
      </c>
      <c r="N2076">
        <v>-0.91910000000000003</v>
      </c>
      <c r="O2076">
        <v>0.1449</v>
      </c>
      <c r="P2076">
        <v>30001</v>
      </c>
      <c r="Q2076">
        <v>120000</v>
      </c>
    </row>
    <row r="2077" spans="9:17" x14ac:dyDescent="0.25">
      <c r="I2077" t="s">
        <v>2897</v>
      </c>
      <c r="J2077">
        <v>-0.66269999999999996</v>
      </c>
      <c r="K2077">
        <v>0.57750000000000001</v>
      </c>
      <c r="L2077">
        <v>5.0920000000000002E-3</v>
      </c>
      <c r="M2077">
        <v>-1.788</v>
      </c>
      <c r="N2077">
        <v>-0.66759999999999997</v>
      </c>
      <c r="O2077">
        <v>0.48230000000000001</v>
      </c>
      <c r="P2077">
        <v>30001</v>
      </c>
      <c r="Q2077">
        <v>120000</v>
      </c>
    </row>
    <row r="2078" spans="9:17" x14ac:dyDescent="0.25">
      <c r="I2078" t="s">
        <v>2898</v>
      </c>
      <c r="J2078">
        <v>-0.46860000000000002</v>
      </c>
      <c r="K2078">
        <v>0.63990000000000002</v>
      </c>
      <c r="L2078">
        <v>5.9890000000000004E-3</v>
      </c>
      <c r="M2078">
        <v>-1.6759999999999999</v>
      </c>
      <c r="N2078">
        <v>-0.48809999999999998</v>
      </c>
      <c r="O2078">
        <v>0.83630000000000004</v>
      </c>
      <c r="P2078">
        <v>30001</v>
      </c>
      <c r="Q2078">
        <v>120000</v>
      </c>
    </row>
    <row r="2079" spans="9:17" x14ac:dyDescent="0.25">
      <c r="I2079" t="s">
        <v>2899</v>
      </c>
      <c r="J2079">
        <v>-0.66690000000000005</v>
      </c>
      <c r="K2079">
        <v>0.63729999999999998</v>
      </c>
      <c r="L2079">
        <v>5.8719999999999996E-3</v>
      </c>
      <c r="M2079">
        <v>-1.911</v>
      </c>
      <c r="N2079">
        <v>-0.67379999999999995</v>
      </c>
      <c r="O2079">
        <v>0.60440000000000005</v>
      </c>
      <c r="P2079">
        <v>30001</v>
      </c>
      <c r="Q2079">
        <v>120000</v>
      </c>
    </row>
    <row r="2080" spans="9:17" x14ac:dyDescent="0.25">
      <c r="I2080" t="s">
        <v>2900</v>
      </c>
      <c r="J2080">
        <v>-0.56779999999999997</v>
      </c>
      <c r="K2080">
        <v>0.45479999999999998</v>
      </c>
      <c r="L2080">
        <v>3.656E-3</v>
      </c>
      <c r="M2080">
        <v>-1.448</v>
      </c>
      <c r="N2080">
        <v>-0.5746</v>
      </c>
      <c r="O2080">
        <v>0.35580000000000001</v>
      </c>
      <c r="P2080">
        <v>30001</v>
      </c>
      <c r="Q2080">
        <v>120000</v>
      </c>
    </row>
    <row r="2081" spans="9:17" x14ac:dyDescent="0.25">
      <c r="I2081" t="s">
        <v>2901</v>
      </c>
      <c r="J2081">
        <v>-0.49869999999999998</v>
      </c>
      <c r="K2081">
        <v>0.50119999999999998</v>
      </c>
      <c r="L2081">
        <v>4.0990000000000002E-3</v>
      </c>
      <c r="M2081">
        <v>-1.4590000000000001</v>
      </c>
      <c r="N2081">
        <v>-0.50990000000000002</v>
      </c>
      <c r="O2081">
        <v>0.53059999999999996</v>
      </c>
      <c r="P2081">
        <v>30001</v>
      </c>
      <c r="Q2081">
        <v>120000</v>
      </c>
    </row>
    <row r="2082" spans="9:17" x14ac:dyDescent="0.25">
      <c r="I2082" t="s">
        <v>2902</v>
      </c>
      <c r="J2082">
        <v>-0.62760000000000005</v>
      </c>
      <c r="K2082">
        <v>0.4491</v>
      </c>
      <c r="L2082">
        <v>4.1790000000000004E-3</v>
      </c>
      <c r="M2082">
        <v>-1.5049999999999999</v>
      </c>
      <c r="N2082">
        <v>-0.63339999999999996</v>
      </c>
      <c r="O2082">
        <v>0.28120000000000001</v>
      </c>
      <c r="P2082">
        <v>30001</v>
      </c>
      <c r="Q2082">
        <v>120000</v>
      </c>
    </row>
    <row r="2083" spans="9:17" x14ac:dyDescent="0.25">
      <c r="I2083" t="s">
        <v>2903</v>
      </c>
      <c r="J2083">
        <v>-0.65790000000000004</v>
      </c>
      <c r="K2083">
        <v>0.52800000000000002</v>
      </c>
      <c r="L2083">
        <v>4.0559999999999997E-3</v>
      </c>
      <c r="M2083">
        <v>-1.716</v>
      </c>
      <c r="N2083">
        <v>-0.65810000000000002</v>
      </c>
      <c r="O2083">
        <v>0.39379999999999998</v>
      </c>
      <c r="P2083">
        <v>30001</v>
      </c>
      <c r="Q2083">
        <v>120000</v>
      </c>
    </row>
    <row r="2084" spans="9:17" x14ac:dyDescent="0.25">
      <c r="I2084" t="s">
        <v>2904</v>
      </c>
      <c r="J2084">
        <v>-0.66739999999999999</v>
      </c>
      <c r="K2084">
        <v>0.52110000000000001</v>
      </c>
      <c r="L2084">
        <v>4.2430000000000002E-3</v>
      </c>
      <c r="M2084">
        <v>-1.7050000000000001</v>
      </c>
      <c r="N2084">
        <v>-0.66710000000000003</v>
      </c>
      <c r="O2084">
        <v>0.37180000000000002</v>
      </c>
      <c r="P2084">
        <v>30001</v>
      </c>
      <c r="Q2084">
        <v>120000</v>
      </c>
    </row>
    <row r="2085" spans="9:17" x14ac:dyDescent="0.25">
      <c r="I2085" t="s">
        <v>2905</v>
      </c>
      <c r="J2085">
        <v>-0.70540000000000003</v>
      </c>
      <c r="K2085">
        <v>0.4854</v>
      </c>
      <c r="L2085">
        <v>4.032E-3</v>
      </c>
      <c r="M2085">
        <v>-1.6619999999999999</v>
      </c>
      <c r="N2085">
        <v>-0.70650000000000002</v>
      </c>
      <c r="O2085">
        <v>0.26369999999999999</v>
      </c>
      <c r="P2085">
        <v>30001</v>
      </c>
      <c r="Q2085">
        <v>120000</v>
      </c>
    </row>
    <row r="2086" spans="9:17" x14ac:dyDescent="0.25">
      <c r="I2086" t="s">
        <v>2906</v>
      </c>
      <c r="J2086">
        <v>-0.67379999999999995</v>
      </c>
      <c r="K2086">
        <v>0.52839999999999998</v>
      </c>
      <c r="L2086">
        <v>4.1219999999999998E-3</v>
      </c>
      <c r="M2086">
        <v>-1.7270000000000001</v>
      </c>
      <c r="N2086">
        <v>-0.67330000000000001</v>
      </c>
      <c r="O2086">
        <v>0.38519999999999999</v>
      </c>
      <c r="P2086">
        <v>30001</v>
      </c>
      <c r="Q2086">
        <v>120000</v>
      </c>
    </row>
    <row r="2087" spans="9:17" x14ac:dyDescent="0.25">
      <c r="I2087" t="s">
        <v>2907</v>
      </c>
      <c r="J2087">
        <v>-0.39419999999999999</v>
      </c>
      <c r="K2087">
        <v>0.51349999999999996</v>
      </c>
      <c r="L2087">
        <v>4.4000000000000003E-3</v>
      </c>
      <c r="M2087">
        <v>-1.3859999999999999</v>
      </c>
      <c r="N2087">
        <v>-0.40510000000000002</v>
      </c>
      <c r="O2087">
        <v>0.64980000000000004</v>
      </c>
      <c r="P2087">
        <v>30001</v>
      </c>
      <c r="Q2087">
        <v>120000</v>
      </c>
    </row>
    <row r="2088" spans="9:17" x14ac:dyDescent="0.25">
      <c r="I2088" t="s">
        <v>2908</v>
      </c>
      <c r="J2088">
        <v>-1.1160000000000001</v>
      </c>
      <c r="K2088">
        <v>0.60709999999999997</v>
      </c>
      <c r="L2088">
        <v>4.8380000000000003E-3</v>
      </c>
      <c r="M2088">
        <v>-2.3370000000000002</v>
      </c>
      <c r="N2088">
        <v>-1.105</v>
      </c>
      <c r="O2088">
        <v>5.1319999999999998E-2</v>
      </c>
      <c r="P2088">
        <v>30001</v>
      </c>
      <c r="Q2088">
        <v>120000</v>
      </c>
    </row>
    <row r="2089" spans="9:17" x14ac:dyDescent="0.25">
      <c r="I2089" t="s">
        <v>2909</v>
      </c>
      <c r="J2089">
        <v>-0.57250000000000001</v>
      </c>
      <c r="K2089">
        <v>0.55989999999999995</v>
      </c>
      <c r="L2089">
        <v>3.6189999999999998E-3</v>
      </c>
      <c r="M2089">
        <v>-1.667</v>
      </c>
      <c r="N2089">
        <v>-0.57699999999999996</v>
      </c>
      <c r="O2089">
        <v>0.54530000000000001</v>
      </c>
      <c r="P2089">
        <v>30001</v>
      </c>
      <c r="Q2089">
        <v>120000</v>
      </c>
    </row>
    <row r="2090" spans="9:17" x14ac:dyDescent="0.25">
      <c r="I2090" t="s">
        <v>2910</v>
      </c>
      <c r="J2090">
        <v>-0.53420000000000001</v>
      </c>
      <c r="K2090">
        <v>0.52129999999999999</v>
      </c>
      <c r="L2090">
        <v>3.47E-3</v>
      </c>
      <c r="M2090">
        <v>-1.552</v>
      </c>
      <c r="N2090">
        <v>-0.54090000000000005</v>
      </c>
      <c r="O2090">
        <v>0.51800000000000002</v>
      </c>
      <c r="P2090">
        <v>30001</v>
      </c>
      <c r="Q2090">
        <v>120000</v>
      </c>
    </row>
    <row r="2091" spans="9:17" x14ac:dyDescent="0.25">
      <c r="I2091" t="s">
        <v>2911</v>
      </c>
      <c r="J2091">
        <v>-0.2424</v>
      </c>
      <c r="K2091">
        <v>0.56210000000000004</v>
      </c>
      <c r="L2091">
        <v>4.2220000000000001E-3</v>
      </c>
      <c r="M2091">
        <v>-1.3129999999999999</v>
      </c>
      <c r="N2091">
        <v>-0.25729999999999997</v>
      </c>
      <c r="O2091">
        <v>0.90339999999999998</v>
      </c>
      <c r="P2091">
        <v>30001</v>
      </c>
      <c r="Q2091">
        <v>120000</v>
      </c>
    </row>
    <row r="2092" spans="9:17" x14ac:dyDescent="0.25">
      <c r="I2092" t="s">
        <v>2912</v>
      </c>
      <c r="J2092">
        <v>-0.82809999999999995</v>
      </c>
      <c r="K2092">
        <v>0.62150000000000005</v>
      </c>
      <c r="L2092">
        <v>4.5789999999999997E-3</v>
      </c>
      <c r="M2092">
        <v>-2.097</v>
      </c>
      <c r="N2092">
        <v>-0.81540000000000001</v>
      </c>
      <c r="O2092">
        <v>0.37480000000000002</v>
      </c>
      <c r="P2092">
        <v>30001</v>
      </c>
      <c r="Q2092">
        <v>120000</v>
      </c>
    </row>
    <row r="2093" spans="9:17" x14ac:dyDescent="0.25">
      <c r="I2093" t="s">
        <v>2913</v>
      </c>
      <c r="J2093">
        <v>-0.36499999999999999</v>
      </c>
      <c r="K2093">
        <v>0.56459999999999999</v>
      </c>
      <c r="L2093">
        <v>4.091E-3</v>
      </c>
      <c r="M2093">
        <v>-1.4390000000000001</v>
      </c>
      <c r="N2093">
        <v>-0.37959999999999999</v>
      </c>
      <c r="O2093">
        <v>0.78759999999999997</v>
      </c>
      <c r="P2093">
        <v>30001</v>
      </c>
      <c r="Q2093">
        <v>120000</v>
      </c>
    </row>
    <row r="2094" spans="9:17" x14ac:dyDescent="0.25">
      <c r="I2094" t="s">
        <v>2914</v>
      </c>
      <c r="J2094">
        <v>-0.70879999999999999</v>
      </c>
      <c r="K2094">
        <v>0.60160000000000002</v>
      </c>
      <c r="L2094">
        <v>4.202E-3</v>
      </c>
      <c r="M2094">
        <v>-1.9139999999999999</v>
      </c>
      <c r="N2094">
        <v>-0.70630000000000004</v>
      </c>
      <c r="O2094">
        <v>0.48070000000000002</v>
      </c>
      <c r="P2094">
        <v>30001</v>
      </c>
      <c r="Q2094">
        <v>120000</v>
      </c>
    </row>
    <row r="2095" spans="9:17" x14ac:dyDescent="0.25">
      <c r="I2095" t="s">
        <v>2915</v>
      </c>
      <c r="J2095">
        <v>-0.1434</v>
      </c>
      <c r="K2095">
        <v>0.65949999999999998</v>
      </c>
      <c r="L2095">
        <v>6.8349999999999999E-3</v>
      </c>
      <c r="M2095">
        <v>-1.4159999999999999</v>
      </c>
      <c r="N2095">
        <v>-0.15190000000000001</v>
      </c>
      <c r="O2095">
        <v>1.1850000000000001</v>
      </c>
      <c r="P2095">
        <v>30001</v>
      </c>
      <c r="Q2095">
        <v>120000</v>
      </c>
    </row>
    <row r="2096" spans="9:17" x14ac:dyDescent="0.25">
      <c r="I2096" t="s">
        <v>2916</v>
      </c>
      <c r="J2096">
        <v>-0.24740000000000001</v>
      </c>
      <c r="K2096">
        <v>0.58520000000000005</v>
      </c>
      <c r="L2096">
        <v>6.2030000000000002E-3</v>
      </c>
      <c r="M2096">
        <v>-1.393</v>
      </c>
      <c r="N2096">
        <v>-0.25090000000000001</v>
      </c>
      <c r="O2096">
        <v>0.92190000000000005</v>
      </c>
      <c r="P2096">
        <v>30001</v>
      </c>
      <c r="Q2096">
        <v>120000</v>
      </c>
    </row>
    <row r="2097" spans="9:17" x14ac:dyDescent="0.25">
      <c r="I2097" t="s">
        <v>2917</v>
      </c>
      <c r="J2097">
        <v>-0.26569999999999999</v>
      </c>
      <c r="K2097">
        <v>0.6169</v>
      </c>
      <c r="L2097">
        <v>6.5719999999999997E-3</v>
      </c>
      <c r="M2097">
        <v>-1.4750000000000001</v>
      </c>
      <c r="N2097">
        <v>-0.26919999999999999</v>
      </c>
      <c r="O2097">
        <v>0.95720000000000005</v>
      </c>
      <c r="P2097">
        <v>30001</v>
      </c>
      <c r="Q2097">
        <v>120000</v>
      </c>
    </row>
    <row r="2098" spans="9:17" x14ac:dyDescent="0.25">
      <c r="I2098" t="s">
        <v>2918</v>
      </c>
      <c r="J2098">
        <v>0.60229999999999995</v>
      </c>
      <c r="K2098">
        <v>0.84650000000000003</v>
      </c>
      <c r="L2098">
        <v>1.0800000000000001E-2</v>
      </c>
      <c r="M2098">
        <v>-1.052</v>
      </c>
      <c r="N2098">
        <v>0.60119999999999996</v>
      </c>
      <c r="O2098">
        <v>2.2690000000000001</v>
      </c>
      <c r="P2098">
        <v>30001</v>
      </c>
      <c r="Q2098">
        <v>120000</v>
      </c>
    </row>
    <row r="2099" spans="9:17" x14ac:dyDescent="0.25">
      <c r="I2099" t="s">
        <v>2919</v>
      </c>
      <c r="J2099">
        <v>-1.0720000000000001</v>
      </c>
      <c r="K2099">
        <v>0.80630000000000002</v>
      </c>
      <c r="L2099">
        <v>9.5700000000000004E-3</v>
      </c>
      <c r="M2099">
        <v>-2.6640000000000001</v>
      </c>
      <c r="N2099">
        <v>-1.0680000000000001</v>
      </c>
      <c r="O2099">
        <v>0.49630000000000002</v>
      </c>
      <c r="P2099">
        <v>30001</v>
      </c>
      <c r="Q2099">
        <v>120000</v>
      </c>
    </row>
    <row r="2100" spans="9:17" x14ac:dyDescent="0.25">
      <c r="I2100" t="s">
        <v>2920</v>
      </c>
      <c r="J2100">
        <v>-0.33379999999999999</v>
      </c>
      <c r="K2100">
        <v>1.02</v>
      </c>
      <c r="L2100">
        <v>1.6240000000000001E-2</v>
      </c>
      <c r="M2100">
        <v>-2.3580000000000001</v>
      </c>
      <c r="N2100">
        <v>-0.32569999999999999</v>
      </c>
      <c r="O2100">
        <v>1.661</v>
      </c>
      <c r="P2100">
        <v>30001</v>
      </c>
      <c r="Q2100">
        <v>120000</v>
      </c>
    </row>
    <row r="2101" spans="9:17" x14ac:dyDescent="0.25">
      <c r="I2101" t="s">
        <v>2921</v>
      </c>
      <c r="J2101">
        <v>-0.47460000000000002</v>
      </c>
      <c r="K2101">
        <v>0.74529999999999996</v>
      </c>
      <c r="L2101">
        <v>9.2180000000000005E-3</v>
      </c>
      <c r="M2101">
        <v>-1.944</v>
      </c>
      <c r="N2101">
        <v>-0.4743</v>
      </c>
      <c r="O2101">
        <v>0.98599999999999999</v>
      </c>
      <c r="P2101">
        <v>30001</v>
      </c>
      <c r="Q2101">
        <v>120000</v>
      </c>
    </row>
    <row r="2102" spans="9:17" x14ac:dyDescent="0.25">
      <c r="I2102" t="s">
        <v>2922</v>
      </c>
      <c r="J2102">
        <v>-0.58589999999999998</v>
      </c>
      <c r="K2102">
        <v>0.80789999999999995</v>
      </c>
      <c r="L2102">
        <v>1.038E-2</v>
      </c>
      <c r="M2102">
        <v>-2.1850000000000001</v>
      </c>
      <c r="N2102">
        <v>-0.57899999999999996</v>
      </c>
      <c r="O2102">
        <v>0.99629999999999996</v>
      </c>
      <c r="P2102">
        <v>30001</v>
      </c>
      <c r="Q2102">
        <v>120000</v>
      </c>
    </row>
    <row r="2103" spans="9:17" x14ac:dyDescent="0.25">
      <c r="I2103" t="s">
        <v>2923</v>
      </c>
      <c r="J2103">
        <v>0.1716</v>
      </c>
      <c r="K2103">
        <v>0.59179999999999999</v>
      </c>
      <c r="L2103">
        <v>6.4479999999999997E-3</v>
      </c>
      <c r="M2103">
        <v>-0.98540000000000005</v>
      </c>
      <c r="N2103">
        <v>0.16869999999999999</v>
      </c>
      <c r="O2103">
        <v>1.35</v>
      </c>
      <c r="P2103">
        <v>30001</v>
      </c>
      <c r="Q2103">
        <v>120000</v>
      </c>
    </row>
    <row r="2104" spans="9:17" x14ac:dyDescent="0.25">
      <c r="I2104" t="s">
        <v>2924</v>
      </c>
      <c r="J2104">
        <v>0.15329999999999999</v>
      </c>
      <c r="K2104">
        <v>0.68100000000000005</v>
      </c>
      <c r="L2104">
        <v>8.2799999999999992E-3</v>
      </c>
      <c r="M2104">
        <v>-1.1839999999999999</v>
      </c>
      <c r="N2104">
        <v>0.15090000000000001</v>
      </c>
      <c r="O2104">
        <v>1.506</v>
      </c>
      <c r="P2104">
        <v>30001</v>
      </c>
      <c r="Q2104">
        <v>120000</v>
      </c>
    </row>
    <row r="2105" spans="9:17" x14ac:dyDescent="0.25">
      <c r="I2105" t="s">
        <v>2925</v>
      </c>
      <c r="J2105">
        <v>-1.4330000000000001</v>
      </c>
      <c r="K2105">
        <v>0.76100000000000001</v>
      </c>
      <c r="L2105">
        <v>1.055E-2</v>
      </c>
      <c r="M2105">
        <v>-2.968</v>
      </c>
      <c r="N2105">
        <v>-1.4239999999999999</v>
      </c>
      <c r="O2105">
        <v>3.3790000000000001E-2</v>
      </c>
      <c r="P2105">
        <v>30001</v>
      </c>
      <c r="Q2105">
        <v>120000</v>
      </c>
    </row>
    <row r="2106" spans="9:17" x14ac:dyDescent="0.25">
      <c r="I2106" t="s">
        <v>2926</v>
      </c>
      <c r="J2106">
        <v>-1.254</v>
      </c>
      <c r="K2106">
        <v>0.71389999999999998</v>
      </c>
      <c r="L2106">
        <v>1.0070000000000001E-2</v>
      </c>
      <c r="M2106">
        <v>-2.6669999999999998</v>
      </c>
      <c r="N2106">
        <v>-1.252</v>
      </c>
      <c r="O2106">
        <v>0.1469</v>
      </c>
      <c r="P2106">
        <v>30001</v>
      </c>
      <c r="Q2106">
        <v>120000</v>
      </c>
    </row>
    <row r="2107" spans="9:17" x14ac:dyDescent="0.25">
      <c r="I2107" t="s">
        <v>2927</v>
      </c>
      <c r="J2107">
        <v>-0.68010000000000004</v>
      </c>
      <c r="K2107">
        <v>0.65100000000000002</v>
      </c>
      <c r="L2107">
        <v>6.2230000000000002E-3</v>
      </c>
      <c r="M2107">
        <v>-1.9850000000000001</v>
      </c>
      <c r="N2107">
        <v>-0.67649999999999999</v>
      </c>
      <c r="O2107">
        <v>0.59230000000000005</v>
      </c>
      <c r="P2107">
        <v>30001</v>
      </c>
      <c r="Q2107">
        <v>120000</v>
      </c>
    </row>
    <row r="2108" spans="9:17" x14ac:dyDescent="0.25">
      <c r="I2108" t="s">
        <v>2928</v>
      </c>
      <c r="J2108">
        <v>-0.55669999999999997</v>
      </c>
      <c r="K2108">
        <v>0.55310000000000004</v>
      </c>
      <c r="L2108">
        <v>5.6369999999999996E-3</v>
      </c>
      <c r="M2108">
        <v>-1.6359999999999999</v>
      </c>
      <c r="N2108">
        <v>-0.56210000000000004</v>
      </c>
      <c r="O2108">
        <v>0.54669999999999996</v>
      </c>
      <c r="P2108">
        <v>30001</v>
      </c>
      <c r="Q2108">
        <v>120000</v>
      </c>
    </row>
    <row r="2109" spans="9:17" x14ac:dyDescent="0.25">
      <c r="I2109" t="s">
        <v>2929</v>
      </c>
      <c r="J2109">
        <v>0.35589999999999999</v>
      </c>
      <c r="K2109">
        <v>0.52</v>
      </c>
      <c r="L2109">
        <v>3.202E-3</v>
      </c>
      <c r="M2109">
        <v>-0.5292</v>
      </c>
      <c r="N2109">
        <v>0.28660000000000002</v>
      </c>
      <c r="O2109">
        <v>1.5509999999999999</v>
      </c>
      <c r="P2109">
        <v>30001</v>
      </c>
      <c r="Q2109">
        <v>120000</v>
      </c>
    </row>
    <row r="2110" spans="9:17" x14ac:dyDescent="0.25">
      <c r="I2110" t="s">
        <v>2930</v>
      </c>
      <c r="J2110">
        <v>9.5670000000000005E-2</v>
      </c>
      <c r="K2110">
        <v>0.49020000000000002</v>
      </c>
      <c r="L2110">
        <v>2.4359999999999998E-3</v>
      </c>
      <c r="M2110">
        <v>-0.87970000000000004</v>
      </c>
      <c r="N2110">
        <v>7.4380000000000002E-2</v>
      </c>
      <c r="O2110">
        <v>1.1299999999999999</v>
      </c>
      <c r="P2110">
        <v>30001</v>
      </c>
      <c r="Q2110">
        <v>120000</v>
      </c>
    </row>
    <row r="2111" spans="9:17" x14ac:dyDescent="0.25">
      <c r="I2111" t="s">
        <v>2931</v>
      </c>
      <c r="J2111">
        <v>0.50639999999999996</v>
      </c>
      <c r="K2111">
        <v>0.45229999999999998</v>
      </c>
      <c r="L2111">
        <v>3.6600000000000001E-3</v>
      </c>
      <c r="M2111">
        <v>-0.24149999999999999</v>
      </c>
      <c r="N2111">
        <v>0.46029999999999999</v>
      </c>
      <c r="O2111">
        <v>1.504</v>
      </c>
      <c r="P2111">
        <v>30001</v>
      </c>
      <c r="Q2111">
        <v>120000</v>
      </c>
    </row>
    <row r="2112" spans="9:17" x14ac:dyDescent="0.25">
      <c r="I2112" t="s">
        <v>2932</v>
      </c>
      <c r="J2112">
        <v>3.7100000000000001E-2</v>
      </c>
      <c r="K2112">
        <v>0.41260000000000002</v>
      </c>
      <c r="L2112">
        <v>2.3389999999999999E-3</v>
      </c>
      <c r="M2112">
        <v>-0.76870000000000005</v>
      </c>
      <c r="N2112">
        <v>2.0240000000000001E-2</v>
      </c>
      <c r="O2112">
        <v>0.91310000000000002</v>
      </c>
      <c r="P2112">
        <v>30001</v>
      </c>
      <c r="Q2112">
        <v>120000</v>
      </c>
    </row>
    <row r="2113" spans="9:17" x14ac:dyDescent="0.25">
      <c r="I2113" t="s">
        <v>2933</v>
      </c>
      <c r="J2113">
        <v>0.1086</v>
      </c>
      <c r="K2113">
        <v>0.4587</v>
      </c>
      <c r="L2113">
        <v>2.6229999999999999E-3</v>
      </c>
      <c r="M2113">
        <v>-0.78090000000000004</v>
      </c>
      <c r="N2113">
        <v>8.1129999999999994E-2</v>
      </c>
      <c r="O2113">
        <v>1.093</v>
      </c>
      <c r="P2113">
        <v>30001</v>
      </c>
      <c r="Q2113">
        <v>120000</v>
      </c>
    </row>
    <row r="2114" spans="9:17" x14ac:dyDescent="0.25">
      <c r="I2114" t="s">
        <v>2934</v>
      </c>
      <c r="J2114">
        <v>7.3499999999999996E-2</v>
      </c>
      <c r="K2114">
        <v>0.47910000000000003</v>
      </c>
      <c r="L2114">
        <v>3.643E-3</v>
      </c>
      <c r="M2114">
        <v>-0.81310000000000004</v>
      </c>
      <c r="N2114">
        <v>4.8719999999999999E-2</v>
      </c>
      <c r="O2114">
        <v>1.085</v>
      </c>
      <c r="P2114">
        <v>30001</v>
      </c>
      <c r="Q2114">
        <v>120000</v>
      </c>
    </row>
    <row r="2115" spans="9:17" x14ac:dyDescent="0.25">
      <c r="I2115" t="s">
        <v>2935</v>
      </c>
      <c r="J2115">
        <v>-3.5040000000000002E-2</v>
      </c>
      <c r="K2115">
        <v>0.43390000000000001</v>
      </c>
      <c r="L2115">
        <v>3.5820000000000001E-3</v>
      </c>
      <c r="M2115">
        <v>-0.83709999999999996</v>
      </c>
      <c r="N2115">
        <v>-5.8689999999999999E-2</v>
      </c>
      <c r="O2115">
        <v>0.88229999999999997</v>
      </c>
      <c r="P2115">
        <v>30001</v>
      </c>
      <c r="Q2115">
        <v>120000</v>
      </c>
    </row>
    <row r="2116" spans="9:17" x14ac:dyDescent="0.25">
      <c r="I2116" t="s">
        <v>2936</v>
      </c>
      <c r="J2116">
        <v>4.2199999999999998E-3</v>
      </c>
      <c r="K2116">
        <v>0.46129999999999999</v>
      </c>
      <c r="L2116">
        <v>3.5530000000000002E-3</v>
      </c>
      <c r="M2116">
        <v>-0.86350000000000005</v>
      </c>
      <c r="N2116">
        <v>-1.5559999999999999E-2</v>
      </c>
      <c r="O2116">
        <v>0.96250000000000002</v>
      </c>
      <c r="P2116">
        <v>30001</v>
      </c>
      <c r="Q2116">
        <v>120000</v>
      </c>
    </row>
    <row r="2117" spans="9:17" x14ac:dyDescent="0.25">
      <c r="I2117" t="s">
        <v>2937</v>
      </c>
      <c r="J2117">
        <v>3.3669999999999999E-2</v>
      </c>
      <c r="K2117">
        <v>0.4657</v>
      </c>
      <c r="L2117">
        <v>3.565E-3</v>
      </c>
      <c r="M2117">
        <v>-0.83909999999999996</v>
      </c>
      <c r="N2117">
        <v>1.1769999999999999E-2</v>
      </c>
      <c r="O2117">
        <v>1.014</v>
      </c>
      <c r="P2117">
        <v>30001</v>
      </c>
      <c r="Q2117">
        <v>120000</v>
      </c>
    </row>
    <row r="2118" spans="9:17" x14ac:dyDescent="0.25">
      <c r="I2118" t="s">
        <v>2938</v>
      </c>
      <c r="J2118">
        <v>4.5749999999999999E-2</v>
      </c>
      <c r="K2118">
        <v>0.45050000000000001</v>
      </c>
      <c r="L2118">
        <v>3.4380000000000001E-3</v>
      </c>
      <c r="M2118">
        <v>-0.79520000000000002</v>
      </c>
      <c r="N2118">
        <v>2.52E-2</v>
      </c>
      <c r="O2118">
        <v>0.98299999999999998</v>
      </c>
      <c r="P2118">
        <v>30001</v>
      </c>
      <c r="Q2118">
        <v>120000</v>
      </c>
    </row>
    <row r="2119" spans="9:17" x14ac:dyDescent="0.25">
      <c r="I2119" t="s">
        <v>2939</v>
      </c>
      <c r="J2119">
        <v>5.1189999999999999E-2</v>
      </c>
      <c r="K2119">
        <v>0.41830000000000001</v>
      </c>
      <c r="L2119">
        <v>3.2980000000000002E-3</v>
      </c>
      <c r="M2119">
        <v>-0.7117</v>
      </c>
      <c r="N2119">
        <v>2.5139999999999999E-2</v>
      </c>
      <c r="O2119">
        <v>0.94730000000000003</v>
      </c>
      <c r="P2119">
        <v>30001</v>
      </c>
      <c r="Q2119">
        <v>120000</v>
      </c>
    </row>
    <row r="2120" spans="9:17" x14ac:dyDescent="0.25">
      <c r="I2120" t="s">
        <v>2940</v>
      </c>
      <c r="J2120">
        <v>7.9990000000000006E-2</v>
      </c>
      <c r="K2120">
        <v>0.44080000000000003</v>
      </c>
      <c r="L2120">
        <v>3.48E-3</v>
      </c>
      <c r="M2120">
        <v>-0.72750000000000004</v>
      </c>
      <c r="N2120">
        <v>5.5550000000000002E-2</v>
      </c>
      <c r="O2120">
        <v>1.0129999999999999</v>
      </c>
      <c r="P2120">
        <v>30001</v>
      </c>
      <c r="Q2120">
        <v>120000</v>
      </c>
    </row>
    <row r="2121" spans="9:17" x14ac:dyDescent="0.25">
      <c r="I2121" t="s">
        <v>2941</v>
      </c>
      <c r="J2121">
        <v>7.4319999999999997E-2</v>
      </c>
      <c r="K2121">
        <v>0.46439999999999998</v>
      </c>
      <c r="L2121">
        <v>3.5590000000000001E-3</v>
      </c>
      <c r="M2121">
        <v>-0.78300000000000003</v>
      </c>
      <c r="N2121">
        <v>4.9509999999999998E-2</v>
      </c>
      <c r="O2121">
        <v>1.0569999999999999</v>
      </c>
      <c r="P2121">
        <v>30001</v>
      </c>
      <c r="Q2121">
        <v>120000</v>
      </c>
    </row>
    <row r="2122" spans="9:17" x14ac:dyDescent="0.25">
      <c r="I2122" t="s">
        <v>2942</v>
      </c>
      <c r="J2122">
        <v>-4.2909999999999997E-3</v>
      </c>
      <c r="K2122">
        <v>0.44850000000000001</v>
      </c>
      <c r="L2122">
        <v>3.5509999999999999E-3</v>
      </c>
      <c r="M2122">
        <v>-0.83199999999999996</v>
      </c>
      <c r="N2122">
        <v>-2.793E-2</v>
      </c>
      <c r="O2122">
        <v>0.94320000000000004</v>
      </c>
      <c r="P2122">
        <v>30001</v>
      </c>
      <c r="Q2122">
        <v>120000</v>
      </c>
    </row>
    <row r="2123" spans="9:17" x14ac:dyDescent="0.25">
      <c r="I2123" t="s">
        <v>2943</v>
      </c>
      <c r="J2123">
        <v>-2.1170000000000001E-2</v>
      </c>
      <c r="K2123">
        <v>0.4667</v>
      </c>
      <c r="L2123">
        <v>3.6449999999999998E-3</v>
      </c>
      <c r="M2123">
        <v>-0.90749999999999997</v>
      </c>
      <c r="N2123">
        <v>-3.8690000000000002E-2</v>
      </c>
      <c r="O2123">
        <v>0.94540000000000002</v>
      </c>
      <c r="P2123">
        <v>30001</v>
      </c>
      <c r="Q2123">
        <v>120000</v>
      </c>
    </row>
    <row r="2124" spans="9:17" x14ac:dyDescent="0.25">
      <c r="I2124" t="s">
        <v>2944</v>
      </c>
      <c r="J2124">
        <v>-0.70779999999999998</v>
      </c>
      <c r="K2124">
        <v>0.5363</v>
      </c>
      <c r="L2124">
        <v>4.15E-3</v>
      </c>
      <c r="M2124">
        <v>-1.7290000000000001</v>
      </c>
      <c r="N2124">
        <v>-0.72040000000000004</v>
      </c>
      <c r="O2124">
        <v>0.38059999999999999</v>
      </c>
      <c r="P2124">
        <v>30001</v>
      </c>
      <c r="Q2124">
        <v>120000</v>
      </c>
    </row>
    <row r="2125" spans="9:17" x14ac:dyDescent="0.25">
      <c r="I2125" t="s">
        <v>2945</v>
      </c>
      <c r="J2125">
        <v>-0.84919999999999995</v>
      </c>
      <c r="K2125">
        <v>0.54020000000000001</v>
      </c>
      <c r="L2125">
        <v>4.6319999999999998E-3</v>
      </c>
      <c r="M2125">
        <v>-1.893</v>
      </c>
      <c r="N2125">
        <v>-0.85809999999999997</v>
      </c>
      <c r="O2125">
        <v>0.23699999999999999</v>
      </c>
      <c r="P2125">
        <v>30001</v>
      </c>
      <c r="Q2125">
        <v>120000</v>
      </c>
    </row>
    <row r="2126" spans="9:17" x14ac:dyDescent="0.25">
      <c r="I2126" t="s">
        <v>2946</v>
      </c>
      <c r="J2126">
        <v>-0.54730000000000001</v>
      </c>
      <c r="K2126">
        <v>0.50580000000000003</v>
      </c>
      <c r="L2126">
        <v>4.0800000000000003E-3</v>
      </c>
      <c r="M2126">
        <v>-1.502</v>
      </c>
      <c r="N2126">
        <v>-0.56410000000000005</v>
      </c>
      <c r="O2126">
        <v>0.49809999999999999</v>
      </c>
      <c r="P2126">
        <v>30001</v>
      </c>
      <c r="Q2126">
        <v>120000</v>
      </c>
    </row>
    <row r="2127" spans="9:17" x14ac:dyDescent="0.25">
      <c r="I2127" t="s">
        <v>2947</v>
      </c>
      <c r="J2127">
        <v>-0.35160000000000002</v>
      </c>
      <c r="K2127">
        <v>0.46970000000000001</v>
      </c>
      <c r="L2127">
        <v>5.0439999999999999E-3</v>
      </c>
      <c r="M2127">
        <v>-1.2290000000000001</v>
      </c>
      <c r="N2127">
        <v>-0.371</v>
      </c>
      <c r="O2127">
        <v>0.62809999999999999</v>
      </c>
      <c r="P2127">
        <v>30001</v>
      </c>
      <c r="Q2127">
        <v>120000</v>
      </c>
    </row>
    <row r="2128" spans="9:17" x14ac:dyDescent="0.25">
      <c r="I2128" t="s">
        <v>2948</v>
      </c>
      <c r="J2128">
        <v>-0.53939999999999999</v>
      </c>
      <c r="K2128">
        <v>0.57430000000000003</v>
      </c>
      <c r="L2128">
        <v>5.4000000000000003E-3</v>
      </c>
      <c r="M2128">
        <v>-1.6779999999999999</v>
      </c>
      <c r="N2128">
        <v>-0.53900000000000003</v>
      </c>
      <c r="O2128">
        <v>0.59519999999999995</v>
      </c>
      <c r="P2128">
        <v>30001</v>
      </c>
      <c r="Q2128">
        <v>120000</v>
      </c>
    </row>
    <row r="2129" spans="9:17" x14ac:dyDescent="0.25">
      <c r="I2129" t="s">
        <v>2949</v>
      </c>
      <c r="J2129">
        <v>-0.45029999999999998</v>
      </c>
      <c r="K2129">
        <v>0.56089999999999995</v>
      </c>
      <c r="L2129">
        <v>5.7609999999999996E-3</v>
      </c>
      <c r="M2129">
        <v>-1.54</v>
      </c>
      <c r="N2129">
        <v>-0.45710000000000001</v>
      </c>
      <c r="O2129">
        <v>0.67069999999999996</v>
      </c>
      <c r="P2129">
        <v>30001</v>
      </c>
      <c r="Q2129">
        <v>120000</v>
      </c>
    </row>
    <row r="2130" spans="9:17" x14ac:dyDescent="0.25">
      <c r="I2130" t="s">
        <v>2950</v>
      </c>
      <c r="J2130">
        <v>-0.41249999999999998</v>
      </c>
      <c r="K2130">
        <v>0.53369999999999995</v>
      </c>
      <c r="L2130">
        <v>5.5770000000000004E-3</v>
      </c>
      <c r="M2130">
        <v>-1.4379999999999999</v>
      </c>
      <c r="N2130">
        <v>-0.42299999999999999</v>
      </c>
      <c r="O2130">
        <v>0.67100000000000004</v>
      </c>
      <c r="P2130">
        <v>30001</v>
      </c>
      <c r="Q2130">
        <v>120000</v>
      </c>
    </row>
    <row r="2131" spans="9:17" x14ac:dyDescent="0.25">
      <c r="I2131" t="s">
        <v>2951</v>
      </c>
      <c r="J2131">
        <v>-0.1956</v>
      </c>
      <c r="K2131">
        <v>0.53080000000000005</v>
      </c>
      <c r="L2131">
        <v>5.509E-3</v>
      </c>
      <c r="M2131">
        <v>-1.1879999999999999</v>
      </c>
      <c r="N2131">
        <v>-0.2145</v>
      </c>
      <c r="O2131">
        <v>0.89610000000000001</v>
      </c>
      <c r="P2131">
        <v>30001</v>
      </c>
      <c r="Q2131">
        <v>120000</v>
      </c>
    </row>
    <row r="2132" spans="9:17" x14ac:dyDescent="0.25">
      <c r="I2132" t="s">
        <v>2952</v>
      </c>
      <c r="J2132">
        <v>-0.2266</v>
      </c>
      <c r="K2132">
        <v>0.5423</v>
      </c>
      <c r="L2132">
        <v>5.1590000000000004E-3</v>
      </c>
      <c r="M2132">
        <v>-1.252</v>
      </c>
      <c r="N2132">
        <v>-0.2445</v>
      </c>
      <c r="O2132">
        <v>0.88990000000000002</v>
      </c>
      <c r="P2132">
        <v>30001</v>
      </c>
      <c r="Q2132">
        <v>120000</v>
      </c>
    </row>
    <row r="2133" spans="9:17" x14ac:dyDescent="0.25">
      <c r="I2133" t="s">
        <v>2953</v>
      </c>
      <c r="J2133">
        <v>-0.32769999999999999</v>
      </c>
      <c r="K2133">
        <v>0.56130000000000002</v>
      </c>
      <c r="L2133">
        <v>5.4739999999999997E-3</v>
      </c>
      <c r="M2133">
        <v>-1.4019999999999999</v>
      </c>
      <c r="N2133">
        <v>-0.3412</v>
      </c>
      <c r="O2133">
        <v>0.80979999999999996</v>
      </c>
      <c r="P2133">
        <v>30001</v>
      </c>
      <c r="Q2133">
        <v>120000</v>
      </c>
    </row>
    <row r="2134" spans="9:17" x14ac:dyDescent="0.25">
      <c r="I2134" t="s">
        <v>2954</v>
      </c>
      <c r="J2134">
        <v>-0.3528</v>
      </c>
      <c r="K2134">
        <v>0.59760000000000002</v>
      </c>
      <c r="L2134">
        <v>5.9490000000000003E-3</v>
      </c>
      <c r="M2134">
        <v>-1.5169999999999999</v>
      </c>
      <c r="N2134">
        <v>-0.3599</v>
      </c>
      <c r="O2134">
        <v>0.85109999999999997</v>
      </c>
      <c r="P2134">
        <v>30001</v>
      </c>
      <c r="Q2134">
        <v>120000</v>
      </c>
    </row>
    <row r="2135" spans="9:17" x14ac:dyDescent="0.25">
      <c r="I2135" t="s">
        <v>2955</v>
      </c>
      <c r="J2135">
        <v>-0.42099999999999999</v>
      </c>
      <c r="K2135">
        <v>0.59030000000000005</v>
      </c>
      <c r="L2135">
        <v>5.9490000000000003E-3</v>
      </c>
      <c r="M2135">
        <v>-1.583</v>
      </c>
      <c r="N2135">
        <v>-0.42580000000000001</v>
      </c>
      <c r="O2135">
        <v>0.75680000000000003</v>
      </c>
      <c r="P2135">
        <v>30001</v>
      </c>
      <c r="Q2135">
        <v>120000</v>
      </c>
    </row>
    <row r="2136" spans="9:17" x14ac:dyDescent="0.25">
      <c r="I2136" t="s">
        <v>2956</v>
      </c>
      <c r="J2136">
        <v>-0.38080000000000003</v>
      </c>
      <c r="K2136">
        <v>0.5958</v>
      </c>
      <c r="L2136">
        <v>5.254E-3</v>
      </c>
      <c r="M2136">
        <v>-1.51</v>
      </c>
      <c r="N2136">
        <v>-0.3997</v>
      </c>
      <c r="O2136">
        <v>0.84860000000000002</v>
      </c>
      <c r="P2136">
        <v>30001</v>
      </c>
      <c r="Q2136">
        <v>120000</v>
      </c>
    </row>
    <row r="2137" spans="9:17" x14ac:dyDescent="0.25">
      <c r="I2137" t="s">
        <v>2957</v>
      </c>
      <c r="J2137">
        <v>-0.47839999999999999</v>
      </c>
      <c r="K2137">
        <v>0.51319999999999999</v>
      </c>
      <c r="L2137">
        <v>5.2209999999999999E-3</v>
      </c>
      <c r="M2137">
        <v>-1.4430000000000001</v>
      </c>
      <c r="N2137">
        <v>-0.49399999999999999</v>
      </c>
      <c r="O2137">
        <v>0.57930000000000004</v>
      </c>
      <c r="P2137">
        <v>30001</v>
      </c>
      <c r="Q2137">
        <v>120000</v>
      </c>
    </row>
    <row r="2138" spans="9:17" x14ac:dyDescent="0.25">
      <c r="I2138" t="s">
        <v>2958</v>
      </c>
      <c r="J2138">
        <v>-0.5706</v>
      </c>
      <c r="K2138">
        <v>0.56420000000000003</v>
      </c>
      <c r="L2138">
        <v>4.9950000000000003E-3</v>
      </c>
      <c r="M2138">
        <v>-1.659</v>
      </c>
      <c r="N2138">
        <v>-0.57920000000000005</v>
      </c>
      <c r="O2138">
        <v>0.56589999999999996</v>
      </c>
      <c r="P2138">
        <v>30001</v>
      </c>
      <c r="Q2138">
        <v>120000</v>
      </c>
    </row>
    <row r="2139" spans="9:17" x14ac:dyDescent="0.25">
      <c r="I2139" t="s">
        <v>2959</v>
      </c>
      <c r="J2139">
        <v>-0.34960000000000002</v>
      </c>
      <c r="K2139">
        <v>0.58860000000000001</v>
      </c>
      <c r="L2139">
        <v>5.2240000000000003E-3</v>
      </c>
      <c r="M2139">
        <v>-1.4570000000000001</v>
      </c>
      <c r="N2139">
        <v>-0.37080000000000002</v>
      </c>
      <c r="O2139">
        <v>0.8579</v>
      </c>
      <c r="P2139">
        <v>30001</v>
      </c>
      <c r="Q2139">
        <v>120000</v>
      </c>
    </row>
    <row r="2140" spans="9:17" x14ac:dyDescent="0.25">
      <c r="I2140" t="s">
        <v>2960</v>
      </c>
      <c r="J2140">
        <v>-0.746</v>
      </c>
      <c r="K2140">
        <v>0.56140000000000001</v>
      </c>
      <c r="L2140">
        <v>5.7609999999999996E-3</v>
      </c>
      <c r="M2140">
        <v>-1.823</v>
      </c>
      <c r="N2140">
        <v>-0.75639999999999996</v>
      </c>
      <c r="O2140">
        <v>0.38750000000000001</v>
      </c>
      <c r="P2140">
        <v>30001</v>
      </c>
      <c r="Q2140">
        <v>120000</v>
      </c>
    </row>
    <row r="2141" spans="9:17" x14ac:dyDescent="0.25">
      <c r="I2141" t="s">
        <v>2961</v>
      </c>
      <c r="J2141">
        <v>-0.49059999999999998</v>
      </c>
      <c r="K2141">
        <v>0.64119999999999999</v>
      </c>
      <c r="L2141">
        <v>5.8430000000000001E-3</v>
      </c>
      <c r="M2141">
        <v>-1.716</v>
      </c>
      <c r="N2141">
        <v>-0.50509999999999999</v>
      </c>
      <c r="O2141">
        <v>0.81579999999999997</v>
      </c>
      <c r="P2141">
        <v>30001</v>
      </c>
      <c r="Q2141">
        <v>120000</v>
      </c>
    </row>
    <row r="2142" spans="9:17" x14ac:dyDescent="0.25">
      <c r="I2142" t="s">
        <v>2962</v>
      </c>
      <c r="J2142">
        <v>-0.29649999999999999</v>
      </c>
      <c r="K2142">
        <v>0.67020000000000002</v>
      </c>
      <c r="L2142">
        <v>6.731E-3</v>
      </c>
      <c r="M2142">
        <v>-1.552</v>
      </c>
      <c r="N2142">
        <v>-0.3206</v>
      </c>
      <c r="O2142">
        <v>1.085</v>
      </c>
      <c r="P2142">
        <v>30001</v>
      </c>
      <c r="Q2142">
        <v>120000</v>
      </c>
    </row>
    <row r="2143" spans="9:17" x14ac:dyDescent="0.25">
      <c r="I2143" t="s">
        <v>2963</v>
      </c>
      <c r="J2143">
        <v>-0.49480000000000002</v>
      </c>
      <c r="K2143">
        <v>0.66910000000000003</v>
      </c>
      <c r="L2143">
        <v>6.6239999999999997E-3</v>
      </c>
      <c r="M2143">
        <v>-1.784</v>
      </c>
      <c r="N2143">
        <v>-0.50749999999999995</v>
      </c>
      <c r="O2143">
        <v>0.85329999999999995</v>
      </c>
      <c r="P2143">
        <v>30001</v>
      </c>
      <c r="Q2143">
        <v>120000</v>
      </c>
    </row>
    <row r="2144" spans="9:17" x14ac:dyDescent="0.25">
      <c r="I2144" t="s">
        <v>2964</v>
      </c>
      <c r="J2144">
        <v>-0.3957</v>
      </c>
      <c r="K2144">
        <v>0.45340000000000003</v>
      </c>
      <c r="L2144">
        <v>4.2550000000000001E-3</v>
      </c>
      <c r="M2144">
        <v>-1.2290000000000001</v>
      </c>
      <c r="N2144">
        <v>-0.41849999999999998</v>
      </c>
      <c r="O2144">
        <v>0.55989999999999995</v>
      </c>
      <c r="P2144">
        <v>30001</v>
      </c>
      <c r="Q2144">
        <v>120000</v>
      </c>
    </row>
    <row r="2145" spans="9:17" x14ac:dyDescent="0.25">
      <c r="I2145" t="s">
        <v>2965</v>
      </c>
      <c r="J2145">
        <v>-0.3266</v>
      </c>
      <c r="K2145">
        <v>0.50009999999999999</v>
      </c>
      <c r="L2145">
        <v>4.6769999999999997E-3</v>
      </c>
      <c r="M2145">
        <v>-1.25</v>
      </c>
      <c r="N2145">
        <v>-0.35120000000000001</v>
      </c>
      <c r="O2145">
        <v>0.72599999999999998</v>
      </c>
      <c r="P2145">
        <v>30001</v>
      </c>
      <c r="Q2145">
        <v>120000</v>
      </c>
    </row>
    <row r="2146" spans="9:17" x14ac:dyDescent="0.25">
      <c r="I2146" t="s">
        <v>2966</v>
      </c>
      <c r="J2146">
        <v>-0.45550000000000002</v>
      </c>
      <c r="K2146">
        <v>0.4481</v>
      </c>
      <c r="L2146">
        <v>4.7749999999999997E-3</v>
      </c>
      <c r="M2146">
        <v>-1.286</v>
      </c>
      <c r="N2146">
        <v>-0.4773</v>
      </c>
      <c r="O2146">
        <v>0.48549999999999999</v>
      </c>
      <c r="P2146">
        <v>30001</v>
      </c>
      <c r="Q2146">
        <v>120000</v>
      </c>
    </row>
    <row r="2147" spans="9:17" x14ac:dyDescent="0.25">
      <c r="I2147" t="s">
        <v>2967</v>
      </c>
      <c r="J2147">
        <v>-0.48580000000000001</v>
      </c>
      <c r="K2147">
        <v>0.52569999999999995</v>
      </c>
      <c r="L2147">
        <v>4.6259999999999999E-3</v>
      </c>
      <c r="M2147">
        <v>-1.5069999999999999</v>
      </c>
      <c r="N2147">
        <v>-0.49730000000000002</v>
      </c>
      <c r="O2147">
        <v>0.58630000000000004</v>
      </c>
      <c r="P2147">
        <v>30001</v>
      </c>
      <c r="Q2147">
        <v>120000</v>
      </c>
    </row>
    <row r="2148" spans="9:17" x14ac:dyDescent="0.25">
      <c r="I2148" t="s">
        <v>2968</v>
      </c>
      <c r="J2148">
        <v>-0.49530000000000002</v>
      </c>
      <c r="K2148">
        <v>0.51870000000000005</v>
      </c>
      <c r="L2148">
        <v>4.7600000000000003E-3</v>
      </c>
      <c r="M2148">
        <v>-1.4950000000000001</v>
      </c>
      <c r="N2148">
        <v>-0.50560000000000005</v>
      </c>
      <c r="O2148">
        <v>0.55869999999999997</v>
      </c>
      <c r="P2148">
        <v>30001</v>
      </c>
      <c r="Q2148">
        <v>120000</v>
      </c>
    </row>
    <row r="2149" spans="9:17" x14ac:dyDescent="0.25">
      <c r="I2149" t="s">
        <v>2969</v>
      </c>
      <c r="J2149">
        <v>-0.5333</v>
      </c>
      <c r="K2149">
        <v>0.4844</v>
      </c>
      <c r="L2149">
        <v>4.5789999999999997E-3</v>
      </c>
      <c r="M2149">
        <v>-1.454</v>
      </c>
      <c r="N2149">
        <v>-0.54830000000000001</v>
      </c>
      <c r="O2149">
        <v>0.46489999999999998</v>
      </c>
      <c r="P2149">
        <v>30001</v>
      </c>
      <c r="Q2149">
        <v>120000</v>
      </c>
    </row>
    <row r="2150" spans="9:17" x14ac:dyDescent="0.25">
      <c r="I2150" t="s">
        <v>2970</v>
      </c>
      <c r="J2150">
        <v>-0.50170000000000003</v>
      </c>
      <c r="K2150">
        <v>0.52710000000000001</v>
      </c>
      <c r="L2150">
        <v>4.6620000000000003E-3</v>
      </c>
      <c r="M2150">
        <v>-1.526</v>
      </c>
      <c r="N2150">
        <v>-0.5121</v>
      </c>
      <c r="O2150">
        <v>0.57330000000000003</v>
      </c>
      <c r="P2150">
        <v>30001</v>
      </c>
      <c r="Q2150">
        <v>120000</v>
      </c>
    </row>
    <row r="2151" spans="9:17" x14ac:dyDescent="0.25">
      <c r="I2151" t="s">
        <v>2971</v>
      </c>
      <c r="J2151">
        <v>-0.22209999999999999</v>
      </c>
      <c r="K2151">
        <v>0.51249999999999996</v>
      </c>
      <c r="L2151">
        <v>5.0400000000000002E-3</v>
      </c>
      <c r="M2151">
        <v>-1.1830000000000001</v>
      </c>
      <c r="N2151">
        <v>-0.24199999999999999</v>
      </c>
      <c r="O2151">
        <v>0.83899999999999997</v>
      </c>
      <c r="P2151">
        <v>30001</v>
      </c>
      <c r="Q2151">
        <v>120000</v>
      </c>
    </row>
    <row r="2152" spans="9:17" x14ac:dyDescent="0.25">
      <c r="I2152" t="s">
        <v>2972</v>
      </c>
      <c r="J2152">
        <v>-0.94379999999999997</v>
      </c>
      <c r="K2152">
        <v>0.60360000000000003</v>
      </c>
      <c r="L2152">
        <v>5.0879999999999996E-3</v>
      </c>
      <c r="M2152">
        <v>-2.14</v>
      </c>
      <c r="N2152">
        <v>-0.93940000000000001</v>
      </c>
      <c r="O2152">
        <v>0.23699999999999999</v>
      </c>
      <c r="P2152">
        <v>30001</v>
      </c>
      <c r="Q2152">
        <v>120000</v>
      </c>
    </row>
    <row r="2153" spans="9:17" x14ac:dyDescent="0.25">
      <c r="I2153" t="s">
        <v>2973</v>
      </c>
      <c r="J2153">
        <v>-0.40039999999999998</v>
      </c>
      <c r="K2153">
        <v>0.55640000000000001</v>
      </c>
      <c r="L2153">
        <v>4.1729999999999996E-3</v>
      </c>
      <c r="M2153">
        <v>-1.4610000000000001</v>
      </c>
      <c r="N2153">
        <v>-0.41499999999999998</v>
      </c>
      <c r="O2153">
        <v>0.73260000000000003</v>
      </c>
      <c r="P2153">
        <v>30001</v>
      </c>
      <c r="Q2153">
        <v>120000</v>
      </c>
    </row>
    <row r="2154" spans="9:17" x14ac:dyDescent="0.25">
      <c r="I2154" t="s">
        <v>2974</v>
      </c>
      <c r="J2154">
        <v>-0.36209999999999998</v>
      </c>
      <c r="K2154">
        <v>0.51729999999999998</v>
      </c>
      <c r="L2154">
        <v>4.006E-3</v>
      </c>
      <c r="M2154">
        <v>-1.337</v>
      </c>
      <c r="N2154">
        <v>-0.37640000000000001</v>
      </c>
      <c r="O2154">
        <v>0.69840000000000002</v>
      </c>
      <c r="P2154">
        <v>30001</v>
      </c>
      <c r="Q2154">
        <v>120000</v>
      </c>
    </row>
    <row r="2155" spans="9:17" x14ac:dyDescent="0.25">
      <c r="I2155" t="s">
        <v>2975</v>
      </c>
      <c r="J2155">
        <v>-7.0330000000000004E-2</v>
      </c>
      <c r="K2155">
        <v>0.56120000000000003</v>
      </c>
      <c r="L2155">
        <v>4.7829999999999999E-3</v>
      </c>
      <c r="M2155">
        <v>-1.105</v>
      </c>
      <c r="N2155">
        <v>-9.3090000000000006E-2</v>
      </c>
      <c r="O2155">
        <v>1.0900000000000001</v>
      </c>
      <c r="P2155">
        <v>30001</v>
      </c>
      <c r="Q2155">
        <v>120000</v>
      </c>
    </row>
    <row r="2156" spans="9:17" x14ac:dyDescent="0.25">
      <c r="I2156" t="s">
        <v>2976</v>
      </c>
      <c r="J2156">
        <v>-0.65600000000000003</v>
      </c>
      <c r="K2156">
        <v>0.61799999999999999</v>
      </c>
      <c r="L2156">
        <v>4.9820000000000003E-3</v>
      </c>
      <c r="M2156">
        <v>-1.91</v>
      </c>
      <c r="N2156">
        <v>-0.6472</v>
      </c>
      <c r="O2156">
        <v>0.55449999999999999</v>
      </c>
      <c r="P2156">
        <v>30001</v>
      </c>
      <c r="Q2156">
        <v>120000</v>
      </c>
    </row>
    <row r="2157" spans="9:17" x14ac:dyDescent="0.25">
      <c r="I2157" t="s">
        <v>2977</v>
      </c>
      <c r="J2157">
        <v>-0.19289999999999999</v>
      </c>
      <c r="K2157">
        <v>0.56240000000000001</v>
      </c>
      <c r="L2157">
        <v>4.633E-3</v>
      </c>
      <c r="M2157">
        <v>-1.2430000000000001</v>
      </c>
      <c r="N2157">
        <v>-0.215</v>
      </c>
      <c r="O2157">
        <v>0.97050000000000003</v>
      </c>
      <c r="P2157">
        <v>30001</v>
      </c>
      <c r="Q2157">
        <v>120000</v>
      </c>
    </row>
    <row r="2158" spans="9:17" x14ac:dyDescent="0.25">
      <c r="I2158" t="s">
        <v>2978</v>
      </c>
      <c r="J2158">
        <v>-0.53669999999999995</v>
      </c>
      <c r="K2158">
        <v>0.59860000000000002</v>
      </c>
      <c r="L2158">
        <v>4.6610000000000002E-3</v>
      </c>
      <c r="M2158">
        <v>-1.7210000000000001</v>
      </c>
      <c r="N2158">
        <v>-0.53849999999999998</v>
      </c>
      <c r="O2158">
        <v>0.65610000000000002</v>
      </c>
      <c r="P2158">
        <v>30001</v>
      </c>
      <c r="Q2158">
        <v>120000</v>
      </c>
    </row>
    <row r="2159" spans="9:17" x14ac:dyDescent="0.25">
      <c r="I2159" t="s">
        <v>2979</v>
      </c>
      <c r="J2159">
        <v>2.8729999999999999E-2</v>
      </c>
      <c r="K2159">
        <v>0.65780000000000005</v>
      </c>
      <c r="L2159">
        <v>7.1599999999999997E-3</v>
      </c>
      <c r="M2159">
        <v>-1.228</v>
      </c>
      <c r="N2159">
        <v>1.341E-2</v>
      </c>
      <c r="O2159">
        <v>1.373</v>
      </c>
      <c r="P2159">
        <v>30001</v>
      </c>
      <c r="Q2159">
        <v>120000</v>
      </c>
    </row>
    <row r="2160" spans="9:17" x14ac:dyDescent="0.25">
      <c r="I2160" t="s">
        <v>2980</v>
      </c>
      <c r="J2160">
        <v>-7.5310000000000002E-2</v>
      </c>
      <c r="K2160">
        <v>0.58409999999999995</v>
      </c>
      <c r="L2160">
        <v>6.574E-3</v>
      </c>
      <c r="M2160">
        <v>-1.1950000000000001</v>
      </c>
      <c r="N2160">
        <v>-8.6129999999999998E-2</v>
      </c>
      <c r="O2160">
        <v>1.1100000000000001</v>
      </c>
      <c r="P2160">
        <v>30001</v>
      </c>
      <c r="Q2160">
        <v>120000</v>
      </c>
    </row>
    <row r="2161" spans="9:17" x14ac:dyDescent="0.25">
      <c r="I2161" t="s">
        <v>2981</v>
      </c>
      <c r="J2161">
        <v>-9.3640000000000001E-2</v>
      </c>
      <c r="K2161">
        <v>0.61629999999999996</v>
      </c>
      <c r="L2161">
        <v>6.9249999999999997E-3</v>
      </c>
      <c r="M2161">
        <v>-1.2789999999999999</v>
      </c>
      <c r="N2161">
        <v>-0.1051</v>
      </c>
      <c r="O2161">
        <v>1.1479999999999999</v>
      </c>
      <c r="P2161">
        <v>30001</v>
      </c>
      <c r="Q2161">
        <v>120000</v>
      </c>
    </row>
    <row r="2162" spans="9:17" x14ac:dyDescent="0.25">
      <c r="I2162" t="s">
        <v>2982</v>
      </c>
      <c r="J2162">
        <v>0.77439999999999998</v>
      </c>
      <c r="K2162">
        <v>0.84450000000000003</v>
      </c>
      <c r="L2162">
        <v>1.116E-2</v>
      </c>
      <c r="M2162">
        <v>-0.86950000000000005</v>
      </c>
      <c r="N2162">
        <v>0.76919999999999999</v>
      </c>
      <c r="O2162">
        <v>2.4470000000000001</v>
      </c>
      <c r="P2162">
        <v>30001</v>
      </c>
      <c r="Q2162">
        <v>120000</v>
      </c>
    </row>
    <row r="2163" spans="9:17" x14ac:dyDescent="0.25">
      <c r="I2163" t="s">
        <v>2983</v>
      </c>
      <c r="J2163">
        <v>-0.89970000000000006</v>
      </c>
      <c r="K2163">
        <v>0.80469999999999997</v>
      </c>
      <c r="L2163">
        <v>1.004E-2</v>
      </c>
      <c r="M2163">
        <v>-2.472</v>
      </c>
      <c r="N2163">
        <v>-0.89880000000000004</v>
      </c>
      <c r="O2163">
        <v>0.67630000000000001</v>
      </c>
      <c r="P2163">
        <v>30001</v>
      </c>
      <c r="Q2163">
        <v>120000</v>
      </c>
    </row>
    <row r="2164" spans="9:17" x14ac:dyDescent="0.25">
      <c r="I2164" t="s">
        <v>2984</v>
      </c>
      <c r="J2164">
        <v>-0.16170000000000001</v>
      </c>
      <c r="K2164">
        <v>1.02</v>
      </c>
      <c r="L2164">
        <v>1.6289999999999999E-2</v>
      </c>
      <c r="M2164">
        <v>-2.181</v>
      </c>
      <c r="N2164">
        <v>-0.15859999999999999</v>
      </c>
      <c r="O2164">
        <v>1.839</v>
      </c>
      <c r="P2164">
        <v>30001</v>
      </c>
      <c r="Q2164">
        <v>120000</v>
      </c>
    </row>
    <row r="2165" spans="9:17" x14ac:dyDescent="0.25">
      <c r="I2165" t="s">
        <v>2985</v>
      </c>
      <c r="J2165">
        <v>-0.30249999999999999</v>
      </c>
      <c r="K2165">
        <v>0.74550000000000005</v>
      </c>
      <c r="L2165">
        <v>9.4959999999999992E-3</v>
      </c>
      <c r="M2165">
        <v>-1.7589999999999999</v>
      </c>
      <c r="N2165">
        <v>-0.30819999999999997</v>
      </c>
      <c r="O2165">
        <v>1.1830000000000001</v>
      </c>
      <c r="P2165">
        <v>30001</v>
      </c>
      <c r="Q2165">
        <v>120000</v>
      </c>
    </row>
    <row r="2166" spans="9:17" x14ac:dyDescent="0.25">
      <c r="I2166" t="s">
        <v>2986</v>
      </c>
      <c r="J2166">
        <v>-0.4138</v>
      </c>
      <c r="K2166">
        <v>0.80740000000000001</v>
      </c>
      <c r="L2166">
        <v>1.0630000000000001E-2</v>
      </c>
      <c r="M2166">
        <v>-1.9970000000000001</v>
      </c>
      <c r="N2166">
        <v>-0.41549999999999998</v>
      </c>
      <c r="O2166">
        <v>1.1839999999999999</v>
      </c>
      <c r="P2166">
        <v>30001</v>
      </c>
      <c r="Q2166">
        <v>120000</v>
      </c>
    </row>
    <row r="2167" spans="9:17" x14ac:dyDescent="0.25">
      <c r="I2167" t="s">
        <v>2987</v>
      </c>
      <c r="J2167">
        <v>0.34370000000000001</v>
      </c>
      <c r="K2167">
        <v>0.59140000000000004</v>
      </c>
      <c r="L2167">
        <v>6.783E-3</v>
      </c>
      <c r="M2167">
        <v>-0.78380000000000005</v>
      </c>
      <c r="N2167">
        <v>0.33189999999999997</v>
      </c>
      <c r="O2167">
        <v>1.5369999999999999</v>
      </c>
      <c r="P2167">
        <v>30001</v>
      </c>
      <c r="Q2167">
        <v>120000</v>
      </c>
    </row>
    <row r="2168" spans="9:17" x14ac:dyDescent="0.25">
      <c r="I2168" t="s">
        <v>2988</v>
      </c>
      <c r="J2168">
        <v>0.32540000000000002</v>
      </c>
      <c r="K2168">
        <v>0.67879999999999996</v>
      </c>
      <c r="L2168">
        <v>8.5260000000000006E-3</v>
      </c>
      <c r="M2168">
        <v>-0.9879</v>
      </c>
      <c r="N2168">
        <v>0.31819999999999998</v>
      </c>
      <c r="O2168">
        <v>1.6850000000000001</v>
      </c>
      <c r="P2168">
        <v>30001</v>
      </c>
      <c r="Q2168">
        <v>120000</v>
      </c>
    </row>
    <row r="2169" spans="9:17" x14ac:dyDescent="0.25">
      <c r="I2169" t="s">
        <v>2989</v>
      </c>
      <c r="J2169">
        <v>-1.2609999999999999</v>
      </c>
      <c r="K2169">
        <v>0.75780000000000003</v>
      </c>
      <c r="L2169">
        <v>1.0800000000000001E-2</v>
      </c>
      <c r="M2169">
        <v>-2.7749999999999999</v>
      </c>
      <c r="N2169">
        <v>-1.2549999999999999</v>
      </c>
      <c r="O2169">
        <v>0.21</v>
      </c>
      <c r="P2169">
        <v>30001</v>
      </c>
      <c r="Q2169">
        <v>120000</v>
      </c>
    </row>
    <row r="2170" spans="9:17" x14ac:dyDescent="0.25">
      <c r="I2170" t="s">
        <v>2990</v>
      </c>
      <c r="J2170">
        <v>-1.0820000000000001</v>
      </c>
      <c r="K2170">
        <v>0.71150000000000002</v>
      </c>
      <c r="L2170">
        <v>1.038E-2</v>
      </c>
      <c r="M2170">
        <v>-2.4700000000000002</v>
      </c>
      <c r="N2170">
        <v>-1.083</v>
      </c>
      <c r="O2170">
        <v>0.32979999999999998</v>
      </c>
      <c r="P2170">
        <v>30001</v>
      </c>
      <c r="Q2170">
        <v>120000</v>
      </c>
    </row>
    <row r="2171" spans="9:17" x14ac:dyDescent="0.25">
      <c r="I2171" t="s">
        <v>2991</v>
      </c>
      <c r="J2171">
        <v>-0.50800000000000001</v>
      </c>
      <c r="K2171">
        <v>0.64910000000000001</v>
      </c>
      <c r="L2171">
        <v>6.6379999999999998E-3</v>
      </c>
      <c r="M2171">
        <v>-1.796</v>
      </c>
      <c r="N2171">
        <v>-0.50939999999999996</v>
      </c>
      <c r="O2171">
        <v>0.77590000000000003</v>
      </c>
      <c r="P2171">
        <v>30001</v>
      </c>
      <c r="Q2171">
        <v>120000</v>
      </c>
    </row>
    <row r="2172" spans="9:17" x14ac:dyDescent="0.25">
      <c r="I2172" t="s">
        <v>2992</v>
      </c>
      <c r="J2172">
        <v>-0.3846</v>
      </c>
      <c r="K2172">
        <v>0.55179999999999996</v>
      </c>
      <c r="L2172">
        <v>6.1149999999999998E-3</v>
      </c>
      <c r="M2172">
        <v>-1.4319999999999999</v>
      </c>
      <c r="N2172">
        <v>-0.3982</v>
      </c>
      <c r="O2172">
        <v>0.7419</v>
      </c>
      <c r="P2172">
        <v>30001</v>
      </c>
      <c r="Q2172">
        <v>120000</v>
      </c>
    </row>
    <row r="2173" spans="9:17" x14ac:dyDescent="0.25">
      <c r="I2173" t="s">
        <v>2993</v>
      </c>
      <c r="J2173">
        <v>-0.26029999999999998</v>
      </c>
      <c r="K2173">
        <v>0.53369999999999995</v>
      </c>
      <c r="L2173">
        <v>3.0690000000000001E-3</v>
      </c>
      <c r="M2173">
        <v>-1.482</v>
      </c>
      <c r="N2173">
        <v>-0.1963</v>
      </c>
      <c r="O2173">
        <v>0.68830000000000002</v>
      </c>
      <c r="P2173">
        <v>30001</v>
      </c>
      <c r="Q2173">
        <v>120000</v>
      </c>
    </row>
    <row r="2174" spans="9:17" x14ac:dyDescent="0.25">
      <c r="I2174" t="s">
        <v>2994</v>
      </c>
      <c r="J2174">
        <v>0.15040000000000001</v>
      </c>
      <c r="K2174">
        <v>0.42580000000000001</v>
      </c>
      <c r="L2174">
        <v>2.5490000000000001E-3</v>
      </c>
      <c r="M2174">
        <v>-0.71330000000000005</v>
      </c>
      <c r="N2174">
        <v>0.1381</v>
      </c>
      <c r="O2174">
        <v>1.022</v>
      </c>
      <c r="P2174">
        <v>30001</v>
      </c>
      <c r="Q2174">
        <v>120000</v>
      </c>
    </row>
    <row r="2175" spans="9:17" x14ac:dyDescent="0.25">
      <c r="I2175" t="s">
        <v>2995</v>
      </c>
      <c r="J2175">
        <v>-0.31879999999999997</v>
      </c>
      <c r="K2175">
        <v>0.45989999999999998</v>
      </c>
      <c r="L2175">
        <v>2.8400000000000001E-3</v>
      </c>
      <c r="M2175">
        <v>-1.343</v>
      </c>
      <c r="N2175">
        <v>-0.26929999999999998</v>
      </c>
      <c r="O2175">
        <v>0.4884</v>
      </c>
      <c r="P2175">
        <v>30001</v>
      </c>
      <c r="Q2175">
        <v>120000</v>
      </c>
    </row>
    <row r="2176" spans="9:17" x14ac:dyDescent="0.25">
      <c r="I2176" t="s">
        <v>2996</v>
      </c>
      <c r="J2176">
        <v>-0.24729999999999999</v>
      </c>
      <c r="K2176">
        <v>0.49170000000000003</v>
      </c>
      <c r="L2176">
        <v>2.9550000000000002E-3</v>
      </c>
      <c r="M2176">
        <v>-1.3540000000000001</v>
      </c>
      <c r="N2176">
        <v>-0.19439999999999999</v>
      </c>
      <c r="O2176">
        <v>0.63749999999999996</v>
      </c>
      <c r="P2176">
        <v>30001</v>
      </c>
      <c r="Q2176">
        <v>120000</v>
      </c>
    </row>
    <row r="2177" spans="9:17" x14ac:dyDescent="0.25">
      <c r="I2177" t="s">
        <v>2997</v>
      </c>
      <c r="J2177">
        <v>-0.28239999999999998</v>
      </c>
      <c r="K2177">
        <v>0.49769999999999998</v>
      </c>
      <c r="L2177">
        <v>3.3990000000000001E-3</v>
      </c>
      <c r="M2177">
        <v>-1.3080000000000001</v>
      </c>
      <c r="N2177">
        <v>-0.27150000000000002</v>
      </c>
      <c r="O2177">
        <v>0.68810000000000004</v>
      </c>
      <c r="P2177">
        <v>30001</v>
      </c>
      <c r="Q2177">
        <v>120000</v>
      </c>
    </row>
    <row r="2178" spans="9:17" x14ac:dyDescent="0.25">
      <c r="I2178" t="s">
        <v>2998</v>
      </c>
      <c r="J2178">
        <v>-0.39100000000000001</v>
      </c>
      <c r="K2178">
        <v>0.45219999999999999</v>
      </c>
      <c r="L2178">
        <v>3.179E-3</v>
      </c>
      <c r="M2178">
        <v>-1.35</v>
      </c>
      <c r="N2178">
        <v>-0.37340000000000001</v>
      </c>
      <c r="O2178">
        <v>0.46029999999999999</v>
      </c>
      <c r="P2178">
        <v>30001</v>
      </c>
      <c r="Q2178">
        <v>120000</v>
      </c>
    </row>
    <row r="2179" spans="9:17" x14ac:dyDescent="0.25">
      <c r="I2179" t="s">
        <v>2999</v>
      </c>
      <c r="J2179">
        <v>-0.35170000000000001</v>
      </c>
      <c r="K2179">
        <v>0.4783</v>
      </c>
      <c r="L2179">
        <v>3.323E-3</v>
      </c>
      <c r="M2179">
        <v>-1.3580000000000001</v>
      </c>
      <c r="N2179">
        <v>-0.3337</v>
      </c>
      <c r="O2179">
        <v>0.55779999999999996</v>
      </c>
      <c r="P2179">
        <v>30001</v>
      </c>
      <c r="Q2179">
        <v>120000</v>
      </c>
    </row>
    <row r="2180" spans="9:17" x14ac:dyDescent="0.25">
      <c r="I2180" t="s">
        <v>3000</v>
      </c>
      <c r="J2180">
        <v>-0.32229999999999998</v>
      </c>
      <c r="K2180">
        <v>0.4819</v>
      </c>
      <c r="L2180">
        <v>3.251E-3</v>
      </c>
      <c r="M2180">
        <v>-1.333</v>
      </c>
      <c r="N2180">
        <v>-0.30790000000000001</v>
      </c>
      <c r="O2180">
        <v>0.59740000000000004</v>
      </c>
      <c r="P2180">
        <v>30001</v>
      </c>
      <c r="Q2180">
        <v>120000</v>
      </c>
    </row>
    <row r="2181" spans="9:17" x14ac:dyDescent="0.25">
      <c r="I2181" t="s">
        <v>3001</v>
      </c>
      <c r="J2181">
        <v>-0.31019999999999998</v>
      </c>
      <c r="K2181">
        <v>0.48959999999999998</v>
      </c>
      <c r="L2181">
        <v>3.2320000000000001E-3</v>
      </c>
      <c r="M2181">
        <v>-1.3280000000000001</v>
      </c>
      <c r="N2181">
        <v>-0.29620000000000002</v>
      </c>
      <c r="O2181">
        <v>0.629</v>
      </c>
      <c r="P2181">
        <v>30001</v>
      </c>
      <c r="Q2181">
        <v>120000</v>
      </c>
    </row>
    <row r="2182" spans="9:17" x14ac:dyDescent="0.25">
      <c r="I2182" t="s">
        <v>3002</v>
      </c>
      <c r="J2182">
        <v>-0.30480000000000002</v>
      </c>
      <c r="K2182">
        <v>0.43759999999999999</v>
      </c>
      <c r="L2182">
        <v>3.0200000000000001E-3</v>
      </c>
      <c r="M2182">
        <v>-1.236</v>
      </c>
      <c r="N2182">
        <v>-0.28520000000000001</v>
      </c>
      <c r="O2182">
        <v>0.52110000000000001</v>
      </c>
      <c r="P2182">
        <v>30001</v>
      </c>
      <c r="Q2182">
        <v>120000</v>
      </c>
    </row>
    <row r="2183" spans="9:17" x14ac:dyDescent="0.25">
      <c r="I2183" t="s">
        <v>3003</v>
      </c>
      <c r="J2183">
        <v>-0.27589999999999998</v>
      </c>
      <c r="K2183">
        <v>0.45900000000000002</v>
      </c>
      <c r="L2183">
        <v>3.2720000000000002E-3</v>
      </c>
      <c r="M2183">
        <v>-1.2410000000000001</v>
      </c>
      <c r="N2183">
        <v>-0.2601</v>
      </c>
      <c r="O2183">
        <v>0.59760000000000002</v>
      </c>
      <c r="P2183">
        <v>30001</v>
      </c>
      <c r="Q2183">
        <v>120000</v>
      </c>
    </row>
    <row r="2184" spans="9:17" x14ac:dyDescent="0.25">
      <c r="I2184" t="s">
        <v>3004</v>
      </c>
      <c r="J2184">
        <v>-0.28160000000000002</v>
      </c>
      <c r="K2184">
        <v>0.48060000000000003</v>
      </c>
      <c r="L2184">
        <v>3.2889999999999998E-3</v>
      </c>
      <c r="M2184">
        <v>-1.276</v>
      </c>
      <c r="N2184">
        <v>-0.2697</v>
      </c>
      <c r="O2184">
        <v>0.65449999999999997</v>
      </c>
      <c r="P2184">
        <v>30001</v>
      </c>
      <c r="Q2184">
        <v>120000</v>
      </c>
    </row>
    <row r="2185" spans="9:17" x14ac:dyDescent="0.25">
      <c r="I2185" t="s">
        <v>3005</v>
      </c>
      <c r="J2185">
        <v>-0.36020000000000002</v>
      </c>
      <c r="K2185">
        <v>0.45960000000000001</v>
      </c>
      <c r="L2185">
        <v>3.101E-3</v>
      </c>
      <c r="M2185">
        <v>-1.323</v>
      </c>
      <c r="N2185">
        <v>-0.3448</v>
      </c>
      <c r="O2185">
        <v>0.52049999999999996</v>
      </c>
      <c r="P2185">
        <v>30001</v>
      </c>
      <c r="Q2185">
        <v>120000</v>
      </c>
    </row>
    <row r="2186" spans="9:17" x14ac:dyDescent="0.25">
      <c r="I2186" t="s">
        <v>3006</v>
      </c>
      <c r="J2186">
        <v>-0.37709999999999999</v>
      </c>
      <c r="K2186">
        <v>0.48320000000000002</v>
      </c>
      <c r="L2186">
        <v>3.3010000000000001E-3</v>
      </c>
      <c r="M2186">
        <v>-1.393</v>
      </c>
      <c r="N2186">
        <v>-0.35780000000000001</v>
      </c>
      <c r="O2186">
        <v>0.53839999999999999</v>
      </c>
      <c r="P2186">
        <v>30001</v>
      </c>
      <c r="Q2186">
        <v>120000</v>
      </c>
    </row>
    <row r="2187" spans="9:17" x14ac:dyDescent="0.25">
      <c r="I2187" t="s">
        <v>3007</v>
      </c>
      <c r="J2187">
        <v>-1.0640000000000001</v>
      </c>
      <c r="K2187">
        <v>0.55079999999999996</v>
      </c>
      <c r="L2187">
        <v>3.9569999999999996E-3</v>
      </c>
      <c r="M2187">
        <v>-2.1909999999999998</v>
      </c>
      <c r="N2187">
        <v>-1.0509999999999999</v>
      </c>
      <c r="O2187">
        <v>-1.333E-2</v>
      </c>
      <c r="P2187">
        <v>30001</v>
      </c>
      <c r="Q2187">
        <v>120000</v>
      </c>
    </row>
    <row r="2188" spans="9:17" x14ac:dyDescent="0.25">
      <c r="I2188" t="s">
        <v>3008</v>
      </c>
      <c r="J2188">
        <v>-1.2050000000000001</v>
      </c>
      <c r="K2188">
        <v>0.55320000000000003</v>
      </c>
      <c r="L2188">
        <v>4.4060000000000002E-3</v>
      </c>
      <c r="M2188">
        <v>-2.3530000000000002</v>
      </c>
      <c r="N2188">
        <v>-1.19</v>
      </c>
      <c r="O2188">
        <v>-0.16489999999999999</v>
      </c>
      <c r="P2188">
        <v>30001</v>
      </c>
      <c r="Q2188">
        <v>120000</v>
      </c>
    </row>
    <row r="2189" spans="9:17" x14ac:dyDescent="0.25">
      <c r="I2189" t="s">
        <v>3009</v>
      </c>
      <c r="J2189">
        <v>-0.90329999999999999</v>
      </c>
      <c r="K2189">
        <v>0.52280000000000004</v>
      </c>
      <c r="L2189">
        <v>3.8930000000000002E-3</v>
      </c>
      <c r="M2189">
        <v>-1.978</v>
      </c>
      <c r="N2189">
        <v>-0.89119999999999999</v>
      </c>
      <c r="O2189">
        <v>9.3469999999999998E-2</v>
      </c>
      <c r="P2189">
        <v>30001</v>
      </c>
      <c r="Q2189">
        <v>120000</v>
      </c>
    </row>
    <row r="2190" spans="9:17" x14ac:dyDescent="0.25">
      <c r="I2190" t="s">
        <v>3010</v>
      </c>
      <c r="J2190">
        <v>-0.70760000000000001</v>
      </c>
      <c r="K2190">
        <v>0.48599999999999999</v>
      </c>
      <c r="L2190">
        <v>4.9309999999999996E-3</v>
      </c>
      <c r="M2190">
        <v>-1.716</v>
      </c>
      <c r="N2190">
        <v>-0.69110000000000005</v>
      </c>
      <c r="O2190">
        <v>0.21340000000000001</v>
      </c>
      <c r="P2190">
        <v>30001</v>
      </c>
      <c r="Q2190">
        <v>120000</v>
      </c>
    </row>
    <row r="2191" spans="9:17" x14ac:dyDescent="0.25">
      <c r="I2191" t="s">
        <v>3011</v>
      </c>
      <c r="J2191">
        <v>-0.89539999999999997</v>
      </c>
      <c r="K2191">
        <v>0.59130000000000005</v>
      </c>
      <c r="L2191">
        <v>5.3420000000000004E-3</v>
      </c>
      <c r="M2191">
        <v>-2.137</v>
      </c>
      <c r="N2191">
        <v>-0.86870000000000003</v>
      </c>
      <c r="O2191">
        <v>0.20419999999999999</v>
      </c>
      <c r="P2191">
        <v>30001</v>
      </c>
      <c r="Q2191">
        <v>120000</v>
      </c>
    </row>
    <row r="2192" spans="9:17" x14ac:dyDescent="0.25">
      <c r="I2192" t="s">
        <v>3012</v>
      </c>
      <c r="J2192">
        <v>-0.80620000000000003</v>
      </c>
      <c r="K2192">
        <v>0.57340000000000002</v>
      </c>
      <c r="L2192">
        <v>5.6140000000000001E-3</v>
      </c>
      <c r="M2192">
        <v>-1.9930000000000001</v>
      </c>
      <c r="N2192">
        <v>-0.78510000000000002</v>
      </c>
      <c r="O2192">
        <v>0.27439999999999998</v>
      </c>
      <c r="P2192">
        <v>30001</v>
      </c>
      <c r="Q2192">
        <v>120000</v>
      </c>
    </row>
    <row r="2193" spans="9:17" x14ac:dyDescent="0.25">
      <c r="I2193" t="s">
        <v>3013</v>
      </c>
      <c r="J2193">
        <v>-0.76839999999999997</v>
      </c>
      <c r="K2193">
        <v>0.54659999999999997</v>
      </c>
      <c r="L2193">
        <v>5.4669999999999996E-3</v>
      </c>
      <c r="M2193">
        <v>-1.899</v>
      </c>
      <c r="N2193">
        <v>-0.75090000000000001</v>
      </c>
      <c r="O2193">
        <v>0.27100000000000002</v>
      </c>
      <c r="P2193">
        <v>30001</v>
      </c>
      <c r="Q2193">
        <v>120000</v>
      </c>
    </row>
    <row r="2194" spans="9:17" x14ac:dyDescent="0.25">
      <c r="I2194" t="s">
        <v>3014</v>
      </c>
      <c r="J2194">
        <v>-0.55149999999999999</v>
      </c>
      <c r="K2194">
        <v>0.54310000000000003</v>
      </c>
      <c r="L2194">
        <v>5.3509999999999999E-3</v>
      </c>
      <c r="M2194">
        <v>-1.661</v>
      </c>
      <c r="N2194">
        <v>-0.54290000000000005</v>
      </c>
      <c r="O2194">
        <v>0.49270000000000003</v>
      </c>
      <c r="P2194">
        <v>30001</v>
      </c>
      <c r="Q2194">
        <v>120000</v>
      </c>
    </row>
    <row r="2195" spans="9:17" x14ac:dyDescent="0.25">
      <c r="I2195" t="s">
        <v>3015</v>
      </c>
      <c r="J2195">
        <v>-0.58260000000000001</v>
      </c>
      <c r="K2195">
        <v>0.55530000000000002</v>
      </c>
      <c r="L2195">
        <v>5.0769999999999999E-3</v>
      </c>
      <c r="M2195">
        <v>-1.716</v>
      </c>
      <c r="N2195">
        <v>-0.57150000000000001</v>
      </c>
      <c r="O2195">
        <v>0.48520000000000002</v>
      </c>
      <c r="P2195">
        <v>30001</v>
      </c>
      <c r="Q2195">
        <v>120000</v>
      </c>
    </row>
    <row r="2196" spans="9:17" x14ac:dyDescent="0.25">
      <c r="I2196" t="s">
        <v>3016</v>
      </c>
      <c r="J2196">
        <v>-0.68359999999999999</v>
      </c>
      <c r="K2196">
        <v>0.57279999999999998</v>
      </c>
      <c r="L2196">
        <v>5.3249999999999999E-3</v>
      </c>
      <c r="M2196">
        <v>-1.8560000000000001</v>
      </c>
      <c r="N2196">
        <v>-0.67049999999999998</v>
      </c>
      <c r="O2196">
        <v>0.41489999999999999</v>
      </c>
      <c r="P2196">
        <v>30001</v>
      </c>
      <c r="Q2196">
        <v>120000</v>
      </c>
    </row>
    <row r="2197" spans="9:17" x14ac:dyDescent="0.25">
      <c r="I2197" t="s">
        <v>3017</v>
      </c>
      <c r="J2197">
        <v>-0.7087</v>
      </c>
      <c r="K2197">
        <v>0.60899999999999999</v>
      </c>
      <c r="L2197">
        <v>5.8919999999999997E-3</v>
      </c>
      <c r="M2197">
        <v>-1.9570000000000001</v>
      </c>
      <c r="N2197">
        <v>-0.69130000000000003</v>
      </c>
      <c r="O2197">
        <v>0.45829999999999999</v>
      </c>
      <c r="P2197">
        <v>30001</v>
      </c>
      <c r="Q2197">
        <v>120000</v>
      </c>
    </row>
    <row r="2198" spans="9:17" x14ac:dyDescent="0.25">
      <c r="I2198" t="s">
        <v>3018</v>
      </c>
      <c r="J2198">
        <v>-0.77690000000000003</v>
      </c>
      <c r="K2198">
        <v>0.60219999999999996</v>
      </c>
      <c r="L2198">
        <v>5.7959999999999999E-3</v>
      </c>
      <c r="M2198">
        <v>-2.0289999999999999</v>
      </c>
      <c r="N2198">
        <v>-0.75639999999999996</v>
      </c>
      <c r="O2198">
        <v>0.35899999999999999</v>
      </c>
      <c r="P2198">
        <v>30001</v>
      </c>
      <c r="Q2198">
        <v>120000</v>
      </c>
    </row>
    <row r="2199" spans="9:17" x14ac:dyDescent="0.25">
      <c r="I2199" t="s">
        <v>3019</v>
      </c>
      <c r="J2199">
        <v>-0.73670000000000002</v>
      </c>
      <c r="K2199">
        <v>0.60880000000000001</v>
      </c>
      <c r="L2199">
        <v>5.1720000000000004E-3</v>
      </c>
      <c r="M2199">
        <v>-1.9550000000000001</v>
      </c>
      <c r="N2199">
        <v>-0.73360000000000003</v>
      </c>
      <c r="O2199">
        <v>0.46089999999999998</v>
      </c>
      <c r="P2199">
        <v>30001</v>
      </c>
      <c r="Q2199">
        <v>120000</v>
      </c>
    </row>
    <row r="2200" spans="9:17" x14ac:dyDescent="0.25">
      <c r="I2200" t="s">
        <v>3020</v>
      </c>
      <c r="J2200">
        <v>-0.83430000000000004</v>
      </c>
      <c r="K2200">
        <v>0.52869999999999995</v>
      </c>
      <c r="L2200">
        <v>5.0379999999999999E-3</v>
      </c>
      <c r="M2200">
        <v>-1.915</v>
      </c>
      <c r="N2200">
        <v>-0.82240000000000002</v>
      </c>
      <c r="O2200">
        <v>0.1754</v>
      </c>
      <c r="P2200">
        <v>30001</v>
      </c>
      <c r="Q2200">
        <v>120000</v>
      </c>
    </row>
    <row r="2201" spans="9:17" x14ac:dyDescent="0.25">
      <c r="I2201" t="s">
        <v>3021</v>
      </c>
      <c r="J2201">
        <v>-0.92649999999999999</v>
      </c>
      <c r="K2201">
        <v>0.57709999999999995</v>
      </c>
      <c r="L2201">
        <v>4.9150000000000001E-3</v>
      </c>
      <c r="M2201">
        <v>-2.1070000000000002</v>
      </c>
      <c r="N2201">
        <v>-0.91320000000000001</v>
      </c>
      <c r="O2201">
        <v>0.17599999999999999</v>
      </c>
      <c r="P2201">
        <v>30001</v>
      </c>
      <c r="Q2201">
        <v>120000</v>
      </c>
    </row>
    <row r="2202" spans="9:17" x14ac:dyDescent="0.25">
      <c r="I2202" t="s">
        <v>3022</v>
      </c>
      <c r="J2202">
        <v>-0.70550000000000002</v>
      </c>
      <c r="K2202">
        <v>0.6028</v>
      </c>
      <c r="L2202">
        <v>5.1289999999999999E-3</v>
      </c>
      <c r="M2202">
        <v>-1.9019999999999999</v>
      </c>
      <c r="N2202">
        <v>-0.70309999999999995</v>
      </c>
      <c r="O2202">
        <v>0.47610000000000002</v>
      </c>
      <c r="P2202">
        <v>30001</v>
      </c>
      <c r="Q2202">
        <v>120000</v>
      </c>
    </row>
    <row r="2203" spans="9:17" x14ac:dyDescent="0.25">
      <c r="I2203" t="s">
        <v>3023</v>
      </c>
      <c r="J2203">
        <v>-1.1020000000000001</v>
      </c>
      <c r="K2203">
        <v>0.57210000000000005</v>
      </c>
      <c r="L2203">
        <v>5.7600000000000004E-3</v>
      </c>
      <c r="M2203">
        <v>-2.2709999999999999</v>
      </c>
      <c r="N2203">
        <v>-1.0880000000000001</v>
      </c>
      <c r="O2203">
        <v>-1.848E-2</v>
      </c>
      <c r="P2203">
        <v>30001</v>
      </c>
      <c r="Q2203">
        <v>120000</v>
      </c>
    </row>
    <row r="2204" spans="9:17" x14ac:dyDescent="0.25">
      <c r="I2204" t="s">
        <v>3024</v>
      </c>
      <c r="J2204">
        <v>-0.84650000000000003</v>
      </c>
      <c r="K2204">
        <v>0.64990000000000003</v>
      </c>
      <c r="L2204">
        <v>5.9179999999999996E-3</v>
      </c>
      <c r="M2204">
        <v>-2.1429999999999998</v>
      </c>
      <c r="N2204">
        <v>-0.84209999999999996</v>
      </c>
      <c r="O2204">
        <v>0.42630000000000001</v>
      </c>
      <c r="P2204">
        <v>30001</v>
      </c>
      <c r="Q2204">
        <v>120000</v>
      </c>
    </row>
    <row r="2205" spans="9:17" x14ac:dyDescent="0.25">
      <c r="I2205" t="s">
        <v>3025</v>
      </c>
      <c r="J2205">
        <v>-0.65249999999999997</v>
      </c>
      <c r="K2205">
        <v>0.67820000000000003</v>
      </c>
      <c r="L2205">
        <v>6.7260000000000002E-3</v>
      </c>
      <c r="M2205">
        <v>-1.972</v>
      </c>
      <c r="N2205">
        <v>-0.66120000000000001</v>
      </c>
      <c r="O2205">
        <v>0.70779999999999998</v>
      </c>
      <c r="P2205">
        <v>30001</v>
      </c>
      <c r="Q2205">
        <v>120000</v>
      </c>
    </row>
    <row r="2206" spans="9:17" x14ac:dyDescent="0.25">
      <c r="I2206" t="s">
        <v>3026</v>
      </c>
      <c r="J2206">
        <v>-0.85070000000000001</v>
      </c>
      <c r="K2206">
        <v>0.67789999999999995</v>
      </c>
      <c r="L2206">
        <v>6.6639999999999998E-3</v>
      </c>
      <c r="M2206">
        <v>-2.202</v>
      </c>
      <c r="N2206">
        <v>-0.84440000000000004</v>
      </c>
      <c r="O2206">
        <v>0.47589999999999999</v>
      </c>
      <c r="P2206">
        <v>30001</v>
      </c>
      <c r="Q2206">
        <v>120000</v>
      </c>
    </row>
    <row r="2207" spans="9:17" x14ac:dyDescent="0.25">
      <c r="I2207" t="s">
        <v>3027</v>
      </c>
      <c r="J2207">
        <v>-0.75170000000000003</v>
      </c>
      <c r="K2207">
        <v>0.46650000000000003</v>
      </c>
      <c r="L2207">
        <v>3.9969999999999997E-3</v>
      </c>
      <c r="M2207">
        <v>-1.7290000000000001</v>
      </c>
      <c r="N2207">
        <v>-0.7339</v>
      </c>
      <c r="O2207">
        <v>0.13500000000000001</v>
      </c>
      <c r="P2207">
        <v>30001</v>
      </c>
      <c r="Q2207">
        <v>120000</v>
      </c>
    </row>
    <row r="2208" spans="9:17" x14ac:dyDescent="0.25">
      <c r="I2208" t="s">
        <v>3028</v>
      </c>
      <c r="J2208">
        <v>-0.68259999999999998</v>
      </c>
      <c r="K2208">
        <v>0.51270000000000004</v>
      </c>
      <c r="L2208">
        <v>4.5129999999999997E-3</v>
      </c>
      <c r="M2208">
        <v>-1.736</v>
      </c>
      <c r="N2208">
        <v>-0.67410000000000003</v>
      </c>
      <c r="O2208">
        <v>0.31209999999999999</v>
      </c>
      <c r="P2208">
        <v>30001</v>
      </c>
      <c r="Q2208">
        <v>120000</v>
      </c>
    </row>
    <row r="2209" spans="9:17" x14ac:dyDescent="0.25">
      <c r="I2209" t="s">
        <v>3029</v>
      </c>
      <c r="J2209">
        <v>-0.8115</v>
      </c>
      <c r="K2209">
        <v>0.46450000000000002</v>
      </c>
      <c r="L2209">
        <v>4.627E-3</v>
      </c>
      <c r="M2209">
        <v>-1.786</v>
      </c>
      <c r="N2209">
        <v>-0.79279999999999995</v>
      </c>
      <c r="O2209">
        <v>6.3060000000000005E-2</v>
      </c>
      <c r="P2209">
        <v>30001</v>
      </c>
      <c r="Q2209">
        <v>120000</v>
      </c>
    </row>
    <row r="2210" spans="9:17" x14ac:dyDescent="0.25">
      <c r="I2210" t="s">
        <v>3030</v>
      </c>
      <c r="J2210">
        <v>-0.8417</v>
      </c>
      <c r="K2210">
        <v>0.53939999999999999</v>
      </c>
      <c r="L2210">
        <v>4.4190000000000002E-3</v>
      </c>
      <c r="M2210">
        <v>-1.9650000000000001</v>
      </c>
      <c r="N2210">
        <v>-0.82099999999999995</v>
      </c>
      <c r="O2210">
        <v>0.17599999999999999</v>
      </c>
      <c r="P2210">
        <v>30001</v>
      </c>
      <c r="Q2210">
        <v>120000</v>
      </c>
    </row>
    <row r="2211" spans="9:17" x14ac:dyDescent="0.25">
      <c r="I2211" t="s">
        <v>3031</v>
      </c>
      <c r="J2211">
        <v>-0.85129999999999995</v>
      </c>
      <c r="K2211">
        <v>0.53310000000000002</v>
      </c>
      <c r="L2211">
        <v>4.5719999999999997E-3</v>
      </c>
      <c r="M2211">
        <v>-1.9630000000000001</v>
      </c>
      <c r="N2211">
        <v>-0.83040000000000003</v>
      </c>
      <c r="O2211">
        <v>0.15379999999999999</v>
      </c>
      <c r="P2211">
        <v>30001</v>
      </c>
      <c r="Q2211">
        <v>120000</v>
      </c>
    </row>
    <row r="2212" spans="9:17" x14ac:dyDescent="0.25">
      <c r="I2212" t="s">
        <v>3032</v>
      </c>
      <c r="J2212">
        <v>-0.88919999999999999</v>
      </c>
      <c r="K2212">
        <v>0.5</v>
      </c>
      <c r="L2212">
        <v>4.3759999999999997E-3</v>
      </c>
      <c r="M2212">
        <v>-1.9330000000000001</v>
      </c>
      <c r="N2212">
        <v>-0.87070000000000003</v>
      </c>
      <c r="O2212">
        <v>5.058E-2</v>
      </c>
      <c r="P2212">
        <v>30001</v>
      </c>
      <c r="Q2212">
        <v>120000</v>
      </c>
    </row>
    <row r="2213" spans="9:17" x14ac:dyDescent="0.25">
      <c r="I2213" t="s">
        <v>3033</v>
      </c>
      <c r="J2213">
        <v>-0.85770000000000002</v>
      </c>
      <c r="K2213">
        <v>0.54010000000000002</v>
      </c>
      <c r="L2213">
        <v>4.4650000000000002E-3</v>
      </c>
      <c r="M2213">
        <v>-1.984</v>
      </c>
      <c r="N2213">
        <v>-0.83540000000000003</v>
      </c>
      <c r="O2213">
        <v>0.16789999999999999</v>
      </c>
      <c r="P2213">
        <v>30001</v>
      </c>
      <c r="Q2213">
        <v>120000</v>
      </c>
    </row>
    <row r="2214" spans="9:17" x14ac:dyDescent="0.25">
      <c r="I2214" t="s">
        <v>3034</v>
      </c>
      <c r="J2214">
        <v>-0.57809999999999995</v>
      </c>
      <c r="K2214">
        <v>0.52339999999999998</v>
      </c>
      <c r="L2214">
        <v>4.7140000000000003E-3</v>
      </c>
      <c r="M2214">
        <v>-1.649</v>
      </c>
      <c r="N2214">
        <v>-0.56699999999999995</v>
      </c>
      <c r="O2214">
        <v>0.42659999999999998</v>
      </c>
      <c r="P2214">
        <v>30001</v>
      </c>
      <c r="Q2214">
        <v>120000</v>
      </c>
    </row>
    <row r="2215" spans="9:17" x14ac:dyDescent="0.25">
      <c r="I2215" t="s">
        <v>3035</v>
      </c>
      <c r="J2215">
        <v>-1.3</v>
      </c>
      <c r="K2215">
        <v>0.61699999999999999</v>
      </c>
      <c r="L2215">
        <v>5.1269999999999996E-3</v>
      </c>
      <c r="M2215">
        <v>-2.5760000000000001</v>
      </c>
      <c r="N2215">
        <v>-1.2749999999999999</v>
      </c>
      <c r="O2215">
        <v>-0.1615</v>
      </c>
      <c r="P2215">
        <v>30001</v>
      </c>
      <c r="Q2215">
        <v>120000</v>
      </c>
    </row>
    <row r="2216" spans="9:17" x14ac:dyDescent="0.25">
      <c r="I2216" t="s">
        <v>3036</v>
      </c>
      <c r="J2216">
        <v>-0.75639999999999996</v>
      </c>
      <c r="K2216">
        <v>0.56499999999999995</v>
      </c>
      <c r="L2216">
        <v>3.8140000000000001E-3</v>
      </c>
      <c r="M2216">
        <v>-1.91</v>
      </c>
      <c r="N2216">
        <v>-0.74319999999999997</v>
      </c>
      <c r="O2216">
        <v>0.32669999999999999</v>
      </c>
      <c r="P2216">
        <v>30001</v>
      </c>
      <c r="Q2216">
        <v>120000</v>
      </c>
    </row>
    <row r="2217" spans="9:17" x14ac:dyDescent="0.25">
      <c r="I2217" t="s">
        <v>3037</v>
      </c>
      <c r="J2217">
        <v>-0.71799999999999997</v>
      </c>
      <c r="K2217">
        <v>0.52929999999999999</v>
      </c>
      <c r="L2217">
        <v>3.614E-3</v>
      </c>
      <c r="M2217">
        <v>-1.8</v>
      </c>
      <c r="N2217">
        <v>-0.70520000000000005</v>
      </c>
      <c r="O2217">
        <v>0.2944</v>
      </c>
      <c r="P2217">
        <v>30001</v>
      </c>
      <c r="Q2217">
        <v>120000</v>
      </c>
    </row>
    <row r="2218" spans="9:17" x14ac:dyDescent="0.25">
      <c r="I2218" t="s">
        <v>3038</v>
      </c>
      <c r="J2218">
        <v>-0.42630000000000001</v>
      </c>
      <c r="K2218">
        <v>0.57230000000000003</v>
      </c>
      <c r="L2218">
        <v>4.4359999999999998E-3</v>
      </c>
      <c r="M2218">
        <v>-1.5649999999999999</v>
      </c>
      <c r="N2218">
        <v>-0.42659999999999998</v>
      </c>
      <c r="O2218">
        <v>0.70050000000000001</v>
      </c>
      <c r="P2218">
        <v>30001</v>
      </c>
      <c r="Q2218">
        <v>120000</v>
      </c>
    </row>
    <row r="2219" spans="9:17" x14ac:dyDescent="0.25">
      <c r="I2219" t="s">
        <v>3039</v>
      </c>
      <c r="J2219">
        <v>-1.012</v>
      </c>
      <c r="K2219">
        <v>0.62739999999999996</v>
      </c>
      <c r="L2219">
        <v>4.7489999999999997E-3</v>
      </c>
      <c r="M2219">
        <v>-2.323</v>
      </c>
      <c r="N2219">
        <v>-0.98480000000000001</v>
      </c>
      <c r="O2219">
        <v>0.1613</v>
      </c>
      <c r="P2219">
        <v>30001</v>
      </c>
      <c r="Q2219">
        <v>120000</v>
      </c>
    </row>
    <row r="2220" spans="9:17" x14ac:dyDescent="0.25">
      <c r="I2220" t="s">
        <v>3040</v>
      </c>
      <c r="J2220">
        <v>-0.54879999999999995</v>
      </c>
      <c r="K2220">
        <v>0.57330000000000003</v>
      </c>
      <c r="L2220">
        <v>4.2709999999999996E-3</v>
      </c>
      <c r="M2220">
        <v>-1.694</v>
      </c>
      <c r="N2220">
        <v>-0.54669999999999996</v>
      </c>
      <c r="O2220">
        <v>0.57899999999999996</v>
      </c>
      <c r="P2220">
        <v>30001</v>
      </c>
      <c r="Q2220">
        <v>120000</v>
      </c>
    </row>
    <row r="2221" spans="9:17" x14ac:dyDescent="0.25">
      <c r="I2221" t="s">
        <v>3041</v>
      </c>
      <c r="J2221">
        <v>-0.89259999999999995</v>
      </c>
      <c r="K2221">
        <v>0.60940000000000005</v>
      </c>
      <c r="L2221">
        <v>4.4229999999999998E-3</v>
      </c>
      <c r="M2221">
        <v>-2.16</v>
      </c>
      <c r="N2221">
        <v>-0.874</v>
      </c>
      <c r="O2221">
        <v>0.26100000000000001</v>
      </c>
      <c r="P2221">
        <v>30001</v>
      </c>
      <c r="Q2221">
        <v>120000</v>
      </c>
    </row>
    <row r="2222" spans="9:17" x14ac:dyDescent="0.25">
      <c r="I2222" t="s">
        <v>3042</v>
      </c>
      <c r="J2222">
        <v>-0.32719999999999999</v>
      </c>
      <c r="K2222">
        <v>0.67149999999999999</v>
      </c>
      <c r="L2222">
        <v>7.1859999999999997E-3</v>
      </c>
      <c r="M2222">
        <v>-1.665</v>
      </c>
      <c r="N2222">
        <v>-0.32490000000000002</v>
      </c>
      <c r="O2222">
        <v>0.98309999999999997</v>
      </c>
      <c r="P2222">
        <v>30001</v>
      </c>
      <c r="Q2222">
        <v>120000</v>
      </c>
    </row>
    <row r="2223" spans="9:17" x14ac:dyDescent="0.25">
      <c r="I2223" t="s">
        <v>3043</v>
      </c>
      <c r="J2223">
        <v>-0.43120000000000003</v>
      </c>
      <c r="K2223">
        <v>0.59809999999999997</v>
      </c>
      <c r="L2223">
        <v>6.5709999999999996E-3</v>
      </c>
      <c r="M2223">
        <v>-1.6479999999999999</v>
      </c>
      <c r="N2223">
        <v>-0.41980000000000001</v>
      </c>
      <c r="O2223">
        <v>0.71</v>
      </c>
      <c r="P2223">
        <v>30001</v>
      </c>
      <c r="Q2223">
        <v>120000</v>
      </c>
    </row>
    <row r="2224" spans="9:17" x14ac:dyDescent="0.25">
      <c r="I2224" t="s">
        <v>3044</v>
      </c>
      <c r="J2224">
        <v>-0.4496</v>
      </c>
      <c r="K2224">
        <v>0.63160000000000005</v>
      </c>
      <c r="L2224">
        <v>6.9389999999999999E-3</v>
      </c>
      <c r="M2224">
        <v>-1.736</v>
      </c>
      <c r="N2224">
        <v>-0.43780000000000002</v>
      </c>
      <c r="O2224">
        <v>0.76670000000000005</v>
      </c>
      <c r="P2224">
        <v>30001</v>
      </c>
      <c r="Q2224">
        <v>120000</v>
      </c>
    </row>
    <row r="2225" spans="9:17" x14ac:dyDescent="0.25">
      <c r="I2225" t="s">
        <v>3045</v>
      </c>
      <c r="J2225">
        <v>0.41839999999999999</v>
      </c>
      <c r="K2225">
        <v>0.85170000000000001</v>
      </c>
      <c r="L2225">
        <v>1.106E-2</v>
      </c>
      <c r="M2225">
        <v>-1.276</v>
      </c>
      <c r="N2225">
        <v>0.42609999999999998</v>
      </c>
      <c r="O2225">
        <v>2.0779999999999998</v>
      </c>
      <c r="P2225">
        <v>30001</v>
      </c>
      <c r="Q2225">
        <v>120000</v>
      </c>
    </row>
    <row r="2226" spans="9:17" x14ac:dyDescent="0.25">
      <c r="I2226" t="s">
        <v>3046</v>
      </c>
      <c r="J2226">
        <v>-1.256</v>
      </c>
      <c r="K2226">
        <v>0.81440000000000001</v>
      </c>
      <c r="L2226">
        <v>9.665E-3</v>
      </c>
      <c r="M2226">
        <v>-2.8839999999999999</v>
      </c>
      <c r="N2226">
        <v>-1.242</v>
      </c>
      <c r="O2226">
        <v>0.31</v>
      </c>
      <c r="P2226">
        <v>30001</v>
      </c>
      <c r="Q2226">
        <v>120000</v>
      </c>
    </row>
    <row r="2227" spans="9:17" x14ac:dyDescent="0.25">
      <c r="I2227" t="s">
        <v>3047</v>
      </c>
      <c r="J2227">
        <v>-0.51759999999999995</v>
      </c>
      <c r="K2227">
        <v>1.0289999999999999</v>
      </c>
      <c r="L2227">
        <v>1.6420000000000001E-2</v>
      </c>
      <c r="M2227">
        <v>-2.5619999999999998</v>
      </c>
      <c r="N2227">
        <v>-0.50790000000000002</v>
      </c>
      <c r="O2227">
        <v>1.4730000000000001</v>
      </c>
      <c r="P2227">
        <v>30001</v>
      </c>
      <c r="Q2227">
        <v>120000</v>
      </c>
    </row>
    <row r="2228" spans="9:17" x14ac:dyDescent="0.25">
      <c r="I2228" t="s">
        <v>3048</v>
      </c>
      <c r="J2228">
        <v>-0.65839999999999999</v>
      </c>
      <c r="K2228">
        <v>0.75519999999999998</v>
      </c>
      <c r="L2228">
        <v>9.6259999999999991E-3</v>
      </c>
      <c r="M2228">
        <v>-2.173</v>
      </c>
      <c r="N2228">
        <v>-0.64859999999999995</v>
      </c>
      <c r="O2228">
        <v>0.80530000000000002</v>
      </c>
      <c r="P2228">
        <v>30001</v>
      </c>
      <c r="Q2228">
        <v>120000</v>
      </c>
    </row>
    <row r="2229" spans="9:17" x14ac:dyDescent="0.25">
      <c r="I2229" t="s">
        <v>3049</v>
      </c>
      <c r="J2229">
        <v>-0.76970000000000005</v>
      </c>
      <c r="K2229">
        <v>0.81540000000000001</v>
      </c>
      <c r="L2229">
        <v>1.076E-2</v>
      </c>
      <c r="M2229">
        <v>-2.4089999999999998</v>
      </c>
      <c r="N2229">
        <v>-0.75800000000000001</v>
      </c>
      <c r="O2229">
        <v>0.81330000000000002</v>
      </c>
      <c r="P2229">
        <v>30001</v>
      </c>
      <c r="Q2229">
        <v>120000</v>
      </c>
    </row>
    <row r="2230" spans="9:17" x14ac:dyDescent="0.25">
      <c r="I2230" t="s">
        <v>3050</v>
      </c>
      <c r="J2230">
        <v>-1.225E-2</v>
      </c>
      <c r="K2230">
        <v>0.6028</v>
      </c>
      <c r="L2230">
        <v>6.7489999999999998E-3</v>
      </c>
      <c r="M2230">
        <v>-1.2290000000000001</v>
      </c>
      <c r="N2230">
        <v>-4.6699999999999997E-3</v>
      </c>
      <c r="O2230">
        <v>1.153</v>
      </c>
      <c r="P2230">
        <v>30001</v>
      </c>
      <c r="Q2230">
        <v>120000</v>
      </c>
    </row>
    <row r="2231" spans="9:17" x14ac:dyDescent="0.25">
      <c r="I2231" t="s">
        <v>3051</v>
      </c>
      <c r="J2231">
        <v>-3.0499999999999999E-2</v>
      </c>
      <c r="K2231">
        <v>0.69130000000000003</v>
      </c>
      <c r="L2231">
        <v>8.5570000000000004E-3</v>
      </c>
      <c r="M2231">
        <v>-1.417</v>
      </c>
      <c r="N2231">
        <v>-2.5350000000000001E-2</v>
      </c>
      <c r="O2231">
        <v>1.32</v>
      </c>
      <c r="P2231">
        <v>30001</v>
      </c>
      <c r="Q2231">
        <v>120000</v>
      </c>
    </row>
    <row r="2232" spans="9:17" x14ac:dyDescent="0.25">
      <c r="I2232" t="s">
        <v>3052</v>
      </c>
      <c r="J2232">
        <v>-1.617</v>
      </c>
      <c r="K2232">
        <v>0.76919999999999999</v>
      </c>
      <c r="L2232">
        <v>1.081E-2</v>
      </c>
      <c r="M2232">
        <v>-3.1829999999999998</v>
      </c>
      <c r="N2232">
        <v>-1.595</v>
      </c>
      <c r="O2232">
        <v>-0.16420000000000001</v>
      </c>
      <c r="P2232">
        <v>30001</v>
      </c>
      <c r="Q2232">
        <v>120000</v>
      </c>
    </row>
    <row r="2233" spans="9:17" x14ac:dyDescent="0.25">
      <c r="I2233" t="s">
        <v>3053</v>
      </c>
      <c r="J2233">
        <v>-1.4379999999999999</v>
      </c>
      <c r="K2233">
        <v>0.72199999999999998</v>
      </c>
      <c r="L2233">
        <v>1.039E-2</v>
      </c>
      <c r="M2233">
        <v>-2.8889999999999998</v>
      </c>
      <c r="N2233">
        <v>-1.427</v>
      </c>
      <c r="O2233">
        <v>-4.7140000000000001E-2</v>
      </c>
      <c r="P2233">
        <v>30001</v>
      </c>
      <c r="Q2233">
        <v>120000</v>
      </c>
    </row>
    <row r="2234" spans="9:17" x14ac:dyDescent="0.25">
      <c r="I2234" t="s">
        <v>3054</v>
      </c>
      <c r="J2234">
        <v>-0.8639</v>
      </c>
      <c r="K2234">
        <v>0.6573</v>
      </c>
      <c r="L2234">
        <v>6.5630000000000003E-3</v>
      </c>
      <c r="M2234">
        <v>-2.21</v>
      </c>
      <c r="N2234">
        <v>-0.84760000000000002</v>
      </c>
      <c r="O2234">
        <v>0.38919999999999999</v>
      </c>
      <c r="P2234">
        <v>30001</v>
      </c>
      <c r="Q2234">
        <v>120000</v>
      </c>
    </row>
    <row r="2235" spans="9:17" x14ac:dyDescent="0.25">
      <c r="I2235" t="s">
        <v>3055</v>
      </c>
      <c r="J2235">
        <v>-0.74050000000000005</v>
      </c>
      <c r="K2235">
        <v>0.56140000000000001</v>
      </c>
      <c r="L2235">
        <v>5.9899999999999997E-3</v>
      </c>
      <c r="M2235">
        <v>-1.8759999999999999</v>
      </c>
      <c r="N2235">
        <v>-0.7298</v>
      </c>
      <c r="O2235">
        <v>0.3322</v>
      </c>
      <c r="P2235">
        <v>30001</v>
      </c>
      <c r="Q2235">
        <v>120000</v>
      </c>
    </row>
    <row r="2236" spans="9:17" x14ac:dyDescent="0.25">
      <c r="I2236" t="s">
        <v>3056</v>
      </c>
      <c r="J2236">
        <v>0.41070000000000001</v>
      </c>
      <c r="K2236">
        <v>0.47370000000000001</v>
      </c>
      <c r="L2236">
        <v>3.4949999999999998E-3</v>
      </c>
      <c r="M2236">
        <v>-0.40160000000000001</v>
      </c>
      <c r="N2236">
        <v>0.35749999999999998</v>
      </c>
      <c r="O2236">
        <v>1.4710000000000001</v>
      </c>
      <c r="P2236">
        <v>30001</v>
      </c>
      <c r="Q2236">
        <v>120000</v>
      </c>
    </row>
    <row r="2237" spans="9:17" x14ac:dyDescent="0.25">
      <c r="I2237" t="s">
        <v>3057</v>
      </c>
      <c r="J2237">
        <v>-5.8560000000000001E-2</v>
      </c>
      <c r="K2237">
        <v>0.44769999999999999</v>
      </c>
      <c r="L2237">
        <v>2.3609999999999998E-3</v>
      </c>
      <c r="M2237">
        <v>-0.95720000000000005</v>
      </c>
      <c r="N2237">
        <v>-5.8299999999999998E-2</v>
      </c>
      <c r="O2237">
        <v>0.87660000000000005</v>
      </c>
      <c r="P2237">
        <v>30001</v>
      </c>
      <c r="Q2237">
        <v>120000</v>
      </c>
    </row>
    <row r="2238" spans="9:17" x14ac:dyDescent="0.25">
      <c r="I2238" t="s">
        <v>3058</v>
      </c>
      <c r="J2238">
        <v>1.2930000000000001E-2</v>
      </c>
      <c r="K2238">
        <v>0.4824</v>
      </c>
      <c r="L2238">
        <v>2.542E-3</v>
      </c>
      <c r="M2238">
        <v>-0.96899999999999997</v>
      </c>
      <c r="N2238">
        <v>4.2789999999999998E-3</v>
      </c>
      <c r="O2238">
        <v>1.028</v>
      </c>
      <c r="P2238">
        <v>30001</v>
      </c>
      <c r="Q2238">
        <v>120000</v>
      </c>
    </row>
    <row r="2239" spans="9:17" x14ac:dyDescent="0.25">
      <c r="I2239" t="s">
        <v>3059</v>
      </c>
      <c r="J2239">
        <v>-2.2169999999999999E-2</v>
      </c>
      <c r="K2239">
        <v>0.51270000000000004</v>
      </c>
      <c r="L2239">
        <v>3.7079999999999999E-3</v>
      </c>
      <c r="M2239">
        <v>-0.9889</v>
      </c>
      <c r="N2239">
        <v>-4.5569999999999999E-2</v>
      </c>
      <c r="O2239">
        <v>1.0640000000000001</v>
      </c>
      <c r="P2239">
        <v>30001</v>
      </c>
      <c r="Q2239">
        <v>120000</v>
      </c>
    </row>
    <row r="2240" spans="9:17" x14ac:dyDescent="0.25">
      <c r="I2240" t="s">
        <v>3060</v>
      </c>
      <c r="J2240">
        <v>-0.13070000000000001</v>
      </c>
      <c r="K2240">
        <v>0.47020000000000001</v>
      </c>
      <c r="L2240">
        <v>3.6250000000000002E-3</v>
      </c>
      <c r="M2240">
        <v>-1.0149999999999999</v>
      </c>
      <c r="N2240">
        <v>-0.1522</v>
      </c>
      <c r="O2240">
        <v>0.86699999999999999</v>
      </c>
      <c r="P2240">
        <v>30001</v>
      </c>
      <c r="Q2240">
        <v>120000</v>
      </c>
    </row>
    <row r="2241" spans="9:17" x14ac:dyDescent="0.25">
      <c r="I2241" t="s">
        <v>3061</v>
      </c>
      <c r="J2241">
        <v>-9.1450000000000004E-2</v>
      </c>
      <c r="K2241">
        <v>0.495</v>
      </c>
      <c r="L2241">
        <v>3.6120000000000002E-3</v>
      </c>
      <c r="M2241">
        <v>-1.0329999999999999</v>
      </c>
      <c r="N2241">
        <v>-0.1101</v>
      </c>
      <c r="O2241">
        <v>0.93840000000000001</v>
      </c>
      <c r="P2241">
        <v>30001</v>
      </c>
      <c r="Q2241">
        <v>120000</v>
      </c>
    </row>
    <row r="2242" spans="9:17" x14ac:dyDescent="0.25">
      <c r="I2242" t="s">
        <v>3062</v>
      </c>
      <c r="J2242">
        <v>-6.2E-2</v>
      </c>
      <c r="K2242">
        <v>0.50180000000000002</v>
      </c>
      <c r="L2242">
        <v>3.627E-3</v>
      </c>
      <c r="M2242">
        <v>-1.0129999999999999</v>
      </c>
      <c r="N2242">
        <v>-8.2250000000000004E-2</v>
      </c>
      <c r="O2242">
        <v>0.99250000000000005</v>
      </c>
      <c r="P2242">
        <v>30001</v>
      </c>
      <c r="Q2242">
        <v>120000</v>
      </c>
    </row>
    <row r="2243" spans="9:17" x14ac:dyDescent="0.25">
      <c r="I2243" t="s">
        <v>3063</v>
      </c>
      <c r="J2243">
        <v>-4.9919999999999999E-2</v>
      </c>
      <c r="K2243">
        <v>0.50339999999999996</v>
      </c>
      <c r="L2243">
        <v>3.5439999999999998E-3</v>
      </c>
      <c r="M2243">
        <v>-1.0089999999999999</v>
      </c>
      <c r="N2243">
        <v>-7.0000000000000007E-2</v>
      </c>
      <c r="O2243">
        <v>1.006</v>
      </c>
      <c r="P2243">
        <v>30001</v>
      </c>
      <c r="Q2243">
        <v>120000</v>
      </c>
    </row>
    <row r="2244" spans="9:17" x14ac:dyDescent="0.25">
      <c r="I2244" t="s">
        <v>3064</v>
      </c>
      <c r="J2244">
        <v>-4.4479999999999999E-2</v>
      </c>
      <c r="K2244">
        <v>0.45479999999999998</v>
      </c>
      <c r="L2244">
        <v>3.3570000000000002E-3</v>
      </c>
      <c r="M2244">
        <v>-0.89229999999999998</v>
      </c>
      <c r="N2244">
        <v>-6.719E-2</v>
      </c>
      <c r="O2244">
        <v>0.92520000000000002</v>
      </c>
      <c r="P2244">
        <v>30001</v>
      </c>
      <c r="Q2244">
        <v>120000</v>
      </c>
    </row>
    <row r="2245" spans="9:17" x14ac:dyDescent="0.25">
      <c r="I2245" t="s">
        <v>3065</v>
      </c>
      <c r="J2245">
        <v>-1.5679999999999999E-2</v>
      </c>
      <c r="K2245">
        <v>0.47570000000000001</v>
      </c>
      <c r="L2245">
        <v>3.5140000000000002E-3</v>
      </c>
      <c r="M2245">
        <v>-0.90549999999999997</v>
      </c>
      <c r="N2245">
        <v>-3.8339999999999999E-2</v>
      </c>
      <c r="O2245">
        <v>0.99160000000000004</v>
      </c>
      <c r="P2245">
        <v>30001</v>
      </c>
      <c r="Q2245">
        <v>120000</v>
      </c>
    </row>
    <row r="2246" spans="9:17" x14ac:dyDescent="0.25">
      <c r="I2246" t="s">
        <v>3066</v>
      </c>
      <c r="J2246">
        <v>-2.1350000000000001E-2</v>
      </c>
      <c r="K2246">
        <v>0.50019999999999998</v>
      </c>
      <c r="L2246">
        <v>3.6670000000000001E-3</v>
      </c>
      <c r="M2246">
        <v>-0.95689999999999997</v>
      </c>
      <c r="N2246">
        <v>-4.4019999999999997E-2</v>
      </c>
      <c r="O2246">
        <v>1.0329999999999999</v>
      </c>
      <c r="P2246">
        <v>30001</v>
      </c>
      <c r="Q2246">
        <v>120000</v>
      </c>
    </row>
    <row r="2247" spans="9:17" x14ac:dyDescent="0.25">
      <c r="I2247" t="s">
        <v>3067</v>
      </c>
      <c r="J2247">
        <v>-9.9959999999999993E-2</v>
      </c>
      <c r="K2247">
        <v>0.48120000000000002</v>
      </c>
      <c r="L2247">
        <v>3.5729999999999998E-3</v>
      </c>
      <c r="M2247">
        <v>-0.99929999999999997</v>
      </c>
      <c r="N2247">
        <v>-0.12280000000000001</v>
      </c>
      <c r="O2247">
        <v>0.9163</v>
      </c>
      <c r="P2247">
        <v>30001</v>
      </c>
      <c r="Q2247">
        <v>120000</v>
      </c>
    </row>
    <row r="2248" spans="9:17" x14ac:dyDescent="0.25">
      <c r="I2248" t="s">
        <v>3068</v>
      </c>
      <c r="J2248">
        <v>-0.1168</v>
      </c>
      <c r="K2248">
        <v>0.50119999999999998</v>
      </c>
      <c r="L2248">
        <v>3.722E-3</v>
      </c>
      <c r="M2248">
        <v>-1.085</v>
      </c>
      <c r="N2248">
        <v>-0.1321</v>
      </c>
      <c r="O2248">
        <v>0.92320000000000002</v>
      </c>
      <c r="P2248">
        <v>30001</v>
      </c>
      <c r="Q2248">
        <v>120000</v>
      </c>
    </row>
    <row r="2249" spans="9:17" x14ac:dyDescent="0.25">
      <c r="I2249" t="s">
        <v>3069</v>
      </c>
      <c r="J2249">
        <v>-0.8034</v>
      </c>
      <c r="K2249">
        <v>0.56330000000000002</v>
      </c>
      <c r="L2249">
        <v>4.1240000000000001E-3</v>
      </c>
      <c r="M2249">
        <v>-1.885</v>
      </c>
      <c r="N2249">
        <v>-0.81559999999999999</v>
      </c>
      <c r="O2249">
        <v>0.35010000000000002</v>
      </c>
      <c r="P2249">
        <v>30001</v>
      </c>
      <c r="Q2249">
        <v>120000</v>
      </c>
    </row>
    <row r="2250" spans="9:17" x14ac:dyDescent="0.25">
      <c r="I2250" t="s">
        <v>3070</v>
      </c>
      <c r="J2250">
        <v>-0.94479999999999997</v>
      </c>
      <c r="K2250">
        <v>0.56520000000000004</v>
      </c>
      <c r="L2250">
        <v>4.62E-3</v>
      </c>
      <c r="M2250">
        <v>-2.0379999999999998</v>
      </c>
      <c r="N2250">
        <v>-0.95450000000000002</v>
      </c>
      <c r="O2250">
        <v>0.2019</v>
      </c>
      <c r="P2250">
        <v>30001</v>
      </c>
      <c r="Q2250">
        <v>120000</v>
      </c>
    </row>
    <row r="2251" spans="9:17" x14ac:dyDescent="0.25">
      <c r="I2251" t="s">
        <v>3071</v>
      </c>
      <c r="J2251">
        <v>-0.64300000000000002</v>
      </c>
      <c r="K2251">
        <v>0.53320000000000001</v>
      </c>
      <c r="L2251">
        <v>3.967E-3</v>
      </c>
      <c r="M2251">
        <v>-1.653</v>
      </c>
      <c r="N2251">
        <v>-0.65910000000000002</v>
      </c>
      <c r="O2251">
        <v>0.45469999999999999</v>
      </c>
      <c r="P2251">
        <v>30001</v>
      </c>
      <c r="Q2251">
        <v>120000</v>
      </c>
    </row>
    <row r="2252" spans="9:17" x14ac:dyDescent="0.25">
      <c r="I2252" t="s">
        <v>3072</v>
      </c>
      <c r="J2252">
        <v>-0.44729999999999998</v>
      </c>
      <c r="K2252">
        <v>0.49809999999999999</v>
      </c>
      <c r="L2252">
        <v>4.9100000000000003E-3</v>
      </c>
      <c r="M2252">
        <v>-1.395</v>
      </c>
      <c r="N2252">
        <v>-0.46360000000000001</v>
      </c>
      <c r="O2252">
        <v>0.59089999999999998</v>
      </c>
      <c r="P2252">
        <v>30001</v>
      </c>
      <c r="Q2252">
        <v>120000</v>
      </c>
    </row>
    <row r="2253" spans="9:17" x14ac:dyDescent="0.25">
      <c r="I2253" t="s">
        <v>3073</v>
      </c>
      <c r="J2253">
        <v>-0.6351</v>
      </c>
      <c r="K2253">
        <v>0.59870000000000001</v>
      </c>
      <c r="L2253">
        <v>5.2350000000000001E-3</v>
      </c>
      <c r="M2253">
        <v>-1.825</v>
      </c>
      <c r="N2253">
        <v>-0.63300000000000001</v>
      </c>
      <c r="O2253">
        <v>0.55830000000000002</v>
      </c>
      <c r="P2253">
        <v>30001</v>
      </c>
      <c r="Q2253">
        <v>120000</v>
      </c>
    </row>
    <row r="2254" spans="9:17" x14ac:dyDescent="0.25">
      <c r="I2254" t="s">
        <v>3074</v>
      </c>
      <c r="J2254">
        <v>-0.54590000000000005</v>
      </c>
      <c r="K2254">
        <v>0.58299999999999996</v>
      </c>
      <c r="L2254">
        <v>5.6410000000000002E-3</v>
      </c>
      <c r="M2254">
        <v>-1.6839999999999999</v>
      </c>
      <c r="N2254">
        <v>-0.55320000000000003</v>
      </c>
      <c r="O2254">
        <v>0.62219999999999998</v>
      </c>
      <c r="P2254">
        <v>30001</v>
      </c>
      <c r="Q2254">
        <v>120000</v>
      </c>
    </row>
    <row r="2255" spans="9:17" x14ac:dyDescent="0.25">
      <c r="I2255" t="s">
        <v>3075</v>
      </c>
      <c r="J2255">
        <v>-0.50819999999999999</v>
      </c>
      <c r="K2255">
        <v>0.55789999999999995</v>
      </c>
      <c r="L2255">
        <v>5.4299999999999999E-3</v>
      </c>
      <c r="M2255">
        <v>-1.591</v>
      </c>
      <c r="N2255">
        <v>-0.51770000000000005</v>
      </c>
      <c r="O2255">
        <v>0.62209999999999999</v>
      </c>
      <c r="P2255">
        <v>30001</v>
      </c>
      <c r="Q2255">
        <v>120000</v>
      </c>
    </row>
    <row r="2256" spans="9:17" x14ac:dyDescent="0.25">
      <c r="I2256" t="s">
        <v>3076</v>
      </c>
      <c r="J2256">
        <v>-0.29120000000000001</v>
      </c>
      <c r="K2256">
        <v>0.55479999999999996</v>
      </c>
      <c r="L2256">
        <v>5.3220000000000003E-3</v>
      </c>
      <c r="M2256">
        <v>-1.347</v>
      </c>
      <c r="N2256">
        <v>-0.30830000000000002</v>
      </c>
      <c r="O2256">
        <v>0.84809999999999997</v>
      </c>
      <c r="P2256">
        <v>30001</v>
      </c>
      <c r="Q2256">
        <v>120000</v>
      </c>
    </row>
    <row r="2257" spans="9:17" x14ac:dyDescent="0.25">
      <c r="I2257" t="s">
        <v>3077</v>
      </c>
      <c r="J2257">
        <v>-0.32229999999999998</v>
      </c>
      <c r="K2257">
        <v>0.56640000000000001</v>
      </c>
      <c r="L2257">
        <v>5.045E-3</v>
      </c>
      <c r="M2257">
        <v>-1.397</v>
      </c>
      <c r="N2257">
        <v>-0.33960000000000001</v>
      </c>
      <c r="O2257">
        <v>0.8417</v>
      </c>
      <c r="P2257">
        <v>30001</v>
      </c>
      <c r="Q2257">
        <v>120000</v>
      </c>
    </row>
    <row r="2258" spans="9:17" x14ac:dyDescent="0.25">
      <c r="I2258" t="s">
        <v>3078</v>
      </c>
      <c r="J2258">
        <v>-0.42330000000000001</v>
      </c>
      <c r="K2258">
        <v>0.58450000000000002</v>
      </c>
      <c r="L2258">
        <v>5.3439999999999998E-3</v>
      </c>
      <c r="M2258">
        <v>-1.5549999999999999</v>
      </c>
      <c r="N2258">
        <v>-0.43369999999999997</v>
      </c>
      <c r="O2258">
        <v>0.77139999999999997</v>
      </c>
      <c r="P2258">
        <v>30001</v>
      </c>
      <c r="Q2258">
        <v>120000</v>
      </c>
    </row>
    <row r="2259" spans="9:17" x14ac:dyDescent="0.25">
      <c r="I2259" t="s">
        <v>3079</v>
      </c>
      <c r="J2259">
        <v>-0.44840000000000002</v>
      </c>
      <c r="K2259">
        <v>0.61929999999999996</v>
      </c>
      <c r="L2259">
        <v>5.8430000000000001E-3</v>
      </c>
      <c r="M2259">
        <v>-1.655</v>
      </c>
      <c r="N2259">
        <v>-0.45679999999999998</v>
      </c>
      <c r="O2259">
        <v>0.79769999999999996</v>
      </c>
      <c r="P2259">
        <v>30001</v>
      </c>
      <c r="Q2259">
        <v>120000</v>
      </c>
    </row>
    <row r="2260" spans="9:17" x14ac:dyDescent="0.25">
      <c r="I2260" t="s">
        <v>3080</v>
      </c>
      <c r="J2260">
        <v>-0.51659999999999995</v>
      </c>
      <c r="K2260">
        <v>0.61429999999999996</v>
      </c>
      <c r="L2260">
        <v>5.8079999999999998E-3</v>
      </c>
      <c r="M2260">
        <v>-1.728</v>
      </c>
      <c r="N2260">
        <v>-0.5171</v>
      </c>
      <c r="O2260">
        <v>0.71</v>
      </c>
      <c r="P2260">
        <v>30001</v>
      </c>
      <c r="Q2260">
        <v>120000</v>
      </c>
    </row>
    <row r="2261" spans="9:17" x14ac:dyDescent="0.25">
      <c r="I2261" t="s">
        <v>3081</v>
      </c>
      <c r="J2261">
        <v>-0.47649999999999998</v>
      </c>
      <c r="K2261">
        <v>0.61990000000000001</v>
      </c>
      <c r="L2261">
        <v>5.2259999999999997E-3</v>
      </c>
      <c r="M2261">
        <v>-1.6559999999999999</v>
      </c>
      <c r="N2261">
        <v>-0.49440000000000001</v>
      </c>
      <c r="O2261">
        <v>0.79479999999999995</v>
      </c>
      <c r="P2261">
        <v>30001</v>
      </c>
      <c r="Q2261">
        <v>120000</v>
      </c>
    </row>
    <row r="2262" spans="9:17" x14ac:dyDescent="0.25">
      <c r="I2262" t="s">
        <v>3082</v>
      </c>
      <c r="J2262">
        <v>-0.57399999999999995</v>
      </c>
      <c r="K2262">
        <v>0.53900000000000003</v>
      </c>
      <c r="L2262">
        <v>5.11E-3</v>
      </c>
      <c r="M2262">
        <v>-1.6020000000000001</v>
      </c>
      <c r="N2262">
        <v>-0.58830000000000005</v>
      </c>
      <c r="O2262">
        <v>0.53459999999999996</v>
      </c>
      <c r="P2262">
        <v>30001</v>
      </c>
      <c r="Q2262">
        <v>120000</v>
      </c>
    </row>
    <row r="2263" spans="9:17" x14ac:dyDescent="0.25">
      <c r="I2263" t="s">
        <v>3083</v>
      </c>
      <c r="J2263">
        <v>-0.6663</v>
      </c>
      <c r="K2263">
        <v>0.58830000000000005</v>
      </c>
      <c r="L2263">
        <v>4.9709999999999997E-3</v>
      </c>
      <c r="M2263">
        <v>-1.8069999999999999</v>
      </c>
      <c r="N2263">
        <v>-0.6764</v>
      </c>
      <c r="O2263">
        <v>0.51880000000000004</v>
      </c>
      <c r="P2263">
        <v>30001</v>
      </c>
      <c r="Q2263">
        <v>120000</v>
      </c>
    </row>
    <row r="2264" spans="9:17" x14ac:dyDescent="0.25">
      <c r="I2264" t="s">
        <v>3084</v>
      </c>
      <c r="J2264">
        <v>-0.44519999999999998</v>
      </c>
      <c r="K2264">
        <v>0.61260000000000003</v>
      </c>
      <c r="L2264">
        <v>5.2170000000000003E-3</v>
      </c>
      <c r="M2264">
        <v>-1.6080000000000001</v>
      </c>
      <c r="N2264">
        <v>-0.46510000000000001</v>
      </c>
      <c r="O2264">
        <v>0.8125</v>
      </c>
      <c r="P2264">
        <v>30001</v>
      </c>
      <c r="Q2264">
        <v>120000</v>
      </c>
    </row>
    <row r="2265" spans="9:17" x14ac:dyDescent="0.25">
      <c r="I2265" t="s">
        <v>3085</v>
      </c>
      <c r="J2265">
        <v>-0.8417</v>
      </c>
      <c r="K2265">
        <v>0.58479999999999999</v>
      </c>
      <c r="L2265">
        <v>5.8190000000000004E-3</v>
      </c>
      <c r="M2265">
        <v>-1.968</v>
      </c>
      <c r="N2265">
        <v>-0.85289999999999999</v>
      </c>
      <c r="O2265">
        <v>0.34660000000000002</v>
      </c>
      <c r="P2265">
        <v>30001</v>
      </c>
      <c r="Q2265">
        <v>120000</v>
      </c>
    </row>
    <row r="2266" spans="9:17" x14ac:dyDescent="0.25">
      <c r="I2266" t="s">
        <v>3086</v>
      </c>
      <c r="J2266">
        <v>-0.58630000000000004</v>
      </c>
      <c r="K2266">
        <v>0.65969999999999995</v>
      </c>
      <c r="L2266">
        <v>5.9280000000000001E-3</v>
      </c>
      <c r="M2266">
        <v>-1.851</v>
      </c>
      <c r="N2266">
        <v>-0.60199999999999998</v>
      </c>
      <c r="O2266">
        <v>0.75229999999999997</v>
      </c>
      <c r="P2266">
        <v>30001</v>
      </c>
      <c r="Q2266">
        <v>120000</v>
      </c>
    </row>
    <row r="2267" spans="9:17" x14ac:dyDescent="0.25">
      <c r="I2267" t="s">
        <v>3087</v>
      </c>
      <c r="J2267">
        <v>-0.39219999999999999</v>
      </c>
      <c r="K2267">
        <v>0.68979999999999997</v>
      </c>
      <c r="L2267">
        <v>6.777E-3</v>
      </c>
      <c r="M2267">
        <v>-1.69</v>
      </c>
      <c r="N2267">
        <v>-0.41610000000000003</v>
      </c>
      <c r="O2267">
        <v>1.0229999999999999</v>
      </c>
      <c r="P2267">
        <v>30001</v>
      </c>
      <c r="Q2267">
        <v>120000</v>
      </c>
    </row>
    <row r="2268" spans="9:17" x14ac:dyDescent="0.25">
      <c r="I2268" t="s">
        <v>3088</v>
      </c>
      <c r="J2268">
        <v>-0.59050000000000002</v>
      </c>
      <c r="K2268">
        <v>0.68859999999999999</v>
      </c>
      <c r="L2268">
        <v>6.7219999999999997E-3</v>
      </c>
      <c r="M2268">
        <v>-1.915</v>
      </c>
      <c r="N2268">
        <v>-0.60160000000000002</v>
      </c>
      <c r="O2268">
        <v>0.8075</v>
      </c>
      <c r="P2268">
        <v>30001</v>
      </c>
      <c r="Q2268">
        <v>120000</v>
      </c>
    </row>
    <row r="2269" spans="9:17" x14ac:dyDescent="0.25">
      <c r="I2269" t="s">
        <v>3089</v>
      </c>
      <c r="J2269">
        <v>-0.4914</v>
      </c>
      <c r="K2269">
        <v>0.47920000000000001</v>
      </c>
      <c r="L2269">
        <v>4.13E-3</v>
      </c>
      <c r="M2269">
        <v>-1.39</v>
      </c>
      <c r="N2269">
        <v>-0.51170000000000004</v>
      </c>
      <c r="O2269">
        <v>0.51790000000000003</v>
      </c>
      <c r="P2269">
        <v>30001</v>
      </c>
      <c r="Q2269">
        <v>120000</v>
      </c>
    </row>
    <row r="2270" spans="9:17" x14ac:dyDescent="0.25">
      <c r="I2270" t="s">
        <v>3090</v>
      </c>
      <c r="J2270">
        <v>-0.42230000000000001</v>
      </c>
      <c r="K2270">
        <v>0.52500000000000002</v>
      </c>
      <c r="L2270">
        <v>4.5110000000000003E-3</v>
      </c>
      <c r="M2270">
        <v>-1.4039999999999999</v>
      </c>
      <c r="N2270">
        <v>-0.4451</v>
      </c>
      <c r="O2270">
        <v>0.67459999999999998</v>
      </c>
      <c r="P2270">
        <v>30001</v>
      </c>
      <c r="Q2270">
        <v>120000</v>
      </c>
    </row>
    <row r="2271" spans="9:17" x14ac:dyDescent="0.25">
      <c r="I2271" t="s">
        <v>3091</v>
      </c>
      <c r="J2271">
        <v>-0.55120000000000002</v>
      </c>
      <c r="K2271">
        <v>0.4748</v>
      </c>
      <c r="L2271">
        <v>4.6779999999999999E-3</v>
      </c>
      <c r="M2271">
        <v>-1.4450000000000001</v>
      </c>
      <c r="N2271">
        <v>-0.5706</v>
      </c>
      <c r="O2271">
        <v>0.45179999999999998</v>
      </c>
      <c r="P2271">
        <v>30001</v>
      </c>
      <c r="Q2271">
        <v>120000</v>
      </c>
    </row>
    <row r="2272" spans="9:17" x14ac:dyDescent="0.25">
      <c r="I2272" t="s">
        <v>3092</v>
      </c>
      <c r="J2272">
        <v>-0.58150000000000002</v>
      </c>
      <c r="K2272">
        <v>0.54779999999999995</v>
      </c>
      <c r="L2272">
        <v>4.4330000000000003E-3</v>
      </c>
      <c r="M2272">
        <v>-1.6579999999999999</v>
      </c>
      <c r="N2272">
        <v>-0.5927</v>
      </c>
      <c r="O2272">
        <v>0.52969999999999995</v>
      </c>
      <c r="P2272">
        <v>30001</v>
      </c>
      <c r="Q2272">
        <v>120000</v>
      </c>
    </row>
    <row r="2273" spans="9:17" x14ac:dyDescent="0.25">
      <c r="I2273" t="s">
        <v>3093</v>
      </c>
      <c r="J2273">
        <v>-0.59099999999999997</v>
      </c>
      <c r="K2273">
        <v>0.5413</v>
      </c>
      <c r="L2273">
        <v>4.6049999999999997E-3</v>
      </c>
      <c r="M2273">
        <v>-1.645</v>
      </c>
      <c r="N2273">
        <v>-0.60129999999999995</v>
      </c>
      <c r="O2273">
        <v>0.51629999999999998</v>
      </c>
      <c r="P2273">
        <v>30001</v>
      </c>
      <c r="Q2273">
        <v>120000</v>
      </c>
    </row>
    <row r="2274" spans="9:17" x14ac:dyDescent="0.25">
      <c r="I2274" t="s">
        <v>3094</v>
      </c>
      <c r="J2274">
        <v>-0.62890000000000001</v>
      </c>
      <c r="K2274">
        <v>0.50429999999999997</v>
      </c>
      <c r="L2274">
        <v>4.4749999999999998E-3</v>
      </c>
      <c r="M2274">
        <v>-1.5980000000000001</v>
      </c>
      <c r="N2274">
        <v>-0.64249999999999996</v>
      </c>
      <c r="O2274">
        <v>0.40649999999999997</v>
      </c>
      <c r="P2274">
        <v>30001</v>
      </c>
      <c r="Q2274">
        <v>120000</v>
      </c>
    </row>
    <row r="2275" spans="9:17" x14ac:dyDescent="0.25">
      <c r="I2275" t="s">
        <v>3095</v>
      </c>
      <c r="J2275">
        <v>-0.59740000000000004</v>
      </c>
      <c r="K2275">
        <v>0.54910000000000003</v>
      </c>
      <c r="L2275">
        <v>4.5170000000000002E-3</v>
      </c>
      <c r="M2275">
        <v>-1.6679999999999999</v>
      </c>
      <c r="N2275">
        <v>-0.60699999999999998</v>
      </c>
      <c r="O2275">
        <v>0.52370000000000005</v>
      </c>
      <c r="P2275">
        <v>30001</v>
      </c>
      <c r="Q2275">
        <v>120000</v>
      </c>
    </row>
    <row r="2276" spans="9:17" x14ac:dyDescent="0.25">
      <c r="I2276" t="s">
        <v>3096</v>
      </c>
      <c r="J2276">
        <v>-0.31780000000000003</v>
      </c>
      <c r="K2276">
        <v>0.53769999999999996</v>
      </c>
      <c r="L2276">
        <v>4.9389999999999998E-3</v>
      </c>
      <c r="M2276">
        <v>-1.329</v>
      </c>
      <c r="N2276">
        <v>-0.33700000000000002</v>
      </c>
      <c r="O2276">
        <v>0.79630000000000001</v>
      </c>
      <c r="P2276">
        <v>30001</v>
      </c>
      <c r="Q2276">
        <v>120000</v>
      </c>
    </row>
    <row r="2277" spans="9:17" x14ac:dyDescent="0.25">
      <c r="I2277" t="s">
        <v>3097</v>
      </c>
      <c r="J2277">
        <v>-1.0389999999999999</v>
      </c>
      <c r="K2277">
        <v>0.62690000000000001</v>
      </c>
      <c r="L2277">
        <v>5.1250000000000002E-3</v>
      </c>
      <c r="M2277">
        <v>-2.2799999999999998</v>
      </c>
      <c r="N2277">
        <v>-1.036</v>
      </c>
      <c r="O2277">
        <v>0.192</v>
      </c>
      <c r="P2277">
        <v>30001</v>
      </c>
      <c r="Q2277">
        <v>120000</v>
      </c>
    </row>
    <row r="2278" spans="9:17" x14ac:dyDescent="0.25">
      <c r="I2278" t="s">
        <v>3098</v>
      </c>
      <c r="J2278">
        <v>-0.49609999999999999</v>
      </c>
      <c r="K2278">
        <v>0.58150000000000002</v>
      </c>
      <c r="L2278">
        <v>4.1009999999999996E-3</v>
      </c>
      <c r="M2278">
        <v>-1.613</v>
      </c>
      <c r="N2278">
        <v>-0.51019999999999999</v>
      </c>
      <c r="O2278">
        <v>0.69579999999999997</v>
      </c>
      <c r="P2278">
        <v>30001</v>
      </c>
      <c r="Q2278">
        <v>120000</v>
      </c>
    </row>
    <row r="2279" spans="9:17" x14ac:dyDescent="0.25">
      <c r="I2279" t="s">
        <v>3099</v>
      </c>
      <c r="J2279">
        <v>-0.4577</v>
      </c>
      <c r="K2279">
        <v>0.54379999999999995</v>
      </c>
      <c r="L2279">
        <v>3.954E-3</v>
      </c>
      <c r="M2279">
        <v>-1.496</v>
      </c>
      <c r="N2279">
        <v>-0.4738</v>
      </c>
      <c r="O2279">
        <v>0.66900000000000004</v>
      </c>
      <c r="P2279">
        <v>30001</v>
      </c>
      <c r="Q2279">
        <v>120000</v>
      </c>
    </row>
    <row r="2280" spans="9:17" x14ac:dyDescent="0.25">
      <c r="I2280" t="s">
        <v>3100</v>
      </c>
      <c r="J2280">
        <v>-0.16600000000000001</v>
      </c>
      <c r="K2280">
        <v>0.58540000000000003</v>
      </c>
      <c r="L2280">
        <v>4.6309999999999997E-3</v>
      </c>
      <c r="M2280">
        <v>-1.254</v>
      </c>
      <c r="N2280">
        <v>-0.1913</v>
      </c>
      <c r="O2280">
        <v>1.056</v>
      </c>
      <c r="P2280">
        <v>30001</v>
      </c>
      <c r="Q2280">
        <v>120000</v>
      </c>
    </row>
    <row r="2281" spans="9:17" x14ac:dyDescent="0.25">
      <c r="I2281" t="s">
        <v>3101</v>
      </c>
      <c r="J2281">
        <v>-0.75170000000000003</v>
      </c>
      <c r="K2281">
        <v>0.63970000000000005</v>
      </c>
      <c r="L2281">
        <v>4.9319999999999998E-3</v>
      </c>
      <c r="M2281">
        <v>-2.0409999999999999</v>
      </c>
      <c r="N2281">
        <v>-0.74629999999999996</v>
      </c>
      <c r="O2281">
        <v>0.50700000000000001</v>
      </c>
      <c r="P2281">
        <v>30001</v>
      </c>
      <c r="Q2281">
        <v>120000</v>
      </c>
    </row>
    <row r="2282" spans="9:17" x14ac:dyDescent="0.25">
      <c r="I2282" t="s">
        <v>3102</v>
      </c>
      <c r="J2282">
        <v>-0.28849999999999998</v>
      </c>
      <c r="K2282">
        <v>0.58550000000000002</v>
      </c>
      <c r="L2282">
        <v>4.5040000000000002E-3</v>
      </c>
      <c r="M2282">
        <v>-1.385</v>
      </c>
      <c r="N2282">
        <v>-0.31130000000000002</v>
      </c>
      <c r="O2282">
        <v>0.93330000000000002</v>
      </c>
      <c r="P2282">
        <v>30001</v>
      </c>
      <c r="Q2282">
        <v>120000</v>
      </c>
    </row>
    <row r="2283" spans="9:17" x14ac:dyDescent="0.25">
      <c r="I2283" t="s">
        <v>3103</v>
      </c>
      <c r="J2283">
        <v>-0.63239999999999996</v>
      </c>
      <c r="K2283">
        <v>0.62150000000000005</v>
      </c>
      <c r="L2283">
        <v>4.6169999999999996E-3</v>
      </c>
      <c r="M2283">
        <v>-1.861</v>
      </c>
      <c r="N2283">
        <v>-0.63600000000000001</v>
      </c>
      <c r="O2283">
        <v>0.61460000000000004</v>
      </c>
      <c r="P2283">
        <v>30001</v>
      </c>
      <c r="Q2283">
        <v>120000</v>
      </c>
    </row>
    <row r="2284" spans="9:17" x14ac:dyDescent="0.25">
      <c r="I2284" t="s">
        <v>3104</v>
      </c>
      <c r="J2284">
        <v>-6.694E-2</v>
      </c>
      <c r="K2284">
        <v>0.67589999999999995</v>
      </c>
      <c r="L2284">
        <v>7.0239999999999999E-3</v>
      </c>
      <c r="M2284">
        <v>-1.37</v>
      </c>
      <c r="N2284">
        <v>-8.2309999999999994E-2</v>
      </c>
      <c r="O2284">
        <v>1.3009999999999999</v>
      </c>
      <c r="P2284">
        <v>30001</v>
      </c>
      <c r="Q2284">
        <v>120000</v>
      </c>
    </row>
    <row r="2285" spans="9:17" x14ac:dyDescent="0.25">
      <c r="I2285" t="s">
        <v>3105</v>
      </c>
      <c r="J2285">
        <v>-0.17100000000000001</v>
      </c>
      <c r="K2285">
        <v>0.60340000000000005</v>
      </c>
      <c r="L2285">
        <v>6.4479999999999997E-3</v>
      </c>
      <c r="M2285">
        <v>-1.34</v>
      </c>
      <c r="N2285">
        <v>-0.18110000000000001</v>
      </c>
      <c r="O2285">
        <v>1.0469999999999999</v>
      </c>
      <c r="P2285">
        <v>30001</v>
      </c>
      <c r="Q2285">
        <v>120000</v>
      </c>
    </row>
    <row r="2286" spans="9:17" x14ac:dyDescent="0.25">
      <c r="I2286" t="s">
        <v>3106</v>
      </c>
      <c r="J2286">
        <v>-0.1893</v>
      </c>
      <c r="K2286">
        <v>0.63600000000000001</v>
      </c>
      <c r="L2286">
        <v>6.8069999999999997E-3</v>
      </c>
      <c r="M2286">
        <v>-1.421</v>
      </c>
      <c r="N2286">
        <v>-0.19889999999999999</v>
      </c>
      <c r="O2286">
        <v>1.0880000000000001</v>
      </c>
      <c r="P2286">
        <v>30001</v>
      </c>
      <c r="Q2286">
        <v>120000</v>
      </c>
    </row>
    <row r="2287" spans="9:17" x14ac:dyDescent="0.25">
      <c r="I2287" t="s">
        <v>3107</v>
      </c>
      <c r="J2287">
        <v>0.67869999999999997</v>
      </c>
      <c r="K2287">
        <v>0.85899999999999999</v>
      </c>
      <c r="L2287">
        <v>1.103E-2</v>
      </c>
      <c r="M2287">
        <v>-0.99629999999999996</v>
      </c>
      <c r="N2287">
        <v>0.67420000000000002</v>
      </c>
      <c r="O2287">
        <v>2.3879999999999999</v>
      </c>
      <c r="P2287">
        <v>30001</v>
      </c>
      <c r="Q2287">
        <v>120000</v>
      </c>
    </row>
    <row r="2288" spans="9:17" x14ac:dyDescent="0.25">
      <c r="I2288" t="s">
        <v>3108</v>
      </c>
      <c r="J2288">
        <v>-0.99529999999999996</v>
      </c>
      <c r="K2288">
        <v>0.81910000000000005</v>
      </c>
      <c r="L2288">
        <v>9.7339999999999996E-3</v>
      </c>
      <c r="M2288">
        <v>-2.605</v>
      </c>
      <c r="N2288">
        <v>-0.99419999999999997</v>
      </c>
      <c r="O2288">
        <v>0.61399999999999999</v>
      </c>
      <c r="P2288">
        <v>30001</v>
      </c>
      <c r="Q2288">
        <v>120000</v>
      </c>
    </row>
    <row r="2289" spans="9:17" x14ac:dyDescent="0.25">
      <c r="I2289" t="s">
        <v>3109</v>
      </c>
      <c r="J2289">
        <v>-0.25740000000000002</v>
      </c>
      <c r="K2289">
        <v>1.032</v>
      </c>
      <c r="L2289">
        <v>1.6400000000000001E-2</v>
      </c>
      <c r="M2289">
        <v>-2.2999999999999998</v>
      </c>
      <c r="N2289">
        <v>-0.25359999999999999</v>
      </c>
      <c r="O2289">
        <v>1.762</v>
      </c>
      <c r="P2289">
        <v>30001</v>
      </c>
      <c r="Q2289">
        <v>120000</v>
      </c>
    </row>
    <row r="2290" spans="9:17" x14ac:dyDescent="0.25">
      <c r="I2290" t="s">
        <v>3110</v>
      </c>
      <c r="J2290">
        <v>-0.39810000000000001</v>
      </c>
      <c r="K2290">
        <v>0.76449999999999996</v>
      </c>
      <c r="L2290">
        <v>9.6290000000000004E-3</v>
      </c>
      <c r="M2290">
        <v>-1.891</v>
      </c>
      <c r="N2290">
        <v>-0.40229999999999999</v>
      </c>
      <c r="O2290">
        <v>1.1240000000000001</v>
      </c>
      <c r="P2290">
        <v>30001</v>
      </c>
      <c r="Q2290">
        <v>120000</v>
      </c>
    </row>
    <row r="2291" spans="9:17" x14ac:dyDescent="0.25">
      <c r="I2291" t="s">
        <v>3111</v>
      </c>
      <c r="J2291">
        <v>-0.50939999999999996</v>
      </c>
      <c r="K2291">
        <v>0.82489999999999997</v>
      </c>
      <c r="L2291">
        <v>1.076E-2</v>
      </c>
      <c r="M2291">
        <v>-2.133</v>
      </c>
      <c r="N2291">
        <v>-0.50880000000000003</v>
      </c>
      <c r="O2291">
        <v>1.1140000000000001</v>
      </c>
      <c r="P2291">
        <v>30001</v>
      </c>
      <c r="Q2291">
        <v>120000</v>
      </c>
    </row>
    <row r="2292" spans="9:17" x14ac:dyDescent="0.25">
      <c r="I2292" t="s">
        <v>3112</v>
      </c>
      <c r="J2292">
        <v>0.248</v>
      </c>
      <c r="K2292">
        <v>0.61229999999999996</v>
      </c>
      <c r="L2292">
        <v>6.8519999999999996E-3</v>
      </c>
      <c r="M2292">
        <v>-0.9335</v>
      </c>
      <c r="N2292">
        <v>0.23699999999999999</v>
      </c>
      <c r="O2292">
        <v>1.4910000000000001</v>
      </c>
      <c r="P2292">
        <v>30001</v>
      </c>
      <c r="Q2292">
        <v>120000</v>
      </c>
    </row>
    <row r="2293" spans="9:17" x14ac:dyDescent="0.25">
      <c r="I2293" t="s">
        <v>3113</v>
      </c>
      <c r="J2293">
        <v>0.2298</v>
      </c>
      <c r="K2293">
        <v>0.69799999999999995</v>
      </c>
      <c r="L2293">
        <v>8.6099999999999996E-3</v>
      </c>
      <c r="M2293">
        <v>-1.121</v>
      </c>
      <c r="N2293">
        <v>0.2215</v>
      </c>
      <c r="O2293">
        <v>1.6319999999999999</v>
      </c>
      <c r="P2293">
        <v>30001</v>
      </c>
      <c r="Q2293">
        <v>120000</v>
      </c>
    </row>
    <row r="2294" spans="9:17" x14ac:dyDescent="0.25">
      <c r="I2294" t="s">
        <v>3114</v>
      </c>
      <c r="J2294">
        <v>-1.357</v>
      </c>
      <c r="K2294">
        <v>0.77459999999999996</v>
      </c>
      <c r="L2294">
        <v>1.0800000000000001E-2</v>
      </c>
      <c r="M2294">
        <v>-2.9089999999999998</v>
      </c>
      <c r="N2294">
        <v>-1.35</v>
      </c>
      <c r="O2294">
        <v>0.1492</v>
      </c>
      <c r="P2294">
        <v>30001</v>
      </c>
      <c r="Q2294">
        <v>120000</v>
      </c>
    </row>
    <row r="2295" spans="9:17" x14ac:dyDescent="0.25">
      <c r="I2295" t="s">
        <v>3115</v>
      </c>
      <c r="J2295">
        <v>-1.1779999999999999</v>
      </c>
      <c r="K2295">
        <v>0.73070000000000002</v>
      </c>
      <c r="L2295">
        <v>1.0359999999999999E-2</v>
      </c>
      <c r="M2295">
        <v>-2.6150000000000002</v>
      </c>
      <c r="N2295">
        <v>-1.181</v>
      </c>
      <c r="O2295">
        <v>0.26319999999999999</v>
      </c>
      <c r="P2295">
        <v>30001</v>
      </c>
      <c r="Q2295">
        <v>120000</v>
      </c>
    </row>
    <row r="2296" spans="9:17" x14ac:dyDescent="0.25">
      <c r="I2296" t="s">
        <v>3116</v>
      </c>
      <c r="J2296">
        <v>-0.60360000000000003</v>
      </c>
      <c r="K2296">
        <v>0.66839999999999999</v>
      </c>
      <c r="L2296">
        <v>6.5700000000000003E-3</v>
      </c>
      <c r="M2296">
        <v>-1.9239999999999999</v>
      </c>
      <c r="N2296">
        <v>-0.60809999999999997</v>
      </c>
      <c r="O2296">
        <v>0.72919999999999996</v>
      </c>
      <c r="P2296">
        <v>30001</v>
      </c>
      <c r="Q2296">
        <v>120000</v>
      </c>
    </row>
    <row r="2297" spans="9:17" x14ac:dyDescent="0.25">
      <c r="I2297" t="s">
        <v>3117</v>
      </c>
      <c r="J2297">
        <v>-0.48020000000000002</v>
      </c>
      <c r="K2297">
        <v>0.57320000000000004</v>
      </c>
      <c r="L2297">
        <v>6.0179999999999999E-3</v>
      </c>
      <c r="M2297">
        <v>-1.5760000000000001</v>
      </c>
      <c r="N2297">
        <v>-0.49569999999999997</v>
      </c>
      <c r="O2297">
        <v>0.69299999999999995</v>
      </c>
      <c r="P2297">
        <v>30001</v>
      </c>
      <c r="Q2297">
        <v>120000</v>
      </c>
    </row>
    <row r="2298" spans="9:17" x14ac:dyDescent="0.25">
      <c r="I2298" t="s">
        <v>3118</v>
      </c>
      <c r="J2298">
        <v>-0.46920000000000001</v>
      </c>
      <c r="K2298">
        <v>0.35759999999999997</v>
      </c>
      <c r="L2298">
        <v>2.8900000000000002E-3</v>
      </c>
      <c r="M2298">
        <v>-1.216</v>
      </c>
      <c r="N2298">
        <v>-0.44890000000000002</v>
      </c>
      <c r="O2298">
        <v>0.1469</v>
      </c>
      <c r="P2298">
        <v>30001</v>
      </c>
      <c r="Q2298">
        <v>120000</v>
      </c>
    </row>
    <row r="2299" spans="9:17" x14ac:dyDescent="0.25">
      <c r="I2299" t="s">
        <v>3119</v>
      </c>
      <c r="J2299">
        <v>-0.39779999999999999</v>
      </c>
      <c r="K2299">
        <v>0.40610000000000002</v>
      </c>
      <c r="L2299">
        <v>3.1640000000000001E-3</v>
      </c>
      <c r="M2299">
        <v>-1.278</v>
      </c>
      <c r="N2299">
        <v>-0.36099999999999999</v>
      </c>
      <c r="O2299">
        <v>0.30370000000000003</v>
      </c>
      <c r="P2299">
        <v>30001</v>
      </c>
      <c r="Q2299">
        <v>120000</v>
      </c>
    </row>
    <row r="2300" spans="9:17" x14ac:dyDescent="0.25">
      <c r="I2300" t="s">
        <v>3120</v>
      </c>
      <c r="J2300">
        <v>-0.43290000000000001</v>
      </c>
      <c r="K2300">
        <v>0.36840000000000001</v>
      </c>
      <c r="L2300">
        <v>2.7179999999999999E-3</v>
      </c>
      <c r="M2300">
        <v>-1.1479999999999999</v>
      </c>
      <c r="N2300">
        <v>-0.43769999999999998</v>
      </c>
      <c r="O2300">
        <v>0.3216</v>
      </c>
      <c r="P2300">
        <v>30001</v>
      </c>
      <c r="Q2300">
        <v>120000</v>
      </c>
    </row>
    <row r="2301" spans="9:17" x14ac:dyDescent="0.25">
      <c r="I2301" t="s">
        <v>3121</v>
      </c>
      <c r="J2301">
        <v>-0.54139999999999999</v>
      </c>
      <c r="K2301">
        <v>0.30590000000000001</v>
      </c>
      <c r="L2301">
        <v>2.5349999999999999E-3</v>
      </c>
      <c r="M2301">
        <v>-1.161</v>
      </c>
      <c r="N2301">
        <v>-0.5353</v>
      </c>
      <c r="O2301">
        <v>3.9710000000000002E-2</v>
      </c>
      <c r="P2301">
        <v>30001</v>
      </c>
      <c r="Q2301">
        <v>120000</v>
      </c>
    </row>
    <row r="2302" spans="9:17" x14ac:dyDescent="0.25">
      <c r="I2302" t="s">
        <v>3122</v>
      </c>
      <c r="J2302">
        <v>-0.50209999999999999</v>
      </c>
      <c r="K2302">
        <v>0.34449999999999997</v>
      </c>
      <c r="L2302">
        <v>2.5999999999999999E-3</v>
      </c>
      <c r="M2302">
        <v>-1.2</v>
      </c>
      <c r="N2302">
        <v>-0.49630000000000002</v>
      </c>
      <c r="O2302">
        <v>0.1633</v>
      </c>
      <c r="P2302">
        <v>30001</v>
      </c>
      <c r="Q2302">
        <v>120000</v>
      </c>
    </row>
    <row r="2303" spans="9:17" x14ac:dyDescent="0.25">
      <c r="I2303" t="s">
        <v>3123</v>
      </c>
      <c r="J2303">
        <v>-0.47270000000000001</v>
      </c>
      <c r="K2303">
        <v>0.3523</v>
      </c>
      <c r="L2303">
        <v>2.539E-3</v>
      </c>
      <c r="M2303">
        <v>-1.173</v>
      </c>
      <c r="N2303">
        <v>-0.4708</v>
      </c>
      <c r="O2303">
        <v>0.22120000000000001</v>
      </c>
      <c r="P2303">
        <v>30001</v>
      </c>
      <c r="Q2303">
        <v>120000</v>
      </c>
    </row>
    <row r="2304" spans="9:17" x14ac:dyDescent="0.25">
      <c r="I2304" t="s">
        <v>3124</v>
      </c>
      <c r="J2304">
        <v>-0.46060000000000001</v>
      </c>
      <c r="K2304">
        <v>0.36399999999999999</v>
      </c>
      <c r="L2304">
        <v>2.6080000000000001E-3</v>
      </c>
      <c r="M2304">
        <v>-1.1839999999999999</v>
      </c>
      <c r="N2304">
        <v>-0.46150000000000002</v>
      </c>
      <c r="O2304">
        <v>0.2681</v>
      </c>
      <c r="P2304">
        <v>30001</v>
      </c>
      <c r="Q2304">
        <v>120000</v>
      </c>
    </row>
    <row r="2305" spans="9:17" x14ac:dyDescent="0.25">
      <c r="I2305" t="s">
        <v>3125</v>
      </c>
      <c r="J2305">
        <v>-0.45519999999999999</v>
      </c>
      <c r="K2305">
        <v>0.2868</v>
      </c>
      <c r="L2305">
        <v>2.3779999999999999E-3</v>
      </c>
      <c r="M2305">
        <v>-1.0329999999999999</v>
      </c>
      <c r="N2305">
        <v>-0.4506</v>
      </c>
      <c r="O2305">
        <v>9.4399999999999998E-2</v>
      </c>
      <c r="P2305">
        <v>30001</v>
      </c>
      <c r="Q2305">
        <v>120000</v>
      </c>
    </row>
    <row r="2306" spans="9:17" x14ac:dyDescent="0.25">
      <c r="I2306" t="s">
        <v>3126</v>
      </c>
      <c r="J2306">
        <v>-0.4264</v>
      </c>
      <c r="K2306">
        <v>0.32029999999999997</v>
      </c>
      <c r="L2306">
        <v>2.6220000000000002E-3</v>
      </c>
      <c r="M2306">
        <v>-1.0569999999999999</v>
      </c>
      <c r="N2306">
        <v>-0.42699999999999999</v>
      </c>
      <c r="O2306">
        <v>0.2046</v>
      </c>
      <c r="P2306">
        <v>30001</v>
      </c>
      <c r="Q2306">
        <v>120000</v>
      </c>
    </row>
    <row r="2307" spans="9:17" x14ac:dyDescent="0.25">
      <c r="I2307" t="s">
        <v>3127</v>
      </c>
      <c r="J2307">
        <v>-0.432</v>
      </c>
      <c r="K2307">
        <v>0.34599999999999997</v>
      </c>
      <c r="L2307">
        <v>2.5479999999999999E-3</v>
      </c>
      <c r="M2307">
        <v>-1.1060000000000001</v>
      </c>
      <c r="N2307">
        <v>-0.4355</v>
      </c>
      <c r="O2307">
        <v>0.26390000000000002</v>
      </c>
      <c r="P2307">
        <v>30001</v>
      </c>
      <c r="Q2307">
        <v>120000</v>
      </c>
    </row>
    <row r="2308" spans="9:17" x14ac:dyDescent="0.25">
      <c r="I2308" t="s">
        <v>3128</v>
      </c>
      <c r="J2308">
        <v>-0.51060000000000005</v>
      </c>
      <c r="K2308">
        <v>0.3029</v>
      </c>
      <c r="L2308">
        <v>2.274E-3</v>
      </c>
      <c r="M2308">
        <v>-1.117</v>
      </c>
      <c r="N2308">
        <v>-0.50639999999999996</v>
      </c>
      <c r="O2308">
        <v>7.0069999999999993E-2</v>
      </c>
      <c r="P2308">
        <v>30001</v>
      </c>
      <c r="Q2308">
        <v>120000</v>
      </c>
    </row>
    <row r="2309" spans="9:17" x14ac:dyDescent="0.25">
      <c r="I2309" t="s">
        <v>3129</v>
      </c>
      <c r="J2309">
        <v>-0.52749999999999997</v>
      </c>
      <c r="K2309">
        <v>0.35010000000000002</v>
      </c>
      <c r="L2309">
        <v>2.5630000000000002E-3</v>
      </c>
      <c r="M2309">
        <v>-1.2450000000000001</v>
      </c>
      <c r="N2309">
        <v>-0.51910000000000001</v>
      </c>
      <c r="O2309">
        <v>0.14180000000000001</v>
      </c>
      <c r="P2309">
        <v>30001</v>
      </c>
      <c r="Q2309">
        <v>120000</v>
      </c>
    </row>
    <row r="2310" spans="9:17" x14ac:dyDescent="0.25">
      <c r="I2310" t="s">
        <v>3130</v>
      </c>
      <c r="J2310">
        <v>-1.214</v>
      </c>
      <c r="K2310">
        <v>0.43590000000000001</v>
      </c>
      <c r="L2310">
        <v>3.3189999999999999E-3</v>
      </c>
      <c r="M2310">
        <v>-2.0910000000000002</v>
      </c>
      <c r="N2310">
        <v>-1.2090000000000001</v>
      </c>
      <c r="O2310">
        <v>-0.37040000000000001</v>
      </c>
      <c r="P2310">
        <v>30001</v>
      </c>
      <c r="Q2310">
        <v>120000</v>
      </c>
    </row>
    <row r="2311" spans="9:17" x14ac:dyDescent="0.25">
      <c r="I2311" t="s">
        <v>3131</v>
      </c>
      <c r="J2311">
        <v>-1.3560000000000001</v>
      </c>
      <c r="K2311">
        <v>0.43959999999999999</v>
      </c>
      <c r="L2311">
        <v>3.882E-3</v>
      </c>
      <c r="M2311">
        <v>-2.242</v>
      </c>
      <c r="N2311">
        <v>-1.347</v>
      </c>
      <c r="O2311">
        <v>-0.51290000000000002</v>
      </c>
      <c r="P2311">
        <v>30001</v>
      </c>
      <c r="Q2311">
        <v>120000</v>
      </c>
    </row>
    <row r="2312" spans="9:17" x14ac:dyDescent="0.25">
      <c r="I2312" t="s">
        <v>3132</v>
      </c>
      <c r="J2312">
        <v>-1.054</v>
      </c>
      <c r="K2312">
        <v>0.40400000000000003</v>
      </c>
      <c r="L2312">
        <v>3.3400000000000001E-3</v>
      </c>
      <c r="M2312">
        <v>-1.8460000000000001</v>
      </c>
      <c r="N2312">
        <v>-1.054</v>
      </c>
      <c r="O2312">
        <v>-0.26340000000000002</v>
      </c>
      <c r="P2312">
        <v>30001</v>
      </c>
      <c r="Q2312">
        <v>120000</v>
      </c>
    </row>
    <row r="2313" spans="9:17" x14ac:dyDescent="0.25">
      <c r="I2313" t="s">
        <v>3133</v>
      </c>
      <c r="J2313">
        <v>-0.85799999999999998</v>
      </c>
      <c r="K2313">
        <v>0.35799999999999998</v>
      </c>
      <c r="L2313">
        <v>4.4219999999999997E-3</v>
      </c>
      <c r="M2313">
        <v>-1.573</v>
      </c>
      <c r="N2313">
        <v>-0.85360000000000003</v>
      </c>
      <c r="O2313">
        <v>-0.16919999999999999</v>
      </c>
      <c r="P2313">
        <v>30001</v>
      </c>
      <c r="Q2313">
        <v>120000</v>
      </c>
    </row>
    <row r="2314" spans="9:17" x14ac:dyDescent="0.25">
      <c r="I2314" t="s">
        <v>3134</v>
      </c>
      <c r="J2314">
        <v>-1.046</v>
      </c>
      <c r="K2314">
        <v>0.4909</v>
      </c>
      <c r="L2314">
        <v>4.9839999999999997E-3</v>
      </c>
      <c r="M2314">
        <v>-2.0739999999999998</v>
      </c>
      <c r="N2314">
        <v>-1.0249999999999999</v>
      </c>
      <c r="O2314">
        <v>-0.13669999999999999</v>
      </c>
      <c r="P2314">
        <v>30001</v>
      </c>
      <c r="Q2314">
        <v>120000</v>
      </c>
    </row>
    <row r="2315" spans="9:17" x14ac:dyDescent="0.25">
      <c r="I2315" t="s">
        <v>3135</v>
      </c>
      <c r="J2315">
        <v>-0.95660000000000001</v>
      </c>
      <c r="K2315">
        <v>0.47010000000000002</v>
      </c>
      <c r="L2315">
        <v>5.2030000000000002E-3</v>
      </c>
      <c r="M2315">
        <v>-1.9119999999999999</v>
      </c>
      <c r="N2315">
        <v>-0.94550000000000001</v>
      </c>
      <c r="O2315">
        <v>-6.2260000000000003E-2</v>
      </c>
      <c r="P2315">
        <v>30001</v>
      </c>
      <c r="Q2315">
        <v>120000</v>
      </c>
    </row>
    <row r="2316" spans="9:17" x14ac:dyDescent="0.25">
      <c r="I2316" t="s">
        <v>3136</v>
      </c>
      <c r="J2316">
        <v>-0.91879999999999995</v>
      </c>
      <c r="K2316">
        <v>0.43730000000000002</v>
      </c>
      <c r="L2316">
        <v>4.999E-3</v>
      </c>
      <c r="M2316">
        <v>-1.8009999999999999</v>
      </c>
      <c r="N2316">
        <v>-0.91080000000000005</v>
      </c>
      <c r="O2316">
        <v>-7.6780000000000001E-2</v>
      </c>
      <c r="P2316">
        <v>30001</v>
      </c>
      <c r="Q2316">
        <v>120000</v>
      </c>
    </row>
    <row r="2317" spans="9:17" x14ac:dyDescent="0.25">
      <c r="I2317" t="s">
        <v>3137</v>
      </c>
      <c r="J2317">
        <v>-0.70189999999999997</v>
      </c>
      <c r="K2317">
        <v>0.43469999999999998</v>
      </c>
      <c r="L2317">
        <v>4.9639999999999997E-3</v>
      </c>
      <c r="M2317">
        <v>-1.55</v>
      </c>
      <c r="N2317">
        <v>-0.70409999999999995</v>
      </c>
      <c r="O2317">
        <v>0.16259999999999999</v>
      </c>
      <c r="P2317">
        <v>30001</v>
      </c>
      <c r="Q2317">
        <v>120000</v>
      </c>
    </row>
    <row r="2318" spans="9:17" x14ac:dyDescent="0.25">
      <c r="I2318" t="s">
        <v>3138</v>
      </c>
      <c r="J2318">
        <v>-0.73299999999999998</v>
      </c>
      <c r="K2318">
        <v>0.44900000000000001</v>
      </c>
      <c r="L2318">
        <v>4.6449999999999998E-3</v>
      </c>
      <c r="M2318">
        <v>-1.6120000000000001</v>
      </c>
      <c r="N2318">
        <v>-0.73440000000000005</v>
      </c>
      <c r="O2318">
        <v>0.1547</v>
      </c>
      <c r="P2318">
        <v>30001</v>
      </c>
      <c r="Q2318">
        <v>120000</v>
      </c>
    </row>
    <row r="2319" spans="9:17" x14ac:dyDescent="0.25">
      <c r="I2319" t="s">
        <v>3139</v>
      </c>
      <c r="J2319">
        <v>-0.83399999999999996</v>
      </c>
      <c r="K2319">
        <v>0.4703</v>
      </c>
      <c r="L2319">
        <v>4.9199999999999999E-3</v>
      </c>
      <c r="M2319">
        <v>-1.772</v>
      </c>
      <c r="N2319">
        <v>-0.83050000000000002</v>
      </c>
      <c r="O2319">
        <v>8.2220000000000001E-2</v>
      </c>
      <c r="P2319">
        <v>30001</v>
      </c>
      <c r="Q2319">
        <v>120000</v>
      </c>
    </row>
    <row r="2320" spans="9:17" x14ac:dyDescent="0.25">
      <c r="I2320" t="s">
        <v>3140</v>
      </c>
      <c r="J2320">
        <v>-0.85909999999999997</v>
      </c>
      <c r="K2320">
        <v>0.51339999999999997</v>
      </c>
      <c r="L2320">
        <v>5.4559999999999999E-3</v>
      </c>
      <c r="M2320">
        <v>-1.901</v>
      </c>
      <c r="N2320">
        <v>-0.85129999999999995</v>
      </c>
      <c r="O2320">
        <v>0.13189999999999999</v>
      </c>
      <c r="P2320">
        <v>30001</v>
      </c>
      <c r="Q2320">
        <v>120000</v>
      </c>
    </row>
    <row r="2321" spans="9:17" x14ac:dyDescent="0.25">
      <c r="I2321" t="s">
        <v>3141</v>
      </c>
      <c r="J2321">
        <v>-0.92730000000000001</v>
      </c>
      <c r="K2321">
        <v>0.50490000000000002</v>
      </c>
      <c r="L2321">
        <v>5.4089999999999997E-3</v>
      </c>
      <c r="M2321">
        <v>-1.9670000000000001</v>
      </c>
      <c r="N2321">
        <v>-0.91290000000000004</v>
      </c>
      <c r="O2321">
        <v>3.3099999999999997E-2</v>
      </c>
      <c r="P2321">
        <v>30001</v>
      </c>
      <c r="Q2321">
        <v>120000</v>
      </c>
    </row>
    <row r="2322" spans="9:17" x14ac:dyDescent="0.25">
      <c r="I2322" t="s">
        <v>3142</v>
      </c>
      <c r="J2322">
        <v>-0.88719999999999999</v>
      </c>
      <c r="K2322">
        <v>0.51319999999999999</v>
      </c>
      <c r="L2322">
        <v>4.7920000000000003E-3</v>
      </c>
      <c r="M2322">
        <v>-1.8839999999999999</v>
      </c>
      <c r="N2322">
        <v>-0.89239999999999997</v>
      </c>
      <c r="O2322">
        <v>0.1477</v>
      </c>
      <c r="P2322">
        <v>30001</v>
      </c>
      <c r="Q2322">
        <v>120000</v>
      </c>
    </row>
    <row r="2323" spans="9:17" x14ac:dyDescent="0.25">
      <c r="I2323" t="s">
        <v>3143</v>
      </c>
      <c r="J2323">
        <v>-0.98470000000000002</v>
      </c>
      <c r="K2323">
        <v>0.41420000000000001</v>
      </c>
      <c r="L2323">
        <v>4.6360000000000004E-3</v>
      </c>
      <c r="M2323">
        <v>-1.8</v>
      </c>
      <c r="N2323">
        <v>-0.98180000000000001</v>
      </c>
      <c r="O2323">
        <v>-0.1769</v>
      </c>
      <c r="P2323">
        <v>30001</v>
      </c>
      <c r="Q2323">
        <v>120000</v>
      </c>
    </row>
    <row r="2324" spans="9:17" x14ac:dyDescent="0.25">
      <c r="I2324" t="s">
        <v>3144</v>
      </c>
      <c r="J2324">
        <v>-1.077</v>
      </c>
      <c r="K2324">
        <v>0.47560000000000002</v>
      </c>
      <c r="L2324">
        <v>4.4640000000000001E-3</v>
      </c>
      <c r="M2324">
        <v>-2.0409999999999999</v>
      </c>
      <c r="N2324">
        <v>-1.0669999999999999</v>
      </c>
      <c r="O2324">
        <v>-0.1668</v>
      </c>
      <c r="P2324">
        <v>30001</v>
      </c>
      <c r="Q2324">
        <v>120000</v>
      </c>
    </row>
    <row r="2325" spans="9:17" x14ac:dyDescent="0.25">
      <c r="I2325" t="s">
        <v>3145</v>
      </c>
      <c r="J2325">
        <v>-0.85589999999999999</v>
      </c>
      <c r="K2325">
        <v>0.50560000000000005</v>
      </c>
      <c r="L2325">
        <v>4.8060000000000004E-3</v>
      </c>
      <c r="M2325">
        <v>-1.835</v>
      </c>
      <c r="N2325">
        <v>-0.86429999999999996</v>
      </c>
      <c r="O2325">
        <v>0.17019999999999999</v>
      </c>
      <c r="P2325">
        <v>30001</v>
      </c>
      <c r="Q2325">
        <v>120000</v>
      </c>
    </row>
    <row r="2326" spans="9:17" x14ac:dyDescent="0.25">
      <c r="I2326" t="s">
        <v>3146</v>
      </c>
      <c r="J2326">
        <v>-1.252</v>
      </c>
      <c r="K2326">
        <v>0.47489999999999999</v>
      </c>
      <c r="L2326">
        <v>5.4990000000000004E-3</v>
      </c>
      <c r="M2326">
        <v>-2.202</v>
      </c>
      <c r="N2326">
        <v>-1.2470000000000001</v>
      </c>
      <c r="O2326">
        <v>-0.33779999999999999</v>
      </c>
      <c r="P2326">
        <v>30001</v>
      </c>
      <c r="Q2326">
        <v>120000</v>
      </c>
    </row>
    <row r="2327" spans="9:17" x14ac:dyDescent="0.25">
      <c r="I2327" t="s">
        <v>3147</v>
      </c>
      <c r="J2327">
        <v>-0.99690000000000001</v>
      </c>
      <c r="K2327">
        <v>0.57540000000000002</v>
      </c>
      <c r="L2327">
        <v>5.829E-3</v>
      </c>
      <c r="M2327">
        <v>-2.12</v>
      </c>
      <c r="N2327">
        <v>-1.002</v>
      </c>
      <c r="O2327">
        <v>0.1469</v>
      </c>
      <c r="P2327">
        <v>30001</v>
      </c>
      <c r="Q2327">
        <v>120000</v>
      </c>
    </row>
    <row r="2328" spans="9:17" x14ac:dyDescent="0.25">
      <c r="I2328" t="s">
        <v>3148</v>
      </c>
      <c r="J2328">
        <v>-0.80289999999999995</v>
      </c>
      <c r="K2328">
        <v>0.60029999999999994</v>
      </c>
      <c r="L2328">
        <v>6.6049999999999998E-3</v>
      </c>
      <c r="M2328">
        <v>-1.93</v>
      </c>
      <c r="N2328">
        <v>-0.82220000000000004</v>
      </c>
      <c r="O2328">
        <v>0.43049999999999999</v>
      </c>
      <c r="P2328">
        <v>30001</v>
      </c>
      <c r="Q2328">
        <v>120000</v>
      </c>
    </row>
    <row r="2329" spans="9:17" x14ac:dyDescent="0.25">
      <c r="I2329" t="s">
        <v>3149</v>
      </c>
      <c r="J2329">
        <v>-1.0009999999999999</v>
      </c>
      <c r="K2329">
        <v>0.60150000000000003</v>
      </c>
      <c r="L2329">
        <v>6.5500000000000003E-3</v>
      </c>
      <c r="M2329">
        <v>-2.1800000000000002</v>
      </c>
      <c r="N2329">
        <v>-1.0049999999999999</v>
      </c>
      <c r="O2329">
        <v>0.19719999999999999</v>
      </c>
      <c r="P2329">
        <v>30001</v>
      </c>
      <c r="Q2329">
        <v>120000</v>
      </c>
    </row>
    <row r="2330" spans="9:17" x14ac:dyDescent="0.25">
      <c r="I2330" t="s">
        <v>3150</v>
      </c>
      <c r="J2330">
        <v>-0.90210000000000001</v>
      </c>
      <c r="K2330">
        <v>0.32400000000000001</v>
      </c>
      <c r="L2330">
        <v>3.437E-3</v>
      </c>
      <c r="M2330">
        <v>-1.5429999999999999</v>
      </c>
      <c r="N2330">
        <v>-0.89929999999999999</v>
      </c>
      <c r="O2330">
        <v>-0.27700000000000002</v>
      </c>
      <c r="P2330">
        <v>30001</v>
      </c>
      <c r="Q2330">
        <v>120000</v>
      </c>
    </row>
    <row r="2331" spans="9:17" x14ac:dyDescent="0.25">
      <c r="I2331" t="s">
        <v>3151</v>
      </c>
      <c r="J2331">
        <v>-0.83299999999999996</v>
      </c>
      <c r="K2331">
        <v>0.39460000000000001</v>
      </c>
      <c r="L2331">
        <v>4.0489999999999996E-3</v>
      </c>
      <c r="M2331">
        <v>-1.5920000000000001</v>
      </c>
      <c r="N2331">
        <v>-0.83930000000000005</v>
      </c>
      <c r="O2331">
        <v>-3.2719999999999999E-2</v>
      </c>
      <c r="P2331">
        <v>30001</v>
      </c>
      <c r="Q2331">
        <v>120000</v>
      </c>
    </row>
    <row r="2332" spans="9:17" x14ac:dyDescent="0.25">
      <c r="I2332" t="s">
        <v>3152</v>
      </c>
      <c r="J2332">
        <v>-0.96189999999999998</v>
      </c>
      <c r="K2332">
        <v>0.3271</v>
      </c>
      <c r="L2332">
        <v>4.1720000000000004E-3</v>
      </c>
      <c r="M2332">
        <v>-1.6120000000000001</v>
      </c>
      <c r="N2332">
        <v>-0.95820000000000005</v>
      </c>
      <c r="O2332">
        <v>-0.33529999999999999</v>
      </c>
      <c r="P2332">
        <v>30001</v>
      </c>
      <c r="Q2332">
        <v>120000</v>
      </c>
    </row>
    <row r="2333" spans="9:17" x14ac:dyDescent="0.25">
      <c r="I2333" t="s">
        <v>3153</v>
      </c>
      <c r="J2333">
        <v>-0.99209999999999998</v>
      </c>
      <c r="K2333">
        <v>0.42720000000000002</v>
      </c>
      <c r="L2333">
        <v>3.9579999999999997E-3</v>
      </c>
      <c r="M2333">
        <v>-1.867</v>
      </c>
      <c r="N2333">
        <v>-0.98089999999999999</v>
      </c>
      <c r="O2333">
        <v>-0.17130000000000001</v>
      </c>
      <c r="P2333">
        <v>30001</v>
      </c>
      <c r="Q2333">
        <v>120000</v>
      </c>
    </row>
    <row r="2334" spans="9:17" x14ac:dyDescent="0.25">
      <c r="I2334" t="s">
        <v>3154</v>
      </c>
      <c r="J2334">
        <v>-1.002</v>
      </c>
      <c r="K2334">
        <v>0.41959999999999997</v>
      </c>
      <c r="L2334">
        <v>4.1939999999999998E-3</v>
      </c>
      <c r="M2334">
        <v>-1.863</v>
      </c>
      <c r="N2334">
        <v>-0.99160000000000004</v>
      </c>
      <c r="O2334">
        <v>-0.19919999999999999</v>
      </c>
      <c r="P2334">
        <v>30001</v>
      </c>
      <c r="Q2334">
        <v>120000</v>
      </c>
    </row>
    <row r="2335" spans="9:17" x14ac:dyDescent="0.25">
      <c r="I2335" t="s">
        <v>3155</v>
      </c>
      <c r="J2335">
        <v>-1.04</v>
      </c>
      <c r="K2335">
        <v>0.37630000000000002</v>
      </c>
      <c r="L2335">
        <v>3.9680000000000002E-3</v>
      </c>
      <c r="M2335">
        <v>-1.8049999999999999</v>
      </c>
      <c r="N2335">
        <v>-1.0309999999999999</v>
      </c>
      <c r="O2335">
        <v>-0.32479999999999998</v>
      </c>
      <c r="P2335">
        <v>30001</v>
      </c>
      <c r="Q2335">
        <v>120000</v>
      </c>
    </row>
    <row r="2336" spans="9:17" x14ac:dyDescent="0.25">
      <c r="I2336" t="s">
        <v>3156</v>
      </c>
      <c r="J2336">
        <v>-1.008</v>
      </c>
      <c r="K2336">
        <v>0.42770000000000002</v>
      </c>
      <c r="L2336">
        <v>4.0670000000000003E-3</v>
      </c>
      <c r="M2336">
        <v>-1.8859999999999999</v>
      </c>
      <c r="N2336">
        <v>-0.99690000000000001</v>
      </c>
      <c r="O2336">
        <v>-0.19639999999999999</v>
      </c>
      <c r="P2336">
        <v>30001</v>
      </c>
      <c r="Q2336">
        <v>120000</v>
      </c>
    </row>
    <row r="2337" spans="9:17" x14ac:dyDescent="0.25">
      <c r="I2337" t="s">
        <v>3157</v>
      </c>
      <c r="J2337">
        <v>-0.72850000000000004</v>
      </c>
      <c r="K2337">
        <v>0.40450000000000003</v>
      </c>
      <c r="L2337">
        <v>4.1489999999999999E-3</v>
      </c>
      <c r="M2337">
        <v>-1.524</v>
      </c>
      <c r="N2337">
        <v>-0.72870000000000001</v>
      </c>
      <c r="O2337">
        <v>6.7449999999999996E-2</v>
      </c>
      <c r="P2337">
        <v>30001</v>
      </c>
      <c r="Q2337">
        <v>120000</v>
      </c>
    </row>
    <row r="2338" spans="9:17" x14ac:dyDescent="0.25">
      <c r="I2338" t="s">
        <v>3158</v>
      </c>
      <c r="J2338">
        <v>-1.45</v>
      </c>
      <c r="K2338">
        <v>0.52359999999999995</v>
      </c>
      <c r="L2338">
        <v>4.8079999999999998E-3</v>
      </c>
      <c r="M2338">
        <v>-2.524</v>
      </c>
      <c r="N2338">
        <v>-1.429</v>
      </c>
      <c r="O2338">
        <v>-0.49009999999999998</v>
      </c>
      <c r="P2338">
        <v>30001</v>
      </c>
      <c r="Q2338">
        <v>120000</v>
      </c>
    </row>
    <row r="2339" spans="9:17" x14ac:dyDescent="0.25">
      <c r="I2339" t="s">
        <v>3159</v>
      </c>
      <c r="J2339">
        <v>-0.90680000000000005</v>
      </c>
      <c r="K2339">
        <v>0.45979999999999999</v>
      </c>
      <c r="L2339">
        <v>3.3500000000000001E-3</v>
      </c>
      <c r="M2339">
        <v>-1.829</v>
      </c>
      <c r="N2339">
        <v>-0.90159999999999996</v>
      </c>
      <c r="O2339">
        <v>-9.4839999999999994E-3</v>
      </c>
      <c r="P2339">
        <v>30001</v>
      </c>
      <c r="Q2339">
        <v>120000</v>
      </c>
    </row>
    <row r="2340" spans="9:17" x14ac:dyDescent="0.25">
      <c r="I2340" t="s">
        <v>3160</v>
      </c>
      <c r="J2340">
        <v>-0.86839999999999995</v>
      </c>
      <c r="K2340">
        <v>0.41110000000000002</v>
      </c>
      <c r="L2340">
        <v>3.0730000000000002E-3</v>
      </c>
      <c r="M2340">
        <v>-1.6850000000000001</v>
      </c>
      <c r="N2340">
        <v>-0.86550000000000005</v>
      </c>
      <c r="O2340">
        <v>-6.9699999999999998E-2</v>
      </c>
      <c r="P2340">
        <v>30001</v>
      </c>
      <c r="Q2340">
        <v>120000</v>
      </c>
    </row>
    <row r="2341" spans="9:17" x14ac:dyDescent="0.25">
      <c r="I2341" t="s">
        <v>3161</v>
      </c>
      <c r="J2341">
        <v>-0.57669999999999999</v>
      </c>
      <c r="K2341">
        <v>0.46510000000000001</v>
      </c>
      <c r="L2341">
        <v>3.8930000000000002E-3</v>
      </c>
      <c r="M2341">
        <v>-1.4570000000000001</v>
      </c>
      <c r="N2341">
        <v>-0.58830000000000005</v>
      </c>
      <c r="O2341">
        <v>0.36890000000000001</v>
      </c>
      <c r="P2341">
        <v>30001</v>
      </c>
      <c r="Q2341">
        <v>120000</v>
      </c>
    </row>
    <row r="2342" spans="9:17" x14ac:dyDescent="0.25">
      <c r="I2342" t="s">
        <v>3162</v>
      </c>
      <c r="J2342">
        <v>-1.1619999999999999</v>
      </c>
      <c r="K2342">
        <v>0.53559999999999997</v>
      </c>
      <c r="L2342">
        <v>4.424E-3</v>
      </c>
      <c r="M2342">
        <v>-2.29</v>
      </c>
      <c r="N2342">
        <v>-1.1339999999999999</v>
      </c>
      <c r="O2342">
        <v>-0.17330000000000001</v>
      </c>
      <c r="P2342">
        <v>30001</v>
      </c>
      <c r="Q2342">
        <v>120000</v>
      </c>
    </row>
    <row r="2343" spans="9:17" x14ac:dyDescent="0.25">
      <c r="I2343" t="s">
        <v>3163</v>
      </c>
      <c r="J2343">
        <v>-0.69920000000000004</v>
      </c>
      <c r="K2343">
        <v>0.46479999999999999</v>
      </c>
      <c r="L2343">
        <v>3.8600000000000001E-3</v>
      </c>
      <c r="M2343">
        <v>-1.5980000000000001</v>
      </c>
      <c r="N2343">
        <v>-0.70750000000000002</v>
      </c>
      <c r="O2343">
        <v>0.23710000000000001</v>
      </c>
      <c r="P2343">
        <v>30001</v>
      </c>
      <c r="Q2343">
        <v>120000</v>
      </c>
    </row>
    <row r="2344" spans="9:17" x14ac:dyDescent="0.25">
      <c r="I2344" t="s">
        <v>3164</v>
      </c>
      <c r="J2344">
        <v>-1.0429999999999999</v>
      </c>
      <c r="K2344">
        <v>0.51249999999999996</v>
      </c>
      <c r="L2344">
        <v>4.0689999999999997E-3</v>
      </c>
      <c r="M2344">
        <v>-2.0990000000000002</v>
      </c>
      <c r="N2344">
        <v>-1.0269999999999999</v>
      </c>
      <c r="O2344">
        <v>-6.7849999999999994E-2</v>
      </c>
      <c r="P2344">
        <v>30001</v>
      </c>
      <c r="Q2344">
        <v>120000</v>
      </c>
    </row>
    <row r="2345" spans="9:17" x14ac:dyDescent="0.25">
      <c r="I2345" t="s">
        <v>3165</v>
      </c>
      <c r="J2345">
        <v>-0.47760000000000002</v>
      </c>
      <c r="K2345">
        <v>0.5847</v>
      </c>
      <c r="L2345">
        <v>6.9499999999999996E-3</v>
      </c>
      <c r="M2345">
        <v>-1.621</v>
      </c>
      <c r="N2345">
        <v>-0.48199999999999998</v>
      </c>
      <c r="O2345">
        <v>0.68759999999999999</v>
      </c>
      <c r="P2345">
        <v>30001</v>
      </c>
      <c r="Q2345">
        <v>120000</v>
      </c>
    </row>
    <row r="2346" spans="9:17" x14ac:dyDescent="0.25">
      <c r="I2346" t="s">
        <v>3166</v>
      </c>
      <c r="J2346">
        <v>-0.58169999999999999</v>
      </c>
      <c r="K2346">
        <v>0.49919999999999998</v>
      </c>
      <c r="L2346">
        <v>6.3029999999999996E-3</v>
      </c>
      <c r="M2346">
        <v>-1.5780000000000001</v>
      </c>
      <c r="N2346">
        <v>-0.57689999999999997</v>
      </c>
      <c r="O2346">
        <v>0.38819999999999999</v>
      </c>
      <c r="P2346">
        <v>30001</v>
      </c>
      <c r="Q2346">
        <v>120000</v>
      </c>
    </row>
    <row r="2347" spans="9:17" x14ac:dyDescent="0.25">
      <c r="I2347" t="s">
        <v>3167</v>
      </c>
      <c r="J2347">
        <v>-0.6</v>
      </c>
      <c r="K2347">
        <v>0.53639999999999999</v>
      </c>
      <c r="L2347">
        <v>6.6480000000000003E-3</v>
      </c>
      <c r="M2347">
        <v>-1.6619999999999999</v>
      </c>
      <c r="N2347">
        <v>-0.59630000000000005</v>
      </c>
      <c r="O2347">
        <v>0.43659999999999999</v>
      </c>
      <c r="P2347">
        <v>30001</v>
      </c>
      <c r="Q2347">
        <v>120000</v>
      </c>
    </row>
    <row r="2348" spans="9:17" x14ac:dyDescent="0.25">
      <c r="I2348" t="s">
        <v>3168</v>
      </c>
      <c r="J2348">
        <v>0.26800000000000002</v>
      </c>
      <c r="K2348">
        <v>0.78849999999999998</v>
      </c>
      <c r="L2348">
        <v>1.0749999999999999E-2</v>
      </c>
      <c r="M2348">
        <v>-1.2849999999999999</v>
      </c>
      <c r="N2348">
        <v>0.27060000000000001</v>
      </c>
      <c r="O2348">
        <v>1.8220000000000001</v>
      </c>
      <c r="P2348">
        <v>30001</v>
      </c>
      <c r="Q2348">
        <v>120000</v>
      </c>
    </row>
    <row r="2349" spans="9:17" x14ac:dyDescent="0.25">
      <c r="I2349" t="s">
        <v>3169</v>
      </c>
      <c r="J2349">
        <v>-1.4059999999999999</v>
      </c>
      <c r="K2349">
        <v>0.74619999999999997</v>
      </c>
      <c r="L2349">
        <v>9.5999999999999992E-3</v>
      </c>
      <c r="M2349">
        <v>-2.895</v>
      </c>
      <c r="N2349">
        <v>-1.399</v>
      </c>
      <c r="O2349">
        <v>3.5090000000000003E-2</v>
      </c>
      <c r="P2349">
        <v>30001</v>
      </c>
      <c r="Q2349">
        <v>120000</v>
      </c>
    </row>
    <row r="2350" spans="9:17" x14ac:dyDescent="0.25">
      <c r="I2350" t="s">
        <v>3170</v>
      </c>
      <c r="J2350">
        <v>-0.66800000000000004</v>
      </c>
      <c r="K2350">
        <v>0.97519999999999996</v>
      </c>
      <c r="L2350">
        <v>1.627E-2</v>
      </c>
      <c r="M2350">
        <v>-2.5960000000000001</v>
      </c>
      <c r="N2350">
        <v>-0.66349999999999998</v>
      </c>
      <c r="O2350">
        <v>1.2310000000000001</v>
      </c>
      <c r="P2350">
        <v>30001</v>
      </c>
      <c r="Q2350">
        <v>120000</v>
      </c>
    </row>
    <row r="2351" spans="9:17" x14ac:dyDescent="0.25">
      <c r="I2351" t="s">
        <v>3171</v>
      </c>
      <c r="J2351">
        <v>-0.80879999999999996</v>
      </c>
      <c r="K2351">
        <v>0.68200000000000005</v>
      </c>
      <c r="L2351">
        <v>9.4509999999999993E-3</v>
      </c>
      <c r="M2351">
        <v>-2.1629999999999998</v>
      </c>
      <c r="N2351">
        <v>-0.80620000000000003</v>
      </c>
      <c r="O2351">
        <v>0.52690000000000003</v>
      </c>
      <c r="P2351">
        <v>30001</v>
      </c>
      <c r="Q2351">
        <v>120000</v>
      </c>
    </row>
    <row r="2352" spans="9:17" x14ac:dyDescent="0.25">
      <c r="I2352" t="s">
        <v>3172</v>
      </c>
      <c r="J2352">
        <v>-0.92010000000000003</v>
      </c>
      <c r="K2352">
        <v>0.74839999999999995</v>
      </c>
      <c r="L2352">
        <v>1.065E-2</v>
      </c>
      <c r="M2352">
        <v>-2.399</v>
      </c>
      <c r="N2352">
        <v>-0.9113</v>
      </c>
      <c r="O2352">
        <v>0.53700000000000003</v>
      </c>
      <c r="P2352">
        <v>30001</v>
      </c>
      <c r="Q2352">
        <v>120000</v>
      </c>
    </row>
    <row r="2353" spans="9:17" x14ac:dyDescent="0.25">
      <c r="I2353" t="s">
        <v>3173</v>
      </c>
      <c r="J2353">
        <v>-0.16270000000000001</v>
      </c>
      <c r="K2353">
        <v>0.50790000000000002</v>
      </c>
      <c r="L2353">
        <v>6.5050000000000004E-3</v>
      </c>
      <c r="M2353">
        <v>-1.1599999999999999</v>
      </c>
      <c r="N2353">
        <v>-0.16309999999999999</v>
      </c>
      <c r="O2353">
        <v>0.83260000000000001</v>
      </c>
      <c r="P2353">
        <v>30001</v>
      </c>
      <c r="Q2353">
        <v>120000</v>
      </c>
    </row>
    <row r="2354" spans="9:17" x14ac:dyDescent="0.25">
      <c r="I2354" t="s">
        <v>3174</v>
      </c>
      <c r="J2354">
        <v>-0.18090000000000001</v>
      </c>
      <c r="K2354">
        <v>0.60870000000000002</v>
      </c>
      <c r="L2354">
        <v>8.3689999999999997E-3</v>
      </c>
      <c r="M2354">
        <v>-1.38</v>
      </c>
      <c r="N2354">
        <v>-0.18390000000000001</v>
      </c>
      <c r="O2354">
        <v>1.0249999999999999</v>
      </c>
      <c r="P2354">
        <v>30001</v>
      </c>
      <c r="Q2354">
        <v>120000</v>
      </c>
    </row>
    <row r="2355" spans="9:17" x14ac:dyDescent="0.25">
      <c r="I2355" t="s">
        <v>3175</v>
      </c>
      <c r="J2355">
        <v>-1.7669999999999999</v>
      </c>
      <c r="K2355">
        <v>0.69640000000000002</v>
      </c>
      <c r="L2355">
        <v>1.072E-2</v>
      </c>
      <c r="M2355">
        <v>-3.194</v>
      </c>
      <c r="N2355">
        <v>-1.75</v>
      </c>
      <c r="O2355">
        <v>-0.44640000000000002</v>
      </c>
      <c r="P2355">
        <v>30001</v>
      </c>
      <c r="Q2355">
        <v>120000</v>
      </c>
    </row>
    <row r="2356" spans="9:17" x14ac:dyDescent="0.25">
      <c r="I2356" t="s">
        <v>3176</v>
      </c>
      <c r="J2356">
        <v>-1.589</v>
      </c>
      <c r="K2356">
        <v>0.64349999999999996</v>
      </c>
      <c r="L2356">
        <v>1.022E-2</v>
      </c>
      <c r="M2356">
        <v>-2.8740000000000001</v>
      </c>
      <c r="N2356">
        <v>-1.5820000000000001</v>
      </c>
      <c r="O2356">
        <v>-0.34589999999999999</v>
      </c>
      <c r="P2356">
        <v>30001</v>
      </c>
      <c r="Q2356">
        <v>120000</v>
      </c>
    </row>
    <row r="2357" spans="9:17" x14ac:dyDescent="0.25">
      <c r="I2357" t="s">
        <v>3177</v>
      </c>
      <c r="J2357">
        <v>-1.014</v>
      </c>
      <c r="K2357">
        <v>0.56799999999999995</v>
      </c>
      <c r="L2357">
        <v>6.0699999999999999E-3</v>
      </c>
      <c r="M2357">
        <v>-2.1749999999999998</v>
      </c>
      <c r="N2357">
        <v>-0.99990000000000001</v>
      </c>
      <c r="O2357">
        <v>7.6480000000000006E-2</v>
      </c>
      <c r="P2357">
        <v>30001</v>
      </c>
      <c r="Q2357">
        <v>120000</v>
      </c>
    </row>
    <row r="2358" spans="9:17" x14ac:dyDescent="0.25">
      <c r="I2358" t="s">
        <v>3178</v>
      </c>
      <c r="J2358">
        <v>-0.89090000000000003</v>
      </c>
      <c r="K2358">
        <v>0.45490000000000003</v>
      </c>
      <c r="L2358">
        <v>5.47E-3</v>
      </c>
      <c r="M2358">
        <v>-1.792</v>
      </c>
      <c r="N2358">
        <v>-0.88770000000000004</v>
      </c>
      <c r="O2358">
        <v>-6.4599999999999996E-3</v>
      </c>
      <c r="P2358">
        <v>30001</v>
      </c>
      <c r="Q2358">
        <v>120000</v>
      </c>
    </row>
    <row r="2359" spans="9:17" x14ac:dyDescent="0.25">
      <c r="I2359" t="s">
        <v>3179</v>
      </c>
      <c r="J2359">
        <v>7.1489999999999998E-2</v>
      </c>
      <c r="K2359">
        <v>0.39889999999999998</v>
      </c>
      <c r="L2359">
        <v>2.4220000000000001E-3</v>
      </c>
      <c r="M2359">
        <v>-0.73860000000000003</v>
      </c>
      <c r="N2359">
        <v>6.3740000000000005E-2</v>
      </c>
      <c r="O2359">
        <v>0.89019999999999999</v>
      </c>
      <c r="P2359">
        <v>30001</v>
      </c>
      <c r="Q2359">
        <v>120000</v>
      </c>
    </row>
    <row r="2360" spans="9:17" x14ac:dyDescent="0.25">
      <c r="I2360" t="s">
        <v>3180</v>
      </c>
      <c r="J2360">
        <v>3.6389999999999999E-2</v>
      </c>
      <c r="K2360">
        <v>0.38750000000000001</v>
      </c>
      <c r="L2360">
        <v>2.7030000000000001E-3</v>
      </c>
      <c r="M2360">
        <v>-0.70379999999999998</v>
      </c>
      <c r="N2360">
        <v>2.563E-2</v>
      </c>
      <c r="O2360">
        <v>0.83309999999999995</v>
      </c>
      <c r="P2360">
        <v>30001</v>
      </c>
      <c r="Q2360">
        <v>120000</v>
      </c>
    </row>
    <row r="2361" spans="9:17" x14ac:dyDescent="0.25">
      <c r="I2361" t="s">
        <v>3181</v>
      </c>
      <c r="J2361">
        <v>-7.2139999999999996E-2</v>
      </c>
      <c r="K2361">
        <v>0.32990000000000003</v>
      </c>
      <c r="L2361">
        <v>2.5490000000000001E-3</v>
      </c>
      <c r="M2361">
        <v>-0.71299999999999997</v>
      </c>
      <c r="N2361">
        <v>-7.5120000000000006E-2</v>
      </c>
      <c r="O2361">
        <v>0.58520000000000005</v>
      </c>
      <c r="P2361">
        <v>30001</v>
      </c>
      <c r="Q2361">
        <v>120000</v>
      </c>
    </row>
    <row r="2362" spans="9:17" x14ac:dyDescent="0.25">
      <c r="I2362" t="s">
        <v>3182</v>
      </c>
      <c r="J2362">
        <v>-3.288E-2</v>
      </c>
      <c r="K2362">
        <v>0.36159999999999998</v>
      </c>
      <c r="L2362">
        <v>2.5370000000000002E-3</v>
      </c>
      <c r="M2362">
        <v>-0.74350000000000005</v>
      </c>
      <c r="N2362">
        <v>-3.4090000000000002E-2</v>
      </c>
      <c r="O2362">
        <v>0.68169999999999997</v>
      </c>
      <c r="P2362">
        <v>30001</v>
      </c>
      <c r="Q2362">
        <v>120000</v>
      </c>
    </row>
    <row r="2363" spans="9:17" x14ac:dyDescent="0.25">
      <c r="I2363" t="s">
        <v>3183</v>
      </c>
      <c r="J2363">
        <v>-3.4359999999999998E-3</v>
      </c>
      <c r="K2363">
        <v>0.37140000000000001</v>
      </c>
      <c r="L2363">
        <v>2.64E-3</v>
      </c>
      <c r="M2363">
        <v>-0.72770000000000001</v>
      </c>
      <c r="N2363">
        <v>-8.5459999999999998E-3</v>
      </c>
      <c r="O2363">
        <v>0.74619999999999997</v>
      </c>
      <c r="P2363">
        <v>30001</v>
      </c>
      <c r="Q2363">
        <v>120000</v>
      </c>
    </row>
    <row r="2364" spans="9:17" x14ac:dyDescent="0.25">
      <c r="I2364" t="s">
        <v>3184</v>
      </c>
      <c r="J2364">
        <v>8.6429999999999996E-3</v>
      </c>
      <c r="K2364">
        <v>0.37859999999999999</v>
      </c>
      <c r="L2364">
        <v>2.578E-3</v>
      </c>
      <c r="M2364">
        <v>-0.72760000000000002</v>
      </c>
      <c r="N2364">
        <v>3.075E-3</v>
      </c>
      <c r="O2364">
        <v>0.77749999999999997</v>
      </c>
      <c r="P2364">
        <v>30001</v>
      </c>
      <c r="Q2364">
        <v>120000</v>
      </c>
    </row>
    <row r="2365" spans="9:17" x14ac:dyDescent="0.25">
      <c r="I2365" t="s">
        <v>3185</v>
      </c>
      <c r="J2365">
        <v>1.4080000000000001E-2</v>
      </c>
      <c r="K2365">
        <v>0.29970000000000002</v>
      </c>
      <c r="L2365">
        <v>2.163E-3</v>
      </c>
      <c r="M2365">
        <v>-0.55940000000000001</v>
      </c>
      <c r="N2365">
        <v>8.5640000000000004E-3</v>
      </c>
      <c r="O2365">
        <v>0.61739999999999995</v>
      </c>
      <c r="P2365">
        <v>30001</v>
      </c>
      <c r="Q2365">
        <v>120000</v>
      </c>
    </row>
    <row r="2366" spans="9:17" x14ac:dyDescent="0.25">
      <c r="I2366" t="s">
        <v>3186</v>
      </c>
      <c r="J2366">
        <v>4.2889999999999998E-2</v>
      </c>
      <c r="K2366">
        <v>0.33279999999999998</v>
      </c>
      <c r="L2366">
        <v>2.3419999999999999E-3</v>
      </c>
      <c r="M2366">
        <v>-0.5927</v>
      </c>
      <c r="N2366">
        <v>3.746E-2</v>
      </c>
      <c r="O2366">
        <v>0.71399999999999997</v>
      </c>
      <c r="P2366">
        <v>30001</v>
      </c>
      <c r="Q2366">
        <v>120000</v>
      </c>
    </row>
    <row r="2367" spans="9:17" x14ac:dyDescent="0.25">
      <c r="I2367" t="s">
        <v>3187</v>
      </c>
      <c r="J2367">
        <v>3.7220000000000003E-2</v>
      </c>
      <c r="K2367">
        <v>0.36990000000000001</v>
      </c>
      <c r="L2367">
        <v>2.5999999999999999E-3</v>
      </c>
      <c r="M2367">
        <v>-0.66669999999999996</v>
      </c>
      <c r="N2367">
        <v>2.76E-2</v>
      </c>
      <c r="O2367">
        <v>0.79449999999999998</v>
      </c>
      <c r="P2367">
        <v>30001</v>
      </c>
      <c r="Q2367">
        <v>120000</v>
      </c>
    </row>
    <row r="2368" spans="9:17" x14ac:dyDescent="0.25">
      <c r="I2368" t="s">
        <v>3188</v>
      </c>
      <c r="J2368">
        <v>-4.1390000000000003E-2</v>
      </c>
      <c r="K2368">
        <v>0.34749999999999998</v>
      </c>
      <c r="L2368">
        <v>2.568E-3</v>
      </c>
      <c r="M2368">
        <v>-0.71589999999999998</v>
      </c>
      <c r="N2368">
        <v>-4.4359999999999997E-2</v>
      </c>
      <c r="O2368">
        <v>0.65310000000000001</v>
      </c>
      <c r="P2368">
        <v>30001</v>
      </c>
      <c r="Q2368">
        <v>120000</v>
      </c>
    </row>
    <row r="2369" spans="9:17" x14ac:dyDescent="0.25">
      <c r="I2369" t="s">
        <v>3189</v>
      </c>
      <c r="J2369">
        <v>-5.8270000000000002E-2</v>
      </c>
      <c r="K2369">
        <v>0.3725</v>
      </c>
      <c r="L2369">
        <v>2.715E-3</v>
      </c>
      <c r="M2369">
        <v>-0.80269999999999997</v>
      </c>
      <c r="N2369">
        <v>-5.636E-2</v>
      </c>
      <c r="O2369">
        <v>0.67359999999999998</v>
      </c>
      <c r="P2369">
        <v>30001</v>
      </c>
      <c r="Q2369">
        <v>120000</v>
      </c>
    </row>
    <row r="2370" spans="9:17" x14ac:dyDescent="0.25">
      <c r="I2370" t="s">
        <v>3190</v>
      </c>
      <c r="J2370">
        <v>-0.74490000000000001</v>
      </c>
      <c r="K2370">
        <v>0.45340000000000003</v>
      </c>
      <c r="L2370">
        <v>3.2910000000000001E-3</v>
      </c>
      <c r="M2370">
        <v>-1.64</v>
      </c>
      <c r="N2370">
        <v>-0.7429</v>
      </c>
      <c r="O2370">
        <v>0.14480000000000001</v>
      </c>
      <c r="P2370">
        <v>30001</v>
      </c>
      <c r="Q2370">
        <v>120000</v>
      </c>
    </row>
    <row r="2371" spans="9:17" x14ac:dyDescent="0.25">
      <c r="I2371" t="s">
        <v>3191</v>
      </c>
      <c r="J2371">
        <v>-0.88629999999999998</v>
      </c>
      <c r="K2371">
        <v>0.46060000000000001</v>
      </c>
      <c r="L2371">
        <v>3.8769999999999998E-3</v>
      </c>
      <c r="M2371">
        <v>-1.8120000000000001</v>
      </c>
      <c r="N2371">
        <v>-0.87960000000000005</v>
      </c>
      <c r="O2371" s="36">
        <v>-7.6820000000000002E-4</v>
      </c>
      <c r="P2371">
        <v>30001</v>
      </c>
      <c r="Q2371">
        <v>120000</v>
      </c>
    </row>
    <row r="2372" spans="9:17" x14ac:dyDescent="0.25">
      <c r="I2372" t="s">
        <v>3192</v>
      </c>
      <c r="J2372">
        <v>-0.58440000000000003</v>
      </c>
      <c r="K2372">
        <v>0.41149999999999998</v>
      </c>
      <c r="L2372">
        <v>3.003E-3</v>
      </c>
      <c r="M2372">
        <v>-1.3879999999999999</v>
      </c>
      <c r="N2372">
        <v>-0.58620000000000005</v>
      </c>
      <c r="O2372">
        <v>0.2281</v>
      </c>
      <c r="P2372">
        <v>30001</v>
      </c>
      <c r="Q2372">
        <v>120000</v>
      </c>
    </row>
    <row r="2373" spans="9:17" x14ac:dyDescent="0.25">
      <c r="I2373" t="s">
        <v>3193</v>
      </c>
      <c r="J2373">
        <v>-0.38879999999999998</v>
      </c>
      <c r="K2373">
        <v>0.36249999999999999</v>
      </c>
      <c r="L2373">
        <v>3.9110000000000004E-3</v>
      </c>
      <c r="M2373">
        <v>-1.0920000000000001</v>
      </c>
      <c r="N2373">
        <v>-0.39250000000000002</v>
      </c>
      <c r="O2373">
        <v>0.32890000000000003</v>
      </c>
      <c r="P2373">
        <v>30001</v>
      </c>
      <c r="Q2373">
        <v>120000</v>
      </c>
    </row>
    <row r="2374" spans="9:17" x14ac:dyDescent="0.25">
      <c r="I2374" t="s">
        <v>3194</v>
      </c>
      <c r="J2374">
        <v>-0.57650000000000001</v>
      </c>
      <c r="K2374">
        <v>0.49059999999999998</v>
      </c>
      <c r="L2374">
        <v>4.4060000000000002E-3</v>
      </c>
      <c r="M2374">
        <v>-1.589</v>
      </c>
      <c r="N2374">
        <v>-0.56179999999999997</v>
      </c>
      <c r="O2374">
        <v>0.35339999999999999</v>
      </c>
      <c r="P2374">
        <v>30001</v>
      </c>
      <c r="Q2374">
        <v>120000</v>
      </c>
    </row>
    <row r="2375" spans="9:17" x14ac:dyDescent="0.25">
      <c r="I2375" t="s">
        <v>3195</v>
      </c>
      <c r="J2375">
        <v>-0.4874</v>
      </c>
      <c r="K2375">
        <v>0.47570000000000001</v>
      </c>
      <c r="L2375">
        <v>4.7889999999999999E-3</v>
      </c>
      <c r="M2375">
        <v>-1.45</v>
      </c>
      <c r="N2375">
        <v>-0.48039999999999999</v>
      </c>
      <c r="O2375">
        <v>0.4279</v>
      </c>
      <c r="P2375">
        <v>30001</v>
      </c>
      <c r="Q2375">
        <v>120000</v>
      </c>
    </row>
    <row r="2376" spans="9:17" x14ac:dyDescent="0.25">
      <c r="I2376" t="s">
        <v>3196</v>
      </c>
      <c r="J2376">
        <v>-0.4496</v>
      </c>
      <c r="K2376">
        <v>0.44219999999999998</v>
      </c>
      <c r="L2376">
        <v>4.5630000000000002E-3</v>
      </c>
      <c r="M2376">
        <v>-1.33</v>
      </c>
      <c r="N2376">
        <v>-0.44640000000000002</v>
      </c>
      <c r="O2376">
        <v>0.41510000000000002</v>
      </c>
      <c r="P2376">
        <v>30001</v>
      </c>
      <c r="Q2376">
        <v>120000</v>
      </c>
    </row>
    <row r="2377" spans="9:17" x14ac:dyDescent="0.25">
      <c r="I2377" t="s">
        <v>3197</v>
      </c>
      <c r="J2377">
        <v>-0.23269999999999999</v>
      </c>
      <c r="K2377">
        <v>0.43919999999999998</v>
      </c>
      <c r="L2377">
        <v>4.4759999999999999E-3</v>
      </c>
      <c r="M2377">
        <v>-1.0760000000000001</v>
      </c>
      <c r="N2377">
        <v>-0.2389</v>
      </c>
      <c r="O2377">
        <v>0.64859999999999995</v>
      </c>
      <c r="P2377">
        <v>30001</v>
      </c>
      <c r="Q2377">
        <v>120000</v>
      </c>
    </row>
    <row r="2378" spans="9:17" x14ac:dyDescent="0.25">
      <c r="I2378" t="s">
        <v>3198</v>
      </c>
      <c r="J2378">
        <v>-0.26369999999999999</v>
      </c>
      <c r="K2378">
        <v>0.45140000000000002</v>
      </c>
      <c r="L2378">
        <v>4.1640000000000002E-3</v>
      </c>
      <c r="M2378">
        <v>-1.131</v>
      </c>
      <c r="N2378">
        <v>-0.26960000000000001</v>
      </c>
      <c r="O2378">
        <v>0.63890000000000002</v>
      </c>
      <c r="P2378">
        <v>30001</v>
      </c>
      <c r="Q2378">
        <v>120000</v>
      </c>
    </row>
    <row r="2379" spans="9:17" x14ac:dyDescent="0.25">
      <c r="I2379" t="s">
        <v>3199</v>
      </c>
      <c r="J2379">
        <v>-0.36480000000000001</v>
      </c>
      <c r="K2379">
        <v>0.47360000000000002</v>
      </c>
      <c r="L2379">
        <v>4.47E-3</v>
      </c>
      <c r="M2379">
        <v>-1.298</v>
      </c>
      <c r="N2379">
        <v>-0.3659</v>
      </c>
      <c r="O2379">
        <v>0.57030000000000003</v>
      </c>
      <c r="P2379">
        <v>30001</v>
      </c>
      <c r="Q2379">
        <v>120000</v>
      </c>
    </row>
    <row r="2380" spans="9:17" x14ac:dyDescent="0.25">
      <c r="I2380" t="s">
        <v>3200</v>
      </c>
      <c r="J2380">
        <v>-0.38990000000000002</v>
      </c>
      <c r="K2380">
        <v>0.51680000000000004</v>
      </c>
      <c r="L2380">
        <v>5.0509999999999999E-3</v>
      </c>
      <c r="M2380">
        <v>-1.4319999999999999</v>
      </c>
      <c r="N2380">
        <v>-0.38350000000000001</v>
      </c>
      <c r="O2380">
        <v>0.61839999999999995</v>
      </c>
      <c r="P2380">
        <v>30001</v>
      </c>
      <c r="Q2380">
        <v>120000</v>
      </c>
    </row>
    <row r="2381" spans="9:17" x14ac:dyDescent="0.25">
      <c r="I2381" t="s">
        <v>3201</v>
      </c>
      <c r="J2381">
        <v>-0.45810000000000001</v>
      </c>
      <c r="K2381">
        <v>0.50929999999999997</v>
      </c>
      <c r="L2381">
        <v>4.9969999999999997E-3</v>
      </c>
      <c r="M2381">
        <v>-1.504</v>
      </c>
      <c r="N2381">
        <v>-0.44690000000000002</v>
      </c>
      <c r="O2381">
        <v>0.51619999999999999</v>
      </c>
      <c r="P2381">
        <v>30001</v>
      </c>
      <c r="Q2381">
        <v>120000</v>
      </c>
    </row>
    <row r="2382" spans="9:17" x14ac:dyDescent="0.25">
      <c r="I2382" t="s">
        <v>3202</v>
      </c>
      <c r="J2382">
        <v>-0.41789999999999999</v>
      </c>
      <c r="K2382">
        <v>0.51719999999999999</v>
      </c>
      <c r="L2382">
        <v>4.3530000000000001E-3</v>
      </c>
      <c r="M2382">
        <v>-1.419</v>
      </c>
      <c r="N2382">
        <v>-0.42849999999999999</v>
      </c>
      <c r="O2382">
        <v>0.63149999999999995</v>
      </c>
      <c r="P2382">
        <v>30001</v>
      </c>
      <c r="Q2382">
        <v>120000</v>
      </c>
    </row>
    <row r="2383" spans="9:17" x14ac:dyDescent="0.25">
      <c r="I2383" t="s">
        <v>3203</v>
      </c>
      <c r="J2383">
        <v>-0.51549999999999996</v>
      </c>
      <c r="K2383">
        <v>0.41749999999999998</v>
      </c>
      <c r="L2383">
        <v>4.1700000000000001E-3</v>
      </c>
      <c r="M2383">
        <v>-1.333</v>
      </c>
      <c r="N2383">
        <v>-0.51580000000000004</v>
      </c>
      <c r="O2383">
        <v>0.30940000000000001</v>
      </c>
      <c r="P2383">
        <v>30001</v>
      </c>
      <c r="Q2383">
        <v>120000</v>
      </c>
    </row>
    <row r="2384" spans="9:17" x14ac:dyDescent="0.25">
      <c r="I2384" t="s">
        <v>3204</v>
      </c>
      <c r="J2384">
        <v>-0.60770000000000002</v>
      </c>
      <c r="K2384">
        <v>0.47789999999999999</v>
      </c>
      <c r="L2384">
        <v>3.9550000000000002E-3</v>
      </c>
      <c r="M2384">
        <v>-1.5640000000000001</v>
      </c>
      <c r="N2384">
        <v>-0.60119999999999996</v>
      </c>
      <c r="O2384">
        <v>0.31740000000000002</v>
      </c>
      <c r="P2384">
        <v>30001</v>
      </c>
      <c r="Q2384">
        <v>120000</v>
      </c>
    </row>
    <row r="2385" spans="9:17" x14ac:dyDescent="0.25">
      <c r="I2385" t="s">
        <v>3205</v>
      </c>
      <c r="J2385">
        <v>-0.38669999999999999</v>
      </c>
      <c r="K2385">
        <v>0.50690000000000002</v>
      </c>
      <c r="L2385">
        <v>4.2919999999999998E-3</v>
      </c>
      <c r="M2385">
        <v>-1.36</v>
      </c>
      <c r="N2385">
        <v>-0.39760000000000001</v>
      </c>
      <c r="O2385">
        <v>0.64670000000000005</v>
      </c>
      <c r="P2385">
        <v>30001</v>
      </c>
      <c r="Q2385">
        <v>120000</v>
      </c>
    </row>
    <row r="2386" spans="9:17" x14ac:dyDescent="0.25">
      <c r="I2386" t="s">
        <v>3206</v>
      </c>
      <c r="J2386">
        <v>-0.78310000000000002</v>
      </c>
      <c r="K2386">
        <v>0.48249999999999998</v>
      </c>
      <c r="L2386">
        <v>5.0109999999999998E-3</v>
      </c>
      <c r="M2386">
        <v>-1.7350000000000001</v>
      </c>
      <c r="N2386">
        <v>-0.78320000000000001</v>
      </c>
      <c r="O2386">
        <v>0.1643</v>
      </c>
      <c r="P2386">
        <v>30001</v>
      </c>
      <c r="Q2386">
        <v>120000</v>
      </c>
    </row>
    <row r="2387" spans="9:17" x14ac:dyDescent="0.25">
      <c r="I2387" t="s">
        <v>3207</v>
      </c>
      <c r="J2387">
        <v>-0.52769999999999995</v>
      </c>
      <c r="K2387">
        <v>0.58040000000000003</v>
      </c>
      <c r="L2387">
        <v>5.3249999999999999E-3</v>
      </c>
      <c r="M2387">
        <v>-1.6459999999999999</v>
      </c>
      <c r="N2387">
        <v>-0.53710000000000002</v>
      </c>
      <c r="O2387">
        <v>0.64929999999999999</v>
      </c>
      <c r="P2387">
        <v>30001</v>
      </c>
      <c r="Q2387">
        <v>120000</v>
      </c>
    </row>
    <row r="2388" spans="9:17" x14ac:dyDescent="0.25">
      <c r="I2388" t="s">
        <v>3208</v>
      </c>
      <c r="J2388">
        <v>-0.33360000000000001</v>
      </c>
      <c r="K2388">
        <v>0.60770000000000002</v>
      </c>
      <c r="L2388">
        <v>6.1310000000000002E-3</v>
      </c>
      <c r="M2388">
        <v>-1.478</v>
      </c>
      <c r="N2388">
        <v>-0.35460000000000003</v>
      </c>
      <c r="O2388">
        <v>0.91200000000000003</v>
      </c>
      <c r="P2388">
        <v>30001</v>
      </c>
      <c r="Q2388">
        <v>120000</v>
      </c>
    </row>
    <row r="2389" spans="9:17" x14ac:dyDescent="0.25">
      <c r="I2389" t="s">
        <v>3209</v>
      </c>
      <c r="J2389">
        <v>-0.53190000000000004</v>
      </c>
      <c r="K2389">
        <v>0.60740000000000005</v>
      </c>
      <c r="L2389">
        <v>6.1120000000000002E-3</v>
      </c>
      <c r="M2389">
        <v>-1.7170000000000001</v>
      </c>
      <c r="N2389">
        <v>-0.53890000000000005</v>
      </c>
      <c r="O2389">
        <v>0.68740000000000001</v>
      </c>
      <c r="P2389">
        <v>30001</v>
      </c>
      <c r="Q2389">
        <v>120000</v>
      </c>
    </row>
    <row r="2390" spans="9:17" x14ac:dyDescent="0.25">
      <c r="I2390" t="s">
        <v>3210</v>
      </c>
      <c r="J2390">
        <v>-0.43280000000000002</v>
      </c>
      <c r="K2390">
        <v>0.34420000000000001</v>
      </c>
      <c r="L2390">
        <v>3.0769999999999999E-3</v>
      </c>
      <c r="M2390">
        <v>-1.095</v>
      </c>
      <c r="N2390">
        <v>-0.43759999999999999</v>
      </c>
      <c r="O2390">
        <v>0.25679999999999997</v>
      </c>
      <c r="P2390">
        <v>30001</v>
      </c>
      <c r="Q2390">
        <v>120000</v>
      </c>
    </row>
    <row r="2391" spans="9:17" x14ac:dyDescent="0.25">
      <c r="I2391" t="s">
        <v>3211</v>
      </c>
      <c r="J2391">
        <v>-0.36370000000000002</v>
      </c>
      <c r="K2391">
        <v>0.40029999999999999</v>
      </c>
      <c r="L2391">
        <v>3.4810000000000002E-3</v>
      </c>
      <c r="M2391">
        <v>-1.119</v>
      </c>
      <c r="N2391">
        <v>-0.37569999999999998</v>
      </c>
      <c r="O2391">
        <v>0.4577</v>
      </c>
      <c r="P2391">
        <v>30001</v>
      </c>
      <c r="Q2391">
        <v>120000</v>
      </c>
    </row>
    <row r="2392" spans="9:17" x14ac:dyDescent="0.25">
      <c r="I2392" t="s">
        <v>3212</v>
      </c>
      <c r="J2392">
        <v>-0.49259999999999998</v>
      </c>
      <c r="K2392">
        <v>0.33589999999999998</v>
      </c>
      <c r="L2392">
        <v>3.6419999999999998E-3</v>
      </c>
      <c r="M2392">
        <v>-1.1359999999999999</v>
      </c>
      <c r="N2392">
        <v>-0.49780000000000002</v>
      </c>
      <c r="O2392">
        <v>0.18060000000000001</v>
      </c>
      <c r="P2392">
        <v>30001</v>
      </c>
      <c r="Q2392">
        <v>120000</v>
      </c>
    </row>
    <row r="2393" spans="9:17" x14ac:dyDescent="0.25">
      <c r="I2393" t="s">
        <v>3213</v>
      </c>
      <c r="J2393">
        <v>-0.52290000000000003</v>
      </c>
      <c r="K2393">
        <v>0.43319999999999997</v>
      </c>
      <c r="L2393">
        <v>3.4550000000000002E-3</v>
      </c>
      <c r="M2393">
        <v>-1.3959999999999999</v>
      </c>
      <c r="N2393">
        <v>-0.52010000000000001</v>
      </c>
      <c r="O2393">
        <v>0.32619999999999999</v>
      </c>
      <c r="P2393">
        <v>30001</v>
      </c>
      <c r="Q2393">
        <v>120000</v>
      </c>
    </row>
    <row r="2394" spans="9:17" x14ac:dyDescent="0.25">
      <c r="I2394" t="s">
        <v>3214</v>
      </c>
      <c r="J2394">
        <v>-0.53239999999999998</v>
      </c>
      <c r="K2394">
        <v>0.42520000000000002</v>
      </c>
      <c r="L2394">
        <v>3.6310000000000001E-3</v>
      </c>
      <c r="M2394">
        <v>-1.3919999999999999</v>
      </c>
      <c r="N2394">
        <v>-0.52859999999999996</v>
      </c>
      <c r="O2394">
        <v>0.29799999999999999</v>
      </c>
      <c r="P2394">
        <v>30001</v>
      </c>
      <c r="Q2394">
        <v>120000</v>
      </c>
    </row>
    <row r="2395" spans="9:17" x14ac:dyDescent="0.25">
      <c r="I2395" t="s">
        <v>3215</v>
      </c>
      <c r="J2395">
        <v>-0.57040000000000002</v>
      </c>
      <c r="K2395">
        <v>0.38329999999999997</v>
      </c>
      <c r="L2395">
        <v>3.4169999999999999E-3</v>
      </c>
      <c r="M2395">
        <v>-1.33</v>
      </c>
      <c r="N2395">
        <v>-0.56940000000000002</v>
      </c>
      <c r="O2395">
        <v>0.18160000000000001</v>
      </c>
      <c r="P2395">
        <v>30001</v>
      </c>
      <c r="Q2395">
        <v>120000</v>
      </c>
    </row>
    <row r="2396" spans="9:17" x14ac:dyDescent="0.25">
      <c r="I2396" t="s">
        <v>3216</v>
      </c>
      <c r="J2396">
        <v>-0.53879999999999995</v>
      </c>
      <c r="K2396">
        <v>0.433</v>
      </c>
      <c r="L2396">
        <v>3.522E-3</v>
      </c>
      <c r="M2396">
        <v>-1.415</v>
      </c>
      <c r="N2396">
        <v>-0.53480000000000005</v>
      </c>
      <c r="O2396">
        <v>0.30449999999999999</v>
      </c>
      <c r="P2396">
        <v>30001</v>
      </c>
      <c r="Q2396">
        <v>120000</v>
      </c>
    </row>
    <row r="2397" spans="9:17" x14ac:dyDescent="0.25">
      <c r="I2397" t="s">
        <v>3217</v>
      </c>
      <c r="J2397">
        <v>-0.25919999999999999</v>
      </c>
      <c r="K2397">
        <v>0.42059999999999997</v>
      </c>
      <c r="L2397">
        <v>4.0220000000000004E-3</v>
      </c>
      <c r="M2397">
        <v>-1.0660000000000001</v>
      </c>
      <c r="N2397">
        <v>-0.26579999999999998</v>
      </c>
      <c r="O2397">
        <v>0.57930000000000004</v>
      </c>
      <c r="P2397">
        <v>30001</v>
      </c>
      <c r="Q2397">
        <v>120000</v>
      </c>
    </row>
    <row r="2398" spans="9:17" x14ac:dyDescent="0.25">
      <c r="I2398" t="s">
        <v>3218</v>
      </c>
      <c r="J2398">
        <v>-0.98089999999999999</v>
      </c>
      <c r="K2398">
        <v>0.52580000000000005</v>
      </c>
      <c r="L2398">
        <v>4.3779999999999999E-3</v>
      </c>
      <c r="M2398">
        <v>-2.052</v>
      </c>
      <c r="N2398">
        <v>-0.96379999999999999</v>
      </c>
      <c r="O2398" s="36">
        <v>-6.0059999999999996E-4</v>
      </c>
      <c r="P2398">
        <v>30001</v>
      </c>
      <c r="Q2398">
        <v>120000</v>
      </c>
    </row>
    <row r="2399" spans="9:17" x14ac:dyDescent="0.25">
      <c r="I2399" t="s">
        <v>3219</v>
      </c>
      <c r="J2399">
        <v>-0.4375</v>
      </c>
      <c r="K2399">
        <v>0.47510000000000002</v>
      </c>
      <c r="L2399">
        <v>3.0890000000000002E-3</v>
      </c>
      <c r="M2399">
        <v>-1.3680000000000001</v>
      </c>
      <c r="N2399">
        <v>-0.438</v>
      </c>
      <c r="O2399">
        <v>0.50460000000000005</v>
      </c>
      <c r="P2399">
        <v>30001</v>
      </c>
      <c r="Q2399">
        <v>120000</v>
      </c>
    </row>
    <row r="2400" spans="9:17" x14ac:dyDescent="0.25">
      <c r="I2400" t="s">
        <v>3220</v>
      </c>
      <c r="J2400">
        <v>-0.3992</v>
      </c>
      <c r="K2400">
        <v>0.42880000000000001</v>
      </c>
      <c r="L2400">
        <v>3.0219999999999999E-3</v>
      </c>
      <c r="M2400">
        <v>-1.236</v>
      </c>
      <c r="N2400">
        <v>-0.40160000000000001</v>
      </c>
      <c r="O2400">
        <v>0.44919999999999999</v>
      </c>
      <c r="P2400">
        <v>30001</v>
      </c>
      <c r="Q2400">
        <v>120000</v>
      </c>
    </row>
    <row r="2401" spans="9:17" x14ac:dyDescent="0.25">
      <c r="I2401" t="s">
        <v>3221</v>
      </c>
      <c r="J2401">
        <v>-0.1074</v>
      </c>
      <c r="K2401">
        <v>0.47539999999999999</v>
      </c>
      <c r="L2401">
        <v>3.7550000000000001E-3</v>
      </c>
      <c r="M2401">
        <v>-0.99909999999999999</v>
      </c>
      <c r="N2401">
        <v>-0.1222</v>
      </c>
      <c r="O2401">
        <v>0.86980000000000002</v>
      </c>
      <c r="P2401">
        <v>30001</v>
      </c>
      <c r="Q2401">
        <v>120000</v>
      </c>
    </row>
    <row r="2402" spans="9:17" x14ac:dyDescent="0.25">
      <c r="I2402" t="s">
        <v>3222</v>
      </c>
      <c r="J2402">
        <v>-0.69310000000000005</v>
      </c>
      <c r="K2402">
        <v>0.54369999999999996</v>
      </c>
      <c r="L2402">
        <v>4.1359999999999999E-3</v>
      </c>
      <c r="M2402">
        <v>-1.831</v>
      </c>
      <c r="N2402">
        <v>-0.67100000000000004</v>
      </c>
      <c r="O2402">
        <v>0.32150000000000001</v>
      </c>
      <c r="P2402">
        <v>30001</v>
      </c>
      <c r="Q2402">
        <v>120000</v>
      </c>
    </row>
    <row r="2403" spans="9:17" x14ac:dyDescent="0.25">
      <c r="I2403" t="s">
        <v>3223</v>
      </c>
      <c r="J2403">
        <v>-0.23</v>
      </c>
      <c r="K2403">
        <v>0.4798</v>
      </c>
      <c r="L2403">
        <v>3.6960000000000001E-3</v>
      </c>
      <c r="M2403">
        <v>-1.1419999999999999</v>
      </c>
      <c r="N2403">
        <v>-0.24</v>
      </c>
      <c r="O2403">
        <v>0.74539999999999995</v>
      </c>
      <c r="P2403">
        <v>30001</v>
      </c>
      <c r="Q2403">
        <v>120000</v>
      </c>
    </row>
    <row r="2404" spans="9:17" x14ac:dyDescent="0.25">
      <c r="I2404" t="s">
        <v>3224</v>
      </c>
      <c r="J2404">
        <v>-0.57379999999999998</v>
      </c>
      <c r="K2404">
        <v>0.52</v>
      </c>
      <c r="L2404">
        <v>3.7079999999999999E-3</v>
      </c>
      <c r="M2404">
        <v>-1.635</v>
      </c>
      <c r="N2404">
        <v>-0.56369999999999998</v>
      </c>
      <c r="O2404">
        <v>0.43149999999999999</v>
      </c>
      <c r="P2404">
        <v>30001</v>
      </c>
      <c r="Q2404">
        <v>120000</v>
      </c>
    </row>
    <row r="2405" spans="9:17" x14ac:dyDescent="0.25">
      <c r="I2405" t="s">
        <v>3225</v>
      </c>
      <c r="J2405">
        <v>-8.3750000000000005E-3</v>
      </c>
      <c r="K2405">
        <v>0.58620000000000005</v>
      </c>
      <c r="L2405">
        <v>6.4869999999999997E-3</v>
      </c>
      <c r="M2405">
        <v>-1.137</v>
      </c>
      <c r="N2405">
        <v>-1.619E-2</v>
      </c>
      <c r="O2405">
        <v>1.1679999999999999</v>
      </c>
      <c r="P2405">
        <v>30001</v>
      </c>
      <c r="Q2405">
        <v>120000</v>
      </c>
    </row>
    <row r="2406" spans="9:17" x14ac:dyDescent="0.25">
      <c r="I2406" t="s">
        <v>3226</v>
      </c>
      <c r="J2406">
        <v>-0.1124</v>
      </c>
      <c r="K2406">
        <v>0.50139999999999996</v>
      </c>
      <c r="L2406">
        <v>5.7980000000000002E-3</v>
      </c>
      <c r="M2406">
        <v>-1.0980000000000001</v>
      </c>
      <c r="N2406">
        <v>-0.11310000000000001</v>
      </c>
      <c r="O2406">
        <v>0.87219999999999998</v>
      </c>
      <c r="P2406">
        <v>30001</v>
      </c>
      <c r="Q2406">
        <v>120000</v>
      </c>
    </row>
    <row r="2407" spans="9:17" x14ac:dyDescent="0.25">
      <c r="I2407" t="s">
        <v>3227</v>
      </c>
      <c r="J2407">
        <v>-0.13070000000000001</v>
      </c>
      <c r="K2407">
        <v>0.53879999999999995</v>
      </c>
      <c r="L2407">
        <v>6.1960000000000001E-3</v>
      </c>
      <c r="M2407">
        <v>-1.1870000000000001</v>
      </c>
      <c r="N2407">
        <v>-0.13289999999999999</v>
      </c>
      <c r="O2407">
        <v>0.92459999999999998</v>
      </c>
      <c r="P2407">
        <v>30001</v>
      </c>
      <c r="Q2407">
        <v>120000</v>
      </c>
    </row>
    <row r="2408" spans="9:17" x14ac:dyDescent="0.25">
      <c r="I2408" t="s">
        <v>3228</v>
      </c>
      <c r="J2408">
        <v>0.73729999999999996</v>
      </c>
      <c r="K2408">
        <v>0.79100000000000004</v>
      </c>
      <c r="L2408">
        <v>1.072E-2</v>
      </c>
      <c r="M2408">
        <v>-0.81499999999999995</v>
      </c>
      <c r="N2408">
        <v>0.7399</v>
      </c>
      <c r="O2408">
        <v>2.2919999999999998</v>
      </c>
      <c r="P2408">
        <v>30001</v>
      </c>
      <c r="Q2408">
        <v>120000</v>
      </c>
    </row>
    <row r="2409" spans="9:17" x14ac:dyDescent="0.25">
      <c r="I2409" t="s">
        <v>3229</v>
      </c>
      <c r="J2409">
        <v>-0.93679999999999997</v>
      </c>
      <c r="K2409">
        <v>0.74819999999999998</v>
      </c>
      <c r="L2409">
        <v>9.4140000000000005E-3</v>
      </c>
      <c r="M2409">
        <v>-2.42</v>
      </c>
      <c r="N2409">
        <v>-0.93069999999999997</v>
      </c>
      <c r="O2409">
        <v>0.50639999999999996</v>
      </c>
      <c r="P2409">
        <v>30001</v>
      </c>
      <c r="Q2409">
        <v>120000</v>
      </c>
    </row>
    <row r="2410" spans="9:17" x14ac:dyDescent="0.25">
      <c r="I2410" t="s">
        <v>3230</v>
      </c>
      <c r="J2410">
        <v>-0.1988</v>
      </c>
      <c r="K2410">
        <v>0.97870000000000001</v>
      </c>
      <c r="L2410">
        <v>1.6199999999999999E-2</v>
      </c>
      <c r="M2410">
        <v>-2.1360000000000001</v>
      </c>
      <c r="N2410">
        <v>-0.1976</v>
      </c>
      <c r="O2410">
        <v>1.712</v>
      </c>
      <c r="P2410">
        <v>30001</v>
      </c>
      <c r="Q2410">
        <v>120000</v>
      </c>
    </row>
    <row r="2411" spans="9:17" x14ac:dyDescent="0.25">
      <c r="I2411" t="s">
        <v>3231</v>
      </c>
      <c r="J2411">
        <v>-0.33960000000000001</v>
      </c>
      <c r="K2411">
        <v>0.68700000000000006</v>
      </c>
      <c r="L2411">
        <v>9.1830000000000002E-3</v>
      </c>
      <c r="M2411">
        <v>-1.698</v>
      </c>
      <c r="N2411">
        <v>-0.3382</v>
      </c>
      <c r="O2411">
        <v>1.0089999999999999</v>
      </c>
      <c r="P2411">
        <v>30001</v>
      </c>
      <c r="Q2411">
        <v>120000</v>
      </c>
    </row>
    <row r="2412" spans="9:17" x14ac:dyDescent="0.25">
      <c r="I2412" t="s">
        <v>3232</v>
      </c>
      <c r="J2412">
        <v>-0.45090000000000002</v>
      </c>
      <c r="K2412">
        <v>0.75349999999999995</v>
      </c>
      <c r="L2412">
        <v>1.0359999999999999E-2</v>
      </c>
      <c r="M2412">
        <v>-1.9490000000000001</v>
      </c>
      <c r="N2412">
        <v>-0.44540000000000002</v>
      </c>
      <c r="O2412">
        <v>1.022</v>
      </c>
      <c r="P2412">
        <v>30001</v>
      </c>
      <c r="Q2412">
        <v>120000</v>
      </c>
    </row>
    <row r="2413" spans="9:17" x14ac:dyDescent="0.25">
      <c r="I2413" t="s">
        <v>3233</v>
      </c>
      <c r="J2413">
        <v>0.30659999999999998</v>
      </c>
      <c r="K2413">
        <v>0.5141</v>
      </c>
      <c r="L2413">
        <v>6.1830000000000001E-3</v>
      </c>
      <c r="M2413">
        <v>-0.70220000000000005</v>
      </c>
      <c r="N2413">
        <v>0.30299999999999999</v>
      </c>
      <c r="O2413">
        <v>1.321</v>
      </c>
      <c r="P2413">
        <v>30001</v>
      </c>
      <c r="Q2413">
        <v>120000</v>
      </c>
    </row>
    <row r="2414" spans="9:17" x14ac:dyDescent="0.25">
      <c r="I2414" t="s">
        <v>3234</v>
      </c>
      <c r="J2414">
        <v>0.2883</v>
      </c>
      <c r="K2414">
        <v>0.61380000000000001</v>
      </c>
      <c r="L2414">
        <v>8.1539999999999998E-3</v>
      </c>
      <c r="M2414">
        <v>-0.92090000000000005</v>
      </c>
      <c r="N2414">
        <v>0.28410000000000002</v>
      </c>
      <c r="O2414">
        <v>1.4990000000000001</v>
      </c>
      <c r="P2414">
        <v>30001</v>
      </c>
      <c r="Q2414">
        <v>120000</v>
      </c>
    </row>
    <row r="2415" spans="9:17" x14ac:dyDescent="0.25">
      <c r="I2415" t="s">
        <v>3235</v>
      </c>
      <c r="J2415">
        <v>-1.298</v>
      </c>
      <c r="K2415">
        <v>0.69740000000000002</v>
      </c>
      <c r="L2415">
        <v>1.042E-2</v>
      </c>
      <c r="M2415">
        <v>-2.7160000000000002</v>
      </c>
      <c r="N2415">
        <v>-1.284</v>
      </c>
      <c r="O2415">
        <v>3.3759999999999998E-2</v>
      </c>
      <c r="P2415">
        <v>30001</v>
      </c>
      <c r="Q2415">
        <v>120000</v>
      </c>
    </row>
    <row r="2416" spans="9:17" x14ac:dyDescent="0.25">
      <c r="I2416" t="s">
        <v>3236</v>
      </c>
      <c r="J2416">
        <v>-1.119</v>
      </c>
      <c r="K2416">
        <v>0.64710000000000001</v>
      </c>
      <c r="L2416">
        <v>9.9190000000000007E-3</v>
      </c>
      <c r="M2416">
        <v>-2.403</v>
      </c>
      <c r="N2416">
        <v>-1.1140000000000001</v>
      </c>
      <c r="O2416">
        <v>0.14130000000000001</v>
      </c>
      <c r="P2416">
        <v>30001</v>
      </c>
      <c r="Q2416">
        <v>120000</v>
      </c>
    </row>
    <row r="2417" spans="9:17" x14ac:dyDescent="0.25">
      <c r="I2417" t="s">
        <v>3237</v>
      </c>
      <c r="J2417">
        <v>-0.54510000000000003</v>
      </c>
      <c r="K2417">
        <v>0.57569999999999999</v>
      </c>
      <c r="L2417">
        <v>5.8250000000000003E-3</v>
      </c>
      <c r="M2417">
        <v>-1.7070000000000001</v>
      </c>
      <c r="N2417">
        <v>-0.53749999999999998</v>
      </c>
      <c r="O2417">
        <v>0.56379999999999997</v>
      </c>
      <c r="P2417">
        <v>30001</v>
      </c>
      <c r="Q2417">
        <v>120000</v>
      </c>
    </row>
    <row r="2418" spans="9:17" x14ac:dyDescent="0.25">
      <c r="I2418" t="s">
        <v>3238</v>
      </c>
      <c r="J2418">
        <v>-0.42170000000000002</v>
      </c>
      <c r="K2418">
        <v>0.46400000000000002</v>
      </c>
      <c r="L2418">
        <v>5.169E-3</v>
      </c>
      <c r="M2418">
        <v>-1.3280000000000001</v>
      </c>
      <c r="N2418">
        <v>-0.4234</v>
      </c>
      <c r="O2418">
        <v>0.49349999999999999</v>
      </c>
      <c r="P2418">
        <v>30001</v>
      </c>
      <c r="Q2418">
        <v>120000</v>
      </c>
    </row>
    <row r="2419" spans="9:17" x14ac:dyDescent="0.25">
      <c r="I2419" t="s">
        <v>3239</v>
      </c>
      <c r="J2419">
        <v>-3.5099999999999999E-2</v>
      </c>
      <c r="K2419">
        <v>0.4587</v>
      </c>
      <c r="L2419">
        <v>3.4099999999999998E-3</v>
      </c>
      <c r="M2419">
        <v>-0.91049999999999998</v>
      </c>
      <c r="N2419">
        <v>-5.1499999999999997E-2</v>
      </c>
      <c r="O2419">
        <v>0.91080000000000005</v>
      </c>
      <c r="P2419">
        <v>30001</v>
      </c>
      <c r="Q2419">
        <v>120000</v>
      </c>
    </row>
    <row r="2420" spans="9:17" x14ac:dyDescent="0.25">
      <c r="I2420" t="s">
        <v>3240</v>
      </c>
      <c r="J2420">
        <v>-0.14360000000000001</v>
      </c>
      <c r="K2420">
        <v>0.41020000000000001</v>
      </c>
      <c r="L2420">
        <v>3.395E-3</v>
      </c>
      <c r="M2420">
        <v>-0.93110000000000004</v>
      </c>
      <c r="N2420">
        <v>-0.1552</v>
      </c>
      <c r="O2420">
        <v>0.70250000000000001</v>
      </c>
      <c r="P2420">
        <v>30001</v>
      </c>
      <c r="Q2420">
        <v>120000</v>
      </c>
    </row>
    <row r="2421" spans="9:17" x14ac:dyDescent="0.25">
      <c r="I2421" t="s">
        <v>3241</v>
      </c>
      <c r="J2421">
        <v>-0.10440000000000001</v>
      </c>
      <c r="K2421">
        <v>0.43930000000000002</v>
      </c>
      <c r="L2421">
        <v>3.3300000000000001E-3</v>
      </c>
      <c r="M2421">
        <v>-0.95640000000000003</v>
      </c>
      <c r="N2421">
        <v>-0.1153</v>
      </c>
      <c r="O2421">
        <v>0.7913</v>
      </c>
      <c r="P2421">
        <v>30001</v>
      </c>
      <c r="Q2421">
        <v>120000</v>
      </c>
    </row>
    <row r="2422" spans="9:17" x14ac:dyDescent="0.25">
      <c r="I2422" t="s">
        <v>3242</v>
      </c>
      <c r="J2422">
        <v>-7.4929999999999997E-2</v>
      </c>
      <c r="K2422">
        <v>0.44450000000000001</v>
      </c>
      <c r="L2422">
        <v>3.3739999999999998E-3</v>
      </c>
      <c r="M2422">
        <v>-0.93689999999999996</v>
      </c>
      <c r="N2422">
        <v>-8.7389999999999995E-2</v>
      </c>
      <c r="O2422">
        <v>0.83640000000000003</v>
      </c>
      <c r="P2422">
        <v>30001</v>
      </c>
      <c r="Q2422">
        <v>120000</v>
      </c>
    </row>
    <row r="2423" spans="9:17" x14ac:dyDescent="0.25">
      <c r="I2423" t="s">
        <v>3243</v>
      </c>
      <c r="J2423">
        <v>-6.2850000000000003E-2</v>
      </c>
      <c r="K2423">
        <v>0.44919999999999999</v>
      </c>
      <c r="L2423">
        <v>3.2759999999999998E-3</v>
      </c>
      <c r="M2423">
        <v>-0.92879999999999996</v>
      </c>
      <c r="N2423">
        <v>-7.5740000000000002E-2</v>
      </c>
      <c r="O2423">
        <v>0.85860000000000003</v>
      </c>
      <c r="P2423">
        <v>30001</v>
      </c>
      <c r="Q2423">
        <v>120000</v>
      </c>
    </row>
    <row r="2424" spans="9:17" x14ac:dyDescent="0.25">
      <c r="I2424" t="s">
        <v>3244</v>
      </c>
      <c r="J2424">
        <v>-5.7410000000000003E-2</v>
      </c>
      <c r="K2424">
        <v>0.39090000000000003</v>
      </c>
      <c r="L2424">
        <v>3.0760000000000002E-3</v>
      </c>
      <c r="M2424">
        <v>-0.79930000000000001</v>
      </c>
      <c r="N2424">
        <v>-7.0970000000000005E-2</v>
      </c>
      <c r="O2424">
        <v>0.75290000000000001</v>
      </c>
      <c r="P2424">
        <v>30001</v>
      </c>
      <c r="Q2424">
        <v>120000</v>
      </c>
    </row>
    <row r="2425" spans="9:17" x14ac:dyDescent="0.25">
      <c r="I2425" t="s">
        <v>3245</v>
      </c>
      <c r="J2425">
        <v>-2.861E-2</v>
      </c>
      <c r="K2425">
        <v>0.41799999999999998</v>
      </c>
      <c r="L2425">
        <v>3.2550000000000001E-3</v>
      </c>
      <c r="M2425">
        <v>-0.82279999999999998</v>
      </c>
      <c r="N2425">
        <v>-4.3729999999999998E-2</v>
      </c>
      <c r="O2425">
        <v>0.83730000000000004</v>
      </c>
      <c r="P2425">
        <v>30001</v>
      </c>
      <c r="Q2425">
        <v>120000</v>
      </c>
    </row>
    <row r="2426" spans="9:17" x14ac:dyDescent="0.25">
      <c r="I2426" t="s">
        <v>3246</v>
      </c>
      <c r="J2426">
        <v>-3.4279999999999998E-2</v>
      </c>
      <c r="K2426">
        <v>0.442</v>
      </c>
      <c r="L2426">
        <v>3.3500000000000001E-3</v>
      </c>
      <c r="M2426">
        <v>-0.87329999999999997</v>
      </c>
      <c r="N2426">
        <v>-4.9549999999999997E-2</v>
      </c>
      <c r="O2426">
        <v>0.88149999999999995</v>
      </c>
      <c r="P2426">
        <v>30001</v>
      </c>
      <c r="Q2426">
        <v>120000</v>
      </c>
    </row>
    <row r="2427" spans="9:17" x14ac:dyDescent="0.25">
      <c r="I2427" t="s">
        <v>3247</v>
      </c>
      <c r="J2427">
        <v>-0.1129</v>
      </c>
      <c r="K2427">
        <v>0.4214</v>
      </c>
      <c r="L2427">
        <v>3.2799999999999999E-3</v>
      </c>
      <c r="M2427">
        <v>-0.91930000000000001</v>
      </c>
      <c r="N2427">
        <v>-0.1246</v>
      </c>
      <c r="O2427">
        <v>0.75490000000000002</v>
      </c>
      <c r="P2427">
        <v>30001</v>
      </c>
      <c r="Q2427">
        <v>120000</v>
      </c>
    </row>
    <row r="2428" spans="9:17" x14ac:dyDescent="0.25">
      <c r="I2428" t="s">
        <v>3248</v>
      </c>
      <c r="J2428">
        <v>-0.1298</v>
      </c>
      <c r="K2428">
        <v>0.44400000000000001</v>
      </c>
      <c r="L2428">
        <v>3.454E-3</v>
      </c>
      <c r="M2428">
        <v>-0.99680000000000002</v>
      </c>
      <c r="N2428">
        <v>-0.13669999999999999</v>
      </c>
      <c r="O2428">
        <v>0.76859999999999995</v>
      </c>
      <c r="P2428">
        <v>30001</v>
      </c>
      <c r="Q2428">
        <v>120000</v>
      </c>
    </row>
    <row r="2429" spans="9:17" x14ac:dyDescent="0.25">
      <c r="I2429" t="s">
        <v>3249</v>
      </c>
      <c r="J2429">
        <v>-0.81630000000000003</v>
      </c>
      <c r="K2429">
        <v>0.51539999999999997</v>
      </c>
      <c r="L2429">
        <v>4.0080000000000003E-3</v>
      </c>
      <c r="M2429">
        <v>-1.82</v>
      </c>
      <c r="N2429">
        <v>-0.82289999999999996</v>
      </c>
      <c r="O2429">
        <v>0.21629999999999999</v>
      </c>
      <c r="P2429">
        <v>30001</v>
      </c>
      <c r="Q2429">
        <v>120000</v>
      </c>
    </row>
    <row r="2430" spans="9:17" x14ac:dyDescent="0.25">
      <c r="I2430" t="s">
        <v>3250</v>
      </c>
      <c r="J2430">
        <v>-0.95779999999999998</v>
      </c>
      <c r="K2430">
        <v>0.52059999999999995</v>
      </c>
      <c r="L2430">
        <v>4.555E-3</v>
      </c>
      <c r="M2430">
        <v>-1.972</v>
      </c>
      <c r="N2430">
        <v>-0.96230000000000004</v>
      </c>
      <c r="O2430">
        <v>7.7030000000000001E-2</v>
      </c>
      <c r="P2430">
        <v>30001</v>
      </c>
      <c r="Q2430">
        <v>120000</v>
      </c>
    </row>
    <row r="2431" spans="9:17" x14ac:dyDescent="0.25">
      <c r="I2431" t="s">
        <v>3251</v>
      </c>
      <c r="J2431">
        <v>-0.65590000000000004</v>
      </c>
      <c r="K2431">
        <v>0.48480000000000001</v>
      </c>
      <c r="L2431">
        <v>3.8600000000000001E-3</v>
      </c>
      <c r="M2431">
        <v>-1.5840000000000001</v>
      </c>
      <c r="N2431">
        <v>-0.66579999999999995</v>
      </c>
      <c r="O2431">
        <v>0.3256</v>
      </c>
      <c r="P2431">
        <v>30001</v>
      </c>
      <c r="Q2431">
        <v>120000</v>
      </c>
    </row>
    <row r="2432" spans="9:17" x14ac:dyDescent="0.25">
      <c r="I2432" t="s">
        <v>3252</v>
      </c>
      <c r="J2432">
        <v>-0.4602</v>
      </c>
      <c r="K2432">
        <v>0.44540000000000002</v>
      </c>
      <c r="L2432">
        <v>4.8589999999999996E-3</v>
      </c>
      <c r="M2432">
        <v>-1.319</v>
      </c>
      <c r="N2432">
        <v>-0.46839999999999998</v>
      </c>
      <c r="O2432">
        <v>0.4415</v>
      </c>
      <c r="P2432">
        <v>30001</v>
      </c>
      <c r="Q2432">
        <v>120000</v>
      </c>
    </row>
    <row r="2433" spans="9:17" x14ac:dyDescent="0.25">
      <c r="I2433" t="s">
        <v>3253</v>
      </c>
      <c r="J2433">
        <v>-0.64800000000000002</v>
      </c>
      <c r="K2433">
        <v>0.55679999999999996</v>
      </c>
      <c r="L2433">
        <v>5.2960000000000004E-3</v>
      </c>
      <c r="M2433">
        <v>-1.7769999999999999</v>
      </c>
      <c r="N2433">
        <v>-0.63919999999999999</v>
      </c>
      <c r="O2433">
        <v>0.42949999999999999</v>
      </c>
      <c r="P2433">
        <v>30001</v>
      </c>
      <c r="Q2433">
        <v>120000</v>
      </c>
    </row>
    <row r="2434" spans="9:17" x14ac:dyDescent="0.25">
      <c r="I2434" t="s">
        <v>3254</v>
      </c>
      <c r="J2434">
        <v>-0.55889999999999995</v>
      </c>
      <c r="K2434">
        <v>0.53959999999999997</v>
      </c>
      <c r="L2434">
        <v>5.5570000000000003E-3</v>
      </c>
      <c r="M2434">
        <v>-1.629</v>
      </c>
      <c r="N2434">
        <v>-0.55840000000000001</v>
      </c>
      <c r="O2434">
        <v>0.49440000000000001</v>
      </c>
      <c r="P2434">
        <v>30001</v>
      </c>
      <c r="Q2434">
        <v>120000</v>
      </c>
    </row>
    <row r="2435" spans="9:17" x14ac:dyDescent="0.25">
      <c r="I2435" t="s">
        <v>3255</v>
      </c>
      <c r="J2435">
        <v>-0.52110000000000001</v>
      </c>
      <c r="K2435">
        <v>0.51239999999999997</v>
      </c>
      <c r="L2435">
        <v>5.3889999999999997E-3</v>
      </c>
      <c r="M2435">
        <v>-1.528</v>
      </c>
      <c r="N2435">
        <v>-0.52480000000000004</v>
      </c>
      <c r="O2435">
        <v>0.49359999999999998</v>
      </c>
      <c r="P2435">
        <v>30001</v>
      </c>
      <c r="Q2435">
        <v>120000</v>
      </c>
    </row>
    <row r="2436" spans="9:17" x14ac:dyDescent="0.25">
      <c r="I2436" t="s">
        <v>3256</v>
      </c>
      <c r="J2436">
        <v>-0.30420000000000003</v>
      </c>
      <c r="K2436">
        <v>0.50800000000000001</v>
      </c>
      <c r="L2436">
        <v>5.2440000000000004E-3</v>
      </c>
      <c r="M2436">
        <v>-1.2789999999999999</v>
      </c>
      <c r="N2436">
        <v>-0.31490000000000001</v>
      </c>
      <c r="O2436">
        <v>0.72060000000000002</v>
      </c>
      <c r="P2436">
        <v>30001</v>
      </c>
      <c r="Q2436">
        <v>120000</v>
      </c>
    </row>
    <row r="2437" spans="9:17" x14ac:dyDescent="0.25">
      <c r="I2437" t="s">
        <v>3257</v>
      </c>
      <c r="J2437">
        <v>-0.3352</v>
      </c>
      <c r="K2437">
        <v>0.51990000000000003</v>
      </c>
      <c r="L2437">
        <v>4.9620000000000003E-3</v>
      </c>
      <c r="M2437">
        <v>-1.3360000000000001</v>
      </c>
      <c r="N2437">
        <v>-0.34289999999999998</v>
      </c>
      <c r="O2437">
        <v>0.71760000000000002</v>
      </c>
      <c r="P2437">
        <v>30001</v>
      </c>
      <c r="Q2437">
        <v>120000</v>
      </c>
    </row>
    <row r="2438" spans="9:17" x14ac:dyDescent="0.25">
      <c r="I2438" t="s">
        <v>3258</v>
      </c>
      <c r="J2438">
        <v>-0.43630000000000002</v>
      </c>
      <c r="K2438">
        <v>0.53800000000000003</v>
      </c>
      <c r="L2438">
        <v>5.2709999999999996E-3</v>
      </c>
      <c r="M2438">
        <v>-1.488</v>
      </c>
      <c r="N2438">
        <v>-0.439</v>
      </c>
      <c r="O2438">
        <v>0.63790000000000002</v>
      </c>
      <c r="P2438">
        <v>30001</v>
      </c>
      <c r="Q2438">
        <v>120000</v>
      </c>
    </row>
    <row r="2439" spans="9:17" x14ac:dyDescent="0.25">
      <c r="I2439" t="s">
        <v>3259</v>
      </c>
      <c r="J2439">
        <v>-0.46139999999999998</v>
      </c>
      <c r="K2439">
        <v>0.57750000000000001</v>
      </c>
      <c r="L2439">
        <v>5.7489999999999998E-3</v>
      </c>
      <c r="M2439">
        <v>-1.61</v>
      </c>
      <c r="N2439">
        <v>-0.4612</v>
      </c>
      <c r="O2439">
        <v>0.67779999999999996</v>
      </c>
      <c r="P2439">
        <v>30001</v>
      </c>
      <c r="Q2439">
        <v>120000</v>
      </c>
    </row>
    <row r="2440" spans="9:17" x14ac:dyDescent="0.25">
      <c r="I2440" t="s">
        <v>3260</v>
      </c>
      <c r="J2440">
        <v>-0.52959999999999996</v>
      </c>
      <c r="K2440">
        <v>0.57020000000000004</v>
      </c>
      <c r="L2440">
        <v>5.7369999999999999E-3</v>
      </c>
      <c r="M2440">
        <v>-1.6759999999999999</v>
      </c>
      <c r="N2440">
        <v>-0.52459999999999996</v>
      </c>
      <c r="O2440">
        <v>0.58079999999999998</v>
      </c>
      <c r="P2440">
        <v>30001</v>
      </c>
      <c r="Q2440">
        <v>120000</v>
      </c>
    </row>
    <row r="2441" spans="9:17" x14ac:dyDescent="0.25">
      <c r="I2441" t="s">
        <v>3261</v>
      </c>
      <c r="J2441">
        <v>-0.4894</v>
      </c>
      <c r="K2441">
        <v>0.57889999999999997</v>
      </c>
      <c r="L2441">
        <v>5.1339999999999997E-3</v>
      </c>
      <c r="M2441">
        <v>-1.6020000000000001</v>
      </c>
      <c r="N2441">
        <v>-0.50160000000000005</v>
      </c>
      <c r="O2441">
        <v>0.69069999999999998</v>
      </c>
      <c r="P2441">
        <v>30001</v>
      </c>
      <c r="Q2441">
        <v>120000</v>
      </c>
    </row>
    <row r="2442" spans="9:17" x14ac:dyDescent="0.25">
      <c r="I2442" t="s">
        <v>3262</v>
      </c>
      <c r="J2442">
        <v>-0.58689999999999998</v>
      </c>
      <c r="K2442">
        <v>0.49259999999999998</v>
      </c>
      <c r="L2442">
        <v>5.0330000000000001E-3</v>
      </c>
      <c r="M2442">
        <v>-1.534</v>
      </c>
      <c r="N2442">
        <v>-0.59440000000000004</v>
      </c>
      <c r="O2442">
        <v>0.40050000000000002</v>
      </c>
      <c r="P2442">
        <v>30001</v>
      </c>
      <c r="Q2442">
        <v>120000</v>
      </c>
    </row>
    <row r="2443" spans="9:17" x14ac:dyDescent="0.25">
      <c r="I2443" t="s">
        <v>3263</v>
      </c>
      <c r="J2443">
        <v>-0.67920000000000003</v>
      </c>
      <c r="K2443">
        <v>0.54569999999999996</v>
      </c>
      <c r="L2443">
        <v>4.8700000000000002E-3</v>
      </c>
      <c r="M2443">
        <v>-1.748</v>
      </c>
      <c r="N2443">
        <v>-0.68010000000000004</v>
      </c>
      <c r="O2443">
        <v>0.40229999999999999</v>
      </c>
      <c r="P2443">
        <v>30001</v>
      </c>
      <c r="Q2443">
        <v>120000</v>
      </c>
    </row>
    <row r="2444" spans="9:17" x14ac:dyDescent="0.25">
      <c r="I2444" t="s">
        <v>3264</v>
      </c>
      <c r="J2444">
        <v>-0.4582</v>
      </c>
      <c r="K2444">
        <v>0.57150000000000001</v>
      </c>
      <c r="L2444">
        <v>5.1269999999999996E-3</v>
      </c>
      <c r="M2444">
        <v>-1.544</v>
      </c>
      <c r="N2444">
        <v>-0.47249999999999998</v>
      </c>
      <c r="O2444">
        <v>0.70779999999999998</v>
      </c>
      <c r="P2444">
        <v>30001</v>
      </c>
      <c r="Q2444">
        <v>120000</v>
      </c>
    </row>
    <row r="2445" spans="9:17" x14ac:dyDescent="0.25">
      <c r="I2445" t="s">
        <v>3265</v>
      </c>
      <c r="J2445">
        <v>-0.85460000000000003</v>
      </c>
      <c r="K2445">
        <v>0.54359999999999997</v>
      </c>
      <c r="L2445">
        <v>5.8300000000000001E-3</v>
      </c>
      <c r="M2445">
        <v>-1.913</v>
      </c>
      <c r="N2445">
        <v>-0.85870000000000002</v>
      </c>
      <c r="O2445">
        <v>0.2301</v>
      </c>
      <c r="P2445">
        <v>30001</v>
      </c>
      <c r="Q2445">
        <v>120000</v>
      </c>
    </row>
    <row r="2446" spans="9:17" x14ac:dyDescent="0.25">
      <c r="I2446" t="s">
        <v>3266</v>
      </c>
      <c r="J2446">
        <v>-0.59919999999999995</v>
      </c>
      <c r="K2446">
        <v>0.62609999999999999</v>
      </c>
      <c r="L2446">
        <v>5.9259999999999998E-3</v>
      </c>
      <c r="M2446">
        <v>-1.798</v>
      </c>
      <c r="N2446">
        <v>-0.61060000000000003</v>
      </c>
      <c r="O2446">
        <v>0.6724</v>
      </c>
      <c r="P2446">
        <v>30001</v>
      </c>
      <c r="Q2446">
        <v>120000</v>
      </c>
    </row>
    <row r="2447" spans="9:17" x14ac:dyDescent="0.25">
      <c r="I2447" t="s">
        <v>3267</v>
      </c>
      <c r="J2447">
        <v>-0.40510000000000002</v>
      </c>
      <c r="K2447">
        <v>0.65780000000000005</v>
      </c>
      <c r="L2447">
        <v>6.8360000000000001E-3</v>
      </c>
      <c r="M2447">
        <v>-1.647</v>
      </c>
      <c r="N2447">
        <v>-0.42749999999999999</v>
      </c>
      <c r="O2447">
        <v>0.9486</v>
      </c>
      <c r="P2447">
        <v>30001</v>
      </c>
      <c r="Q2447">
        <v>120000</v>
      </c>
    </row>
    <row r="2448" spans="9:17" x14ac:dyDescent="0.25">
      <c r="I2448" t="s">
        <v>3268</v>
      </c>
      <c r="J2448">
        <v>-0.60340000000000005</v>
      </c>
      <c r="K2448">
        <v>0.65539999999999998</v>
      </c>
      <c r="L2448">
        <v>6.7489999999999998E-3</v>
      </c>
      <c r="M2448">
        <v>-1.87</v>
      </c>
      <c r="N2448">
        <v>-0.61209999999999998</v>
      </c>
      <c r="O2448">
        <v>0.72240000000000004</v>
      </c>
      <c r="P2448">
        <v>30001</v>
      </c>
      <c r="Q2448">
        <v>120000</v>
      </c>
    </row>
    <row r="2449" spans="9:17" x14ac:dyDescent="0.25">
      <c r="I2449" t="s">
        <v>3269</v>
      </c>
      <c r="J2449">
        <v>-0.50429999999999997</v>
      </c>
      <c r="K2449">
        <v>0.42659999999999998</v>
      </c>
      <c r="L2449">
        <v>4.0350000000000004E-3</v>
      </c>
      <c r="M2449">
        <v>-1.3149999999999999</v>
      </c>
      <c r="N2449">
        <v>-0.51680000000000004</v>
      </c>
      <c r="O2449">
        <v>0.3695</v>
      </c>
      <c r="P2449">
        <v>30001</v>
      </c>
      <c r="Q2449">
        <v>120000</v>
      </c>
    </row>
    <row r="2450" spans="9:17" x14ac:dyDescent="0.25">
      <c r="I2450" t="s">
        <v>3270</v>
      </c>
      <c r="J2450">
        <v>-0.43519999999999998</v>
      </c>
      <c r="K2450">
        <v>0.47539999999999999</v>
      </c>
      <c r="L2450">
        <v>4.4299999999999999E-3</v>
      </c>
      <c r="M2450">
        <v>-1.331</v>
      </c>
      <c r="N2450">
        <v>-0.44969999999999999</v>
      </c>
      <c r="O2450">
        <v>0.54049999999999998</v>
      </c>
      <c r="P2450">
        <v>30001</v>
      </c>
      <c r="Q2450">
        <v>120000</v>
      </c>
    </row>
    <row r="2451" spans="9:17" x14ac:dyDescent="0.25">
      <c r="I2451" t="s">
        <v>3271</v>
      </c>
      <c r="J2451">
        <v>-0.56410000000000005</v>
      </c>
      <c r="K2451">
        <v>0.42209999999999998</v>
      </c>
      <c r="L2451">
        <v>4.6350000000000002E-3</v>
      </c>
      <c r="M2451">
        <v>-1.3680000000000001</v>
      </c>
      <c r="N2451">
        <v>-0.57730000000000004</v>
      </c>
      <c r="O2451">
        <v>0.30080000000000001</v>
      </c>
      <c r="P2451">
        <v>30001</v>
      </c>
      <c r="Q2451">
        <v>120000</v>
      </c>
    </row>
    <row r="2452" spans="9:17" x14ac:dyDescent="0.25">
      <c r="I2452" t="s">
        <v>3272</v>
      </c>
      <c r="J2452">
        <v>-0.59440000000000004</v>
      </c>
      <c r="K2452">
        <v>0.50260000000000005</v>
      </c>
      <c r="L2452">
        <v>4.4640000000000001E-3</v>
      </c>
      <c r="M2452">
        <v>-1.591</v>
      </c>
      <c r="N2452">
        <v>-0.59709999999999996</v>
      </c>
      <c r="O2452">
        <v>0.40889999999999999</v>
      </c>
      <c r="P2452">
        <v>30001</v>
      </c>
      <c r="Q2452">
        <v>120000</v>
      </c>
    </row>
    <row r="2453" spans="9:17" x14ac:dyDescent="0.25">
      <c r="I2453" t="s">
        <v>3273</v>
      </c>
      <c r="J2453">
        <v>-0.60389999999999999</v>
      </c>
      <c r="K2453">
        <v>0.49590000000000001</v>
      </c>
      <c r="L2453">
        <v>4.627E-3</v>
      </c>
      <c r="M2453">
        <v>-1.585</v>
      </c>
      <c r="N2453">
        <v>-0.60640000000000005</v>
      </c>
      <c r="O2453">
        <v>0.38719999999999999</v>
      </c>
      <c r="P2453">
        <v>30001</v>
      </c>
      <c r="Q2453">
        <v>120000</v>
      </c>
    </row>
    <row r="2454" spans="9:17" x14ac:dyDescent="0.25">
      <c r="I2454" t="s">
        <v>3274</v>
      </c>
      <c r="J2454">
        <v>-0.64190000000000003</v>
      </c>
      <c r="K2454">
        <v>0.46039999999999998</v>
      </c>
      <c r="L2454">
        <v>4.4099999999999999E-3</v>
      </c>
      <c r="M2454">
        <v>-1.5429999999999999</v>
      </c>
      <c r="N2454">
        <v>-0.64759999999999995</v>
      </c>
      <c r="O2454">
        <v>0.28360000000000002</v>
      </c>
      <c r="P2454">
        <v>30001</v>
      </c>
      <c r="Q2454">
        <v>120000</v>
      </c>
    </row>
    <row r="2455" spans="9:17" x14ac:dyDescent="0.25">
      <c r="I2455" t="s">
        <v>3275</v>
      </c>
      <c r="J2455">
        <v>-0.61029999999999995</v>
      </c>
      <c r="K2455">
        <v>0.504</v>
      </c>
      <c r="L2455">
        <v>4.4869999999999997E-3</v>
      </c>
      <c r="M2455">
        <v>-1.611</v>
      </c>
      <c r="N2455">
        <v>-0.61299999999999999</v>
      </c>
      <c r="O2455">
        <v>0.3957</v>
      </c>
      <c r="P2455">
        <v>30001</v>
      </c>
      <c r="Q2455">
        <v>120000</v>
      </c>
    </row>
    <row r="2456" spans="9:17" x14ac:dyDescent="0.25">
      <c r="I2456" t="s">
        <v>3276</v>
      </c>
      <c r="J2456">
        <v>-0.33069999999999999</v>
      </c>
      <c r="K2456">
        <v>0.48949999999999999</v>
      </c>
      <c r="L2456">
        <v>4.8329999999999996E-3</v>
      </c>
      <c r="M2456">
        <v>-1.2629999999999999</v>
      </c>
      <c r="N2456">
        <v>-0.34210000000000002</v>
      </c>
      <c r="O2456">
        <v>0.66090000000000004</v>
      </c>
      <c r="P2456">
        <v>30001</v>
      </c>
      <c r="Q2456">
        <v>120000</v>
      </c>
    </row>
    <row r="2457" spans="9:17" x14ac:dyDescent="0.25">
      <c r="I2457" t="s">
        <v>3277</v>
      </c>
      <c r="J2457">
        <v>-1.052</v>
      </c>
      <c r="K2457">
        <v>0.58689999999999998</v>
      </c>
      <c r="L2457">
        <v>5.0850000000000001E-3</v>
      </c>
      <c r="M2457">
        <v>-2.2349999999999999</v>
      </c>
      <c r="N2457">
        <v>-1.042</v>
      </c>
      <c r="O2457">
        <v>7.4910000000000004E-2</v>
      </c>
      <c r="P2457">
        <v>30001</v>
      </c>
      <c r="Q2457">
        <v>120000</v>
      </c>
    </row>
    <row r="2458" spans="9:17" x14ac:dyDescent="0.25">
      <c r="I2458" t="s">
        <v>3278</v>
      </c>
      <c r="J2458">
        <v>-0.50900000000000001</v>
      </c>
      <c r="K2458">
        <v>0.53320000000000001</v>
      </c>
      <c r="L2458">
        <v>3.8800000000000002E-3</v>
      </c>
      <c r="M2458">
        <v>-1.5469999999999999</v>
      </c>
      <c r="N2458">
        <v>-0.5151</v>
      </c>
      <c r="O2458">
        <v>0.55769999999999997</v>
      </c>
      <c r="P2458">
        <v>30001</v>
      </c>
      <c r="Q2458">
        <v>120000</v>
      </c>
    </row>
    <row r="2459" spans="9:17" x14ac:dyDescent="0.25">
      <c r="I2459" t="s">
        <v>3279</v>
      </c>
      <c r="J2459">
        <v>-0.47070000000000001</v>
      </c>
      <c r="K2459">
        <v>0.49380000000000002</v>
      </c>
      <c r="L2459">
        <v>3.7429999999999998E-3</v>
      </c>
      <c r="M2459">
        <v>-1.427</v>
      </c>
      <c r="N2459">
        <v>-0.47699999999999998</v>
      </c>
      <c r="O2459">
        <v>0.52300000000000002</v>
      </c>
      <c r="P2459">
        <v>30001</v>
      </c>
      <c r="Q2459">
        <v>120000</v>
      </c>
    </row>
    <row r="2460" spans="9:17" x14ac:dyDescent="0.25">
      <c r="I2460" t="s">
        <v>3280</v>
      </c>
      <c r="J2460">
        <v>-0.1789</v>
      </c>
      <c r="K2460">
        <v>0.5383</v>
      </c>
      <c r="L2460">
        <v>4.4949999999999999E-3</v>
      </c>
      <c r="M2460">
        <v>-1.1919999999999999</v>
      </c>
      <c r="N2460">
        <v>-0.19409999999999999</v>
      </c>
      <c r="O2460">
        <v>0.92410000000000003</v>
      </c>
      <c r="P2460">
        <v>30001</v>
      </c>
      <c r="Q2460">
        <v>120000</v>
      </c>
    </row>
    <row r="2461" spans="9:17" x14ac:dyDescent="0.25">
      <c r="I2461" t="s">
        <v>3281</v>
      </c>
      <c r="J2461">
        <v>-0.76459999999999995</v>
      </c>
      <c r="K2461">
        <v>0.60040000000000004</v>
      </c>
      <c r="L2461">
        <v>4.8719999999999996E-3</v>
      </c>
      <c r="M2461">
        <v>-1.988</v>
      </c>
      <c r="N2461">
        <v>-0.74950000000000006</v>
      </c>
      <c r="O2461">
        <v>0.38240000000000002</v>
      </c>
      <c r="P2461">
        <v>30001</v>
      </c>
      <c r="Q2461">
        <v>120000</v>
      </c>
    </row>
    <row r="2462" spans="9:17" x14ac:dyDescent="0.25">
      <c r="I2462" t="s">
        <v>3282</v>
      </c>
      <c r="J2462">
        <v>-0.30149999999999999</v>
      </c>
      <c r="K2462">
        <v>0.54049999999999998</v>
      </c>
      <c r="L2462">
        <v>4.3959999999999997E-3</v>
      </c>
      <c r="M2462">
        <v>-1.3260000000000001</v>
      </c>
      <c r="N2462">
        <v>-0.31569999999999998</v>
      </c>
      <c r="O2462">
        <v>0.79869999999999997</v>
      </c>
      <c r="P2462">
        <v>30001</v>
      </c>
      <c r="Q2462">
        <v>120000</v>
      </c>
    </row>
    <row r="2463" spans="9:17" x14ac:dyDescent="0.25">
      <c r="I2463" t="s">
        <v>3283</v>
      </c>
      <c r="J2463">
        <v>-0.64529999999999998</v>
      </c>
      <c r="K2463">
        <v>0.5796</v>
      </c>
      <c r="L2463">
        <v>4.542E-3</v>
      </c>
      <c r="M2463">
        <v>-1.8029999999999999</v>
      </c>
      <c r="N2463">
        <v>-0.64029999999999998</v>
      </c>
      <c r="O2463">
        <v>0.4914</v>
      </c>
      <c r="P2463">
        <v>30001</v>
      </c>
      <c r="Q2463">
        <v>120000</v>
      </c>
    </row>
    <row r="2464" spans="9:17" x14ac:dyDescent="0.25">
      <c r="I2464" t="s">
        <v>3284</v>
      </c>
      <c r="J2464">
        <v>-7.9869999999999997E-2</v>
      </c>
      <c r="K2464">
        <v>0.6421</v>
      </c>
      <c r="L2464">
        <v>7.0609999999999996E-3</v>
      </c>
      <c r="M2464">
        <v>-1.3160000000000001</v>
      </c>
      <c r="N2464">
        <v>-9.0179999999999996E-2</v>
      </c>
      <c r="O2464">
        <v>1.2110000000000001</v>
      </c>
      <c r="P2464">
        <v>30001</v>
      </c>
      <c r="Q2464">
        <v>120000</v>
      </c>
    </row>
    <row r="2465" spans="9:17" x14ac:dyDescent="0.25">
      <c r="I2465" t="s">
        <v>3285</v>
      </c>
      <c r="J2465">
        <v>-0.18390000000000001</v>
      </c>
      <c r="K2465">
        <v>0.56520000000000004</v>
      </c>
      <c r="L2465">
        <v>6.4669999999999997E-3</v>
      </c>
      <c r="M2465">
        <v>-1.286</v>
      </c>
      <c r="N2465">
        <v>-0.18920000000000001</v>
      </c>
      <c r="O2465">
        <v>0.94350000000000001</v>
      </c>
      <c r="P2465">
        <v>30001</v>
      </c>
      <c r="Q2465">
        <v>120000</v>
      </c>
    </row>
    <row r="2466" spans="9:17" x14ac:dyDescent="0.25">
      <c r="I2466" t="s">
        <v>3286</v>
      </c>
      <c r="J2466">
        <v>-0.20219999999999999</v>
      </c>
      <c r="K2466">
        <v>0.59850000000000003</v>
      </c>
      <c r="L2466">
        <v>6.8269999999999997E-3</v>
      </c>
      <c r="M2466">
        <v>-1.3660000000000001</v>
      </c>
      <c r="N2466">
        <v>-0.20619999999999999</v>
      </c>
      <c r="O2466">
        <v>0.98299999999999998</v>
      </c>
      <c r="P2466">
        <v>30001</v>
      </c>
      <c r="Q2466">
        <v>120000</v>
      </c>
    </row>
    <row r="2467" spans="9:17" x14ac:dyDescent="0.25">
      <c r="I2467" t="s">
        <v>3287</v>
      </c>
      <c r="J2467">
        <v>0.66579999999999995</v>
      </c>
      <c r="K2467">
        <v>0.83209999999999995</v>
      </c>
      <c r="L2467">
        <v>1.111E-2</v>
      </c>
      <c r="M2467">
        <v>-0.96430000000000005</v>
      </c>
      <c r="N2467">
        <v>0.66490000000000005</v>
      </c>
      <c r="O2467">
        <v>2.3069999999999999</v>
      </c>
      <c r="P2467">
        <v>30001</v>
      </c>
      <c r="Q2467">
        <v>120000</v>
      </c>
    </row>
    <row r="2468" spans="9:17" x14ac:dyDescent="0.25">
      <c r="I2468" t="s">
        <v>3288</v>
      </c>
      <c r="J2468">
        <v>-1.008</v>
      </c>
      <c r="K2468">
        <v>0.79</v>
      </c>
      <c r="L2468">
        <v>9.7859999999999996E-3</v>
      </c>
      <c r="M2468">
        <v>-2.5630000000000002</v>
      </c>
      <c r="N2468">
        <v>-1.004</v>
      </c>
      <c r="O2468">
        <v>0.53410000000000002</v>
      </c>
      <c r="P2468">
        <v>30001</v>
      </c>
      <c r="Q2468">
        <v>120000</v>
      </c>
    </row>
    <row r="2469" spans="9:17" x14ac:dyDescent="0.25">
      <c r="I2469" t="s">
        <v>3289</v>
      </c>
      <c r="J2469">
        <v>-0.27029999999999998</v>
      </c>
      <c r="K2469">
        <v>1.01</v>
      </c>
      <c r="L2469">
        <v>1.6480000000000002E-2</v>
      </c>
      <c r="M2469">
        <v>-2.2709999999999999</v>
      </c>
      <c r="N2469">
        <v>-0.26640000000000003</v>
      </c>
      <c r="O2469">
        <v>1.7010000000000001</v>
      </c>
      <c r="P2469">
        <v>30001</v>
      </c>
      <c r="Q2469">
        <v>120000</v>
      </c>
    </row>
    <row r="2470" spans="9:17" x14ac:dyDescent="0.25">
      <c r="I2470" t="s">
        <v>3290</v>
      </c>
      <c r="J2470">
        <v>-0.41110000000000002</v>
      </c>
      <c r="K2470">
        <v>0.73029999999999995</v>
      </c>
      <c r="L2470">
        <v>9.5779999999999997E-3</v>
      </c>
      <c r="M2470">
        <v>-1.8520000000000001</v>
      </c>
      <c r="N2470">
        <v>-0.41389999999999999</v>
      </c>
      <c r="O2470">
        <v>1.026</v>
      </c>
      <c r="P2470">
        <v>30001</v>
      </c>
      <c r="Q2470">
        <v>120000</v>
      </c>
    </row>
    <row r="2471" spans="9:17" x14ac:dyDescent="0.25">
      <c r="I2471" t="s">
        <v>3291</v>
      </c>
      <c r="J2471">
        <v>-0.52239999999999998</v>
      </c>
      <c r="K2471">
        <v>0.79259999999999997</v>
      </c>
      <c r="L2471">
        <v>1.072E-2</v>
      </c>
      <c r="M2471">
        <v>-2.0880000000000001</v>
      </c>
      <c r="N2471">
        <v>-0.52010000000000001</v>
      </c>
      <c r="O2471">
        <v>1.036</v>
      </c>
      <c r="P2471">
        <v>30001</v>
      </c>
      <c r="Q2471">
        <v>120000</v>
      </c>
    </row>
    <row r="2472" spans="9:17" x14ac:dyDescent="0.25">
      <c r="I2472" t="s">
        <v>3292</v>
      </c>
      <c r="J2472">
        <v>0.2351</v>
      </c>
      <c r="K2472">
        <v>0.57389999999999997</v>
      </c>
      <c r="L2472">
        <v>6.8659999999999997E-3</v>
      </c>
      <c r="M2472">
        <v>-0.88060000000000005</v>
      </c>
      <c r="N2472">
        <v>0.22869999999999999</v>
      </c>
      <c r="O2472">
        <v>1.377</v>
      </c>
      <c r="P2472">
        <v>30001</v>
      </c>
      <c r="Q2472">
        <v>120000</v>
      </c>
    </row>
    <row r="2473" spans="9:17" x14ac:dyDescent="0.25">
      <c r="I2473" t="s">
        <v>3293</v>
      </c>
      <c r="J2473">
        <v>0.21679999999999999</v>
      </c>
      <c r="K2473">
        <v>0.66459999999999997</v>
      </c>
      <c r="L2473">
        <v>8.6160000000000004E-3</v>
      </c>
      <c r="M2473">
        <v>-1.081</v>
      </c>
      <c r="N2473">
        <v>0.2127</v>
      </c>
      <c r="O2473">
        <v>1.5349999999999999</v>
      </c>
      <c r="P2473">
        <v>30001</v>
      </c>
      <c r="Q2473">
        <v>120000</v>
      </c>
    </row>
    <row r="2474" spans="9:17" x14ac:dyDescent="0.25">
      <c r="I2474" t="s">
        <v>3294</v>
      </c>
      <c r="J2474">
        <v>-1.37</v>
      </c>
      <c r="K2474">
        <v>0.74350000000000005</v>
      </c>
      <c r="L2474">
        <v>1.0829999999999999E-2</v>
      </c>
      <c r="M2474">
        <v>-2.8679999999999999</v>
      </c>
      <c r="N2474">
        <v>-1.36</v>
      </c>
      <c r="O2474">
        <v>6.0040000000000003E-2</v>
      </c>
      <c r="P2474">
        <v>30001</v>
      </c>
      <c r="Q2474">
        <v>120000</v>
      </c>
    </row>
    <row r="2475" spans="9:17" x14ac:dyDescent="0.25">
      <c r="I2475" t="s">
        <v>3295</v>
      </c>
      <c r="J2475">
        <v>-1.1910000000000001</v>
      </c>
      <c r="K2475">
        <v>0.69589999999999996</v>
      </c>
      <c r="L2475">
        <v>1.0370000000000001E-2</v>
      </c>
      <c r="M2475">
        <v>-2.5590000000000002</v>
      </c>
      <c r="N2475">
        <v>-1.1890000000000001</v>
      </c>
      <c r="O2475">
        <v>0.1769</v>
      </c>
      <c r="P2475">
        <v>30001</v>
      </c>
      <c r="Q2475">
        <v>120000</v>
      </c>
    </row>
    <row r="2476" spans="9:17" x14ac:dyDescent="0.25">
      <c r="I2476" t="s">
        <v>3296</v>
      </c>
      <c r="J2476">
        <v>-0.61660000000000004</v>
      </c>
      <c r="K2476">
        <v>0.63070000000000004</v>
      </c>
      <c r="L2476">
        <v>6.5009999999999998E-3</v>
      </c>
      <c r="M2476">
        <v>-1.8759999999999999</v>
      </c>
      <c r="N2476">
        <v>-0.61409999999999998</v>
      </c>
      <c r="O2476">
        <v>0.61850000000000005</v>
      </c>
      <c r="P2476">
        <v>30001</v>
      </c>
      <c r="Q2476">
        <v>120000</v>
      </c>
    </row>
    <row r="2477" spans="9:17" x14ac:dyDescent="0.25">
      <c r="I2477" t="s">
        <v>3297</v>
      </c>
      <c r="J2477">
        <v>-0.49320000000000003</v>
      </c>
      <c r="K2477">
        <v>0.53</v>
      </c>
      <c r="L2477">
        <v>5.9449999999999998E-3</v>
      </c>
      <c r="M2477">
        <v>-1.524</v>
      </c>
      <c r="N2477">
        <v>-0.49930000000000002</v>
      </c>
      <c r="O2477">
        <v>0.56510000000000005</v>
      </c>
      <c r="P2477">
        <v>30001</v>
      </c>
      <c r="Q2477">
        <v>120000</v>
      </c>
    </row>
    <row r="2478" spans="9:17" x14ac:dyDescent="0.25">
      <c r="I2478" t="s">
        <v>3298</v>
      </c>
      <c r="J2478">
        <v>-0.1085</v>
      </c>
      <c r="K2478">
        <v>0.30530000000000002</v>
      </c>
      <c r="L2478">
        <v>1.761E-3</v>
      </c>
      <c r="M2478">
        <v>-0.8175</v>
      </c>
      <c r="N2478">
        <v>-7.1959999999999996E-2</v>
      </c>
      <c r="O2478">
        <v>0.45390000000000003</v>
      </c>
      <c r="P2478">
        <v>30001</v>
      </c>
      <c r="Q2478">
        <v>120000</v>
      </c>
    </row>
    <row r="2479" spans="9:17" x14ac:dyDescent="0.25">
      <c r="I2479" t="s">
        <v>3299</v>
      </c>
      <c r="J2479">
        <v>-6.9279999999999994E-2</v>
      </c>
      <c r="K2479">
        <v>0.33179999999999998</v>
      </c>
      <c r="L2479">
        <v>1.5200000000000001E-3</v>
      </c>
      <c r="M2479">
        <v>-0.82279999999999998</v>
      </c>
      <c r="N2479">
        <v>-3.9129999999999998E-2</v>
      </c>
      <c r="O2479">
        <v>0.57189999999999996</v>
      </c>
      <c r="P2479">
        <v>30001</v>
      </c>
      <c r="Q2479">
        <v>120000</v>
      </c>
    </row>
    <row r="2480" spans="9:17" x14ac:dyDescent="0.25">
      <c r="I2480" t="s">
        <v>3300</v>
      </c>
      <c r="J2480">
        <v>-3.9829999999999997E-2</v>
      </c>
      <c r="K2480">
        <v>0.3337</v>
      </c>
      <c r="L2480">
        <v>1.366E-3</v>
      </c>
      <c r="M2480">
        <v>-0.78469999999999995</v>
      </c>
      <c r="N2480">
        <v>-2.1160000000000002E-2</v>
      </c>
      <c r="O2480">
        <v>0.63280000000000003</v>
      </c>
      <c r="P2480">
        <v>30001</v>
      </c>
      <c r="Q2480">
        <v>120000</v>
      </c>
    </row>
    <row r="2481" spans="9:17" x14ac:dyDescent="0.25">
      <c r="I2481" t="s">
        <v>3301</v>
      </c>
      <c r="J2481">
        <v>-2.775E-2</v>
      </c>
      <c r="K2481">
        <v>0.34389999999999998</v>
      </c>
      <c r="L2481">
        <v>1.498E-3</v>
      </c>
      <c r="M2481">
        <v>-0.78320000000000001</v>
      </c>
      <c r="N2481">
        <v>-1.4420000000000001E-2</v>
      </c>
      <c r="O2481">
        <v>0.6724</v>
      </c>
      <c r="P2481">
        <v>30001</v>
      </c>
      <c r="Q2481">
        <v>120000</v>
      </c>
    </row>
    <row r="2482" spans="9:17" x14ac:dyDescent="0.25">
      <c r="I2482" t="s">
        <v>3302</v>
      </c>
      <c r="J2482">
        <v>-2.231E-2</v>
      </c>
      <c r="K2482">
        <v>0.29160000000000003</v>
      </c>
      <c r="L2482">
        <v>1.482E-3</v>
      </c>
      <c r="M2482">
        <v>-0.66769999999999996</v>
      </c>
      <c r="N2482">
        <v>-9.7999999999999997E-3</v>
      </c>
      <c r="O2482">
        <v>0.55659999999999998</v>
      </c>
      <c r="P2482">
        <v>30001</v>
      </c>
      <c r="Q2482">
        <v>120000</v>
      </c>
    </row>
    <row r="2483" spans="9:17" x14ac:dyDescent="0.25">
      <c r="I2483" t="s">
        <v>3303</v>
      </c>
      <c r="J2483">
        <v>6.4939999999999998E-3</v>
      </c>
      <c r="K2483">
        <v>0.30869999999999997</v>
      </c>
      <c r="L2483">
        <v>1.5790000000000001E-3</v>
      </c>
      <c r="M2483">
        <v>-0.65629999999999999</v>
      </c>
      <c r="N2483">
        <v>6.0689999999999997E-3</v>
      </c>
      <c r="O2483">
        <v>0.65459999999999996</v>
      </c>
      <c r="P2483">
        <v>30001</v>
      </c>
      <c r="Q2483">
        <v>120000</v>
      </c>
    </row>
    <row r="2484" spans="9:17" x14ac:dyDescent="0.25">
      <c r="I2484" t="s">
        <v>3304</v>
      </c>
      <c r="J2484" s="36">
        <v>8.2450000000000004E-4</v>
      </c>
      <c r="K2484">
        <v>0.32719999999999999</v>
      </c>
      <c r="L2484">
        <v>1.302E-3</v>
      </c>
      <c r="M2484">
        <v>-0.69199999999999995</v>
      </c>
      <c r="N2484">
        <v>1.1590000000000001E-3</v>
      </c>
      <c r="O2484">
        <v>0.69359999999999999</v>
      </c>
      <c r="P2484">
        <v>30001</v>
      </c>
      <c r="Q2484">
        <v>120000</v>
      </c>
    </row>
    <row r="2485" spans="9:17" x14ac:dyDescent="0.25">
      <c r="I2485" t="s">
        <v>3305</v>
      </c>
      <c r="J2485">
        <v>-7.7789999999999998E-2</v>
      </c>
      <c r="K2485">
        <v>0.31979999999999997</v>
      </c>
      <c r="L2485">
        <v>1.485E-3</v>
      </c>
      <c r="M2485">
        <v>-0.81100000000000005</v>
      </c>
      <c r="N2485">
        <v>-4.5900000000000003E-2</v>
      </c>
      <c r="O2485">
        <v>0.53029999999999999</v>
      </c>
      <c r="P2485">
        <v>30001</v>
      </c>
      <c r="Q2485">
        <v>120000</v>
      </c>
    </row>
    <row r="2486" spans="9:17" x14ac:dyDescent="0.25">
      <c r="I2486" t="s">
        <v>3306</v>
      </c>
      <c r="J2486">
        <v>-9.4659999999999994E-2</v>
      </c>
      <c r="K2486">
        <v>0.33889999999999998</v>
      </c>
      <c r="L2486">
        <v>1.614E-3</v>
      </c>
      <c r="M2486">
        <v>-0.89090000000000003</v>
      </c>
      <c r="N2486">
        <v>-5.4809999999999998E-2</v>
      </c>
      <c r="O2486">
        <v>0.5353</v>
      </c>
      <c r="P2486">
        <v>30001</v>
      </c>
      <c r="Q2486">
        <v>120000</v>
      </c>
    </row>
    <row r="2487" spans="9:17" x14ac:dyDescent="0.25">
      <c r="I2487" t="s">
        <v>3307</v>
      </c>
      <c r="J2487">
        <v>-0.78120000000000001</v>
      </c>
      <c r="K2487">
        <v>0.45600000000000002</v>
      </c>
      <c r="L2487">
        <v>2.9629999999999999E-3</v>
      </c>
      <c r="M2487">
        <v>-1.714</v>
      </c>
      <c r="N2487">
        <v>-0.77190000000000003</v>
      </c>
      <c r="O2487">
        <v>9.9299999999999999E-2</v>
      </c>
      <c r="P2487">
        <v>30001</v>
      </c>
      <c r="Q2487">
        <v>120000</v>
      </c>
    </row>
    <row r="2488" spans="9:17" x14ac:dyDescent="0.25">
      <c r="I2488" t="s">
        <v>3308</v>
      </c>
      <c r="J2488">
        <v>-0.92269999999999996</v>
      </c>
      <c r="K2488">
        <v>0.46700000000000003</v>
      </c>
      <c r="L2488">
        <v>3.6210000000000001E-3</v>
      </c>
      <c r="M2488">
        <v>-1.879</v>
      </c>
      <c r="N2488">
        <v>-0.90759999999999996</v>
      </c>
      <c r="O2488">
        <v>-3.569E-2</v>
      </c>
      <c r="P2488">
        <v>30001</v>
      </c>
      <c r="Q2488">
        <v>120000</v>
      </c>
    </row>
    <row r="2489" spans="9:17" x14ac:dyDescent="0.25">
      <c r="I2489" t="s">
        <v>3309</v>
      </c>
      <c r="J2489">
        <v>-0.62080000000000002</v>
      </c>
      <c r="K2489">
        <v>0.42899999999999999</v>
      </c>
      <c r="L2489">
        <v>3.1159999999999998E-3</v>
      </c>
      <c r="M2489">
        <v>-1.484</v>
      </c>
      <c r="N2489">
        <v>-0.6159</v>
      </c>
      <c r="O2489">
        <v>0.2172</v>
      </c>
      <c r="P2489">
        <v>30001</v>
      </c>
      <c r="Q2489">
        <v>120000</v>
      </c>
    </row>
    <row r="2490" spans="9:17" x14ac:dyDescent="0.25">
      <c r="I2490" t="s">
        <v>3310</v>
      </c>
      <c r="J2490">
        <v>-0.42509999999999998</v>
      </c>
      <c r="K2490">
        <v>0.3881</v>
      </c>
      <c r="L2490">
        <v>4.6150000000000002E-3</v>
      </c>
      <c r="M2490">
        <v>-1.2170000000000001</v>
      </c>
      <c r="N2490">
        <v>-0.41880000000000001</v>
      </c>
      <c r="O2490">
        <v>0.32450000000000001</v>
      </c>
      <c r="P2490">
        <v>30001</v>
      </c>
      <c r="Q2490">
        <v>120000</v>
      </c>
    </row>
    <row r="2491" spans="9:17" x14ac:dyDescent="0.25">
      <c r="I2491" t="s">
        <v>3311</v>
      </c>
      <c r="J2491">
        <v>-0.6129</v>
      </c>
      <c r="K2491">
        <v>0.5101</v>
      </c>
      <c r="L2491">
        <v>5.1529999999999996E-3</v>
      </c>
      <c r="M2491">
        <v>-1.6830000000000001</v>
      </c>
      <c r="N2491">
        <v>-0.59089999999999998</v>
      </c>
      <c r="O2491">
        <v>0.34329999999999999</v>
      </c>
      <c r="P2491">
        <v>30001</v>
      </c>
      <c r="Q2491">
        <v>120000</v>
      </c>
    </row>
    <row r="2492" spans="9:17" x14ac:dyDescent="0.25">
      <c r="I2492" t="s">
        <v>3312</v>
      </c>
      <c r="J2492">
        <v>-0.52380000000000004</v>
      </c>
      <c r="K2492">
        <v>0.49480000000000002</v>
      </c>
      <c r="L2492">
        <v>5.241E-3</v>
      </c>
      <c r="M2492">
        <v>-1.5449999999999999</v>
      </c>
      <c r="N2492">
        <v>-0.50870000000000004</v>
      </c>
      <c r="O2492">
        <v>0.41420000000000001</v>
      </c>
      <c r="P2492">
        <v>30001</v>
      </c>
      <c r="Q2492">
        <v>120000</v>
      </c>
    </row>
    <row r="2493" spans="9:17" x14ac:dyDescent="0.25">
      <c r="I2493" t="s">
        <v>3313</v>
      </c>
      <c r="J2493">
        <v>-0.48599999999999999</v>
      </c>
      <c r="K2493">
        <v>0.4632</v>
      </c>
      <c r="L2493">
        <v>5.0429999999999997E-3</v>
      </c>
      <c r="M2493">
        <v>-1.429</v>
      </c>
      <c r="N2493">
        <v>-0.47610000000000002</v>
      </c>
      <c r="O2493">
        <v>0.40189999999999998</v>
      </c>
      <c r="P2493">
        <v>30001</v>
      </c>
      <c r="Q2493">
        <v>120000</v>
      </c>
    </row>
    <row r="2494" spans="9:17" x14ac:dyDescent="0.25">
      <c r="I2494" t="s">
        <v>3314</v>
      </c>
      <c r="J2494">
        <v>-0.26910000000000001</v>
      </c>
      <c r="K2494">
        <v>0.46160000000000001</v>
      </c>
      <c r="L2494">
        <v>5.0039999999999998E-3</v>
      </c>
      <c r="M2494">
        <v>-1.181</v>
      </c>
      <c r="N2494">
        <v>-0.26879999999999998</v>
      </c>
      <c r="O2494">
        <v>0.64590000000000003</v>
      </c>
      <c r="P2494">
        <v>30001</v>
      </c>
      <c r="Q2494">
        <v>120000</v>
      </c>
    </row>
    <row r="2495" spans="9:17" x14ac:dyDescent="0.25">
      <c r="I2495" t="s">
        <v>3315</v>
      </c>
      <c r="J2495">
        <v>-0.30009999999999998</v>
      </c>
      <c r="K2495">
        <v>0.4738</v>
      </c>
      <c r="L2495">
        <v>4.6280000000000002E-3</v>
      </c>
      <c r="M2495">
        <v>-1.24</v>
      </c>
      <c r="N2495">
        <v>-0.29909999999999998</v>
      </c>
      <c r="O2495">
        <v>0.63680000000000003</v>
      </c>
      <c r="P2495">
        <v>30001</v>
      </c>
      <c r="Q2495">
        <v>120000</v>
      </c>
    </row>
    <row r="2496" spans="9:17" x14ac:dyDescent="0.25">
      <c r="I2496" t="s">
        <v>3316</v>
      </c>
      <c r="J2496">
        <v>-0.4012</v>
      </c>
      <c r="K2496">
        <v>0.49490000000000001</v>
      </c>
      <c r="L2496">
        <v>4.914E-3</v>
      </c>
      <c r="M2496">
        <v>-1.399</v>
      </c>
      <c r="N2496">
        <v>-0.39650000000000002</v>
      </c>
      <c r="O2496">
        <v>0.5645</v>
      </c>
      <c r="P2496">
        <v>30001</v>
      </c>
      <c r="Q2496">
        <v>120000</v>
      </c>
    </row>
    <row r="2497" spans="9:17" x14ac:dyDescent="0.25">
      <c r="I2497" t="s">
        <v>3317</v>
      </c>
      <c r="J2497">
        <v>-0.42630000000000001</v>
      </c>
      <c r="K2497">
        <v>0.53639999999999999</v>
      </c>
      <c r="L2497">
        <v>5.4780000000000002E-3</v>
      </c>
      <c r="M2497">
        <v>-1.5229999999999999</v>
      </c>
      <c r="N2497">
        <v>-0.41589999999999999</v>
      </c>
      <c r="O2497">
        <v>0.61099999999999999</v>
      </c>
      <c r="P2497">
        <v>30001</v>
      </c>
      <c r="Q2497">
        <v>120000</v>
      </c>
    </row>
    <row r="2498" spans="9:17" x14ac:dyDescent="0.25">
      <c r="I2498" t="s">
        <v>3318</v>
      </c>
      <c r="J2498">
        <v>-0.4945</v>
      </c>
      <c r="K2498">
        <v>0.52800000000000002</v>
      </c>
      <c r="L2498">
        <v>5.4250000000000001E-3</v>
      </c>
      <c r="M2498">
        <v>-1.5880000000000001</v>
      </c>
      <c r="N2498">
        <v>-0.48</v>
      </c>
      <c r="O2498">
        <v>0.50680000000000003</v>
      </c>
      <c r="P2498">
        <v>30001</v>
      </c>
      <c r="Q2498">
        <v>120000</v>
      </c>
    </row>
    <row r="2499" spans="9:17" x14ac:dyDescent="0.25">
      <c r="I2499" t="s">
        <v>3319</v>
      </c>
      <c r="J2499">
        <v>-0.45429999999999998</v>
      </c>
      <c r="K2499">
        <v>0.53390000000000004</v>
      </c>
      <c r="L2499">
        <v>4.64E-3</v>
      </c>
      <c r="M2499">
        <v>-1.508</v>
      </c>
      <c r="N2499">
        <v>-0.45679999999999998</v>
      </c>
      <c r="O2499">
        <v>0.61060000000000003</v>
      </c>
      <c r="P2499">
        <v>30001</v>
      </c>
      <c r="Q2499">
        <v>120000</v>
      </c>
    </row>
    <row r="2500" spans="9:17" x14ac:dyDescent="0.25">
      <c r="I2500" t="s">
        <v>3320</v>
      </c>
      <c r="J2500">
        <v>-0.55179999999999996</v>
      </c>
      <c r="K2500">
        <v>0.4385</v>
      </c>
      <c r="L2500">
        <v>4.594E-3</v>
      </c>
      <c r="M2500">
        <v>-1.4350000000000001</v>
      </c>
      <c r="N2500">
        <v>-0.54569999999999996</v>
      </c>
      <c r="O2500">
        <v>0.30259999999999998</v>
      </c>
      <c r="P2500">
        <v>30001</v>
      </c>
      <c r="Q2500">
        <v>120000</v>
      </c>
    </row>
    <row r="2501" spans="9:17" x14ac:dyDescent="0.25">
      <c r="I2501" t="s">
        <v>3321</v>
      </c>
      <c r="J2501">
        <v>-0.64410000000000001</v>
      </c>
      <c r="K2501">
        <v>0.49709999999999999</v>
      </c>
      <c r="L2501">
        <v>4.2830000000000003E-3</v>
      </c>
      <c r="M2501">
        <v>-1.657</v>
      </c>
      <c r="N2501">
        <v>-0.63139999999999996</v>
      </c>
      <c r="O2501">
        <v>0.3105</v>
      </c>
      <c r="P2501">
        <v>30001</v>
      </c>
      <c r="Q2501">
        <v>120000</v>
      </c>
    </row>
    <row r="2502" spans="9:17" x14ac:dyDescent="0.25">
      <c r="I2502" t="s">
        <v>3322</v>
      </c>
      <c r="J2502">
        <v>-0.42309999999999998</v>
      </c>
      <c r="K2502">
        <v>0.52610000000000001</v>
      </c>
      <c r="L2502">
        <v>4.614E-3</v>
      </c>
      <c r="M2502">
        <v>-1.4550000000000001</v>
      </c>
      <c r="N2502">
        <v>-0.42909999999999998</v>
      </c>
      <c r="O2502">
        <v>0.63549999999999995</v>
      </c>
      <c r="P2502">
        <v>30001</v>
      </c>
      <c r="Q2502">
        <v>120000</v>
      </c>
    </row>
    <row r="2503" spans="9:17" x14ac:dyDescent="0.25">
      <c r="I2503" t="s">
        <v>3323</v>
      </c>
      <c r="J2503">
        <v>-0.81950000000000001</v>
      </c>
      <c r="K2503">
        <v>0.50319999999999998</v>
      </c>
      <c r="L2503">
        <v>5.6249999999999998E-3</v>
      </c>
      <c r="M2503">
        <v>-1.827</v>
      </c>
      <c r="N2503">
        <v>-0.81369999999999998</v>
      </c>
      <c r="O2503">
        <v>0.1492</v>
      </c>
      <c r="P2503">
        <v>30001</v>
      </c>
      <c r="Q2503">
        <v>120000</v>
      </c>
    </row>
    <row r="2504" spans="9:17" x14ac:dyDescent="0.25">
      <c r="I2504" t="s">
        <v>3324</v>
      </c>
      <c r="J2504">
        <v>-0.56410000000000005</v>
      </c>
      <c r="K2504">
        <v>0.60529999999999995</v>
      </c>
      <c r="L2504">
        <v>5.9870000000000001E-3</v>
      </c>
      <c r="M2504">
        <v>-1.746</v>
      </c>
      <c r="N2504">
        <v>-0.56759999999999999</v>
      </c>
      <c r="O2504">
        <v>0.6421</v>
      </c>
      <c r="P2504">
        <v>30001</v>
      </c>
      <c r="Q2504">
        <v>120000</v>
      </c>
    </row>
    <row r="2505" spans="9:17" x14ac:dyDescent="0.25">
      <c r="I2505" t="s">
        <v>3325</v>
      </c>
      <c r="J2505">
        <v>-0.37</v>
      </c>
      <c r="K2505">
        <v>0.626</v>
      </c>
      <c r="L2505">
        <v>6.6870000000000002E-3</v>
      </c>
      <c r="M2505">
        <v>-1.5620000000000001</v>
      </c>
      <c r="N2505">
        <v>-0.38469999999999999</v>
      </c>
      <c r="O2505">
        <v>0.89810000000000001</v>
      </c>
      <c r="P2505">
        <v>30001</v>
      </c>
      <c r="Q2505">
        <v>120000</v>
      </c>
    </row>
    <row r="2506" spans="9:17" x14ac:dyDescent="0.25">
      <c r="I2506" t="s">
        <v>3326</v>
      </c>
      <c r="J2506">
        <v>-0.56830000000000003</v>
      </c>
      <c r="K2506">
        <v>0.62660000000000005</v>
      </c>
      <c r="L2506">
        <v>6.6620000000000004E-3</v>
      </c>
      <c r="M2506">
        <v>-1.8120000000000001</v>
      </c>
      <c r="N2506">
        <v>-0.57210000000000005</v>
      </c>
      <c r="O2506">
        <v>0.67090000000000005</v>
      </c>
      <c r="P2506">
        <v>30001</v>
      </c>
      <c r="Q2506">
        <v>120000</v>
      </c>
    </row>
    <row r="2507" spans="9:17" x14ac:dyDescent="0.25">
      <c r="I2507" t="s">
        <v>3327</v>
      </c>
      <c r="J2507">
        <v>-0.46920000000000001</v>
      </c>
      <c r="K2507">
        <v>0.36659999999999998</v>
      </c>
      <c r="L2507">
        <v>3.6210000000000001E-3</v>
      </c>
      <c r="M2507">
        <v>-1.22</v>
      </c>
      <c r="N2507">
        <v>-0.46160000000000001</v>
      </c>
      <c r="O2507">
        <v>0.24249999999999999</v>
      </c>
      <c r="P2507">
        <v>30001</v>
      </c>
      <c r="Q2507">
        <v>120000</v>
      </c>
    </row>
    <row r="2508" spans="9:17" x14ac:dyDescent="0.25">
      <c r="I2508" t="s">
        <v>3328</v>
      </c>
      <c r="J2508">
        <v>-0.40010000000000001</v>
      </c>
      <c r="K2508">
        <v>0.4234</v>
      </c>
      <c r="L2508">
        <v>4.1320000000000003E-3</v>
      </c>
      <c r="M2508">
        <v>-1.2390000000000001</v>
      </c>
      <c r="N2508">
        <v>-0.40350000000000003</v>
      </c>
      <c r="O2508">
        <v>0.45729999999999998</v>
      </c>
      <c r="P2508">
        <v>30001</v>
      </c>
      <c r="Q2508">
        <v>120000</v>
      </c>
    </row>
    <row r="2509" spans="9:17" x14ac:dyDescent="0.25">
      <c r="I2509" t="s">
        <v>3329</v>
      </c>
      <c r="J2509">
        <v>-0.52900000000000003</v>
      </c>
      <c r="K2509">
        <v>0.3619</v>
      </c>
      <c r="L2509">
        <v>4.3400000000000001E-3</v>
      </c>
      <c r="M2509">
        <v>-1.274</v>
      </c>
      <c r="N2509">
        <v>-0.52090000000000003</v>
      </c>
      <c r="O2509">
        <v>0.17580000000000001</v>
      </c>
      <c r="P2509">
        <v>30001</v>
      </c>
      <c r="Q2509">
        <v>120000</v>
      </c>
    </row>
    <row r="2510" spans="9:17" x14ac:dyDescent="0.25">
      <c r="I2510" t="s">
        <v>3330</v>
      </c>
      <c r="J2510">
        <v>-0.55930000000000002</v>
      </c>
      <c r="K2510">
        <v>0.45419999999999999</v>
      </c>
      <c r="L2510">
        <v>4.1099999999999999E-3</v>
      </c>
      <c r="M2510">
        <v>-1.4970000000000001</v>
      </c>
      <c r="N2510">
        <v>-0.54710000000000003</v>
      </c>
      <c r="O2510">
        <v>0.32050000000000001</v>
      </c>
      <c r="P2510">
        <v>30001</v>
      </c>
      <c r="Q2510">
        <v>120000</v>
      </c>
    </row>
    <row r="2511" spans="9:17" x14ac:dyDescent="0.25">
      <c r="I2511" t="s">
        <v>3331</v>
      </c>
      <c r="J2511">
        <v>-0.56879999999999997</v>
      </c>
      <c r="K2511">
        <v>0.44590000000000002</v>
      </c>
      <c r="L2511">
        <v>4.3179999999999998E-3</v>
      </c>
      <c r="M2511">
        <v>-1.492</v>
      </c>
      <c r="N2511">
        <v>-0.55530000000000002</v>
      </c>
      <c r="O2511">
        <v>0.29360000000000003</v>
      </c>
      <c r="P2511">
        <v>30001</v>
      </c>
      <c r="Q2511">
        <v>120000</v>
      </c>
    </row>
    <row r="2512" spans="9:17" x14ac:dyDescent="0.25">
      <c r="I2512" t="s">
        <v>3332</v>
      </c>
      <c r="J2512">
        <v>-0.60680000000000001</v>
      </c>
      <c r="K2512">
        <v>0.40760000000000002</v>
      </c>
      <c r="L2512">
        <v>4.1260000000000003E-3</v>
      </c>
      <c r="M2512">
        <v>-1.4490000000000001</v>
      </c>
      <c r="N2512">
        <v>-0.59509999999999996</v>
      </c>
      <c r="O2512">
        <v>0.17510000000000001</v>
      </c>
      <c r="P2512">
        <v>30001</v>
      </c>
      <c r="Q2512">
        <v>120000</v>
      </c>
    </row>
    <row r="2513" spans="9:17" x14ac:dyDescent="0.25">
      <c r="I2513" t="s">
        <v>3333</v>
      </c>
      <c r="J2513">
        <v>-0.57520000000000004</v>
      </c>
      <c r="K2513">
        <v>0.4541</v>
      </c>
      <c r="L2513">
        <v>4.1510000000000002E-3</v>
      </c>
      <c r="M2513">
        <v>-1.5169999999999999</v>
      </c>
      <c r="N2513">
        <v>-0.56100000000000005</v>
      </c>
      <c r="O2513">
        <v>0.30209999999999998</v>
      </c>
      <c r="P2513">
        <v>30001</v>
      </c>
      <c r="Q2513">
        <v>120000</v>
      </c>
    </row>
    <row r="2514" spans="9:17" x14ac:dyDescent="0.25">
      <c r="I2514" t="s">
        <v>3334</v>
      </c>
      <c r="J2514">
        <v>-0.29559999999999997</v>
      </c>
      <c r="K2514">
        <v>0.43390000000000001</v>
      </c>
      <c r="L2514">
        <v>4.3470000000000002E-3</v>
      </c>
      <c r="M2514">
        <v>-1.163</v>
      </c>
      <c r="N2514">
        <v>-0.29320000000000002</v>
      </c>
      <c r="O2514">
        <v>0.55249999999999999</v>
      </c>
      <c r="P2514">
        <v>30001</v>
      </c>
      <c r="Q2514">
        <v>120000</v>
      </c>
    </row>
    <row r="2515" spans="9:17" x14ac:dyDescent="0.25">
      <c r="I2515" t="s">
        <v>3335</v>
      </c>
      <c r="J2515">
        <v>-1.0169999999999999</v>
      </c>
      <c r="K2515">
        <v>0.54249999999999998</v>
      </c>
      <c r="L2515">
        <v>4.8570000000000002E-3</v>
      </c>
      <c r="M2515">
        <v>-2.1360000000000001</v>
      </c>
      <c r="N2515">
        <v>-0.99529999999999996</v>
      </c>
      <c r="O2515">
        <v>-1.3610000000000001E-2</v>
      </c>
      <c r="P2515">
        <v>30001</v>
      </c>
      <c r="Q2515">
        <v>120000</v>
      </c>
    </row>
    <row r="2516" spans="9:17" x14ac:dyDescent="0.25">
      <c r="I2516" t="s">
        <v>3336</v>
      </c>
      <c r="J2516">
        <v>-0.47389999999999999</v>
      </c>
      <c r="K2516">
        <v>0.48220000000000002</v>
      </c>
      <c r="L2516">
        <v>3.228E-3</v>
      </c>
      <c r="M2516">
        <v>-1.4530000000000001</v>
      </c>
      <c r="N2516">
        <v>-0.46750000000000003</v>
      </c>
      <c r="O2516">
        <v>0.46079999999999999</v>
      </c>
      <c r="P2516">
        <v>30001</v>
      </c>
      <c r="Q2516">
        <v>120000</v>
      </c>
    </row>
    <row r="2517" spans="9:17" x14ac:dyDescent="0.25">
      <c r="I2517" t="s">
        <v>3337</v>
      </c>
      <c r="J2517">
        <v>-0.43559999999999999</v>
      </c>
      <c r="K2517">
        <v>0.43719999999999998</v>
      </c>
      <c r="L2517">
        <v>3.0699999999999998E-3</v>
      </c>
      <c r="M2517">
        <v>-1.3220000000000001</v>
      </c>
      <c r="N2517">
        <v>-0.42959999999999998</v>
      </c>
      <c r="O2517">
        <v>0.41070000000000001</v>
      </c>
      <c r="P2517">
        <v>30001</v>
      </c>
      <c r="Q2517">
        <v>120000</v>
      </c>
    </row>
    <row r="2518" spans="9:17" x14ac:dyDescent="0.25">
      <c r="I2518" t="s">
        <v>3338</v>
      </c>
      <c r="J2518">
        <v>-0.14380000000000001</v>
      </c>
      <c r="K2518">
        <v>0.48780000000000001</v>
      </c>
      <c r="L2518">
        <v>3.9029999999999998E-3</v>
      </c>
      <c r="M2518">
        <v>-1.0820000000000001</v>
      </c>
      <c r="N2518">
        <v>-0.15409999999999999</v>
      </c>
      <c r="O2518">
        <v>0.85050000000000003</v>
      </c>
      <c r="P2518">
        <v>30001</v>
      </c>
      <c r="Q2518">
        <v>120000</v>
      </c>
    </row>
    <row r="2519" spans="9:17" x14ac:dyDescent="0.25">
      <c r="I2519" t="s">
        <v>3339</v>
      </c>
      <c r="J2519">
        <v>-0.72950000000000004</v>
      </c>
      <c r="K2519">
        <v>0.55510000000000004</v>
      </c>
      <c r="L2519">
        <v>4.4530000000000004E-3</v>
      </c>
      <c r="M2519">
        <v>-1.901</v>
      </c>
      <c r="N2519">
        <v>-0.70169999999999999</v>
      </c>
      <c r="O2519">
        <v>0.29770000000000002</v>
      </c>
      <c r="P2519">
        <v>30001</v>
      </c>
      <c r="Q2519">
        <v>120000</v>
      </c>
    </row>
    <row r="2520" spans="9:17" x14ac:dyDescent="0.25">
      <c r="I2520" t="s">
        <v>3340</v>
      </c>
      <c r="J2520">
        <v>-0.26640000000000003</v>
      </c>
      <c r="K2520">
        <v>0.48880000000000001</v>
      </c>
      <c r="L2520">
        <v>3.8539999999999998E-3</v>
      </c>
      <c r="M2520">
        <v>-1.2290000000000001</v>
      </c>
      <c r="N2520">
        <v>-0.26910000000000001</v>
      </c>
      <c r="O2520">
        <v>0.71309999999999996</v>
      </c>
      <c r="P2520">
        <v>30001</v>
      </c>
      <c r="Q2520">
        <v>120000</v>
      </c>
    </row>
    <row r="2521" spans="9:17" x14ac:dyDescent="0.25">
      <c r="I2521" t="s">
        <v>3341</v>
      </c>
      <c r="J2521">
        <v>-0.61019999999999996</v>
      </c>
      <c r="K2521">
        <v>0.53290000000000004</v>
      </c>
      <c r="L2521">
        <v>4.1640000000000002E-3</v>
      </c>
      <c r="M2521">
        <v>-1.71</v>
      </c>
      <c r="N2521">
        <v>-0.59319999999999995</v>
      </c>
      <c r="O2521">
        <v>0.40889999999999999</v>
      </c>
      <c r="P2521">
        <v>30001</v>
      </c>
      <c r="Q2521">
        <v>120000</v>
      </c>
    </row>
    <row r="2522" spans="9:17" x14ac:dyDescent="0.25">
      <c r="I2522" t="s">
        <v>3342</v>
      </c>
      <c r="J2522">
        <v>-4.4769999999999997E-2</v>
      </c>
      <c r="K2522">
        <v>0.60389999999999999</v>
      </c>
      <c r="L2522">
        <v>7.0699999999999999E-3</v>
      </c>
      <c r="M2522">
        <v>-1.228</v>
      </c>
      <c r="N2522">
        <v>-4.9270000000000001E-2</v>
      </c>
      <c r="O2522">
        <v>1.1599999999999999</v>
      </c>
      <c r="P2522">
        <v>30001</v>
      </c>
      <c r="Q2522">
        <v>120000</v>
      </c>
    </row>
    <row r="2523" spans="9:17" x14ac:dyDescent="0.25">
      <c r="I2523" t="s">
        <v>3343</v>
      </c>
      <c r="J2523">
        <v>-0.14879999999999999</v>
      </c>
      <c r="K2523">
        <v>0.52190000000000003</v>
      </c>
      <c r="L2523">
        <v>6.4320000000000002E-3</v>
      </c>
      <c r="M2523">
        <v>-1.1950000000000001</v>
      </c>
      <c r="N2523">
        <v>-0.14460000000000001</v>
      </c>
      <c r="O2523">
        <v>0.86580000000000001</v>
      </c>
      <c r="P2523">
        <v>30001</v>
      </c>
      <c r="Q2523">
        <v>120000</v>
      </c>
    </row>
    <row r="2524" spans="9:17" x14ac:dyDescent="0.25">
      <c r="I2524" t="s">
        <v>3344</v>
      </c>
      <c r="J2524">
        <v>-0.1671</v>
      </c>
      <c r="K2524">
        <v>0.55810000000000004</v>
      </c>
      <c r="L2524">
        <v>6.8199999999999997E-3</v>
      </c>
      <c r="M2524">
        <v>-1.28</v>
      </c>
      <c r="N2524">
        <v>-0.16270000000000001</v>
      </c>
      <c r="O2524">
        <v>0.91659999999999997</v>
      </c>
      <c r="P2524">
        <v>30001</v>
      </c>
      <c r="Q2524">
        <v>120000</v>
      </c>
    </row>
    <row r="2525" spans="9:17" x14ac:dyDescent="0.25">
      <c r="I2525" t="s">
        <v>3345</v>
      </c>
      <c r="J2525">
        <v>0.70089999999999997</v>
      </c>
      <c r="K2525">
        <v>0.80379999999999996</v>
      </c>
      <c r="L2525">
        <v>1.089E-2</v>
      </c>
      <c r="M2525">
        <v>-0.89149999999999996</v>
      </c>
      <c r="N2525">
        <v>0.70960000000000001</v>
      </c>
      <c r="O2525">
        <v>2.2749999999999999</v>
      </c>
      <c r="P2525">
        <v>30001</v>
      </c>
      <c r="Q2525">
        <v>120000</v>
      </c>
    </row>
    <row r="2526" spans="9:17" x14ac:dyDescent="0.25">
      <c r="I2526" t="s">
        <v>3346</v>
      </c>
      <c r="J2526">
        <v>-0.97319999999999995</v>
      </c>
      <c r="K2526">
        <v>0.75739999999999996</v>
      </c>
      <c r="L2526">
        <v>9.5519999999999997E-3</v>
      </c>
      <c r="M2526">
        <v>-2.4830000000000001</v>
      </c>
      <c r="N2526">
        <v>-0.96540000000000004</v>
      </c>
      <c r="O2526">
        <v>0.48359999999999997</v>
      </c>
      <c r="P2526">
        <v>30001</v>
      </c>
      <c r="Q2526">
        <v>120000</v>
      </c>
    </row>
    <row r="2527" spans="9:17" x14ac:dyDescent="0.25">
      <c r="I2527" t="s">
        <v>3347</v>
      </c>
      <c r="J2527">
        <v>-0.23519999999999999</v>
      </c>
      <c r="K2527">
        <v>0.9889</v>
      </c>
      <c r="L2527">
        <v>1.6389999999999998E-2</v>
      </c>
      <c r="M2527">
        <v>-2.198</v>
      </c>
      <c r="N2527">
        <v>-0.2344</v>
      </c>
      <c r="O2527">
        <v>1.7010000000000001</v>
      </c>
      <c r="P2527">
        <v>30001</v>
      </c>
      <c r="Q2527">
        <v>120000</v>
      </c>
    </row>
    <row r="2528" spans="9:17" x14ac:dyDescent="0.25">
      <c r="I2528" t="s">
        <v>3348</v>
      </c>
      <c r="J2528">
        <v>-0.376</v>
      </c>
      <c r="K2528">
        <v>0.70179999999999998</v>
      </c>
      <c r="L2528">
        <v>9.6780000000000008E-3</v>
      </c>
      <c r="M2528">
        <v>-1.774</v>
      </c>
      <c r="N2528">
        <v>-0.3695</v>
      </c>
      <c r="O2528">
        <v>0.99519999999999997</v>
      </c>
      <c r="P2528">
        <v>30001</v>
      </c>
      <c r="Q2528">
        <v>120000</v>
      </c>
    </row>
    <row r="2529" spans="9:17" x14ac:dyDescent="0.25">
      <c r="I2529" t="s">
        <v>3349</v>
      </c>
      <c r="J2529">
        <v>-0.48730000000000001</v>
      </c>
      <c r="K2529">
        <v>0.76759999999999995</v>
      </c>
      <c r="L2529">
        <v>1.0840000000000001E-2</v>
      </c>
      <c r="M2529">
        <v>-2.0270000000000001</v>
      </c>
      <c r="N2529">
        <v>-0.4763</v>
      </c>
      <c r="O2529">
        <v>1.002</v>
      </c>
      <c r="P2529">
        <v>30001</v>
      </c>
      <c r="Q2529">
        <v>120000</v>
      </c>
    </row>
    <row r="2530" spans="9:17" x14ac:dyDescent="0.25">
      <c r="I2530" t="s">
        <v>3350</v>
      </c>
      <c r="J2530">
        <v>0.2702</v>
      </c>
      <c r="K2530">
        <v>0.5353</v>
      </c>
      <c r="L2530">
        <v>6.6319999999999999E-3</v>
      </c>
      <c r="M2530">
        <v>-0.79330000000000001</v>
      </c>
      <c r="N2530">
        <v>0.27239999999999998</v>
      </c>
      <c r="O2530">
        <v>1.3180000000000001</v>
      </c>
      <c r="P2530">
        <v>30001</v>
      </c>
      <c r="Q2530">
        <v>120000</v>
      </c>
    </row>
    <row r="2531" spans="9:17" x14ac:dyDescent="0.25">
      <c r="I2531" t="s">
        <v>3351</v>
      </c>
      <c r="J2531">
        <v>0.25190000000000001</v>
      </c>
      <c r="K2531">
        <v>0.63229999999999997</v>
      </c>
      <c r="L2531">
        <v>8.5059999999999997E-3</v>
      </c>
      <c r="M2531">
        <v>-0.99990000000000001</v>
      </c>
      <c r="N2531">
        <v>0.25330000000000003</v>
      </c>
      <c r="O2531">
        <v>1.5009999999999999</v>
      </c>
      <c r="P2531">
        <v>30001</v>
      </c>
      <c r="Q2531">
        <v>120000</v>
      </c>
    </row>
    <row r="2532" spans="9:17" x14ac:dyDescent="0.25">
      <c r="I2532" t="s">
        <v>3352</v>
      </c>
      <c r="J2532">
        <v>-1.3340000000000001</v>
      </c>
      <c r="K2532">
        <v>0.71289999999999998</v>
      </c>
      <c r="L2532">
        <v>1.086E-2</v>
      </c>
      <c r="M2532">
        <v>-2.7829999999999999</v>
      </c>
      <c r="N2532">
        <v>-1.319</v>
      </c>
      <c r="O2532">
        <v>2.214E-2</v>
      </c>
      <c r="P2532">
        <v>30001</v>
      </c>
      <c r="Q2532">
        <v>120000</v>
      </c>
    </row>
    <row r="2533" spans="9:17" x14ac:dyDescent="0.25">
      <c r="I2533" t="s">
        <v>3353</v>
      </c>
      <c r="J2533">
        <v>-1.1559999999999999</v>
      </c>
      <c r="K2533">
        <v>0.66359999999999997</v>
      </c>
      <c r="L2533">
        <v>1.0330000000000001E-2</v>
      </c>
      <c r="M2533">
        <v>-2.4830000000000001</v>
      </c>
      <c r="N2533">
        <v>-1.149</v>
      </c>
      <c r="O2533">
        <v>0.1241</v>
      </c>
      <c r="P2533">
        <v>30001</v>
      </c>
      <c r="Q2533">
        <v>120000</v>
      </c>
    </row>
    <row r="2534" spans="9:17" x14ac:dyDescent="0.25">
      <c r="I2534" t="s">
        <v>3354</v>
      </c>
      <c r="J2534">
        <v>-0.58150000000000002</v>
      </c>
      <c r="K2534">
        <v>0.5877</v>
      </c>
      <c r="L2534">
        <v>6.0210000000000003E-3</v>
      </c>
      <c r="M2534">
        <v>-1.792</v>
      </c>
      <c r="N2534">
        <v>-0.56730000000000003</v>
      </c>
      <c r="O2534">
        <v>0.55079999999999996</v>
      </c>
      <c r="P2534">
        <v>30001</v>
      </c>
      <c r="Q2534">
        <v>120000</v>
      </c>
    </row>
    <row r="2535" spans="9:17" x14ac:dyDescent="0.25">
      <c r="I2535" t="s">
        <v>3355</v>
      </c>
      <c r="J2535">
        <v>-0.45810000000000001</v>
      </c>
      <c r="K2535">
        <v>0.47810000000000002</v>
      </c>
      <c r="L2535">
        <v>5.4689999999999999E-3</v>
      </c>
      <c r="M2535">
        <v>-1.423</v>
      </c>
      <c r="N2535">
        <v>-0.4516</v>
      </c>
      <c r="O2535">
        <v>0.46910000000000002</v>
      </c>
      <c r="P2535">
        <v>30001</v>
      </c>
      <c r="Q2535">
        <v>120000</v>
      </c>
    </row>
    <row r="2536" spans="9:17" x14ac:dyDescent="0.25">
      <c r="I2536" t="s">
        <v>3356</v>
      </c>
      <c r="J2536">
        <v>3.9260000000000003E-2</v>
      </c>
      <c r="K2536">
        <v>0.27879999999999999</v>
      </c>
      <c r="L2536">
        <v>1.4170000000000001E-3</v>
      </c>
      <c r="M2536">
        <v>-0.52939999999999998</v>
      </c>
      <c r="N2536">
        <v>2.7119999999999998E-2</v>
      </c>
      <c r="O2536">
        <v>0.63670000000000004</v>
      </c>
      <c r="P2536">
        <v>30001</v>
      </c>
      <c r="Q2536">
        <v>120000</v>
      </c>
    </row>
    <row r="2537" spans="9:17" x14ac:dyDescent="0.25">
      <c r="I2537" t="s">
        <v>3357</v>
      </c>
      <c r="J2537">
        <v>6.8709999999999993E-2</v>
      </c>
      <c r="K2537">
        <v>0.29010000000000002</v>
      </c>
      <c r="L2537">
        <v>1.436E-3</v>
      </c>
      <c r="M2537">
        <v>-0.50329999999999997</v>
      </c>
      <c r="N2537">
        <v>4.5740000000000003E-2</v>
      </c>
      <c r="O2537">
        <v>0.71419999999999995</v>
      </c>
      <c r="P2537">
        <v>30001</v>
      </c>
      <c r="Q2537">
        <v>120000</v>
      </c>
    </row>
    <row r="2538" spans="9:17" x14ac:dyDescent="0.25">
      <c r="I2538" t="s">
        <v>3358</v>
      </c>
      <c r="J2538">
        <v>8.0790000000000001E-2</v>
      </c>
      <c r="K2538">
        <v>0.30359999999999998</v>
      </c>
      <c r="L2538">
        <v>1.627E-3</v>
      </c>
      <c r="M2538">
        <v>-0.50680000000000003</v>
      </c>
      <c r="N2538">
        <v>5.2690000000000001E-2</v>
      </c>
      <c r="O2538">
        <v>0.7651</v>
      </c>
      <c r="P2538">
        <v>30001</v>
      </c>
      <c r="Q2538">
        <v>120000</v>
      </c>
    </row>
    <row r="2539" spans="9:17" x14ac:dyDescent="0.25">
      <c r="I2539" t="s">
        <v>3359</v>
      </c>
      <c r="J2539">
        <v>8.6230000000000001E-2</v>
      </c>
      <c r="K2539">
        <v>0.215</v>
      </c>
      <c r="L2539">
        <v>1.2719999999999999E-3</v>
      </c>
      <c r="M2539">
        <v>-0.32300000000000001</v>
      </c>
      <c r="N2539">
        <v>6.7449999999999996E-2</v>
      </c>
      <c r="O2539">
        <v>0.54879999999999995</v>
      </c>
      <c r="P2539">
        <v>30001</v>
      </c>
      <c r="Q2539">
        <v>120000</v>
      </c>
    </row>
    <row r="2540" spans="9:17" x14ac:dyDescent="0.25">
      <c r="I2540" t="s">
        <v>3360</v>
      </c>
      <c r="J2540">
        <v>0.115</v>
      </c>
      <c r="K2540">
        <v>0.26029999999999998</v>
      </c>
      <c r="L2540">
        <v>1.676E-3</v>
      </c>
      <c r="M2540">
        <v>-0.36599999999999999</v>
      </c>
      <c r="N2540">
        <v>8.4169999999999995E-2</v>
      </c>
      <c r="O2540">
        <v>0.70120000000000005</v>
      </c>
      <c r="P2540">
        <v>30001</v>
      </c>
      <c r="Q2540">
        <v>120000</v>
      </c>
    </row>
    <row r="2541" spans="9:17" x14ac:dyDescent="0.25">
      <c r="I2541" t="s">
        <v>3361</v>
      </c>
      <c r="J2541">
        <v>0.1094</v>
      </c>
      <c r="K2541">
        <v>0.28799999999999998</v>
      </c>
      <c r="L2541">
        <v>1.591E-3</v>
      </c>
      <c r="M2541">
        <v>-0.42349999999999999</v>
      </c>
      <c r="N2541">
        <v>7.4499999999999997E-2</v>
      </c>
      <c r="O2541">
        <v>0.76580000000000004</v>
      </c>
      <c r="P2541">
        <v>30001</v>
      </c>
      <c r="Q2541">
        <v>120000</v>
      </c>
    </row>
    <row r="2542" spans="9:17" x14ac:dyDescent="0.25">
      <c r="I2542" t="s">
        <v>3362</v>
      </c>
      <c r="J2542">
        <v>3.075E-2</v>
      </c>
      <c r="K2542">
        <v>0.25829999999999997</v>
      </c>
      <c r="L2542">
        <v>1.2409999999999999E-3</v>
      </c>
      <c r="M2542">
        <v>-0.49609999999999999</v>
      </c>
      <c r="N2542">
        <v>2.1909999999999999E-2</v>
      </c>
      <c r="O2542">
        <v>0.57969999999999999</v>
      </c>
      <c r="P2542">
        <v>30001</v>
      </c>
      <c r="Q2542">
        <v>120000</v>
      </c>
    </row>
    <row r="2543" spans="9:17" x14ac:dyDescent="0.25">
      <c r="I2543" t="s">
        <v>3363</v>
      </c>
      <c r="J2543">
        <v>1.387E-2</v>
      </c>
      <c r="K2543">
        <v>0.2823</v>
      </c>
      <c r="L2543">
        <v>1.31E-3</v>
      </c>
      <c r="M2543">
        <v>-0.58040000000000003</v>
      </c>
      <c r="N2543">
        <v>1.222E-2</v>
      </c>
      <c r="O2543">
        <v>0.60309999999999997</v>
      </c>
      <c r="P2543">
        <v>30001</v>
      </c>
      <c r="Q2543">
        <v>120000</v>
      </c>
    </row>
    <row r="2544" spans="9:17" x14ac:dyDescent="0.25">
      <c r="I2544" t="s">
        <v>3364</v>
      </c>
      <c r="J2544">
        <v>-0.67269999999999996</v>
      </c>
      <c r="K2544">
        <v>0.40849999999999997</v>
      </c>
      <c r="L2544">
        <v>2.7820000000000002E-3</v>
      </c>
      <c r="M2544">
        <v>-1.4830000000000001</v>
      </c>
      <c r="N2544">
        <v>-0.67230000000000001</v>
      </c>
      <c r="O2544">
        <v>0.1318</v>
      </c>
      <c r="P2544">
        <v>30001</v>
      </c>
      <c r="Q2544">
        <v>120000</v>
      </c>
    </row>
    <row r="2545" spans="9:17" x14ac:dyDescent="0.25">
      <c r="I2545" t="s">
        <v>3365</v>
      </c>
      <c r="J2545">
        <v>-0.81410000000000005</v>
      </c>
      <c r="K2545">
        <v>0.41549999999999998</v>
      </c>
      <c r="L2545">
        <v>3.4450000000000001E-3</v>
      </c>
      <c r="M2545">
        <v>-1.651</v>
      </c>
      <c r="N2545">
        <v>-0.80410000000000004</v>
      </c>
      <c r="O2545">
        <v>-1.7819999999999999E-2</v>
      </c>
      <c r="P2545">
        <v>30001</v>
      </c>
      <c r="Q2545">
        <v>120000</v>
      </c>
    </row>
    <row r="2546" spans="9:17" x14ac:dyDescent="0.25">
      <c r="I2546" t="s">
        <v>3366</v>
      </c>
      <c r="J2546">
        <v>-0.51229999999999998</v>
      </c>
      <c r="K2546">
        <v>0.37780000000000002</v>
      </c>
      <c r="L2546">
        <v>2.9160000000000002E-3</v>
      </c>
      <c r="M2546">
        <v>-1.248</v>
      </c>
      <c r="N2546">
        <v>-0.51590000000000003</v>
      </c>
      <c r="O2546">
        <v>0.24179999999999999</v>
      </c>
      <c r="P2546">
        <v>30001</v>
      </c>
      <c r="Q2546">
        <v>120000</v>
      </c>
    </row>
    <row r="2547" spans="9:17" x14ac:dyDescent="0.25">
      <c r="I2547" t="s">
        <v>3367</v>
      </c>
      <c r="J2547">
        <v>-0.31659999999999999</v>
      </c>
      <c r="K2547">
        <v>0.33129999999999998</v>
      </c>
      <c r="L2547">
        <v>4.398E-3</v>
      </c>
      <c r="M2547">
        <v>-0.96309999999999996</v>
      </c>
      <c r="N2547">
        <v>-0.31919999999999998</v>
      </c>
      <c r="O2547">
        <v>0.3362</v>
      </c>
      <c r="P2547">
        <v>30001</v>
      </c>
      <c r="Q2547">
        <v>120000</v>
      </c>
    </row>
    <row r="2548" spans="9:17" x14ac:dyDescent="0.25">
      <c r="I2548" t="s">
        <v>3368</v>
      </c>
      <c r="J2548">
        <v>-0.50439999999999996</v>
      </c>
      <c r="K2548">
        <v>0.46889999999999998</v>
      </c>
      <c r="L2548">
        <v>4.9220000000000002E-3</v>
      </c>
      <c r="M2548">
        <v>-1.492</v>
      </c>
      <c r="N2548">
        <v>-0.4859</v>
      </c>
      <c r="O2548">
        <v>0.37040000000000001</v>
      </c>
      <c r="P2548">
        <v>30001</v>
      </c>
      <c r="Q2548">
        <v>120000</v>
      </c>
    </row>
    <row r="2549" spans="9:17" x14ac:dyDescent="0.25">
      <c r="I2549" t="s">
        <v>3369</v>
      </c>
      <c r="J2549">
        <v>-0.41520000000000001</v>
      </c>
      <c r="K2549">
        <v>0.4521</v>
      </c>
      <c r="L2549">
        <v>5.0660000000000002E-3</v>
      </c>
      <c r="M2549">
        <v>-1.3380000000000001</v>
      </c>
      <c r="N2549">
        <v>-0.40400000000000003</v>
      </c>
      <c r="O2549">
        <v>0.4461</v>
      </c>
      <c r="P2549">
        <v>30001</v>
      </c>
      <c r="Q2549">
        <v>120000</v>
      </c>
    </row>
    <row r="2550" spans="9:17" x14ac:dyDescent="0.25">
      <c r="I2550" t="s">
        <v>3370</v>
      </c>
      <c r="J2550">
        <v>-0.3775</v>
      </c>
      <c r="K2550">
        <v>0.41660000000000003</v>
      </c>
      <c r="L2550">
        <v>4.8650000000000004E-3</v>
      </c>
      <c r="M2550">
        <v>-1.21</v>
      </c>
      <c r="N2550">
        <v>-0.3745</v>
      </c>
      <c r="O2550">
        <v>0.42930000000000001</v>
      </c>
      <c r="P2550">
        <v>30001</v>
      </c>
      <c r="Q2550">
        <v>120000</v>
      </c>
    </row>
    <row r="2551" spans="9:17" x14ac:dyDescent="0.25">
      <c r="I2551" t="s">
        <v>3371</v>
      </c>
      <c r="J2551">
        <v>-0.1605</v>
      </c>
      <c r="K2551">
        <v>0.41489999999999999</v>
      </c>
      <c r="L2551">
        <v>4.8329999999999996E-3</v>
      </c>
      <c r="M2551">
        <v>-0.95889999999999997</v>
      </c>
      <c r="N2551">
        <v>-0.1668</v>
      </c>
      <c r="O2551">
        <v>0.67600000000000005</v>
      </c>
      <c r="P2551">
        <v>30001</v>
      </c>
      <c r="Q2551">
        <v>120000</v>
      </c>
    </row>
    <row r="2552" spans="9:17" x14ac:dyDescent="0.25">
      <c r="I2552" t="s">
        <v>3372</v>
      </c>
      <c r="J2552">
        <v>-0.19159999999999999</v>
      </c>
      <c r="K2552">
        <v>0.4279</v>
      </c>
      <c r="L2552">
        <v>4.4539999999999996E-3</v>
      </c>
      <c r="M2552">
        <v>-1.0149999999999999</v>
      </c>
      <c r="N2552">
        <v>-0.19769999999999999</v>
      </c>
      <c r="O2552">
        <v>0.66510000000000002</v>
      </c>
      <c r="P2552">
        <v>30001</v>
      </c>
      <c r="Q2552">
        <v>120000</v>
      </c>
    </row>
    <row r="2553" spans="9:17" x14ac:dyDescent="0.25">
      <c r="I2553" t="s">
        <v>3373</v>
      </c>
      <c r="J2553">
        <v>-0.29260000000000003</v>
      </c>
      <c r="K2553">
        <v>0.45119999999999999</v>
      </c>
      <c r="L2553">
        <v>4.7359999999999998E-3</v>
      </c>
      <c r="M2553">
        <v>-1.1850000000000001</v>
      </c>
      <c r="N2553">
        <v>-0.29339999999999999</v>
      </c>
      <c r="O2553">
        <v>0.59819999999999995</v>
      </c>
      <c r="P2553">
        <v>30001</v>
      </c>
      <c r="Q2553">
        <v>120000</v>
      </c>
    </row>
    <row r="2554" spans="9:17" x14ac:dyDescent="0.25">
      <c r="I2554" t="s">
        <v>3374</v>
      </c>
      <c r="J2554">
        <v>-0.31769999999999998</v>
      </c>
      <c r="K2554">
        <v>0.49669999999999997</v>
      </c>
      <c r="L2554">
        <v>5.3299999999999997E-3</v>
      </c>
      <c r="M2554">
        <v>-1.323</v>
      </c>
      <c r="N2554">
        <v>-0.31280000000000002</v>
      </c>
      <c r="O2554">
        <v>0.64949999999999997</v>
      </c>
      <c r="P2554">
        <v>30001</v>
      </c>
      <c r="Q2554">
        <v>120000</v>
      </c>
    </row>
    <row r="2555" spans="9:17" x14ac:dyDescent="0.25">
      <c r="I2555" t="s">
        <v>3375</v>
      </c>
      <c r="J2555">
        <v>-0.38590000000000002</v>
      </c>
      <c r="K2555">
        <v>0.48730000000000001</v>
      </c>
      <c r="L2555">
        <v>5.2310000000000004E-3</v>
      </c>
      <c r="M2555">
        <v>-1.3939999999999999</v>
      </c>
      <c r="N2555">
        <v>-0.37359999999999999</v>
      </c>
      <c r="O2555">
        <v>0.5454</v>
      </c>
      <c r="P2555">
        <v>30001</v>
      </c>
      <c r="Q2555">
        <v>120000</v>
      </c>
    </row>
    <row r="2556" spans="9:17" x14ac:dyDescent="0.25">
      <c r="I2556" t="s">
        <v>3376</v>
      </c>
      <c r="J2556">
        <v>-0.3458</v>
      </c>
      <c r="K2556">
        <v>0.49299999999999999</v>
      </c>
      <c r="L2556">
        <v>4.4710000000000001E-3</v>
      </c>
      <c r="M2556">
        <v>-1.3029999999999999</v>
      </c>
      <c r="N2556">
        <v>-0.35399999999999998</v>
      </c>
      <c r="O2556">
        <v>0.65580000000000005</v>
      </c>
      <c r="P2556">
        <v>30001</v>
      </c>
      <c r="Q2556">
        <v>120000</v>
      </c>
    </row>
    <row r="2557" spans="9:17" x14ac:dyDescent="0.25">
      <c r="I2557" t="s">
        <v>3377</v>
      </c>
      <c r="J2557">
        <v>-0.44330000000000003</v>
      </c>
      <c r="K2557">
        <v>0.38829999999999998</v>
      </c>
      <c r="L2557">
        <v>4.4590000000000003E-3</v>
      </c>
      <c r="M2557">
        <v>-1.202</v>
      </c>
      <c r="N2557">
        <v>-0.44400000000000001</v>
      </c>
      <c r="O2557">
        <v>0.32440000000000002</v>
      </c>
      <c r="P2557">
        <v>30001</v>
      </c>
      <c r="Q2557">
        <v>120000</v>
      </c>
    </row>
    <row r="2558" spans="9:17" x14ac:dyDescent="0.25">
      <c r="I2558" t="s">
        <v>3378</v>
      </c>
      <c r="J2558">
        <v>-0.53559999999999997</v>
      </c>
      <c r="K2558">
        <v>0.45340000000000003</v>
      </c>
      <c r="L2558">
        <v>4.1320000000000003E-3</v>
      </c>
      <c r="M2558">
        <v>-1.446</v>
      </c>
      <c r="N2558">
        <v>-0.52910000000000001</v>
      </c>
      <c r="O2558">
        <v>0.34239999999999998</v>
      </c>
      <c r="P2558">
        <v>30001</v>
      </c>
      <c r="Q2558">
        <v>120000</v>
      </c>
    </row>
    <row r="2559" spans="9:17" x14ac:dyDescent="0.25">
      <c r="I2559" t="s">
        <v>3379</v>
      </c>
      <c r="J2559">
        <v>-0.3145</v>
      </c>
      <c r="K2559">
        <v>0.48420000000000002</v>
      </c>
      <c r="L2559">
        <v>4.4580000000000002E-3</v>
      </c>
      <c r="M2559">
        <v>-1.2470000000000001</v>
      </c>
      <c r="N2559">
        <v>-0.32629999999999998</v>
      </c>
      <c r="O2559">
        <v>0.66869999999999996</v>
      </c>
      <c r="P2559">
        <v>30001</v>
      </c>
      <c r="Q2559">
        <v>120000</v>
      </c>
    </row>
    <row r="2560" spans="9:17" x14ac:dyDescent="0.25">
      <c r="I2560" t="s">
        <v>3380</v>
      </c>
      <c r="J2560">
        <v>-0.71099999999999997</v>
      </c>
      <c r="K2560">
        <v>0.45989999999999998</v>
      </c>
      <c r="L2560">
        <v>5.3930000000000002E-3</v>
      </c>
      <c r="M2560">
        <v>-1.6160000000000001</v>
      </c>
      <c r="N2560">
        <v>-0.70830000000000004</v>
      </c>
      <c r="O2560">
        <v>0.18360000000000001</v>
      </c>
      <c r="P2560">
        <v>30001</v>
      </c>
      <c r="Q2560">
        <v>120000</v>
      </c>
    </row>
    <row r="2561" spans="9:17" x14ac:dyDescent="0.25">
      <c r="I2561" t="s">
        <v>3381</v>
      </c>
      <c r="J2561">
        <v>-0.45550000000000002</v>
      </c>
      <c r="K2561">
        <v>0.56789999999999996</v>
      </c>
      <c r="L2561">
        <v>5.7689999999999998E-3</v>
      </c>
      <c r="M2561">
        <v>-1.548</v>
      </c>
      <c r="N2561">
        <v>-0.46450000000000002</v>
      </c>
      <c r="O2561">
        <v>0.68959999999999999</v>
      </c>
      <c r="P2561">
        <v>30001</v>
      </c>
      <c r="Q2561">
        <v>120000</v>
      </c>
    </row>
    <row r="2562" spans="9:17" x14ac:dyDescent="0.25">
      <c r="I2562" t="s">
        <v>3382</v>
      </c>
      <c r="J2562">
        <v>-0.26150000000000001</v>
      </c>
      <c r="K2562">
        <v>0.59109999999999996</v>
      </c>
      <c r="L2562">
        <v>6.4400000000000004E-3</v>
      </c>
      <c r="M2562">
        <v>-1.3720000000000001</v>
      </c>
      <c r="N2562">
        <v>-0.28189999999999998</v>
      </c>
      <c r="O2562">
        <v>0.96</v>
      </c>
      <c r="P2562">
        <v>30001</v>
      </c>
      <c r="Q2562">
        <v>120000</v>
      </c>
    </row>
    <row r="2563" spans="9:17" x14ac:dyDescent="0.25">
      <c r="I2563" t="s">
        <v>3383</v>
      </c>
      <c r="J2563">
        <v>-0.45979999999999999</v>
      </c>
      <c r="K2563">
        <v>0.59189999999999998</v>
      </c>
      <c r="L2563">
        <v>6.483E-3</v>
      </c>
      <c r="M2563">
        <v>-1.6060000000000001</v>
      </c>
      <c r="N2563">
        <v>-0.4647</v>
      </c>
      <c r="O2563">
        <v>0.72330000000000005</v>
      </c>
      <c r="P2563">
        <v>30001</v>
      </c>
      <c r="Q2563">
        <v>120000</v>
      </c>
    </row>
    <row r="2564" spans="9:17" x14ac:dyDescent="0.25">
      <c r="I2564" t="s">
        <v>3384</v>
      </c>
      <c r="J2564">
        <v>-0.36070000000000002</v>
      </c>
      <c r="K2564">
        <v>0.30430000000000001</v>
      </c>
      <c r="L2564">
        <v>3.3869999999999998E-3</v>
      </c>
      <c r="M2564">
        <v>-0.95299999999999996</v>
      </c>
      <c r="N2564">
        <v>-0.36220000000000002</v>
      </c>
      <c r="O2564">
        <v>0.2447</v>
      </c>
      <c r="P2564">
        <v>30001</v>
      </c>
      <c r="Q2564">
        <v>120000</v>
      </c>
    </row>
    <row r="2565" spans="9:17" x14ac:dyDescent="0.25">
      <c r="I2565" t="s">
        <v>3385</v>
      </c>
      <c r="J2565">
        <v>-0.29160000000000003</v>
      </c>
      <c r="K2565">
        <v>0.37330000000000002</v>
      </c>
      <c r="L2565">
        <v>3.921E-3</v>
      </c>
      <c r="M2565">
        <v>-0.99609999999999999</v>
      </c>
      <c r="N2565">
        <v>-0.30359999999999998</v>
      </c>
      <c r="O2565">
        <v>0.48349999999999999</v>
      </c>
      <c r="P2565">
        <v>30001</v>
      </c>
      <c r="Q2565">
        <v>120000</v>
      </c>
    </row>
    <row r="2566" spans="9:17" x14ac:dyDescent="0.25">
      <c r="I2566" t="s">
        <v>3386</v>
      </c>
      <c r="J2566">
        <v>-0.42049999999999998</v>
      </c>
      <c r="K2566">
        <v>0.30009999999999998</v>
      </c>
      <c r="L2566">
        <v>4.1139999999999996E-3</v>
      </c>
      <c r="M2566">
        <v>-1.0029999999999999</v>
      </c>
      <c r="N2566">
        <v>-0.4219</v>
      </c>
      <c r="O2566">
        <v>0.1741</v>
      </c>
      <c r="P2566">
        <v>30001</v>
      </c>
      <c r="Q2566">
        <v>120000</v>
      </c>
    </row>
    <row r="2567" spans="9:17" x14ac:dyDescent="0.25">
      <c r="I2567" t="s">
        <v>3387</v>
      </c>
      <c r="J2567">
        <v>-0.45079999999999998</v>
      </c>
      <c r="K2567">
        <v>0.40789999999999998</v>
      </c>
      <c r="L2567">
        <v>3.8800000000000002E-3</v>
      </c>
      <c r="M2567">
        <v>-1.282</v>
      </c>
      <c r="N2567">
        <v>-0.44419999999999998</v>
      </c>
      <c r="O2567">
        <v>0.3508</v>
      </c>
      <c r="P2567">
        <v>30001</v>
      </c>
      <c r="Q2567">
        <v>120000</v>
      </c>
    </row>
    <row r="2568" spans="9:17" x14ac:dyDescent="0.25">
      <c r="I2568" t="s">
        <v>3388</v>
      </c>
      <c r="J2568">
        <v>-0.46029999999999999</v>
      </c>
      <c r="K2568">
        <v>0.39929999999999999</v>
      </c>
      <c r="L2568">
        <v>4.0699999999999998E-3</v>
      </c>
      <c r="M2568">
        <v>-1.2769999999999999</v>
      </c>
      <c r="N2568">
        <v>-0.45290000000000002</v>
      </c>
      <c r="O2568">
        <v>0.31769999999999998</v>
      </c>
      <c r="P2568">
        <v>30001</v>
      </c>
      <c r="Q2568">
        <v>120000</v>
      </c>
    </row>
    <row r="2569" spans="9:17" x14ac:dyDescent="0.25">
      <c r="I2569" t="s">
        <v>3389</v>
      </c>
      <c r="J2569">
        <v>-0.49819999999999998</v>
      </c>
      <c r="K2569">
        <v>0.3533</v>
      </c>
      <c r="L2569">
        <v>3.895E-3</v>
      </c>
      <c r="M2569">
        <v>-1.2070000000000001</v>
      </c>
      <c r="N2569">
        <v>-0.49330000000000002</v>
      </c>
      <c r="O2569">
        <v>0.18970000000000001</v>
      </c>
      <c r="P2569">
        <v>30001</v>
      </c>
      <c r="Q2569">
        <v>120000</v>
      </c>
    </row>
    <row r="2570" spans="9:17" x14ac:dyDescent="0.25">
      <c r="I2570" t="s">
        <v>3390</v>
      </c>
      <c r="J2570">
        <v>-0.4667</v>
      </c>
      <c r="K2570">
        <v>0.40749999999999997</v>
      </c>
      <c r="L2570">
        <v>3.9410000000000001E-3</v>
      </c>
      <c r="M2570">
        <v>-1.304</v>
      </c>
      <c r="N2570">
        <v>-0.4577</v>
      </c>
      <c r="O2570">
        <v>0.32569999999999999</v>
      </c>
      <c r="P2570">
        <v>30001</v>
      </c>
      <c r="Q2570">
        <v>120000</v>
      </c>
    </row>
    <row r="2571" spans="9:17" x14ac:dyDescent="0.25">
      <c r="I2571" t="s">
        <v>3391</v>
      </c>
      <c r="J2571">
        <v>-0.18709999999999999</v>
      </c>
      <c r="K2571">
        <v>0.3831</v>
      </c>
      <c r="L2571">
        <v>4.1650000000000003E-3</v>
      </c>
      <c r="M2571">
        <v>-0.92830000000000001</v>
      </c>
      <c r="N2571">
        <v>-0.19059999999999999</v>
      </c>
      <c r="O2571">
        <v>0.57769999999999999</v>
      </c>
      <c r="P2571">
        <v>30001</v>
      </c>
      <c r="Q2571">
        <v>120000</v>
      </c>
    </row>
    <row r="2572" spans="9:17" x14ac:dyDescent="0.25">
      <c r="I2572" t="s">
        <v>3392</v>
      </c>
      <c r="J2572">
        <v>-0.90880000000000005</v>
      </c>
      <c r="K2572">
        <v>0.50229999999999997</v>
      </c>
      <c r="L2572">
        <v>4.64E-3</v>
      </c>
      <c r="M2572">
        <v>-1.9430000000000001</v>
      </c>
      <c r="N2572">
        <v>-0.88739999999999997</v>
      </c>
      <c r="O2572">
        <v>1.482E-2</v>
      </c>
      <c r="P2572">
        <v>30001</v>
      </c>
      <c r="Q2572">
        <v>120000</v>
      </c>
    </row>
    <row r="2573" spans="9:17" x14ac:dyDescent="0.25">
      <c r="I2573" t="s">
        <v>3393</v>
      </c>
      <c r="J2573">
        <v>-0.3654</v>
      </c>
      <c r="K2573">
        <v>0.43730000000000002</v>
      </c>
      <c r="L2573">
        <v>2.996E-3</v>
      </c>
      <c r="M2573">
        <v>-1.2350000000000001</v>
      </c>
      <c r="N2573">
        <v>-0.36470000000000002</v>
      </c>
      <c r="O2573">
        <v>0.49590000000000001</v>
      </c>
      <c r="P2573">
        <v>30001</v>
      </c>
      <c r="Q2573">
        <v>120000</v>
      </c>
    </row>
    <row r="2574" spans="9:17" x14ac:dyDescent="0.25">
      <c r="I2574" t="s">
        <v>3394</v>
      </c>
      <c r="J2574">
        <v>-0.32700000000000001</v>
      </c>
      <c r="K2574">
        <v>0.3861</v>
      </c>
      <c r="L2574">
        <v>2.8279999999999998E-3</v>
      </c>
      <c r="M2574">
        <v>-1.089</v>
      </c>
      <c r="N2574">
        <v>-0.32719999999999999</v>
      </c>
      <c r="O2574">
        <v>0.43569999999999998</v>
      </c>
      <c r="P2574">
        <v>30001</v>
      </c>
      <c r="Q2574">
        <v>120000</v>
      </c>
    </row>
    <row r="2575" spans="9:17" x14ac:dyDescent="0.25">
      <c r="I2575" t="s">
        <v>3395</v>
      </c>
      <c r="J2575">
        <v>-3.5290000000000002E-2</v>
      </c>
      <c r="K2575">
        <v>0.44500000000000001</v>
      </c>
      <c r="L2575">
        <v>3.7139999999999999E-3</v>
      </c>
      <c r="M2575">
        <v>-0.8669</v>
      </c>
      <c r="N2575">
        <v>-5.0070000000000003E-2</v>
      </c>
      <c r="O2575">
        <v>0.88780000000000003</v>
      </c>
      <c r="P2575">
        <v>30001</v>
      </c>
      <c r="Q2575">
        <v>120000</v>
      </c>
    </row>
    <row r="2576" spans="9:17" x14ac:dyDescent="0.25">
      <c r="I2576" t="s">
        <v>3396</v>
      </c>
      <c r="J2576">
        <v>-0.621</v>
      </c>
      <c r="K2576">
        <v>0.51690000000000003</v>
      </c>
      <c r="L2576">
        <v>4.3010000000000001E-3</v>
      </c>
      <c r="M2576">
        <v>-1.714</v>
      </c>
      <c r="N2576">
        <v>-0.59240000000000004</v>
      </c>
      <c r="O2576">
        <v>0.33</v>
      </c>
      <c r="P2576">
        <v>30001</v>
      </c>
      <c r="Q2576">
        <v>120000</v>
      </c>
    </row>
    <row r="2577" spans="9:17" x14ac:dyDescent="0.25">
      <c r="I2577" t="s">
        <v>3397</v>
      </c>
      <c r="J2577">
        <v>-0.1578</v>
      </c>
      <c r="K2577">
        <v>0.44519999999999998</v>
      </c>
      <c r="L2577">
        <v>3.6440000000000001E-3</v>
      </c>
      <c r="M2577">
        <v>-1.006</v>
      </c>
      <c r="N2577">
        <v>-0.16839999999999999</v>
      </c>
      <c r="O2577">
        <v>0.75449999999999995</v>
      </c>
      <c r="P2577">
        <v>30001</v>
      </c>
      <c r="Q2577">
        <v>120000</v>
      </c>
    </row>
    <row r="2578" spans="9:17" x14ac:dyDescent="0.25">
      <c r="I2578" t="s">
        <v>3398</v>
      </c>
      <c r="J2578">
        <v>-0.50170000000000003</v>
      </c>
      <c r="K2578">
        <v>0.4924</v>
      </c>
      <c r="L2578">
        <v>3.9179999999999996E-3</v>
      </c>
      <c r="M2578">
        <v>-1.5149999999999999</v>
      </c>
      <c r="N2578">
        <v>-0.48870000000000002</v>
      </c>
      <c r="O2578">
        <v>0.43830000000000002</v>
      </c>
      <c r="P2578">
        <v>30001</v>
      </c>
      <c r="Q2578">
        <v>120000</v>
      </c>
    </row>
    <row r="2579" spans="9:17" x14ac:dyDescent="0.25">
      <c r="I2579" t="s">
        <v>3399</v>
      </c>
      <c r="J2579">
        <v>6.3769999999999993E-2</v>
      </c>
      <c r="K2579">
        <v>0.56910000000000005</v>
      </c>
      <c r="L2579">
        <v>6.9249999999999997E-3</v>
      </c>
      <c r="M2579">
        <v>-1.034</v>
      </c>
      <c r="N2579">
        <v>5.5969999999999999E-2</v>
      </c>
      <c r="O2579">
        <v>1.2090000000000001</v>
      </c>
      <c r="P2579">
        <v>30001</v>
      </c>
      <c r="Q2579">
        <v>120000</v>
      </c>
    </row>
    <row r="2580" spans="9:17" x14ac:dyDescent="0.25">
      <c r="I2580" t="s">
        <v>3400</v>
      </c>
      <c r="J2580">
        <v>-4.027E-2</v>
      </c>
      <c r="K2580">
        <v>0.47960000000000003</v>
      </c>
      <c r="L2580">
        <v>6.2709999999999997E-3</v>
      </c>
      <c r="M2580">
        <v>-0.98939999999999995</v>
      </c>
      <c r="N2580">
        <v>-3.8739999999999997E-2</v>
      </c>
      <c r="O2580">
        <v>0.9012</v>
      </c>
      <c r="P2580">
        <v>30001</v>
      </c>
      <c r="Q2580">
        <v>120000</v>
      </c>
    </row>
    <row r="2581" spans="9:17" x14ac:dyDescent="0.25">
      <c r="I2581" t="s">
        <v>3401</v>
      </c>
      <c r="J2581">
        <v>-5.8599999999999999E-2</v>
      </c>
      <c r="K2581">
        <v>0.51890000000000003</v>
      </c>
      <c r="L2581">
        <v>6.6889999999999996E-3</v>
      </c>
      <c r="M2581">
        <v>-1.081</v>
      </c>
      <c r="N2581">
        <v>-5.7639999999999997E-2</v>
      </c>
      <c r="O2581">
        <v>0.9607</v>
      </c>
      <c r="P2581">
        <v>30001</v>
      </c>
      <c r="Q2581">
        <v>120000</v>
      </c>
    </row>
    <row r="2582" spans="9:17" x14ac:dyDescent="0.25">
      <c r="I2582" t="s">
        <v>3402</v>
      </c>
      <c r="J2582">
        <v>0.80940000000000001</v>
      </c>
      <c r="K2582">
        <v>0.77549999999999997</v>
      </c>
      <c r="L2582">
        <v>1.089E-2</v>
      </c>
      <c r="M2582">
        <v>-0.71970000000000001</v>
      </c>
      <c r="N2582">
        <v>0.81030000000000002</v>
      </c>
      <c r="O2582">
        <v>2.3319999999999999</v>
      </c>
      <c r="P2582">
        <v>30001</v>
      </c>
      <c r="Q2582">
        <v>120000</v>
      </c>
    </row>
    <row r="2583" spans="9:17" x14ac:dyDescent="0.25">
      <c r="I2583" t="s">
        <v>3403</v>
      </c>
      <c r="J2583">
        <v>-0.86460000000000004</v>
      </c>
      <c r="K2583">
        <v>0.73170000000000002</v>
      </c>
      <c r="L2583">
        <v>9.5409999999999991E-3</v>
      </c>
      <c r="M2583">
        <v>-2.3250000000000002</v>
      </c>
      <c r="N2583">
        <v>-0.85850000000000004</v>
      </c>
      <c r="O2583">
        <v>0.53469999999999995</v>
      </c>
      <c r="P2583">
        <v>30001</v>
      </c>
      <c r="Q2583">
        <v>120000</v>
      </c>
    </row>
    <row r="2584" spans="9:17" x14ac:dyDescent="0.25">
      <c r="I2584" t="s">
        <v>3404</v>
      </c>
      <c r="J2584">
        <v>-0.12659999999999999</v>
      </c>
      <c r="K2584">
        <v>0.96609999999999996</v>
      </c>
      <c r="L2584">
        <v>1.6379999999999999E-2</v>
      </c>
      <c r="M2584">
        <v>-2.0329999999999999</v>
      </c>
      <c r="N2584">
        <v>-0.12690000000000001</v>
      </c>
      <c r="O2584">
        <v>1.768</v>
      </c>
      <c r="P2584">
        <v>30001</v>
      </c>
      <c r="Q2584">
        <v>120000</v>
      </c>
    </row>
    <row r="2585" spans="9:17" x14ac:dyDescent="0.25">
      <c r="I2585" t="s">
        <v>3405</v>
      </c>
      <c r="J2585">
        <v>-0.26740000000000003</v>
      </c>
      <c r="K2585">
        <v>0.6714</v>
      </c>
      <c r="L2585">
        <v>9.4929999999999997E-3</v>
      </c>
      <c r="M2585">
        <v>-1.601</v>
      </c>
      <c r="N2585">
        <v>-0.26529999999999998</v>
      </c>
      <c r="O2585">
        <v>1.046</v>
      </c>
      <c r="P2585">
        <v>30001</v>
      </c>
      <c r="Q2585">
        <v>120000</v>
      </c>
    </row>
    <row r="2586" spans="9:17" x14ac:dyDescent="0.25">
      <c r="I2586" t="s">
        <v>3406</v>
      </c>
      <c r="J2586">
        <v>-0.37869999999999998</v>
      </c>
      <c r="K2586">
        <v>0.73980000000000001</v>
      </c>
      <c r="L2586">
        <v>1.068E-2</v>
      </c>
      <c r="M2586">
        <v>-1.853</v>
      </c>
      <c r="N2586">
        <v>-0.37230000000000002</v>
      </c>
      <c r="O2586">
        <v>1.0620000000000001</v>
      </c>
      <c r="P2586">
        <v>30001</v>
      </c>
      <c r="Q2586">
        <v>120000</v>
      </c>
    </row>
    <row r="2587" spans="9:17" x14ac:dyDescent="0.25">
      <c r="I2587" t="s">
        <v>3407</v>
      </c>
      <c r="J2587">
        <v>0.37869999999999998</v>
      </c>
      <c r="K2587">
        <v>0.49320000000000003</v>
      </c>
      <c r="L2587">
        <v>6.522E-3</v>
      </c>
      <c r="M2587">
        <v>-0.58779999999999999</v>
      </c>
      <c r="N2587">
        <v>0.37880000000000003</v>
      </c>
      <c r="O2587">
        <v>1.351</v>
      </c>
      <c r="P2587">
        <v>30001</v>
      </c>
      <c r="Q2587">
        <v>120000</v>
      </c>
    </row>
    <row r="2588" spans="9:17" x14ac:dyDescent="0.25">
      <c r="I2588" t="s">
        <v>3408</v>
      </c>
      <c r="J2588">
        <v>0.36049999999999999</v>
      </c>
      <c r="K2588">
        <v>0.59760000000000002</v>
      </c>
      <c r="L2588">
        <v>8.4449999999999994E-3</v>
      </c>
      <c r="M2588">
        <v>-0.81730000000000003</v>
      </c>
      <c r="N2588">
        <v>0.35870000000000002</v>
      </c>
      <c r="O2588">
        <v>1.552</v>
      </c>
      <c r="P2588">
        <v>30001</v>
      </c>
      <c r="Q2588">
        <v>120000</v>
      </c>
    </row>
    <row r="2589" spans="9:17" x14ac:dyDescent="0.25">
      <c r="I2589" t="s">
        <v>3409</v>
      </c>
      <c r="J2589">
        <v>-1.226</v>
      </c>
      <c r="K2589">
        <v>0.68369999999999997</v>
      </c>
      <c r="L2589">
        <v>1.0710000000000001E-2</v>
      </c>
      <c r="M2589">
        <v>-2.62</v>
      </c>
      <c r="N2589">
        <v>-1.2110000000000001</v>
      </c>
      <c r="O2589">
        <v>7.9170000000000004E-2</v>
      </c>
      <c r="P2589">
        <v>30001</v>
      </c>
      <c r="Q2589">
        <v>120000</v>
      </c>
    </row>
    <row r="2590" spans="9:17" x14ac:dyDescent="0.25">
      <c r="I2590" t="s">
        <v>3410</v>
      </c>
      <c r="J2590">
        <v>-1.0469999999999999</v>
      </c>
      <c r="K2590">
        <v>0.63180000000000003</v>
      </c>
      <c r="L2590">
        <v>1.0200000000000001E-2</v>
      </c>
      <c r="M2590">
        <v>-2.306</v>
      </c>
      <c r="N2590">
        <v>-1.0429999999999999</v>
      </c>
      <c r="O2590">
        <v>0.18279999999999999</v>
      </c>
      <c r="P2590">
        <v>30001</v>
      </c>
      <c r="Q2590">
        <v>120000</v>
      </c>
    </row>
    <row r="2591" spans="9:17" x14ac:dyDescent="0.25">
      <c r="I2591" t="s">
        <v>3411</v>
      </c>
      <c r="J2591">
        <v>-0.47289999999999999</v>
      </c>
      <c r="K2591">
        <v>0.55200000000000005</v>
      </c>
      <c r="L2591">
        <v>5.9610000000000002E-3</v>
      </c>
      <c r="M2591">
        <v>-1.601</v>
      </c>
      <c r="N2591">
        <v>-0.4612</v>
      </c>
      <c r="O2591">
        <v>0.59689999999999999</v>
      </c>
      <c r="P2591">
        <v>30001</v>
      </c>
      <c r="Q2591">
        <v>120000</v>
      </c>
    </row>
    <row r="2592" spans="9:17" x14ac:dyDescent="0.25">
      <c r="I2592" t="s">
        <v>3412</v>
      </c>
      <c r="J2592">
        <v>-0.34949999999999998</v>
      </c>
      <c r="K2592">
        <v>0.43330000000000002</v>
      </c>
      <c r="L2592">
        <v>5.359E-3</v>
      </c>
      <c r="M2592">
        <v>-1.1990000000000001</v>
      </c>
      <c r="N2592">
        <v>-0.35060000000000002</v>
      </c>
      <c r="O2592">
        <v>0.50800000000000001</v>
      </c>
      <c r="P2592">
        <v>30001</v>
      </c>
      <c r="Q2592">
        <v>120000</v>
      </c>
    </row>
    <row r="2593" spans="9:17" x14ac:dyDescent="0.25">
      <c r="I2593" t="s">
        <v>3413</v>
      </c>
      <c r="J2593">
        <v>2.945E-2</v>
      </c>
      <c r="K2593">
        <v>0.31519999999999998</v>
      </c>
      <c r="L2593">
        <v>1.212E-3</v>
      </c>
      <c r="M2593">
        <v>-0.61360000000000003</v>
      </c>
      <c r="N2593">
        <v>1.7309999999999999E-2</v>
      </c>
      <c r="O2593">
        <v>0.71879999999999999</v>
      </c>
      <c r="P2593">
        <v>30001</v>
      </c>
      <c r="Q2593">
        <v>120000</v>
      </c>
    </row>
    <row r="2594" spans="9:17" x14ac:dyDescent="0.25">
      <c r="I2594" t="s">
        <v>3414</v>
      </c>
      <c r="J2594">
        <v>4.1529999999999997E-2</v>
      </c>
      <c r="K2594">
        <v>0.3266</v>
      </c>
      <c r="L2594">
        <v>1.4040000000000001E-3</v>
      </c>
      <c r="M2594">
        <v>-0.61270000000000002</v>
      </c>
      <c r="N2594">
        <v>2.324E-2</v>
      </c>
      <c r="O2594">
        <v>0.76590000000000003</v>
      </c>
      <c r="P2594">
        <v>30001</v>
      </c>
      <c r="Q2594">
        <v>120000</v>
      </c>
    </row>
    <row r="2595" spans="9:17" x14ac:dyDescent="0.25">
      <c r="I2595" t="s">
        <v>3415</v>
      </c>
      <c r="J2595">
        <v>4.6969999999999998E-2</v>
      </c>
      <c r="K2595">
        <v>0.26490000000000002</v>
      </c>
      <c r="L2595">
        <v>1.201E-3</v>
      </c>
      <c r="M2595">
        <v>-0.48759999999999998</v>
      </c>
      <c r="N2595">
        <v>3.2239999999999998E-2</v>
      </c>
      <c r="O2595">
        <v>0.62370000000000003</v>
      </c>
      <c r="P2595">
        <v>30001</v>
      </c>
      <c r="Q2595">
        <v>120000</v>
      </c>
    </row>
    <row r="2596" spans="9:17" x14ac:dyDescent="0.25">
      <c r="I2596" t="s">
        <v>3416</v>
      </c>
      <c r="J2596">
        <v>7.5770000000000004E-2</v>
      </c>
      <c r="K2596">
        <v>0.28470000000000001</v>
      </c>
      <c r="L2596">
        <v>1.397E-3</v>
      </c>
      <c r="M2596">
        <v>-0.47449999999999998</v>
      </c>
      <c r="N2596">
        <v>5.015E-2</v>
      </c>
      <c r="O2596">
        <v>0.71299999999999997</v>
      </c>
      <c r="P2596">
        <v>30001</v>
      </c>
      <c r="Q2596">
        <v>120000</v>
      </c>
    </row>
    <row r="2597" spans="9:17" x14ac:dyDescent="0.25">
      <c r="I2597" t="s">
        <v>3417</v>
      </c>
      <c r="J2597">
        <v>7.0099999999999996E-2</v>
      </c>
      <c r="K2597">
        <v>0.31509999999999999</v>
      </c>
      <c r="L2597">
        <v>1.33E-3</v>
      </c>
      <c r="M2597">
        <v>-0.53939999999999999</v>
      </c>
      <c r="N2597">
        <v>4.2349999999999999E-2</v>
      </c>
      <c r="O2597">
        <v>0.78390000000000004</v>
      </c>
      <c r="P2597">
        <v>30001</v>
      </c>
      <c r="Q2597">
        <v>120000</v>
      </c>
    </row>
    <row r="2598" spans="9:17" x14ac:dyDescent="0.25">
      <c r="I2598" t="s">
        <v>3418</v>
      </c>
      <c r="J2598">
        <v>-8.5109999999999995E-3</v>
      </c>
      <c r="K2598">
        <v>0.29320000000000002</v>
      </c>
      <c r="L2598">
        <v>1.194E-3</v>
      </c>
      <c r="M2598">
        <v>-0.63149999999999995</v>
      </c>
      <c r="N2598">
        <v>-5.6499999999999996E-3</v>
      </c>
      <c r="O2598">
        <v>0.60509999999999997</v>
      </c>
      <c r="P2598">
        <v>30001</v>
      </c>
      <c r="Q2598">
        <v>120000</v>
      </c>
    </row>
    <row r="2599" spans="9:17" x14ac:dyDescent="0.25">
      <c r="I2599" t="s">
        <v>3419</v>
      </c>
      <c r="J2599">
        <v>-2.5389999999999999E-2</v>
      </c>
      <c r="K2599">
        <v>0.31180000000000002</v>
      </c>
      <c r="L2599">
        <v>1.242E-3</v>
      </c>
      <c r="M2599">
        <v>-0.70669999999999999</v>
      </c>
      <c r="N2599">
        <v>-1.38E-2</v>
      </c>
      <c r="O2599">
        <v>0.61399999999999999</v>
      </c>
      <c r="P2599">
        <v>30001</v>
      </c>
      <c r="Q2599">
        <v>120000</v>
      </c>
    </row>
    <row r="2600" spans="9:17" x14ac:dyDescent="0.25">
      <c r="I2600" t="s">
        <v>3420</v>
      </c>
      <c r="J2600">
        <v>-0.71199999999999997</v>
      </c>
      <c r="K2600">
        <v>0.4355</v>
      </c>
      <c r="L2600">
        <v>2.8110000000000001E-3</v>
      </c>
      <c r="M2600">
        <v>-1.5780000000000001</v>
      </c>
      <c r="N2600">
        <v>-0.71130000000000004</v>
      </c>
      <c r="O2600">
        <v>0.14630000000000001</v>
      </c>
      <c r="P2600">
        <v>30001</v>
      </c>
      <c r="Q2600">
        <v>120000</v>
      </c>
    </row>
    <row r="2601" spans="9:17" x14ac:dyDescent="0.25">
      <c r="I2601" t="s">
        <v>3421</v>
      </c>
      <c r="J2601">
        <v>-0.85340000000000005</v>
      </c>
      <c r="K2601">
        <v>0.4466</v>
      </c>
      <c r="L2601">
        <v>3.4889999999999999E-3</v>
      </c>
      <c r="M2601">
        <v>-1.758</v>
      </c>
      <c r="N2601">
        <v>-0.84330000000000005</v>
      </c>
      <c r="O2601">
        <v>1.0480000000000001E-3</v>
      </c>
      <c r="P2601">
        <v>30001</v>
      </c>
      <c r="Q2601">
        <v>120000</v>
      </c>
    </row>
    <row r="2602" spans="9:17" x14ac:dyDescent="0.25">
      <c r="I2602" t="s">
        <v>3422</v>
      </c>
      <c r="J2602">
        <v>-0.55159999999999998</v>
      </c>
      <c r="K2602">
        <v>0.4012</v>
      </c>
      <c r="L2602">
        <v>2.918E-3</v>
      </c>
      <c r="M2602">
        <v>-1.335</v>
      </c>
      <c r="N2602">
        <v>-0.55379999999999996</v>
      </c>
      <c r="O2602">
        <v>0.2472</v>
      </c>
      <c r="P2602">
        <v>30001</v>
      </c>
      <c r="Q2602">
        <v>120000</v>
      </c>
    </row>
    <row r="2603" spans="9:17" x14ac:dyDescent="0.25">
      <c r="I2603" t="s">
        <v>3423</v>
      </c>
      <c r="J2603">
        <v>-0.35589999999999999</v>
      </c>
      <c r="K2603">
        <v>0.35749999999999998</v>
      </c>
      <c r="L2603">
        <v>4.3540000000000002E-3</v>
      </c>
      <c r="M2603">
        <v>-1.056</v>
      </c>
      <c r="N2603">
        <v>-0.3579</v>
      </c>
      <c r="O2603">
        <v>0.35210000000000002</v>
      </c>
      <c r="P2603">
        <v>30001</v>
      </c>
      <c r="Q2603">
        <v>120000</v>
      </c>
    </row>
    <row r="2604" spans="9:17" x14ac:dyDescent="0.25">
      <c r="I2604" t="s">
        <v>3424</v>
      </c>
      <c r="J2604">
        <v>-0.54359999999999997</v>
      </c>
      <c r="K2604">
        <v>0.4874</v>
      </c>
      <c r="L2604">
        <v>4.8989999999999997E-3</v>
      </c>
      <c r="M2604">
        <v>-1.5580000000000001</v>
      </c>
      <c r="N2604">
        <v>-0.52580000000000005</v>
      </c>
      <c r="O2604">
        <v>0.37159999999999999</v>
      </c>
      <c r="P2604">
        <v>30001</v>
      </c>
      <c r="Q2604">
        <v>120000</v>
      </c>
    </row>
    <row r="2605" spans="9:17" x14ac:dyDescent="0.25">
      <c r="I2605" t="s">
        <v>3425</v>
      </c>
      <c r="J2605">
        <v>-0.45450000000000002</v>
      </c>
      <c r="K2605">
        <v>0.47289999999999999</v>
      </c>
      <c r="L2605">
        <v>5.0260000000000001E-3</v>
      </c>
      <c r="M2605">
        <v>-1.415</v>
      </c>
      <c r="N2605">
        <v>-0.4451</v>
      </c>
      <c r="O2605">
        <v>0.45779999999999998</v>
      </c>
      <c r="P2605">
        <v>30001</v>
      </c>
      <c r="Q2605">
        <v>120000</v>
      </c>
    </row>
    <row r="2606" spans="9:17" x14ac:dyDescent="0.25">
      <c r="I2606" t="s">
        <v>3426</v>
      </c>
      <c r="J2606">
        <v>-0.41670000000000001</v>
      </c>
      <c r="K2606">
        <v>0.43859999999999999</v>
      </c>
      <c r="L2606">
        <v>4.816E-3</v>
      </c>
      <c r="M2606">
        <v>-1.294</v>
      </c>
      <c r="N2606">
        <v>-0.41410000000000002</v>
      </c>
      <c r="O2606">
        <v>0.44369999999999998</v>
      </c>
      <c r="P2606">
        <v>30001</v>
      </c>
      <c r="Q2606">
        <v>120000</v>
      </c>
    </row>
    <row r="2607" spans="9:17" x14ac:dyDescent="0.25">
      <c r="I2607" t="s">
        <v>3427</v>
      </c>
      <c r="J2607">
        <v>-0.19980000000000001</v>
      </c>
      <c r="K2607">
        <v>0.437</v>
      </c>
      <c r="L2607">
        <v>4.8139999999999997E-3</v>
      </c>
      <c r="M2607">
        <v>-1.0429999999999999</v>
      </c>
      <c r="N2607">
        <v>-0.20610000000000001</v>
      </c>
      <c r="O2607">
        <v>0.6825</v>
      </c>
      <c r="P2607">
        <v>30001</v>
      </c>
      <c r="Q2607">
        <v>120000</v>
      </c>
    </row>
    <row r="2608" spans="9:17" x14ac:dyDescent="0.25">
      <c r="I2608" t="s">
        <v>3428</v>
      </c>
      <c r="J2608">
        <v>-0.23089999999999999</v>
      </c>
      <c r="K2608">
        <v>0.44779999999999998</v>
      </c>
      <c r="L2608">
        <v>4.444E-3</v>
      </c>
      <c r="M2608">
        <v>-1.0960000000000001</v>
      </c>
      <c r="N2608">
        <v>-0.23719999999999999</v>
      </c>
      <c r="O2608">
        <v>0.6673</v>
      </c>
      <c r="P2608">
        <v>30001</v>
      </c>
      <c r="Q2608">
        <v>120000</v>
      </c>
    </row>
    <row r="2609" spans="9:17" x14ac:dyDescent="0.25">
      <c r="I2609" t="s">
        <v>3429</v>
      </c>
      <c r="J2609">
        <v>-0.33189999999999997</v>
      </c>
      <c r="K2609">
        <v>0.47160000000000002</v>
      </c>
      <c r="L2609">
        <v>4.7080000000000004E-3</v>
      </c>
      <c r="M2609">
        <v>-1.2649999999999999</v>
      </c>
      <c r="N2609">
        <v>-0.33400000000000002</v>
      </c>
      <c r="O2609">
        <v>0.60599999999999998</v>
      </c>
      <c r="P2609">
        <v>30001</v>
      </c>
      <c r="Q2609">
        <v>120000</v>
      </c>
    </row>
    <row r="2610" spans="9:17" x14ac:dyDescent="0.25">
      <c r="I2610" t="s">
        <v>3430</v>
      </c>
      <c r="J2610">
        <v>-0.35699999999999998</v>
      </c>
      <c r="K2610">
        <v>0.51370000000000005</v>
      </c>
      <c r="L2610">
        <v>5.2880000000000002E-3</v>
      </c>
      <c r="M2610">
        <v>-1.3959999999999999</v>
      </c>
      <c r="N2610">
        <v>-0.35220000000000001</v>
      </c>
      <c r="O2610">
        <v>0.64970000000000006</v>
      </c>
      <c r="P2610">
        <v>30001</v>
      </c>
      <c r="Q2610">
        <v>120000</v>
      </c>
    </row>
    <row r="2611" spans="9:17" x14ac:dyDescent="0.25">
      <c r="I2611" t="s">
        <v>3431</v>
      </c>
      <c r="J2611">
        <v>-0.42520000000000002</v>
      </c>
      <c r="K2611">
        <v>0.50539999999999996</v>
      </c>
      <c r="L2611">
        <v>5.2290000000000001E-3</v>
      </c>
      <c r="M2611">
        <v>-1.466</v>
      </c>
      <c r="N2611">
        <v>-0.4138</v>
      </c>
      <c r="O2611">
        <v>0.54410000000000003</v>
      </c>
      <c r="P2611">
        <v>30001</v>
      </c>
      <c r="Q2611">
        <v>120000</v>
      </c>
    </row>
    <row r="2612" spans="9:17" x14ac:dyDescent="0.25">
      <c r="I2612" t="s">
        <v>3432</v>
      </c>
      <c r="J2612">
        <v>-0.38500000000000001</v>
      </c>
      <c r="K2612">
        <v>0.51259999999999994</v>
      </c>
      <c r="L2612">
        <v>4.4730000000000004E-3</v>
      </c>
      <c r="M2612">
        <v>-1.3779999999999999</v>
      </c>
      <c r="N2612">
        <v>-0.39389999999999997</v>
      </c>
      <c r="O2612">
        <v>0.6573</v>
      </c>
      <c r="P2612">
        <v>30001</v>
      </c>
      <c r="Q2612">
        <v>120000</v>
      </c>
    </row>
    <row r="2613" spans="9:17" x14ac:dyDescent="0.25">
      <c r="I2613" t="s">
        <v>3433</v>
      </c>
      <c r="J2613">
        <v>-0.48259999999999997</v>
      </c>
      <c r="K2613">
        <v>0.41110000000000002</v>
      </c>
      <c r="L2613">
        <v>4.4000000000000003E-3</v>
      </c>
      <c r="M2613">
        <v>-1.2849999999999999</v>
      </c>
      <c r="N2613">
        <v>-0.4854</v>
      </c>
      <c r="O2613">
        <v>0.33739999999999998</v>
      </c>
      <c r="P2613">
        <v>30001</v>
      </c>
      <c r="Q2613">
        <v>120000</v>
      </c>
    </row>
    <row r="2614" spans="9:17" x14ac:dyDescent="0.25">
      <c r="I2614" t="s">
        <v>3434</v>
      </c>
      <c r="J2614">
        <v>-0.57479999999999998</v>
      </c>
      <c r="K2614">
        <v>0.47439999999999999</v>
      </c>
      <c r="L2614">
        <v>4.0689999999999997E-3</v>
      </c>
      <c r="M2614">
        <v>-1.52</v>
      </c>
      <c r="N2614">
        <v>-0.5696</v>
      </c>
      <c r="O2614">
        <v>0.34989999999999999</v>
      </c>
      <c r="P2614">
        <v>30001</v>
      </c>
      <c r="Q2614">
        <v>120000</v>
      </c>
    </row>
    <row r="2615" spans="9:17" x14ac:dyDescent="0.25">
      <c r="I2615" t="s">
        <v>3435</v>
      </c>
      <c r="J2615">
        <v>-0.3538</v>
      </c>
      <c r="K2615">
        <v>0.50360000000000005</v>
      </c>
      <c r="L2615">
        <v>4.4140000000000004E-3</v>
      </c>
      <c r="M2615">
        <v>-1.32</v>
      </c>
      <c r="N2615">
        <v>-0.36649999999999999</v>
      </c>
      <c r="O2615">
        <v>0.67659999999999998</v>
      </c>
      <c r="P2615">
        <v>30001</v>
      </c>
      <c r="Q2615">
        <v>120000</v>
      </c>
    </row>
    <row r="2616" spans="9:17" x14ac:dyDescent="0.25">
      <c r="I2616" t="s">
        <v>3436</v>
      </c>
      <c r="J2616">
        <v>-0.75019999999999998</v>
      </c>
      <c r="K2616">
        <v>0.48230000000000001</v>
      </c>
      <c r="L2616">
        <v>5.4580000000000002E-3</v>
      </c>
      <c r="M2616">
        <v>-1.698</v>
      </c>
      <c r="N2616">
        <v>-0.74819999999999998</v>
      </c>
      <c r="O2616">
        <v>0.1898</v>
      </c>
      <c r="P2616">
        <v>30001</v>
      </c>
      <c r="Q2616">
        <v>120000</v>
      </c>
    </row>
    <row r="2617" spans="9:17" x14ac:dyDescent="0.25">
      <c r="I2617" t="s">
        <v>3437</v>
      </c>
      <c r="J2617">
        <v>-0.49480000000000002</v>
      </c>
      <c r="K2617">
        <v>0.58860000000000001</v>
      </c>
      <c r="L2617">
        <v>5.8450000000000004E-3</v>
      </c>
      <c r="M2617">
        <v>-1.6279999999999999</v>
      </c>
      <c r="N2617">
        <v>-0.50290000000000001</v>
      </c>
      <c r="O2617">
        <v>0.68940000000000001</v>
      </c>
      <c r="P2617">
        <v>30001</v>
      </c>
      <c r="Q2617">
        <v>120000</v>
      </c>
    </row>
    <row r="2618" spans="9:17" x14ac:dyDescent="0.25">
      <c r="I2618" t="s">
        <v>3438</v>
      </c>
      <c r="J2618">
        <v>-0.30080000000000001</v>
      </c>
      <c r="K2618">
        <v>0.60940000000000005</v>
      </c>
      <c r="L2618">
        <v>6.5250000000000004E-3</v>
      </c>
      <c r="M2618">
        <v>-1.45</v>
      </c>
      <c r="N2618">
        <v>-0.31950000000000001</v>
      </c>
      <c r="O2618">
        <v>0.94789999999999996</v>
      </c>
      <c r="P2618">
        <v>30001</v>
      </c>
      <c r="Q2618">
        <v>120000</v>
      </c>
    </row>
    <row r="2619" spans="9:17" x14ac:dyDescent="0.25">
      <c r="I2619" t="s">
        <v>3439</v>
      </c>
      <c r="J2619">
        <v>-0.499</v>
      </c>
      <c r="K2619">
        <v>0.60980000000000001</v>
      </c>
      <c r="L2619">
        <v>6.5430000000000002E-3</v>
      </c>
      <c r="M2619">
        <v>-1.6890000000000001</v>
      </c>
      <c r="N2619">
        <v>-0.50549999999999995</v>
      </c>
      <c r="O2619">
        <v>0.71909999999999996</v>
      </c>
      <c r="P2619">
        <v>30001</v>
      </c>
      <c r="Q2619">
        <v>120000</v>
      </c>
    </row>
    <row r="2620" spans="9:17" x14ac:dyDescent="0.25">
      <c r="I2620" t="s">
        <v>3440</v>
      </c>
      <c r="J2620">
        <v>-0.4</v>
      </c>
      <c r="K2620">
        <v>0.33500000000000002</v>
      </c>
      <c r="L2620">
        <v>3.3540000000000002E-3</v>
      </c>
      <c r="M2620">
        <v>-1.052</v>
      </c>
      <c r="N2620">
        <v>-0.40310000000000001</v>
      </c>
      <c r="O2620">
        <v>0.27710000000000001</v>
      </c>
      <c r="P2620">
        <v>30001</v>
      </c>
      <c r="Q2620">
        <v>120000</v>
      </c>
    </row>
    <row r="2621" spans="9:17" x14ac:dyDescent="0.25">
      <c r="I2621" t="s">
        <v>3441</v>
      </c>
      <c r="J2621">
        <v>-0.33090000000000003</v>
      </c>
      <c r="K2621">
        <v>0.3957</v>
      </c>
      <c r="L2621">
        <v>3.8930000000000002E-3</v>
      </c>
      <c r="M2621">
        <v>-1.0840000000000001</v>
      </c>
      <c r="N2621">
        <v>-0.3427</v>
      </c>
      <c r="O2621">
        <v>0.48499999999999999</v>
      </c>
      <c r="P2621">
        <v>30001</v>
      </c>
      <c r="Q2621">
        <v>120000</v>
      </c>
    </row>
    <row r="2622" spans="9:17" x14ac:dyDescent="0.25">
      <c r="I2622" t="s">
        <v>3442</v>
      </c>
      <c r="J2622">
        <v>-0.45979999999999999</v>
      </c>
      <c r="K2622">
        <v>0.33040000000000003</v>
      </c>
      <c r="L2622">
        <v>4.0829999999999998E-3</v>
      </c>
      <c r="M2622">
        <v>-1.1080000000000001</v>
      </c>
      <c r="N2622">
        <v>-0.46189999999999998</v>
      </c>
      <c r="O2622">
        <v>0.2034</v>
      </c>
      <c r="P2622">
        <v>30001</v>
      </c>
      <c r="Q2622">
        <v>120000</v>
      </c>
    </row>
    <row r="2623" spans="9:17" x14ac:dyDescent="0.25">
      <c r="I2623" t="s">
        <v>3443</v>
      </c>
      <c r="J2623">
        <v>-0.49</v>
      </c>
      <c r="K2623">
        <v>0.42830000000000001</v>
      </c>
      <c r="L2623">
        <v>3.8530000000000001E-3</v>
      </c>
      <c r="M2623">
        <v>-1.361</v>
      </c>
      <c r="N2623">
        <v>-0.48409999999999997</v>
      </c>
      <c r="O2623">
        <v>0.35260000000000002</v>
      </c>
      <c r="P2623">
        <v>30001</v>
      </c>
      <c r="Q2623">
        <v>120000</v>
      </c>
    </row>
    <row r="2624" spans="9:17" x14ac:dyDescent="0.25">
      <c r="I2624" t="s">
        <v>3444</v>
      </c>
      <c r="J2624">
        <v>-0.4995</v>
      </c>
      <c r="K2624">
        <v>0.42030000000000001</v>
      </c>
      <c r="L2624">
        <v>4.0400000000000002E-3</v>
      </c>
      <c r="M2624">
        <v>-1.3560000000000001</v>
      </c>
      <c r="N2624">
        <v>-0.49430000000000002</v>
      </c>
      <c r="O2624">
        <v>0.32269999999999999</v>
      </c>
      <c r="P2624">
        <v>30001</v>
      </c>
      <c r="Q2624">
        <v>120000</v>
      </c>
    </row>
    <row r="2625" spans="9:17" x14ac:dyDescent="0.25">
      <c r="I2625" t="s">
        <v>3445</v>
      </c>
      <c r="J2625">
        <v>-0.53749999999999998</v>
      </c>
      <c r="K2625">
        <v>0.37959999999999999</v>
      </c>
      <c r="L2625">
        <v>3.859E-3</v>
      </c>
      <c r="M2625">
        <v>-1.296</v>
      </c>
      <c r="N2625">
        <v>-0.53339999999999999</v>
      </c>
      <c r="O2625">
        <v>0.20549999999999999</v>
      </c>
      <c r="P2625">
        <v>30001</v>
      </c>
      <c r="Q2625">
        <v>120000</v>
      </c>
    </row>
    <row r="2626" spans="9:17" x14ac:dyDescent="0.25">
      <c r="I2626" t="s">
        <v>3446</v>
      </c>
      <c r="J2626">
        <v>-0.50590000000000002</v>
      </c>
      <c r="K2626">
        <v>0.42849999999999999</v>
      </c>
      <c r="L2626">
        <v>3.9160000000000002E-3</v>
      </c>
      <c r="M2626">
        <v>-1.38</v>
      </c>
      <c r="N2626">
        <v>-0.49819999999999998</v>
      </c>
      <c r="O2626">
        <v>0.33050000000000002</v>
      </c>
      <c r="P2626">
        <v>30001</v>
      </c>
      <c r="Q2626">
        <v>120000</v>
      </c>
    </row>
    <row r="2627" spans="9:17" x14ac:dyDescent="0.25">
      <c r="I2627" t="s">
        <v>3447</v>
      </c>
      <c r="J2627">
        <v>-0.2263</v>
      </c>
      <c r="K2627">
        <v>0.4093</v>
      </c>
      <c r="L2627">
        <v>4.1419999999999998E-3</v>
      </c>
      <c r="M2627">
        <v>-1.024</v>
      </c>
      <c r="N2627">
        <v>-0.2296</v>
      </c>
      <c r="O2627">
        <v>0.5907</v>
      </c>
      <c r="P2627">
        <v>30001</v>
      </c>
      <c r="Q2627">
        <v>120000</v>
      </c>
    </row>
    <row r="2628" spans="9:17" x14ac:dyDescent="0.25">
      <c r="I2628" t="s">
        <v>3448</v>
      </c>
      <c r="J2628">
        <v>-0.94799999999999995</v>
      </c>
      <c r="K2628">
        <v>0.52149999999999996</v>
      </c>
      <c r="L2628">
        <v>4.6620000000000003E-3</v>
      </c>
      <c r="M2628">
        <v>-2.0110000000000001</v>
      </c>
      <c r="N2628">
        <v>-0.93</v>
      </c>
      <c r="O2628">
        <v>2.6579999999999999E-2</v>
      </c>
      <c r="P2628">
        <v>30001</v>
      </c>
      <c r="Q2628">
        <v>120000</v>
      </c>
    </row>
    <row r="2629" spans="9:17" x14ac:dyDescent="0.25">
      <c r="I2629" t="s">
        <v>3449</v>
      </c>
      <c r="J2629">
        <v>-0.40460000000000002</v>
      </c>
      <c r="K2629">
        <v>0.46100000000000002</v>
      </c>
      <c r="L2629">
        <v>3.0730000000000002E-3</v>
      </c>
      <c r="M2629">
        <v>-1.319</v>
      </c>
      <c r="N2629">
        <v>-0.4037</v>
      </c>
      <c r="O2629">
        <v>0.5071</v>
      </c>
      <c r="P2629">
        <v>30001</v>
      </c>
      <c r="Q2629">
        <v>120000</v>
      </c>
    </row>
    <row r="2630" spans="9:17" x14ac:dyDescent="0.25">
      <c r="I2630" t="s">
        <v>3450</v>
      </c>
      <c r="J2630">
        <v>-0.36630000000000001</v>
      </c>
      <c r="K2630">
        <v>0.41560000000000002</v>
      </c>
      <c r="L2630">
        <v>2.8779999999999999E-3</v>
      </c>
      <c r="M2630">
        <v>-1.1830000000000001</v>
      </c>
      <c r="N2630">
        <v>-0.36709999999999998</v>
      </c>
      <c r="O2630">
        <v>0.45450000000000002</v>
      </c>
      <c r="P2630">
        <v>30001</v>
      </c>
      <c r="Q2630">
        <v>120000</v>
      </c>
    </row>
    <row r="2631" spans="9:17" x14ac:dyDescent="0.25">
      <c r="I2631" t="s">
        <v>3451</v>
      </c>
      <c r="J2631">
        <v>-7.4550000000000005E-2</v>
      </c>
      <c r="K2631">
        <v>0.4647</v>
      </c>
      <c r="L2631">
        <v>3.686E-3</v>
      </c>
      <c r="M2631">
        <v>-0.94899999999999995</v>
      </c>
      <c r="N2631">
        <v>-9.0499999999999997E-2</v>
      </c>
      <c r="O2631">
        <v>0.88360000000000005</v>
      </c>
      <c r="P2631">
        <v>30001</v>
      </c>
      <c r="Q2631">
        <v>120000</v>
      </c>
    </row>
    <row r="2632" spans="9:17" x14ac:dyDescent="0.25">
      <c r="I2632" t="s">
        <v>3452</v>
      </c>
      <c r="J2632">
        <v>-0.66020000000000001</v>
      </c>
      <c r="K2632">
        <v>0.53790000000000004</v>
      </c>
      <c r="L2632">
        <v>4.2789999999999998E-3</v>
      </c>
      <c r="M2632">
        <v>-1.786</v>
      </c>
      <c r="N2632">
        <v>-0.63470000000000004</v>
      </c>
      <c r="O2632">
        <v>0.34370000000000001</v>
      </c>
      <c r="P2632">
        <v>30001</v>
      </c>
      <c r="Q2632">
        <v>120000</v>
      </c>
    </row>
    <row r="2633" spans="9:17" x14ac:dyDescent="0.25">
      <c r="I2633" t="s">
        <v>3453</v>
      </c>
      <c r="J2633">
        <v>-0.1971</v>
      </c>
      <c r="K2633">
        <v>0.46820000000000001</v>
      </c>
      <c r="L2633">
        <v>3.6549999999999998E-3</v>
      </c>
      <c r="M2633">
        <v>-1.0900000000000001</v>
      </c>
      <c r="N2633">
        <v>-0.20830000000000001</v>
      </c>
      <c r="O2633">
        <v>0.75549999999999995</v>
      </c>
      <c r="P2633">
        <v>30001</v>
      </c>
      <c r="Q2633">
        <v>120000</v>
      </c>
    </row>
    <row r="2634" spans="9:17" x14ac:dyDescent="0.25">
      <c r="I2634" t="s">
        <v>3454</v>
      </c>
      <c r="J2634">
        <v>-0.54090000000000005</v>
      </c>
      <c r="K2634">
        <v>0.51219999999999999</v>
      </c>
      <c r="L2634">
        <v>3.9280000000000001E-3</v>
      </c>
      <c r="M2634">
        <v>-1.593</v>
      </c>
      <c r="N2634">
        <v>-0.52859999999999996</v>
      </c>
      <c r="O2634">
        <v>0.44090000000000001</v>
      </c>
      <c r="P2634">
        <v>30001</v>
      </c>
      <c r="Q2634">
        <v>120000</v>
      </c>
    </row>
    <row r="2635" spans="9:17" x14ac:dyDescent="0.25">
      <c r="I2635" t="s">
        <v>3455</v>
      </c>
      <c r="J2635">
        <v>2.4510000000000001E-2</v>
      </c>
      <c r="K2635">
        <v>0.58819999999999995</v>
      </c>
      <c r="L2635">
        <v>6.9160000000000003E-3</v>
      </c>
      <c r="M2635">
        <v>-1.105</v>
      </c>
      <c r="N2635">
        <v>1.41E-2</v>
      </c>
      <c r="O2635">
        <v>1.206</v>
      </c>
      <c r="P2635">
        <v>30001</v>
      </c>
      <c r="Q2635">
        <v>120000</v>
      </c>
    </row>
    <row r="2636" spans="9:17" x14ac:dyDescent="0.25">
      <c r="I2636" t="s">
        <v>3456</v>
      </c>
      <c r="J2636">
        <v>-7.9530000000000003E-2</v>
      </c>
      <c r="K2636">
        <v>0.50170000000000003</v>
      </c>
      <c r="L2636">
        <v>6.2529999999999999E-3</v>
      </c>
      <c r="M2636">
        <v>-1.069</v>
      </c>
      <c r="N2636">
        <v>-7.9619999999999996E-2</v>
      </c>
      <c r="O2636">
        <v>0.90780000000000005</v>
      </c>
      <c r="P2636">
        <v>30001</v>
      </c>
      <c r="Q2636">
        <v>120000</v>
      </c>
    </row>
    <row r="2637" spans="9:17" x14ac:dyDescent="0.25">
      <c r="I2637" t="s">
        <v>3457</v>
      </c>
      <c r="J2637">
        <v>-9.7860000000000003E-2</v>
      </c>
      <c r="K2637">
        <v>0.53969999999999996</v>
      </c>
      <c r="L2637">
        <v>6.6519999999999999E-3</v>
      </c>
      <c r="M2637">
        <v>-1.159</v>
      </c>
      <c r="N2637">
        <v>-9.8659999999999998E-2</v>
      </c>
      <c r="O2637">
        <v>0.9637</v>
      </c>
      <c r="P2637">
        <v>30001</v>
      </c>
      <c r="Q2637">
        <v>120000</v>
      </c>
    </row>
    <row r="2638" spans="9:17" x14ac:dyDescent="0.25">
      <c r="I2638" t="s">
        <v>3458</v>
      </c>
      <c r="J2638">
        <v>0.77010000000000001</v>
      </c>
      <c r="K2638">
        <v>0.78810000000000002</v>
      </c>
      <c r="L2638">
        <v>1.078E-2</v>
      </c>
      <c r="M2638">
        <v>-0.78480000000000005</v>
      </c>
      <c r="N2638">
        <v>0.77159999999999995</v>
      </c>
      <c r="O2638">
        <v>2.3239999999999998</v>
      </c>
      <c r="P2638">
        <v>30001</v>
      </c>
      <c r="Q2638">
        <v>120000</v>
      </c>
    </row>
    <row r="2639" spans="9:17" x14ac:dyDescent="0.25">
      <c r="I2639" t="s">
        <v>3459</v>
      </c>
      <c r="J2639">
        <v>-0.90390000000000004</v>
      </c>
      <c r="K2639">
        <v>0.74299999999999999</v>
      </c>
      <c r="L2639">
        <v>9.5180000000000004E-3</v>
      </c>
      <c r="M2639">
        <v>-2.39</v>
      </c>
      <c r="N2639">
        <v>-0.89759999999999995</v>
      </c>
      <c r="O2639">
        <v>0.52010000000000001</v>
      </c>
      <c r="P2639">
        <v>30001</v>
      </c>
      <c r="Q2639">
        <v>120000</v>
      </c>
    </row>
    <row r="2640" spans="9:17" x14ac:dyDescent="0.25">
      <c r="I2640" t="s">
        <v>3460</v>
      </c>
      <c r="J2640">
        <v>-0.16589999999999999</v>
      </c>
      <c r="K2640">
        <v>0.97729999999999995</v>
      </c>
      <c r="L2640">
        <v>1.6369999999999999E-2</v>
      </c>
      <c r="M2640">
        <v>-2.0950000000000002</v>
      </c>
      <c r="N2640">
        <v>-0.1643</v>
      </c>
      <c r="O2640">
        <v>1.752</v>
      </c>
      <c r="P2640">
        <v>30001</v>
      </c>
      <c r="Q2640">
        <v>120000</v>
      </c>
    </row>
    <row r="2641" spans="9:17" x14ac:dyDescent="0.25">
      <c r="I2641" t="s">
        <v>3461</v>
      </c>
      <c r="J2641">
        <v>-0.30669999999999997</v>
      </c>
      <c r="K2641">
        <v>0.68569999999999998</v>
      </c>
      <c r="L2641">
        <v>9.4839999999999994E-3</v>
      </c>
      <c r="M2641">
        <v>-1.663</v>
      </c>
      <c r="N2641">
        <v>-0.30509999999999998</v>
      </c>
      <c r="O2641">
        <v>1.0429999999999999</v>
      </c>
      <c r="P2641">
        <v>30001</v>
      </c>
      <c r="Q2641">
        <v>120000</v>
      </c>
    </row>
    <row r="2642" spans="9:17" x14ac:dyDescent="0.25">
      <c r="I2642" t="s">
        <v>3462</v>
      </c>
      <c r="J2642">
        <v>-0.41799999999999998</v>
      </c>
      <c r="K2642">
        <v>0.75329999999999997</v>
      </c>
      <c r="L2642">
        <v>1.068E-2</v>
      </c>
      <c r="M2642">
        <v>-1.909</v>
      </c>
      <c r="N2642">
        <v>-0.41210000000000002</v>
      </c>
      <c r="O2642">
        <v>1.0489999999999999</v>
      </c>
      <c r="P2642">
        <v>30001</v>
      </c>
      <c r="Q2642">
        <v>120000</v>
      </c>
    </row>
    <row r="2643" spans="9:17" x14ac:dyDescent="0.25">
      <c r="I2643" t="s">
        <v>3463</v>
      </c>
      <c r="J2643">
        <v>0.33950000000000002</v>
      </c>
      <c r="K2643">
        <v>0.51249999999999996</v>
      </c>
      <c r="L2643">
        <v>6.548E-3</v>
      </c>
      <c r="M2643">
        <v>-0.66369999999999996</v>
      </c>
      <c r="N2643">
        <v>0.3387</v>
      </c>
      <c r="O2643">
        <v>1.359</v>
      </c>
      <c r="P2643">
        <v>30001</v>
      </c>
      <c r="Q2643">
        <v>120000</v>
      </c>
    </row>
    <row r="2644" spans="9:17" x14ac:dyDescent="0.25">
      <c r="I2644" t="s">
        <v>3464</v>
      </c>
      <c r="J2644">
        <v>0.32119999999999999</v>
      </c>
      <c r="K2644">
        <v>0.61350000000000005</v>
      </c>
      <c r="L2644">
        <v>8.456E-3</v>
      </c>
      <c r="M2644">
        <v>-0.88680000000000003</v>
      </c>
      <c r="N2644">
        <v>0.31919999999999998</v>
      </c>
      <c r="O2644">
        <v>1.5429999999999999</v>
      </c>
      <c r="P2644">
        <v>30001</v>
      </c>
      <c r="Q2644">
        <v>120000</v>
      </c>
    </row>
    <row r="2645" spans="9:17" x14ac:dyDescent="0.25">
      <c r="I2645" t="s">
        <v>3465</v>
      </c>
      <c r="J2645">
        <v>-1.2649999999999999</v>
      </c>
      <c r="K2645">
        <v>0.69799999999999995</v>
      </c>
      <c r="L2645">
        <v>1.0749999999999999E-2</v>
      </c>
      <c r="M2645">
        <v>-2.6789999999999998</v>
      </c>
      <c r="N2645">
        <v>-1.256</v>
      </c>
      <c r="O2645">
        <v>6.9769999999999999E-2</v>
      </c>
      <c r="P2645">
        <v>30001</v>
      </c>
      <c r="Q2645">
        <v>120000</v>
      </c>
    </row>
    <row r="2646" spans="9:17" x14ac:dyDescent="0.25">
      <c r="I2646" t="s">
        <v>3466</v>
      </c>
      <c r="J2646">
        <v>-1.087</v>
      </c>
      <c r="K2646">
        <v>0.64739999999999998</v>
      </c>
      <c r="L2646">
        <v>1.021E-2</v>
      </c>
      <c r="M2646">
        <v>-2.3679999999999999</v>
      </c>
      <c r="N2646">
        <v>-1.0840000000000001</v>
      </c>
      <c r="O2646">
        <v>0.1694</v>
      </c>
      <c r="P2646">
        <v>30001</v>
      </c>
      <c r="Q2646">
        <v>120000</v>
      </c>
    </row>
    <row r="2647" spans="9:17" x14ac:dyDescent="0.25">
      <c r="I2647" t="s">
        <v>3467</v>
      </c>
      <c r="J2647">
        <v>-0.51219999999999999</v>
      </c>
      <c r="K2647">
        <v>0.56889999999999996</v>
      </c>
      <c r="L2647">
        <v>5.8589999999999996E-3</v>
      </c>
      <c r="M2647">
        <v>-1.67</v>
      </c>
      <c r="N2647">
        <v>-0.50019999999999998</v>
      </c>
      <c r="O2647">
        <v>0.59199999999999997</v>
      </c>
      <c r="P2647">
        <v>30001</v>
      </c>
      <c r="Q2647">
        <v>120000</v>
      </c>
    </row>
    <row r="2648" spans="9:17" x14ac:dyDescent="0.25">
      <c r="I2648" t="s">
        <v>3468</v>
      </c>
      <c r="J2648">
        <v>-0.38879999999999998</v>
      </c>
      <c r="K2648">
        <v>0.45519999999999999</v>
      </c>
      <c r="L2648">
        <v>5.2760000000000003E-3</v>
      </c>
      <c r="M2648">
        <v>-1.288</v>
      </c>
      <c r="N2648">
        <v>-0.38850000000000001</v>
      </c>
      <c r="O2648">
        <v>0.51029999999999998</v>
      </c>
      <c r="P2648">
        <v>30001</v>
      </c>
      <c r="Q2648">
        <v>120000</v>
      </c>
    </row>
    <row r="2649" spans="9:17" x14ac:dyDescent="0.25">
      <c r="I2649" t="s">
        <v>3469</v>
      </c>
      <c r="J2649">
        <v>1.208E-2</v>
      </c>
      <c r="K2649">
        <v>0.33069999999999999</v>
      </c>
      <c r="L2649">
        <v>1.2769999999999999E-3</v>
      </c>
      <c r="M2649">
        <v>-0.67479999999999996</v>
      </c>
      <c r="N2649">
        <v>6.6860000000000001E-3</v>
      </c>
      <c r="O2649">
        <v>0.72819999999999996</v>
      </c>
      <c r="P2649">
        <v>30001</v>
      </c>
      <c r="Q2649">
        <v>120000</v>
      </c>
    </row>
    <row r="2650" spans="9:17" x14ac:dyDescent="0.25">
      <c r="I2650" t="s">
        <v>3470</v>
      </c>
      <c r="J2650">
        <v>1.7520000000000001E-2</v>
      </c>
      <c r="K2650">
        <v>0.27150000000000002</v>
      </c>
      <c r="L2650">
        <v>1.147E-3</v>
      </c>
      <c r="M2650">
        <v>-0.55030000000000001</v>
      </c>
      <c r="N2650">
        <v>1.359E-2</v>
      </c>
      <c r="O2650">
        <v>0.59179999999999999</v>
      </c>
      <c r="P2650">
        <v>30001</v>
      </c>
      <c r="Q2650">
        <v>120000</v>
      </c>
    </row>
    <row r="2651" spans="9:17" x14ac:dyDescent="0.25">
      <c r="I2651" t="s">
        <v>3471</v>
      </c>
      <c r="J2651">
        <v>4.632E-2</v>
      </c>
      <c r="K2651">
        <v>0.29649999999999999</v>
      </c>
      <c r="L2651">
        <v>1.4499999999999999E-3</v>
      </c>
      <c r="M2651">
        <v>-0.55379999999999996</v>
      </c>
      <c r="N2651">
        <v>2.9790000000000001E-2</v>
      </c>
      <c r="O2651">
        <v>0.6915</v>
      </c>
      <c r="P2651">
        <v>30001</v>
      </c>
      <c r="Q2651">
        <v>120000</v>
      </c>
    </row>
    <row r="2652" spans="9:17" x14ac:dyDescent="0.25">
      <c r="I2652" t="s">
        <v>3472</v>
      </c>
      <c r="J2652">
        <v>4.0649999999999999E-2</v>
      </c>
      <c r="K2652">
        <v>0.31840000000000002</v>
      </c>
      <c r="L2652">
        <v>1.209E-3</v>
      </c>
      <c r="M2652">
        <v>-0.59709999999999996</v>
      </c>
      <c r="N2652">
        <v>2.3019999999999999E-2</v>
      </c>
      <c r="O2652">
        <v>0.74980000000000002</v>
      </c>
      <c r="P2652">
        <v>30001</v>
      </c>
      <c r="Q2652">
        <v>120000</v>
      </c>
    </row>
    <row r="2653" spans="9:17" x14ac:dyDescent="0.25">
      <c r="I2653" t="s">
        <v>3473</v>
      </c>
      <c r="J2653">
        <v>-3.7960000000000001E-2</v>
      </c>
      <c r="K2653">
        <v>0.30159999999999998</v>
      </c>
      <c r="L2653">
        <v>1.142E-3</v>
      </c>
      <c r="M2653">
        <v>-0.70240000000000002</v>
      </c>
      <c r="N2653">
        <v>-2.3429999999999999E-2</v>
      </c>
      <c r="O2653">
        <v>0.57130000000000003</v>
      </c>
      <c r="P2653">
        <v>30001</v>
      </c>
      <c r="Q2653">
        <v>120000</v>
      </c>
    </row>
    <row r="2654" spans="9:17" x14ac:dyDescent="0.25">
      <c r="I2654" t="s">
        <v>3474</v>
      </c>
      <c r="J2654">
        <v>-5.484E-2</v>
      </c>
      <c r="K2654">
        <v>0.31909999999999999</v>
      </c>
      <c r="L2654">
        <v>1.2409999999999999E-3</v>
      </c>
      <c r="M2654">
        <v>-0.77100000000000002</v>
      </c>
      <c r="N2654">
        <v>-3.141E-2</v>
      </c>
      <c r="O2654">
        <v>0.57630000000000003</v>
      </c>
      <c r="P2654">
        <v>30001</v>
      </c>
      <c r="Q2654">
        <v>120000</v>
      </c>
    </row>
    <row r="2655" spans="9:17" x14ac:dyDescent="0.25">
      <c r="I2655" t="s">
        <v>3475</v>
      </c>
      <c r="J2655">
        <v>-0.74139999999999995</v>
      </c>
      <c r="K2655">
        <v>0.442</v>
      </c>
      <c r="L2655">
        <v>2.7859999999999998E-3</v>
      </c>
      <c r="M2655">
        <v>-1.625</v>
      </c>
      <c r="N2655">
        <v>-0.7389</v>
      </c>
      <c r="O2655">
        <v>0.1241</v>
      </c>
      <c r="P2655">
        <v>30001</v>
      </c>
      <c r="Q2655">
        <v>120000</v>
      </c>
    </row>
    <row r="2656" spans="9:17" x14ac:dyDescent="0.25">
      <c r="I2656" t="s">
        <v>3476</v>
      </c>
      <c r="J2656">
        <v>-0.88280000000000003</v>
      </c>
      <c r="K2656">
        <v>0.45340000000000003</v>
      </c>
      <c r="L2656">
        <v>3.473E-3</v>
      </c>
      <c r="M2656">
        <v>-1.804</v>
      </c>
      <c r="N2656">
        <v>-0.87</v>
      </c>
      <c r="O2656">
        <v>-1.5630000000000002E-2</v>
      </c>
      <c r="P2656">
        <v>30001</v>
      </c>
      <c r="Q2656">
        <v>120000</v>
      </c>
    </row>
    <row r="2657" spans="9:17" x14ac:dyDescent="0.25">
      <c r="I2657" t="s">
        <v>3477</v>
      </c>
      <c r="J2657">
        <v>-0.58099999999999996</v>
      </c>
      <c r="K2657">
        <v>0.41360000000000002</v>
      </c>
      <c r="L2657">
        <v>2.9759999999999999E-3</v>
      </c>
      <c r="M2657">
        <v>-1.3919999999999999</v>
      </c>
      <c r="N2657">
        <v>-0.58120000000000005</v>
      </c>
      <c r="O2657">
        <v>0.23960000000000001</v>
      </c>
      <c r="P2657">
        <v>30001</v>
      </c>
      <c r="Q2657">
        <v>120000</v>
      </c>
    </row>
    <row r="2658" spans="9:17" x14ac:dyDescent="0.25">
      <c r="I2658" t="s">
        <v>3478</v>
      </c>
      <c r="J2658">
        <v>-0.38529999999999998</v>
      </c>
      <c r="K2658">
        <v>0.373</v>
      </c>
      <c r="L2658">
        <v>4.5450000000000004E-3</v>
      </c>
      <c r="M2658">
        <v>-1.123</v>
      </c>
      <c r="N2658">
        <v>-0.38579999999999998</v>
      </c>
      <c r="O2658">
        <v>0.35239999999999999</v>
      </c>
      <c r="P2658">
        <v>30001</v>
      </c>
      <c r="Q2658">
        <v>120000</v>
      </c>
    </row>
    <row r="2659" spans="9:17" x14ac:dyDescent="0.25">
      <c r="I2659" t="s">
        <v>3479</v>
      </c>
      <c r="J2659">
        <v>-0.57310000000000005</v>
      </c>
      <c r="K2659">
        <v>0.49969999999999998</v>
      </c>
      <c r="L2659">
        <v>5.0749999999999997E-3</v>
      </c>
      <c r="M2659">
        <v>-1.6080000000000001</v>
      </c>
      <c r="N2659">
        <v>-0.55559999999999998</v>
      </c>
      <c r="O2659">
        <v>0.3715</v>
      </c>
      <c r="P2659">
        <v>30001</v>
      </c>
      <c r="Q2659">
        <v>120000</v>
      </c>
    </row>
    <row r="2660" spans="9:17" x14ac:dyDescent="0.25">
      <c r="I2660" t="s">
        <v>3480</v>
      </c>
      <c r="J2660">
        <v>-0.4839</v>
      </c>
      <c r="K2660">
        <v>0.48330000000000001</v>
      </c>
      <c r="L2660">
        <v>5.1219999999999998E-3</v>
      </c>
      <c r="M2660">
        <v>-1.4730000000000001</v>
      </c>
      <c r="N2660">
        <v>-0.47370000000000001</v>
      </c>
      <c r="O2660">
        <v>0.44209999999999999</v>
      </c>
      <c r="P2660">
        <v>30001</v>
      </c>
      <c r="Q2660">
        <v>120000</v>
      </c>
    </row>
    <row r="2661" spans="9:17" x14ac:dyDescent="0.25">
      <c r="I2661" t="s">
        <v>3481</v>
      </c>
      <c r="J2661">
        <v>-0.44619999999999999</v>
      </c>
      <c r="K2661">
        <v>0.45</v>
      </c>
      <c r="L2661">
        <v>4.9589999999999999E-3</v>
      </c>
      <c r="M2661">
        <v>-1.35</v>
      </c>
      <c r="N2661">
        <v>-0.44119999999999998</v>
      </c>
      <c r="O2661">
        <v>0.42959999999999998</v>
      </c>
      <c r="P2661">
        <v>30001</v>
      </c>
      <c r="Q2661">
        <v>120000</v>
      </c>
    </row>
    <row r="2662" spans="9:17" x14ac:dyDescent="0.25">
      <c r="I2662" t="s">
        <v>3482</v>
      </c>
      <c r="J2662">
        <v>-0.22919999999999999</v>
      </c>
      <c r="K2662">
        <v>0.4481</v>
      </c>
      <c r="L2662">
        <v>4.9300000000000004E-3</v>
      </c>
      <c r="M2662">
        <v>-1.101</v>
      </c>
      <c r="N2662">
        <v>-0.23400000000000001</v>
      </c>
      <c r="O2662">
        <v>0.66900000000000004</v>
      </c>
      <c r="P2662">
        <v>30001</v>
      </c>
      <c r="Q2662">
        <v>120000</v>
      </c>
    </row>
    <row r="2663" spans="9:17" x14ac:dyDescent="0.25">
      <c r="I2663" t="s">
        <v>3483</v>
      </c>
      <c r="J2663">
        <v>-0.26029999999999998</v>
      </c>
      <c r="K2663">
        <v>0.46010000000000001</v>
      </c>
      <c r="L2663">
        <v>4.5700000000000003E-3</v>
      </c>
      <c r="M2663">
        <v>-1.1559999999999999</v>
      </c>
      <c r="N2663">
        <v>-0.2646</v>
      </c>
      <c r="O2663">
        <v>0.66110000000000002</v>
      </c>
      <c r="P2663">
        <v>30001</v>
      </c>
      <c r="Q2663">
        <v>120000</v>
      </c>
    </row>
    <row r="2664" spans="9:17" x14ac:dyDescent="0.25">
      <c r="I2664" t="s">
        <v>3484</v>
      </c>
      <c r="J2664">
        <v>-0.36130000000000001</v>
      </c>
      <c r="K2664">
        <v>0.48230000000000001</v>
      </c>
      <c r="L2664">
        <v>4.816E-3</v>
      </c>
      <c r="M2664">
        <v>-1.3220000000000001</v>
      </c>
      <c r="N2664">
        <v>-0.35959999999999998</v>
      </c>
      <c r="O2664">
        <v>0.5877</v>
      </c>
      <c r="P2664">
        <v>30001</v>
      </c>
      <c r="Q2664">
        <v>120000</v>
      </c>
    </row>
    <row r="2665" spans="9:17" x14ac:dyDescent="0.25">
      <c r="I2665" t="s">
        <v>3485</v>
      </c>
      <c r="J2665">
        <v>-0.38640000000000002</v>
      </c>
      <c r="K2665">
        <v>0.52329999999999999</v>
      </c>
      <c r="L2665">
        <v>5.372E-3</v>
      </c>
      <c r="M2665">
        <v>-1.45</v>
      </c>
      <c r="N2665">
        <v>-0.38</v>
      </c>
      <c r="O2665">
        <v>0.63280000000000003</v>
      </c>
      <c r="P2665">
        <v>30001</v>
      </c>
      <c r="Q2665">
        <v>120000</v>
      </c>
    </row>
    <row r="2666" spans="9:17" x14ac:dyDescent="0.25">
      <c r="I2666" t="s">
        <v>3486</v>
      </c>
      <c r="J2666">
        <v>-0.4546</v>
      </c>
      <c r="K2666">
        <v>0.51549999999999996</v>
      </c>
      <c r="L2666">
        <v>5.3220000000000003E-3</v>
      </c>
      <c r="M2666">
        <v>-1.516</v>
      </c>
      <c r="N2666">
        <v>-0.44230000000000003</v>
      </c>
      <c r="O2666">
        <v>0.53400000000000003</v>
      </c>
      <c r="P2666">
        <v>30001</v>
      </c>
      <c r="Q2666">
        <v>120000</v>
      </c>
    </row>
    <row r="2667" spans="9:17" x14ac:dyDescent="0.25">
      <c r="I2667" t="s">
        <v>3487</v>
      </c>
      <c r="J2667">
        <v>-0.41449999999999998</v>
      </c>
      <c r="K2667">
        <v>0.52229999999999999</v>
      </c>
      <c r="L2667">
        <v>4.5840000000000004E-3</v>
      </c>
      <c r="M2667">
        <v>-1.4379999999999999</v>
      </c>
      <c r="N2667">
        <v>-0.41889999999999999</v>
      </c>
      <c r="O2667">
        <v>0.63590000000000002</v>
      </c>
      <c r="P2667">
        <v>30001</v>
      </c>
      <c r="Q2667">
        <v>120000</v>
      </c>
    </row>
    <row r="2668" spans="9:17" x14ac:dyDescent="0.25">
      <c r="I2668" t="s">
        <v>3488</v>
      </c>
      <c r="J2668">
        <v>-0.51200000000000001</v>
      </c>
      <c r="K2668">
        <v>0.42449999999999999</v>
      </c>
      <c r="L2668">
        <v>4.5459999999999997E-3</v>
      </c>
      <c r="M2668">
        <v>-1.3520000000000001</v>
      </c>
      <c r="N2668">
        <v>-0.51070000000000004</v>
      </c>
      <c r="O2668">
        <v>0.32779999999999998</v>
      </c>
      <c r="P2668">
        <v>30001</v>
      </c>
      <c r="Q2668">
        <v>120000</v>
      </c>
    </row>
    <row r="2669" spans="9:17" x14ac:dyDescent="0.25">
      <c r="I2669" t="s">
        <v>3489</v>
      </c>
      <c r="J2669">
        <v>-0.60429999999999995</v>
      </c>
      <c r="K2669">
        <v>0.48520000000000002</v>
      </c>
      <c r="L2669">
        <v>4.2160000000000001E-3</v>
      </c>
      <c r="M2669">
        <v>-1.58</v>
      </c>
      <c r="N2669">
        <v>-0.59619999999999995</v>
      </c>
      <c r="O2669">
        <v>0.3392</v>
      </c>
      <c r="P2669">
        <v>30001</v>
      </c>
      <c r="Q2669">
        <v>120000</v>
      </c>
    </row>
    <row r="2670" spans="9:17" x14ac:dyDescent="0.25">
      <c r="I2670" t="s">
        <v>3490</v>
      </c>
      <c r="J2670">
        <v>-0.38319999999999999</v>
      </c>
      <c r="K2670">
        <v>0.51359999999999995</v>
      </c>
      <c r="L2670">
        <v>4.5700000000000003E-3</v>
      </c>
      <c r="M2670">
        <v>-1.377</v>
      </c>
      <c r="N2670">
        <v>-0.39190000000000003</v>
      </c>
      <c r="O2670">
        <v>0.65710000000000002</v>
      </c>
      <c r="P2670">
        <v>30001</v>
      </c>
      <c r="Q2670">
        <v>120000</v>
      </c>
    </row>
    <row r="2671" spans="9:17" x14ac:dyDescent="0.25">
      <c r="I2671" t="s">
        <v>3491</v>
      </c>
      <c r="J2671">
        <v>-0.77969999999999995</v>
      </c>
      <c r="K2671">
        <v>0.49199999999999999</v>
      </c>
      <c r="L2671">
        <v>5.5579999999999996E-3</v>
      </c>
      <c r="M2671">
        <v>-1.754</v>
      </c>
      <c r="N2671">
        <v>-0.77749999999999997</v>
      </c>
      <c r="O2671">
        <v>0.17960000000000001</v>
      </c>
      <c r="P2671">
        <v>30001</v>
      </c>
      <c r="Q2671">
        <v>120000</v>
      </c>
    </row>
    <row r="2672" spans="9:17" x14ac:dyDescent="0.25">
      <c r="I2672" t="s">
        <v>3492</v>
      </c>
      <c r="J2672">
        <v>-0.52429999999999999</v>
      </c>
      <c r="K2672">
        <v>0.59470000000000001</v>
      </c>
      <c r="L2672">
        <v>5.9249999999999997E-3</v>
      </c>
      <c r="M2672">
        <v>-1.6719999999999999</v>
      </c>
      <c r="N2672">
        <v>-0.53080000000000005</v>
      </c>
      <c r="O2672">
        <v>0.66690000000000005</v>
      </c>
      <c r="P2672">
        <v>30001</v>
      </c>
      <c r="Q2672">
        <v>120000</v>
      </c>
    </row>
    <row r="2673" spans="9:17" x14ac:dyDescent="0.25">
      <c r="I2673" t="s">
        <v>3493</v>
      </c>
      <c r="J2673">
        <v>-0.33019999999999999</v>
      </c>
      <c r="K2673">
        <v>0.61609999999999998</v>
      </c>
      <c r="L2673">
        <v>6.6259999999999999E-3</v>
      </c>
      <c r="M2673">
        <v>-1.5</v>
      </c>
      <c r="N2673">
        <v>-0.34739999999999999</v>
      </c>
      <c r="O2673">
        <v>0.93100000000000005</v>
      </c>
      <c r="P2673">
        <v>30001</v>
      </c>
      <c r="Q2673">
        <v>120000</v>
      </c>
    </row>
    <row r="2674" spans="9:17" x14ac:dyDescent="0.25">
      <c r="I2674" t="s">
        <v>3494</v>
      </c>
      <c r="J2674">
        <v>-0.52849999999999997</v>
      </c>
      <c r="K2674">
        <v>0.61650000000000005</v>
      </c>
      <c r="L2674">
        <v>6.6189999999999999E-3</v>
      </c>
      <c r="M2674">
        <v>-1.7390000000000001</v>
      </c>
      <c r="N2674">
        <v>-0.53220000000000001</v>
      </c>
      <c r="O2674">
        <v>0.69610000000000005</v>
      </c>
      <c r="P2674">
        <v>30001</v>
      </c>
      <c r="Q2674">
        <v>120000</v>
      </c>
    </row>
    <row r="2675" spans="9:17" x14ac:dyDescent="0.25">
      <c r="I2675" t="s">
        <v>3495</v>
      </c>
      <c r="J2675">
        <v>-0.4294</v>
      </c>
      <c r="K2675">
        <v>0.35010000000000002</v>
      </c>
      <c r="L2675">
        <v>3.5010000000000002E-3</v>
      </c>
      <c r="M2675">
        <v>-1.1240000000000001</v>
      </c>
      <c r="N2675">
        <v>-0.42820000000000003</v>
      </c>
      <c r="O2675">
        <v>0.2631</v>
      </c>
      <c r="P2675">
        <v>30001</v>
      </c>
      <c r="Q2675">
        <v>120000</v>
      </c>
    </row>
    <row r="2676" spans="9:17" x14ac:dyDescent="0.25">
      <c r="I2676" t="s">
        <v>3496</v>
      </c>
      <c r="J2676">
        <v>-0.36030000000000001</v>
      </c>
      <c r="K2676">
        <v>0.41</v>
      </c>
      <c r="L2676">
        <v>4.0800000000000003E-3</v>
      </c>
      <c r="M2676">
        <v>-1.151</v>
      </c>
      <c r="N2676">
        <v>-0.37</v>
      </c>
      <c r="O2676">
        <v>0.48120000000000002</v>
      </c>
      <c r="P2676">
        <v>30001</v>
      </c>
      <c r="Q2676">
        <v>120000</v>
      </c>
    </row>
    <row r="2677" spans="9:17" x14ac:dyDescent="0.25">
      <c r="I2677" t="s">
        <v>3497</v>
      </c>
      <c r="J2677">
        <v>-0.48920000000000002</v>
      </c>
      <c r="K2677">
        <v>0.34570000000000001</v>
      </c>
      <c r="L2677">
        <v>4.2529999999999998E-3</v>
      </c>
      <c r="M2677">
        <v>-1.175</v>
      </c>
      <c r="N2677">
        <v>-0.48809999999999998</v>
      </c>
      <c r="O2677">
        <v>0.1958</v>
      </c>
      <c r="P2677">
        <v>30001</v>
      </c>
      <c r="Q2677">
        <v>120000</v>
      </c>
    </row>
    <row r="2678" spans="9:17" x14ac:dyDescent="0.25">
      <c r="I2678" t="s">
        <v>3498</v>
      </c>
      <c r="J2678">
        <v>-0.51949999999999996</v>
      </c>
      <c r="K2678">
        <v>0.4405</v>
      </c>
      <c r="L2678">
        <v>4.0379999999999999E-3</v>
      </c>
      <c r="M2678">
        <v>-1.4219999999999999</v>
      </c>
      <c r="N2678">
        <v>-0.51170000000000004</v>
      </c>
      <c r="O2678">
        <v>0.33950000000000002</v>
      </c>
      <c r="P2678">
        <v>30001</v>
      </c>
      <c r="Q2678">
        <v>120000</v>
      </c>
    </row>
    <row r="2679" spans="9:17" x14ac:dyDescent="0.25">
      <c r="I2679" t="s">
        <v>3499</v>
      </c>
      <c r="J2679">
        <v>-0.52900000000000003</v>
      </c>
      <c r="K2679">
        <v>0.43319999999999997</v>
      </c>
      <c r="L2679">
        <v>4.2329999999999998E-3</v>
      </c>
      <c r="M2679">
        <v>-1.413</v>
      </c>
      <c r="N2679">
        <v>-0.52190000000000003</v>
      </c>
      <c r="O2679">
        <v>0.3175</v>
      </c>
      <c r="P2679">
        <v>30001</v>
      </c>
      <c r="Q2679">
        <v>120000</v>
      </c>
    </row>
    <row r="2680" spans="9:17" x14ac:dyDescent="0.25">
      <c r="I2680" t="s">
        <v>3500</v>
      </c>
      <c r="J2680">
        <v>-0.56689999999999996</v>
      </c>
      <c r="K2680">
        <v>0.39250000000000002</v>
      </c>
      <c r="L2680">
        <v>4.0419999999999996E-3</v>
      </c>
      <c r="M2680">
        <v>-1.361</v>
      </c>
      <c r="N2680">
        <v>-0.56100000000000005</v>
      </c>
      <c r="O2680">
        <v>0.1963</v>
      </c>
      <c r="P2680">
        <v>30001</v>
      </c>
      <c r="Q2680">
        <v>120000</v>
      </c>
    </row>
    <row r="2681" spans="9:17" x14ac:dyDescent="0.25">
      <c r="I2681" t="s">
        <v>3501</v>
      </c>
      <c r="J2681">
        <v>-0.53539999999999999</v>
      </c>
      <c r="K2681">
        <v>0.44190000000000002</v>
      </c>
      <c r="L2681">
        <v>4.0980000000000001E-3</v>
      </c>
      <c r="M2681">
        <v>-1.444</v>
      </c>
      <c r="N2681">
        <v>-0.52549999999999997</v>
      </c>
      <c r="O2681">
        <v>0.32100000000000001</v>
      </c>
      <c r="P2681">
        <v>30001</v>
      </c>
      <c r="Q2681">
        <v>120000</v>
      </c>
    </row>
    <row r="2682" spans="9:17" x14ac:dyDescent="0.25">
      <c r="I2682" t="s">
        <v>3502</v>
      </c>
      <c r="J2682">
        <v>-0.25580000000000003</v>
      </c>
      <c r="K2682">
        <v>0.4209</v>
      </c>
      <c r="L2682">
        <v>4.2820000000000002E-3</v>
      </c>
      <c r="M2682">
        <v>-1.081</v>
      </c>
      <c r="N2682">
        <v>-0.25740000000000002</v>
      </c>
      <c r="O2682">
        <v>0.57709999999999995</v>
      </c>
      <c r="P2682">
        <v>30001</v>
      </c>
      <c r="Q2682">
        <v>120000</v>
      </c>
    </row>
    <row r="2683" spans="9:17" x14ac:dyDescent="0.25">
      <c r="I2683" t="s">
        <v>3503</v>
      </c>
      <c r="J2683">
        <v>-0.97750000000000004</v>
      </c>
      <c r="K2683">
        <v>0.53149999999999997</v>
      </c>
      <c r="L2683">
        <v>4.7229999999999998E-3</v>
      </c>
      <c r="M2683">
        <v>-2.0649999999999999</v>
      </c>
      <c r="N2683">
        <v>-0.95660000000000001</v>
      </c>
      <c r="O2683">
        <v>1.1339999999999999E-2</v>
      </c>
      <c r="P2683">
        <v>30001</v>
      </c>
      <c r="Q2683">
        <v>120000</v>
      </c>
    </row>
    <row r="2684" spans="9:17" x14ac:dyDescent="0.25">
      <c r="I2684" t="s">
        <v>3504</v>
      </c>
      <c r="J2684">
        <v>-0.43409999999999999</v>
      </c>
      <c r="K2684">
        <v>0.4657</v>
      </c>
      <c r="L2684">
        <v>3.0739999999999999E-3</v>
      </c>
      <c r="M2684">
        <v>-1.365</v>
      </c>
      <c r="N2684">
        <v>-0.43259999999999998</v>
      </c>
      <c r="O2684">
        <v>0.48010000000000003</v>
      </c>
      <c r="P2684">
        <v>30001</v>
      </c>
      <c r="Q2684">
        <v>120000</v>
      </c>
    </row>
    <row r="2685" spans="9:17" x14ac:dyDescent="0.25">
      <c r="I2685" t="s">
        <v>3505</v>
      </c>
      <c r="J2685">
        <v>-0.3957</v>
      </c>
      <c r="K2685">
        <v>0.42320000000000002</v>
      </c>
      <c r="L2685">
        <v>2.9020000000000001E-3</v>
      </c>
      <c r="M2685">
        <v>-1.236</v>
      </c>
      <c r="N2685">
        <v>-0.39500000000000002</v>
      </c>
      <c r="O2685">
        <v>0.44280000000000003</v>
      </c>
      <c r="P2685">
        <v>30001</v>
      </c>
      <c r="Q2685">
        <v>120000</v>
      </c>
    </row>
    <row r="2686" spans="9:17" x14ac:dyDescent="0.25">
      <c r="I2686" t="s">
        <v>3506</v>
      </c>
      <c r="J2686">
        <v>-0.104</v>
      </c>
      <c r="K2686">
        <v>0.47599999999999998</v>
      </c>
      <c r="L2686">
        <v>3.8300000000000001E-3</v>
      </c>
      <c r="M2686">
        <v>-1.002</v>
      </c>
      <c r="N2686">
        <v>-0.11890000000000001</v>
      </c>
      <c r="O2686">
        <v>0.87229999999999996</v>
      </c>
      <c r="P2686">
        <v>30001</v>
      </c>
      <c r="Q2686">
        <v>120000</v>
      </c>
    </row>
    <row r="2687" spans="9:17" x14ac:dyDescent="0.25">
      <c r="I2687" t="s">
        <v>3507</v>
      </c>
      <c r="J2687">
        <v>-0.68969999999999998</v>
      </c>
      <c r="K2687">
        <v>0.54500000000000004</v>
      </c>
      <c r="L2687">
        <v>4.365E-3</v>
      </c>
      <c r="M2687">
        <v>-1.84</v>
      </c>
      <c r="N2687">
        <v>-0.66239999999999999</v>
      </c>
      <c r="O2687">
        <v>0.3206</v>
      </c>
      <c r="P2687">
        <v>30001</v>
      </c>
      <c r="Q2687">
        <v>120000</v>
      </c>
    </row>
    <row r="2688" spans="9:17" x14ac:dyDescent="0.25">
      <c r="I2688" t="s">
        <v>3508</v>
      </c>
      <c r="J2688">
        <v>-0.22650000000000001</v>
      </c>
      <c r="K2688">
        <v>0.47789999999999999</v>
      </c>
      <c r="L2688">
        <v>3.7959999999999999E-3</v>
      </c>
      <c r="M2688">
        <v>-1.143</v>
      </c>
      <c r="N2688">
        <v>-0.23669999999999999</v>
      </c>
      <c r="O2688">
        <v>0.74199999999999999</v>
      </c>
      <c r="P2688">
        <v>30001</v>
      </c>
      <c r="Q2688">
        <v>120000</v>
      </c>
    </row>
    <row r="2689" spans="9:17" x14ac:dyDescent="0.25">
      <c r="I2689" t="s">
        <v>3509</v>
      </c>
      <c r="J2689">
        <v>-0.57040000000000002</v>
      </c>
      <c r="K2689">
        <v>0.52080000000000004</v>
      </c>
      <c r="L2689">
        <v>4.0039999999999997E-3</v>
      </c>
      <c r="M2689">
        <v>-1.6379999999999999</v>
      </c>
      <c r="N2689">
        <v>-0.55740000000000001</v>
      </c>
      <c r="O2689">
        <v>0.4269</v>
      </c>
      <c r="P2689">
        <v>30001</v>
      </c>
      <c r="Q2689">
        <v>120000</v>
      </c>
    </row>
    <row r="2690" spans="9:17" x14ac:dyDescent="0.25">
      <c r="I2690" t="s">
        <v>3510</v>
      </c>
      <c r="J2690">
        <v>-4.9399999999999999E-3</v>
      </c>
      <c r="K2690">
        <v>0.59460000000000002</v>
      </c>
      <c r="L2690">
        <v>7.0889999999999998E-3</v>
      </c>
      <c r="M2690">
        <v>-1.1599999999999999</v>
      </c>
      <c r="N2690">
        <v>-1.201E-2</v>
      </c>
      <c r="O2690">
        <v>1.1890000000000001</v>
      </c>
      <c r="P2690">
        <v>30001</v>
      </c>
      <c r="Q2690">
        <v>120000</v>
      </c>
    </row>
    <row r="2691" spans="9:17" x14ac:dyDescent="0.25">
      <c r="I2691" t="s">
        <v>3511</v>
      </c>
      <c r="J2691">
        <v>-0.109</v>
      </c>
      <c r="K2691">
        <v>0.51060000000000005</v>
      </c>
      <c r="L2691">
        <v>6.404E-3</v>
      </c>
      <c r="M2691">
        <v>-1.119</v>
      </c>
      <c r="N2691">
        <v>-0.1085</v>
      </c>
      <c r="O2691">
        <v>0.89100000000000001</v>
      </c>
      <c r="P2691">
        <v>30001</v>
      </c>
      <c r="Q2691">
        <v>120000</v>
      </c>
    </row>
    <row r="2692" spans="9:17" x14ac:dyDescent="0.25">
      <c r="I2692" t="s">
        <v>3512</v>
      </c>
      <c r="J2692">
        <v>-0.1273</v>
      </c>
      <c r="K2692">
        <v>0.54769999999999996</v>
      </c>
      <c r="L2692">
        <v>6.8110000000000002E-3</v>
      </c>
      <c r="M2692">
        <v>-1.2130000000000001</v>
      </c>
      <c r="N2692">
        <v>-0.1246</v>
      </c>
      <c r="O2692">
        <v>0.94299999999999995</v>
      </c>
      <c r="P2692">
        <v>30001</v>
      </c>
      <c r="Q2692">
        <v>120000</v>
      </c>
    </row>
    <row r="2693" spans="9:17" x14ac:dyDescent="0.25">
      <c r="I2693" t="s">
        <v>3513</v>
      </c>
      <c r="J2693">
        <v>0.74070000000000003</v>
      </c>
      <c r="K2693">
        <v>0.79530000000000001</v>
      </c>
      <c r="L2693">
        <v>1.0880000000000001E-2</v>
      </c>
      <c r="M2693">
        <v>-0.83160000000000001</v>
      </c>
      <c r="N2693">
        <v>0.74570000000000003</v>
      </c>
      <c r="O2693">
        <v>2.3029999999999999</v>
      </c>
      <c r="P2693">
        <v>30001</v>
      </c>
      <c r="Q2693">
        <v>120000</v>
      </c>
    </row>
    <row r="2694" spans="9:17" x14ac:dyDescent="0.25">
      <c r="I2694" t="s">
        <v>3514</v>
      </c>
      <c r="J2694">
        <v>-0.93330000000000002</v>
      </c>
      <c r="K2694">
        <v>0.75129999999999997</v>
      </c>
      <c r="L2694">
        <v>9.5700000000000004E-3</v>
      </c>
      <c r="M2694">
        <v>-2.4300000000000002</v>
      </c>
      <c r="N2694">
        <v>-0.92559999999999998</v>
      </c>
      <c r="O2694">
        <v>0.51039999999999996</v>
      </c>
      <c r="P2694">
        <v>30001</v>
      </c>
      <c r="Q2694">
        <v>120000</v>
      </c>
    </row>
    <row r="2695" spans="9:17" x14ac:dyDescent="0.25">
      <c r="I2695" t="s">
        <v>3515</v>
      </c>
      <c r="J2695">
        <v>-0.19539999999999999</v>
      </c>
      <c r="K2695">
        <v>0.98380000000000001</v>
      </c>
      <c r="L2695">
        <v>1.6410000000000001E-2</v>
      </c>
      <c r="M2695">
        <v>-2.1419999999999999</v>
      </c>
      <c r="N2695">
        <v>-0.19289999999999999</v>
      </c>
      <c r="O2695">
        <v>1.7330000000000001</v>
      </c>
      <c r="P2695">
        <v>30001</v>
      </c>
      <c r="Q2695">
        <v>120000</v>
      </c>
    </row>
    <row r="2696" spans="9:17" x14ac:dyDescent="0.25">
      <c r="I2696" t="s">
        <v>3516</v>
      </c>
      <c r="J2696">
        <v>-0.33610000000000001</v>
      </c>
      <c r="K2696">
        <v>0.69410000000000005</v>
      </c>
      <c r="L2696">
        <v>9.6159999999999995E-3</v>
      </c>
      <c r="M2696">
        <v>-1.712</v>
      </c>
      <c r="N2696">
        <v>-0.33360000000000001</v>
      </c>
      <c r="O2696">
        <v>1.0309999999999999</v>
      </c>
      <c r="P2696">
        <v>30001</v>
      </c>
      <c r="Q2696">
        <v>120000</v>
      </c>
    </row>
    <row r="2697" spans="9:17" x14ac:dyDescent="0.25">
      <c r="I2697" t="s">
        <v>3517</v>
      </c>
      <c r="J2697">
        <v>-0.44740000000000002</v>
      </c>
      <c r="K2697">
        <v>0.76080000000000003</v>
      </c>
      <c r="L2697">
        <v>1.0789999999999999E-2</v>
      </c>
      <c r="M2697">
        <v>-1.9570000000000001</v>
      </c>
      <c r="N2697">
        <v>-0.44140000000000001</v>
      </c>
      <c r="O2697">
        <v>1.0369999999999999</v>
      </c>
      <c r="P2697">
        <v>30001</v>
      </c>
      <c r="Q2697">
        <v>120000</v>
      </c>
    </row>
    <row r="2698" spans="9:17" x14ac:dyDescent="0.25">
      <c r="I2698" t="s">
        <v>3518</v>
      </c>
      <c r="J2698">
        <v>0.31</v>
      </c>
      <c r="K2698">
        <v>0.52200000000000002</v>
      </c>
      <c r="L2698">
        <v>6.6169999999999996E-3</v>
      </c>
      <c r="M2698">
        <v>-0.71179999999999999</v>
      </c>
      <c r="N2698">
        <v>0.30859999999999999</v>
      </c>
      <c r="O2698">
        <v>1.3420000000000001</v>
      </c>
      <c r="P2698">
        <v>30001</v>
      </c>
      <c r="Q2698">
        <v>120000</v>
      </c>
    </row>
    <row r="2699" spans="9:17" x14ac:dyDescent="0.25">
      <c r="I2699" t="s">
        <v>3519</v>
      </c>
      <c r="J2699">
        <v>0.2918</v>
      </c>
      <c r="K2699">
        <v>0.62270000000000003</v>
      </c>
      <c r="L2699">
        <v>8.4919999999999995E-3</v>
      </c>
      <c r="M2699">
        <v>-0.93869999999999998</v>
      </c>
      <c r="N2699">
        <v>0.29170000000000001</v>
      </c>
      <c r="O2699">
        <v>1.5349999999999999</v>
      </c>
      <c r="P2699">
        <v>30001</v>
      </c>
      <c r="Q2699">
        <v>120000</v>
      </c>
    </row>
    <row r="2700" spans="9:17" x14ac:dyDescent="0.25">
      <c r="I2700" t="s">
        <v>3520</v>
      </c>
      <c r="J2700">
        <v>-1.2949999999999999</v>
      </c>
      <c r="K2700">
        <v>0.70440000000000003</v>
      </c>
      <c r="L2700">
        <v>1.082E-2</v>
      </c>
      <c r="M2700">
        <v>-2.7250000000000001</v>
      </c>
      <c r="N2700">
        <v>-1.282</v>
      </c>
      <c r="O2700">
        <v>5.0040000000000001E-2</v>
      </c>
      <c r="P2700">
        <v>30001</v>
      </c>
      <c r="Q2700">
        <v>120000</v>
      </c>
    </row>
    <row r="2701" spans="9:17" x14ac:dyDescent="0.25">
      <c r="I2701" t="s">
        <v>3521</v>
      </c>
      <c r="J2701">
        <v>-1.1160000000000001</v>
      </c>
      <c r="K2701">
        <v>0.65510000000000002</v>
      </c>
      <c r="L2701">
        <v>1.031E-2</v>
      </c>
      <c r="M2701">
        <v>-2.419</v>
      </c>
      <c r="N2701">
        <v>-1.111</v>
      </c>
      <c r="O2701">
        <v>0.1547</v>
      </c>
      <c r="P2701">
        <v>30001</v>
      </c>
      <c r="Q2701">
        <v>120000</v>
      </c>
    </row>
    <row r="2702" spans="9:17" x14ac:dyDescent="0.25">
      <c r="I2702" t="s">
        <v>3522</v>
      </c>
      <c r="J2702">
        <v>-0.54159999999999997</v>
      </c>
      <c r="K2702">
        <v>0.57699999999999996</v>
      </c>
      <c r="L2702">
        <v>5.9040000000000004E-3</v>
      </c>
      <c r="M2702">
        <v>-1.7190000000000001</v>
      </c>
      <c r="N2702">
        <v>-0.52869999999999995</v>
      </c>
      <c r="O2702">
        <v>0.57499999999999996</v>
      </c>
      <c r="P2702">
        <v>30001</v>
      </c>
      <c r="Q2702">
        <v>120000</v>
      </c>
    </row>
    <row r="2703" spans="9:17" x14ac:dyDescent="0.25">
      <c r="I2703" t="s">
        <v>3523</v>
      </c>
      <c r="J2703">
        <v>-0.41820000000000002</v>
      </c>
      <c r="K2703">
        <v>0.46410000000000001</v>
      </c>
      <c r="L2703">
        <v>5.3489999999999996E-3</v>
      </c>
      <c r="M2703">
        <v>-1.3420000000000001</v>
      </c>
      <c r="N2703">
        <v>-0.41649999999999998</v>
      </c>
      <c r="O2703">
        <v>0.49209999999999998</v>
      </c>
      <c r="P2703">
        <v>30001</v>
      </c>
      <c r="Q2703">
        <v>120000</v>
      </c>
    </row>
    <row r="2704" spans="9:17" x14ac:dyDescent="0.25">
      <c r="I2704" t="s">
        <v>3524</v>
      </c>
      <c r="J2704">
        <v>5.4390000000000003E-3</v>
      </c>
      <c r="K2704">
        <v>0.28749999999999998</v>
      </c>
      <c r="L2704">
        <v>1.3780000000000001E-3</v>
      </c>
      <c r="M2704">
        <v>-0.60729999999999995</v>
      </c>
      <c r="N2704">
        <v>5.4689999999999999E-3</v>
      </c>
      <c r="O2704">
        <v>0.60529999999999995</v>
      </c>
      <c r="P2704">
        <v>30001</v>
      </c>
      <c r="Q2704">
        <v>120000</v>
      </c>
    </row>
    <row r="2705" spans="9:17" x14ac:dyDescent="0.25">
      <c r="I2705" t="s">
        <v>3525</v>
      </c>
      <c r="J2705">
        <v>3.4250000000000003E-2</v>
      </c>
      <c r="K2705">
        <v>0.3075</v>
      </c>
      <c r="L2705">
        <v>1.505E-3</v>
      </c>
      <c r="M2705">
        <v>-0.60070000000000001</v>
      </c>
      <c r="N2705">
        <v>2.2579999999999999E-2</v>
      </c>
      <c r="O2705">
        <v>0.69350000000000001</v>
      </c>
      <c r="P2705">
        <v>30001</v>
      </c>
      <c r="Q2705">
        <v>120000</v>
      </c>
    </row>
    <row r="2706" spans="9:17" x14ac:dyDescent="0.25">
      <c r="I2706" t="s">
        <v>3526</v>
      </c>
      <c r="J2706">
        <v>2.8580000000000001E-2</v>
      </c>
      <c r="K2706">
        <v>0.32790000000000002</v>
      </c>
      <c r="L2706">
        <v>1.271E-3</v>
      </c>
      <c r="M2706">
        <v>-0.64500000000000002</v>
      </c>
      <c r="N2706">
        <v>1.636E-2</v>
      </c>
      <c r="O2706">
        <v>0.74809999999999999</v>
      </c>
      <c r="P2706">
        <v>30001</v>
      </c>
      <c r="Q2706">
        <v>120000</v>
      </c>
    </row>
    <row r="2707" spans="9:17" x14ac:dyDescent="0.25">
      <c r="I2707" t="s">
        <v>3527</v>
      </c>
      <c r="J2707">
        <v>-5.0040000000000001E-2</v>
      </c>
      <c r="K2707">
        <v>0.314</v>
      </c>
      <c r="L2707">
        <v>1.3730000000000001E-3</v>
      </c>
      <c r="M2707">
        <v>-0.75329999999999997</v>
      </c>
      <c r="N2707">
        <v>-2.886E-2</v>
      </c>
      <c r="O2707">
        <v>0.5726</v>
      </c>
      <c r="P2707">
        <v>30001</v>
      </c>
      <c r="Q2707">
        <v>120000</v>
      </c>
    </row>
    <row r="2708" spans="9:17" x14ac:dyDescent="0.25">
      <c r="I2708" t="s">
        <v>3528</v>
      </c>
      <c r="J2708">
        <v>-6.6909999999999997E-2</v>
      </c>
      <c r="K2708">
        <v>0.3327</v>
      </c>
      <c r="L2708">
        <v>1.519E-3</v>
      </c>
      <c r="M2708">
        <v>-0.82169999999999999</v>
      </c>
      <c r="N2708">
        <v>-3.8559999999999997E-2</v>
      </c>
      <c r="O2708">
        <v>0.58009999999999995</v>
      </c>
      <c r="P2708">
        <v>30001</v>
      </c>
      <c r="Q2708">
        <v>120000</v>
      </c>
    </row>
    <row r="2709" spans="9:17" x14ac:dyDescent="0.25">
      <c r="I2709" t="s">
        <v>3529</v>
      </c>
      <c r="J2709">
        <v>-0.75349999999999995</v>
      </c>
      <c r="K2709">
        <v>0.4521</v>
      </c>
      <c r="L2709">
        <v>2.8830000000000001E-3</v>
      </c>
      <c r="M2709">
        <v>-1.667</v>
      </c>
      <c r="N2709">
        <v>-0.74590000000000001</v>
      </c>
      <c r="O2709">
        <v>0.1283</v>
      </c>
      <c r="P2709">
        <v>30001</v>
      </c>
      <c r="Q2709">
        <v>120000</v>
      </c>
    </row>
    <row r="2710" spans="9:17" x14ac:dyDescent="0.25">
      <c r="I2710" t="s">
        <v>3530</v>
      </c>
      <c r="J2710">
        <v>-0.89490000000000003</v>
      </c>
      <c r="K2710">
        <v>0.4637</v>
      </c>
      <c r="L2710">
        <v>3.5980000000000001E-3</v>
      </c>
      <c r="M2710">
        <v>-1.839</v>
      </c>
      <c r="N2710">
        <v>-0.88180000000000003</v>
      </c>
      <c r="O2710">
        <v>-9.2110000000000004E-3</v>
      </c>
      <c r="P2710">
        <v>30001</v>
      </c>
      <c r="Q2710">
        <v>120000</v>
      </c>
    </row>
    <row r="2711" spans="9:17" x14ac:dyDescent="0.25">
      <c r="I2711" t="s">
        <v>3531</v>
      </c>
      <c r="J2711">
        <v>-0.59309999999999996</v>
      </c>
      <c r="K2711">
        <v>0.4249</v>
      </c>
      <c r="L2711">
        <v>3.0490000000000001E-3</v>
      </c>
      <c r="M2711">
        <v>-1.4419999999999999</v>
      </c>
      <c r="N2711">
        <v>-0.59209999999999996</v>
      </c>
      <c r="O2711">
        <v>0.24110000000000001</v>
      </c>
      <c r="P2711">
        <v>30001</v>
      </c>
      <c r="Q2711">
        <v>120000</v>
      </c>
    </row>
    <row r="2712" spans="9:17" x14ac:dyDescent="0.25">
      <c r="I2712" t="s">
        <v>3532</v>
      </c>
      <c r="J2712">
        <v>-0.39739999999999998</v>
      </c>
      <c r="K2712">
        <v>0.3841</v>
      </c>
      <c r="L2712">
        <v>4.6119999999999998E-3</v>
      </c>
      <c r="M2712">
        <v>-1.167</v>
      </c>
      <c r="N2712">
        <v>-0.39560000000000001</v>
      </c>
      <c r="O2712">
        <v>0.35859999999999997</v>
      </c>
      <c r="P2712">
        <v>30001</v>
      </c>
      <c r="Q2712">
        <v>120000</v>
      </c>
    </row>
    <row r="2713" spans="9:17" x14ac:dyDescent="0.25">
      <c r="I2713" t="s">
        <v>3533</v>
      </c>
      <c r="J2713">
        <v>-0.58520000000000005</v>
      </c>
      <c r="K2713">
        <v>0.50729999999999997</v>
      </c>
      <c r="L2713">
        <v>5.1289999999999999E-3</v>
      </c>
      <c r="M2713">
        <v>-1.645</v>
      </c>
      <c r="N2713">
        <v>-0.56759999999999999</v>
      </c>
      <c r="O2713">
        <v>0.3765</v>
      </c>
      <c r="P2713">
        <v>30001</v>
      </c>
      <c r="Q2713">
        <v>120000</v>
      </c>
    </row>
    <row r="2714" spans="9:17" x14ac:dyDescent="0.25">
      <c r="I2714" t="s">
        <v>3534</v>
      </c>
      <c r="J2714">
        <v>-0.496</v>
      </c>
      <c r="K2714">
        <v>0.4924</v>
      </c>
      <c r="L2714">
        <v>5.1710000000000002E-3</v>
      </c>
      <c r="M2714">
        <v>-1.506</v>
      </c>
      <c r="N2714">
        <v>-0.48359999999999997</v>
      </c>
      <c r="O2714">
        <v>0.44719999999999999</v>
      </c>
      <c r="P2714">
        <v>30001</v>
      </c>
      <c r="Q2714">
        <v>120000</v>
      </c>
    </row>
    <row r="2715" spans="9:17" x14ac:dyDescent="0.25">
      <c r="I2715" t="s">
        <v>3535</v>
      </c>
      <c r="J2715">
        <v>-0.4582</v>
      </c>
      <c r="K2715">
        <v>0.45879999999999999</v>
      </c>
      <c r="L2715">
        <v>5.012E-3</v>
      </c>
      <c r="M2715">
        <v>-1.381</v>
      </c>
      <c r="N2715">
        <v>-0.4511</v>
      </c>
      <c r="O2715">
        <v>0.43070000000000003</v>
      </c>
      <c r="P2715">
        <v>30001</v>
      </c>
      <c r="Q2715">
        <v>120000</v>
      </c>
    </row>
    <row r="2716" spans="9:17" x14ac:dyDescent="0.25">
      <c r="I2716" t="s">
        <v>3536</v>
      </c>
      <c r="J2716">
        <v>-0.24129999999999999</v>
      </c>
      <c r="K2716">
        <v>0.45729999999999998</v>
      </c>
      <c r="L2716">
        <v>4.96E-3</v>
      </c>
      <c r="M2716">
        <v>-1.141</v>
      </c>
      <c r="N2716">
        <v>-0.24540000000000001</v>
      </c>
      <c r="O2716">
        <v>0.67410000000000003</v>
      </c>
      <c r="P2716">
        <v>30001</v>
      </c>
      <c r="Q2716">
        <v>120000</v>
      </c>
    </row>
    <row r="2717" spans="9:17" x14ac:dyDescent="0.25">
      <c r="I2717" t="s">
        <v>3537</v>
      </c>
      <c r="J2717">
        <v>-0.27239999999999998</v>
      </c>
      <c r="K2717">
        <v>0.46879999999999999</v>
      </c>
      <c r="L2717">
        <v>4.5760000000000002E-3</v>
      </c>
      <c r="M2717">
        <v>-1.1970000000000001</v>
      </c>
      <c r="N2717">
        <v>-0.27510000000000001</v>
      </c>
      <c r="O2717">
        <v>0.66310000000000002</v>
      </c>
      <c r="P2717">
        <v>30001</v>
      </c>
      <c r="Q2717">
        <v>120000</v>
      </c>
    </row>
    <row r="2718" spans="9:17" x14ac:dyDescent="0.25">
      <c r="I2718" t="s">
        <v>3538</v>
      </c>
      <c r="J2718">
        <v>-0.37340000000000001</v>
      </c>
      <c r="K2718">
        <v>0.49009999999999998</v>
      </c>
      <c r="L2718">
        <v>4.8380000000000003E-3</v>
      </c>
      <c r="M2718">
        <v>-1.353</v>
      </c>
      <c r="N2718">
        <v>-0.36930000000000002</v>
      </c>
      <c r="O2718">
        <v>0.59060000000000001</v>
      </c>
      <c r="P2718">
        <v>30001</v>
      </c>
      <c r="Q2718">
        <v>120000</v>
      </c>
    </row>
    <row r="2719" spans="9:17" x14ac:dyDescent="0.25">
      <c r="I2719" t="s">
        <v>3539</v>
      </c>
      <c r="J2719">
        <v>-0.39850000000000002</v>
      </c>
      <c r="K2719">
        <v>0.53190000000000004</v>
      </c>
      <c r="L2719">
        <v>5.398E-3</v>
      </c>
      <c r="M2719">
        <v>-1.484</v>
      </c>
      <c r="N2719">
        <v>-0.38840000000000002</v>
      </c>
      <c r="O2719">
        <v>0.63280000000000003</v>
      </c>
      <c r="P2719">
        <v>30001</v>
      </c>
      <c r="Q2719">
        <v>120000</v>
      </c>
    </row>
    <row r="2720" spans="9:17" x14ac:dyDescent="0.25">
      <c r="I2720" t="s">
        <v>3540</v>
      </c>
      <c r="J2720">
        <v>-0.4667</v>
      </c>
      <c r="K2720">
        <v>0.52390000000000003</v>
      </c>
      <c r="L2720">
        <v>5.3619999999999996E-3</v>
      </c>
      <c r="M2720">
        <v>-1.5489999999999999</v>
      </c>
      <c r="N2720">
        <v>-0.45440000000000003</v>
      </c>
      <c r="O2720">
        <v>0.53259999999999996</v>
      </c>
      <c r="P2720">
        <v>30001</v>
      </c>
      <c r="Q2720">
        <v>120000</v>
      </c>
    </row>
    <row r="2721" spans="9:17" x14ac:dyDescent="0.25">
      <c r="I2721" t="s">
        <v>3541</v>
      </c>
      <c r="J2721">
        <v>-0.42659999999999998</v>
      </c>
      <c r="K2721">
        <v>0.53069999999999995</v>
      </c>
      <c r="L2721">
        <v>4.6230000000000004E-3</v>
      </c>
      <c r="M2721">
        <v>-1.4710000000000001</v>
      </c>
      <c r="N2721">
        <v>-0.43309999999999998</v>
      </c>
      <c r="O2721">
        <v>0.64039999999999997</v>
      </c>
      <c r="P2721">
        <v>30001</v>
      </c>
      <c r="Q2721">
        <v>120000</v>
      </c>
    </row>
    <row r="2722" spans="9:17" x14ac:dyDescent="0.25">
      <c r="I2722" t="s">
        <v>3542</v>
      </c>
      <c r="J2722">
        <v>-0.52410000000000001</v>
      </c>
      <c r="K2722">
        <v>0.43440000000000001</v>
      </c>
      <c r="L2722">
        <v>4.6259999999999999E-3</v>
      </c>
      <c r="M2722">
        <v>-1.3839999999999999</v>
      </c>
      <c r="N2722">
        <v>-0.52490000000000003</v>
      </c>
      <c r="O2722">
        <v>0.33500000000000002</v>
      </c>
      <c r="P2722">
        <v>30001</v>
      </c>
      <c r="Q2722">
        <v>120000</v>
      </c>
    </row>
    <row r="2723" spans="9:17" x14ac:dyDescent="0.25">
      <c r="I2723" t="s">
        <v>3543</v>
      </c>
      <c r="J2723">
        <v>-0.61629999999999996</v>
      </c>
      <c r="K2723">
        <v>0.49390000000000001</v>
      </c>
      <c r="L2723">
        <v>4.2839999999999996E-3</v>
      </c>
      <c r="M2723">
        <v>-1.617</v>
      </c>
      <c r="N2723">
        <v>-0.60970000000000002</v>
      </c>
      <c r="O2723">
        <v>0.34310000000000002</v>
      </c>
      <c r="P2723">
        <v>30001</v>
      </c>
      <c r="Q2723">
        <v>120000</v>
      </c>
    </row>
    <row r="2724" spans="9:17" x14ac:dyDescent="0.25">
      <c r="I2724" t="s">
        <v>3544</v>
      </c>
      <c r="J2724">
        <v>-0.39529999999999998</v>
      </c>
      <c r="K2724">
        <v>0.52190000000000003</v>
      </c>
      <c r="L2724">
        <v>4.6249999999999998E-3</v>
      </c>
      <c r="M2724">
        <v>-1.407</v>
      </c>
      <c r="N2724">
        <v>-0.40400000000000003</v>
      </c>
      <c r="O2724">
        <v>0.66220000000000001</v>
      </c>
      <c r="P2724">
        <v>30001</v>
      </c>
      <c r="Q2724">
        <v>120000</v>
      </c>
    </row>
    <row r="2725" spans="9:17" x14ac:dyDescent="0.25">
      <c r="I2725" t="s">
        <v>3545</v>
      </c>
      <c r="J2725">
        <v>-0.79179999999999995</v>
      </c>
      <c r="K2725">
        <v>0.50090000000000001</v>
      </c>
      <c r="L2725">
        <v>5.6030000000000003E-3</v>
      </c>
      <c r="M2725">
        <v>-1.79</v>
      </c>
      <c r="N2725">
        <v>-0.78879999999999995</v>
      </c>
      <c r="O2725">
        <v>0.18210000000000001</v>
      </c>
      <c r="P2725">
        <v>30001</v>
      </c>
      <c r="Q2725">
        <v>120000</v>
      </c>
    </row>
    <row r="2726" spans="9:17" x14ac:dyDescent="0.25">
      <c r="I2726" t="s">
        <v>3546</v>
      </c>
      <c r="J2726">
        <v>-0.5363</v>
      </c>
      <c r="K2726">
        <v>0.60189999999999999</v>
      </c>
      <c r="L2726">
        <v>5.8999999999999999E-3</v>
      </c>
      <c r="M2726">
        <v>-1.7110000000000001</v>
      </c>
      <c r="N2726">
        <v>-0.54290000000000005</v>
      </c>
      <c r="O2726">
        <v>0.6643</v>
      </c>
      <c r="P2726">
        <v>30001</v>
      </c>
      <c r="Q2726">
        <v>120000</v>
      </c>
    </row>
    <row r="2727" spans="9:17" x14ac:dyDescent="0.25">
      <c r="I2727" t="s">
        <v>3547</v>
      </c>
      <c r="J2727">
        <v>-0.34229999999999999</v>
      </c>
      <c r="K2727">
        <v>0.62329999999999997</v>
      </c>
      <c r="L2727">
        <v>6.6010000000000001E-3</v>
      </c>
      <c r="M2727">
        <v>-1.526</v>
      </c>
      <c r="N2727">
        <v>-0.35859999999999997</v>
      </c>
      <c r="O2727">
        <v>0.92749999999999999</v>
      </c>
      <c r="P2727">
        <v>30001</v>
      </c>
      <c r="Q2727">
        <v>120000</v>
      </c>
    </row>
    <row r="2728" spans="9:17" x14ac:dyDescent="0.25">
      <c r="I2728" t="s">
        <v>3548</v>
      </c>
      <c r="J2728">
        <v>-0.54049999999999998</v>
      </c>
      <c r="K2728">
        <v>0.62339999999999995</v>
      </c>
      <c r="L2728">
        <v>6.5729999999999998E-3</v>
      </c>
      <c r="M2728">
        <v>-1.77</v>
      </c>
      <c r="N2728">
        <v>-0.54300000000000004</v>
      </c>
      <c r="O2728">
        <v>0.70020000000000004</v>
      </c>
      <c r="P2728">
        <v>30001</v>
      </c>
      <c r="Q2728">
        <v>120000</v>
      </c>
    </row>
    <row r="2729" spans="9:17" x14ac:dyDescent="0.25">
      <c r="I2729" t="s">
        <v>3549</v>
      </c>
      <c r="J2729">
        <v>-0.4415</v>
      </c>
      <c r="K2729">
        <v>0.36230000000000001</v>
      </c>
      <c r="L2729">
        <v>3.6020000000000002E-3</v>
      </c>
      <c r="M2729">
        <v>-1.169</v>
      </c>
      <c r="N2729">
        <v>-0.43990000000000001</v>
      </c>
      <c r="O2729">
        <v>0.27400000000000002</v>
      </c>
      <c r="P2729">
        <v>30001</v>
      </c>
      <c r="Q2729">
        <v>120000</v>
      </c>
    </row>
    <row r="2730" spans="9:17" x14ac:dyDescent="0.25">
      <c r="I2730" t="s">
        <v>3550</v>
      </c>
      <c r="J2730">
        <v>-0.37240000000000001</v>
      </c>
      <c r="K2730">
        <v>0.42070000000000002</v>
      </c>
      <c r="L2730">
        <v>4.1510000000000002E-3</v>
      </c>
      <c r="M2730">
        <v>-1.1930000000000001</v>
      </c>
      <c r="N2730">
        <v>-0.37869999999999998</v>
      </c>
      <c r="O2730">
        <v>0.48609999999999998</v>
      </c>
      <c r="P2730">
        <v>30001</v>
      </c>
      <c r="Q2730">
        <v>120000</v>
      </c>
    </row>
    <row r="2731" spans="9:17" x14ac:dyDescent="0.25">
      <c r="I2731" t="s">
        <v>3551</v>
      </c>
      <c r="J2731">
        <v>-0.50129999999999997</v>
      </c>
      <c r="K2731">
        <v>0.35849999999999999</v>
      </c>
      <c r="L2731">
        <v>4.3480000000000003E-3</v>
      </c>
      <c r="M2731">
        <v>-1.2230000000000001</v>
      </c>
      <c r="N2731">
        <v>-0.49909999999999999</v>
      </c>
      <c r="O2731">
        <v>0.20630000000000001</v>
      </c>
      <c r="P2731">
        <v>30001</v>
      </c>
      <c r="Q2731">
        <v>120000</v>
      </c>
    </row>
    <row r="2732" spans="9:17" x14ac:dyDescent="0.25">
      <c r="I2732" t="s">
        <v>3552</v>
      </c>
      <c r="J2732">
        <v>-0.53149999999999997</v>
      </c>
      <c r="K2732">
        <v>0.45100000000000001</v>
      </c>
      <c r="L2732">
        <v>4.1019999999999997E-3</v>
      </c>
      <c r="M2732">
        <v>-1.4550000000000001</v>
      </c>
      <c r="N2732">
        <v>-0.52259999999999995</v>
      </c>
      <c r="O2732">
        <v>0.35160000000000002</v>
      </c>
      <c r="P2732">
        <v>30001</v>
      </c>
      <c r="Q2732">
        <v>120000</v>
      </c>
    </row>
    <row r="2733" spans="9:17" x14ac:dyDescent="0.25">
      <c r="I2733" t="s">
        <v>3553</v>
      </c>
      <c r="J2733">
        <v>-0.54110000000000003</v>
      </c>
      <c r="K2733">
        <v>0.44340000000000002</v>
      </c>
      <c r="L2733">
        <v>4.2929999999999999E-3</v>
      </c>
      <c r="M2733">
        <v>-1.4550000000000001</v>
      </c>
      <c r="N2733">
        <v>-0.53100000000000003</v>
      </c>
      <c r="O2733">
        <v>0.31879999999999997</v>
      </c>
      <c r="P2733">
        <v>30001</v>
      </c>
      <c r="Q2733">
        <v>120000</v>
      </c>
    </row>
    <row r="2734" spans="9:17" x14ac:dyDescent="0.25">
      <c r="I2734" t="s">
        <v>3554</v>
      </c>
      <c r="J2734">
        <v>-0.57899999999999996</v>
      </c>
      <c r="K2734">
        <v>0.40300000000000002</v>
      </c>
      <c r="L2734">
        <v>4.078E-3</v>
      </c>
      <c r="M2734">
        <v>-1.401</v>
      </c>
      <c r="N2734">
        <v>-0.56989999999999996</v>
      </c>
      <c r="O2734">
        <v>0.2006</v>
      </c>
      <c r="P2734">
        <v>30001</v>
      </c>
      <c r="Q2734">
        <v>120000</v>
      </c>
    </row>
    <row r="2735" spans="9:17" x14ac:dyDescent="0.25">
      <c r="I2735" t="s">
        <v>3555</v>
      </c>
      <c r="J2735">
        <v>-0.54749999999999999</v>
      </c>
      <c r="K2735">
        <v>0.45090000000000002</v>
      </c>
      <c r="L2735">
        <v>4.1669999999999997E-3</v>
      </c>
      <c r="M2735">
        <v>-1.4750000000000001</v>
      </c>
      <c r="N2735">
        <v>-0.53559999999999997</v>
      </c>
      <c r="O2735">
        <v>0.33029999999999998</v>
      </c>
      <c r="P2735">
        <v>30001</v>
      </c>
      <c r="Q2735">
        <v>120000</v>
      </c>
    </row>
    <row r="2736" spans="9:17" x14ac:dyDescent="0.25">
      <c r="I2736" t="s">
        <v>3556</v>
      </c>
      <c r="J2736">
        <v>-0.26790000000000003</v>
      </c>
      <c r="K2736">
        <v>0.43169999999999997</v>
      </c>
      <c r="L2736">
        <v>4.365E-3</v>
      </c>
      <c r="M2736">
        <v>-1.125</v>
      </c>
      <c r="N2736">
        <v>-0.26919999999999999</v>
      </c>
      <c r="O2736">
        <v>0.58840000000000003</v>
      </c>
      <c r="P2736">
        <v>30001</v>
      </c>
      <c r="Q2736">
        <v>120000</v>
      </c>
    </row>
    <row r="2737" spans="9:17" x14ac:dyDescent="0.25">
      <c r="I2737" t="s">
        <v>3557</v>
      </c>
      <c r="J2737">
        <v>-0.98950000000000005</v>
      </c>
      <c r="K2737">
        <v>0.53949999999999998</v>
      </c>
      <c r="L2737">
        <v>4.7759999999999999E-3</v>
      </c>
      <c r="M2737">
        <v>-2.0950000000000002</v>
      </c>
      <c r="N2737">
        <v>-0.96960000000000002</v>
      </c>
      <c r="O2737">
        <v>1.264E-2</v>
      </c>
      <c r="P2737">
        <v>30001</v>
      </c>
      <c r="Q2737">
        <v>120000</v>
      </c>
    </row>
    <row r="2738" spans="9:17" x14ac:dyDescent="0.25">
      <c r="I2738" t="s">
        <v>3558</v>
      </c>
      <c r="J2738">
        <v>-0.44619999999999999</v>
      </c>
      <c r="K2738">
        <v>0.4803</v>
      </c>
      <c r="L2738">
        <v>3.2030000000000001E-3</v>
      </c>
      <c r="M2738">
        <v>-1.4039999999999999</v>
      </c>
      <c r="N2738">
        <v>-0.44330000000000003</v>
      </c>
      <c r="O2738">
        <v>0.49490000000000001</v>
      </c>
      <c r="P2738">
        <v>30001</v>
      </c>
      <c r="Q2738">
        <v>120000</v>
      </c>
    </row>
    <row r="2739" spans="9:17" x14ac:dyDescent="0.25">
      <c r="I2739" t="s">
        <v>3559</v>
      </c>
      <c r="J2739">
        <v>-0.4078</v>
      </c>
      <c r="K2739">
        <v>0.4345</v>
      </c>
      <c r="L2739">
        <v>3.016E-3</v>
      </c>
      <c r="M2739">
        <v>-1.2749999999999999</v>
      </c>
      <c r="N2739">
        <v>-0.40450000000000003</v>
      </c>
      <c r="O2739">
        <v>0.44850000000000001</v>
      </c>
      <c r="P2739">
        <v>30001</v>
      </c>
      <c r="Q2739">
        <v>120000</v>
      </c>
    </row>
    <row r="2740" spans="9:17" x14ac:dyDescent="0.25">
      <c r="I2740" t="s">
        <v>3560</v>
      </c>
      <c r="J2740">
        <v>-0.11609999999999999</v>
      </c>
      <c r="K2740">
        <v>0.48609999999999998</v>
      </c>
      <c r="L2740">
        <v>3.9069999999999999E-3</v>
      </c>
      <c r="M2740">
        <v>-1.046</v>
      </c>
      <c r="N2740">
        <v>-0.1295</v>
      </c>
      <c r="O2740">
        <v>0.87670000000000003</v>
      </c>
      <c r="P2740">
        <v>30001</v>
      </c>
      <c r="Q2740">
        <v>120000</v>
      </c>
    </row>
    <row r="2741" spans="9:17" x14ac:dyDescent="0.25">
      <c r="I2741" t="s">
        <v>3561</v>
      </c>
      <c r="J2741">
        <v>-0.70179999999999998</v>
      </c>
      <c r="K2741">
        <v>0.55379999999999996</v>
      </c>
      <c r="L2741">
        <v>4.4400000000000004E-3</v>
      </c>
      <c r="M2741">
        <v>-1.867</v>
      </c>
      <c r="N2741">
        <v>-0.67510000000000003</v>
      </c>
      <c r="O2741">
        <v>0.33600000000000002</v>
      </c>
      <c r="P2741">
        <v>30001</v>
      </c>
      <c r="Q2741">
        <v>120000</v>
      </c>
    </row>
    <row r="2742" spans="9:17" x14ac:dyDescent="0.25">
      <c r="I2742" t="s">
        <v>3562</v>
      </c>
      <c r="J2742">
        <v>-0.23860000000000001</v>
      </c>
      <c r="K2742">
        <v>0.48720000000000002</v>
      </c>
      <c r="L2742">
        <v>3.8379999999999998E-3</v>
      </c>
      <c r="M2742">
        <v>-1.1839999999999999</v>
      </c>
      <c r="N2742">
        <v>-0.2455</v>
      </c>
      <c r="O2742">
        <v>0.74439999999999995</v>
      </c>
      <c r="P2742">
        <v>30001</v>
      </c>
      <c r="Q2742">
        <v>120000</v>
      </c>
    </row>
    <row r="2743" spans="9:17" x14ac:dyDescent="0.25">
      <c r="I2743" t="s">
        <v>3563</v>
      </c>
      <c r="J2743">
        <v>-0.58240000000000003</v>
      </c>
      <c r="K2743">
        <v>0.52990000000000004</v>
      </c>
      <c r="L2743">
        <v>4.0549999999999996E-3</v>
      </c>
      <c r="M2743">
        <v>-1.673</v>
      </c>
      <c r="N2743">
        <v>-0.56779999999999997</v>
      </c>
      <c r="O2743">
        <v>0.43159999999999998</v>
      </c>
      <c r="P2743">
        <v>30001</v>
      </c>
      <c r="Q2743">
        <v>120000</v>
      </c>
    </row>
    <row r="2744" spans="9:17" x14ac:dyDescent="0.25">
      <c r="I2744" t="s">
        <v>3564</v>
      </c>
      <c r="J2744">
        <v>-1.702E-2</v>
      </c>
      <c r="K2744">
        <v>0.6008</v>
      </c>
      <c r="L2744">
        <v>7.0860000000000003E-3</v>
      </c>
      <c r="M2744">
        <v>-1.1859999999999999</v>
      </c>
      <c r="N2744">
        <v>-2.2429999999999999E-2</v>
      </c>
      <c r="O2744">
        <v>1.1919999999999999</v>
      </c>
      <c r="P2744">
        <v>30001</v>
      </c>
      <c r="Q2744">
        <v>120000</v>
      </c>
    </row>
    <row r="2745" spans="9:17" x14ac:dyDescent="0.25">
      <c r="I2745" t="s">
        <v>3565</v>
      </c>
      <c r="J2745">
        <v>-0.1211</v>
      </c>
      <c r="K2745">
        <v>0.51919999999999999</v>
      </c>
      <c r="L2745">
        <v>6.4419999999999998E-3</v>
      </c>
      <c r="M2745">
        <v>-1.1519999999999999</v>
      </c>
      <c r="N2745">
        <v>-0.1188</v>
      </c>
      <c r="O2745">
        <v>0.89359999999999995</v>
      </c>
      <c r="P2745">
        <v>30001</v>
      </c>
      <c r="Q2745">
        <v>120000</v>
      </c>
    </row>
    <row r="2746" spans="9:17" x14ac:dyDescent="0.25">
      <c r="I2746" t="s">
        <v>3566</v>
      </c>
      <c r="J2746">
        <v>-0.1394</v>
      </c>
      <c r="K2746">
        <v>0.55510000000000004</v>
      </c>
      <c r="L2746">
        <v>6.829E-3</v>
      </c>
      <c r="M2746">
        <v>-1.24</v>
      </c>
      <c r="N2746">
        <v>-0.13569999999999999</v>
      </c>
      <c r="O2746">
        <v>0.94620000000000004</v>
      </c>
      <c r="P2746">
        <v>30001</v>
      </c>
      <c r="Q2746">
        <v>120000</v>
      </c>
    </row>
    <row r="2747" spans="9:17" x14ac:dyDescent="0.25">
      <c r="I2747" t="s">
        <v>3567</v>
      </c>
      <c r="J2747">
        <v>0.72860000000000003</v>
      </c>
      <c r="K2747">
        <v>0.80120000000000002</v>
      </c>
      <c r="L2747">
        <v>1.091E-2</v>
      </c>
      <c r="M2747">
        <v>-0.8579</v>
      </c>
      <c r="N2747">
        <v>0.73299999999999998</v>
      </c>
      <c r="O2747">
        <v>2.302</v>
      </c>
      <c r="P2747">
        <v>30001</v>
      </c>
      <c r="Q2747">
        <v>120000</v>
      </c>
    </row>
    <row r="2748" spans="9:17" x14ac:dyDescent="0.25">
      <c r="I2748" t="s">
        <v>3568</v>
      </c>
      <c r="J2748">
        <v>-0.94540000000000002</v>
      </c>
      <c r="K2748">
        <v>0.75749999999999995</v>
      </c>
      <c r="L2748">
        <v>9.7020000000000006E-3</v>
      </c>
      <c r="M2748">
        <v>-2.4500000000000002</v>
      </c>
      <c r="N2748">
        <v>-0.93830000000000002</v>
      </c>
      <c r="O2748">
        <v>0.50880000000000003</v>
      </c>
      <c r="P2748">
        <v>30001</v>
      </c>
      <c r="Q2748">
        <v>120000</v>
      </c>
    </row>
    <row r="2749" spans="9:17" x14ac:dyDescent="0.25">
      <c r="I2749" t="s">
        <v>3569</v>
      </c>
      <c r="J2749">
        <v>-0.2074</v>
      </c>
      <c r="K2749">
        <v>0.98850000000000005</v>
      </c>
      <c r="L2749">
        <v>1.6490000000000001E-2</v>
      </c>
      <c r="M2749">
        <v>-2.1560000000000001</v>
      </c>
      <c r="N2749">
        <v>-0.20530000000000001</v>
      </c>
      <c r="O2749">
        <v>1.7310000000000001</v>
      </c>
      <c r="P2749">
        <v>30001</v>
      </c>
      <c r="Q2749">
        <v>120000</v>
      </c>
    </row>
    <row r="2750" spans="9:17" x14ac:dyDescent="0.25">
      <c r="I2750" t="s">
        <v>3570</v>
      </c>
      <c r="J2750">
        <v>-0.34820000000000001</v>
      </c>
      <c r="K2750">
        <v>0.69779999999999998</v>
      </c>
      <c r="L2750">
        <v>9.6480000000000003E-3</v>
      </c>
      <c r="M2750">
        <v>-1.732</v>
      </c>
      <c r="N2750">
        <v>-0.34399999999999997</v>
      </c>
      <c r="O2750">
        <v>1.0189999999999999</v>
      </c>
      <c r="P2750">
        <v>30001</v>
      </c>
      <c r="Q2750">
        <v>120000</v>
      </c>
    </row>
    <row r="2751" spans="9:17" x14ac:dyDescent="0.25">
      <c r="I2751" t="s">
        <v>3571</v>
      </c>
      <c r="J2751">
        <v>-0.45950000000000002</v>
      </c>
      <c r="K2751">
        <v>0.7631</v>
      </c>
      <c r="L2751">
        <v>1.0829999999999999E-2</v>
      </c>
      <c r="M2751">
        <v>-1.9790000000000001</v>
      </c>
      <c r="N2751">
        <v>-0.4511</v>
      </c>
      <c r="O2751">
        <v>1.034</v>
      </c>
      <c r="P2751">
        <v>30001</v>
      </c>
      <c r="Q2751">
        <v>120000</v>
      </c>
    </row>
    <row r="2752" spans="9:17" x14ac:dyDescent="0.25">
      <c r="I2752" t="s">
        <v>3572</v>
      </c>
      <c r="J2752">
        <v>0.2979</v>
      </c>
      <c r="K2752">
        <v>0.53</v>
      </c>
      <c r="L2752">
        <v>6.7099999999999998E-3</v>
      </c>
      <c r="M2752">
        <v>-0.74970000000000003</v>
      </c>
      <c r="N2752">
        <v>0.29759999999999998</v>
      </c>
      <c r="O2752">
        <v>1.3460000000000001</v>
      </c>
      <c r="P2752">
        <v>30001</v>
      </c>
      <c r="Q2752">
        <v>120000</v>
      </c>
    </row>
    <row r="2753" spans="9:17" x14ac:dyDescent="0.25">
      <c r="I2753" t="s">
        <v>3573</v>
      </c>
      <c r="J2753">
        <v>0.2797</v>
      </c>
      <c r="K2753">
        <v>0.629</v>
      </c>
      <c r="L2753">
        <v>8.5970000000000005E-3</v>
      </c>
      <c r="M2753">
        <v>-0.96230000000000004</v>
      </c>
      <c r="N2753">
        <v>0.2777</v>
      </c>
      <c r="O2753">
        <v>1.5289999999999999</v>
      </c>
      <c r="P2753">
        <v>30001</v>
      </c>
      <c r="Q2753">
        <v>120000</v>
      </c>
    </row>
    <row r="2754" spans="9:17" x14ac:dyDescent="0.25">
      <c r="I2754" t="s">
        <v>3574</v>
      </c>
      <c r="J2754">
        <v>-1.3069999999999999</v>
      </c>
      <c r="K2754">
        <v>0.71109999999999995</v>
      </c>
      <c r="L2754">
        <v>1.093E-2</v>
      </c>
      <c r="M2754">
        <v>-2.7530000000000001</v>
      </c>
      <c r="N2754">
        <v>-1.2929999999999999</v>
      </c>
      <c r="O2754">
        <v>5.2089999999999997E-2</v>
      </c>
      <c r="P2754">
        <v>30001</v>
      </c>
      <c r="Q2754">
        <v>120000</v>
      </c>
    </row>
    <row r="2755" spans="9:17" x14ac:dyDescent="0.25">
      <c r="I2755" t="s">
        <v>3575</v>
      </c>
      <c r="J2755">
        <v>-1.1279999999999999</v>
      </c>
      <c r="K2755">
        <v>0.66139999999999999</v>
      </c>
      <c r="L2755">
        <v>1.042E-2</v>
      </c>
      <c r="M2755">
        <v>-2.4430000000000001</v>
      </c>
      <c r="N2755">
        <v>-1.1240000000000001</v>
      </c>
      <c r="O2755">
        <v>0.15379999999999999</v>
      </c>
      <c r="P2755">
        <v>30001</v>
      </c>
      <c r="Q2755">
        <v>120000</v>
      </c>
    </row>
    <row r="2756" spans="9:17" x14ac:dyDescent="0.25">
      <c r="I2756" t="s">
        <v>3576</v>
      </c>
      <c r="J2756">
        <v>-0.55369999999999997</v>
      </c>
      <c r="K2756">
        <v>0.58460000000000001</v>
      </c>
      <c r="L2756">
        <v>5.921E-3</v>
      </c>
      <c r="M2756">
        <v>-1.7490000000000001</v>
      </c>
      <c r="N2756">
        <v>-0.54039999999999999</v>
      </c>
      <c r="O2756">
        <v>0.57299999999999995</v>
      </c>
      <c r="P2756">
        <v>30001</v>
      </c>
      <c r="Q2756">
        <v>120000</v>
      </c>
    </row>
    <row r="2757" spans="9:17" x14ac:dyDescent="0.25">
      <c r="I2757" t="s">
        <v>3577</v>
      </c>
      <c r="J2757">
        <v>-0.43030000000000002</v>
      </c>
      <c r="K2757">
        <v>0.47399999999999998</v>
      </c>
      <c r="L2757">
        <v>5.4019999999999997E-3</v>
      </c>
      <c r="M2757">
        <v>-1.373</v>
      </c>
      <c r="N2757">
        <v>-0.4289</v>
      </c>
      <c r="O2757">
        <v>0.50009999999999999</v>
      </c>
      <c r="P2757">
        <v>30001</v>
      </c>
      <c r="Q2757">
        <v>120000</v>
      </c>
    </row>
    <row r="2758" spans="9:17" x14ac:dyDescent="0.25">
      <c r="I2758" t="s">
        <v>3578</v>
      </c>
      <c r="J2758">
        <v>2.8809999999999999E-2</v>
      </c>
      <c r="K2758">
        <v>0.2326</v>
      </c>
      <c r="L2758">
        <v>1.129E-3</v>
      </c>
      <c r="M2758">
        <v>-0.43719999999999998</v>
      </c>
      <c r="N2758">
        <v>1.8509999999999999E-2</v>
      </c>
      <c r="O2758">
        <v>0.52590000000000003</v>
      </c>
      <c r="P2758">
        <v>30001</v>
      </c>
      <c r="Q2758">
        <v>120000</v>
      </c>
    </row>
    <row r="2759" spans="9:17" x14ac:dyDescent="0.25">
      <c r="I2759" t="s">
        <v>3579</v>
      </c>
      <c r="J2759">
        <v>2.3140000000000001E-2</v>
      </c>
      <c r="K2759">
        <v>0.26829999999999998</v>
      </c>
      <c r="L2759">
        <v>1.1950000000000001E-3</v>
      </c>
      <c r="M2759">
        <v>-0.51480000000000004</v>
      </c>
      <c r="N2759">
        <v>1.1339999999999999E-2</v>
      </c>
      <c r="O2759">
        <v>0.60809999999999997</v>
      </c>
      <c r="P2759">
        <v>30001</v>
      </c>
      <c r="Q2759">
        <v>120000</v>
      </c>
    </row>
    <row r="2760" spans="9:17" x14ac:dyDescent="0.25">
      <c r="I2760" t="s">
        <v>3580</v>
      </c>
      <c r="J2760">
        <v>-5.5480000000000002E-2</v>
      </c>
      <c r="K2760">
        <v>0.2354</v>
      </c>
      <c r="L2760">
        <v>1.0629999999999999E-3</v>
      </c>
      <c r="M2760">
        <v>-0.56520000000000004</v>
      </c>
      <c r="N2760">
        <v>-3.9649999999999998E-2</v>
      </c>
      <c r="O2760">
        <v>0.40439999999999998</v>
      </c>
      <c r="P2760">
        <v>30001</v>
      </c>
      <c r="Q2760">
        <v>120000</v>
      </c>
    </row>
    <row r="2761" spans="9:17" x14ac:dyDescent="0.25">
      <c r="I2761" t="s">
        <v>3581</v>
      </c>
      <c r="J2761">
        <v>-7.2349999999999998E-2</v>
      </c>
      <c r="K2761">
        <v>0.27110000000000001</v>
      </c>
      <c r="L2761">
        <v>1.258E-3</v>
      </c>
      <c r="M2761">
        <v>-0.67900000000000005</v>
      </c>
      <c r="N2761">
        <v>-4.8899999999999999E-2</v>
      </c>
      <c r="O2761">
        <v>0.45090000000000002</v>
      </c>
      <c r="P2761">
        <v>30001</v>
      </c>
      <c r="Q2761">
        <v>120000</v>
      </c>
    </row>
    <row r="2762" spans="9:17" x14ac:dyDescent="0.25">
      <c r="I2762" t="s">
        <v>3582</v>
      </c>
      <c r="J2762">
        <v>-0.75890000000000002</v>
      </c>
      <c r="K2762">
        <v>0.38179999999999997</v>
      </c>
      <c r="L2762">
        <v>2.5249999999999999E-3</v>
      </c>
      <c r="M2762">
        <v>-1.5209999999999999</v>
      </c>
      <c r="N2762">
        <v>-0.75649999999999995</v>
      </c>
      <c r="O2762">
        <v>-1.436E-2</v>
      </c>
      <c r="P2762">
        <v>30001</v>
      </c>
      <c r="Q2762">
        <v>120000</v>
      </c>
    </row>
    <row r="2763" spans="9:17" x14ac:dyDescent="0.25">
      <c r="I2763" t="s">
        <v>3583</v>
      </c>
      <c r="J2763">
        <v>-0.90039999999999998</v>
      </c>
      <c r="K2763">
        <v>0.39760000000000001</v>
      </c>
      <c r="L2763">
        <v>3.271E-3</v>
      </c>
      <c r="M2763">
        <v>-1.71</v>
      </c>
      <c r="N2763">
        <v>-0.88660000000000005</v>
      </c>
      <c r="O2763">
        <v>-0.15079999999999999</v>
      </c>
      <c r="P2763">
        <v>30001</v>
      </c>
      <c r="Q2763">
        <v>120000</v>
      </c>
    </row>
    <row r="2764" spans="9:17" x14ac:dyDescent="0.25">
      <c r="I2764" t="s">
        <v>3584</v>
      </c>
      <c r="J2764">
        <v>-0.59850000000000003</v>
      </c>
      <c r="K2764">
        <v>0.35410000000000003</v>
      </c>
      <c r="L2764">
        <v>2.6159999999999998E-3</v>
      </c>
      <c r="M2764">
        <v>-1.29</v>
      </c>
      <c r="N2764">
        <v>-0.60060000000000002</v>
      </c>
      <c r="O2764">
        <v>0.1024</v>
      </c>
      <c r="P2764">
        <v>30001</v>
      </c>
      <c r="Q2764">
        <v>120000</v>
      </c>
    </row>
    <row r="2765" spans="9:17" x14ac:dyDescent="0.25">
      <c r="I2765" t="s">
        <v>3585</v>
      </c>
      <c r="J2765">
        <v>-0.40279999999999999</v>
      </c>
      <c r="K2765">
        <v>0.3085</v>
      </c>
      <c r="L2765">
        <v>4.1009999999999996E-3</v>
      </c>
      <c r="M2765">
        <v>-1.0089999999999999</v>
      </c>
      <c r="N2765">
        <v>-0.40100000000000002</v>
      </c>
      <c r="O2765">
        <v>0.20250000000000001</v>
      </c>
      <c r="P2765">
        <v>30001</v>
      </c>
      <c r="Q2765">
        <v>120000</v>
      </c>
    </row>
    <row r="2766" spans="9:17" x14ac:dyDescent="0.25">
      <c r="I2766" t="s">
        <v>3586</v>
      </c>
      <c r="J2766">
        <v>-0.59060000000000001</v>
      </c>
      <c r="K2766">
        <v>0.45479999999999998</v>
      </c>
      <c r="L2766">
        <v>4.6839999999999998E-3</v>
      </c>
      <c r="M2766">
        <v>-1.55</v>
      </c>
      <c r="N2766">
        <v>-0.56920000000000004</v>
      </c>
      <c r="O2766">
        <v>0.25230000000000002</v>
      </c>
      <c r="P2766">
        <v>30001</v>
      </c>
      <c r="Q2766">
        <v>120000</v>
      </c>
    </row>
    <row r="2767" spans="9:17" x14ac:dyDescent="0.25">
      <c r="I2767" t="s">
        <v>3587</v>
      </c>
      <c r="J2767">
        <v>-0.50139999999999996</v>
      </c>
      <c r="K2767">
        <v>0.43630000000000002</v>
      </c>
      <c r="L2767">
        <v>4.8469999999999997E-3</v>
      </c>
      <c r="M2767">
        <v>-1.4019999999999999</v>
      </c>
      <c r="N2767">
        <v>-0.49009999999999998</v>
      </c>
      <c r="O2767">
        <v>0.32140000000000002</v>
      </c>
      <c r="P2767">
        <v>30001</v>
      </c>
      <c r="Q2767">
        <v>120000</v>
      </c>
    </row>
    <row r="2768" spans="9:17" x14ac:dyDescent="0.25">
      <c r="I2768" t="s">
        <v>3588</v>
      </c>
      <c r="J2768">
        <v>-0.4637</v>
      </c>
      <c r="K2768">
        <v>0.39829999999999999</v>
      </c>
      <c r="L2768">
        <v>4.6189999999999998E-3</v>
      </c>
      <c r="M2768">
        <v>-1.2689999999999999</v>
      </c>
      <c r="N2768">
        <v>-0.45629999999999998</v>
      </c>
      <c r="O2768">
        <v>0.30059999999999998</v>
      </c>
      <c r="P2768">
        <v>30001</v>
      </c>
      <c r="Q2768">
        <v>120000</v>
      </c>
    </row>
    <row r="2769" spans="9:17" x14ac:dyDescent="0.25">
      <c r="I2769" t="s">
        <v>3589</v>
      </c>
      <c r="J2769">
        <v>-0.24679999999999999</v>
      </c>
      <c r="K2769">
        <v>0.39660000000000001</v>
      </c>
      <c r="L2769">
        <v>4.5820000000000001E-3</v>
      </c>
      <c r="M2769">
        <v>-1.0149999999999999</v>
      </c>
      <c r="N2769">
        <v>-0.252</v>
      </c>
      <c r="O2769">
        <v>0.54690000000000005</v>
      </c>
      <c r="P2769">
        <v>30001</v>
      </c>
      <c r="Q2769">
        <v>120000</v>
      </c>
    </row>
    <row r="2770" spans="9:17" x14ac:dyDescent="0.25">
      <c r="I2770" t="s">
        <v>3590</v>
      </c>
      <c r="J2770">
        <v>-0.27779999999999999</v>
      </c>
      <c r="K2770">
        <v>0.41</v>
      </c>
      <c r="L2770">
        <v>4.2249999999999996E-3</v>
      </c>
      <c r="M2770">
        <v>-1.0720000000000001</v>
      </c>
      <c r="N2770">
        <v>-0.28349999999999997</v>
      </c>
      <c r="O2770">
        <v>0.54600000000000004</v>
      </c>
      <c r="P2770">
        <v>30001</v>
      </c>
      <c r="Q2770">
        <v>120000</v>
      </c>
    </row>
    <row r="2771" spans="9:17" x14ac:dyDescent="0.25">
      <c r="I2771" t="s">
        <v>3591</v>
      </c>
      <c r="J2771">
        <v>-0.37890000000000001</v>
      </c>
      <c r="K2771">
        <v>0.43409999999999999</v>
      </c>
      <c r="L2771">
        <v>4.5050000000000003E-3</v>
      </c>
      <c r="M2771">
        <v>-1.248</v>
      </c>
      <c r="N2771">
        <v>-0.37640000000000001</v>
      </c>
      <c r="O2771">
        <v>0.47</v>
      </c>
      <c r="P2771">
        <v>30001</v>
      </c>
      <c r="Q2771">
        <v>120000</v>
      </c>
    </row>
    <row r="2772" spans="9:17" x14ac:dyDescent="0.25">
      <c r="I2772" t="s">
        <v>3592</v>
      </c>
      <c r="J2772">
        <v>-0.40389999999999998</v>
      </c>
      <c r="K2772">
        <v>0.48010000000000003</v>
      </c>
      <c r="L2772">
        <v>5.0889999999999998E-3</v>
      </c>
      <c r="M2772">
        <v>-1.3819999999999999</v>
      </c>
      <c r="N2772">
        <v>-0.39579999999999999</v>
      </c>
      <c r="O2772">
        <v>0.52539999999999998</v>
      </c>
      <c r="P2772">
        <v>30001</v>
      </c>
      <c r="Q2772">
        <v>120000</v>
      </c>
    </row>
    <row r="2773" spans="9:17" x14ac:dyDescent="0.25">
      <c r="I2773" t="s">
        <v>3593</v>
      </c>
      <c r="J2773">
        <v>-0.47220000000000001</v>
      </c>
      <c r="K2773">
        <v>0.4718</v>
      </c>
      <c r="L2773">
        <v>5.0330000000000001E-3</v>
      </c>
      <c r="M2773">
        <v>-1.4550000000000001</v>
      </c>
      <c r="N2773">
        <v>-0.45679999999999998</v>
      </c>
      <c r="O2773">
        <v>0.42120000000000002</v>
      </c>
      <c r="P2773">
        <v>30001</v>
      </c>
      <c r="Q2773">
        <v>120000</v>
      </c>
    </row>
    <row r="2774" spans="9:17" x14ac:dyDescent="0.25">
      <c r="I2774" t="s">
        <v>3594</v>
      </c>
      <c r="J2774">
        <v>-0.432</v>
      </c>
      <c r="K2774">
        <v>0.47710000000000002</v>
      </c>
      <c r="L2774">
        <v>4.2659999999999998E-3</v>
      </c>
      <c r="M2774">
        <v>-1.361</v>
      </c>
      <c r="N2774">
        <v>-0.44030000000000002</v>
      </c>
      <c r="O2774">
        <v>0.54200000000000004</v>
      </c>
      <c r="P2774">
        <v>30001</v>
      </c>
      <c r="Q2774">
        <v>120000</v>
      </c>
    </row>
    <row r="2775" spans="9:17" x14ac:dyDescent="0.25">
      <c r="I2775" t="s">
        <v>3595</v>
      </c>
      <c r="J2775">
        <v>-0.52949999999999997</v>
      </c>
      <c r="K2775">
        <v>0.36859999999999998</v>
      </c>
      <c r="L2775">
        <v>4.176E-3</v>
      </c>
      <c r="M2775">
        <v>-1.2549999999999999</v>
      </c>
      <c r="N2775">
        <v>-0.52969999999999995</v>
      </c>
      <c r="O2775">
        <v>0.1988</v>
      </c>
      <c r="P2775">
        <v>30001</v>
      </c>
      <c r="Q2775">
        <v>120000</v>
      </c>
    </row>
    <row r="2776" spans="9:17" x14ac:dyDescent="0.25">
      <c r="I2776" t="s">
        <v>3596</v>
      </c>
      <c r="J2776">
        <v>-0.62180000000000002</v>
      </c>
      <c r="K2776">
        <v>0.43659999999999999</v>
      </c>
      <c r="L2776">
        <v>3.8830000000000002E-3</v>
      </c>
      <c r="M2776">
        <v>-1.5049999999999999</v>
      </c>
      <c r="N2776">
        <v>-0.6119</v>
      </c>
      <c r="O2776">
        <v>0.22070000000000001</v>
      </c>
      <c r="P2776">
        <v>30001</v>
      </c>
      <c r="Q2776">
        <v>120000</v>
      </c>
    </row>
    <row r="2777" spans="9:17" x14ac:dyDescent="0.25">
      <c r="I2777" t="s">
        <v>3597</v>
      </c>
      <c r="J2777">
        <v>-0.4007</v>
      </c>
      <c r="K2777">
        <v>0.46889999999999998</v>
      </c>
      <c r="L2777">
        <v>4.2310000000000004E-3</v>
      </c>
      <c r="M2777">
        <v>-1.3049999999999999</v>
      </c>
      <c r="N2777">
        <v>-0.4113</v>
      </c>
      <c r="O2777">
        <v>0.55520000000000003</v>
      </c>
      <c r="P2777">
        <v>30001</v>
      </c>
      <c r="Q2777">
        <v>120000</v>
      </c>
    </row>
    <row r="2778" spans="9:17" x14ac:dyDescent="0.25">
      <c r="I2778" t="s">
        <v>3598</v>
      </c>
      <c r="J2778">
        <v>-0.79720000000000002</v>
      </c>
      <c r="K2778">
        <v>0.44400000000000001</v>
      </c>
      <c r="L2778">
        <v>5.2310000000000004E-3</v>
      </c>
      <c r="M2778">
        <v>-1.675</v>
      </c>
      <c r="N2778">
        <v>-0.79500000000000004</v>
      </c>
      <c r="O2778">
        <v>6.3740000000000005E-2</v>
      </c>
      <c r="P2778">
        <v>30001</v>
      </c>
      <c r="Q2778">
        <v>120000</v>
      </c>
    </row>
    <row r="2779" spans="9:17" x14ac:dyDescent="0.25">
      <c r="I2779" t="s">
        <v>3599</v>
      </c>
      <c r="J2779">
        <v>-0.54179999999999995</v>
      </c>
      <c r="K2779">
        <v>0.55569999999999997</v>
      </c>
      <c r="L2779">
        <v>5.6439999999999997E-3</v>
      </c>
      <c r="M2779">
        <v>-1.613</v>
      </c>
      <c r="N2779">
        <v>-0.55079999999999996</v>
      </c>
      <c r="O2779">
        <v>0.57740000000000002</v>
      </c>
      <c r="P2779">
        <v>30001</v>
      </c>
      <c r="Q2779">
        <v>120000</v>
      </c>
    </row>
    <row r="2780" spans="9:17" x14ac:dyDescent="0.25">
      <c r="I2780" t="s">
        <v>3600</v>
      </c>
      <c r="J2780">
        <v>-0.34770000000000001</v>
      </c>
      <c r="K2780">
        <v>0.57889999999999997</v>
      </c>
      <c r="L2780">
        <v>6.3359999999999996E-3</v>
      </c>
      <c r="M2780">
        <v>-1.4330000000000001</v>
      </c>
      <c r="N2780">
        <v>-0.36699999999999999</v>
      </c>
      <c r="O2780">
        <v>0.84709999999999996</v>
      </c>
      <c r="P2780">
        <v>30001</v>
      </c>
      <c r="Q2780">
        <v>120000</v>
      </c>
    </row>
    <row r="2781" spans="9:17" x14ac:dyDescent="0.25">
      <c r="I2781" t="s">
        <v>3601</v>
      </c>
      <c r="J2781">
        <v>-0.54600000000000004</v>
      </c>
      <c r="K2781">
        <v>0.57930000000000004</v>
      </c>
      <c r="L2781">
        <v>6.3600000000000002E-3</v>
      </c>
      <c r="M2781">
        <v>-1.6759999999999999</v>
      </c>
      <c r="N2781">
        <v>-0.55200000000000005</v>
      </c>
      <c r="O2781">
        <v>0.61760000000000004</v>
      </c>
      <c r="P2781">
        <v>30001</v>
      </c>
      <c r="Q2781">
        <v>120000</v>
      </c>
    </row>
    <row r="2782" spans="9:17" x14ac:dyDescent="0.25">
      <c r="I2782" t="s">
        <v>3602</v>
      </c>
      <c r="J2782">
        <v>-0.44690000000000002</v>
      </c>
      <c r="K2782">
        <v>0.27979999999999999</v>
      </c>
      <c r="L2782">
        <v>3.0490000000000001E-3</v>
      </c>
      <c r="M2782">
        <v>-1</v>
      </c>
      <c r="N2782">
        <v>-0.4456</v>
      </c>
      <c r="O2782">
        <v>9.9750000000000005E-2</v>
      </c>
      <c r="P2782">
        <v>30001</v>
      </c>
      <c r="Q2782">
        <v>120000</v>
      </c>
    </row>
    <row r="2783" spans="9:17" x14ac:dyDescent="0.25">
      <c r="I2783" t="s">
        <v>3603</v>
      </c>
      <c r="J2783">
        <v>-0.37780000000000002</v>
      </c>
      <c r="K2783">
        <v>0.3523</v>
      </c>
      <c r="L2783">
        <v>3.6280000000000001E-3</v>
      </c>
      <c r="M2783">
        <v>-1.046</v>
      </c>
      <c r="N2783">
        <v>-0.3886</v>
      </c>
      <c r="O2783">
        <v>0.35680000000000001</v>
      </c>
      <c r="P2783">
        <v>30001</v>
      </c>
      <c r="Q2783">
        <v>120000</v>
      </c>
    </row>
    <row r="2784" spans="9:17" x14ac:dyDescent="0.25">
      <c r="I2784" t="s">
        <v>3604</v>
      </c>
      <c r="J2784">
        <v>-0.50670000000000004</v>
      </c>
      <c r="K2784">
        <v>0.27439999999999998</v>
      </c>
      <c r="L2784">
        <v>3.8240000000000001E-3</v>
      </c>
      <c r="M2784">
        <v>-1.048</v>
      </c>
      <c r="N2784">
        <v>-0.50539999999999996</v>
      </c>
      <c r="O2784">
        <v>3.1640000000000001E-2</v>
      </c>
      <c r="P2784">
        <v>30001</v>
      </c>
      <c r="Q2784">
        <v>120000</v>
      </c>
    </row>
    <row r="2785" spans="9:17" x14ac:dyDescent="0.25">
      <c r="I2785" t="s">
        <v>3605</v>
      </c>
      <c r="J2785">
        <v>-0.53700000000000003</v>
      </c>
      <c r="K2785">
        <v>0.38919999999999999</v>
      </c>
      <c r="L2785">
        <v>3.5999999999999999E-3</v>
      </c>
      <c r="M2785">
        <v>-1.339</v>
      </c>
      <c r="N2785">
        <v>-0.52810000000000001</v>
      </c>
      <c r="O2785">
        <v>0.2157</v>
      </c>
      <c r="P2785">
        <v>30001</v>
      </c>
      <c r="Q2785">
        <v>120000</v>
      </c>
    </row>
    <row r="2786" spans="9:17" x14ac:dyDescent="0.25">
      <c r="I2786" t="s">
        <v>3606</v>
      </c>
      <c r="J2786">
        <v>-0.54649999999999999</v>
      </c>
      <c r="K2786">
        <v>0.38009999999999999</v>
      </c>
      <c r="L2786">
        <v>3.8070000000000001E-3</v>
      </c>
      <c r="M2786">
        <v>-1.33</v>
      </c>
      <c r="N2786">
        <v>-0.53580000000000005</v>
      </c>
      <c r="O2786">
        <v>0.18179999999999999</v>
      </c>
      <c r="P2786">
        <v>30001</v>
      </c>
      <c r="Q2786">
        <v>120000</v>
      </c>
    </row>
    <row r="2787" spans="9:17" x14ac:dyDescent="0.25">
      <c r="I2787" t="s">
        <v>3607</v>
      </c>
      <c r="J2787">
        <v>-0.58450000000000002</v>
      </c>
      <c r="K2787">
        <v>0.33229999999999998</v>
      </c>
      <c r="L2787">
        <v>3.6189999999999998E-3</v>
      </c>
      <c r="M2787">
        <v>-1.258</v>
      </c>
      <c r="N2787">
        <v>-0.57699999999999996</v>
      </c>
      <c r="O2787">
        <v>5.2299999999999999E-2</v>
      </c>
      <c r="P2787">
        <v>30001</v>
      </c>
      <c r="Q2787">
        <v>120000</v>
      </c>
    </row>
    <row r="2788" spans="9:17" x14ac:dyDescent="0.25">
      <c r="I2788" t="s">
        <v>3608</v>
      </c>
      <c r="J2788">
        <v>-0.55289999999999995</v>
      </c>
      <c r="K2788">
        <v>0.38940000000000002</v>
      </c>
      <c r="L2788">
        <v>3.669E-3</v>
      </c>
      <c r="M2788">
        <v>-1.3560000000000001</v>
      </c>
      <c r="N2788">
        <v>-0.54139999999999999</v>
      </c>
      <c r="O2788">
        <v>0.1923</v>
      </c>
      <c r="P2788">
        <v>30001</v>
      </c>
      <c r="Q2788">
        <v>120000</v>
      </c>
    </row>
    <row r="2789" spans="9:17" x14ac:dyDescent="0.25">
      <c r="I2789" t="s">
        <v>3609</v>
      </c>
      <c r="J2789">
        <v>-0.27329999999999999</v>
      </c>
      <c r="K2789">
        <v>0.36249999999999999</v>
      </c>
      <c r="L2789">
        <v>3.8639999999999998E-3</v>
      </c>
      <c r="M2789">
        <v>-0.97670000000000001</v>
      </c>
      <c r="N2789">
        <v>-0.27689999999999998</v>
      </c>
      <c r="O2789">
        <v>0.4526</v>
      </c>
      <c r="P2789">
        <v>30001</v>
      </c>
      <c r="Q2789">
        <v>120000</v>
      </c>
    </row>
    <row r="2790" spans="9:17" x14ac:dyDescent="0.25">
      <c r="I2790" t="s">
        <v>3610</v>
      </c>
      <c r="J2790">
        <v>-0.995</v>
      </c>
      <c r="K2790">
        <v>0.4869</v>
      </c>
      <c r="L2790">
        <v>4.4000000000000003E-3</v>
      </c>
      <c r="M2790">
        <v>-2.0070000000000001</v>
      </c>
      <c r="N2790">
        <v>-0.9728</v>
      </c>
      <c r="O2790">
        <v>-0.1142</v>
      </c>
      <c r="P2790">
        <v>30001</v>
      </c>
      <c r="Q2790">
        <v>120000</v>
      </c>
    </row>
    <row r="2791" spans="9:17" x14ac:dyDescent="0.25">
      <c r="I2791" t="s">
        <v>3611</v>
      </c>
      <c r="J2791">
        <v>-0.4516</v>
      </c>
      <c r="K2791">
        <v>0.41770000000000002</v>
      </c>
      <c r="L2791">
        <v>2.699E-3</v>
      </c>
      <c r="M2791">
        <v>-1.2849999999999999</v>
      </c>
      <c r="N2791">
        <v>-0.44900000000000001</v>
      </c>
      <c r="O2791">
        <v>0.37009999999999998</v>
      </c>
      <c r="P2791">
        <v>30001</v>
      </c>
      <c r="Q2791">
        <v>120000</v>
      </c>
    </row>
    <row r="2792" spans="9:17" x14ac:dyDescent="0.25">
      <c r="I2792" t="s">
        <v>3612</v>
      </c>
      <c r="J2792">
        <v>-0.4133</v>
      </c>
      <c r="K2792">
        <v>0.3589</v>
      </c>
      <c r="L2792">
        <v>2.506E-3</v>
      </c>
      <c r="M2792">
        <v>-1.1240000000000001</v>
      </c>
      <c r="N2792">
        <v>-0.41189999999999999</v>
      </c>
      <c r="O2792">
        <v>0.28989999999999999</v>
      </c>
      <c r="P2792">
        <v>30001</v>
      </c>
      <c r="Q2792">
        <v>120000</v>
      </c>
    </row>
    <row r="2793" spans="9:17" x14ac:dyDescent="0.25">
      <c r="I2793" t="s">
        <v>3613</v>
      </c>
      <c r="J2793">
        <v>-0.1215</v>
      </c>
      <c r="K2793">
        <v>0.42699999999999999</v>
      </c>
      <c r="L2793">
        <v>3.473E-3</v>
      </c>
      <c r="M2793">
        <v>-0.91800000000000004</v>
      </c>
      <c r="N2793">
        <v>-0.13780000000000001</v>
      </c>
      <c r="O2793">
        <v>0.7601</v>
      </c>
      <c r="P2793">
        <v>30001</v>
      </c>
      <c r="Q2793">
        <v>120000</v>
      </c>
    </row>
    <row r="2794" spans="9:17" x14ac:dyDescent="0.25">
      <c r="I2794" t="s">
        <v>3614</v>
      </c>
      <c r="J2794">
        <v>-0.70720000000000005</v>
      </c>
      <c r="K2794">
        <v>0.50049999999999994</v>
      </c>
      <c r="L2794">
        <v>4.0130000000000001E-3</v>
      </c>
      <c r="M2794">
        <v>-1.7769999999999999</v>
      </c>
      <c r="N2794">
        <v>-0.67669999999999997</v>
      </c>
      <c r="O2794">
        <v>0.20230000000000001</v>
      </c>
      <c r="P2794">
        <v>30001</v>
      </c>
      <c r="Q2794">
        <v>120000</v>
      </c>
    </row>
    <row r="2795" spans="9:17" x14ac:dyDescent="0.25">
      <c r="I2795" t="s">
        <v>3615</v>
      </c>
      <c r="J2795">
        <v>-0.24410000000000001</v>
      </c>
      <c r="K2795">
        <v>0.42749999999999999</v>
      </c>
      <c r="L2795">
        <v>3.4150000000000001E-3</v>
      </c>
      <c r="M2795">
        <v>-1.0569999999999999</v>
      </c>
      <c r="N2795">
        <v>-0.25569999999999998</v>
      </c>
      <c r="O2795">
        <v>0.63070000000000004</v>
      </c>
      <c r="P2795">
        <v>30001</v>
      </c>
      <c r="Q2795">
        <v>120000</v>
      </c>
    </row>
    <row r="2796" spans="9:17" x14ac:dyDescent="0.25">
      <c r="I2796" t="s">
        <v>3616</v>
      </c>
      <c r="J2796">
        <v>-0.58789999999999998</v>
      </c>
      <c r="K2796">
        <v>0.47510000000000002</v>
      </c>
      <c r="L2796">
        <v>3.6210000000000001E-3</v>
      </c>
      <c r="M2796">
        <v>-1.573</v>
      </c>
      <c r="N2796">
        <v>-0.57150000000000001</v>
      </c>
      <c r="O2796">
        <v>0.3125</v>
      </c>
      <c r="P2796">
        <v>30001</v>
      </c>
      <c r="Q2796">
        <v>120000</v>
      </c>
    </row>
    <row r="2797" spans="9:17" x14ac:dyDescent="0.25">
      <c r="I2797" t="s">
        <v>3617</v>
      </c>
      <c r="J2797">
        <v>-2.2460000000000001E-2</v>
      </c>
      <c r="K2797">
        <v>0.55500000000000005</v>
      </c>
      <c r="L2797">
        <v>6.7650000000000002E-3</v>
      </c>
      <c r="M2797">
        <v>-1.0880000000000001</v>
      </c>
      <c r="N2797">
        <v>-3.1040000000000002E-2</v>
      </c>
      <c r="O2797">
        <v>1.097</v>
      </c>
      <c r="P2797">
        <v>30001</v>
      </c>
      <c r="Q2797">
        <v>120000</v>
      </c>
    </row>
    <row r="2798" spans="9:17" x14ac:dyDescent="0.25">
      <c r="I2798" t="s">
        <v>3618</v>
      </c>
      <c r="J2798">
        <v>-0.1265</v>
      </c>
      <c r="K2798">
        <v>0.46329999999999999</v>
      </c>
      <c r="L2798">
        <v>6.097E-3</v>
      </c>
      <c r="M2798">
        <v>-1.036</v>
      </c>
      <c r="N2798">
        <v>-0.12470000000000001</v>
      </c>
      <c r="O2798">
        <v>0.78190000000000004</v>
      </c>
      <c r="P2798">
        <v>30001</v>
      </c>
      <c r="Q2798">
        <v>120000</v>
      </c>
    </row>
    <row r="2799" spans="9:17" x14ac:dyDescent="0.25">
      <c r="I2799" t="s">
        <v>3619</v>
      </c>
      <c r="J2799">
        <v>-0.14480000000000001</v>
      </c>
      <c r="K2799">
        <v>0.504</v>
      </c>
      <c r="L2799">
        <v>6.4989999999999996E-3</v>
      </c>
      <c r="M2799">
        <v>-1.1379999999999999</v>
      </c>
      <c r="N2799">
        <v>-0.1447</v>
      </c>
      <c r="O2799">
        <v>0.83989999999999998</v>
      </c>
      <c r="P2799">
        <v>30001</v>
      </c>
      <c r="Q2799">
        <v>120000</v>
      </c>
    </row>
    <row r="2800" spans="9:17" x14ac:dyDescent="0.25">
      <c r="I2800" t="s">
        <v>3620</v>
      </c>
      <c r="J2800">
        <v>0.72319999999999995</v>
      </c>
      <c r="K2800">
        <v>0.76539999999999997</v>
      </c>
      <c r="L2800">
        <v>1.073E-2</v>
      </c>
      <c r="M2800">
        <v>-0.78680000000000005</v>
      </c>
      <c r="N2800">
        <v>0.72660000000000002</v>
      </c>
      <c r="O2800">
        <v>2.2290000000000001</v>
      </c>
      <c r="P2800">
        <v>30001</v>
      </c>
      <c r="Q2800">
        <v>120000</v>
      </c>
    </row>
    <row r="2801" spans="9:17" x14ac:dyDescent="0.25">
      <c r="I2801" t="s">
        <v>3621</v>
      </c>
      <c r="J2801">
        <v>-0.95089999999999997</v>
      </c>
      <c r="K2801">
        <v>0.72140000000000004</v>
      </c>
      <c r="L2801">
        <v>9.4240000000000001E-3</v>
      </c>
      <c r="M2801">
        <v>-2.3929999999999998</v>
      </c>
      <c r="N2801">
        <v>-0.94569999999999999</v>
      </c>
      <c r="O2801">
        <v>0.42630000000000001</v>
      </c>
      <c r="P2801">
        <v>30001</v>
      </c>
      <c r="Q2801">
        <v>120000</v>
      </c>
    </row>
    <row r="2802" spans="9:17" x14ac:dyDescent="0.25">
      <c r="I2802" t="s">
        <v>3622</v>
      </c>
      <c r="J2802">
        <v>-0.21290000000000001</v>
      </c>
      <c r="K2802">
        <v>0.95909999999999995</v>
      </c>
      <c r="L2802">
        <v>1.6230000000000001E-2</v>
      </c>
      <c r="M2802">
        <v>-2.1040000000000001</v>
      </c>
      <c r="N2802">
        <v>-0.21079999999999999</v>
      </c>
      <c r="O2802">
        <v>1.6679999999999999</v>
      </c>
      <c r="P2802">
        <v>30001</v>
      </c>
      <c r="Q2802">
        <v>120000</v>
      </c>
    </row>
    <row r="2803" spans="9:17" x14ac:dyDescent="0.25">
      <c r="I2803" t="s">
        <v>3623</v>
      </c>
      <c r="J2803">
        <v>-0.35370000000000001</v>
      </c>
      <c r="K2803">
        <v>0.66059999999999997</v>
      </c>
      <c r="L2803">
        <v>9.3849999999999992E-3</v>
      </c>
      <c r="M2803">
        <v>-1.669</v>
      </c>
      <c r="N2803">
        <v>-0.35260000000000002</v>
      </c>
      <c r="O2803">
        <v>0.93789999999999996</v>
      </c>
      <c r="P2803">
        <v>30001</v>
      </c>
      <c r="Q2803">
        <v>120000</v>
      </c>
    </row>
    <row r="2804" spans="9:17" x14ac:dyDescent="0.25">
      <c r="I2804" t="s">
        <v>3624</v>
      </c>
      <c r="J2804">
        <v>-0.46500000000000002</v>
      </c>
      <c r="K2804">
        <v>0.7298</v>
      </c>
      <c r="L2804">
        <v>1.06E-2</v>
      </c>
      <c r="M2804">
        <v>-1.917</v>
      </c>
      <c r="N2804">
        <v>-0.45860000000000001</v>
      </c>
      <c r="O2804">
        <v>0.95350000000000001</v>
      </c>
      <c r="P2804">
        <v>30001</v>
      </c>
      <c r="Q2804">
        <v>120000</v>
      </c>
    </row>
    <row r="2805" spans="9:17" x14ac:dyDescent="0.25">
      <c r="I2805" t="s">
        <v>3625</v>
      </c>
      <c r="J2805">
        <v>0.29249999999999998</v>
      </c>
      <c r="K2805">
        <v>0.47739999999999999</v>
      </c>
      <c r="L2805">
        <v>6.3140000000000002E-3</v>
      </c>
      <c r="M2805">
        <v>-0.64700000000000002</v>
      </c>
      <c r="N2805">
        <v>0.2923</v>
      </c>
      <c r="O2805">
        <v>1.2310000000000001</v>
      </c>
      <c r="P2805">
        <v>30001</v>
      </c>
      <c r="Q2805">
        <v>120000</v>
      </c>
    </row>
    <row r="2806" spans="9:17" x14ac:dyDescent="0.25">
      <c r="I2806" t="s">
        <v>3626</v>
      </c>
      <c r="J2806">
        <v>0.2742</v>
      </c>
      <c r="K2806">
        <v>0.58420000000000005</v>
      </c>
      <c r="L2806">
        <v>8.2620000000000002E-3</v>
      </c>
      <c r="M2806">
        <v>-0.87860000000000005</v>
      </c>
      <c r="N2806">
        <v>0.27360000000000001</v>
      </c>
      <c r="O2806">
        <v>1.4370000000000001</v>
      </c>
      <c r="P2806">
        <v>30001</v>
      </c>
      <c r="Q2806">
        <v>120000</v>
      </c>
    </row>
    <row r="2807" spans="9:17" x14ac:dyDescent="0.25">
      <c r="I2807" t="s">
        <v>3627</v>
      </c>
      <c r="J2807">
        <v>-1.3120000000000001</v>
      </c>
      <c r="K2807">
        <v>0.67269999999999996</v>
      </c>
      <c r="L2807">
        <v>1.0630000000000001E-2</v>
      </c>
      <c r="M2807">
        <v>-2.6859999999999999</v>
      </c>
      <c r="N2807">
        <v>-1.296</v>
      </c>
      <c r="O2807">
        <v>-3.1820000000000001E-2</v>
      </c>
      <c r="P2807">
        <v>30001</v>
      </c>
      <c r="Q2807">
        <v>120000</v>
      </c>
    </row>
    <row r="2808" spans="9:17" x14ac:dyDescent="0.25">
      <c r="I2808" t="s">
        <v>3628</v>
      </c>
      <c r="J2808">
        <v>-1.1339999999999999</v>
      </c>
      <c r="K2808">
        <v>0.61929999999999996</v>
      </c>
      <c r="L2808">
        <v>1.01E-2</v>
      </c>
      <c r="M2808">
        <v>-2.3679999999999999</v>
      </c>
      <c r="N2808">
        <v>-1.127</v>
      </c>
      <c r="O2808">
        <v>6.812E-2</v>
      </c>
      <c r="P2808">
        <v>30001</v>
      </c>
      <c r="Q2808">
        <v>120000</v>
      </c>
    </row>
    <row r="2809" spans="9:17" x14ac:dyDescent="0.25">
      <c r="I2809" t="s">
        <v>3629</v>
      </c>
      <c r="J2809">
        <v>-0.55910000000000004</v>
      </c>
      <c r="K2809">
        <v>0.53549999999999998</v>
      </c>
      <c r="L2809">
        <v>5.6759999999999996E-3</v>
      </c>
      <c r="M2809">
        <v>-1.6559999999999999</v>
      </c>
      <c r="N2809">
        <v>-0.54490000000000005</v>
      </c>
      <c r="O2809">
        <v>0.47320000000000001</v>
      </c>
      <c r="P2809">
        <v>30001</v>
      </c>
      <c r="Q2809">
        <v>120000</v>
      </c>
    </row>
    <row r="2810" spans="9:17" x14ac:dyDescent="0.25">
      <c r="I2810" t="s">
        <v>3630</v>
      </c>
      <c r="J2810">
        <v>-0.43569999999999998</v>
      </c>
      <c r="K2810">
        <v>0.41360000000000002</v>
      </c>
      <c r="L2810">
        <v>5.0569999999999999E-3</v>
      </c>
      <c r="M2810">
        <v>-1.25</v>
      </c>
      <c r="N2810">
        <v>-0.434</v>
      </c>
      <c r="O2810">
        <v>0.37209999999999999</v>
      </c>
      <c r="P2810">
        <v>30001</v>
      </c>
      <c r="Q2810">
        <v>120000</v>
      </c>
    </row>
    <row r="2811" spans="9:17" x14ac:dyDescent="0.25">
      <c r="I2811" t="s">
        <v>3631</v>
      </c>
      <c r="J2811">
        <v>-5.6699999999999997E-3</v>
      </c>
      <c r="K2811">
        <v>0.29039999999999999</v>
      </c>
      <c r="L2811">
        <v>1.34E-3</v>
      </c>
      <c r="M2811">
        <v>-0.60880000000000001</v>
      </c>
      <c r="N2811">
        <v>-4.9810000000000002E-3</v>
      </c>
      <c r="O2811">
        <v>0.61009999999999998</v>
      </c>
      <c r="P2811">
        <v>30001</v>
      </c>
      <c r="Q2811">
        <v>120000</v>
      </c>
    </row>
    <row r="2812" spans="9:17" x14ac:dyDescent="0.25">
      <c r="I2812" t="s">
        <v>3632</v>
      </c>
      <c r="J2812">
        <v>-8.4279999999999994E-2</v>
      </c>
      <c r="K2812">
        <v>0.27510000000000001</v>
      </c>
      <c r="L2812">
        <v>1.456E-3</v>
      </c>
      <c r="M2812">
        <v>-0.69889999999999997</v>
      </c>
      <c r="N2812">
        <v>-5.6500000000000002E-2</v>
      </c>
      <c r="O2812">
        <v>0.43980000000000002</v>
      </c>
      <c r="P2812">
        <v>30001</v>
      </c>
      <c r="Q2812">
        <v>120000</v>
      </c>
    </row>
    <row r="2813" spans="9:17" x14ac:dyDescent="0.25">
      <c r="I2813" t="s">
        <v>3633</v>
      </c>
      <c r="J2813">
        <v>-0.1012</v>
      </c>
      <c r="K2813">
        <v>0.3009</v>
      </c>
      <c r="L2813">
        <v>1.635E-3</v>
      </c>
      <c r="M2813">
        <v>-0.79020000000000001</v>
      </c>
      <c r="N2813">
        <v>-6.5839999999999996E-2</v>
      </c>
      <c r="O2813">
        <v>0.4577</v>
      </c>
      <c r="P2813">
        <v>30001</v>
      </c>
      <c r="Q2813">
        <v>120000</v>
      </c>
    </row>
    <row r="2814" spans="9:17" x14ac:dyDescent="0.25">
      <c r="I2814" t="s">
        <v>3634</v>
      </c>
      <c r="J2814">
        <v>-0.78769999999999996</v>
      </c>
      <c r="K2814">
        <v>0.41399999999999998</v>
      </c>
      <c r="L2814">
        <v>2.7959999999999999E-3</v>
      </c>
      <c r="M2814">
        <v>-1.6220000000000001</v>
      </c>
      <c r="N2814">
        <v>-0.78310000000000002</v>
      </c>
      <c r="O2814">
        <v>1.456E-2</v>
      </c>
      <c r="P2814">
        <v>30001</v>
      </c>
      <c r="Q2814">
        <v>120000</v>
      </c>
    </row>
    <row r="2815" spans="9:17" x14ac:dyDescent="0.25">
      <c r="I2815" t="s">
        <v>3635</v>
      </c>
      <c r="J2815">
        <v>-0.92920000000000003</v>
      </c>
      <c r="K2815">
        <v>0.42470000000000002</v>
      </c>
      <c r="L2815">
        <v>3.5140000000000002E-3</v>
      </c>
      <c r="M2815">
        <v>-1.7969999999999999</v>
      </c>
      <c r="N2815">
        <v>-0.91610000000000003</v>
      </c>
      <c r="O2815">
        <v>-0.1298</v>
      </c>
      <c r="P2815">
        <v>30001</v>
      </c>
      <c r="Q2815">
        <v>120000</v>
      </c>
    </row>
    <row r="2816" spans="9:17" x14ac:dyDescent="0.25">
      <c r="I2816" t="s">
        <v>3636</v>
      </c>
      <c r="J2816">
        <v>-0.62729999999999997</v>
      </c>
      <c r="K2816">
        <v>0.37269999999999998</v>
      </c>
      <c r="L2816">
        <v>2.7789999999999998E-3</v>
      </c>
      <c r="M2816">
        <v>-1.3580000000000001</v>
      </c>
      <c r="N2816">
        <v>-0.62760000000000005</v>
      </c>
      <c r="O2816">
        <v>0.1021</v>
      </c>
      <c r="P2816">
        <v>30001</v>
      </c>
      <c r="Q2816">
        <v>120000</v>
      </c>
    </row>
    <row r="2817" spans="9:17" x14ac:dyDescent="0.25">
      <c r="I2817" t="s">
        <v>3637</v>
      </c>
      <c r="J2817">
        <v>-0.43159999999999998</v>
      </c>
      <c r="K2817">
        <v>0.32340000000000002</v>
      </c>
      <c r="L2817">
        <v>4.0340000000000003E-3</v>
      </c>
      <c r="M2817">
        <v>-1.071</v>
      </c>
      <c r="N2817">
        <v>-0.43109999999999998</v>
      </c>
      <c r="O2817">
        <v>0.19989999999999999</v>
      </c>
      <c r="P2817">
        <v>30001</v>
      </c>
      <c r="Q2817">
        <v>120000</v>
      </c>
    </row>
    <row r="2818" spans="9:17" x14ac:dyDescent="0.25">
      <c r="I2818" t="s">
        <v>3638</v>
      </c>
      <c r="J2818">
        <v>-0.61939999999999995</v>
      </c>
      <c r="K2818">
        <v>0.46379999999999999</v>
      </c>
      <c r="L2818">
        <v>4.6410000000000002E-3</v>
      </c>
      <c r="M2818">
        <v>-1.5940000000000001</v>
      </c>
      <c r="N2818">
        <v>-0.59770000000000001</v>
      </c>
      <c r="O2818">
        <v>0.2389</v>
      </c>
      <c r="P2818">
        <v>30001</v>
      </c>
      <c r="Q2818">
        <v>120000</v>
      </c>
    </row>
    <row r="2819" spans="9:17" x14ac:dyDescent="0.25">
      <c r="I2819" t="s">
        <v>3639</v>
      </c>
      <c r="J2819">
        <v>-0.53029999999999999</v>
      </c>
      <c r="K2819">
        <v>0.44669999999999999</v>
      </c>
      <c r="L2819">
        <v>4.7099999999999998E-3</v>
      </c>
      <c r="M2819">
        <v>-1.4490000000000001</v>
      </c>
      <c r="N2819">
        <v>-0.51790000000000003</v>
      </c>
      <c r="O2819">
        <v>0.31169999999999998</v>
      </c>
      <c r="P2819">
        <v>30001</v>
      </c>
      <c r="Q2819">
        <v>120000</v>
      </c>
    </row>
    <row r="2820" spans="9:17" x14ac:dyDescent="0.25">
      <c r="I2820" t="s">
        <v>3640</v>
      </c>
      <c r="J2820">
        <v>-0.49249999999999999</v>
      </c>
      <c r="K2820">
        <v>0.41039999999999999</v>
      </c>
      <c r="L2820">
        <v>4.4689999999999999E-3</v>
      </c>
      <c r="M2820">
        <v>-1.3180000000000001</v>
      </c>
      <c r="N2820">
        <v>-0.48770000000000002</v>
      </c>
      <c r="O2820">
        <v>0.29530000000000001</v>
      </c>
      <c r="P2820">
        <v>30001</v>
      </c>
      <c r="Q2820">
        <v>120000</v>
      </c>
    </row>
    <row r="2821" spans="9:17" x14ac:dyDescent="0.25">
      <c r="I2821" t="s">
        <v>3641</v>
      </c>
      <c r="J2821">
        <v>-0.27560000000000001</v>
      </c>
      <c r="K2821">
        <v>0.40860000000000002</v>
      </c>
      <c r="L2821">
        <v>4.4549999999999998E-3</v>
      </c>
      <c r="M2821">
        <v>-1.071</v>
      </c>
      <c r="N2821">
        <v>-0.2777</v>
      </c>
      <c r="O2821">
        <v>0.53879999999999995</v>
      </c>
      <c r="P2821">
        <v>30001</v>
      </c>
      <c r="Q2821">
        <v>120000</v>
      </c>
    </row>
    <row r="2822" spans="9:17" x14ac:dyDescent="0.25">
      <c r="I2822" t="s">
        <v>3642</v>
      </c>
      <c r="J2822">
        <v>-0.30659999999999998</v>
      </c>
      <c r="K2822">
        <v>0.41980000000000001</v>
      </c>
      <c r="L2822">
        <v>4.0940000000000004E-3</v>
      </c>
      <c r="M2822">
        <v>-1.1220000000000001</v>
      </c>
      <c r="N2822">
        <v>-0.30990000000000001</v>
      </c>
      <c r="O2822">
        <v>0.53049999999999997</v>
      </c>
      <c r="P2822">
        <v>30001</v>
      </c>
      <c r="Q2822">
        <v>120000</v>
      </c>
    </row>
    <row r="2823" spans="9:17" x14ac:dyDescent="0.25">
      <c r="I2823" t="s">
        <v>3643</v>
      </c>
      <c r="J2823">
        <v>-0.40770000000000001</v>
      </c>
      <c r="K2823">
        <v>0.44409999999999999</v>
      </c>
      <c r="L2823">
        <v>4.359E-3</v>
      </c>
      <c r="M2823">
        <v>-1.2949999999999999</v>
      </c>
      <c r="N2823">
        <v>-0.40450000000000003</v>
      </c>
      <c r="O2823">
        <v>0.45839999999999997</v>
      </c>
      <c r="P2823">
        <v>30001</v>
      </c>
      <c r="Q2823">
        <v>120000</v>
      </c>
    </row>
    <row r="2824" spans="9:17" x14ac:dyDescent="0.25">
      <c r="I2824" t="s">
        <v>3644</v>
      </c>
      <c r="J2824">
        <v>-0.43280000000000002</v>
      </c>
      <c r="K2824">
        <v>0.49070000000000003</v>
      </c>
      <c r="L2824">
        <v>4.9589999999999999E-3</v>
      </c>
      <c r="M2824">
        <v>-1.429</v>
      </c>
      <c r="N2824">
        <v>-0.42420000000000002</v>
      </c>
      <c r="O2824">
        <v>0.5222</v>
      </c>
      <c r="P2824">
        <v>30001</v>
      </c>
      <c r="Q2824">
        <v>120000</v>
      </c>
    </row>
    <row r="2825" spans="9:17" x14ac:dyDescent="0.25">
      <c r="I2825" t="s">
        <v>3645</v>
      </c>
      <c r="J2825">
        <v>-0.501</v>
      </c>
      <c r="K2825">
        <v>0.48199999999999998</v>
      </c>
      <c r="L2825">
        <v>4.921E-3</v>
      </c>
      <c r="M2825">
        <v>-1.5029999999999999</v>
      </c>
      <c r="N2825">
        <v>-0.48730000000000001</v>
      </c>
      <c r="O2825">
        <v>0.41420000000000001</v>
      </c>
      <c r="P2825">
        <v>30001</v>
      </c>
      <c r="Q2825">
        <v>120000</v>
      </c>
    </row>
    <row r="2826" spans="9:17" x14ac:dyDescent="0.25">
      <c r="I2826" t="s">
        <v>3646</v>
      </c>
      <c r="J2826">
        <v>-0.46079999999999999</v>
      </c>
      <c r="K2826">
        <v>0.4894</v>
      </c>
      <c r="L2826">
        <v>4.2009999999999999E-3</v>
      </c>
      <c r="M2826">
        <v>-1.41</v>
      </c>
      <c r="N2826">
        <v>-0.46929999999999999</v>
      </c>
      <c r="O2826">
        <v>0.53269999999999995</v>
      </c>
      <c r="P2826">
        <v>30001</v>
      </c>
      <c r="Q2826">
        <v>120000</v>
      </c>
    </row>
    <row r="2827" spans="9:17" x14ac:dyDescent="0.25">
      <c r="I2827" t="s">
        <v>3647</v>
      </c>
      <c r="J2827">
        <v>-0.55830000000000002</v>
      </c>
      <c r="K2827">
        <v>0.38269999999999998</v>
      </c>
      <c r="L2827">
        <v>4.0959999999999998E-3</v>
      </c>
      <c r="M2827">
        <v>-1.3149999999999999</v>
      </c>
      <c r="N2827">
        <v>-0.55559999999999998</v>
      </c>
      <c r="O2827">
        <v>0.1956</v>
      </c>
      <c r="P2827">
        <v>30001</v>
      </c>
      <c r="Q2827">
        <v>120000</v>
      </c>
    </row>
    <row r="2828" spans="9:17" x14ac:dyDescent="0.25">
      <c r="I2828" t="s">
        <v>3648</v>
      </c>
      <c r="J2828">
        <v>-0.65059999999999996</v>
      </c>
      <c r="K2828">
        <v>0.4491</v>
      </c>
      <c r="L2828">
        <v>3.8019999999999998E-3</v>
      </c>
      <c r="M2828">
        <v>-1.5589999999999999</v>
      </c>
      <c r="N2828">
        <v>-0.64090000000000003</v>
      </c>
      <c r="O2828">
        <v>0.21229999999999999</v>
      </c>
      <c r="P2828">
        <v>30001</v>
      </c>
      <c r="Q2828">
        <v>120000</v>
      </c>
    </row>
    <row r="2829" spans="9:17" x14ac:dyDescent="0.25">
      <c r="I2829" t="s">
        <v>3649</v>
      </c>
      <c r="J2829">
        <v>-0.42949999999999999</v>
      </c>
      <c r="K2829">
        <v>0.47970000000000002</v>
      </c>
      <c r="L2829">
        <v>4.1370000000000001E-3</v>
      </c>
      <c r="M2829">
        <v>-1.3540000000000001</v>
      </c>
      <c r="N2829">
        <v>-0.43840000000000001</v>
      </c>
      <c r="O2829">
        <v>0.54579999999999995</v>
      </c>
      <c r="P2829">
        <v>30001</v>
      </c>
      <c r="Q2829">
        <v>120000</v>
      </c>
    </row>
    <row r="2830" spans="9:17" x14ac:dyDescent="0.25">
      <c r="I2830" t="s">
        <v>3650</v>
      </c>
      <c r="J2830">
        <v>-0.82599999999999996</v>
      </c>
      <c r="K2830">
        <v>0.46</v>
      </c>
      <c r="L2830">
        <v>5.2180000000000004E-3</v>
      </c>
      <c r="M2830">
        <v>-1.736</v>
      </c>
      <c r="N2830">
        <v>-0.82320000000000004</v>
      </c>
      <c r="O2830">
        <v>6.9699999999999998E-2</v>
      </c>
      <c r="P2830">
        <v>30001</v>
      </c>
      <c r="Q2830">
        <v>120000</v>
      </c>
    </row>
    <row r="2831" spans="9:17" x14ac:dyDescent="0.25">
      <c r="I2831" t="s">
        <v>3651</v>
      </c>
      <c r="J2831">
        <v>-0.5706</v>
      </c>
      <c r="K2831">
        <v>0.57040000000000002</v>
      </c>
      <c r="L2831">
        <v>5.6569999999999997E-3</v>
      </c>
      <c r="M2831">
        <v>-1.6759999999999999</v>
      </c>
      <c r="N2831">
        <v>-0.57830000000000004</v>
      </c>
      <c r="O2831">
        <v>0.5746</v>
      </c>
      <c r="P2831">
        <v>30001</v>
      </c>
      <c r="Q2831">
        <v>120000</v>
      </c>
    </row>
    <row r="2832" spans="9:17" x14ac:dyDescent="0.25">
      <c r="I2832" t="s">
        <v>3652</v>
      </c>
      <c r="J2832">
        <v>-0.3765</v>
      </c>
      <c r="K2832">
        <v>0.5927</v>
      </c>
      <c r="L2832">
        <v>6.3420000000000004E-3</v>
      </c>
      <c r="M2832">
        <v>-1.4890000000000001</v>
      </c>
      <c r="N2832">
        <v>-0.3977</v>
      </c>
      <c r="O2832">
        <v>0.84109999999999996</v>
      </c>
      <c r="P2832">
        <v>30001</v>
      </c>
      <c r="Q2832">
        <v>120000</v>
      </c>
    </row>
    <row r="2833" spans="9:17" x14ac:dyDescent="0.25">
      <c r="I2833" t="s">
        <v>3653</v>
      </c>
      <c r="J2833">
        <v>-0.57479999999999998</v>
      </c>
      <c r="K2833">
        <v>0.59340000000000004</v>
      </c>
      <c r="L2833">
        <v>6.3660000000000001E-3</v>
      </c>
      <c r="M2833">
        <v>-1.73</v>
      </c>
      <c r="N2833">
        <v>-0.5796</v>
      </c>
      <c r="O2833">
        <v>0.61060000000000003</v>
      </c>
      <c r="P2833">
        <v>30001</v>
      </c>
      <c r="Q2833">
        <v>120000</v>
      </c>
    </row>
    <row r="2834" spans="9:17" x14ac:dyDescent="0.25">
      <c r="I2834" t="s">
        <v>3654</v>
      </c>
      <c r="J2834">
        <v>-0.47570000000000001</v>
      </c>
      <c r="K2834">
        <v>0.3014</v>
      </c>
      <c r="L2834">
        <v>3.0330000000000001E-3</v>
      </c>
      <c r="M2834">
        <v>-1.073</v>
      </c>
      <c r="N2834">
        <v>-0.47360000000000002</v>
      </c>
      <c r="O2834">
        <v>0.1138</v>
      </c>
      <c r="P2834">
        <v>30001</v>
      </c>
      <c r="Q2834">
        <v>120000</v>
      </c>
    </row>
    <row r="2835" spans="9:17" x14ac:dyDescent="0.25">
      <c r="I2835" t="s">
        <v>3655</v>
      </c>
      <c r="J2835">
        <v>-0.40660000000000002</v>
      </c>
      <c r="K2835">
        <v>0.36509999999999998</v>
      </c>
      <c r="L2835">
        <v>3.532E-3</v>
      </c>
      <c r="M2835">
        <v>-1.109</v>
      </c>
      <c r="N2835">
        <v>-0.41439999999999999</v>
      </c>
      <c r="O2835">
        <v>0.34279999999999999</v>
      </c>
      <c r="P2835">
        <v>30001</v>
      </c>
      <c r="Q2835">
        <v>120000</v>
      </c>
    </row>
    <row r="2836" spans="9:17" x14ac:dyDescent="0.25">
      <c r="I2836" t="s">
        <v>3656</v>
      </c>
      <c r="J2836">
        <v>-0.53549999999999998</v>
      </c>
      <c r="K2836">
        <v>0.2944</v>
      </c>
      <c r="L2836">
        <v>3.7439999999999999E-3</v>
      </c>
      <c r="M2836">
        <v>-1.123</v>
      </c>
      <c r="N2836">
        <v>-0.53269999999999995</v>
      </c>
      <c r="O2836">
        <v>3.7859999999999998E-2</v>
      </c>
      <c r="P2836">
        <v>30001</v>
      </c>
      <c r="Q2836">
        <v>120000</v>
      </c>
    </row>
    <row r="2837" spans="9:17" x14ac:dyDescent="0.25">
      <c r="I2837" t="s">
        <v>3657</v>
      </c>
      <c r="J2837">
        <v>-0.56579999999999997</v>
      </c>
      <c r="K2837">
        <v>0.40239999999999998</v>
      </c>
      <c r="L2837">
        <v>3.5349999999999999E-3</v>
      </c>
      <c r="M2837">
        <v>-1.393</v>
      </c>
      <c r="N2837">
        <v>-0.55489999999999995</v>
      </c>
      <c r="O2837">
        <v>0.21240000000000001</v>
      </c>
      <c r="P2837">
        <v>30001</v>
      </c>
      <c r="Q2837">
        <v>120000</v>
      </c>
    </row>
    <row r="2838" spans="9:17" x14ac:dyDescent="0.25">
      <c r="I2838" t="s">
        <v>3658</v>
      </c>
      <c r="J2838">
        <v>-0.57530000000000003</v>
      </c>
      <c r="K2838">
        <v>0.3947</v>
      </c>
      <c r="L2838">
        <v>3.7550000000000001E-3</v>
      </c>
      <c r="M2838">
        <v>-1.3879999999999999</v>
      </c>
      <c r="N2838">
        <v>-0.56640000000000001</v>
      </c>
      <c r="O2838">
        <v>0.18559999999999999</v>
      </c>
      <c r="P2838">
        <v>30001</v>
      </c>
      <c r="Q2838">
        <v>120000</v>
      </c>
    </row>
    <row r="2839" spans="9:17" x14ac:dyDescent="0.25">
      <c r="I2839" t="s">
        <v>3659</v>
      </c>
      <c r="J2839">
        <v>-0.61329999999999996</v>
      </c>
      <c r="K2839">
        <v>0.34920000000000001</v>
      </c>
      <c r="L2839">
        <v>3.5739999999999999E-3</v>
      </c>
      <c r="M2839">
        <v>-1.323</v>
      </c>
      <c r="N2839">
        <v>-0.60340000000000005</v>
      </c>
      <c r="O2839">
        <v>5.2260000000000001E-2</v>
      </c>
      <c r="P2839">
        <v>30001</v>
      </c>
      <c r="Q2839">
        <v>120000</v>
      </c>
    </row>
    <row r="2840" spans="9:17" x14ac:dyDescent="0.25">
      <c r="I2840" t="s">
        <v>3660</v>
      </c>
      <c r="J2840">
        <v>-0.58169999999999999</v>
      </c>
      <c r="K2840">
        <v>0.40250000000000002</v>
      </c>
      <c r="L2840">
        <v>3.6219999999999998E-3</v>
      </c>
      <c r="M2840">
        <v>-1.4159999999999999</v>
      </c>
      <c r="N2840">
        <v>-0.56940000000000002</v>
      </c>
      <c r="O2840">
        <v>0.19450000000000001</v>
      </c>
      <c r="P2840">
        <v>30001</v>
      </c>
      <c r="Q2840">
        <v>120000</v>
      </c>
    </row>
    <row r="2841" spans="9:17" x14ac:dyDescent="0.25">
      <c r="I2841" t="s">
        <v>3661</v>
      </c>
      <c r="J2841">
        <v>-0.30209999999999998</v>
      </c>
      <c r="K2841">
        <v>0.38369999999999999</v>
      </c>
      <c r="L2841">
        <v>3.8769999999999998E-3</v>
      </c>
      <c r="M2841">
        <v>-1.0549999999999999</v>
      </c>
      <c r="N2841">
        <v>-0.3054</v>
      </c>
      <c r="O2841">
        <v>0.45629999999999998</v>
      </c>
      <c r="P2841">
        <v>30001</v>
      </c>
      <c r="Q2841">
        <v>120000</v>
      </c>
    </row>
    <row r="2842" spans="9:17" x14ac:dyDescent="0.25">
      <c r="I2842" t="s">
        <v>3662</v>
      </c>
      <c r="J2842">
        <v>-1.024</v>
      </c>
      <c r="K2842">
        <v>0.50049999999999994</v>
      </c>
      <c r="L2842">
        <v>4.4470000000000004E-3</v>
      </c>
      <c r="M2842">
        <v>-2.056</v>
      </c>
      <c r="N2842">
        <v>-1.002</v>
      </c>
      <c r="O2842">
        <v>-0.1105</v>
      </c>
      <c r="P2842">
        <v>30001</v>
      </c>
      <c r="Q2842">
        <v>120000</v>
      </c>
    </row>
    <row r="2843" spans="9:17" x14ac:dyDescent="0.25">
      <c r="I2843" t="s">
        <v>3663</v>
      </c>
      <c r="J2843">
        <v>-0.48039999999999999</v>
      </c>
      <c r="K2843">
        <v>0.44059999999999999</v>
      </c>
      <c r="L2843">
        <v>2.8219999999999999E-3</v>
      </c>
      <c r="M2843">
        <v>-1.359</v>
      </c>
      <c r="N2843">
        <v>-0.47599999999999998</v>
      </c>
      <c r="O2843">
        <v>0.37930000000000003</v>
      </c>
      <c r="P2843">
        <v>30001</v>
      </c>
      <c r="Q2843">
        <v>120000</v>
      </c>
    </row>
    <row r="2844" spans="9:17" x14ac:dyDescent="0.25">
      <c r="I2844" t="s">
        <v>3664</v>
      </c>
      <c r="J2844">
        <v>-0.44209999999999999</v>
      </c>
      <c r="K2844">
        <v>0.39119999999999999</v>
      </c>
      <c r="L2844">
        <v>2.7030000000000001E-3</v>
      </c>
      <c r="M2844">
        <v>-1.222</v>
      </c>
      <c r="N2844">
        <v>-0.44059999999999999</v>
      </c>
      <c r="O2844">
        <v>0.32800000000000001</v>
      </c>
      <c r="P2844">
        <v>30001</v>
      </c>
      <c r="Q2844">
        <v>120000</v>
      </c>
    </row>
    <row r="2845" spans="9:17" x14ac:dyDescent="0.25">
      <c r="I2845" t="s">
        <v>3665</v>
      </c>
      <c r="J2845">
        <v>-0.15029999999999999</v>
      </c>
      <c r="K2845">
        <v>0.44280000000000003</v>
      </c>
      <c r="L2845">
        <v>3.5070000000000001E-3</v>
      </c>
      <c r="M2845">
        <v>-0.98309999999999997</v>
      </c>
      <c r="N2845">
        <v>-0.16470000000000001</v>
      </c>
      <c r="O2845">
        <v>0.75729999999999997</v>
      </c>
      <c r="P2845">
        <v>30001</v>
      </c>
      <c r="Q2845">
        <v>120000</v>
      </c>
    </row>
    <row r="2846" spans="9:17" x14ac:dyDescent="0.25">
      <c r="I2846" t="s">
        <v>3666</v>
      </c>
      <c r="J2846">
        <v>-0.73599999999999999</v>
      </c>
      <c r="K2846">
        <v>0.51759999999999995</v>
      </c>
      <c r="L2846">
        <v>4.0790000000000002E-3</v>
      </c>
      <c r="M2846">
        <v>-1.8320000000000001</v>
      </c>
      <c r="N2846">
        <v>-0.70789999999999997</v>
      </c>
      <c r="O2846">
        <v>0.21329999999999999</v>
      </c>
      <c r="P2846">
        <v>30001</v>
      </c>
      <c r="Q2846">
        <v>120000</v>
      </c>
    </row>
    <row r="2847" spans="9:17" x14ac:dyDescent="0.25">
      <c r="I2847" t="s">
        <v>3667</v>
      </c>
      <c r="J2847">
        <v>-0.27289999999999998</v>
      </c>
      <c r="K2847">
        <v>0.44700000000000001</v>
      </c>
      <c r="L2847">
        <v>3.4659999999999999E-3</v>
      </c>
      <c r="M2847">
        <v>-1.1319999999999999</v>
      </c>
      <c r="N2847">
        <v>-0.28270000000000001</v>
      </c>
      <c r="O2847">
        <v>0.63160000000000005</v>
      </c>
      <c r="P2847">
        <v>30001</v>
      </c>
      <c r="Q2847">
        <v>120000</v>
      </c>
    </row>
    <row r="2848" spans="9:17" x14ac:dyDescent="0.25">
      <c r="I2848" t="s">
        <v>3668</v>
      </c>
      <c r="J2848">
        <v>-0.61670000000000003</v>
      </c>
      <c r="K2848">
        <v>0.49159999999999998</v>
      </c>
      <c r="L2848">
        <v>3.6970000000000002E-3</v>
      </c>
      <c r="M2848">
        <v>-1.6279999999999999</v>
      </c>
      <c r="N2848">
        <v>-0.60260000000000002</v>
      </c>
      <c r="O2848">
        <v>0.31740000000000002</v>
      </c>
      <c r="P2848">
        <v>30001</v>
      </c>
      <c r="Q2848">
        <v>120000</v>
      </c>
    </row>
    <row r="2849" spans="9:17" x14ac:dyDescent="0.25">
      <c r="I2849" t="s">
        <v>3669</v>
      </c>
      <c r="J2849">
        <v>-5.126E-2</v>
      </c>
      <c r="K2849">
        <v>0.56659999999999999</v>
      </c>
      <c r="L2849">
        <v>6.7499999999999999E-3</v>
      </c>
      <c r="M2849">
        <v>-1.1439999999999999</v>
      </c>
      <c r="N2849">
        <v>-5.7689999999999998E-2</v>
      </c>
      <c r="O2849">
        <v>1.087</v>
      </c>
      <c r="P2849">
        <v>30001</v>
      </c>
      <c r="Q2849">
        <v>120000</v>
      </c>
    </row>
    <row r="2850" spans="9:17" x14ac:dyDescent="0.25">
      <c r="I2850" t="s">
        <v>3670</v>
      </c>
      <c r="J2850">
        <v>-0.15529999999999999</v>
      </c>
      <c r="K2850">
        <v>0.47749999999999998</v>
      </c>
      <c r="L2850">
        <v>6.0629999999999998E-3</v>
      </c>
      <c r="M2850">
        <v>-1.1000000000000001</v>
      </c>
      <c r="N2850">
        <v>-0.1552</v>
      </c>
      <c r="O2850">
        <v>0.78069999999999995</v>
      </c>
      <c r="P2850">
        <v>30001</v>
      </c>
      <c r="Q2850">
        <v>120000</v>
      </c>
    </row>
    <row r="2851" spans="9:17" x14ac:dyDescent="0.25">
      <c r="I2851" t="s">
        <v>3671</v>
      </c>
      <c r="J2851">
        <v>-0.1736</v>
      </c>
      <c r="K2851">
        <v>0.51690000000000003</v>
      </c>
      <c r="L2851">
        <v>6.4619999999999999E-3</v>
      </c>
      <c r="M2851">
        <v>-1.1930000000000001</v>
      </c>
      <c r="N2851">
        <v>-0.17150000000000001</v>
      </c>
      <c r="O2851">
        <v>0.83919999999999995</v>
      </c>
      <c r="P2851">
        <v>30001</v>
      </c>
      <c r="Q2851">
        <v>120000</v>
      </c>
    </row>
    <row r="2852" spans="9:17" x14ac:dyDescent="0.25">
      <c r="I2852" t="s">
        <v>3672</v>
      </c>
      <c r="J2852">
        <v>0.69440000000000002</v>
      </c>
      <c r="K2852">
        <v>0.7752</v>
      </c>
      <c r="L2852">
        <v>1.072E-2</v>
      </c>
      <c r="M2852">
        <v>-0.83340000000000003</v>
      </c>
      <c r="N2852">
        <v>0.69520000000000004</v>
      </c>
      <c r="O2852">
        <v>2.222</v>
      </c>
      <c r="P2852">
        <v>30001</v>
      </c>
      <c r="Q2852">
        <v>120000</v>
      </c>
    </row>
    <row r="2853" spans="9:17" x14ac:dyDescent="0.25">
      <c r="I2853" t="s">
        <v>3673</v>
      </c>
      <c r="J2853">
        <v>-0.97970000000000002</v>
      </c>
      <c r="K2853">
        <v>0.72899999999999998</v>
      </c>
      <c r="L2853">
        <v>9.3989999999999994E-3</v>
      </c>
      <c r="M2853">
        <v>-2.4340000000000002</v>
      </c>
      <c r="N2853">
        <v>-0.97199999999999998</v>
      </c>
      <c r="O2853">
        <v>0.41199999999999998</v>
      </c>
      <c r="P2853">
        <v>30001</v>
      </c>
      <c r="Q2853">
        <v>120000</v>
      </c>
    </row>
    <row r="2854" spans="9:17" x14ac:dyDescent="0.25">
      <c r="I2854" t="s">
        <v>3674</v>
      </c>
      <c r="J2854">
        <v>-0.2417</v>
      </c>
      <c r="K2854">
        <v>0.96460000000000001</v>
      </c>
      <c r="L2854">
        <v>1.6219999999999998E-2</v>
      </c>
      <c r="M2854">
        <v>-2.1480000000000001</v>
      </c>
      <c r="N2854">
        <v>-0.23930000000000001</v>
      </c>
      <c r="O2854">
        <v>1.651</v>
      </c>
      <c r="P2854">
        <v>30001</v>
      </c>
      <c r="Q2854">
        <v>120000</v>
      </c>
    </row>
    <row r="2855" spans="9:17" x14ac:dyDescent="0.25">
      <c r="I2855" t="s">
        <v>3675</v>
      </c>
      <c r="J2855">
        <v>-0.38250000000000001</v>
      </c>
      <c r="K2855">
        <v>0.66890000000000005</v>
      </c>
      <c r="L2855">
        <v>9.4680000000000007E-3</v>
      </c>
      <c r="M2855">
        <v>-1.706</v>
      </c>
      <c r="N2855">
        <v>-0.38019999999999998</v>
      </c>
      <c r="O2855">
        <v>0.93049999999999999</v>
      </c>
      <c r="P2855">
        <v>30001</v>
      </c>
      <c r="Q2855">
        <v>120000</v>
      </c>
    </row>
    <row r="2856" spans="9:17" x14ac:dyDescent="0.25">
      <c r="I2856" t="s">
        <v>3676</v>
      </c>
      <c r="J2856">
        <v>-0.49380000000000002</v>
      </c>
      <c r="K2856">
        <v>0.73780000000000001</v>
      </c>
      <c r="L2856">
        <v>1.0659999999999999E-2</v>
      </c>
      <c r="M2856">
        <v>-1.956</v>
      </c>
      <c r="N2856">
        <v>-0.48659999999999998</v>
      </c>
      <c r="O2856">
        <v>0.94330000000000003</v>
      </c>
      <c r="P2856">
        <v>30001</v>
      </c>
      <c r="Q2856">
        <v>120000</v>
      </c>
    </row>
    <row r="2857" spans="9:17" x14ac:dyDescent="0.25">
      <c r="I2857" t="s">
        <v>3677</v>
      </c>
      <c r="J2857">
        <v>0.26369999999999999</v>
      </c>
      <c r="K2857">
        <v>0.4899</v>
      </c>
      <c r="L2857">
        <v>6.2870000000000001E-3</v>
      </c>
      <c r="M2857">
        <v>-0.69879999999999998</v>
      </c>
      <c r="N2857">
        <v>0.26340000000000002</v>
      </c>
      <c r="O2857">
        <v>1.226</v>
      </c>
      <c r="P2857">
        <v>30001</v>
      </c>
      <c r="Q2857">
        <v>120000</v>
      </c>
    </row>
    <row r="2858" spans="9:17" x14ac:dyDescent="0.25">
      <c r="I2858" t="s">
        <v>3678</v>
      </c>
      <c r="J2858">
        <v>0.24540000000000001</v>
      </c>
      <c r="K2858">
        <v>0.59419999999999995</v>
      </c>
      <c r="L2858">
        <v>8.2430000000000003E-3</v>
      </c>
      <c r="M2858">
        <v>-0.92700000000000005</v>
      </c>
      <c r="N2858">
        <v>0.2447</v>
      </c>
      <c r="O2858">
        <v>1.4239999999999999</v>
      </c>
      <c r="P2858">
        <v>30001</v>
      </c>
      <c r="Q2858">
        <v>120000</v>
      </c>
    </row>
    <row r="2859" spans="9:17" x14ac:dyDescent="0.25">
      <c r="I2859" t="s">
        <v>3679</v>
      </c>
      <c r="J2859">
        <v>-1.341</v>
      </c>
      <c r="K2859">
        <v>0.68210000000000004</v>
      </c>
      <c r="L2859">
        <v>1.0630000000000001E-2</v>
      </c>
      <c r="M2859">
        <v>-2.7309999999999999</v>
      </c>
      <c r="N2859">
        <v>-1.325</v>
      </c>
      <c r="O2859">
        <v>-4.3619999999999999E-2</v>
      </c>
      <c r="P2859">
        <v>30001</v>
      </c>
      <c r="Q2859">
        <v>120000</v>
      </c>
    </row>
    <row r="2860" spans="9:17" x14ac:dyDescent="0.25">
      <c r="I2860" t="s">
        <v>3680</v>
      </c>
      <c r="J2860">
        <v>-1.1619999999999999</v>
      </c>
      <c r="K2860">
        <v>0.62960000000000005</v>
      </c>
      <c r="L2860">
        <v>1.008E-2</v>
      </c>
      <c r="M2860">
        <v>-2.4129999999999998</v>
      </c>
      <c r="N2860">
        <v>-1.157</v>
      </c>
      <c r="O2860">
        <v>5.7299999999999997E-2</v>
      </c>
      <c r="P2860">
        <v>30001</v>
      </c>
      <c r="Q2860">
        <v>120000</v>
      </c>
    </row>
    <row r="2861" spans="9:17" x14ac:dyDescent="0.25">
      <c r="I2861" t="s">
        <v>3681</v>
      </c>
      <c r="J2861">
        <v>-0.58789999999999998</v>
      </c>
      <c r="K2861">
        <v>0.55069999999999997</v>
      </c>
      <c r="L2861">
        <v>5.6860000000000001E-3</v>
      </c>
      <c r="M2861">
        <v>-1.714</v>
      </c>
      <c r="N2861">
        <v>-0.57389999999999997</v>
      </c>
      <c r="O2861">
        <v>0.4743</v>
      </c>
      <c r="P2861">
        <v>30001</v>
      </c>
      <c r="Q2861">
        <v>120000</v>
      </c>
    </row>
    <row r="2862" spans="9:17" x14ac:dyDescent="0.25">
      <c r="I2862" t="s">
        <v>3682</v>
      </c>
      <c r="J2862">
        <v>-0.46450000000000002</v>
      </c>
      <c r="K2862">
        <v>0.43169999999999997</v>
      </c>
      <c r="L2862">
        <v>5.0509999999999999E-3</v>
      </c>
      <c r="M2862">
        <v>-1.3160000000000001</v>
      </c>
      <c r="N2862">
        <v>-0.46289999999999998</v>
      </c>
      <c r="O2862">
        <v>0.37940000000000002</v>
      </c>
      <c r="P2862">
        <v>30001</v>
      </c>
      <c r="Q2862">
        <v>120000</v>
      </c>
    </row>
    <row r="2863" spans="9:17" x14ac:dyDescent="0.25">
      <c r="I2863" t="s">
        <v>3683</v>
      </c>
      <c r="J2863">
        <v>-7.8609999999999999E-2</v>
      </c>
      <c r="K2863">
        <v>0.3014</v>
      </c>
      <c r="L2863">
        <v>1.2669999999999999E-3</v>
      </c>
      <c r="M2863">
        <v>-0.76200000000000001</v>
      </c>
      <c r="N2863">
        <v>-4.9090000000000002E-2</v>
      </c>
      <c r="O2863">
        <v>0.50039999999999996</v>
      </c>
      <c r="P2863">
        <v>30001</v>
      </c>
      <c r="Q2863">
        <v>120000</v>
      </c>
    </row>
    <row r="2864" spans="9:17" x14ac:dyDescent="0.25">
      <c r="I2864" t="s">
        <v>3684</v>
      </c>
      <c r="J2864">
        <v>-9.5490000000000005E-2</v>
      </c>
      <c r="K2864">
        <v>0.32150000000000001</v>
      </c>
      <c r="L2864">
        <v>1.3730000000000001E-3</v>
      </c>
      <c r="M2864">
        <v>-0.83909999999999996</v>
      </c>
      <c r="N2864">
        <v>-5.6989999999999999E-2</v>
      </c>
      <c r="O2864">
        <v>0.4995</v>
      </c>
      <c r="P2864">
        <v>30001</v>
      </c>
      <c r="Q2864">
        <v>120000</v>
      </c>
    </row>
    <row r="2865" spans="9:17" x14ac:dyDescent="0.25">
      <c r="I2865" t="s">
        <v>3685</v>
      </c>
      <c r="J2865">
        <v>-0.78210000000000002</v>
      </c>
      <c r="K2865">
        <v>0.44040000000000001</v>
      </c>
      <c r="L2865">
        <v>2.8019999999999998E-3</v>
      </c>
      <c r="M2865">
        <v>-1.67</v>
      </c>
      <c r="N2865">
        <v>-0.77610000000000001</v>
      </c>
      <c r="O2865">
        <v>7.0690000000000003E-2</v>
      </c>
      <c r="P2865">
        <v>30001</v>
      </c>
      <c r="Q2865">
        <v>120000</v>
      </c>
    </row>
    <row r="2866" spans="9:17" x14ac:dyDescent="0.25">
      <c r="I2866" t="s">
        <v>3686</v>
      </c>
      <c r="J2866">
        <v>-0.92349999999999999</v>
      </c>
      <c r="K2866">
        <v>0.44900000000000001</v>
      </c>
      <c r="L2866">
        <v>3.4589999999999998E-3</v>
      </c>
      <c r="M2866">
        <v>-1.841</v>
      </c>
      <c r="N2866">
        <v>-0.90990000000000004</v>
      </c>
      <c r="O2866">
        <v>-7.3179999999999995E-2</v>
      </c>
      <c r="P2866">
        <v>30001</v>
      </c>
      <c r="Q2866">
        <v>120000</v>
      </c>
    </row>
    <row r="2867" spans="9:17" x14ac:dyDescent="0.25">
      <c r="I2867" t="s">
        <v>3687</v>
      </c>
      <c r="J2867">
        <v>-0.62170000000000003</v>
      </c>
      <c r="K2867">
        <v>0.41070000000000001</v>
      </c>
      <c r="L2867">
        <v>2.9840000000000001E-3</v>
      </c>
      <c r="M2867">
        <v>-1.4430000000000001</v>
      </c>
      <c r="N2867">
        <v>-0.61950000000000005</v>
      </c>
      <c r="O2867">
        <v>0.18060000000000001</v>
      </c>
      <c r="P2867">
        <v>30001</v>
      </c>
      <c r="Q2867">
        <v>120000</v>
      </c>
    </row>
    <row r="2868" spans="9:17" x14ac:dyDescent="0.25">
      <c r="I2868" t="s">
        <v>3688</v>
      </c>
      <c r="J2868">
        <v>-0.42599999999999999</v>
      </c>
      <c r="K2868">
        <v>0.36880000000000002</v>
      </c>
      <c r="L2868">
        <v>4.4580000000000002E-3</v>
      </c>
      <c r="M2868">
        <v>-1.171</v>
      </c>
      <c r="N2868">
        <v>-0.42159999999999997</v>
      </c>
      <c r="O2868">
        <v>0.2903</v>
      </c>
      <c r="P2868">
        <v>30001</v>
      </c>
      <c r="Q2868">
        <v>120000</v>
      </c>
    </row>
    <row r="2869" spans="9:17" x14ac:dyDescent="0.25">
      <c r="I2869" t="s">
        <v>3689</v>
      </c>
      <c r="J2869">
        <v>-0.61370000000000002</v>
      </c>
      <c r="K2869">
        <v>0.49730000000000002</v>
      </c>
      <c r="L2869">
        <v>4.986E-3</v>
      </c>
      <c r="M2869">
        <v>-1.651</v>
      </c>
      <c r="N2869">
        <v>-0.59430000000000005</v>
      </c>
      <c r="O2869">
        <v>0.31290000000000001</v>
      </c>
      <c r="P2869">
        <v>30001</v>
      </c>
      <c r="Q2869">
        <v>120000</v>
      </c>
    </row>
    <row r="2870" spans="9:17" x14ac:dyDescent="0.25">
      <c r="I2870" t="s">
        <v>3690</v>
      </c>
      <c r="J2870">
        <v>-0.52459999999999996</v>
      </c>
      <c r="K2870">
        <v>0.47920000000000001</v>
      </c>
      <c r="L2870">
        <v>5.1269999999999996E-3</v>
      </c>
      <c r="M2870">
        <v>-1.5089999999999999</v>
      </c>
      <c r="N2870">
        <v>-0.51119999999999999</v>
      </c>
      <c r="O2870">
        <v>0.38750000000000001</v>
      </c>
      <c r="P2870">
        <v>30001</v>
      </c>
      <c r="Q2870">
        <v>120000</v>
      </c>
    </row>
    <row r="2871" spans="9:17" x14ac:dyDescent="0.25">
      <c r="I2871" t="s">
        <v>3691</v>
      </c>
      <c r="J2871">
        <v>-0.48680000000000001</v>
      </c>
      <c r="K2871">
        <v>0.44629999999999997</v>
      </c>
      <c r="L2871">
        <v>4.9129999999999998E-3</v>
      </c>
      <c r="M2871">
        <v>-1.387</v>
      </c>
      <c r="N2871">
        <v>-0.4778</v>
      </c>
      <c r="O2871">
        <v>0.3654</v>
      </c>
      <c r="P2871">
        <v>30001</v>
      </c>
      <c r="Q2871">
        <v>120000</v>
      </c>
    </row>
    <row r="2872" spans="9:17" x14ac:dyDescent="0.25">
      <c r="I2872" t="s">
        <v>3692</v>
      </c>
      <c r="J2872">
        <v>-0.26989999999999997</v>
      </c>
      <c r="K2872">
        <v>0.44429999999999997</v>
      </c>
      <c r="L2872">
        <v>4.9100000000000003E-3</v>
      </c>
      <c r="M2872">
        <v>-1.145</v>
      </c>
      <c r="N2872">
        <v>-0.27229999999999999</v>
      </c>
      <c r="O2872">
        <v>0.61309999999999998</v>
      </c>
      <c r="P2872">
        <v>30001</v>
      </c>
      <c r="Q2872">
        <v>120000</v>
      </c>
    </row>
    <row r="2873" spans="9:17" x14ac:dyDescent="0.25">
      <c r="I2873" t="s">
        <v>3693</v>
      </c>
      <c r="J2873">
        <v>-0.30099999999999999</v>
      </c>
      <c r="K2873">
        <v>0.45660000000000001</v>
      </c>
      <c r="L2873">
        <v>4.535E-3</v>
      </c>
      <c r="M2873">
        <v>-1.198</v>
      </c>
      <c r="N2873">
        <v>-0.30220000000000002</v>
      </c>
      <c r="O2873">
        <v>0.60399999999999998</v>
      </c>
      <c r="P2873">
        <v>30001</v>
      </c>
      <c r="Q2873">
        <v>120000</v>
      </c>
    </row>
    <row r="2874" spans="9:17" x14ac:dyDescent="0.25">
      <c r="I2874" t="s">
        <v>3694</v>
      </c>
      <c r="J2874">
        <v>-0.40200000000000002</v>
      </c>
      <c r="K2874">
        <v>0.47870000000000001</v>
      </c>
      <c r="L2874">
        <v>4.7980000000000002E-3</v>
      </c>
      <c r="M2874">
        <v>-1.363</v>
      </c>
      <c r="N2874">
        <v>-0.39700000000000002</v>
      </c>
      <c r="O2874">
        <v>0.53280000000000005</v>
      </c>
      <c r="P2874">
        <v>30001</v>
      </c>
      <c r="Q2874">
        <v>120000</v>
      </c>
    </row>
    <row r="2875" spans="9:17" x14ac:dyDescent="0.25">
      <c r="I2875" t="s">
        <v>3695</v>
      </c>
      <c r="J2875">
        <v>-0.42709999999999998</v>
      </c>
      <c r="K2875">
        <v>0.52090000000000003</v>
      </c>
      <c r="L2875">
        <v>5.3639999999999998E-3</v>
      </c>
      <c r="M2875">
        <v>-1.4850000000000001</v>
      </c>
      <c r="N2875">
        <v>-0.41949999999999998</v>
      </c>
      <c r="O2875">
        <v>0.58489999999999998</v>
      </c>
      <c r="P2875">
        <v>30001</v>
      </c>
      <c r="Q2875">
        <v>120000</v>
      </c>
    </row>
    <row r="2876" spans="9:17" x14ac:dyDescent="0.25">
      <c r="I2876" t="s">
        <v>3696</v>
      </c>
      <c r="J2876">
        <v>-0.49530000000000002</v>
      </c>
      <c r="K2876">
        <v>0.51290000000000002</v>
      </c>
      <c r="L2876">
        <v>5.3189999999999999E-3</v>
      </c>
      <c r="M2876">
        <v>-1.5580000000000001</v>
      </c>
      <c r="N2876">
        <v>-0.48130000000000001</v>
      </c>
      <c r="O2876">
        <v>0.47599999999999998</v>
      </c>
      <c r="P2876">
        <v>30001</v>
      </c>
      <c r="Q2876">
        <v>120000</v>
      </c>
    </row>
    <row r="2877" spans="9:17" x14ac:dyDescent="0.25">
      <c r="I2877" t="s">
        <v>3697</v>
      </c>
      <c r="J2877">
        <v>-0.4551</v>
      </c>
      <c r="K2877">
        <v>0.51919999999999999</v>
      </c>
      <c r="L2877">
        <v>4.5009999999999998E-3</v>
      </c>
      <c r="M2877">
        <v>-1.468</v>
      </c>
      <c r="N2877">
        <v>-0.45900000000000002</v>
      </c>
      <c r="O2877">
        <v>0.58579999999999999</v>
      </c>
      <c r="P2877">
        <v>30001</v>
      </c>
      <c r="Q2877">
        <v>120000</v>
      </c>
    </row>
    <row r="2878" spans="9:17" x14ac:dyDescent="0.25">
      <c r="I2878" t="s">
        <v>3698</v>
      </c>
      <c r="J2878">
        <v>-0.55269999999999997</v>
      </c>
      <c r="K2878">
        <v>0.42159999999999997</v>
      </c>
      <c r="L2878">
        <v>4.5050000000000003E-3</v>
      </c>
      <c r="M2878">
        <v>-1.397</v>
      </c>
      <c r="N2878">
        <v>-0.54790000000000005</v>
      </c>
      <c r="O2878">
        <v>0.26960000000000001</v>
      </c>
      <c r="P2878">
        <v>30001</v>
      </c>
      <c r="Q2878">
        <v>120000</v>
      </c>
    </row>
    <row r="2879" spans="9:17" x14ac:dyDescent="0.25">
      <c r="I2879" t="s">
        <v>3699</v>
      </c>
      <c r="J2879">
        <v>-0.64490000000000003</v>
      </c>
      <c r="K2879">
        <v>0.48220000000000002</v>
      </c>
      <c r="L2879">
        <v>4.1510000000000002E-3</v>
      </c>
      <c r="M2879">
        <v>-1.6240000000000001</v>
      </c>
      <c r="N2879">
        <v>-0.63339999999999996</v>
      </c>
      <c r="O2879">
        <v>0.28260000000000002</v>
      </c>
      <c r="P2879">
        <v>30001</v>
      </c>
      <c r="Q2879">
        <v>120000</v>
      </c>
    </row>
    <row r="2880" spans="9:17" x14ac:dyDescent="0.25">
      <c r="I2880" t="s">
        <v>3700</v>
      </c>
      <c r="J2880">
        <v>-0.4239</v>
      </c>
      <c r="K2880">
        <v>0.51170000000000004</v>
      </c>
      <c r="L2880">
        <v>4.5050000000000003E-3</v>
      </c>
      <c r="M2880">
        <v>-1.4239999999999999</v>
      </c>
      <c r="N2880">
        <v>-0.43169999999999997</v>
      </c>
      <c r="O2880">
        <v>0.60470000000000002</v>
      </c>
      <c r="P2880">
        <v>30001</v>
      </c>
      <c r="Q2880">
        <v>120000</v>
      </c>
    </row>
    <row r="2881" spans="9:17" x14ac:dyDescent="0.25">
      <c r="I2881" t="s">
        <v>3701</v>
      </c>
      <c r="J2881">
        <v>-0.82030000000000003</v>
      </c>
      <c r="K2881">
        <v>0.48830000000000001</v>
      </c>
      <c r="L2881">
        <v>5.4900000000000001E-3</v>
      </c>
      <c r="M2881">
        <v>-1.794</v>
      </c>
      <c r="N2881">
        <v>-0.81640000000000001</v>
      </c>
      <c r="O2881">
        <v>0.1237</v>
      </c>
      <c r="P2881">
        <v>30001</v>
      </c>
      <c r="Q2881">
        <v>120000</v>
      </c>
    </row>
    <row r="2882" spans="9:17" x14ac:dyDescent="0.25">
      <c r="I2882" t="s">
        <v>3702</v>
      </c>
      <c r="J2882">
        <v>-0.56489999999999996</v>
      </c>
      <c r="K2882">
        <v>0.59240000000000004</v>
      </c>
      <c r="L2882">
        <v>5.8469999999999998E-3</v>
      </c>
      <c r="M2882">
        <v>-1.72</v>
      </c>
      <c r="N2882">
        <v>-0.57069999999999999</v>
      </c>
      <c r="O2882">
        <v>0.61670000000000003</v>
      </c>
      <c r="P2882">
        <v>30001</v>
      </c>
      <c r="Q2882">
        <v>120000</v>
      </c>
    </row>
    <row r="2883" spans="9:17" x14ac:dyDescent="0.25">
      <c r="I2883" t="s">
        <v>3703</v>
      </c>
      <c r="J2883">
        <v>-0.37090000000000001</v>
      </c>
      <c r="K2883">
        <v>0.61380000000000001</v>
      </c>
      <c r="L2883">
        <v>6.5319999999999996E-3</v>
      </c>
      <c r="M2883">
        <v>-1.5369999999999999</v>
      </c>
      <c r="N2883">
        <v>-0.38679999999999998</v>
      </c>
      <c r="O2883">
        <v>0.88380000000000003</v>
      </c>
      <c r="P2883">
        <v>30001</v>
      </c>
      <c r="Q2883">
        <v>120000</v>
      </c>
    </row>
    <row r="2884" spans="9:17" x14ac:dyDescent="0.25">
      <c r="I2884" t="s">
        <v>3704</v>
      </c>
      <c r="J2884">
        <v>-0.56910000000000005</v>
      </c>
      <c r="K2884">
        <v>0.61370000000000002</v>
      </c>
      <c r="L2884">
        <v>6.5180000000000004E-3</v>
      </c>
      <c r="M2884">
        <v>-1.7789999999999999</v>
      </c>
      <c r="N2884">
        <v>-0.57199999999999995</v>
      </c>
      <c r="O2884">
        <v>0.64790000000000003</v>
      </c>
      <c r="P2884">
        <v>30001</v>
      </c>
      <c r="Q2884">
        <v>120000</v>
      </c>
    </row>
    <row r="2885" spans="9:17" x14ac:dyDescent="0.25">
      <c r="I2885" t="s">
        <v>3705</v>
      </c>
      <c r="J2885">
        <v>-0.47010000000000002</v>
      </c>
      <c r="K2885">
        <v>0.34399999999999997</v>
      </c>
      <c r="L2885">
        <v>3.4269999999999999E-3</v>
      </c>
      <c r="M2885">
        <v>-1.167</v>
      </c>
      <c r="N2885">
        <v>-0.4662</v>
      </c>
      <c r="O2885">
        <v>0.1986</v>
      </c>
      <c r="P2885">
        <v>30001</v>
      </c>
      <c r="Q2885">
        <v>120000</v>
      </c>
    </row>
    <row r="2886" spans="9:17" x14ac:dyDescent="0.25">
      <c r="I2886" t="s">
        <v>3706</v>
      </c>
      <c r="J2886">
        <v>-0.40100000000000002</v>
      </c>
      <c r="K2886">
        <v>0.40560000000000002</v>
      </c>
      <c r="L2886">
        <v>3.9740000000000001E-3</v>
      </c>
      <c r="M2886">
        <v>-1.1930000000000001</v>
      </c>
      <c r="N2886">
        <v>-0.40510000000000002</v>
      </c>
      <c r="O2886">
        <v>0.4229</v>
      </c>
      <c r="P2886">
        <v>30001</v>
      </c>
      <c r="Q2886">
        <v>120000</v>
      </c>
    </row>
    <row r="2887" spans="9:17" x14ac:dyDescent="0.25">
      <c r="I2887" t="s">
        <v>3707</v>
      </c>
      <c r="J2887">
        <v>-0.52990000000000004</v>
      </c>
      <c r="K2887">
        <v>0.3407</v>
      </c>
      <c r="L2887">
        <v>4.1710000000000002E-3</v>
      </c>
      <c r="M2887">
        <v>-1.2210000000000001</v>
      </c>
      <c r="N2887">
        <v>-0.52390000000000003</v>
      </c>
      <c r="O2887">
        <v>0.13339999999999999</v>
      </c>
      <c r="P2887">
        <v>30001</v>
      </c>
      <c r="Q2887">
        <v>120000</v>
      </c>
    </row>
    <row r="2888" spans="9:17" x14ac:dyDescent="0.25">
      <c r="I2888" t="s">
        <v>3708</v>
      </c>
      <c r="J2888">
        <v>-0.56010000000000004</v>
      </c>
      <c r="K2888">
        <v>0.43809999999999999</v>
      </c>
      <c r="L2888">
        <v>3.9230000000000003E-3</v>
      </c>
      <c r="M2888">
        <v>-1.464</v>
      </c>
      <c r="N2888">
        <v>-0.55030000000000001</v>
      </c>
      <c r="O2888">
        <v>0.28810000000000002</v>
      </c>
      <c r="P2888">
        <v>30001</v>
      </c>
      <c r="Q2888">
        <v>120000</v>
      </c>
    </row>
    <row r="2889" spans="9:17" x14ac:dyDescent="0.25">
      <c r="I2889" t="s">
        <v>3709</v>
      </c>
      <c r="J2889">
        <v>-0.5696</v>
      </c>
      <c r="K2889">
        <v>0.43049999999999999</v>
      </c>
      <c r="L2889">
        <v>4.1679999999999998E-3</v>
      </c>
      <c r="M2889">
        <v>-1.4550000000000001</v>
      </c>
      <c r="N2889">
        <v>-0.55959999999999999</v>
      </c>
      <c r="O2889">
        <v>0.26040000000000002</v>
      </c>
      <c r="P2889">
        <v>30001</v>
      </c>
      <c r="Q2889">
        <v>120000</v>
      </c>
    </row>
    <row r="2890" spans="9:17" x14ac:dyDescent="0.25">
      <c r="I2890" t="s">
        <v>3710</v>
      </c>
      <c r="J2890">
        <v>-0.60760000000000003</v>
      </c>
      <c r="K2890">
        <v>0.3886</v>
      </c>
      <c r="L2890">
        <v>3.9439999999999996E-3</v>
      </c>
      <c r="M2890">
        <v>-1.4039999999999999</v>
      </c>
      <c r="N2890">
        <v>-0.59730000000000005</v>
      </c>
      <c r="O2890">
        <v>0.13600000000000001</v>
      </c>
      <c r="P2890">
        <v>30001</v>
      </c>
      <c r="Q2890">
        <v>120000</v>
      </c>
    </row>
    <row r="2891" spans="9:17" x14ac:dyDescent="0.25">
      <c r="I2891" t="s">
        <v>3711</v>
      </c>
      <c r="J2891">
        <v>-0.57599999999999996</v>
      </c>
      <c r="K2891">
        <v>0.43780000000000002</v>
      </c>
      <c r="L2891">
        <v>4.0109999999999998E-3</v>
      </c>
      <c r="M2891">
        <v>-1.4790000000000001</v>
      </c>
      <c r="N2891">
        <v>-0.56340000000000001</v>
      </c>
      <c r="O2891">
        <v>0.2641</v>
      </c>
      <c r="P2891">
        <v>30001</v>
      </c>
      <c r="Q2891">
        <v>120000</v>
      </c>
    </row>
    <row r="2892" spans="9:17" x14ac:dyDescent="0.25">
      <c r="I2892" t="s">
        <v>3712</v>
      </c>
      <c r="J2892">
        <v>-0.2964</v>
      </c>
      <c r="K2892">
        <v>0.41489999999999999</v>
      </c>
      <c r="L2892">
        <v>4.2119999999999996E-3</v>
      </c>
      <c r="M2892">
        <v>-1.117</v>
      </c>
      <c r="N2892">
        <v>-0.29480000000000001</v>
      </c>
      <c r="O2892">
        <v>0.52280000000000004</v>
      </c>
      <c r="P2892">
        <v>30001</v>
      </c>
      <c r="Q2892">
        <v>120000</v>
      </c>
    </row>
    <row r="2893" spans="9:17" x14ac:dyDescent="0.25">
      <c r="I2893" t="s">
        <v>3713</v>
      </c>
      <c r="J2893">
        <v>-1.018</v>
      </c>
      <c r="K2893">
        <v>0.52859999999999996</v>
      </c>
      <c r="L2893">
        <v>4.6499999999999996E-3</v>
      </c>
      <c r="M2893">
        <v>-2.11</v>
      </c>
      <c r="N2893">
        <v>-0.99570000000000003</v>
      </c>
      <c r="O2893">
        <v>-5.0869999999999999E-2</v>
      </c>
      <c r="P2893">
        <v>30001</v>
      </c>
      <c r="Q2893">
        <v>120000</v>
      </c>
    </row>
    <row r="2894" spans="9:17" x14ac:dyDescent="0.25">
      <c r="I2894" t="s">
        <v>3714</v>
      </c>
      <c r="J2894">
        <v>-0.47470000000000001</v>
      </c>
      <c r="K2894">
        <v>0.4657</v>
      </c>
      <c r="L2894">
        <v>3.0530000000000002E-3</v>
      </c>
      <c r="M2894">
        <v>-1.4119999999999999</v>
      </c>
      <c r="N2894">
        <v>-0.46960000000000002</v>
      </c>
      <c r="O2894">
        <v>0.43309999999999998</v>
      </c>
      <c r="P2894">
        <v>30001</v>
      </c>
      <c r="Q2894">
        <v>120000</v>
      </c>
    </row>
    <row r="2895" spans="9:17" x14ac:dyDescent="0.25">
      <c r="I2895" t="s">
        <v>3715</v>
      </c>
      <c r="J2895">
        <v>-0.43640000000000001</v>
      </c>
      <c r="K2895">
        <v>0.41760000000000003</v>
      </c>
      <c r="L2895">
        <v>2.8869999999999998E-3</v>
      </c>
      <c r="M2895">
        <v>-1.27</v>
      </c>
      <c r="N2895">
        <v>-0.43240000000000001</v>
      </c>
      <c r="O2895">
        <v>0.37969999999999998</v>
      </c>
      <c r="P2895">
        <v>30001</v>
      </c>
      <c r="Q2895">
        <v>120000</v>
      </c>
    </row>
    <row r="2896" spans="9:17" x14ac:dyDescent="0.25">
      <c r="I2896" t="s">
        <v>3716</v>
      </c>
      <c r="J2896">
        <v>-0.1447</v>
      </c>
      <c r="K2896">
        <v>0.47199999999999998</v>
      </c>
      <c r="L2896">
        <v>3.7850000000000002E-3</v>
      </c>
      <c r="M2896">
        <v>-1.0489999999999999</v>
      </c>
      <c r="N2896">
        <v>-0.15609999999999999</v>
      </c>
      <c r="O2896">
        <v>0.81830000000000003</v>
      </c>
      <c r="P2896">
        <v>30001</v>
      </c>
      <c r="Q2896">
        <v>120000</v>
      </c>
    </row>
    <row r="2897" spans="9:17" x14ac:dyDescent="0.25">
      <c r="I2897" t="s">
        <v>3717</v>
      </c>
      <c r="J2897">
        <v>-0.73029999999999995</v>
      </c>
      <c r="K2897">
        <v>0.54049999999999998</v>
      </c>
      <c r="L2897">
        <v>4.267E-3</v>
      </c>
      <c r="M2897">
        <v>-1.8720000000000001</v>
      </c>
      <c r="N2897">
        <v>-0.70299999999999996</v>
      </c>
      <c r="O2897">
        <v>0.26910000000000001</v>
      </c>
      <c r="P2897">
        <v>30001</v>
      </c>
      <c r="Q2897">
        <v>120000</v>
      </c>
    </row>
    <row r="2898" spans="9:17" x14ac:dyDescent="0.25">
      <c r="I2898" t="s">
        <v>3718</v>
      </c>
      <c r="J2898">
        <v>-0.26719999999999999</v>
      </c>
      <c r="K2898">
        <v>0.47249999999999998</v>
      </c>
      <c r="L2898">
        <v>3.7060000000000001E-3</v>
      </c>
      <c r="M2898">
        <v>-1.1839999999999999</v>
      </c>
      <c r="N2898">
        <v>-0.2732</v>
      </c>
      <c r="O2898">
        <v>0.67810000000000004</v>
      </c>
      <c r="P2898">
        <v>30001</v>
      </c>
      <c r="Q2898">
        <v>120000</v>
      </c>
    </row>
    <row r="2899" spans="9:17" x14ac:dyDescent="0.25">
      <c r="I2899" t="s">
        <v>3719</v>
      </c>
      <c r="J2899">
        <v>-0.61099999999999999</v>
      </c>
      <c r="K2899">
        <v>0.51700000000000002</v>
      </c>
      <c r="L2899">
        <v>3.9259999999999998E-3</v>
      </c>
      <c r="M2899">
        <v>-1.6759999999999999</v>
      </c>
      <c r="N2899">
        <v>-0.59409999999999996</v>
      </c>
      <c r="O2899">
        <v>0.37340000000000001</v>
      </c>
      <c r="P2899">
        <v>30001</v>
      </c>
      <c r="Q2899">
        <v>120000</v>
      </c>
    </row>
    <row r="2900" spans="9:17" x14ac:dyDescent="0.25">
      <c r="I2900" t="s">
        <v>3720</v>
      </c>
      <c r="J2900">
        <v>-4.5589999999999999E-2</v>
      </c>
      <c r="K2900">
        <v>0.59209999999999996</v>
      </c>
      <c r="L2900">
        <v>7.0390000000000001E-3</v>
      </c>
      <c r="M2900">
        <v>-1.1970000000000001</v>
      </c>
      <c r="N2900">
        <v>-4.9799999999999997E-2</v>
      </c>
      <c r="O2900">
        <v>1.139</v>
      </c>
      <c r="P2900">
        <v>30001</v>
      </c>
      <c r="Q2900">
        <v>120000</v>
      </c>
    </row>
    <row r="2901" spans="9:17" x14ac:dyDescent="0.25">
      <c r="I2901" t="s">
        <v>3721</v>
      </c>
      <c r="J2901">
        <v>-0.14960000000000001</v>
      </c>
      <c r="K2901">
        <v>0.50760000000000005</v>
      </c>
      <c r="L2901">
        <v>6.3759999999999997E-3</v>
      </c>
      <c r="M2901">
        <v>-1.1599999999999999</v>
      </c>
      <c r="N2901">
        <v>-0.14630000000000001</v>
      </c>
      <c r="O2901">
        <v>0.83819999999999995</v>
      </c>
      <c r="P2901">
        <v>30001</v>
      </c>
      <c r="Q2901">
        <v>120000</v>
      </c>
    </row>
    <row r="2902" spans="9:17" x14ac:dyDescent="0.25">
      <c r="I2902" t="s">
        <v>3722</v>
      </c>
      <c r="J2902">
        <v>-0.16800000000000001</v>
      </c>
      <c r="K2902">
        <v>0.54510000000000003</v>
      </c>
      <c r="L2902">
        <v>6.7790000000000003E-3</v>
      </c>
      <c r="M2902">
        <v>-1.2509999999999999</v>
      </c>
      <c r="N2902">
        <v>-0.1656</v>
      </c>
      <c r="O2902">
        <v>0.89280000000000004</v>
      </c>
      <c r="P2902">
        <v>30001</v>
      </c>
      <c r="Q2902">
        <v>120000</v>
      </c>
    </row>
    <row r="2903" spans="9:17" x14ac:dyDescent="0.25">
      <c r="I2903" t="s">
        <v>3723</v>
      </c>
      <c r="J2903">
        <v>0.7</v>
      </c>
      <c r="K2903">
        <v>0.79300000000000004</v>
      </c>
      <c r="L2903">
        <v>1.086E-2</v>
      </c>
      <c r="M2903">
        <v>-0.86029999999999995</v>
      </c>
      <c r="N2903">
        <v>0.70209999999999995</v>
      </c>
      <c r="O2903">
        <v>2.2610000000000001</v>
      </c>
      <c r="P2903">
        <v>30001</v>
      </c>
      <c r="Q2903">
        <v>120000</v>
      </c>
    </row>
    <row r="2904" spans="9:17" x14ac:dyDescent="0.25">
      <c r="I2904" t="s">
        <v>3724</v>
      </c>
      <c r="J2904">
        <v>-0.97399999999999998</v>
      </c>
      <c r="K2904">
        <v>0.74970000000000003</v>
      </c>
      <c r="L2904">
        <v>9.6360000000000005E-3</v>
      </c>
      <c r="M2904">
        <v>-2.4670000000000001</v>
      </c>
      <c r="N2904">
        <v>-0.96550000000000002</v>
      </c>
      <c r="O2904">
        <v>0.4612</v>
      </c>
      <c r="P2904">
        <v>30001</v>
      </c>
      <c r="Q2904">
        <v>120000</v>
      </c>
    </row>
    <row r="2905" spans="9:17" x14ac:dyDescent="0.25">
      <c r="I2905" t="s">
        <v>3725</v>
      </c>
      <c r="J2905">
        <v>-0.23599999999999999</v>
      </c>
      <c r="K2905">
        <v>0.98050000000000004</v>
      </c>
      <c r="L2905">
        <v>1.6369999999999999E-2</v>
      </c>
      <c r="M2905">
        <v>-2.1789999999999998</v>
      </c>
      <c r="N2905">
        <v>-0.23050000000000001</v>
      </c>
      <c r="O2905">
        <v>1.6870000000000001</v>
      </c>
      <c r="P2905">
        <v>30001</v>
      </c>
      <c r="Q2905">
        <v>120000</v>
      </c>
    </row>
    <row r="2906" spans="9:17" x14ac:dyDescent="0.25">
      <c r="I2906" t="s">
        <v>3726</v>
      </c>
      <c r="J2906">
        <v>-0.37680000000000002</v>
      </c>
      <c r="K2906">
        <v>0.68979999999999997</v>
      </c>
      <c r="L2906">
        <v>9.6200000000000001E-3</v>
      </c>
      <c r="M2906">
        <v>-1.7390000000000001</v>
      </c>
      <c r="N2906">
        <v>-0.37490000000000001</v>
      </c>
      <c r="O2906">
        <v>0.96989999999999998</v>
      </c>
      <c r="P2906">
        <v>30001</v>
      </c>
      <c r="Q2906">
        <v>120000</v>
      </c>
    </row>
    <row r="2907" spans="9:17" x14ac:dyDescent="0.25">
      <c r="I2907" t="s">
        <v>3727</v>
      </c>
      <c r="J2907">
        <v>-0.48809999999999998</v>
      </c>
      <c r="K2907">
        <v>0.75639999999999996</v>
      </c>
      <c r="L2907">
        <v>1.0800000000000001E-2</v>
      </c>
      <c r="M2907">
        <v>-1.9870000000000001</v>
      </c>
      <c r="N2907">
        <v>-0.4778</v>
      </c>
      <c r="O2907">
        <v>0.98380000000000001</v>
      </c>
      <c r="P2907">
        <v>30001</v>
      </c>
      <c r="Q2907">
        <v>120000</v>
      </c>
    </row>
    <row r="2908" spans="9:17" x14ac:dyDescent="0.25">
      <c r="I2908" t="s">
        <v>3728</v>
      </c>
      <c r="J2908">
        <v>0.26939999999999997</v>
      </c>
      <c r="K2908">
        <v>0.51870000000000005</v>
      </c>
      <c r="L2908">
        <v>6.5649999999999997E-3</v>
      </c>
      <c r="M2908">
        <v>-0.755</v>
      </c>
      <c r="N2908">
        <v>0.27</v>
      </c>
      <c r="O2908">
        <v>1.2869999999999999</v>
      </c>
      <c r="P2908">
        <v>30001</v>
      </c>
      <c r="Q2908">
        <v>120000</v>
      </c>
    </row>
    <row r="2909" spans="9:17" x14ac:dyDescent="0.25">
      <c r="I2909" t="s">
        <v>3729</v>
      </c>
      <c r="J2909">
        <v>0.25109999999999999</v>
      </c>
      <c r="K2909">
        <v>0.61829999999999996</v>
      </c>
      <c r="L2909">
        <v>8.4679999999999998E-3</v>
      </c>
      <c r="M2909">
        <v>-0.96779999999999999</v>
      </c>
      <c r="N2909">
        <v>0.25009999999999999</v>
      </c>
      <c r="O2909">
        <v>1.476</v>
      </c>
      <c r="P2909">
        <v>30001</v>
      </c>
      <c r="Q2909">
        <v>120000</v>
      </c>
    </row>
    <row r="2910" spans="9:17" x14ac:dyDescent="0.25">
      <c r="I2910" t="s">
        <v>3730</v>
      </c>
      <c r="J2910">
        <v>-1.335</v>
      </c>
      <c r="K2910">
        <v>0.70250000000000001</v>
      </c>
      <c r="L2910">
        <v>1.0800000000000001E-2</v>
      </c>
      <c r="M2910">
        <v>-2.7629999999999999</v>
      </c>
      <c r="N2910">
        <v>-1.319</v>
      </c>
      <c r="O2910">
        <v>5.2030000000000002E-3</v>
      </c>
      <c r="P2910">
        <v>30001</v>
      </c>
      <c r="Q2910">
        <v>120000</v>
      </c>
    </row>
    <row r="2911" spans="9:17" x14ac:dyDescent="0.25">
      <c r="I2911" t="s">
        <v>3731</v>
      </c>
      <c r="J2911">
        <v>-1.157</v>
      </c>
      <c r="K2911">
        <v>0.65159999999999996</v>
      </c>
      <c r="L2911">
        <v>1.027E-2</v>
      </c>
      <c r="M2911">
        <v>-2.4540000000000002</v>
      </c>
      <c r="N2911">
        <v>-1.1499999999999999</v>
      </c>
      <c r="O2911">
        <v>0.1041</v>
      </c>
      <c r="P2911">
        <v>30001</v>
      </c>
      <c r="Q2911">
        <v>120000</v>
      </c>
    </row>
    <row r="2912" spans="9:17" x14ac:dyDescent="0.25">
      <c r="I2912" t="s">
        <v>3732</v>
      </c>
      <c r="J2912">
        <v>-0.58230000000000004</v>
      </c>
      <c r="K2912">
        <v>0.57469999999999999</v>
      </c>
      <c r="L2912">
        <v>5.9220000000000002E-3</v>
      </c>
      <c r="M2912">
        <v>-1.756</v>
      </c>
      <c r="N2912">
        <v>-0.56859999999999999</v>
      </c>
      <c r="O2912">
        <v>0.52580000000000005</v>
      </c>
      <c r="P2912">
        <v>30001</v>
      </c>
      <c r="Q2912">
        <v>120000</v>
      </c>
    </row>
    <row r="2913" spans="9:17" x14ac:dyDescent="0.25">
      <c r="I2913" t="s">
        <v>3733</v>
      </c>
      <c r="J2913">
        <v>-0.45889999999999997</v>
      </c>
      <c r="K2913">
        <v>0.4617</v>
      </c>
      <c r="L2913">
        <v>5.3660000000000001E-3</v>
      </c>
      <c r="M2913">
        <v>-1.3819999999999999</v>
      </c>
      <c r="N2913">
        <v>-0.45400000000000001</v>
      </c>
      <c r="O2913">
        <v>0.44240000000000002</v>
      </c>
      <c r="P2913">
        <v>30001</v>
      </c>
      <c r="Q2913">
        <v>120000</v>
      </c>
    </row>
    <row r="2914" spans="9:17" x14ac:dyDescent="0.25">
      <c r="I2914" t="s">
        <v>3734</v>
      </c>
      <c r="J2914">
        <v>-1.6879999999999999E-2</v>
      </c>
      <c r="K2914">
        <v>0.29730000000000001</v>
      </c>
      <c r="L2914">
        <v>1.049E-3</v>
      </c>
      <c r="M2914">
        <v>-0.65710000000000002</v>
      </c>
      <c r="N2914">
        <v>-9.4450000000000003E-3</v>
      </c>
      <c r="O2914">
        <v>0.59460000000000002</v>
      </c>
      <c r="P2914">
        <v>30001</v>
      </c>
      <c r="Q2914">
        <v>120000</v>
      </c>
    </row>
    <row r="2915" spans="9:17" x14ac:dyDescent="0.25">
      <c r="I2915" t="s">
        <v>3735</v>
      </c>
      <c r="J2915">
        <v>-0.70350000000000001</v>
      </c>
      <c r="K2915">
        <v>0.40039999999999998</v>
      </c>
      <c r="L2915">
        <v>2.4740000000000001E-3</v>
      </c>
      <c r="M2915">
        <v>-1.4950000000000001</v>
      </c>
      <c r="N2915">
        <v>-0.70150000000000001</v>
      </c>
      <c r="O2915">
        <v>8.3250000000000005E-2</v>
      </c>
      <c r="P2915">
        <v>30001</v>
      </c>
      <c r="Q2915">
        <v>120000</v>
      </c>
    </row>
    <row r="2916" spans="9:17" x14ac:dyDescent="0.25">
      <c r="I2916" t="s">
        <v>3736</v>
      </c>
      <c r="J2916">
        <v>-0.84489999999999998</v>
      </c>
      <c r="K2916">
        <v>0.4249</v>
      </c>
      <c r="L2916">
        <v>3.258E-3</v>
      </c>
      <c r="M2916">
        <v>-1.706</v>
      </c>
      <c r="N2916">
        <v>-0.83450000000000002</v>
      </c>
      <c r="O2916">
        <v>-3.4720000000000001E-2</v>
      </c>
      <c r="P2916">
        <v>30001</v>
      </c>
      <c r="Q2916">
        <v>120000</v>
      </c>
    </row>
    <row r="2917" spans="9:17" x14ac:dyDescent="0.25">
      <c r="I2917" t="s">
        <v>3737</v>
      </c>
      <c r="J2917">
        <v>-0.54310000000000003</v>
      </c>
      <c r="K2917">
        <v>0.38440000000000002</v>
      </c>
      <c r="L2917">
        <v>2.751E-3</v>
      </c>
      <c r="M2917">
        <v>-1.288</v>
      </c>
      <c r="N2917">
        <v>-0.5454</v>
      </c>
      <c r="O2917">
        <v>0.22109999999999999</v>
      </c>
      <c r="P2917">
        <v>30001</v>
      </c>
      <c r="Q2917">
        <v>120000</v>
      </c>
    </row>
    <row r="2918" spans="9:17" x14ac:dyDescent="0.25">
      <c r="I2918" t="s">
        <v>3738</v>
      </c>
      <c r="J2918">
        <v>-0.34739999999999999</v>
      </c>
      <c r="K2918">
        <v>0.34939999999999999</v>
      </c>
      <c r="L2918">
        <v>4.4609999999999997E-3</v>
      </c>
      <c r="M2918">
        <v>-1.0309999999999999</v>
      </c>
      <c r="N2918">
        <v>-0.34949999999999998</v>
      </c>
      <c r="O2918">
        <v>0.34570000000000001</v>
      </c>
      <c r="P2918">
        <v>30001</v>
      </c>
      <c r="Q2918">
        <v>120000</v>
      </c>
    </row>
    <row r="2919" spans="9:17" x14ac:dyDescent="0.25">
      <c r="I2919" t="s">
        <v>3739</v>
      </c>
      <c r="J2919">
        <v>-0.53510000000000002</v>
      </c>
      <c r="K2919">
        <v>0.4819</v>
      </c>
      <c r="L2919">
        <v>4.9690000000000003E-3</v>
      </c>
      <c r="M2919">
        <v>-1.538</v>
      </c>
      <c r="N2919">
        <v>-0.51929999999999998</v>
      </c>
      <c r="O2919">
        <v>0.37530000000000002</v>
      </c>
      <c r="P2919">
        <v>30001</v>
      </c>
      <c r="Q2919">
        <v>120000</v>
      </c>
    </row>
    <row r="2920" spans="9:17" x14ac:dyDescent="0.25">
      <c r="I2920" t="s">
        <v>3740</v>
      </c>
      <c r="J2920">
        <v>-0.44600000000000001</v>
      </c>
      <c r="K2920">
        <v>0.46510000000000001</v>
      </c>
      <c r="L2920">
        <v>5.0889999999999998E-3</v>
      </c>
      <c r="M2920">
        <v>-1.3879999999999999</v>
      </c>
      <c r="N2920">
        <v>-0.43590000000000001</v>
      </c>
      <c r="O2920">
        <v>0.44290000000000002</v>
      </c>
      <c r="P2920">
        <v>30001</v>
      </c>
      <c r="Q2920">
        <v>120000</v>
      </c>
    </row>
    <row r="2921" spans="9:17" x14ac:dyDescent="0.25">
      <c r="I2921" t="s">
        <v>3741</v>
      </c>
      <c r="J2921">
        <v>-0.40820000000000001</v>
      </c>
      <c r="K2921">
        <v>0.43109999999999998</v>
      </c>
      <c r="L2921">
        <v>4.9090000000000002E-3</v>
      </c>
      <c r="M2921">
        <v>-1.2689999999999999</v>
      </c>
      <c r="N2921">
        <v>-0.40389999999999998</v>
      </c>
      <c r="O2921">
        <v>0.43049999999999999</v>
      </c>
      <c r="P2921">
        <v>30001</v>
      </c>
      <c r="Q2921">
        <v>120000</v>
      </c>
    </row>
    <row r="2922" spans="9:17" x14ac:dyDescent="0.25">
      <c r="I2922" t="s">
        <v>3742</v>
      </c>
      <c r="J2922">
        <v>-0.1913</v>
      </c>
      <c r="K2922">
        <v>0.42949999999999999</v>
      </c>
      <c r="L2922">
        <v>4.8719999999999996E-3</v>
      </c>
      <c r="M2922">
        <v>-1.0149999999999999</v>
      </c>
      <c r="N2922">
        <v>-0.19750000000000001</v>
      </c>
      <c r="O2922">
        <v>0.67679999999999996</v>
      </c>
      <c r="P2922">
        <v>30001</v>
      </c>
      <c r="Q2922">
        <v>120000</v>
      </c>
    </row>
    <row r="2923" spans="9:17" x14ac:dyDescent="0.25">
      <c r="I2923" t="s">
        <v>3743</v>
      </c>
      <c r="J2923">
        <v>-0.2223</v>
      </c>
      <c r="K2923">
        <v>0.44109999999999999</v>
      </c>
      <c r="L2923">
        <v>4.4840000000000001E-3</v>
      </c>
      <c r="M2923">
        <v>-1.073</v>
      </c>
      <c r="N2923">
        <v>-0.22770000000000001</v>
      </c>
      <c r="O2923">
        <v>0.66600000000000004</v>
      </c>
      <c r="P2923">
        <v>30001</v>
      </c>
      <c r="Q2923">
        <v>120000</v>
      </c>
    </row>
    <row r="2924" spans="9:17" x14ac:dyDescent="0.25">
      <c r="I2924" t="s">
        <v>3744</v>
      </c>
      <c r="J2924">
        <v>-0.32340000000000002</v>
      </c>
      <c r="K2924">
        <v>0.46379999999999999</v>
      </c>
      <c r="L2924">
        <v>4.7470000000000004E-3</v>
      </c>
      <c r="M2924">
        <v>-1.242</v>
      </c>
      <c r="N2924">
        <v>-0.3236</v>
      </c>
      <c r="O2924">
        <v>0.59240000000000004</v>
      </c>
      <c r="P2924">
        <v>30001</v>
      </c>
      <c r="Q2924">
        <v>120000</v>
      </c>
    </row>
    <row r="2925" spans="9:17" x14ac:dyDescent="0.25">
      <c r="I2925" t="s">
        <v>3745</v>
      </c>
      <c r="J2925">
        <v>-0.34849999999999998</v>
      </c>
      <c r="K2925">
        <v>0.50790000000000002</v>
      </c>
      <c r="L2925">
        <v>5.3420000000000004E-3</v>
      </c>
      <c r="M2925">
        <v>-1.3759999999999999</v>
      </c>
      <c r="N2925">
        <v>-0.34279999999999999</v>
      </c>
      <c r="O2925">
        <v>0.64590000000000003</v>
      </c>
      <c r="P2925">
        <v>30001</v>
      </c>
      <c r="Q2925">
        <v>120000</v>
      </c>
    </row>
    <row r="2926" spans="9:17" x14ac:dyDescent="0.25">
      <c r="I2926" t="s">
        <v>3746</v>
      </c>
      <c r="J2926">
        <v>-0.41670000000000001</v>
      </c>
      <c r="K2926">
        <v>0.49919999999999998</v>
      </c>
      <c r="L2926">
        <v>5.287E-3</v>
      </c>
      <c r="M2926">
        <v>-1.4430000000000001</v>
      </c>
      <c r="N2926">
        <v>-0.40620000000000001</v>
      </c>
      <c r="O2926">
        <v>0.53800000000000003</v>
      </c>
      <c r="P2926">
        <v>30001</v>
      </c>
      <c r="Q2926">
        <v>120000</v>
      </c>
    </row>
    <row r="2927" spans="9:17" x14ac:dyDescent="0.25">
      <c r="I2927" t="s">
        <v>3747</v>
      </c>
      <c r="J2927">
        <v>-0.3765</v>
      </c>
      <c r="K2927">
        <v>0.50460000000000005</v>
      </c>
      <c r="L2927">
        <v>4.5510000000000004E-3</v>
      </c>
      <c r="M2927">
        <v>-1.357</v>
      </c>
      <c r="N2927">
        <v>-0.3851</v>
      </c>
      <c r="O2927">
        <v>0.64449999999999996</v>
      </c>
      <c r="P2927">
        <v>30001</v>
      </c>
      <c r="Q2927">
        <v>120000</v>
      </c>
    </row>
    <row r="2928" spans="9:17" x14ac:dyDescent="0.25">
      <c r="I2928" t="s">
        <v>3748</v>
      </c>
      <c r="J2928">
        <v>-0.47410000000000002</v>
      </c>
      <c r="K2928">
        <v>0.40389999999999998</v>
      </c>
      <c r="L2928">
        <v>4.5189999999999996E-3</v>
      </c>
      <c r="M2928">
        <v>-1.2649999999999999</v>
      </c>
      <c r="N2928">
        <v>-0.47610000000000002</v>
      </c>
      <c r="O2928">
        <v>0.32950000000000002</v>
      </c>
      <c r="P2928">
        <v>30001</v>
      </c>
      <c r="Q2928">
        <v>120000</v>
      </c>
    </row>
    <row r="2929" spans="9:17" x14ac:dyDescent="0.25">
      <c r="I2929" t="s">
        <v>3749</v>
      </c>
      <c r="J2929">
        <v>-0.56630000000000003</v>
      </c>
      <c r="K2929">
        <v>0.46739999999999998</v>
      </c>
      <c r="L2929">
        <v>4.182E-3</v>
      </c>
      <c r="M2929">
        <v>-1.5069999999999999</v>
      </c>
      <c r="N2929">
        <v>-0.5595</v>
      </c>
      <c r="O2929">
        <v>0.34010000000000001</v>
      </c>
      <c r="P2929">
        <v>30001</v>
      </c>
      <c r="Q2929">
        <v>120000</v>
      </c>
    </row>
    <row r="2930" spans="9:17" x14ac:dyDescent="0.25">
      <c r="I2930" t="s">
        <v>3750</v>
      </c>
      <c r="J2930">
        <v>-0.3453</v>
      </c>
      <c r="K2930">
        <v>0.4965</v>
      </c>
      <c r="L2930">
        <v>4.5360000000000001E-3</v>
      </c>
      <c r="M2930">
        <v>-1.304</v>
      </c>
      <c r="N2930">
        <v>-0.35759999999999997</v>
      </c>
      <c r="O2930">
        <v>0.67079999999999995</v>
      </c>
      <c r="P2930">
        <v>30001</v>
      </c>
      <c r="Q2930">
        <v>120000</v>
      </c>
    </row>
    <row r="2931" spans="9:17" x14ac:dyDescent="0.25">
      <c r="I2931" t="s">
        <v>3751</v>
      </c>
      <c r="J2931">
        <v>-0.74170000000000003</v>
      </c>
      <c r="K2931">
        <v>0.47189999999999999</v>
      </c>
      <c r="L2931">
        <v>5.4749999999999998E-3</v>
      </c>
      <c r="M2931">
        <v>-1.6739999999999999</v>
      </c>
      <c r="N2931">
        <v>-0.74099999999999999</v>
      </c>
      <c r="O2931">
        <v>0.18129999999999999</v>
      </c>
      <c r="P2931">
        <v>30001</v>
      </c>
      <c r="Q2931">
        <v>120000</v>
      </c>
    </row>
    <row r="2932" spans="9:17" x14ac:dyDescent="0.25">
      <c r="I2932" t="s">
        <v>3752</v>
      </c>
      <c r="J2932">
        <v>-0.48630000000000001</v>
      </c>
      <c r="K2932">
        <v>0.57820000000000005</v>
      </c>
      <c r="L2932">
        <v>5.8430000000000001E-3</v>
      </c>
      <c r="M2932">
        <v>-1.601</v>
      </c>
      <c r="N2932">
        <v>-0.49469999999999997</v>
      </c>
      <c r="O2932">
        <v>0.6794</v>
      </c>
      <c r="P2932">
        <v>30001</v>
      </c>
      <c r="Q2932">
        <v>120000</v>
      </c>
    </row>
    <row r="2933" spans="9:17" x14ac:dyDescent="0.25">
      <c r="I2933" t="s">
        <v>3753</v>
      </c>
      <c r="J2933">
        <v>-0.29220000000000002</v>
      </c>
      <c r="K2933">
        <v>0.60099999999999998</v>
      </c>
      <c r="L2933">
        <v>6.5659999999999998E-3</v>
      </c>
      <c r="M2933">
        <v>-1.4239999999999999</v>
      </c>
      <c r="N2933">
        <v>-0.31140000000000001</v>
      </c>
      <c r="O2933">
        <v>0.94259999999999999</v>
      </c>
      <c r="P2933">
        <v>30001</v>
      </c>
      <c r="Q2933">
        <v>120000</v>
      </c>
    </row>
    <row r="2934" spans="9:17" x14ac:dyDescent="0.25">
      <c r="I2934" t="s">
        <v>3754</v>
      </c>
      <c r="J2934">
        <v>-0.49049999999999999</v>
      </c>
      <c r="K2934">
        <v>0.60150000000000003</v>
      </c>
      <c r="L2934">
        <v>6.5599999999999999E-3</v>
      </c>
      <c r="M2934">
        <v>-1.66</v>
      </c>
      <c r="N2934">
        <v>-0.49419999999999997</v>
      </c>
      <c r="O2934">
        <v>0.70909999999999995</v>
      </c>
      <c r="P2934">
        <v>30001</v>
      </c>
      <c r="Q2934">
        <v>120000</v>
      </c>
    </row>
    <row r="2935" spans="9:17" x14ac:dyDescent="0.25">
      <c r="I2935" t="s">
        <v>3755</v>
      </c>
      <c r="J2935">
        <v>-0.39140000000000003</v>
      </c>
      <c r="K2935">
        <v>0.3236</v>
      </c>
      <c r="L2935">
        <v>3.4090000000000001E-3</v>
      </c>
      <c r="M2935">
        <v>-1.022</v>
      </c>
      <c r="N2935">
        <v>-0.39460000000000001</v>
      </c>
      <c r="O2935">
        <v>0.25779999999999997</v>
      </c>
      <c r="P2935">
        <v>30001</v>
      </c>
      <c r="Q2935">
        <v>120000</v>
      </c>
    </row>
    <row r="2936" spans="9:17" x14ac:dyDescent="0.25">
      <c r="I2936" t="s">
        <v>3756</v>
      </c>
      <c r="J2936">
        <v>-0.32240000000000002</v>
      </c>
      <c r="K2936">
        <v>0.38800000000000001</v>
      </c>
      <c r="L2936">
        <v>4.0010000000000002E-3</v>
      </c>
      <c r="M2936">
        <v>-1.0549999999999999</v>
      </c>
      <c r="N2936">
        <v>-0.33450000000000002</v>
      </c>
      <c r="O2936">
        <v>0.48110000000000003</v>
      </c>
      <c r="P2936">
        <v>30001</v>
      </c>
      <c r="Q2936">
        <v>120000</v>
      </c>
    </row>
    <row r="2937" spans="9:17" x14ac:dyDescent="0.25">
      <c r="I2937" t="s">
        <v>3757</v>
      </c>
      <c r="J2937">
        <v>-0.45119999999999999</v>
      </c>
      <c r="K2937">
        <v>0.3201</v>
      </c>
      <c r="L2937">
        <v>4.1660000000000004E-3</v>
      </c>
      <c r="M2937">
        <v>-1.0740000000000001</v>
      </c>
      <c r="N2937">
        <v>-0.45340000000000003</v>
      </c>
      <c r="O2937">
        <v>0.1915</v>
      </c>
      <c r="P2937">
        <v>30001</v>
      </c>
      <c r="Q2937">
        <v>120000</v>
      </c>
    </row>
    <row r="2938" spans="9:17" x14ac:dyDescent="0.25">
      <c r="I2938" t="s">
        <v>3758</v>
      </c>
      <c r="J2938">
        <v>-0.48149999999999998</v>
      </c>
      <c r="K2938">
        <v>0.42130000000000001</v>
      </c>
      <c r="L2938">
        <v>3.9220000000000001E-3</v>
      </c>
      <c r="M2938">
        <v>-1.337</v>
      </c>
      <c r="N2938">
        <v>-0.47699999999999998</v>
      </c>
      <c r="O2938">
        <v>0.34510000000000002</v>
      </c>
      <c r="P2938">
        <v>30001</v>
      </c>
      <c r="Q2938">
        <v>120000</v>
      </c>
    </row>
    <row r="2939" spans="9:17" x14ac:dyDescent="0.25">
      <c r="I2939" t="s">
        <v>3759</v>
      </c>
      <c r="J2939">
        <v>-0.49099999999999999</v>
      </c>
      <c r="K2939">
        <v>0.41370000000000001</v>
      </c>
      <c r="L2939">
        <v>4.1419999999999998E-3</v>
      </c>
      <c r="M2939">
        <v>-1.337</v>
      </c>
      <c r="N2939">
        <v>-0.4854</v>
      </c>
      <c r="O2939">
        <v>0.31619999999999998</v>
      </c>
      <c r="P2939">
        <v>30001</v>
      </c>
      <c r="Q2939">
        <v>120000</v>
      </c>
    </row>
    <row r="2940" spans="9:17" x14ac:dyDescent="0.25">
      <c r="I2940" t="s">
        <v>3760</v>
      </c>
      <c r="J2940">
        <v>-0.52900000000000003</v>
      </c>
      <c r="K2940">
        <v>0.37</v>
      </c>
      <c r="L2940">
        <v>3.9290000000000002E-3</v>
      </c>
      <c r="M2940">
        <v>-1.2669999999999999</v>
      </c>
      <c r="N2940">
        <v>-0.52539999999999998</v>
      </c>
      <c r="O2940">
        <v>0.19370000000000001</v>
      </c>
      <c r="P2940">
        <v>30001</v>
      </c>
      <c r="Q2940">
        <v>120000</v>
      </c>
    </row>
    <row r="2941" spans="9:17" x14ac:dyDescent="0.25">
      <c r="I2941" t="s">
        <v>3761</v>
      </c>
      <c r="J2941">
        <v>-0.49740000000000001</v>
      </c>
      <c r="K2941">
        <v>0.42220000000000002</v>
      </c>
      <c r="L2941">
        <v>4.0039999999999997E-3</v>
      </c>
      <c r="M2941">
        <v>-1.3580000000000001</v>
      </c>
      <c r="N2941">
        <v>-0.49170000000000003</v>
      </c>
      <c r="O2941">
        <v>0.32300000000000001</v>
      </c>
      <c r="P2941">
        <v>30001</v>
      </c>
      <c r="Q2941">
        <v>120000</v>
      </c>
    </row>
    <row r="2942" spans="9:17" x14ac:dyDescent="0.25">
      <c r="I2942" t="s">
        <v>3762</v>
      </c>
      <c r="J2942">
        <v>-0.21779999999999999</v>
      </c>
      <c r="K2942">
        <v>0.39929999999999999</v>
      </c>
      <c r="L2942">
        <v>4.1450000000000002E-3</v>
      </c>
      <c r="M2942">
        <v>-0.9909</v>
      </c>
      <c r="N2942">
        <v>-0.22270000000000001</v>
      </c>
      <c r="O2942">
        <v>0.5806</v>
      </c>
      <c r="P2942">
        <v>30001</v>
      </c>
      <c r="Q2942">
        <v>120000</v>
      </c>
    </row>
    <row r="2943" spans="9:17" x14ac:dyDescent="0.25">
      <c r="I2943" t="s">
        <v>3763</v>
      </c>
      <c r="J2943">
        <v>-0.9395</v>
      </c>
      <c r="K2943">
        <v>0.51559999999999995</v>
      </c>
      <c r="L2943">
        <v>4.6379999999999998E-3</v>
      </c>
      <c r="M2943">
        <v>-1.9990000000000001</v>
      </c>
      <c r="N2943">
        <v>-0.91879999999999995</v>
      </c>
      <c r="O2943">
        <v>1.523E-2</v>
      </c>
      <c r="P2943">
        <v>30001</v>
      </c>
      <c r="Q2943">
        <v>120000</v>
      </c>
    </row>
    <row r="2944" spans="9:17" x14ac:dyDescent="0.25">
      <c r="I2944" t="s">
        <v>3764</v>
      </c>
      <c r="J2944">
        <v>-0.39610000000000001</v>
      </c>
      <c r="K2944">
        <v>0.45040000000000002</v>
      </c>
      <c r="L2944">
        <v>2.9719999999999998E-3</v>
      </c>
      <c r="M2944">
        <v>-1.2849999999999999</v>
      </c>
      <c r="N2944">
        <v>-0.39550000000000002</v>
      </c>
      <c r="O2944">
        <v>0.48799999999999999</v>
      </c>
      <c r="P2944">
        <v>30001</v>
      </c>
      <c r="Q2944">
        <v>120000</v>
      </c>
    </row>
    <row r="2945" spans="9:17" x14ac:dyDescent="0.25">
      <c r="I2945" t="s">
        <v>3765</v>
      </c>
      <c r="J2945">
        <v>-0.35780000000000001</v>
      </c>
      <c r="K2945">
        <v>0.4017</v>
      </c>
      <c r="L2945">
        <v>2.7810000000000001E-3</v>
      </c>
      <c r="M2945">
        <v>-1.143</v>
      </c>
      <c r="N2945">
        <v>-0.3594</v>
      </c>
      <c r="O2945">
        <v>0.43730000000000002</v>
      </c>
      <c r="P2945">
        <v>30001</v>
      </c>
      <c r="Q2945">
        <v>120000</v>
      </c>
    </row>
    <row r="2946" spans="9:17" x14ac:dyDescent="0.25">
      <c r="I2946" t="s">
        <v>3766</v>
      </c>
      <c r="J2946">
        <v>-6.6040000000000001E-2</v>
      </c>
      <c r="K2946">
        <v>0.45739999999999997</v>
      </c>
      <c r="L2946">
        <v>3.6800000000000001E-3</v>
      </c>
      <c r="M2946">
        <v>-0.92190000000000005</v>
      </c>
      <c r="N2946">
        <v>-8.2239999999999994E-2</v>
      </c>
      <c r="O2946">
        <v>0.87529999999999997</v>
      </c>
      <c r="P2946">
        <v>30001</v>
      </c>
      <c r="Q2946">
        <v>120000</v>
      </c>
    </row>
    <row r="2947" spans="9:17" x14ac:dyDescent="0.25">
      <c r="I2947" t="s">
        <v>3767</v>
      </c>
      <c r="J2947">
        <v>-0.65169999999999995</v>
      </c>
      <c r="K2947">
        <v>0.52900000000000003</v>
      </c>
      <c r="L2947">
        <v>4.254E-3</v>
      </c>
      <c r="M2947">
        <v>-1.768</v>
      </c>
      <c r="N2947">
        <v>-0.62509999999999999</v>
      </c>
      <c r="O2947">
        <v>0.32529999999999998</v>
      </c>
      <c r="P2947">
        <v>30001</v>
      </c>
      <c r="Q2947">
        <v>120000</v>
      </c>
    </row>
    <row r="2948" spans="9:17" x14ac:dyDescent="0.25">
      <c r="I2948" t="s">
        <v>3768</v>
      </c>
      <c r="J2948">
        <v>-0.18859999999999999</v>
      </c>
      <c r="K2948">
        <v>0.45829999999999999</v>
      </c>
      <c r="L2948">
        <v>3.6480000000000002E-3</v>
      </c>
      <c r="M2948">
        <v>-1.0620000000000001</v>
      </c>
      <c r="N2948">
        <v>-0.20080000000000001</v>
      </c>
      <c r="O2948">
        <v>0.74509999999999998</v>
      </c>
      <c r="P2948">
        <v>30001</v>
      </c>
      <c r="Q2948">
        <v>120000</v>
      </c>
    </row>
    <row r="2949" spans="9:17" x14ac:dyDescent="0.25">
      <c r="I2949" t="s">
        <v>3769</v>
      </c>
      <c r="J2949">
        <v>-0.53239999999999998</v>
      </c>
      <c r="K2949">
        <v>0.50470000000000004</v>
      </c>
      <c r="L2949">
        <v>3.8760000000000001E-3</v>
      </c>
      <c r="M2949">
        <v>-1.5620000000000001</v>
      </c>
      <c r="N2949">
        <v>-0.51959999999999995</v>
      </c>
      <c r="O2949">
        <v>0.43759999999999999</v>
      </c>
      <c r="P2949">
        <v>30001</v>
      </c>
      <c r="Q2949">
        <v>120000</v>
      </c>
    </row>
    <row r="2950" spans="9:17" x14ac:dyDescent="0.25">
      <c r="I2950" t="s">
        <v>3770</v>
      </c>
      <c r="J2950">
        <v>3.3020000000000001E-2</v>
      </c>
      <c r="K2950">
        <v>0.57999999999999996</v>
      </c>
      <c r="L2950">
        <v>6.966E-3</v>
      </c>
      <c r="M2950">
        <v>-1.0900000000000001</v>
      </c>
      <c r="N2950">
        <v>2.5839999999999998E-2</v>
      </c>
      <c r="O2950">
        <v>1.202</v>
      </c>
      <c r="P2950">
        <v>30001</v>
      </c>
      <c r="Q2950">
        <v>120000</v>
      </c>
    </row>
    <row r="2951" spans="9:17" x14ac:dyDescent="0.25">
      <c r="I2951" t="s">
        <v>3771</v>
      </c>
      <c r="J2951">
        <v>-7.102E-2</v>
      </c>
      <c r="K2951">
        <v>0.49330000000000002</v>
      </c>
      <c r="L2951">
        <v>6.3249999999999999E-3</v>
      </c>
      <c r="M2951">
        <v>-1.044</v>
      </c>
      <c r="N2951">
        <v>-7.0099999999999996E-2</v>
      </c>
      <c r="O2951">
        <v>0.89370000000000005</v>
      </c>
      <c r="P2951">
        <v>30001</v>
      </c>
      <c r="Q2951">
        <v>120000</v>
      </c>
    </row>
    <row r="2952" spans="9:17" x14ac:dyDescent="0.25">
      <c r="I2952" t="s">
        <v>3772</v>
      </c>
      <c r="J2952">
        <v>-8.9340000000000003E-2</v>
      </c>
      <c r="K2952">
        <v>0.53139999999999998</v>
      </c>
      <c r="L2952">
        <v>6.7229999999999998E-3</v>
      </c>
      <c r="M2952">
        <v>-1.133</v>
      </c>
      <c r="N2952">
        <v>-8.9340000000000003E-2</v>
      </c>
      <c r="O2952">
        <v>0.95379999999999998</v>
      </c>
      <c r="P2952">
        <v>30001</v>
      </c>
      <c r="Q2952">
        <v>120000</v>
      </c>
    </row>
    <row r="2953" spans="9:17" x14ac:dyDescent="0.25">
      <c r="I2953" t="s">
        <v>3773</v>
      </c>
      <c r="J2953">
        <v>0.77869999999999995</v>
      </c>
      <c r="K2953">
        <v>0.78359999999999996</v>
      </c>
      <c r="L2953">
        <v>1.0789999999999999E-2</v>
      </c>
      <c r="M2953">
        <v>-0.76480000000000004</v>
      </c>
      <c r="N2953">
        <v>0.78059999999999996</v>
      </c>
      <c r="O2953">
        <v>2.3180000000000001</v>
      </c>
      <c r="P2953">
        <v>30001</v>
      </c>
      <c r="Q2953">
        <v>120000</v>
      </c>
    </row>
    <row r="2954" spans="9:17" x14ac:dyDescent="0.25">
      <c r="I2954" t="s">
        <v>3774</v>
      </c>
      <c r="J2954">
        <v>-0.89539999999999997</v>
      </c>
      <c r="K2954">
        <v>0.74080000000000001</v>
      </c>
      <c r="L2954">
        <v>9.6380000000000007E-3</v>
      </c>
      <c r="M2954">
        <v>-2.3719999999999999</v>
      </c>
      <c r="N2954">
        <v>-0.88900000000000001</v>
      </c>
      <c r="O2954">
        <v>0.5262</v>
      </c>
      <c r="P2954">
        <v>30001</v>
      </c>
      <c r="Q2954">
        <v>120000</v>
      </c>
    </row>
    <row r="2955" spans="9:17" x14ac:dyDescent="0.25">
      <c r="I2955" t="s">
        <v>3775</v>
      </c>
      <c r="J2955">
        <v>-0.15740000000000001</v>
      </c>
      <c r="K2955">
        <v>0.97350000000000003</v>
      </c>
      <c r="L2955">
        <v>1.636E-2</v>
      </c>
      <c r="M2955">
        <v>-2.0840000000000001</v>
      </c>
      <c r="N2955">
        <v>-0.1535</v>
      </c>
      <c r="O2955">
        <v>1.756</v>
      </c>
      <c r="P2955">
        <v>30001</v>
      </c>
      <c r="Q2955">
        <v>120000</v>
      </c>
    </row>
    <row r="2956" spans="9:17" x14ac:dyDescent="0.25">
      <c r="I2956" t="s">
        <v>3776</v>
      </c>
      <c r="J2956">
        <v>-0.29820000000000002</v>
      </c>
      <c r="K2956">
        <v>0.68030000000000002</v>
      </c>
      <c r="L2956">
        <v>9.5119999999999996E-3</v>
      </c>
      <c r="M2956">
        <v>-1.6439999999999999</v>
      </c>
      <c r="N2956">
        <v>-0.2984</v>
      </c>
      <c r="O2956">
        <v>1.0369999999999999</v>
      </c>
      <c r="P2956">
        <v>30001</v>
      </c>
      <c r="Q2956">
        <v>120000</v>
      </c>
    </row>
    <row r="2957" spans="9:17" x14ac:dyDescent="0.25">
      <c r="I2957" t="s">
        <v>3777</v>
      </c>
      <c r="J2957">
        <v>-0.40949999999999998</v>
      </c>
      <c r="K2957">
        <v>0.748</v>
      </c>
      <c r="L2957">
        <v>1.0710000000000001E-2</v>
      </c>
      <c r="M2957">
        <v>-1.8919999999999999</v>
      </c>
      <c r="N2957">
        <v>-0.4032</v>
      </c>
      <c r="O2957">
        <v>1.0509999999999999</v>
      </c>
      <c r="P2957">
        <v>30001</v>
      </c>
      <c r="Q2957">
        <v>120000</v>
      </c>
    </row>
    <row r="2958" spans="9:17" x14ac:dyDescent="0.25">
      <c r="I2958" t="s">
        <v>3778</v>
      </c>
      <c r="J2958">
        <v>0.34799999999999998</v>
      </c>
      <c r="K2958">
        <v>0.50529999999999997</v>
      </c>
      <c r="L2958">
        <v>6.5680000000000001E-3</v>
      </c>
      <c r="M2958">
        <v>-0.64249999999999996</v>
      </c>
      <c r="N2958">
        <v>0.34470000000000001</v>
      </c>
      <c r="O2958">
        <v>1.3480000000000001</v>
      </c>
      <c r="P2958">
        <v>30001</v>
      </c>
      <c r="Q2958">
        <v>120000</v>
      </c>
    </row>
    <row r="2959" spans="9:17" x14ac:dyDescent="0.25">
      <c r="I2959" t="s">
        <v>3779</v>
      </c>
      <c r="J2959">
        <v>0.32969999999999999</v>
      </c>
      <c r="K2959">
        <v>0.60709999999999997</v>
      </c>
      <c r="L2959">
        <v>8.4759999999999992E-3</v>
      </c>
      <c r="M2959">
        <v>-0.86950000000000005</v>
      </c>
      <c r="N2959">
        <v>0.3261</v>
      </c>
      <c r="O2959">
        <v>1.536</v>
      </c>
      <c r="P2959">
        <v>30001</v>
      </c>
      <c r="Q2959">
        <v>120000</v>
      </c>
    </row>
    <row r="2960" spans="9:17" x14ac:dyDescent="0.25">
      <c r="I2960" t="s">
        <v>3780</v>
      </c>
      <c r="J2960">
        <v>-1.2569999999999999</v>
      </c>
      <c r="K2960">
        <v>0.69359999999999999</v>
      </c>
      <c r="L2960">
        <v>1.077E-2</v>
      </c>
      <c r="M2960">
        <v>-2.67</v>
      </c>
      <c r="N2960">
        <v>-1.244</v>
      </c>
      <c r="O2960">
        <v>7.2870000000000004E-2</v>
      </c>
      <c r="P2960">
        <v>30001</v>
      </c>
      <c r="Q2960">
        <v>120000</v>
      </c>
    </row>
    <row r="2961" spans="9:17" x14ac:dyDescent="0.25">
      <c r="I2961" t="s">
        <v>3781</v>
      </c>
      <c r="J2961">
        <v>-1.0780000000000001</v>
      </c>
      <c r="K2961">
        <v>0.64119999999999999</v>
      </c>
      <c r="L2961">
        <v>1.027E-2</v>
      </c>
      <c r="M2961">
        <v>-2.3540000000000001</v>
      </c>
      <c r="N2961">
        <v>-1.0720000000000001</v>
      </c>
      <c r="O2961">
        <v>0.17080000000000001</v>
      </c>
      <c r="P2961">
        <v>30001</v>
      </c>
      <c r="Q2961">
        <v>120000</v>
      </c>
    </row>
    <row r="2962" spans="9:17" x14ac:dyDescent="0.25">
      <c r="I2962" t="s">
        <v>3782</v>
      </c>
      <c r="J2962">
        <v>-0.50370000000000004</v>
      </c>
      <c r="K2962">
        <v>0.56200000000000006</v>
      </c>
      <c r="L2962">
        <v>5.9049999999999997E-3</v>
      </c>
      <c r="M2962">
        <v>-1.6459999999999999</v>
      </c>
      <c r="N2962">
        <v>-0.49469999999999997</v>
      </c>
      <c r="O2962">
        <v>0.58320000000000005</v>
      </c>
      <c r="P2962">
        <v>30001</v>
      </c>
      <c r="Q2962">
        <v>120000</v>
      </c>
    </row>
    <row r="2963" spans="9:17" x14ac:dyDescent="0.25">
      <c r="I2963" t="s">
        <v>3783</v>
      </c>
      <c r="J2963">
        <v>-0.38030000000000003</v>
      </c>
      <c r="K2963">
        <v>0.4466</v>
      </c>
      <c r="L2963">
        <v>5.339E-3</v>
      </c>
      <c r="M2963">
        <v>-1.2549999999999999</v>
      </c>
      <c r="N2963">
        <v>-0.38119999999999998</v>
      </c>
      <c r="O2963">
        <v>0.50249999999999995</v>
      </c>
      <c r="P2963">
        <v>30001</v>
      </c>
      <c r="Q2963">
        <v>120000</v>
      </c>
    </row>
    <row r="2964" spans="9:17" x14ac:dyDescent="0.25">
      <c r="I2964" t="s">
        <v>3784</v>
      </c>
      <c r="J2964">
        <v>-0.68659999999999999</v>
      </c>
      <c r="K2964">
        <v>0.43919999999999998</v>
      </c>
      <c r="L2964">
        <v>2.7109999999999999E-3</v>
      </c>
      <c r="M2964">
        <v>-1.5509999999999999</v>
      </c>
      <c r="N2964">
        <v>-0.68820000000000003</v>
      </c>
      <c r="O2964">
        <v>0.18609999999999999</v>
      </c>
      <c r="P2964">
        <v>30001</v>
      </c>
      <c r="Q2964">
        <v>120000</v>
      </c>
    </row>
    <row r="2965" spans="9:17" x14ac:dyDescent="0.25">
      <c r="I2965" t="s">
        <v>3785</v>
      </c>
      <c r="J2965">
        <v>-0.82799999999999996</v>
      </c>
      <c r="K2965">
        <v>0.4486</v>
      </c>
      <c r="L2965">
        <v>3.4139999999999999E-3</v>
      </c>
      <c r="M2965">
        <v>-1.724</v>
      </c>
      <c r="N2965">
        <v>-0.82179999999999997</v>
      </c>
      <c r="O2965">
        <v>4.07E-2</v>
      </c>
      <c r="P2965">
        <v>30001</v>
      </c>
      <c r="Q2965">
        <v>120000</v>
      </c>
    </row>
    <row r="2966" spans="9:17" x14ac:dyDescent="0.25">
      <c r="I2966" t="s">
        <v>3786</v>
      </c>
      <c r="J2966">
        <v>-0.5262</v>
      </c>
      <c r="K2966">
        <v>0.41289999999999999</v>
      </c>
      <c r="L2966">
        <v>2.9559999999999999E-3</v>
      </c>
      <c r="M2966">
        <v>-1.325</v>
      </c>
      <c r="N2966">
        <v>-0.5323</v>
      </c>
      <c r="O2966">
        <v>0.30580000000000002</v>
      </c>
      <c r="P2966">
        <v>30001</v>
      </c>
      <c r="Q2966">
        <v>120000</v>
      </c>
    </row>
    <row r="2967" spans="9:17" x14ac:dyDescent="0.25">
      <c r="I2967" t="s">
        <v>3787</v>
      </c>
      <c r="J2967">
        <v>-0.33050000000000002</v>
      </c>
      <c r="K2967">
        <v>0.37219999999999998</v>
      </c>
      <c r="L2967">
        <v>4.5319999999999996E-3</v>
      </c>
      <c r="M2967">
        <v>-1.05</v>
      </c>
      <c r="N2967">
        <v>-0.3372</v>
      </c>
      <c r="O2967">
        <v>0.4234</v>
      </c>
      <c r="P2967">
        <v>30001</v>
      </c>
      <c r="Q2967">
        <v>120000</v>
      </c>
    </row>
    <row r="2968" spans="9:17" x14ac:dyDescent="0.25">
      <c r="I2968" t="s">
        <v>3788</v>
      </c>
      <c r="J2968">
        <v>-0.51819999999999999</v>
      </c>
      <c r="K2968">
        <v>0.49830000000000002</v>
      </c>
      <c r="L2968">
        <v>5.0489999999999997E-3</v>
      </c>
      <c r="M2968">
        <v>-1.5489999999999999</v>
      </c>
      <c r="N2968">
        <v>-0.50509999999999999</v>
      </c>
      <c r="O2968">
        <v>0.4299</v>
      </c>
      <c r="P2968">
        <v>30001</v>
      </c>
      <c r="Q2968">
        <v>120000</v>
      </c>
    </row>
    <row r="2969" spans="9:17" x14ac:dyDescent="0.25">
      <c r="I2969" t="s">
        <v>3789</v>
      </c>
      <c r="J2969">
        <v>-0.42909999999999998</v>
      </c>
      <c r="K2969">
        <v>0.48220000000000002</v>
      </c>
      <c r="L2969">
        <v>5.1770000000000002E-3</v>
      </c>
      <c r="M2969">
        <v>-1.4039999999999999</v>
      </c>
      <c r="N2969">
        <v>-0.42249999999999999</v>
      </c>
      <c r="O2969">
        <v>0.50780000000000003</v>
      </c>
      <c r="P2969">
        <v>30001</v>
      </c>
      <c r="Q2969">
        <v>120000</v>
      </c>
    </row>
    <row r="2970" spans="9:17" x14ac:dyDescent="0.25">
      <c r="I2970" t="s">
        <v>3790</v>
      </c>
      <c r="J2970">
        <v>-0.39129999999999998</v>
      </c>
      <c r="K2970">
        <v>0.44879999999999998</v>
      </c>
      <c r="L2970">
        <v>5.0020000000000004E-3</v>
      </c>
      <c r="M2970">
        <v>-1.278</v>
      </c>
      <c r="N2970">
        <v>-0.39079999999999998</v>
      </c>
      <c r="O2970">
        <v>0.496</v>
      </c>
      <c r="P2970">
        <v>30001</v>
      </c>
      <c r="Q2970">
        <v>120000</v>
      </c>
    </row>
    <row r="2971" spans="9:17" x14ac:dyDescent="0.25">
      <c r="I2971" t="s">
        <v>3791</v>
      </c>
      <c r="J2971">
        <v>-0.1744</v>
      </c>
      <c r="K2971">
        <v>0.44769999999999999</v>
      </c>
      <c r="L2971">
        <v>4.9719999999999999E-3</v>
      </c>
      <c r="M2971">
        <v>-1.034</v>
      </c>
      <c r="N2971">
        <v>-0.18329999999999999</v>
      </c>
      <c r="O2971">
        <v>0.73409999999999997</v>
      </c>
      <c r="P2971">
        <v>30001</v>
      </c>
      <c r="Q2971">
        <v>120000</v>
      </c>
    </row>
    <row r="2972" spans="9:17" x14ac:dyDescent="0.25">
      <c r="I2972" t="s">
        <v>3792</v>
      </c>
      <c r="J2972">
        <v>-0.20549999999999999</v>
      </c>
      <c r="K2972">
        <v>0.45979999999999999</v>
      </c>
      <c r="L2972">
        <v>4.5970000000000004E-3</v>
      </c>
      <c r="M2972">
        <v>-1.089</v>
      </c>
      <c r="N2972">
        <v>-0.21329999999999999</v>
      </c>
      <c r="O2972">
        <v>0.72230000000000005</v>
      </c>
      <c r="P2972">
        <v>30001</v>
      </c>
      <c r="Q2972">
        <v>120000</v>
      </c>
    </row>
    <row r="2973" spans="9:17" x14ac:dyDescent="0.25">
      <c r="I2973" t="s">
        <v>3793</v>
      </c>
      <c r="J2973">
        <v>-0.30649999999999999</v>
      </c>
      <c r="K2973">
        <v>0.48089999999999999</v>
      </c>
      <c r="L2973">
        <v>4.8380000000000003E-3</v>
      </c>
      <c r="M2973">
        <v>-1.256</v>
      </c>
      <c r="N2973">
        <v>-0.31040000000000001</v>
      </c>
      <c r="O2973">
        <v>0.65339999999999998</v>
      </c>
      <c r="P2973">
        <v>30001</v>
      </c>
      <c r="Q2973">
        <v>120000</v>
      </c>
    </row>
    <row r="2974" spans="9:17" x14ac:dyDescent="0.25">
      <c r="I2974" t="s">
        <v>3794</v>
      </c>
      <c r="J2974">
        <v>-0.33160000000000001</v>
      </c>
      <c r="K2974">
        <v>0.52370000000000005</v>
      </c>
      <c r="L2974">
        <v>5.437E-3</v>
      </c>
      <c r="M2974">
        <v>-1.3859999999999999</v>
      </c>
      <c r="N2974">
        <v>-0.32779999999999998</v>
      </c>
      <c r="O2974">
        <v>0.70420000000000005</v>
      </c>
      <c r="P2974">
        <v>30001</v>
      </c>
      <c r="Q2974">
        <v>120000</v>
      </c>
    </row>
    <row r="2975" spans="9:17" x14ac:dyDescent="0.25">
      <c r="I2975" t="s">
        <v>3795</v>
      </c>
      <c r="J2975">
        <v>-0.39979999999999999</v>
      </c>
      <c r="K2975">
        <v>0.51470000000000005</v>
      </c>
      <c r="L2975">
        <v>5.3509999999999999E-3</v>
      </c>
      <c r="M2975">
        <v>-1.452</v>
      </c>
      <c r="N2975">
        <v>-0.39079999999999998</v>
      </c>
      <c r="O2975">
        <v>0.59789999999999999</v>
      </c>
      <c r="P2975">
        <v>30001</v>
      </c>
      <c r="Q2975">
        <v>120000</v>
      </c>
    </row>
    <row r="2976" spans="9:17" x14ac:dyDescent="0.25">
      <c r="I2976" t="s">
        <v>3796</v>
      </c>
      <c r="J2976">
        <v>-0.35959999999999998</v>
      </c>
      <c r="K2976">
        <v>0.51980000000000004</v>
      </c>
      <c r="L2976">
        <v>4.5770000000000003E-3</v>
      </c>
      <c r="M2976">
        <v>-1.3680000000000001</v>
      </c>
      <c r="N2976">
        <v>-0.37090000000000001</v>
      </c>
      <c r="O2976">
        <v>0.70050000000000001</v>
      </c>
      <c r="P2976">
        <v>30001</v>
      </c>
      <c r="Q2976">
        <v>120000</v>
      </c>
    </row>
    <row r="2977" spans="9:17" x14ac:dyDescent="0.25">
      <c r="I2977" t="s">
        <v>3797</v>
      </c>
      <c r="J2977">
        <v>-0.4572</v>
      </c>
      <c r="K2977">
        <v>0.42359999999999998</v>
      </c>
      <c r="L2977">
        <v>4.5960000000000003E-3</v>
      </c>
      <c r="M2977">
        <v>-1.282</v>
      </c>
      <c r="N2977">
        <v>-0.46129999999999999</v>
      </c>
      <c r="O2977">
        <v>0.39750000000000002</v>
      </c>
      <c r="P2977">
        <v>30001</v>
      </c>
      <c r="Q2977">
        <v>120000</v>
      </c>
    </row>
    <row r="2978" spans="9:17" x14ac:dyDescent="0.25">
      <c r="I2978" t="s">
        <v>3798</v>
      </c>
      <c r="J2978">
        <v>-0.5494</v>
      </c>
      <c r="K2978">
        <v>0.48370000000000002</v>
      </c>
      <c r="L2978">
        <v>4.2230000000000002E-3</v>
      </c>
      <c r="M2978">
        <v>-1.512</v>
      </c>
      <c r="N2978">
        <v>-0.54490000000000005</v>
      </c>
      <c r="O2978">
        <v>0.39860000000000001</v>
      </c>
      <c r="P2978">
        <v>30001</v>
      </c>
      <c r="Q2978">
        <v>120000</v>
      </c>
    </row>
    <row r="2979" spans="9:17" x14ac:dyDescent="0.25">
      <c r="I2979" t="s">
        <v>3799</v>
      </c>
      <c r="J2979">
        <v>-0.32840000000000003</v>
      </c>
      <c r="K2979">
        <v>0.51249999999999996</v>
      </c>
      <c r="L2979">
        <v>4.5570000000000003E-3</v>
      </c>
      <c r="M2979">
        <v>-1.3120000000000001</v>
      </c>
      <c r="N2979">
        <v>-0.3402</v>
      </c>
      <c r="O2979">
        <v>0.7208</v>
      </c>
      <c r="P2979">
        <v>30001</v>
      </c>
      <c r="Q2979">
        <v>120000</v>
      </c>
    </row>
    <row r="2980" spans="9:17" x14ac:dyDescent="0.25">
      <c r="I2980" t="s">
        <v>3800</v>
      </c>
      <c r="J2980">
        <v>-0.7248</v>
      </c>
      <c r="K2980">
        <v>0.48909999999999998</v>
      </c>
      <c r="L2980">
        <v>5.522E-3</v>
      </c>
      <c r="M2980">
        <v>-1.6830000000000001</v>
      </c>
      <c r="N2980">
        <v>-0.72519999999999996</v>
      </c>
      <c r="O2980">
        <v>0.2369</v>
      </c>
      <c r="P2980">
        <v>30001</v>
      </c>
      <c r="Q2980">
        <v>120000</v>
      </c>
    </row>
    <row r="2981" spans="9:17" x14ac:dyDescent="0.25">
      <c r="I2981" t="s">
        <v>3801</v>
      </c>
      <c r="J2981">
        <v>-0.46939999999999998</v>
      </c>
      <c r="K2981">
        <v>0.59389999999999998</v>
      </c>
      <c r="L2981">
        <v>5.8809999999999999E-3</v>
      </c>
      <c r="M2981">
        <v>-1.617</v>
      </c>
      <c r="N2981">
        <v>-0.47820000000000001</v>
      </c>
      <c r="O2981">
        <v>0.73040000000000005</v>
      </c>
      <c r="P2981">
        <v>30001</v>
      </c>
      <c r="Q2981">
        <v>120000</v>
      </c>
    </row>
    <row r="2982" spans="9:17" x14ac:dyDescent="0.25">
      <c r="I2982" t="s">
        <v>3802</v>
      </c>
      <c r="J2982">
        <v>-0.27539999999999998</v>
      </c>
      <c r="K2982">
        <v>0.61429999999999996</v>
      </c>
      <c r="L2982">
        <v>6.5539999999999999E-3</v>
      </c>
      <c r="M2982">
        <v>-1.4350000000000001</v>
      </c>
      <c r="N2982">
        <v>-0.29709999999999998</v>
      </c>
      <c r="O2982">
        <v>0.98850000000000005</v>
      </c>
      <c r="P2982">
        <v>30001</v>
      </c>
      <c r="Q2982">
        <v>120000</v>
      </c>
    </row>
    <row r="2983" spans="9:17" x14ac:dyDescent="0.25">
      <c r="I2983" t="s">
        <v>3803</v>
      </c>
      <c r="J2983">
        <v>-0.47360000000000002</v>
      </c>
      <c r="K2983">
        <v>0.61399999999999999</v>
      </c>
      <c r="L2983">
        <v>6.5620000000000001E-3</v>
      </c>
      <c r="M2983">
        <v>-1.669</v>
      </c>
      <c r="N2983">
        <v>-0.47970000000000002</v>
      </c>
      <c r="O2983">
        <v>0.75160000000000005</v>
      </c>
      <c r="P2983">
        <v>30001</v>
      </c>
      <c r="Q2983">
        <v>120000</v>
      </c>
    </row>
    <row r="2984" spans="9:17" x14ac:dyDescent="0.25">
      <c r="I2984" t="s">
        <v>3804</v>
      </c>
      <c r="J2984">
        <v>-0.37459999999999999</v>
      </c>
      <c r="K2984">
        <v>0.34649999999999997</v>
      </c>
      <c r="L2984">
        <v>3.4880000000000002E-3</v>
      </c>
      <c r="M2984">
        <v>-1.036</v>
      </c>
      <c r="N2984">
        <v>-0.38240000000000002</v>
      </c>
      <c r="O2984">
        <v>0.33250000000000002</v>
      </c>
      <c r="P2984">
        <v>30001</v>
      </c>
      <c r="Q2984">
        <v>120000</v>
      </c>
    </row>
    <row r="2985" spans="9:17" x14ac:dyDescent="0.25">
      <c r="I2985" t="s">
        <v>3805</v>
      </c>
      <c r="J2985">
        <v>-0.30549999999999999</v>
      </c>
      <c r="K2985">
        <v>0.4083</v>
      </c>
      <c r="L2985">
        <v>4.0509999999999999E-3</v>
      </c>
      <c r="M2985">
        <v>-1.073</v>
      </c>
      <c r="N2985">
        <v>-0.32129999999999997</v>
      </c>
      <c r="O2985">
        <v>0.54820000000000002</v>
      </c>
      <c r="P2985">
        <v>30001</v>
      </c>
      <c r="Q2985">
        <v>120000</v>
      </c>
    </row>
    <row r="2986" spans="9:17" x14ac:dyDescent="0.25">
      <c r="I2986" t="s">
        <v>3806</v>
      </c>
      <c r="J2986">
        <v>-0.43440000000000001</v>
      </c>
      <c r="K2986">
        <v>0.34389999999999998</v>
      </c>
      <c r="L2986">
        <v>4.248E-3</v>
      </c>
      <c r="M2986">
        <v>-1.095</v>
      </c>
      <c r="N2986">
        <v>-0.44140000000000001</v>
      </c>
      <c r="O2986">
        <v>0.2702</v>
      </c>
      <c r="P2986">
        <v>30001</v>
      </c>
      <c r="Q2986">
        <v>120000</v>
      </c>
    </row>
    <row r="2987" spans="9:17" x14ac:dyDescent="0.25">
      <c r="I2987" t="s">
        <v>3807</v>
      </c>
      <c r="J2987">
        <v>-0.46460000000000001</v>
      </c>
      <c r="K2987">
        <v>0.4405</v>
      </c>
      <c r="L2987">
        <v>4.0099999999999997E-3</v>
      </c>
      <c r="M2987">
        <v>-1.35</v>
      </c>
      <c r="N2987">
        <v>-0.46329999999999999</v>
      </c>
      <c r="O2987">
        <v>0.4123</v>
      </c>
      <c r="P2987">
        <v>30001</v>
      </c>
      <c r="Q2987">
        <v>120000</v>
      </c>
    </row>
    <row r="2988" spans="9:17" x14ac:dyDescent="0.25">
      <c r="I2988" t="s">
        <v>3808</v>
      </c>
      <c r="J2988">
        <v>-0.47420000000000001</v>
      </c>
      <c r="K2988">
        <v>0.433</v>
      </c>
      <c r="L2988">
        <v>4.2110000000000003E-3</v>
      </c>
      <c r="M2988">
        <v>-1.343</v>
      </c>
      <c r="N2988">
        <v>-0.47139999999999999</v>
      </c>
      <c r="O2988">
        <v>0.38719999999999999</v>
      </c>
      <c r="P2988">
        <v>30001</v>
      </c>
      <c r="Q2988">
        <v>120000</v>
      </c>
    </row>
    <row r="2989" spans="9:17" x14ac:dyDescent="0.25">
      <c r="I2989" t="s">
        <v>3809</v>
      </c>
      <c r="J2989">
        <v>-0.5121</v>
      </c>
      <c r="K2989">
        <v>0.39050000000000001</v>
      </c>
      <c r="L2989">
        <v>4.0309999999999999E-3</v>
      </c>
      <c r="M2989">
        <v>-1.278</v>
      </c>
      <c r="N2989">
        <v>-0.51270000000000004</v>
      </c>
      <c r="O2989">
        <v>0.26769999999999999</v>
      </c>
      <c r="P2989">
        <v>30001</v>
      </c>
      <c r="Q2989">
        <v>120000</v>
      </c>
    </row>
    <row r="2990" spans="9:17" x14ac:dyDescent="0.25">
      <c r="I2990" t="s">
        <v>3810</v>
      </c>
      <c r="J2990">
        <v>-0.48049999999999998</v>
      </c>
      <c r="K2990">
        <v>0.43990000000000001</v>
      </c>
      <c r="L2990">
        <v>4.0810000000000004E-3</v>
      </c>
      <c r="M2990">
        <v>-1.367</v>
      </c>
      <c r="N2990">
        <v>-0.47589999999999999</v>
      </c>
      <c r="O2990">
        <v>0.38729999999999998</v>
      </c>
      <c r="P2990">
        <v>30001</v>
      </c>
      <c r="Q2990">
        <v>120000</v>
      </c>
    </row>
    <row r="2991" spans="9:17" x14ac:dyDescent="0.25">
      <c r="I2991" t="s">
        <v>3811</v>
      </c>
      <c r="J2991">
        <v>-0.2009</v>
      </c>
      <c r="K2991">
        <v>0.41830000000000001</v>
      </c>
      <c r="L2991">
        <v>4.2550000000000001E-3</v>
      </c>
      <c r="M2991">
        <v>-1.006</v>
      </c>
      <c r="N2991">
        <v>-0.20699999999999999</v>
      </c>
      <c r="O2991">
        <v>0.64610000000000001</v>
      </c>
      <c r="P2991">
        <v>30001</v>
      </c>
      <c r="Q2991">
        <v>120000</v>
      </c>
    </row>
    <row r="2992" spans="9:17" x14ac:dyDescent="0.25">
      <c r="I2992" t="s">
        <v>3812</v>
      </c>
      <c r="J2992">
        <v>-0.92259999999999998</v>
      </c>
      <c r="K2992">
        <v>0.5302</v>
      </c>
      <c r="L2992">
        <v>4.692E-3</v>
      </c>
      <c r="M2992">
        <v>-2.0059999999999998</v>
      </c>
      <c r="N2992">
        <v>-0.90569999999999995</v>
      </c>
      <c r="O2992">
        <v>6.9639999999999994E-2</v>
      </c>
      <c r="P2992">
        <v>30001</v>
      </c>
      <c r="Q2992">
        <v>120000</v>
      </c>
    </row>
    <row r="2993" spans="9:17" x14ac:dyDescent="0.25">
      <c r="I2993" t="s">
        <v>3813</v>
      </c>
      <c r="J2993">
        <v>-0.37930000000000003</v>
      </c>
      <c r="K2993">
        <v>0.46489999999999998</v>
      </c>
      <c r="L2993">
        <v>3.1280000000000001E-3</v>
      </c>
      <c r="M2993">
        <v>-1.296</v>
      </c>
      <c r="N2993">
        <v>-0.38090000000000002</v>
      </c>
      <c r="O2993">
        <v>0.54469999999999996</v>
      </c>
      <c r="P2993">
        <v>30001</v>
      </c>
      <c r="Q2993">
        <v>120000</v>
      </c>
    </row>
    <row r="2994" spans="9:17" x14ac:dyDescent="0.25">
      <c r="I2994" t="s">
        <v>3814</v>
      </c>
      <c r="J2994">
        <v>-0.34089999999999998</v>
      </c>
      <c r="K2994">
        <v>0.42180000000000001</v>
      </c>
      <c r="L2994">
        <v>2.9510000000000001E-3</v>
      </c>
      <c r="M2994">
        <v>-1.1639999999999999</v>
      </c>
      <c r="N2994">
        <v>-0.3463</v>
      </c>
      <c r="O2994">
        <v>0.50619999999999998</v>
      </c>
      <c r="P2994">
        <v>30001</v>
      </c>
      <c r="Q2994">
        <v>120000</v>
      </c>
    </row>
    <row r="2995" spans="9:17" x14ac:dyDescent="0.25">
      <c r="I2995" t="s">
        <v>3815</v>
      </c>
      <c r="J2995">
        <v>-4.9160000000000002E-2</v>
      </c>
      <c r="K2995">
        <v>0.47489999999999999</v>
      </c>
      <c r="L2995">
        <v>3.8279999999999998E-3</v>
      </c>
      <c r="M2995">
        <v>-0.93679999999999997</v>
      </c>
      <c r="N2995">
        <v>-6.5210000000000004E-2</v>
      </c>
      <c r="O2995">
        <v>0.93100000000000005</v>
      </c>
      <c r="P2995">
        <v>30001</v>
      </c>
      <c r="Q2995">
        <v>120000</v>
      </c>
    </row>
    <row r="2996" spans="9:17" x14ac:dyDescent="0.25">
      <c r="I2996" t="s">
        <v>3816</v>
      </c>
      <c r="J2996">
        <v>-0.63490000000000002</v>
      </c>
      <c r="K2996">
        <v>0.54239999999999999</v>
      </c>
      <c r="L2996">
        <v>4.3860000000000001E-3</v>
      </c>
      <c r="M2996">
        <v>-1.7709999999999999</v>
      </c>
      <c r="N2996">
        <v>-0.61180000000000001</v>
      </c>
      <c r="O2996">
        <v>0.37919999999999998</v>
      </c>
      <c r="P2996">
        <v>30001</v>
      </c>
      <c r="Q2996">
        <v>120000</v>
      </c>
    </row>
    <row r="2997" spans="9:17" x14ac:dyDescent="0.25">
      <c r="I2997" t="s">
        <v>3817</v>
      </c>
      <c r="J2997">
        <v>-0.17169999999999999</v>
      </c>
      <c r="K2997">
        <v>0.47539999999999999</v>
      </c>
      <c r="L2997">
        <v>3.777E-3</v>
      </c>
      <c r="M2997">
        <v>-1.0720000000000001</v>
      </c>
      <c r="N2997">
        <v>-0.18529999999999999</v>
      </c>
      <c r="O2997">
        <v>0.80300000000000005</v>
      </c>
      <c r="P2997">
        <v>30001</v>
      </c>
      <c r="Q2997">
        <v>120000</v>
      </c>
    </row>
    <row r="2998" spans="9:17" x14ac:dyDescent="0.25">
      <c r="I2998" t="s">
        <v>3818</v>
      </c>
      <c r="J2998">
        <v>-0.51549999999999996</v>
      </c>
      <c r="K2998">
        <v>0.51900000000000002</v>
      </c>
      <c r="L2998">
        <v>4.0150000000000003E-3</v>
      </c>
      <c r="M2998">
        <v>-1.57</v>
      </c>
      <c r="N2998">
        <v>-0.50609999999999999</v>
      </c>
      <c r="O2998">
        <v>0.48549999999999999</v>
      </c>
      <c r="P2998">
        <v>30001</v>
      </c>
      <c r="Q2998">
        <v>120000</v>
      </c>
    </row>
    <row r="2999" spans="9:17" x14ac:dyDescent="0.25">
      <c r="I2999" t="s">
        <v>3819</v>
      </c>
      <c r="J2999">
        <v>4.99E-2</v>
      </c>
      <c r="K2999">
        <v>0.59379999999999999</v>
      </c>
      <c r="L2999">
        <v>7.0670000000000004E-3</v>
      </c>
      <c r="M2999">
        <v>-1.089</v>
      </c>
      <c r="N2999">
        <v>3.943E-2</v>
      </c>
      <c r="O2999">
        <v>1.252</v>
      </c>
      <c r="P2999">
        <v>30001</v>
      </c>
      <c r="Q2999">
        <v>120000</v>
      </c>
    </row>
    <row r="3000" spans="9:17" x14ac:dyDescent="0.25">
      <c r="I3000" t="s">
        <v>3820</v>
      </c>
      <c r="J3000">
        <v>-5.4140000000000001E-2</v>
      </c>
      <c r="K3000">
        <v>0.50990000000000002</v>
      </c>
      <c r="L3000">
        <v>6.4070000000000004E-3</v>
      </c>
      <c r="M3000">
        <v>-1.052</v>
      </c>
      <c r="N3000">
        <v>-5.5530000000000003E-2</v>
      </c>
      <c r="O3000">
        <v>0.9577</v>
      </c>
      <c r="P3000">
        <v>30001</v>
      </c>
      <c r="Q3000">
        <v>120000</v>
      </c>
    </row>
    <row r="3001" spans="9:17" x14ac:dyDescent="0.25">
      <c r="I3001" t="s">
        <v>3821</v>
      </c>
      <c r="J3001">
        <v>-7.2470000000000007E-2</v>
      </c>
      <c r="K3001">
        <v>0.54620000000000002</v>
      </c>
      <c r="L3001">
        <v>6.8279999999999999E-3</v>
      </c>
      <c r="M3001">
        <v>-1.143</v>
      </c>
      <c r="N3001">
        <v>-7.3639999999999997E-2</v>
      </c>
      <c r="O3001">
        <v>1.004</v>
      </c>
      <c r="P3001">
        <v>30001</v>
      </c>
      <c r="Q3001">
        <v>120000</v>
      </c>
    </row>
    <row r="3002" spans="9:17" x14ac:dyDescent="0.25">
      <c r="I3002" t="s">
        <v>3822</v>
      </c>
      <c r="J3002">
        <v>0.79549999999999998</v>
      </c>
      <c r="K3002">
        <v>0.79330000000000001</v>
      </c>
      <c r="L3002">
        <v>1.0869999999999999E-2</v>
      </c>
      <c r="M3002">
        <v>-0.75980000000000003</v>
      </c>
      <c r="N3002">
        <v>0.7954</v>
      </c>
      <c r="O3002">
        <v>2.3610000000000002</v>
      </c>
      <c r="P3002">
        <v>30001</v>
      </c>
      <c r="Q3002">
        <v>120000</v>
      </c>
    </row>
    <row r="3003" spans="9:17" x14ac:dyDescent="0.25">
      <c r="I3003" t="s">
        <v>3823</v>
      </c>
      <c r="J3003">
        <v>-0.87849999999999995</v>
      </c>
      <c r="K3003">
        <v>0.751</v>
      </c>
      <c r="L3003">
        <v>9.7079999999999996E-3</v>
      </c>
      <c r="M3003">
        <v>-2.3719999999999999</v>
      </c>
      <c r="N3003">
        <v>-0.87519999999999998</v>
      </c>
      <c r="O3003">
        <v>0.56779999999999997</v>
      </c>
      <c r="P3003">
        <v>30001</v>
      </c>
      <c r="Q3003">
        <v>120000</v>
      </c>
    </row>
    <row r="3004" spans="9:17" x14ac:dyDescent="0.25">
      <c r="I3004" t="s">
        <v>3824</v>
      </c>
      <c r="J3004">
        <v>-0.14050000000000001</v>
      </c>
      <c r="K3004">
        <v>0.98340000000000005</v>
      </c>
      <c r="L3004">
        <v>1.644E-2</v>
      </c>
      <c r="M3004">
        <v>-2.077</v>
      </c>
      <c r="N3004">
        <v>-0.14050000000000001</v>
      </c>
      <c r="O3004">
        <v>1.7929999999999999</v>
      </c>
      <c r="P3004">
        <v>30001</v>
      </c>
      <c r="Q3004">
        <v>120000</v>
      </c>
    </row>
    <row r="3005" spans="9:17" x14ac:dyDescent="0.25">
      <c r="I3005" t="s">
        <v>3825</v>
      </c>
      <c r="J3005">
        <v>-0.28129999999999999</v>
      </c>
      <c r="K3005">
        <v>0.69289999999999996</v>
      </c>
      <c r="L3005">
        <v>9.5989999999999999E-3</v>
      </c>
      <c r="M3005">
        <v>-1.6479999999999999</v>
      </c>
      <c r="N3005">
        <v>-0.28010000000000002</v>
      </c>
      <c r="O3005">
        <v>1.0820000000000001</v>
      </c>
      <c r="P3005">
        <v>30001</v>
      </c>
      <c r="Q3005">
        <v>120000</v>
      </c>
    </row>
    <row r="3006" spans="9:17" x14ac:dyDescent="0.25">
      <c r="I3006" t="s">
        <v>3826</v>
      </c>
      <c r="J3006">
        <v>-0.3926</v>
      </c>
      <c r="K3006">
        <v>0.75990000000000002</v>
      </c>
      <c r="L3006">
        <v>1.0800000000000001E-2</v>
      </c>
      <c r="M3006">
        <v>-1.8939999999999999</v>
      </c>
      <c r="N3006">
        <v>-0.38790000000000002</v>
      </c>
      <c r="O3006">
        <v>1.095</v>
      </c>
      <c r="P3006">
        <v>30001</v>
      </c>
      <c r="Q3006">
        <v>120000</v>
      </c>
    </row>
    <row r="3007" spans="9:17" x14ac:dyDescent="0.25">
      <c r="I3007" t="s">
        <v>3827</v>
      </c>
      <c r="J3007">
        <v>0.3649</v>
      </c>
      <c r="K3007">
        <v>0.52229999999999999</v>
      </c>
      <c r="L3007">
        <v>6.7019999999999996E-3</v>
      </c>
      <c r="M3007">
        <v>-0.65459999999999996</v>
      </c>
      <c r="N3007">
        <v>0.36059999999999998</v>
      </c>
      <c r="O3007">
        <v>1.413</v>
      </c>
      <c r="P3007">
        <v>30001</v>
      </c>
      <c r="Q3007">
        <v>120000</v>
      </c>
    </row>
    <row r="3008" spans="9:17" x14ac:dyDescent="0.25">
      <c r="I3008" t="s">
        <v>3828</v>
      </c>
      <c r="J3008">
        <v>0.34660000000000002</v>
      </c>
      <c r="K3008">
        <v>0.62270000000000003</v>
      </c>
      <c r="L3008">
        <v>8.5859999999999999E-3</v>
      </c>
      <c r="M3008">
        <v>-0.87770000000000004</v>
      </c>
      <c r="N3008">
        <v>0.34350000000000003</v>
      </c>
      <c r="O3008">
        <v>1.5920000000000001</v>
      </c>
      <c r="P3008">
        <v>30001</v>
      </c>
      <c r="Q3008">
        <v>120000</v>
      </c>
    </row>
    <row r="3009" spans="9:17" x14ac:dyDescent="0.25">
      <c r="I3009" t="s">
        <v>3829</v>
      </c>
      <c r="J3009">
        <v>-1.24</v>
      </c>
      <c r="K3009">
        <v>0.70569999999999999</v>
      </c>
      <c r="L3009">
        <v>1.089E-2</v>
      </c>
      <c r="M3009">
        <v>-2.6659999999999999</v>
      </c>
      <c r="N3009">
        <v>-1.23</v>
      </c>
      <c r="O3009">
        <v>0.1087</v>
      </c>
      <c r="P3009">
        <v>30001</v>
      </c>
      <c r="Q3009">
        <v>120000</v>
      </c>
    </row>
    <row r="3010" spans="9:17" x14ac:dyDescent="0.25">
      <c r="I3010" t="s">
        <v>3830</v>
      </c>
      <c r="J3010">
        <v>-1.0609999999999999</v>
      </c>
      <c r="K3010">
        <v>0.65580000000000005</v>
      </c>
      <c r="L3010">
        <v>1.038E-2</v>
      </c>
      <c r="M3010">
        <v>-2.3639999999999999</v>
      </c>
      <c r="N3010">
        <v>-1.0569999999999999</v>
      </c>
      <c r="O3010">
        <v>0.21440000000000001</v>
      </c>
      <c r="P3010">
        <v>30001</v>
      </c>
      <c r="Q3010">
        <v>120000</v>
      </c>
    </row>
    <row r="3011" spans="9:17" x14ac:dyDescent="0.25">
      <c r="I3011" t="s">
        <v>3831</v>
      </c>
      <c r="J3011">
        <v>-0.48680000000000001</v>
      </c>
      <c r="K3011">
        <v>0.57679999999999998</v>
      </c>
      <c r="L3011">
        <v>5.9959999999999996E-3</v>
      </c>
      <c r="M3011">
        <v>-1.6559999999999999</v>
      </c>
      <c r="N3011">
        <v>-0.47710000000000002</v>
      </c>
      <c r="O3011">
        <v>0.63480000000000003</v>
      </c>
      <c r="P3011">
        <v>30001</v>
      </c>
      <c r="Q3011">
        <v>120000</v>
      </c>
    </row>
    <row r="3012" spans="9:17" x14ac:dyDescent="0.25">
      <c r="I3012" t="s">
        <v>3832</v>
      </c>
      <c r="J3012">
        <v>-0.3634</v>
      </c>
      <c r="K3012">
        <v>0.46410000000000001</v>
      </c>
      <c r="L3012">
        <v>5.4270000000000004E-3</v>
      </c>
      <c r="M3012">
        <v>-1.268</v>
      </c>
      <c r="N3012">
        <v>-0.36730000000000002</v>
      </c>
      <c r="O3012">
        <v>0.56369999999999998</v>
      </c>
      <c r="P3012">
        <v>30001</v>
      </c>
      <c r="Q3012">
        <v>120000</v>
      </c>
    </row>
    <row r="3013" spans="9:17" x14ac:dyDescent="0.25">
      <c r="I3013" t="s">
        <v>3833</v>
      </c>
      <c r="J3013">
        <v>-0.1414</v>
      </c>
      <c r="K3013">
        <v>0.4078</v>
      </c>
      <c r="L3013">
        <v>2.0569999999999998E-3</v>
      </c>
      <c r="M3013">
        <v>-1.0249999999999999</v>
      </c>
      <c r="N3013">
        <v>-0.1074</v>
      </c>
      <c r="O3013">
        <v>0.63500000000000001</v>
      </c>
      <c r="P3013">
        <v>30001</v>
      </c>
      <c r="Q3013">
        <v>120000</v>
      </c>
    </row>
    <row r="3014" spans="9:17" x14ac:dyDescent="0.25">
      <c r="I3014" t="s">
        <v>3834</v>
      </c>
      <c r="J3014">
        <v>0.16039999999999999</v>
      </c>
      <c r="K3014">
        <v>0.3916</v>
      </c>
      <c r="L3014">
        <v>1.8519999999999999E-3</v>
      </c>
      <c r="M3014">
        <v>-0.5806</v>
      </c>
      <c r="N3014">
        <v>0.12720000000000001</v>
      </c>
      <c r="O3014">
        <v>1.006</v>
      </c>
      <c r="P3014">
        <v>30001</v>
      </c>
      <c r="Q3014">
        <v>120000</v>
      </c>
    </row>
    <row r="3015" spans="9:17" x14ac:dyDescent="0.25">
      <c r="I3015" t="s">
        <v>3835</v>
      </c>
      <c r="J3015">
        <v>0.35610000000000003</v>
      </c>
      <c r="K3015">
        <v>0.44990000000000002</v>
      </c>
      <c r="L3015">
        <v>4.7949999999999998E-3</v>
      </c>
      <c r="M3015">
        <v>-0.52580000000000005</v>
      </c>
      <c r="N3015">
        <v>0.35389999999999999</v>
      </c>
      <c r="O3015">
        <v>1.2490000000000001</v>
      </c>
      <c r="P3015">
        <v>30001</v>
      </c>
      <c r="Q3015">
        <v>120000</v>
      </c>
    </row>
    <row r="3016" spans="9:17" x14ac:dyDescent="0.25">
      <c r="I3016" t="s">
        <v>3836</v>
      </c>
      <c r="J3016">
        <v>0.16830000000000001</v>
      </c>
      <c r="K3016">
        <v>0.55930000000000002</v>
      </c>
      <c r="L3016">
        <v>5.3099999999999996E-3</v>
      </c>
      <c r="M3016">
        <v>-0.96850000000000003</v>
      </c>
      <c r="N3016">
        <v>0.17960000000000001</v>
      </c>
      <c r="O3016">
        <v>1.2430000000000001</v>
      </c>
      <c r="P3016">
        <v>30001</v>
      </c>
      <c r="Q3016">
        <v>120000</v>
      </c>
    </row>
    <row r="3017" spans="9:17" x14ac:dyDescent="0.25">
      <c r="I3017" t="s">
        <v>3837</v>
      </c>
      <c r="J3017">
        <v>0.25750000000000001</v>
      </c>
      <c r="K3017">
        <v>0.54859999999999998</v>
      </c>
      <c r="L3017">
        <v>5.4330000000000003E-3</v>
      </c>
      <c r="M3017">
        <v>-0.83950000000000002</v>
      </c>
      <c r="N3017">
        <v>0.26340000000000002</v>
      </c>
      <c r="O3017">
        <v>1.32</v>
      </c>
      <c r="P3017">
        <v>30001</v>
      </c>
      <c r="Q3017">
        <v>120000</v>
      </c>
    </row>
    <row r="3018" spans="9:17" x14ac:dyDescent="0.25">
      <c r="I3018" t="s">
        <v>3838</v>
      </c>
      <c r="J3018">
        <v>0.29530000000000001</v>
      </c>
      <c r="K3018">
        <v>0.51919999999999999</v>
      </c>
      <c r="L3018">
        <v>5.2449999999999997E-3</v>
      </c>
      <c r="M3018">
        <v>-0.73419999999999996</v>
      </c>
      <c r="N3018">
        <v>0.29770000000000002</v>
      </c>
      <c r="O3018">
        <v>1.3080000000000001</v>
      </c>
      <c r="P3018">
        <v>30001</v>
      </c>
      <c r="Q3018">
        <v>120000</v>
      </c>
    </row>
    <row r="3019" spans="9:17" x14ac:dyDescent="0.25">
      <c r="I3019" t="s">
        <v>3839</v>
      </c>
      <c r="J3019">
        <v>0.51219999999999999</v>
      </c>
      <c r="K3019">
        <v>0.51719999999999999</v>
      </c>
      <c r="L3019">
        <v>5.1549999999999999E-3</v>
      </c>
      <c r="M3019">
        <v>-0.48720000000000002</v>
      </c>
      <c r="N3019">
        <v>0.50600000000000001</v>
      </c>
      <c r="O3019">
        <v>1.5449999999999999</v>
      </c>
      <c r="P3019">
        <v>30001</v>
      </c>
      <c r="Q3019">
        <v>120000</v>
      </c>
    </row>
    <row r="3020" spans="9:17" x14ac:dyDescent="0.25">
      <c r="I3020" t="s">
        <v>3840</v>
      </c>
      <c r="J3020">
        <v>0.48110000000000003</v>
      </c>
      <c r="K3020">
        <v>0.52580000000000005</v>
      </c>
      <c r="L3020">
        <v>4.8789999999999997E-3</v>
      </c>
      <c r="M3020">
        <v>-0.53800000000000003</v>
      </c>
      <c r="N3020">
        <v>0.47470000000000001</v>
      </c>
      <c r="O3020">
        <v>1.5309999999999999</v>
      </c>
      <c r="P3020">
        <v>30001</v>
      </c>
      <c r="Q3020">
        <v>120000</v>
      </c>
    </row>
    <row r="3021" spans="9:17" x14ac:dyDescent="0.25">
      <c r="I3021" t="s">
        <v>3841</v>
      </c>
      <c r="J3021">
        <v>0.38009999999999999</v>
      </c>
      <c r="K3021">
        <v>0.54700000000000004</v>
      </c>
      <c r="L3021">
        <v>5.2009999999999999E-3</v>
      </c>
      <c r="M3021">
        <v>-0.69940000000000002</v>
      </c>
      <c r="N3021">
        <v>0.37919999999999998</v>
      </c>
      <c r="O3021">
        <v>1.4610000000000001</v>
      </c>
      <c r="P3021">
        <v>30001</v>
      </c>
      <c r="Q3021">
        <v>120000</v>
      </c>
    </row>
    <row r="3022" spans="9:17" x14ac:dyDescent="0.25">
      <c r="I3022" t="s">
        <v>3842</v>
      </c>
      <c r="J3022">
        <v>0.35499999999999998</v>
      </c>
      <c r="K3022">
        <v>0.58440000000000003</v>
      </c>
      <c r="L3022">
        <v>5.6639999999999998E-3</v>
      </c>
      <c r="M3022">
        <v>-0.8175</v>
      </c>
      <c r="N3022">
        <v>0.35849999999999999</v>
      </c>
      <c r="O3022">
        <v>1.492</v>
      </c>
      <c r="P3022">
        <v>30001</v>
      </c>
      <c r="Q3022">
        <v>120000</v>
      </c>
    </row>
    <row r="3023" spans="9:17" x14ac:dyDescent="0.25">
      <c r="I3023" t="s">
        <v>3843</v>
      </c>
      <c r="J3023">
        <v>0.2868</v>
      </c>
      <c r="K3023">
        <v>0.57620000000000005</v>
      </c>
      <c r="L3023">
        <v>5.5700000000000003E-3</v>
      </c>
      <c r="M3023">
        <v>-0.87429999999999997</v>
      </c>
      <c r="N3023">
        <v>0.2928</v>
      </c>
      <c r="O3023">
        <v>1.397</v>
      </c>
      <c r="P3023">
        <v>30001</v>
      </c>
      <c r="Q3023">
        <v>120000</v>
      </c>
    </row>
    <row r="3024" spans="9:17" x14ac:dyDescent="0.25">
      <c r="I3024" t="s">
        <v>3844</v>
      </c>
      <c r="J3024">
        <v>0.32690000000000002</v>
      </c>
      <c r="K3024">
        <v>0.58009999999999995</v>
      </c>
      <c r="L3024">
        <v>4.999E-3</v>
      </c>
      <c r="M3024">
        <v>-0.79969999999999997</v>
      </c>
      <c r="N3024">
        <v>0.32150000000000001</v>
      </c>
      <c r="O3024">
        <v>1.4970000000000001</v>
      </c>
      <c r="P3024">
        <v>30001</v>
      </c>
      <c r="Q3024">
        <v>120000</v>
      </c>
    </row>
    <row r="3025" spans="9:17" x14ac:dyDescent="0.25">
      <c r="I3025" t="s">
        <v>3845</v>
      </c>
      <c r="J3025">
        <v>0.22939999999999999</v>
      </c>
      <c r="K3025">
        <v>0.49409999999999998</v>
      </c>
      <c r="L3025">
        <v>4.8469999999999997E-3</v>
      </c>
      <c r="M3025">
        <v>-0.73509999999999998</v>
      </c>
      <c r="N3025">
        <v>0.22620000000000001</v>
      </c>
      <c r="O3025">
        <v>1.212</v>
      </c>
      <c r="P3025">
        <v>30001</v>
      </c>
      <c r="Q3025">
        <v>120000</v>
      </c>
    </row>
    <row r="3026" spans="9:17" x14ac:dyDescent="0.25">
      <c r="I3026" t="s">
        <v>3846</v>
      </c>
      <c r="J3026">
        <v>0.13719999999999999</v>
      </c>
      <c r="K3026">
        <v>0.54800000000000004</v>
      </c>
      <c r="L3026">
        <v>4.594E-3</v>
      </c>
      <c r="M3026">
        <v>-0.94869999999999999</v>
      </c>
      <c r="N3026">
        <v>0.14080000000000001</v>
      </c>
      <c r="O3026">
        <v>1.2110000000000001</v>
      </c>
      <c r="P3026">
        <v>30001</v>
      </c>
      <c r="Q3026">
        <v>120000</v>
      </c>
    </row>
    <row r="3027" spans="9:17" x14ac:dyDescent="0.25">
      <c r="I3027" t="s">
        <v>3847</v>
      </c>
      <c r="J3027">
        <v>0.35820000000000002</v>
      </c>
      <c r="K3027">
        <v>0.57279999999999998</v>
      </c>
      <c r="L3027">
        <v>4.9509999999999997E-3</v>
      </c>
      <c r="M3027">
        <v>-0.74570000000000003</v>
      </c>
      <c r="N3027">
        <v>0.34910000000000002</v>
      </c>
      <c r="O3027">
        <v>1.514</v>
      </c>
      <c r="P3027">
        <v>30001</v>
      </c>
      <c r="Q3027">
        <v>120000</v>
      </c>
    </row>
    <row r="3028" spans="9:17" x14ac:dyDescent="0.25">
      <c r="I3028" t="s">
        <v>3848</v>
      </c>
      <c r="J3028">
        <v>-3.8260000000000002E-2</v>
      </c>
      <c r="K3028">
        <v>0.55559999999999998</v>
      </c>
      <c r="L3028">
        <v>5.8230000000000001E-3</v>
      </c>
      <c r="M3028">
        <v>-1.1319999999999999</v>
      </c>
      <c r="N3028">
        <v>-3.6389999999999999E-2</v>
      </c>
      <c r="O3028">
        <v>1.0489999999999999</v>
      </c>
      <c r="P3028">
        <v>30001</v>
      </c>
      <c r="Q3028">
        <v>120000</v>
      </c>
    </row>
    <row r="3029" spans="9:17" x14ac:dyDescent="0.25">
      <c r="I3029" t="s">
        <v>3849</v>
      </c>
      <c r="J3029">
        <v>0.2172</v>
      </c>
      <c r="K3029">
        <v>0.64629999999999999</v>
      </c>
      <c r="L3029">
        <v>6.1549999999999999E-3</v>
      </c>
      <c r="M3029">
        <v>-1.036</v>
      </c>
      <c r="N3029">
        <v>0.2112</v>
      </c>
      <c r="O3029">
        <v>1.504</v>
      </c>
      <c r="P3029">
        <v>30001</v>
      </c>
      <c r="Q3029">
        <v>120000</v>
      </c>
    </row>
    <row r="3030" spans="9:17" x14ac:dyDescent="0.25">
      <c r="I3030" t="s">
        <v>3850</v>
      </c>
      <c r="J3030">
        <v>0.41120000000000001</v>
      </c>
      <c r="K3030">
        <v>0.66559999999999997</v>
      </c>
      <c r="L3030">
        <v>6.7099999999999998E-3</v>
      </c>
      <c r="M3030">
        <v>-0.85529999999999995</v>
      </c>
      <c r="N3030">
        <v>0.3921</v>
      </c>
      <c r="O3030">
        <v>1.766</v>
      </c>
      <c r="P3030">
        <v>30001</v>
      </c>
      <c r="Q3030">
        <v>120000</v>
      </c>
    </row>
    <row r="3031" spans="9:17" x14ac:dyDescent="0.25">
      <c r="I3031" t="s">
        <v>3851</v>
      </c>
      <c r="J3031">
        <v>0.21299999999999999</v>
      </c>
      <c r="K3031">
        <v>0.66639999999999999</v>
      </c>
      <c r="L3031">
        <v>6.777E-3</v>
      </c>
      <c r="M3031">
        <v>-1.093</v>
      </c>
      <c r="N3031">
        <v>0.2112</v>
      </c>
      <c r="O3031">
        <v>1.538</v>
      </c>
      <c r="P3031">
        <v>30001</v>
      </c>
      <c r="Q3031">
        <v>120000</v>
      </c>
    </row>
    <row r="3032" spans="9:17" x14ac:dyDescent="0.25">
      <c r="I3032" t="s">
        <v>3852</v>
      </c>
      <c r="J3032">
        <v>0.312</v>
      </c>
      <c r="K3032">
        <v>0.43240000000000001</v>
      </c>
      <c r="L3032">
        <v>3.9410000000000001E-3</v>
      </c>
      <c r="M3032">
        <v>-0.52869999999999995</v>
      </c>
      <c r="N3032">
        <v>0.30880000000000002</v>
      </c>
      <c r="O3032">
        <v>1.171</v>
      </c>
      <c r="P3032">
        <v>30001</v>
      </c>
      <c r="Q3032">
        <v>120000</v>
      </c>
    </row>
    <row r="3033" spans="9:17" x14ac:dyDescent="0.25">
      <c r="I3033" t="s">
        <v>3853</v>
      </c>
      <c r="J3033">
        <v>0.38109999999999999</v>
      </c>
      <c r="K3033">
        <v>0.47960000000000003</v>
      </c>
      <c r="L3033">
        <v>4.3709999999999999E-3</v>
      </c>
      <c r="M3033">
        <v>-0.54359999999999997</v>
      </c>
      <c r="N3033">
        <v>0.373</v>
      </c>
      <c r="O3033">
        <v>1.351</v>
      </c>
      <c r="P3033">
        <v>30001</v>
      </c>
      <c r="Q3033">
        <v>120000</v>
      </c>
    </row>
    <row r="3034" spans="9:17" x14ac:dyDescent="0.25">
      <c r="I3034" t="s">
        <v>3854</v>
      </c>
      <c r="J3034">
        <v>0.25219999999999998</v>
      </c>
      <c r="K3034">
        <v>0.42880000000000001</v>
      </c>
      <c r="L3034">
        <v>4.5620000000000001E-3</v>
      </c>
      <c r="M3034">
        <v>-0.58699999999999997</v>
      </c>
      <c r="N3034">
        <v>0.2495</v>
      </c>
      <c r="O3034">
        <v>1.111</v>
      </c>
      <c r="P3034">
        <v>30001</v>
      </c>
      <c r="Q3034">
        <v>120000</v>
      </c>
    </row>
    <row r="3035" spans="9:17" x14ac:dyDescent="0.25">
      <c r="I3035" t="s">
        <v>3855</v>
      </c>
      <c r="J3035">
        <v>0.222</v>
      </c>
      <c r="K3035">
        <v>0.50949999999999995</v>
      </c>
      <c r="L3035">
        <v>4.3359999999999996E-3</v>
      </c>
      <c r="M3035">
        <v>-0.79349999999999998</v>
      </c>
      <c r="N3035">
        <v>0.22309999999999999</v>
      </c>
      <c r="O3035">
        <v>1.2210000000000001</v>
      </c>
      <c r="P3035">
        <v>30001</v>
      </c>
      <c r="Q3035">
        <v>120000</v>
      </c>
    </row>
    <row r="3036" spans="9:17" x14ac:dyDescent="0.25">
      <c r="I3036" t="s">
        <v>3856</v>
      </c>
      <c r="J3036">
        <v>0.21240000000000001</v>
      </c>
      <c r="K3036">
        <v>0.50309999999999999</v>
      </c>
      <c r="L3036">
        <v>4.5409999999999999E-3</v>
      </c>
      <c r="M3036">
        <v>-0.78680000000000005</v>
      </c>
      <c r="N3036">
        <v>0.2155</v>
      </c>
      <c r="O3036">
        <v>1.202</v>
      </c>
      <c r="P3036">
        <v>30001</v>
      </c>
      <c r="Q3036">
        <v>120000</v>
      </c>
    </row>
    <row r="3037" spans="9:17" x14ac:dyDescent="0.25">
      <c r="I3037" t="s">
        <v>3857</v>
      </c>
      <c r="J3037">
        <v>0.17449999999999999</v>
      </c>
      <c r="K3037">
        <v>0.46789999999999998</v>
      </c>
      <c r="L3037">
        <v>4.3489999999999996E-3</v>
      </c>
      <c r="M3037">
        <v>-0.753</v>
      </c>
      <c r="N3037">
        <v>0.17430000000000001</v>
      </c>
      <c r="O3037">
        <v>1.099</v>
      </c>
      <c r="P3037">
        <v>30001</v>
      </c>
      <c r="Q3037">
        <v>120000</v>
      </c>
    </row>
    <row r="3038" spans="9:17" x14ac:dyDescent="0.25">
      <c r="I3038" t="s">
        <v>3858</v>
      </c>
      <c r="J3038">
        <v>0.20599999999999999</v>
      </c>
      <c r="K3038">
        <v>0.50900000000000001</v>
      </c>
      <c r="L3038">
        <v>4.3730000000000002E-3</v>
      </c>
      <c r="M3038">
        <v>-0.80569999999999997</v>
      </c>
      <c r="N3038">
        <v>0.2087</v>
      </c>
      <c r="O3038">
        <v>1.2050000000000001</v>
      </c>
      <c r="P3038">
        <v>30001</v>
      </c>
      <c r="Q3038">
        <v>120000</v>
      </c>
    </row>
    <row r="3039" spans="9:17" x14ac:dyDescent="0.25">
      <c r="I3039" t="s">
        <v>3859</v>
      </c>
      <c r="J3039">
        <v>0.48559999999999998</v>
      </c>
      <c r="K3039">
        <v>0.49330000000000002</v>
      </c>
      <c r="L3039">
        <v>4.5399999999999998E-3</v>
      </c>
      <c r="M3039">
        <v>-0.47239999999999999</v>
      </c>
      <c r="N3039">
        <v>0.48220000000000002</v>
      </c>
      <c r="O3039">
        <v>1.47</v>
      </c>
      <c r="P3039">
        <v>30001</v>
      </c>
      <c r="Q3039">
        <v>120000</v>
      </c>
    </row>
    <row r="3040" spans="9:17" x14ac:dyDescent="0.25">
      <c r="I3040" t="s">
        <v>3860</v>
      </c>
      <c r="J3040">
        <v>-0.23599999999999999</v>
      </c>
      <c r="K3040">
        <v>0.5887</v>
      </c>
      <c r="L3040">
        <v>5.0520000000000001E-3</v>
      </c>
      <c r="M3040">
        <v>-1.421</v>
      </c>
      <c r="N3040">
        <v>-0.22320000000000001</v>
      </c>
      <c r="O3040">
        <v>0.88360000000000005</v>
      </c>
      <c r="P3040">
        <v>30001</v>
      </c>
      <c r="Q3040">
        <v>120000</v>
      </c>
    </row>
    <row r="3041" spans="9:17" x14ac:dyDescent="0.25">
      <c r="I3041" t="s">
        <v>3861</v>
      </c>
      <c r="J3041">
        <v>0.30730000000000002</v>
      </c>
      <c r="K3041">
        <v>0.53649999999999998</v>
      </c>
      <c r="L3041">
        <v>3.689E-3</v>
      </c>
      <c r="M3041">
        <v>-0.75129999999999997</v>
      </c>
      <c r="N3041">
        <v>0.30630000000000002</v>
      </c>
      <c r="O3041">
        <v>1.3660000000000001</v>
      </c>
      <c r="P3041">
        <v>30001</v>
      </c>
      <c r="Q3041">
        <v>120000</v>
      </c>
    </row>
    <row r="3042" spans="9:17" x14ac:dyDescent="0.25">
      <c r="I3042" t="s">
        <v>3862</v>
      </c>
      <c r="J3042">
        <v>0.34570000000000001</v>
      </c>
      <c r="K3042">
        <v>0.49399999999999999</v>
      </c>
      <c r="L3042">
        <v>3.5569999999999998E-3</v>
      </c>
      <c r="M3042">
        <v>-0.61870000000000003</v>
      </c>
      <c r="N3042">
        <v>0.34370000000000001</v>
      </c>
      <c r="O3042">
        <v>1.3169999999999999</v>
      </c>
      <c r="P3042">
        <v>30001</v>
      </c>
      <c r="Q3042">
        <v>120000</v>
      </c>
    </row>
    <row r="3043" spans="9:17" x14ac:dyDescent="0.25">
      <c r="I3043" t="s">
        <v>3863</v>
      </c>
      <c r="J3043">
        <v>0.63739999999999997</v>
      </c>
      <c r="K3043">
        <v>0.5403</v>
      </c>
      <c r="L3043">
        <v>4.1949999999999999E-3</v>
      </c>
      <c r="M3043">
        <v>-0.38919999999999999</v>
      </c>
      <c r="N3043">
        <v>0.62560000000000004</v>
      </c>
      <c r="O3043">
        <v>1.73</v>
      </c>
      <c r="P3043">
        <v>30001</v>
      </c>
      <c r="Q3043">
        <v>120000</v>
      </c>
    </row>
    <row r="3044" spans="9:17" x14ac:dyDescent="0.25">
      <c r="I3044" t="s">
        <v>3864</v>
      </c>
      <c r="J3044">
        <v>5.1729999999999998E-2</v>
      </c>
      <c r="K3044">
        <v>0.60240000000000005</v>
      </c>
      <c r="L3044">
        <v>4.7390000000000002E-3</v>
      </c>
      <c r="M3044">
        <v>-1.1919999999999999</v>
      </c>
      <c r="N3044">
        <v>7.2910000000000003E-2</v>
      </c>
      <c r="O3044">
        <v>1.1890000000000001</v>
      </c>
      <c r="P3044">
        <v>30001</v>
      </c>
      <c r="Q3044">
        <v>120000</v>
      </c>
    </row>
    <row r="3045" spans="9:17" x14ac:dyDescent="0.25">
      <c r="I3045" t="s">
        <v>3865</v>
      </c>
      <c r="J3045">
        <v>0.51490000000000002</v>
      </c>
      <c r="K3045">
        <v>0.54220000000000002</v>
      </c>
      <c r="L3045">
        <v>4.1770000000000002E-3</v>
      </c>
      <c r="M3045">
        <v>-0.52470000000000006</v>
      </c>
      <c r="N3045">
        <v>0.50429999999999997</v>
      </c>
      <c r="O3045">
        <v>1.611</v>
      </c>
      <c r="P3045">
        <v>30001</v>
      </c>
      <c r="Q3045">
        <v>120000</v>
      </c>
    </row>
    <row r="3046" spans="9:17" x14ac:dyDescent="0.25">
      <c r="I3046" t="s">
        <v>3866</v>
      </c>
      <c r="J3046">
        <v>0.1711</v>
      </c>
      <c r="K3046">
        <v>0.58050000000000002</v>
      </c>
      <c r="L3046">
        <v>4.3470000000000002E-3</v>
      </c>
      <c r="M3046">
        <v>-0.99399999999999999</v>
      </c>
      <c r="N3046">
        <v>0.17960000000000001</v>
      </c>
      <c r="O3046">
        <v>1.3</v>
      </c>
      <c r="P3046">
        <v>30001</v>
      </c>
      <c r="Q3046">
        <v>120000</v>
      </c>
    </row>
    <row r="3047" spans="9:17" x14ac:dyDescent="0.25">
      <c r="I3047" t="s">
        <v>3867</v>
      </c>
      <c r="J3047">
        <v>0.73650000000000004</v>
      </c>
      <c r="K3047">
        <v>0.64470000000000005</v>
      </c>
      <c r="L3047">
        <v>7.1260000000000004E-3</v>
      </c>
      <c r="M3047">
        <v>-0.50880000000000003</v>
      </c>
      <c r="N3047">
        <v>0.72609999999999997</v>
      </c>
      <c r="O3047">
        <v>2.0249999999999999</v>
      </c>
      <c r="P3047">
        <v>30001</v>
      </c>
      <c r="Q3047">
        <v>120000</v>
      </c>
    </row>
    <row r="3048" spans="9:17" x14ac:dyDescent="0.25">
      <c r="I3048" t="s">
        <v>3868</v>
      </c>
      <c r="J3048">
        <v>0.63239999999999996</v>
      </c>
      <c r="K3048">
        <v>0.56820000000000004</v>
      </c>
      <c r="L3048">
        <v>6.5950000000000002E-3</v>
      </c>
      <c r="M3048">
        <v>-0.48580000000000001</v>
      </c>
      <c r="N3048">
        <v>0.63039999999999996</v>
      </c>
      <c r="O3048">
        <v>1.75</v>
      </c>
      <c r="P3048">
        <v>30001</v>
      </c>
      <c r="Q3048">
        <v>120000</v>
      </c>
    </row>
    <row r="3049" spans="9:17" x14ac:dyDescent="0.25">
      <c r="I3049" t="s">
        <v>3869</v>
      </c>
      <c r="J3049">
        <v>0.61409999999999998</v>
      </c>
      <c r="K3049">
        <v>0.60260000000000002</v>
      </c>
      <c r="L3049">
        <v>6.9579999999999998E-3</v>
      </c>
      <c r="M3049">
        <v>-0.56530000000000002</v>
      </c>
      <c r="N3049">
        <v>0.61509999999999998</v>
      </c>
      <c r="O3049">
        <v>1.8029999999999999</v>
      </c>
      <c r="P3049">
        <v>30001</v>
      </c>
      <c r="Q3049">
        <v>120000</v>
      </c>
    </row>
    <row r="3050" spans="9:17" x14ac:dyDescent="0.25">
      <c r="I3050" t="s">
        <v>3870</v>
      </c>
      <c r="J3050">
        <v>1.482</v>
      </c>
      <c r="K3050">
        <v>0.83440000000000003</v>
      </c>
      <c r="L3050">
        <v>1.0789999999999999E-2</v>
      </c>
      <c r="M3050">
        <v>-0.1547</v>
      </c>
      <c r="N3050">
        <v>1.4790000000000001</v>
      </c>
      <c r="O3050">
        <v>3.125</v>
      </c>
      <c r="P3050">
        <v>30001</v>
      </c>
      <c r="Q3050">
        <v>120000</v>
      </c>
    </row>
    <row r="3051" spans="9:17" x14ac:dyDescent="0.25">
      <c r="I3051" t="s">
        <v>3871</v>
      </c>
      <c r="J3051">
        <v>-0.19189999999999999</v>
      </c>
      <c r="K3051">
        <v>0.79490000000000005</v>
      </c>
      <c r="L3051">
        <v>9.6839999999999999E-3</v>
      </c>
      <c r="M3051">
        <v>-1.7669999999999999</v>
      </c>
      <c r="N3051">
        <v>-0.18659999999999999</v>
      </c>
      <c r="O3051">
        <v>1.3620000000000001</v>
      </c>
      <c r="P3051">
        <v>30001</v>
      </c>
      <c r="Q3051">
        <v>120000</v>
      </c>
    </row>
    <row r="3052" spans="9:17" x14ac:dyDescent="0.25">
      <c r="I3052" t="s">
        <v>3872</v>
      </c>
      <c r="J3052">
        <v>0.54610000000000003</v>
      </c>
      <c r="K3052">
        <v>1.0129999999999999</v>
      </c>
      <c r="L3052">
        <v>1.636E-2</v>
      </c>
      <c r="M3052">
        <v>-1.4550000000000001</v>
      </c>
      <c r="N3052">
        <v>0.55230000000000001</v>
      </c>
      <c r="O3052">
        <v>2.5219999999999998</v>
      </c>
      <c r="P3052">
        <v>30001</v>
      </c>
      <c r="Q3052">
        <v>120000</v>
      </c>
    </row>
    <row r="3053" spans="9:17" x14ac:dyDescent="0.25">
      <c r="I3053" t="s">
        <v>3873</v>
      </c>
      <c r="J3053">
        <v>0.40529999999999999</v>
      </c>
      <c r="K3053">
        <v>0.73709999999999998</v>
      </c>
      <c r="L3053">
        <v>9.6179999999999998E-3</v>
      </c>
      <c r="M3053">
        <v>-1.05</v>
      </c>
      <c r="N3053">
        <v>0.40510000000000002</v>
      </c>
      <c r="O3053">
        <v>1.8480000000000001</v>
      </c>
      <c r="P3053">
        <v>30001</v>
      </c>
      <c r="Q3053">
        <v>120000</v>
      </c>
    </row>
    <row r="3054" spans="9:17" x14ac:dyDescent="0.25">
      <c r="I3054" t="s">
        <v>3874</v>
      </c>
      <c r="J3054">
        <v>0.29399999999999998</v>
      </c>
      <c r="K3054">
        <v>0.79949999999999999</v>
      </c>
      <c r="L3054">
        <v>1.0800000000000001E-2</v>
      </c>
      <c r="M3054">
        <v>-1.2789999999999999</v>
      </c>
      <c r="N3054">
        <v>0.29870000000000002</v>
      </c>
      <c r="O3054">
        <v>1.851</v>
      </c>
      <c r="P3054">
        <v>30001</v>
      </c>
      <c r="Q3054">
        <v>120000</v>
      </c>
    </row>
    <row r="3055" spans="9:17" x14ac:dyDescent="0.25">
      <c r="I3055" t="s">
        <v>3875</v>
      </c>
      <c r="J3055">
        <v>1.0509999999999999</v>
      </c>
      <c r="K3055">
        <v>0.58140000000000003</v>
      </c>
      <c r="L3055">
        <v>6.6930000000000002E-3</v>
      </c>
      <c r="M3055">
        <v>-8.6080000000000004E-2</v>
      </c>
      <c r="N3055">
        <v>1.05</v>
      </c>
      <c r="O3055">
        <v>2.1949999999999998</v>
      </c>
      <c r="P3055">
        <v>30001</v>
      </c>
      <c r="Q3055">
        <v>120000</v>
      </c>
    </row>
    <row r="3056" spans="9:17" x14ac:dyDescent="0.25">
      <c r="I3056" t="s">
        <v>3876</v>
      </c>
      <c r="J3056">
        <v>1.0329999999999999</v>
      </c>
      <c r="K3056">
        <v>0.67079999999999995</v>
      </c>
      <c r="L3056">
        <v>8.5679999999999992E-3</v>
      </c>
      <c r="M3056">
        <v>-0.28189999999999998</v>
      </c>
      <c r="N3056">
        <v>1.034</v>
      </c>
      <c r="O3056">
        <v>2.3620000000000001</v>
      </c>
      <c r="P3056">
        <v>30001</v>
      </c>
      <c r="Q3056">
        <v>120000</v>
      </c>
    </row>
    <row r="3057" spans="9:17" x14ac:dyDescent="0.25">
      <c r="I3057" t="s">
        <v>3877</v>
      </c>
      <c r="J3057">
        <v>-0.55320000000000003</v>
      </c>
      <c r="K3057">
        <v>0.74970000000000003</v>
      </c>
      <c r="L3057">
        <v>1.078E-2</v>
      </c>
      <c r="M3057">
        <v>-2.0640000000000001</v>
      </c>
      <c r="N3057">
        <v>-0.54049999999999998</v>
      </c>
      <c r="O3057">
        <v>0.88990000000000002</v>
      </c>
      <c r="P3057">
        <v>30001</v>
      </c>
      <c r="Q3057">
        <v>120000</v>
      </c>
    </row>
    <row r="3058" spans="9:17" x14ac:dyDescent="0.25">
      <c r="I3058" t="s">
        <v>3878</v>
      </c>
      <c r="J3058">
        <v>-0.37459999999999999</v>
      </c>
      <c r="K3058">
        <v>0.7026</v>
      </c>
      <c r="L3058">
        <v>1.0290000000000001E-2</v>
      </c>
      <c r="M3058">
        <v>-1.762</v>
      </c>
      <c r="N3058">
        <v>-0.37240000000000001</v>
      </c>
      <c r="O3058">
        <v>1.0009999999999999</v>
      </c>
      <c r="P3058">
        <v>30001</v>
      </c>
      <c r="Q3058">
        <v>120000</v>
      </c>
    </row>
    <row r="3059" spans="9:17" x14ac:dyDescent="0.25">
      <c r="I3059" t="s">
        <v>3879</v>
      </c>
      <c r="J3059">
        <v>0.19980000000000001</v>
      </c>
      <c r="K3059">
        <v>0.62949999999999995</v>
      </c>
      <c r="L3059">
        <v>6.2189999999999997E-3</v>
      </c>
      <c r="M3059">
        <v>-1.0620000000000001</v>
      </c>
      <c r="N3059">
        <v>0.20979999999999999</v>
      </c>
      <c r="O3059">
        <v>1.4239999999999999</v>
      </c>
      <c r="P3059">
        <v>30001</v>
      </c>
      <c r="Q3059">
        <v>120000</v>
      </c>
    </row>
    <row r="3060" spans="9:17" x14ac:dyDescent="0.25">
      <c r="I3060" t="s">
        <v>3880</v>
      </c>
      <c r="J3060">
        <v>0.32319999999999999</v>
      </c>
      <c r="K3060">
        <v>0.52980000000000005</v>
      </c>
      <c r="L3060">
        <v>5.6959999999999997E-3</v>
      </c>
      <c r="M3060">
        <v>-0.71630000000000005</v>
      </c>
      <c r="N3060">
        <v>0.32250000000000001</v>
      </c>
      <c r="O3060">
        <v>1.369</v>
      </c>
      <c r="P3060">
        <v>30001</v>
      </c>
      <c r="Q3060">
        <v>120000</v>
      </c>
    </row>
    <row r="3061" spans="9:17" x14ac:dyDescent="0.25">
      <c r="I3061" t="s">
        <v>3881</v>
      </c>
      <c r="J3061">
        <v>0.30180000000000001</v>
      </c>
      <c r="K3061">
        <v>0.41189999999999999</v>
      </c>
      <c r="L3061">
        <v>2.7339999999999999E-3</v>
      </c>
      <c r="M3061">
        <v>-0.4108</v>
      </c>
      <c r="N3061">
        <v>0.25240000000000001</v>
      </c>
      <c r="O3061">
        <v>1.216</v>
      </c>
      <c r="P3061">
        <v>30001</v>
      </c>
      <c r="Q3061">
        <v>120000</v>
      </c>
    </row>
    <row r="3062" spans="9:17" x14ac:dyDescent="0.25">
      <c r="I3062" t="s">
        <v>3882</v>
      </c>
      <c r="J3062">
        <v>0.4975</v>
      </c>
      <c r="K3062">
        <v>0.45579999999999998</v>
      </c>
      <c r="L3062">
        <v>5.2329999999999998E-3</v>
      </c>
      <c r="M3062">
        <v>-0.37269999999999998</v>
      </c>
      <c r="N3062">
        <v>0.48980000000000001</v>
      </c>
      <c r="O3062">
        <v>1.419</v>
      </c>
      <c r="P3062">
        <v>30001</v>
      </c>
      <c r="Q3062">
        <v>120000</v>
      </c>
    </row>
    <row r="3063" spans="9:17" x14ac:dyDescent="0.25">
      <c r="I3063" t="s">
        <v>3883</v>
      </c>
      <c r="J3063">
        <v>0.30980000000000002</v>
      </c>
      <c r="K3063">
        <v>0.5645</v>
      </c>
      <c r="L3063">
        <v>5.7159999999999997E-3</v>
      </c>
      <c r="M3063">
        <v>-0.82940000000000003</v>
      </c>
      <c r="N3063">
        <v>0.3155</v>
      </c>
      <c r="O3063">
        <v>1.4039999999999999</v>
      </c>
      <c r="P3063">
        <v>30001</v>
      </c>
      <c r="Q3063">
        <v>120000</v>
      </c>
    </row>
    <row r="3064" spans="9:17" x14ac:dyDescent="0.25">
      <c r="I3064" t="s">
        <v>3884</v>
      </c>
      <c r="J3064">
        <v>0.39889999999999998</v>
      </c>
      <c r="K3064">
        <v>0.55369999999999997</v>
      </c>
      <c r="L3064">
        <v>5.8690000000000001E-3</v>
      </c>
      <c r="M3064">
        <v>-0.69620000000000004</v>
      </c>
      <c r="N3064">
        <v>0.40100000000000002</v>
      </c>
      <c r="O3064">
        <v>1.4790000000000001</v>
      </c>
      <c r="P3064">
        <v>30001</v>
      </c>
      <c r="Q3064">
        <v>120000</v>
      </c>
    </row>
    <row r="3065" spans="9:17" x14ac:dyDescent="0.25">
      <c r="I3065" t="s">
        <v>3885</v>
      </c>
      <c r="J3065">
        <v>0.43669999999999998</v>
      </c>
      <c r="K3065">
        <v>0.5232</v>
      </c>
      <c r="L3065">
        <v>5.6940000000000003E-3</v>
      </c>
      <c r="M3065">
        <v>-0.58679999999999999</v>
      </c>
      <c r="N3065">
        <v>0.434</v>
      </c>
      <c r="O3065">
        <v>1.468</v>
      </c>
      <c r="P3065">
        <v>30001</v>
      </c>
      <c r="Q3065">
        <v>120000</v>
      </c>
    </row>
    <row r="3066" spans="9:17" x14ac:dyDescent="0.25">
      <c r="I3066" t="s">
        <v>3886</v>
      </c>
      <c r="J3066">
        <v>0.65359999999999996</v>
      </c>
      <c r="K3066">
        <v>0.5212</v>
      </c>
      <c r="L3066">
        <v>5.6449999999999998E-3</v>
      </c>
      <c r="M3066">
        <v>-0.33939999999999998</v>
      </c>
      <c r="N3066">
        <v>0.64429999999999998</v>
      </c>
      <c r="O3066">
        <v>1.7050000000000001</v>
      </c>
      <c r="P3066">
        <v>30001</v>
      </c>
      <c r="Q3066">
        <v>120000</v>
      </c>
    </row>
    <row r="3067" spans="9:17" x14ac:dyDescent="0.25">
      <c r="I3067" t="s">
        <v>3887</v>
      </c>
      <c r="J3067">
        <v>0.62250000000000005</v>
      </c>
      <c r="K3067">
        <v>0.53069999999999995</v>
      </c>
      <c r="L3067">
        <v>5.4079999999999996E-3</v>
      </c>
      <c r="M3067">
        <v>-0.39700000000000002</v>
      </c>
      <c r="N3067">
        <v>0.61570000000000003</v>
      </c>
      <c r="O3067">
        <v>1.6870000000000001</v>
      </c>
      <c r="P3067">
        <v>30001</v>
      </c>
      <c r="Q3067">
        <v>120000</v>
      </c>
    </row>
    <row r="3068" spans="9:17" x14ac:dyDescent="0.25">
      <c r="I3068" t="s">
        <v>3888</v>
      </c>
      <c r="J3068">
        <v>0.52149999999999996</v>
      </c>
      <c r="K3068">
        <v>0.55110000000000003</v>
      </c>
      <c r="L3068">
        <v>5.7120000000000001E-3</v>
      </c>
      <c r="M3068">
        <v>-0.55049999999999999</v>
      </c>
      <c r="N3068">
        <v>0.51580000000000004</v>
      </c>
      <c r="O3068">
        <v>1.617</v>
      </c>
      <c r="P3068">
        <v>30001</v>
      </c>
      <c r="Q3068">
        <v>120000</v>
      </c>
    </row>
    <row r="3069" spans="9:17" x14ac:dyDescent="0.25">
      <c r="I3069" t="s">
        <v>3889</v>
      </c>
      <c r="J3069">
        <v>0.49640000000000001</v>
      </c>
      <c r="K3069">
        <v>0.58909999999999996</v>
      </c>
      <c r="L3069">
        <v>6.1310000000000002E-3</v>
      </c>
      <c r="M3069">
        <v>-0.67120000000000002</v>
      </c>
      <c r="N3069">
        <v>0.49780000000000002</v>
      </c>
      <c r="O3069">
        <v>1.657</v>
      </c>
      <c r="P3069">
        <v>30001</v>
      </c>
      <c r="Q3069">
        <v>120000</v>
      </c>
    </row>
    <row r="3070" spans="9:17" x14ac:dyDescent="0.25">
      <c r="I3070" t="s">
        <v>3890</v>
      </c>
      <c r="J3070">
        <v>0.42820000000000003</v>
      </c>
      <c r="K3070">
        <v>0.58099999999999996</v>
      </c>
      <c r="L3070">
        <v>6.0520000000000001E-3</v>
      </c>
      <c r="M3070">
        <v>-0.73560000000000003</v>
      </c>
      <c r="N3070">
        <v>0.43359999999999999</v>
      </c>
      <c r="O3070">
        <v>1.5569999999999999</v>
      </c>
      <c r="P3070">
        <v>30001</v>
      </c>
      <c r="Q3070">
        <v>120000</v>
      </c>
    </row>
    <row r="3071" spans="9:17" x14ac:dyDescent="0.25">
      <c r="I3071" t="s">
        <v>3891</v>
      </c>
      <c r="J3071">
        <v>0.46839999999999998</v>
      </c>
      <c r="K3071">
        <v>0.58240000000000003</v>
      </c>
      <c r="L3071">
        <v>5.4609999999999997E-3</v>
      </c>
      <c r="M3071">
        <v>-0.64419999999999999</v>
      </c>
      <c r="N3071">
        <v>0.45579999999999998</v>
      </c>
      <c r="O3071">
        <v>1.6519999999999999</v>
      </c>
      <c r="P3071">
        <v>30001</v>
      </c>
      <c r="Q3071">
        <v>120000</v>
      </c>
    </row>
    <row r="3072" spans="9:17" x14ac:dyDescent="0.25">
      <c r="I3072" t="s">
        <v>3892</v>
      </c>
      <c r="J3072">
        <v>0.37080000000000002</v>
      </c>
      <c r="K3072">
        <v>0.49909999999999999</v>
      </c>
      <c r="L3072">
        <v>5.3559999999999997E-3</v>
      </c>
      <c r="M3072">
        <v>-0.58730000000000004</v>
      </c>
      <c r="N3072">
        <v>0.36270000000000002</v>
      </c>
      <c r="O3072">
        <v>1.37</v>
      </c>
      <c r="P3072">
        <v>30001</v>
      </c>
      <c r="Q3072">
        <v>120000</v>
      </c>
    </row>
    <row r="3073" spans="9:17" x14ac:dyDescent="0.25">
      <c r="I3073" t="s">
        <v>3893</v>
      </c>
      <c r="J3073">
        <v>0.27860000000000001</v>
      </c>
      <c r="K3073">
        <v>0.55120000000000002</v>
      </c>
      <c r="L3073">
        <v>5.1330000000000004E-3</v>
      </c>
      <c r="M3073">
        <v>-0.80579999999999996</v>
      </c>
      <c r="N3073">
        <v>0.27779999999999999</v>
      </c>
      <c r="O3073">
        <v>1.3720000000000001</v>
      </c>
      <c r="P3073">
        <v>30001</v>
      </c>
      <c r="Q3073">
        <v>120000</v>
      </c>
    </row>
    <row r="3074" spans="9:17" x14ac:dyDescent="0.25">
      <c r="I3074" t="s">
        <v>3894</v>
      </c>
      <c r="J3074">
        <v>0.49959999999999999</v>
      </c>
      <c r="K3074">
        <v>0.57640000000000002</v>
      </c>
      <c r="L3074">
        <v>5.4799999999999996E-3</v>
      </c>
      <c r="M3074">
        <v>-0.59860000000000002</v>
      </c>
      <c r="N3074">
        <v>0.4864</v>
      </c>
      <c r="O3074">
        <v>1.6739999999999999</v>
      </c>
      <c r="P3074">
        <v>30001</v>
      </c>
      <c r="Q3074">
        <v>120000</v>
      </c>
    </row>
    <row r="3075" spans="9:17" x14ac:dyDescent="0.25">
      <c r="I3075" t="s">
        <v>3895</v>
      </c>
      <c r="J3075">
        <v>0.1032</v>
      </c>
      <c r="K3075">
        <v>0.55610000000000004</v>
      </c>
      <c r="L3075">
        <v>6.1669999999999997E-3</v>
      </c>
      <c r="M3075">
        <v>-0.98429999999999995</v>
      </c>
      <c r="N3075">
        <v>0.1023</v>
      </c>
      <c r="O3075">
        <v>1.202</v>
      </c>
      <c r="P3075">
        <v>30001</v>
      </c>
      <c r="Q3075">
        <v>120000</v>
      </c>
    </row>
    <row r="3076" spans="9:17" x14ac:dyDescent="0.25">
      <c r="I3076" t="s">
        <v>3896</v>
      </c>
      <c r="J3076">
        <v>0.35859999999999997</v>
      </c>
      <c r="K3076">
        <v>0.64780000000000004</v>
      </c>
      <c r="L3076">
        <v>6.5319999999999996E-3</v>
      </c>
      <c r="M3076">
        <v>-0.90059999999999996</v>
      </c>
      <c r="N3076">
        <v>0.3508</v>
      </c>
      <c r="O3076">
        <v>1.655</v>
      </c>
      <c r="P3076">
        <v>30001</v>
      </c>
      <c r="Q3076">
        <v>120000</v>
      </c>
    </row>
    <row r="3077" spans="9:17" x14ac:dyDescent="0.25">
      <c r="I3077" t="s">
        <v>3897</v>
      </c>
      <c r="J3077">
        <v>0.55259999999999998</v>
      </c>
      <c r="K3077">
        <v>0.66759999999999997</v>
      </c>
      <c r="L3077">
        <v>7.0689999999999998E-3</v>
      </c>
      <c r="M3077">
        <v>-0.70979999999999999</v>
      </c>
      <c r="N3077">
        <v>0.53290000000000004</v>
      </c>
      <c r="O3077">
        <v>1.9079999999999999</v>
      </c>
      <c r="P3077">
        <v>30001</v>
      </c>
      <c r="Q3077">
        <v>120000</v>
      </c>
    </row>
    <row r="3078" spans="9:17" x14ac:dyDescent="0.25">
      <c r="I3078" t="s">
        <v>3898</v>
      </c>
      <c r="J3078">
        <v>0.35439999999999999</v>
      </c>
      <c r="K3078">
        <v>0.66639999999999999</v>
      </c>
      <c r="L3078">
        <v>7.1279999999999998E-3</v>
      </c>
      <c r="M3078">
        <v>-0.93540000000000001</v>
      </c>
      <c r="N3078">
        <v>0.34429999999999999</v>
      </c>
      <c r="O3078">
        <v>1.6890000000000001</v>
      </c>
      <c r="P3078">
        <v>30001</v>
      </c>
      <c r="Q3078">
        <v>120000</v>
      </c>
    </row>
    <row r="3079" spans="9:17" x14ac:dyDescent="0.25">
      <c r="I3079" t="s">
        <v>3899</v>
      </c>
      <c r="J3079">
        <v>0.45340000000000003</v>
      </c>
      <c r="K3079">
        <v>0.4365</v>
      </c>
      <c r="L3079">
        <v>4.4120000000000001E-3</v>
      </c>
      <c r="M3079">
        <v>-0.37890000000000001</v>
      </c>
      <c r="N3079">
        <v>0.44290000000000002</v>
      </c>
      <c r="O3079">
        <v>1.333</v>
      </c>
      <c r="P3079">
        <v>30001</v>
      </c>
      <c r="Q3079">
        <v>120000</v>
      </c>
    </row>
    <row r="3080" spans="9:17" x14ac:dyDescent="0.25">
      <c r="I3080" t="s">
        <v>3900</v>
      </c>
      <c r="J3080">
        <v>0.52249999999999996</v>
      </c>
      <c r="K3080">
        <v>0.48420000000000002</v>
      </c>
      <c r="L3080">
        <v>4.8380000000000003E-3</v>
      </c>
      <c r="M3080">
        <v>-0.39600000000000002</v>
      </c>
      <c r="N3080">
        <v>0.5091</v>
      </c>
      <c r="O3080">
        <v>1.512</v>
      </c>
      <c r="P3080">
        <v>30001</v>
      </c>
      <c r="Q3080">
        <v>120000</v>
      </c>
    </row>
    <row r="3081" spans="9:17" x14ac:dyDescent="0.25">
      <c r="I3081" t="s">
        <v>3901</v>
      </c>
      <c r="J3081">
        <v>0.39360000000000001</v>
      </c>
      <c r="K3081">
        <v>0.4345</v>
      </c>
      <c r="L3081">
        <v>5.0109999999999998E-3</v>
      </c>
      <c r="M3081">
        <v>-0.4375</v>
      </c>
      <c r="N3081">
        <v>0.38440000000000002</v>
      </c>
      <c r="O3081">
        <v>1.2789999999999999</v>
      </c>
      <c r="P3081">
        <v>30001</v>
      </c>
      <c r="Q3081">
        <v>120000</v>
      </c>
    </row>
    <row r="3082" spans="9:17" x14ac:dyDescent="0.25">
      <c r="I3082" t="s">
        <v>3902</v>
      </c>
      <c r="J3082">
        <v>0.3634</v>
      </c>
      <c r="K3082">
        <v>0.51280000000000003</v>
      </c>
      <c r="L3082">
        <v>4.79E-3</v>
      </c>
      <c r="M3082">
        <v>-0.64329999999999998</v>
      </c>
      <c r="N3082">
        <v>0.36099999999999999</v>
      </c>
      <c r="O3082">
        <v>1.3819999999999999</v>
      </c>
      <c r="P3082">
        <v>30001</v>
      </c>
      <c r="Q3082">
        <v>120000</v>
      </c>
    </row>
    <row r="3083" spans="9:17" x14ac:dyDescent="0.25">
      <c r="I3083" t="s">
        <v>3903</v>
      </c>
      <c r="J3083">
        <v>0.3538</v>
      </c>
      <c r="K3083">
        <v>0.50880000000000003</v>
      </c>
      <c r="L3083">
        <v>5.0109999999999998E-3</v>
      </c>
      <c r="M3083">
        <v>-0.64690000000000003</v>
      </c>
      <c r="N3083">
        <v>0.35220000000000001</v>
      </c>
      <c r="O3083">
        <v>1.365</v>
      </c>
      <c r="P3083">
        <v>30001</v>
      </c>
      <c r="Q3083">
        <v>120000</v>
      </c>
    </row>
    <row r="3084" spans="9:17" x14ac:dyDescent="0.25">
      <c r="I3084" t="s">
        <v>3904</v>
      </c>
      <c r="J3084">
        <v>0.31590000000000001</v>
      </c>
      <c r="K3084">
        <v>0.4718</v>
      </c>
      <c r="L3084">
        <v>4.8019999999999998E-3</v>
      </c>
      <c r="M3084">
        <v>-0.60099999999999998</v>
      </c>
      <c r="N3084">
        <v>0.31059999999999999</v>
      </c>
      <c r="O3084">
        <v>1.2569999999999999</v>
      </c>
      <c r="P3084">
        <v>30001</v>
      </c>
      <c r="Q3084">
        <v>120000</v>
      </c>
    </row>
    <row r="3085" spans="9:17" x14ac:dyDescent="0.25">
      <c r="I3085" t="s">
        <v>3905</v>
      </c>
      <c r="J3085">
        <v>0.34749999999999998</v>
      </c>
      <c r="K3085">
        <v>0.5131</v>
      </c>
      <c r="L3085">
        <v>4.8279999999999998E-3</v>
      </c>
      <c r="M3085">
        <v>-0.66269999999999996</v>
      </c>
      <c r="N3085">
        <v>0.34470000000000001</v>
      </c>
      <c r="O3085">
        <v>1.371</v>
      </c>
      <c r="P3085">
        <v>30001</v>
      </c>
      <c r="Q3085">
        <v>120000</v>
      </c>
    </row>
    <row r="3086" spans="9:17" x14ac:dyDescent="0.25">
      <c r="I3086" t="s">
        <v>3906</v>
      </c>
      <c r="J3086">
        <v>0.62709999999999999</v>
      </c>
      <c r="K3086">
        <v>0.49509999999999998</v>
      </c>
      <c r="L3086">
        <v>4.9370000000000004E-3</v>
      </c>
      <c r="M3086">
        <v>-0.3221</v>
      </c>
      <c r="N3086">
        <v>0.61760000000000004</v>
      </c>
      <c r="O3086">
        <v>1.63</v>
      </c>
      <c r="P3086">
        <v>30001</v>
      </c>
      <c r="Q3086">
        <v>120000</v>
      </c>
    </row>
    <row r="3087" spans="9:17" x14ac:dyDescent="0.25">
      <c r="I3087" t="s">
        <v>3907</v>
      </c>
      <c r="J3087">
        <v>-9.4630000000000006E-2</v>
      </c>
      <c r="K3087">
        <v>0.59109999999999996</v>
      </c>
      <c r="L3087">
        <v>5.3990000000000002E-3</v>
      </c>
      <c r="M3087">
        <v>-1.274</v>
      </c>
      <c r="N3087">
        <v>-8.6040000000000005E-2</v>
      </c>
      <c r="O3087">
        <v>1.0389999999999999</v>
      </c>
      <c r="P3087">
        <v>30001</v>
      </c>
      <c r="Q3087">
        <v>120000</v>
      </c>
    </row>
    <row r="3088" spans="9:17" x14ac:dyDescent="0.25">
      <c r="I3088" t="s">
        <v>3908</v>
      </c>
      <c r="J3088">
        <v>0.44869999999999999</v>
      </c>
      <c r="K3088">
        <v>0.53849999999999998</v>
      </c>
      <c r="L3088">
        <v>4.1960000000000001E-3</v>
      </c>
      <c r="M3088">
        <v>-0.60709999999999997</v>
      </c>
      <c r="N3088">
        <v>0.4446</v>
      </c>
      <c r="O3088">
        <v>1.5169999999999999</v>
      </c>
      <c r="P3088">
        <v>30001</v>
      </c>
      <c r="Q3088">
        <v>120000</v>
      </c>
    </row>
    <row r="3089" spans="9:17" x14ac:dyDescent="0.25">
      <c r="I3089" t="s">
        <v>3909</v>
      </c>
      <c r="J3089">
        <v>0.48709999999999998</v>
      </c>
      <c r="K3089">
        <v>0.49630000000000002</v>
      </c>
      <c r="L3089">
        <v>4.0899999999999999E-3</v>
      </c>
      <c r="M3089">
        <v>-0.46610000000000001</v>
      </c>
      <c r="N3089">
        <v>0.47949999999999998</v>
      </c>
      <c r="O3089">
        <v>1.478</v>
      </c>
      <c r="P3089">
        <v>30001</v>
      </c>
      <c r="Q3089">
        <v>120000</v>
      </c>
    </row>
    <row r="3090" spans="9:17" x14ac:dyDescent="0.25">
      <c r="I3090" t="s">
        <v>3910</v>
      </c>
      <c r="J3090">
        <v>0.77880000000000005</v>
      </c>
      <c r="K3090">
        <v>0.5444</v>
      </c>
      <c r="L3090">
        <v>4.6870000000000002E-3</v>
      </c>
      <c r="M3090">
        <v>-0.24340000000000001</v>
      </c>
      <c r="N3090">
        <v>0.76259999999999994</v>
      </c>
      <c r="O3090">
        <v>1.891</v>
      </c>
      <c r="P3090">
        <v>30001</v>
      </c>
      <c r="Q3090">
        <v>120000</v>
      </c>
    </row>
    <row r="3091" spans="9:17" x14ac:dyDescent="0.25">
      <c r="I3091" t="s">
        <v>3911</v>
      </c>
      <c r="J3091">
        <v>0.19309999999999999</v>
      </c>
      <c r="K3091">
        <v>0.60399999999999998</v>
      </c>
      <c r="L3091">
        <v>5.1409999999999997E-3</v>
      </c>
      <c r="M3091">
        <v>-1.0389999999999999</v>
      </c>
      <c r="N3091">
        <v>0.2082</v>
      </c>
      <c r="O3091">
        <v>1.349</v>
      </c>
      <c r="P3091">
        <v>30001</v>
      </c>
      <c r="Q3091">
        <v>120000</v>
      </c>
    </row>
    <row r="3092" spans="9:17" x14ac:dyDescent="0.25">
      <c r="I3092" t="s">
        <v>3912</v>
      </c>
      <c r="J3092">
        <v>0.65629999999999999</v>
      </c>
      <c r="K3092">
        <v>0.54330000000000001</v>
      </c>
      <c r="L3092">
        <v>4.5700000000000003E-3</v>
      </c>
      <c r="M3092">
        <v>-0.37280000000000002</v>
      </c>
      <c r="N3092">
        <v>0.64329999999999998</v>
      </c>
      <c r="O3092">
        <v>1.7589999999999999</v>
      </c>
      <c r="P3092">
        <v>30001</v>
      </c>
      <c r="Q3092">
        <v>120000</v>
      </c>
    </row>
    <row r="3093" spans="9:17" x14ac:dyDescent="0.25">
      <c r="I3093" t="s">
        <v>3913</v>
      </c>
      <c r="J3093">
        <v>0.3125</v>
      </c>
      <c r="K3093">
        <v>0.5837</v>
      </c>
      <c r="L3093">
        <v>4.7200000000000002E-3</v>
      </c>
      <c r="M3093">
        <v>-0.85109999999999997</v>
      </c>
      <c r="N3093">
        <v>0.317</v>
      </c>
      <c r="O3093">
        <v>1.46</v>
      </c>
      <c r="P3093">
        <v>30001</v>
      </c>
      <c r="Q3093">
        <v>120000</v>
      </c>
    </row>
    <row r="3094" spans="9:17" x14ac:dyDescent="0.25">
      <c r="I3094" t="s">
        <v>3914</v>
      </c>
      <c r="J3094">
        <v>0.87790000000000001</v>
      </c>
      <c r="K3094">
        <v>0.64890000000000003</v>
      </c>
      <c r="L3094">
        <v>7.4079999999999997E-3</v>
      </c>
      <c r="M3094">
        <v>-0.36570000000000003</v>
      </c>
      <c r="N3094">
        <v>0.86660000000000004</v>
      </c>
      <c r="O3094">
        <v>2.1859999999999999</v>
      </c>
      <c r="P3094">
        <v>30001</v>
      </c>
      <c r="Q3094">
        <v>120000</v>
      </c>
    </row>
    <row r="3095" spans="9:17" x14ac:dyDescent="0.25">
      <c r="I3095" t="s">
        <v>3915</v>
      </c>
      <c r="J3095">
        <v>0.77390000000000003</v>
      </c>
      <c r="K3095">
        <v>0.57379999999999998</v>
      </c>
      <c r="L3095">
        <v>6.8929999999999998E-3</v>
      </c>
      <c r="M3095">
        <v>-0.3392</v>
      </c>
      <c r="N3095">
        <v>0.76910000000000001</v>
      </c>
      <c r="O3095">
        <v>1.923</v>
      </c>
      <c r="P3095">
        <v>30001</v>
      </c>
      <c r="Q3095">
        <v>120000</v>
      </c>
    </row>
    <row r="3096" spans="9:17" x14ac:dyDescent="0.25">
      <c r="I3096" t="s">
        <v>3916</v>
      </c>
      <c r="J3096">
        <v>0.75549999999999995</v>
      </c>
      <c r="K3096">
        <v>0.60699999999999998</v>
      </c>
      <c r="L3096">
        <v>7.2439999999999996E-3</v>
      </c>
      <c r="M3096">
        <v>-0.42580000000000001</v>
      </c>
      <c r="N3096">
        <v>0.751</v>
      </c>
      <c r="O3096">
        <v>1.964</v>
      </c>
      <c r="P3096">
        <v>30001</v>
      </c>
      <c r="Q3096">
        <v>120000</v>
      </c>
    </row>
    <row r="3097" spans="9:17" x14ac:dyDescent="0.25">
      <c r="I3097" t="s">
        <v>3917</v>
      </c>
      <c r="J3097">
        <v>1.6240000000000001</v>
      </c>
      <c r="K3097">
        <v>0.83830000000000005</v>
      </c>
      <c r="L3097">
        <v>1.1010000000000001E-2</v>
      </c>
      <c r="M3097">
        <v>-8.881E-3</v>
      </c>
      <c r="N3097">
        <v>1.6180000000000001</v>
      </c>
      <c r="O3097">
        <v>3.2829999999999999</v>
      </c>
      <c r="P3097">
        <v>30001</v>
      </c>
      <c r="Q3097">
        <v>120000</v>
      </c>
    </row>
    <row r="3098" spans="9:17" x14ac:dyDescent="0.25">
      <c r="I3098" t="s">
        <v>3918</v>
      </c>
      <c r="J3098">
        <v>-5.0509999999999999E-2</v>
      </c>
      <c r="K3098">
        <v>0.79990000000000006</v>
      </c>
      <c r="L3098">
        <v>9.894E-3</v>
      </c>
      <c r="M3098">
        <v>-1.633</v>
      </c>
      <c r="N3098">
        <v>-4.709E-2</v>
      </c>
      <c r="O3098">
        <v>1.508</v>
      </c>
      <c r="P3098">
        <v>30001</v>
      </c>
      <c r="Q3098">
        <v>120000</v>
      </c>
    </row>
    <row r="3099" spans="9:17" x14ac:dyDescent="0.25">
      <c r="I3099" t="s">
        <v>3919</v>
      </c>
      <c r="J3099">
        <v>0.6875</v>
      </c>
      <c r="K3099">
        <v>1.014</v>
      </c>
      <c r="L3099">
        <v>1.6400000000000001E-2</v>
      </c>
      <c r="M3099">
        <v>-1.3120000000000001</v>
      </c>
      <c r="N3099">
        <v>0.6946</v>
      </c>
      <c r="O3099">
        <v>2.6619999999999999</v>
      </c>
      <c r="P3099">
        <v>30001</v>
      </c>
      <c r="Q3099">
        <v>120000</v>
      </c>
    </row>
    <row r="3100" spans="9:17" x14ac:dyDescent="0.25">
      <c r="I3100" t="s">
        <v>3920</v>
      </c>
      <c r="J3100">
        <v>0.54669999999999996</v>
      </c>
      <c r="K3100">
        <v>0.73880000000000001</v>
      </c>
      <c r="L3100">
        <v>9.7800000000000005E-3</v>
      </c>
      <c r="M3100">
        <v>-0.90080000000000005</v>
      </c>
      <c r="N3100">
        <v>0.54049999999999998</v>
      </c>
      <c r="O3100">
        <v>2.008</v>
      </c>
      <c r="P3100">
        <v>30001</v>
      </c>
      <c r="Q3100">
        <v>120000</v>
      </c>
    </row>
    <row r="3101" spans="9:17" x14ac:dyDescent="0.25">
      <c r="I3101" t="s">
        <v>3921</v>
      </c>
      <c r="J3101">
        <v>0.43540000000000001</v>
      </c>
      <c r="K3101">
        <v>0.80110000000000003</v>
      </c>
      <c r="L3101">
        <v>1.0919999999999999E-2</v>
      </c>
      <c r="M3101">
        <v>-1.1319999999999999</v>
      </c>
      <c r="N3101">
        <v>0.43409999999999999</v>
      </c>
      <c r="O3101">
        <v>2.0150000000000001</v>
      </c>
      <c r="P3101">
        <v>30001</v>
      </c>
      <c r="Q3101">
        <v>120000</v>
      </c>
    </row>
    <row r="3102" spans="9:17" x14ac:dyDescent="0.25">
      <c r="I3102" t="s">
        <v>3922</v>
      </c>
      <c r="J3102">
        <v>1.1930000000000001</v>
      </c>
      <c r="K3102">
        <v>0.58209999999999995</v>
      </c>
      <c r="L3102">
        <v>6.8950000000000001E-3</v>
      </c>
      <c r="M3102">
        <v>6.3299999999999995E-2</v>
      </c>
      <c r="N3102">
        <v>1.1879999999999999</v>
      </c>
      <c r="O3102">
        <v>2.3410000000000002</v>
      </c>
      <c r="P3102">
        <v>30001</v>
      </c>
      <c r="Q3102">
        <v>120000</v>
      </c>
    </row>
    <row r="3103" spans="9:17" x14ac:dyDescent="0.25">
      <c r="I3103" t="s">
        <v>3923</v>
      </c>
      <c r="J3103">
        <v>1.175</v>
      </c>
      <c r="K3103">
        <v>0.67110000000000003</v>
      </c>
      <c r="L3103">
        <v>8.7170000000000008E-3</v>
      </c>
      <c r="M3103">
        <v>-0.1449</v>
      </c>
      <c r="N3103">
        <v>1.171</v>
      </c>
      <c r="O3103">
        <v>2.5059999999999998</v>
      </c>
      <c r="P3103">
        <v>30001</v>
      </c>
      <c r="Q3103">
        <v>120000</v>
      </c>
    </row>
    <row r="3104" spans="9:17" x14ac:dyDescent="0.25">
      <c r="I3104" t="s">
        <v>3924</v>
      </c>
      <c r="J3104">
        <v>-0.41170000000000001</v>
      </c>
      <c r="K3104">
        <v>0.75080000000000002</v>
      </c>
      <c r="L3104">
        <v>1.082E-2</v>
      </c>
      <c r="M3104">
        <v>-1.92</v>
      </c>
      <c r="N3104">
        <v>-0.4012</v>
      </c>
      <c r="O3104">
        <v>1.0329999999999999</v>
      </c>
      <c r="P3104">
        <v>30001</v>
      </c>
      <c r="Q3104">
        <v>120000</v>
      </c>
    </row>
    <row r="3105" spans="9:17" x14ac:dyDescent="0.25">
      <c r="I3105" t="s">
        <v>3925</v>
      </c>
      <c r="J3105">
        <v>-0.23319999999999999</v>
      </c>
      <c r="K3105">
        <v>0.70350000000000001</v>
      </c>
      <c r="L3105">
        <v>1.034E-2</v>
      </c>
      <c r="M3105">
        <v>-1.6160000000000001</v>
      </c>
      <c r="N3105">
        <v>-0.2324</v>
      </c>
      <c r="O3105">
        <v>1.1419999999999999</v>
      </c>
      <c r="P3105">
        <v>30001</v>
      </c>
      <c r="Q3105">
        <v>120000</v>
      </c>
    </row>
    <row r="3106" spans="9:17" x14ac:dyDescent="0.25">
      <c r="I3106" t="s">
        <v>3926</v>
      </c>
      <c r="J3106">
        <v>0.3412</v>
      </c>
      <c r="K3106">
        <v>0.63429999999999997</v>
      </c>
      <c r="L3106">
        <v>6.4850000000000003E-3</v>
      </c>
      <c r="M3106">
        <v>-0.92010000000000003</v>
      </c>
      <c r="N3106">
        <v>0.34539999999999998</v>
      </c>
      <c r="O3106">
        <v>1.5820000000000001</v>
      </c>
      <c r="P3106">
        <v>30001</v>
      </c>
      <c r="Q3106">
        <v>120000</v>
      </c>
    </row>
    <row r="3107" spans="9:17" x14ac:dyDescent="0.25">
      <c r="I3107" t="s">
        <v>3927</v>
      </c>
      <c r="J3107">
        <v>0.46460000000000001</v>
      </c>
      <c r="K3107">
        <v>0.53510000000000002</v>
      </c>
      <c r="L3107">
        <v>5.9909999999999998E-3</v>
      </c>
      <c r="M3107">
        <v>-0.56379999999999997</v>
      </c>
      <c r="N3107">
        <v>0.4577</v>
      </c>
      <c r="O3107">
        <v>1.5369999999999999</v>
      </c>
      <c r="P3107">
        <v>30001</v>
      </c>
      <c r="Q3107">
        <v>120000</v>
      </c>
    </row>
    <row r="3108" spans="9:17" x14ac:dyDescent="0.25">
      <c r="I3108" t="s">
        <v>3928</v>
      </c>
      <c r="J3108">
        <v>0.19570000000000001</v>
      </c>
      <c r="K3108">
        <v>0.39679999999999999</v>
      </c>
      <c r="L3108">
        <v>4.0699999999999998E-3</v>
      </c>
      <c r="M3108">
        <v>-0.58560000000000001</v>
      </c>
      <c r="N3108">
        <v>0.19639999999999999</v>
      </c>
      <c r="O3108">
        <v>0.96779999999999999</v>
      </c>
      <c r="P3108">
        <v>30001</v>
      </c>
      <c r="Q3108">
        <v>120000</v>
      </c>
    </row>
    <row r="3109" spans="9:17" x14ac:dyDescent="0.25">
      <c r="I3109" t="s">
        <v>3929</v>
      </c>
      <c r="J3109">
        <v>7.9319999999999998E-3</v>
      </c>
      <c r="K3109">
        <v>0.51700000000000002</v>
      </c>
      <c r="L3109">
        <v>4.718E-3</v>
      </c>
      <c r="M3109">
        <v>-1.0620000000000001</v>
      </c>
      <c r="N3109">
        <v>2.3959999999999999E-2</v>
      </c>
      <c r="O3109">
        <v>0.98260000000000003</v>
      </c>
      <c r="P3109">
        <v>30001</v>
      </c>
      <c r="Q3109">
        <v>120000</v>
      </c>
    </row>
    <row r="3110" spans="9:17" x14ac:dyDescent="0.25">
      <c r="I3110" t="s">
        <v>3930</v>
      </c>
      <c r="J3110">
        <v>9.7089999999999996E-2</v>
      </c>
      <c r="K3110">
        <v>0.50470000000000004</v>
      </c>
      <c r="L3110">
        <v>4.8979999999999996E-3</v>
      </c>
      <c r="M3110">
        <v>-0.91649999999999998</v>
      </c>
      <c r="N3110">
        <v>0.1056</v>
      </c>
      <c r="O3110">
        <v>1.0640000000000001</v>
      </c>
      <c r="P3110">
        <v>30001</v>
      </c>
      <c r="Q3110">
        <v>120000</v>
      </c>
    </row>
    <row r="3111" spans="9:17" x14ac:dyDescent="0.25">
      <c r="I3111" t="s">
        <v>3931</v>
      </c>
      <c r="J3111">
        <v>0.1348</v>
      </c>
      <c r="K3111">
        <v>0.47299999999999998</v>
      </c>
      <c r="L3111">
        <v>4.6620000000000003E-3</v>
      </c>
      <c r="M3111">
        <v>-0.81110000000000004</v>
      </c>
      <c r="N3111">
        <v>0.13930000000000001</v>
      </c>
      <c r="O3111">
        <v>1.0469999999999999</v>
      </c>
      <c r="P3111">
        <v>30001</v>
      </c>
      <c r="Q3111">
        <v>120000</v>
      </c>
    </row>
    <row r="3112" spans="9:17" x14ac:dyDescent="0.25">
      <c r="I3112" t="s">
        <v>3932</v>
      </c>
      <c r="J3112">
        <v>0.3518</v>
      </c>
      <c r="K3112">
        <v>0.46949999999999997</v>
      </c>
      <c r="L3112">
        <v>4.5459999999999997E-3</v>
      </c>
      <c r="M3112">
        <v>-0.55969999999999998</v>
      </c>
      <c r="N3112">
        <v>0.34810000000000002</v>
      </c>
      <c r="O3112">
        <v>1.2849999999999999</v>
      </c>
      <c r="P3112">
        <v>30001</v>
      </c>
      <c r="Q3112">
        <v>120000</v>
      </c>
    </row>
    <row r="3113" spans="9:17" x14ac:dyDescent="0.25">
      <c r="I3113" t="s">
        <v>3933</v>
      </c>
      <c r="J3113">
        <v>0.32069999999999999</v>
      </c>
      <c r="K3113">
        <v>0.47849999999999998</v>
      </c>
      <c r="L3113">
        <v>4.3049999999999998E-3</v>
      </c>
      <c r="M3113">
        <v>-0.60950000000000004</v>
      </c>
      <c r="N3113">
        <v>0.31459999999999999</v>
      </c>
      <c r="O3113">
        <v>1.272</v>
      </c>
      <c r="P3113">
        <v>30001</v>
      </c>
      <c r="Q3113">
        <v>120000</v>
      </c>
    </row>
    <row r="3114" spans="9:17" x14ac:dyDescent="0.25">
      <c r="I3114" t="s">
        <v>3934</v>
      </c>
      <c r="J3114">
        <v>0.21970000000000001</v>
      </c>
      <c r="K3114">
        <v>0.50219999999999998</v>
      </c>
      <c r="L3114">
        <v>4.6540000000000002E-3</v>
      </c>
      <c r="M3114">
        <v>-0.77900000000000003</v>
      </c>
      <c r="N3114">
        <v>0.22189999999999999</v>
      </c>
      <c r="O3114">
        <v>1.1990000000000001</v>
      </c>
      <c r="P3114">
        <v>30001</v>
      </c>
      <c r="Q3114">
        <v>120000</v>
      </c>
    </row>
    <row r="3115" spans="9:17" x14ac:dyDescent="0.25">
      <c r="I3115" t="s">
        <v>3935</v>
      </c>
      <c r="J3115">
        <v>0.1946</v>
      </c>
      <c r="K3115">
        <v>0.54290000000000005</v>
      </c>
      <c r="L3115">
        <v>5.1250000000000002E-3</v>
      </c>
      <c r="M3115">
        <v>-0.89439999999999997</v>
      </c>
      <c r="N3115">
        <v>0.19939999999999999</v>
      </c>
      <c r="O3115">
        <v>1.244</v>
      </c>
      <c r="P3115">
        <v>30001</v>
      </c>
      <c r="Q3115">
        <v>120000</v>
      </c>
    </row>
    <row r="3116" spans="9:17" x14ac:dyDescent="0.25">
      <c r="I3116" t="s">
        <v>3936</v>
      </c>
      <c r="J3116">
        <v>0.12640000000000001</v>
      </c>
      <c r="K3116">
        <v>0.5353</v>
      </c>
      <c r="L3116">
        <v>5.0730000000000003E-3</v>
      </c>
      <c r="M3116">
        <v>-0.96689999999999998</v>
      </c>
      <c r="N3116">
        <v>0.1361</v>
      </c>
      <c r="O3116">
        <v>1.153</v>
      </c>
      <c r="P3116">
        <v>30001</v>
      </c>
      <c r="Q3116">
        <v>120000</v>
      </c>
    </row>
    <row r="3117" spans="9:17" x14ac:dyDescent="0.25">
      <c r="I3117" t="s">
        <v>3937</v>
      </c>
      <c r="J3117">
        <v>0.16650000000000001</v>
      </c>
      <c r="K3117">
        <v>0.54359999999999997</v>
      </c>
      <c r="L3117">
        <v>4.5230000000000001E-3</v>
      </c>
      <c r="M3117">
        <v>-0.88590000000000002</v>
      </c>
      <c r="N3117">
        <v>0.15989999999999999</v>
      </c>
      <c r="O3117">
        <v>1.2629999999999999</v>
      </c>
      <c r="P3117">
        <v>30001</v>
      </c>
      <c r="Q3117">
        <v>120000</v>
      </c>
    </row>
    <row r="3118" spans="9:17" x14ac:dyDescent="0.25">
      <c r="I3118" t="s">
        <v>3938</v>
      </c>
      <c r="J3118">
        <v>6.9000000000000006E-2</v>
      </c>
      <c r="K3118">
        <v>0.44700000000000001</v>
      </c>
      <c r="L3118">
        <v>4.2440000000000004E-3</v>
      </c>
      <c r="M3118">
        <v>-0.81200000000000006</v>
      </c>
      <c r="N3118">
        <v>6.9830000000000003E-2</v>
      </c>
      <c r="O3118">
        <v>0.94359999999999999</v>
      </c>
      <c r="P3118">
        <v>30001</v>
      </c>
      <c r="Q3118">
        <v>120000</v>
      </c>
    </row>
    <row r="3119" spans="9:17" x14ac:dyDescent="0.25">
      <c r="I3119" t="s">
        <v>3939</v>
      </c>
      <c r="J3119">
        <v>-2.324E-2</v>
      </c>
      <c r="K3119">
        <v>0.50560000000000005</v>
      </c>
      <c r="L3119">
        <v>4.1050000000000001E-3</v>
      </c>
      <c r="M3119">
        <v>-1.034</v>
      </c>
      <c r="N3119">
        <v>-1.6310000000000002E-2</v>
      </c>
      <c r="O3119">
        <v>0.94920000000000004</v>
      </c>
      <c r="P3119">
        <v>30001</v>
      </c>
      <c r="Q3119">
        <v>120000</v>
      </c>
    </row>
    <row r="3120" spans="9:17" x14ac:dyDescent="0.25">
      <c r="I3120" t="s">
        <v>3940</v>
      </c>
      <c r="J3120">
        <v>0.1978</v>
      </c>
      <c r="K3120">
        <v>0.53290000000000004</v>
      </c>
      <c r="L3120">
        <v>4.4860000000000004E-3</v>
      </c>
      <c r="M3120">
        <v>-0.83120000000000005</v>
      </c>
      <c r="N3120">
        <v>0.19020000000000001</v>
      </c>
      <c r="O3120">
        <v>1.2729999999999999</v>
      </c>
      <c r="P3120">
        <v>30001</v>
      </c>
      <c r="Q3120">
        <v>120000</v>
      </c>
    </row>
    <row r="3121" spans="9:17" x14ac:dyDescent="0.25">
      <c r="I3121" t="s">
        <v>3941</v>
      </c>
      <c r="J3121">
        <v>-0.19869999999999999</v>
      </c>
      <c r="K3121">
        <v>0.51849999999999996</v>
      </c>
      <c r="L3121">
        <v>5.4489999999999999E-3</v>
      </c>
      <c r="M3121">
        <v>-1.2290000000000001</v>
      </c>
      <c r="N3121">
        <v>-0.1951</v>
      </c>
      <c r="O3121">
        <v>0.80930000000000002</v>
      </c>
      <c r="P3121">
        <v>30001</v>
      </c>
      <c r="Q3121">
        <v>120000</v>
      </c>
    </row>
    <row r="3122" spans="9:17" x14ac:dyDescent="0.25">
      <c r="I3122" t="s">
        <v>3942</v>
      </c>
      <c r="J3122">
        <v>5.6759999999999998E-2</v>
      </c>
      <c r="K3122">
        <v>0.61850000000000005</v>
      </c>
      <c r="L3122">
        <v>5.8989999999999997E-3</v>
      </c>
      <c r="M3122">
        <v>-1.1499999999999999</v>
      </c>
      <c r="N3122">
        <v>5.0380000000000001E-2</v>
      </c>
      <c r="O3122">
        <v>1.294</v>
      </c>
      <c r="P3122">
        <v>30001</v>
      </c>
      <c r="Q3122">
        <v>120000</v>
      </c>
    </row>
    <row r="3123" spans="9:17" x14ac:dyDescent="0.25">
      <c r="I3123" t="s">
        <v>3943</v>
      </c>
      <c r="J3123">
        <v>0.25080000000000002</v>
      </c>
      <c r="K3123">
        <v>0.63560000000000005</v>
      </c>
      <c r="L3123">
        <v>6.4400000000000004E-3</v>
      </c>
      <c r="M3123">
        <v>-0.95379999999999998</v>
      </c>
      <c r="N3123">
        <v>0.2306</v>
      </c>
      <c r="O3123">
        <v>1.548</v>
      </c>
      <c r="P3123">
        <v>30001</v>
      </c>
      <c r="Q3123">
        <v>120000</v>
      </c>
    </row>
    <row r="3124" spans="9:17" x14ac:dyDescent="0.25">
      <c r="I3124" t="s">
        <v>3944</v>
      </c>
      <c r="J3124">
        <v>5.2549999999999999E-2</v>
      </c>
      <c r="K3124">
        <v>0.63949999999999996</v>
      </c>
      <c r="L3124">
        <v>6.5570000000000003E-3</v>
      </c>
      <c r="M3124">
        <v>-1.2030000000000001</v>
      </c>
      <c r="N3124">
        <v>4.734E-2</v>
      </c>
      <c r="O3124">
        <v>1.33</v>
      </c>
      <c r="P3124">
        <v>30001</v>
      </c>
      <c r="Q3124">
        <v>120000</v>
      </c>
    </row>
    <row r="3125" spans="9:17" x14ac:dyDescent="0.25">
      <c r="I3125" t="s">
        <v>3945</v>
      </c>
      <c r="J3125">
        <v>0.15160000000000001</v>
      </c>
      <c r="K3125">
        <v>0.38279999999999997</v>
      </c>
      <c r="L3125">
        <v>3.3370000000000001E-3</v>
      </c>
      <c r="M3125">
        <v>-0.60240000000000005</v>
      </c>
      <c r="N3125">
        <v>0.1532</v>
      </c>
      <c r="O3125">
        <v>0.90069999999999995</v>
      </c>
      <c r="P3125">
        <v>30001</v>
      </c>
      <c r="Q3125">
        <v>120000</v>
      </c>
    </row>
    <row r="3126" spans="9:17" x14ac:dyDescent="0.25">
      <c r="I3126" t="s">
        <v>3946</v>
      </c>
      <c r="J3126">
        <v>0.22070000000000001</v>
      </c>
      <c r="K3126">
        <v>0.43099999999999999</v>
      </c>
      <c r="L3126">
        <v>3.7620000000000002E-3</v>
      </c>
      <c r="M3126">
        <v>-0.60940000000000005</v>
      </c>
      <c r="N3126">
        <v>0.21440000000000001</v>
      </c>
      <c r="O3126">
        <v>1.0900000000000001</v>
      </c>
      <c r="P3126">
        <v>30001</v>
      </c>
      <c r="Q3126">
        <v>120000</v>
      </c>
    </row>
    <row r="3127" spans="9:17" x14ac:dyDescent="0.25">
      <c r="I3127" t="s">
        <v>3947</v>
      </c>
      <c r="J3127">
        <v>9.1810000000000003E-2</v>
      </c>
      <c r="K3127">
        <v>0.37519999999999998</v>
      </c>
      <c r="L3127">
        <v>3.862E-3</v>
      </c>
      <c r="M3127">
        <v>-0.64410000000000001</v>
      </c>
      <c r="N3127">
        <v>9.1520000000000004E-2</v>
      </c>
      <c r="O3127">
        <v>0.82440000000000002</v>
      </c>
      <c r="P3127">
        <v>30001</v>
      </c>
      <c r="Q3127">
        <v>120000</v>
      </c>
    </row>
    <row r="3128" spans="9:17" x14ac:dyDescent="0.25">
      <c r="I3128" t="s">
        <v>3948</v>
      </c>
      <c r="J3128">
        <v>6.1559999999999997E-2</v>
      </c>
      <c r="K3128">
        <v>0.46429999999999999</v>
      </c>
      <c r="L3128">
        <v>3.751E-3</v>
      </c>
      <c r="M3128">
        <v>-0.87560000000000004</v>
      </c>
      <c r="N3128">
        <v>6.7900000000000002E-2</v>
      </c>
      <c r="O3128">
        <v>0.96050000000000002</v>
      </c>
      <c r="P3128">
        <v>30001</v>
      </c>
      <c r="Q3128">
        <v>120000</v>
      </c>
    </row>
    <row r="3129" spans="9:17" x14ac:dyDescent="0.25">
      <c r="I3129" t="s">
        <v>3949</v>
      </c>
      <c r="J3129">
        <v>5.2019999999999997E-2</v>
      </c>
      <c r="K3129">
        <v>0.45850000000000002</v>
      </c>
      <c r="L3129">
        <v>3.9300000000000003E-3</v>
      </c>
      <c r="M3129">
        <v>-0.86870000000000003</v>
      </c>
      <c r="N3129">
        <v>6.1089999999999998E-2</v>
      </c>
      <c r="O3129">
        <v>0.93600000000000005</v>
      </c>
      <c r="P3129">
        <v>30001</v>
      </c>
      <c r="Q3129">
        <v>120000</v>
      </c>
    </row>
    <row r="3130" spans="9:17" x14ac:dyDescent="0.25">
      <c r="I3130" t="s">
        <v>3950</v>
      </c>
      <c r="J3130">
        <v>1.4069999999999999E-2</v>
      </c>
      <c r="K3130">
        <v>0.4204</v>
      </c>
      <c r="L3130">
        <v>3.7550000000000001E-3</v>
      </c>
      <c r="M3130">
        <v>-0.83030000000000004</v>
      </c>
      <c r="N3130">
        <v>1.9099999999999999E-2</v>
      </c>
      <c r="O3130">
        <v>0.82250000000000001</v>
      </c>
      <c r="P3130">
        <v>30001</v>
      </c>
      <c r="Q3130">
        <v>120000</v>
      </c>
    </row>
    <row r="3131" spans="9:17" x14ac:dyDescent="0.25">
      <c r="I3131" t="s">
        <v>3951</v>
      </c>
      <c r="J3131">
        <v>4.5629999999999997E-2</v>
      </c>
      <c r="K3131">
        <v>0.46329999999999999</v>
      </c>
      <c r="L3131">
        <v>3.7420000000000001E-3</v>
      </c>
      <c r="M3131">
        <v>-0.89170000000000005</v>
      </c>
      <c r="N3131">
        <v>5.4510000000000003E-2</v>
      </c>
      <c r="O3131">
        <v>0.94189999999999996</v>
      </c>
      <c r="P3131">
        <v>30001</v>
      </c>
      <c r="Q3131">
        <v>120000</v>
      </c>
    </row>
    <row r="3132" spans="9:17" x14ac:dyDescent="0.25">
      <c r="I3132" t="s">
        <v>3952</v>
      </c>
      <c r="J3132">
        <v>0.32519999999999999</v>
      </c>
      <c r="K3132">
        <v>0.45119999999999999</v>
      </c>
      <c r="L3132">
        <v>4.1450000000000002E-3</v>
      </c>
      <c r="M3132">
        <v>-0.55710000000000004</v>
      </c>
      <c r="N3132">
        <v>0.32229999999999998</v>
      </c>
      <c r="O3132">
        <v>1.2170000000000001</v>
      </c>
      <c r="P3132">
        <v>30001</v>
      </c>
      <c r="Q3132">
        <v>120000</v>
      </c>
    </row>
    <row r="3133" spans="9:17" x14ac:dyDescent="0.25">
      <c r="I3133" t="s">
        <v>3953</v>
      </c>
      <c r="J3133">
        <v>-0.39639999999999997</v>
      </c>
      <c r="K3133">
        <v>0.55259999999999998</v>
      </c>
      <c r="L3133">
        <v>4.7229999999999998E-3</v>
      </c>
      <c r="M3133">
        <v>-1.5169999999999999</v>
      </c>
      <c r="N3133">
        <v>-0.38200000000000001</v>
      </c>
      <c r="O3133">
        <v>0.6381</v>
      </c>
      <c r="P3133">
        <v>30001</v>
      </c>
      <c r="Q3133">
        <v>120000</v>
      </c>
    </row>
    <row r="3134" spans="9:17" x14ac:dyDescent="0.25">
      <c r="I3134" t="s">
        <v>3954</v>
      </c>
      <c r="J3134">
        <v>0.1469</v>
      </c>
      <c r="K3134">
        <v>0.50280000000000002</v>
      </c>
      <c r="L3134">
        <v>3.385E-3</v>
      </c>
      <c r="M3134">
        <v>-0.8518</v>
      </c>
      <c r="N3134">
        <v>0.14829999999999999</v>
      </c>
      <c r="O3134">
        <v>1.1359999999999999</v>
      </c>
      <c r="P3134">
        <v>30001</v>
      </c>
      <c r="Q3134">
        <v>120000</v>
      </c>
    </row>
    <row r="3135" spans="9:17" x14ac:dyDescent="0.25">
      <c r="I3135" t="s">
        <v>3955</v>
      </c>
      <c r="J3135">
        <v>0.18529999999999999</v>
      </c>
      <c r="K3135">
        <v>0.46010000000000001</v>
      </c>
      <c r="L3135">
        <v>3.3189999999999999E-3</v>
      </c>
      <c r="M3135">
        <v>-0.72899999999999998</v>
      </c>
      <c r="N3135">
        <v>0.18720000000000001</v>
      </c>
      <c r="O3135">
        <v>1.0840000000000001</v>
      </c>
      <c r="P3135">
        <v>30001</v>
      </c>
      <c r="Q3135">
        <v>120000</v>
      </c>
    </row>
    <row r="3136" spans="9:17" x14ac:dyDescent="0.25">
      <c r="I3136" t="s">
        <v>3956</v>
      </c>
      <c r="J3136">
        <v>0.47699999999999998</v>
      </c>
      <c r="K3136">
        <v>0.50049999999999994</v>
      </c>
      <c r="L3136">
        <v>3.8560000000000001E-3</v>
      </c>
      <c r="M3136">
        <v>-0.47899999999999998</v>
      </c>
      <c r="N3136">
        <v>0.4667</v>
      </c>
      <c r="O3136">
        <v>1.4910000000000001</v>
      </c>
      <c r="P3136">
        <v>30001</v>
      </c>
      <c r="Q3136">
        <v>120000</v>
      </c>
    </row>
    <row r="3137" spans="9:17" x14ac:dyDescent="0.25">
      <c r="I3137" t="s">
        <v>3957</v>
      </c>
      <c r="J3137">
        <v>-0.1087</v>
      </c>
      <c r="K3137">
        <v>0.5696</v>
      </c>
      <c r="L3137">
        <v>4.3220000000000003E-3</v>
      </c>
      <c r="M3137">
        <v>-1.294</v>
      </c>
      <c r="N3137">
        <v>-8.5620000000000002E-2</v>
      </c>
      <c r="O3137">
        <v>0.95520000000000005</v>
      </c>
      <c r="P3137">
        <v>30001</v>
      </c>
      <c r="Q3137">
        <v>120000</v>
      </c>
    </row>
    <row r="3138" spans="9:17" x14ac:dyDescent="0.25">
      <c r="I3138" t="s">
        <v>3958</v>
      </c>
      <c r="J3138">
        <v>0.35449999999999998</v>
      </c>
      <c r="K3138">
        <v>0.50580000000000003</v>
      </c>
      <c r="L3138">
        <v>3.9129999999999998E-3</v>
      </c>
      <c r="M3138">
        <v>-0.61650000000000005</v>
      </c>
      <c r="N3138">
        <v>0.3453</v>
      </c>
      <c r="O3138">
        <v>1.369</v>
      </c>
      <c r="P3138">
        <v>30001</v>
      </c>
      <c r="Q3138">
        <v>120000</v>
      </c>
    </row>
    <row r="3139" spans="9:17" x14ac:dyDescent="0.25">
      <c r="I3139" t="s">
        <v>3959</v>
      </c>
      <c r="J3139">
        <v>1.064E-2</v>
      </c>
      <c r="K3139">
        <v>0.54400000000000004</v>
      </c>
      <c r="L3139">
        <v>3.9069999999999999E-3</v>
      </c>
      <c r="M3139">
        <v>-1.093</v>
      </c>
      <c r="N3139">
        <v>2.1319999999999999E-2</v>
      </c>
      <c r="O3139">
        <v>1.0529999999999999</v>
      </c>
      <c r="P3139">
        <v>30001</v>
      </c>
      <c r="Q3139">
        <v>120000</v>
      </c>
    </row>
    <row r="3140" spans="9:17" x14ac:dyDescent="0.25">
      <c r="I3140" t="s">
        <v>3960</v>
      </c>
      <c r="J3140">
        <v>0.57609999999999995</v>
      </c>
      <c r="K3140">
        <v>0.61029999999999995</v>
      </c>
      <c r="L3140">
        <v>6.6620000000000004E-3</v>
      </c>
      <c r="M3140">
        <v>-0.60389999999999999</v>
      </c>
      <c r="N3140">
        <v>0.57030000000000003</v>
      </c>
      <c r="O3140">
        <v>1.7989999999999999</v>
      </c>
      <c r="P3140">
        <v>30001</v>
      </c>
      <c r="Q3140">
        <v>120000</v>
      </c>
    </row>
    <row r="3141" spans="9:17" x14ac:dyDescent="0.25">
      <c r="I3141" t="s">
        <v>3961</v>
      </c>
      <c r="J3141">
        <v>0.47199999999999998</v>
      </c>
      <c r="K3141">
        <v>0.52990000000000004</v>
      </c>
      <c r="L3141">
        <v>6.0679999999999996E-3</v>
      </c>
      <c r="M3141">
        <v>-0.57110000000000005</v>
      </c>
      <c r="N3141">
        <v>0.4743</v>
      </c>
      <c r="O3141">
        <v>1.5069999999999999</v>
      </c>
      <c r="P3141">
        <v>30001</v>
      </c>
      <c r="Q3141">
        <v>120000</v>
      </c>
    </row>
    <row r="3142" spans="9:17" x14ac:dyDescent="0.25">
      <c r="I3142" t="s">
        <v>3962</v>
      </c>
      <c r="J3142">
        <v>0.45369999999999999</v>
      </c>
      <c r="K3142">
        <v>0.56589999999999996</v>
      </c>
      <c r="L3142">
        <v>6.4339999999999996E-3</v>
      </c>
      <c r="M3142">
        <v>-0.66</v>
      </c>
      <c r="N3142">
        <v>0.45729999999999998</v>
      </c>
      <c r="O3142">
        <v>1.5620000000000001</v>
      </c>
      <c r="P3142">
        <v>30001</v>
      </c>
      <c r="Q3142">
        <v>120000</v>
      </c>
    </row>
    <row r="3143" spans="9:17" x14ac:dyDescent="0.25">
      <c r="I3143" t="s">
        <v>3963</v>
      </c>
      <c r="J3143">
        <v>1.3220000000000001</v>
      </c>
      <c r="K3143">
        <v>0.8095</v>
      </c>
      <c r="L3143">
        <v>1.068E-2</v>
      </c>
      <c r="M3143">
        <v>-0.26650000000000001</v>
      </c>
      <c r="N3143">
        <v>1.32</v>
      </c>
      <c r="O3143">
        <v>2.9209999999999998</v>
      </c>
      <c r="P3143">
        <v>30001</v>
      </c>
      <c r="Q3143">
        <v>120000</v>
      </c>
    </row>
    <row r="3144" spans="9:17" x14ac:dyDescent="0.25">
      <c r="I3144" t="s">
        <v>3964</v>
      </c>
      <c r="J3144">
        <v>-0.3523</v>
      </c>
      <c r="K3144">
        <v>0.76500000000000001</v>
      </c>
      <c r="L3144">
        <v>9.2759999999999995E-3</v>
      </c>
      <c r="M3144">
        <v>-1.867</v>
      </c>
      <c r="N3144">
        <v>-0.34160000000000001</v>
      </c>
      <c r="O3144">
        <v>1.119</v>
      </c>
      <c r="P3144">
        <v>30001</v>
      </c>
      <c r="Q3144">
        <v>120000</v>
      </c>
    </row>
    <row r="3145" spans="9:17" x14ac:dyDescent="0.25">
      <c r="I3145" t="s">
        <v>3965</v>
      </c>
      <c r="J3145">
        <v>0.38569999999999999</v>
      </c>
      <c r="K3145">
        <v>0.99229999999999996</v>
      </c>
      <c r="L3145">
        <v>1.619E-2</v>
      </c>
      <c r="M3145">
        <v>-1.581</v>
      </c>
      <c r="N3145">
        <v>0.39290000000000003</v>
      </c>
      <c r="O3145">
        <v>2.3199999999999998</v>
      </c>
      <c r="P3145">
        <v>30001</v>
      </c>
      <c r="Q3145">
        <v>120000</v>
      </c>
    </row>
    <row r="3146" spans="9:17" x14ac:dyDescent="0.25">
      <c r="I3146" t="s">
        <v>3966</v>
      </c>
      <c r="J3146">
        <v>0.24490000000000001</v>
      </c>
      <c r="K3146">
        <v>0.70669999999999999</v>
      </c>
      <c r="L3146">
        <v>9.325E-3</v>
      </c>
      <c r="M3146">
        <v>-1.1459999999999999</v>
      </c>
      <c r="N3146">
        <v>0.24510000000000001</v>
      </c>
      <c r="O3146">
        <v>1.6319999999999999</v>
      </c>
      <c r="P3146">
        <v>30001</v>
      </c>
      <c r="Q3146">
        <v>120000</v>
      </c>
    </row>
    <row r="3147" spans="9:17" x14ac:dyDescent="0.25">
      <c r="I3147" t="s">
        <v>3967</v>
      </c>
      <c r="J3147">
        <v>0.1336</v>
      </c>
      <c r="K3147">
        <v>0.77200000000000002</v>
      </c>
      <c r="L3147">
        <v>1.0529999999999999E-2</v>
      </c>
      <c r="M3147">
        <v>-1.3939999999999999</v>
      </c>
      <c r="N3147">
        <v>0.1411</v>
      </c>
      <c r="O3147">
        <v>1.6439999999999999</v>
      </c>
      <c r="P3147">
        <v>30001</v>
      </c>
      <c r="Q3147">
        <v>120000</v>
      </c>
    </row>
    <row r="3148" spans="9:17" x14ac:dyDescent="0.25">
      <c r="I3148" t="s">
        <v>3968</v>
      </c>
      <c r="J3148">
        <v>0.89100000000000001</v>
      </c>
      <c r="K3148">
        <v>0.54249999999999998</v>
      </c>
      <c r="L3148">
        <v>6.2529999999999999E-3</v>
      </c>
      <c r="M3148">
        <v>-0.17380000000000001</v>
      </c>
      <c r="N3148">
        <v>0.89159999999999995</v>
      </c>
      <c r="O3148">
        <v>1.954</v>
      </c>
      <c r="P3148">
        <v>30001</v>
      </c>
      <c r="Q3148">
        <v>120000</v>
      </c>
    </row>
    <row r="3149" spans="9:17" x14ac:dyDescent="0.25">
      <c r="I3149" t="s">
        <v>3969</v>
      </c>
      <c r="J3149">
        <v>0.87280000000000002</v>
      </c>
      <c r="K3149">
        <v>0.63700000000000001</v>
      </c>
      <c r="L3149">
        <v>8.2109999999999995E-3</v>
      </c>
      <c r="M3149">
        <v>-0.3841</v>
      </c>
      <c r="N3149">
        <v>0.87180000000000002</v>
      </c>
      <c r="O3149">
        <v>2.1259999999999999</v>
      </c>
      <c r="P3149">
        <v>30001</v>
      </c>
      <c r="Q3149">
        <v>120000</v>
      </c>
    </row>
    <row r="3150" spans="9:17" x14ac:dyDescent="0.25">
      <c r="I3150" t="s">
        <v>3970</v>
      </c>
      <c r="J3150">
        <v>-0.71360000000000001</v>
      </c>
      <c r="K3150">
        <v>0.72040000000000004</v>
      </c>
      <c r="L3150">
        <v>1.048E-2</v>
      </c>
      <c r="M3150">
        <v>-2.1669999999999998</v>
      </c>
      <c r="N3150">
        <v>-0.70040000000000002</v>
      </c>
      <c r="O3150">
        <v>0.66669999999999996</v>
      </c>
      <c r="P3150">
        <v>30001</v>
      </c>
      <c r="Q3150">
        <v>120000</v>
      </c>
    </row>
    <row r="3151" spans="9:17" x14ac:dyDescent="0.25">
      <c r="I3151" t="s">
        <v>3971</v>
      </c>
      <c r="J3151">
        <v>-0.53500000000000003</v>
      </c>
      <c r="K3151">
        <v>0.67020000000000002</v>
      </c>
      <c r="L3151">
        <v>9.9559999999999996E-3</v>
      </c>
      <c r="M3151">
        <v>-1.857</v>
      </c>
      <c r="N3151">
        <v>-0.53349999999999997</v>
      </c>
      <c r="O3151">
        <v>0.77510000000000001</v>
      </c>
      <c r="P3151">
        <v>30001</v>
      </c>
      <c r="Q3151">
        <v>120000</v>
      </c>
    </row>
    <row r="3152" spans="9:17" x14ac:dyDescent="0.25">
      <c r="I3152" t="s">
        <v>3972</v>
      </c>
      <c r="J3152">
        <v>3.9390000000000001E-2</v>
      </c>
      <c r="K3152">
        <v>0.59919999999999995</v>
      </c>
      <c r="L3152">
        <v>5.8989999999999997E-3</v>
      </c>
      <c r="M3152">
        <v>-1.17</v>
      </c>
      <c r="N3152">
        <v>5.04E-2</v>
      </c>
      <c r="O3152">
        <v>1.194</v>
      </c>
      <c r="P3152">
        <v>30001</v>
      </c>
      <c r="Q3152">
        <v>120000</v>
      </c>
    </row>
    <row r="3153" spans="9:17" x14ac:dyDescent="0.25">
      <c r="I3153" t="s">
        <v>3973</v>
      </c>
      <c r="J3153">
        <v>0.1628</v>
      </c>
      <c r="K3153">
        <v>0.49149999999999999</v>
      </c>
      <c r="L3153">
        <v>5.2659999999999998E-3</v>
      </c>
      <c r="M3153">
        <v>-0.80679999999999996</v>
      </c>
      <c r="N3153">
        <v>0.16289999999999999</v>
      </c>
      <c r="O3153">
        <v>1.125</v>
      </c>
      <c r="P3153">
        <v>30001</v>
      </c>
      <c r="Q3153">
        <v>120000</v>
      </c>
    </row>
    <row r="3154" spans="9:17" x14ac:dyDescent="0.25">
      <c r="I3154" t="s">
        <v>3974</v>
      </c>
      <c r="J3154">
        <v>-0.18779999999999999</v>
      </c>
      <c r="K3154">
        <v>0.37330000000000002</v>
      </c>
      <c r="L3154">
        <v>2.552E-3</v>
      </c>
      <c r="M3154">
        <v>-1.046</v>
      </c>
      <c r="N3154">
        <v>-0.13289999999999999</v>
      </c>
      <c r="O3154">
        <v>0.46560000000000001</v>
      </c>
      <c r="P3154">
        <v>30001</v>
      </c>
      <c r="Q3154">
        <v>120000</v>
      </c>
    </row>
    <row r="3155" spans="9:17" x14ac:dyDescent="0.25">
      <c r="I3155" t="s">
        <v>3975</v>
      </c>
      <c r="J3155">
        <v>-9.8610000000000003E-2</v>
      </c>
      <c r="K3155">
        <v>0.42280000000000001</v>
      </c>
      <c r="L3155">
        <v>3.7239999999999999E-3</v>
      </c>
      <c r="M3155">
        <v>-0.97160000000000002</v>
      </c>
      <c r="N3155">
        <v>-8.4500000000000006E-2</v>
      </c>
      <c r="O3155">
        <v>0.69730000000000003</v>
      </c>
      <c r="P3155">
        <v>30001</v>
      </c>
      <c r="Q3155">
        <v>120000</v>
      </c>
    </row>
    <row r="3156" spans="9:17" x14ac:dyDescent="0.25">
      <c r="I3156" t="s">
        <v>3976</v>
      </c>
      <c r="J3156">
        <v>-6.0850000000000001E-2</v>
      </c>
      <c r="K3156">
        <v>0.3856</v>
      </c>
      <c r="L3156">
        <v>3.1870000000000002E-3</v>
      </c>
      <c r="M3156">
        <v>-0.84179999999999999</v>
      </c>
      <c r="N3156">
        <v>-5.2019999999999997E-2</v>
      </c>
      <c r="O3156">
        <v>0.67879999999999996</v>
      </c>
      <c r="P3156">
        <v>30001</v>
      </c>
      <c r="Q3156">
        <v>120000</v>
      </c>
    </row>
    <row r="3157" spans="9:17" x14ac:dyDescent="0.25">
      <c r="I3157" t="s">
        <v>3977</v>
      </c>
      <c r="J3157">
        <v>0.15609999999999999</v>
      </c>
      <c r="K3157">
        <v>0.36359999999999998</v>
      </c>
      <c r="L3157">
        <v>3.186E-3</v>
      </c>
      <c r="M3157">
        <v>-0.54920000000000002</v>
      </c>
      <c r="N3157">
        <v>0.1532</v>
      </c>
      <c r="O3157">
        <v>0.88</v>
      </c>
      <c r="P3157">
        <v>30001</v>
      </c>
      <c r="Q3157">
        <v>120000</v>
      </c>
    </row>
    <row r="3158" spans="9:17" x14ac:dyDescent="0.25">
      <c r="I3158" t="s">
        <v>3978</v>
      </c>
      <c r="J3158">
        <v>0.125</v>
      </c>
      <c r="K3158">
        <v>0.40310000000000001</v>
      </c>
      <c r="L3158">
        <v>3.388E-3</v>
      </c>
      <c r="M3158">
        <v>-0.65690000000000004</v>
      </c>
      <c r="N3158">
        <v>0.1205</v>
      </c>
      <c r="O3158">
        <v>0.9355</v>
      </c>
      <c r="P3158">
        <v>30001</v>
      </c>
      <c r="Q3158">
        <v>120000</v>
      </c>
    </row>
    <row r="3159" spans="9:17" x14ac:dyDescent="0.25">
      <c r="I3159" t="s">
        <v>3979</v>
      </c>
      <c r="J3159">
        <v>2.3980000000000001E-2</v>
      </c>
      <c r="K3159">
        <v>0.42820000000000003</v>
      </c>
      <c r="L3159">
        <v>3.6159999999999999E-3</v>
      </c>
      <c r="M3159">
        <v>-0.83660000000000001</v>
      </c>
      <c r="N3159">
        <v>2.827E-2</v>
      </c>
      <c r="O3159">
        <v>0.86060000000000003</v>
      </c>
      <c r="P3159">
        <v>30001</v>
      </c>
      <c r="Q3159">
        <v>120000</v>
      </c>
    </row>
    <row r="3160" spans="9:17" x14ac:dyDescent="0.25">
      <c r="I3160" t="s">
        <v>3980</v>
      </c>
      <c r="J3160">
        <v>-1.1130000000000001E-3</v>
      </c>
      <c r="K3160">
        <v>0.46889999999999998</v>
      </c>
      <c r="L3160">
        <v>3.993E-3</v>
      </c>
      <c r="M3160">
        <v>-0.96120000000000005</v>
      </c>
      <c r="N3160">
        <v>9.2820000000000003E-3</v>
      </c>
      <c r="O3160">
        <v>0.90900000000000003</v>
      </c>
      <c r="P3160">
        <v>30001</v>
      </c>
      <c r="Q3160">
        <v>120000</v>
      </c>
    </row>
    <row r="3161" spans="9:17" x14ac:dyDescent="0.25">
      <c r="I3161" t="s">
        <v>3981</v>
      </c>
      <c r="J3161">
        <v>-6.9320000000000007E-2</v>
      </c>
      <c r="K3161">
        <v>0.46279999999999999</v>
      </c>
      <c r="L3161">
        <v>4.1219999999999998E-3</v>
      </c>
      <c r="M3161">
        <v>-1.044</v>
      </c>
      <c r="N3161">
        <v>-5.2970000000000003E-2</v>
      </c>
      <c r="O3161">
        <v>0.80259999999999998</v>
      </c>
      <c r="P3161">
        <v>30001</v>
      </c>
      <c r="Q3161">
        <v>120000</v>
      </c>
    </row>
    <row r="3162" spans="9:17" x14ac:dyDescent="0.25">
      <c r="I3162" t="s">
        <v>3982</v>
      </c>
      <c r="J3162">
        <v>-2.9159999999999998E-2</v>
      </c>
      <c r="K3162">
        <v>0.4975</v>
      </c>
      <c r="L3162">
        <v>4.5100000000000001E-3</v>
      </c>
      <c r="M3162">
        <v>-0.99680000000000002</v>
      </c>
      <c r="N3162">
        <v>-3.7620000000000001E-2</v>
      </c>
      <c r="O3162">
        <v>0.98529999999999995</v>
      </c>
      <c r="P3162">
        <v>30001</v>
      </c>
      <c r="Q3162">
        <v>120000</v>
      </c>
    </row>
    <row r="3163" spans="9:17" x14ac:dyDescent="0.25">
      <c r="I3163" t="s">
        <v>3983</v>
      </c>
      <c r="J3163">
        <v>-0.12670000000000001</v>
      </c>
      <c r="K3163">
        <v>0.38159999999999999</v>
      </c>
      <c r="L3163">
        <v>3.4859999999999999E-3</v>
      </c>
      <c r="M3163">
        <v>-0.879</v>
      </c>
      <c r="N3163">
        <v>-0.1265</v>
      </c>
      <c r="O3163">
        <v>0.62619999999999998</v>
      </c>
      <c r="P3163">
        <v>30001</v>
      </c>
      <c r="Q3163">
        <v>120000</v>
      </c>
    </row>
    <row r="3164" spans="9:17" x14ac:dyDescent="0.25">
      <c r="I3164" t="s">
        <v>3984</v>
      </c>
      <c r="J3164">
        <v>-0.21890000000000001</v>
      </c>
      <c r="K3164">
        <v>0.4551</v>
      </c>
      <c r="L3164">
        <v>3.9100000000000003E-3</v>
      </c>
      <c r="M3164">
        <v>-1.139</v>
      </c>
      <c r="N3164">
        <v>-0.21129999999999999</v>
      </c>
      <c r="O3164">
        <v>0.65990000000000004</v>
      </c>
      <c r="P3164">
        <v>30001</v>
      </c>
      <c r="Q3164">
        <v>120000</v>
      </c>
    </row>
    <row r="3165" spans="9:17" x14ac:dyDescent="0.25">
      <c r="I3165" t="s">
        <v>3985</v>
      </c>
      <c r="J3165">
        <v>2.091E-3</v>
      </c>
      <c r="K3165">
        <v>0.48359999999999997</v>
      </c>
      <c r="L3165">
        <v>4.2170000000000003E-3</v>
      </c>
      <c r="M3165">
        <v>-0.92749999999999999</v>
      </c>
      <c r="N3165">
        <v>-8.7480000000000006E-3</v>
      </c>
      <c r="O3165">
        <v>0.98540000000000005</v>
      </c>
      <c r="P3165">
        <v>30001</v>
      </c>
      <c r="Q3165">
        <v>120000</v>
      </c>
    </row>
    <row r="3166" spans="9:17" x14ac:dyDescent="0.25">
      <c r="I3166" t="s">
        <v>3986</v>
      </c>
      <c r="J3166">
        <v>-0.39439999999999997</v>
      </c>
      <c r="K3166">
        <v>0.45090000000000002</v>
      </c>
      <c r="L3166">
        <v>4.1739999999999998E-3</v>
      </c>
      <c r="M3166">
        <v>-1.286</v>
      </c>
      <c r="N3166">
        <v>-0.3931</v>
      </c>
      <c r="O3166">
        <v>0.48270000000000002</v>
      </c>
      <c r="P3166">
        <v>30001</v>
      </c>
      <c r="Q3166">
        <v>120000</v>
      </c>
    </row>
    <row r="3167" spans="9:17" x14ac:dyDescent="0.25">
      <c r="I3167" t="s">
        <v>3987</v>
      </c>
      <c r="J3167">
        <v>-0.1389</v>
      </c>
      <c r="K3167">
        <v>0.56999999999999995</v>
      </c>
      <c r="L3167">
        <v>5.4000000000000003E-3</v>
      </c>
      <c r="M3167">
        <v>-1.24</v>
      </c>
      <c r="N3167">
        <v>-0.14829999999999999</v>
      </c>
      <c r="O3167">
        <v>1.01</v>
      </c>
      <c r="P3167">
        <v>30001</v>
      </c>
      <c r="Q3167">
        <v>120000</v>
      </c>
    </row>
    <row r="3168" spans="9:17" x14ac:dyDescent="0.25">
      <c r="I3168" t="s">
        <v>3988</v>
      </c>
      <c r="J3168">
        <v>5.5109999999999999E-2</v>
      </c>
      <c r="K3168">
        <v>0.58630000000000004</v>
      </c>
      <c r="L3168">
        <v>5.7489999999999998E-3</v>
      </c>
      <c r="M3168">
        <v>-1.04</v>
      </c>
      <c r="N3168">
        <v>3.2190000000000003E-2</v>
      </c>
      <c r="O3168">
        <v>1.268</v>
      </c>
      <c r="P3168">
        <v>30001</v>
      </c>
      <c r="Q3168">
        <v>120000</v>
      </c>
    </row>
    <row r="3169" spans="9:17" x14ac:dyDescent="0.25">
      <c r="I3169" t="s">
        <v>3989</v>
      </c>
      <c r="J3169">
        <v>-0.14319999999999999</v>
      </c>
      <c r="K3169">
        <v>0.59219999999999995</v>
      </c>
      <c r="L3169">
        <v>6.0749999999999997E-3</v>
      </c>
      <c r="M3169">
        <v>-1.2949999999999999</v>
      </c>
      <c r="N3169">
        <v>-0.15049999999999999</v>
      </c>
      <c r="O3169">
        <v>1.0529999999999999</v>
      </c>
      <c r="P3169">
        <v>30001</v>
      </c>
      <c r="Q3169">
        <v>120000</v>
      </c>
    </row>
    <row r="3170" spans="9:17" x14ac:dyDescent="0.25">
      <c r="I3170" t="s">
        <v>3990</v>
      </c>
      <c r="J3170">
        <v>-4.4089999999999997E-2</v>
      </c>
      <c r="K3170">
        <v>0.29880000000000001</v>
      </c>
      <c r="L3170">
        <v>2.6410000000000001E-3</v>
      </c>
      <c r="M3170">
        <v>-0.62749999999999995</v>
      </c>
      <c r="N3170">
        <v>-4.4929999999999998E-2</v>
      </c>
      <c r="O3170">
        <v>0.54469999999999996</v>
      </c>
      <c r="P3170">
        <v>30001</v>
      </c>
      <c r="Q3170">
        <v>120000</v>
      </c>
    </row>
    <row r="3171" spans="9:17" x14ac:dyDescent="0.25">
      <c r="I3171" t="s">
        <v>3991</v>
      </c>
      <c r="J3171">
        <v>2.5010000000000001E-2</v>
      </c>
      <c r="K3171">
        <v>0.35799999999999998</v>
      </c>
      <c r="L3171">
        <v>2.9619999999999998E-3</v>
      </c>
      <c r="M3171">
        <v>-0.65139999999999998</v>
      </c>
      <c r="N3171">
        <v>1.482E-2</v>
      </c>
      <c r="O3171">
        <v>0.76890000000000003</v>
      </c>
      <c r="P3171">
        <v>30001</v>
      </c>
      <c r="Q3171">
        <v>120000</v>
      </c>
    </row>
    <row r="3172" spans="9:17" x14ac:dyDescent="0.25">
      <c r="I3172" t="s">
        <v>3992</v>
      </c>
      <c r="J3172">
        <v>-0.10390000000000001</v>
      </c>
      <c r="K3172">
        <v>0.25380000000000003</v>
      </c>
      <c r="L3172">
        <v>2.0500000000000002E-3</v>
      </c>
      <c r="M3172">
        <v>-0.59870000000000001</v>
      </c>
      <c r="N3172">
        <v>-0.1045</v>
      </c>
      <c r="O3172">
        <v>0.39729999999999999</v>
      </c>
      <c r="P3172">
        <v>30001</v>
      </c>
      <c r="Q3172">
        <v>120000</v>
      </c>
    </row>
    <row r="3173" spans="9:17" x14ac:dyDescent="0.25">
      <c r="I3173" t="s">
        <v>3993</v>
      </c>
      <c r="J3173">
        <v>-0.1341</v>
      </c>
      <c r="K3173">
        <v>0.39410000000000001</v>
      </c>
      <c r="L3173">
        <v>2.8730000000000001E-3</v>
      </c>
      <c r="M3173">
        <v>-0.95299999999999996</v>
      </c>
      <c r="N3173">
        <v>-0.12470000000000001</v>
      </c>
      <c r="O3173">
        <v>0.62150000000000005</v>
      </c>
      <c r="P3173">
        <v>30001</v>
      </c>
      <c r="Q3173">
        <v>120000</v>
      </c>
    </row>
    <row r="3174" spans="9:17" x14ac:dyDescent="0.25">
      <c r="I3174" t="s">
        <v>3994</v>
      </c>
      <c r="J3174">
        <v>-0.14369999999999999</v>
      </c>
      <c r="K3174">
        <v>0.38159999999999999</v>
      </c>
      <c r="L3174">
        <v>2.8349999999999998E-3</v>
      </c>
      <c r="M3174">
        <v>-0.93179999999999996</v>
      </c>
      <c r="N3174">
        <v>-0.1341</v>
      </c>
      <c r="O3174">
        <v>0.58760000000000001</v>
      </c>
      <c r="P3174">
        <v>30001</v>
      </c>
      <c r="Q3174">
        <v>120000</v>
      </c>
    </row>
    <row r="3175" spans="9:17" x14ac:dyDescent="0.25">
      <c r="I3175" t="s">
        <v>3995</v>
      </c>
      <c r="J3175">
        <v>-0.18160000000000001</v>
      </c>
      <c r="K3175">
        <v>0.3397</v>
      </c>
      <c r="L3175">
        <v>2.7690000000000002E-3</v>
      </c>
      <c r="M3175">
        <v>-0.87590000000000001</v>
      </c>
      <c r="N3175">
        <v>-0.1734</v>
      </c>
      <c r="O3175">
        <v>0.46760000000000002</v>
      </c>
      <c r="P3175">
        <v>30001</v>
      </c>
      <c r="Q3175">
        <v>120000</v>
      </c>
    </row>
    <row r="3176" spans="9:17" x14ac:dyDescent="0.25">
      <c r="I3176" t="s">
        <v>3996</v>
      </c>
      <c r="J3176">
        <v>-0.15010000000000001</v>
      </c>
      <c r="K3176">
        <v>0.39419999999999999</v>
      </c>
      <c r="L3176">
        <v>2.8540000000000002E-3</v>
      </c>
      <c r="M3176">
        <v>-0.97260000000000002</v>
      </c>
      <c r="N3176">
        <v>-0.13919999999999999</v>
      </c>
      <c r="O3176">
        <v>0.60370000000000001</v>
      </c>
      <c r="P3176">
        <v>30001</v>
      </c>
      <c r="Q3176">
        <v>120000</v>
      </c>
    </row>
    <row r="3177" spans="9:17" x14ac:dyDescent="0.25">
      <c r="I3177" t="s">
        <v>3997</v>
      </c>
      <c r="J3177">
        <v>0.1295</v>
      </c>
      <c r="K3177">
        <v>0.38529999999999998</v>
      </c>
      <c r="L3177">
        <v>3.228E-3</v>
      </c>
      <c r="M3177">
        <v>-0.62260000000000004</v>
      </c>
      <c r="N3177">
        <v>0.1255</v>
      </c>
      <c r="O3177">
        <v>0.89690000000000003</v>
      </c>
      <c r="P3177">
        <v>30001</v>
      </c>
      <c r="Q3177">
        <v>120000</v>
      </c>
    </row>
    <row r="3178" spans="9:17" x14ac:dyDescent="0.25">
      <c r="I3178" t="s">
        <v>3998</v>
      </c>
      <c r="J3178">
        <v>-0.59209999999999996</v>
      </c>
      <c r="K3178">
        <v>0.51380000000000003</v>
      </c>
      <c r="L3178">
        <v>5.084E-3</v>
      </c>
      <c r="M3178">
        <v>-1.6479999999999999</v>
      </c>
      <c r="N3178">
        <v>-0.57189999999999996</v>
      </c>
      <c r="O3178">
        <v>0.35349999999999998</v>
      </c>
      <c r="P3178">
        <v>30001</v>
      </c>
      <c r="Q3178">
        <v>120000</v>
      </c>
    </row>
    <row r="3179" spans="9:17" x14ac:dyDescent="0.25">
      <c r="I3179" t="s">
        <v>3999</v>
      </c>
      <c r="J3179">
        <v>-4.8770000000000001E-2</v>
      </c>
      <c r="K3179">
        <v>0.46060000000000001</v>
      </c>
      <c r="L3179">
        <v>4.0010000000000002E-3</v>
      </c>
      <c r="M3179">
        <v>-0.96509999999999996</v>
      </c>
      <c r="N3179">
        <v>-4.4769999999999997E-2</v>
      </c>
      <c r="O3179">
        <v>0.85160000000000002</v>
      </c>
      <c r="P3179">
        <v>30001</v>
      </c>
      <c r="Q3179">
        <v>120000</v>
      </c>
    </row>
    <row r="3180" spans="9:17" x14ac:dyDescent="0.25">
      <c r="I3180" t="s">
        <v>4000</v>
      </c>
      <c r="J3180">
        <v>-1.043E-2</v>
      </c>
      <c r="K3180">
        <v>0.41660000000000003</v>
      </c>
      <c r="L3180">
        <v>3.8670000000000002E-3</v>
      </c>
      <c r="M3180">
        <v>-0.8337</v>
      </c>
      <c r="N3180">
        <v>-9.3900000000000008E-3</v>
      </c>
      <c r="O3180">
        <v>0.8135</v>
      </c>
      <c r="P3180">
        <v>30001</v>
      </c>
      <c r="Q3180">
        <v>120000</v>
      </c>
    </row>
    <row r="3181" spans="9:17" x14ac:dyDescent="0.25">
      <c r="I3181" t="s">
        <v>4001</v>
      </c>
      <c r="J3181">
        <v>0.28129999999999999</v>
      </c>
      <c r="K3181">
        <v>0.45490000000000003</v>
      </c>
      <c r="L3181">
        <v>3.8249999999999998E-3</v>
      </c>
      <c r="M3181">
        <v>-0.57789999999999997</v>
      </c>
      <c r="N3181">
        <v>0.26690000000000003</v>
      </c>
      <c r="O3181">
        <v>1.2110000000000001</v>
      </c>
      <c r="P3181">
        <v>30001</v>
      </c>
      <c r="Q3181">
        <v>120000</v>
      </c>
    </row>
    <row r="3182" spans="9:17" x14ac:dyDescent="0.25">
      <c r="I3182" t="s">
        <v>4002</v>
      </c>
      <c r="J3182">
        <v>-0.3044</v>
      </c>
      <c r="K3182">
        <v>0.53100000000000003</v>
      </c>
      <c r="L3182">
        <v>4.6810000000000003E-3</v>
      </c>
      <c r="M3182">
        <v>-1.423</v>
      </c>
      <c r="N3182">
        <v>-0.2757</v>
      </c>
      <c r="O3182">
        <v>0.67090000000000005</v>
      </c>
      <c r="P3182">
        <v>30001</v>
      </c>
      <c r="Q3182">
        <v>120000</v>
      </c>
    </row>
    <row r="3183" spans="9:17" x14ac:dyDescent="0.25">
      <c r="I3183" t="s">
        <v>4003</v>
      </c>
      <c r="J3183">
        <v>0.1588</v>
      </c>
      <c r="K3183">
        <v>0.46250000000000002</v>
      </c>
      <c r="L3183">
        <v>4.1310000000000001E-3</v>
      </c>
      <c r="M3183">
        <v>-0.72840000000000005</v>
      </c>
      <c r="N3183">
        <v>0.14760000000000001</v>
      </c>
      <c r="O3183">
        <v>1.0960000000000001</v>
      </c>
      <c r="P3183">
        <v>30001</v>
      </c>
      <c r="Q3183">
        <v>120000</v>
      </c>
    </row>
    <row r="3184" spans="9:17" x14ac:dyDescent="0.25">
      <c r="I3184" t="s">
        <v>4004</v>
      </c>
      <c r="J3184">
        <v>-0.18509999999999999</v>
      </c>
      <c r="K3184">
        <v>0.50360000000000005</v>
      </c>
      <c r="L3184">
        <v>4.0850000000000001E-3</v>
      </c>
      <c r="M3184">
        <v>-1.2210000000000001</v>
      </c>
      <c r="N3184">
        <v>-0.17030000000000001</v>
      </c>
      <c r="O3184">
        <v>0.77110000000000001</v>
      </c>
      <c r="P3184">
        <v>30001</v>
      </c>
      <c r="Q3184">
        <v>120000</v>
      </c>
    </row>
    <row r="3185" spans="9:17" x14ac:dyDescent="0.25">
      <c r="I3185" t="s">
        <v>4005</v>
      </c>
      <c r="J3185">
        <v>0.38040000000000002</v>
      </c>
      <c r="K3185">
        <v>0.54790000000000005</v>
      </c>
      <c r="L3185">
        <v>5.7860000000000003E-3</v>
      </c>
      <c r="M3185">
        <v>-0.67330000000000001</v>
      </c>
      <c r="N3185">
        <v>0.372</v>
      </c>
      <c r="O3185">
        <v>1.488</v>
      </c>
      <c r="P3185">
        <v>30001</v>
      </c>
      <c r="Q3185">
        <v>120000</v>
      </c>
    </row>
    <row r="3186" spans="9:17" x14ac:dyDescent="0.25">
      <c r="I3186" t="s">
        <v>4006</v>
      </c>
      <c r="J3186">
        <v>0.27629999999999999</v>
      </c>
      <c r="K3186">
        <v>0.45469999999999999</v>
      </c>
      <c r="L3186">
        <v>4.9230000000000003E-3</v>
      </c>
      <c r="M3186">
        <v>-0.61990000000000001</v>
      </c>
      <c r="N3186">
        <v>0.27800000000000002</v>
      </c>
      <c r="O3186">
        <v>1.1719999999999999</v>
      </c>
      <c r="P3186">
        <v>30001</v>
      </c>
      <c r="Q3186">
        <v>120000</v>
      </c>
    </row>
    <row r="3187" spans="9:17" x14ac:dyDescent="0.25">
      <c r="I3187" t="s">
        <v>4007</v>
      </c>
      <c r="J3187">
        <v>0.25800000000000001</v>
      </c>
      <c r="K3187">
        <v>0.4945</v>
      </c>
      <c r="L3187">
        <v>5.1980000000000004E-3</v>
      </c>
      <c r="M3187">
        <v>-0.71779999999999999</v>
      </c>
      <c r="N3187">
        <v>0.26100000000000001</v>
      </c>
      <c r="O3187">
        <v>1.23</v>
      </c>
      <c r="P3187">
        <v>30001</v>
      </c>
      <c r="Q3187">
        <v>120000</v>
      </c>
    </row>
    <row r="3188" spans="9:17" x14ac:dyDescent="0.25">
      <c r="I3188" t="s">
        <v>4008</v>
      </c>
      <c r="J3188">
        <v>1.1259999999999999</v>
      </c>
      <c r="K3188">
        <v>0.7681</v>
      </c>
      <c r="L3188">
        <v>1.027E-2</v>
      </c>
      <c r="M3188">
        <v>-0.3735</v>
      </c>
      <c r="N3188">
        <v>1.1259999999999999</v>
      </c>
      <c r="O3188">
        <v>2.6440000000000001</v>
      </c>
      <c r="P3188">
        <v>30001</v>
      </c>
      <c r="Q3188">
        <v>120000</v>
      </c>
    </row>
    <row r="3189" spans="9:17" x14ac:dyDescent="0.25">
      <c r="I3189" t="s">
        <v>4009</v>
      </c>
      <c r="J3189">
        <v>-0.54800000000000004</v>
      </c>
      <c r="K3189">
        <v>0.72199999999999998</v>
      </c>
      <c r="L3189">
        <v>8.7799999999999996E-3</v>
      </c>
      <c r="M3189">
        <v>-1.9830000000000001</v>
      </c>
      <c r="N3189">
        <v>-0.53969999999999996</v>
      </c>
      <c r="O3189">
        <v>0.84499999999999997</v>
      </c>
      <c r="P3189">
        <v>30001</v>
      </c>
      <c r="Q3189">
        <v>120000</v>
      </c>
    </row>
    <row r="3190" spans="9:17" x14ac:dyDescent="0.25">
      <c r="I3190" t="s">
        <v>4010</v>
      </c>
      <c r="J3190">
        <v>0.19</v>
      </c>
      <c r="K3190">
        <v>0.9536</v>
      </c>
      <c r="L3190">
        <v>1.5810000000000001E-2</v>
      </c>
      <c r="M3190">
        <v>-1.6930000000000001</v>
      </c>
      <c r="N3190">
        <v>0.1946</v>
      </c>
      <c r="O3190">
        <v>2.0550000000000002</v>
      </c>
      <c r="P3190">
        <v>30001</v>
      </c>
      <c r="Q3190">
        <v>120000</v>
      </c>
    </row>
    <row r="3191" spans="9:17" x14ac:dyDescent="0.25">
      <c r="I3191" t="s">
        <v>4011</v>
      </c>
      <c r="J3191">
        <v>4.9180000000000001E-2</v>
      </c>
      <c r="K3191">
        <v>0.65690000000000004</v>
      </c>
      <c r="L3191">
        <v>8.8999999999999999E-3</v>
      </c>
      <c r="M3191">
        <v>-1.2370000000000001</v>
      </c>
      <c r="N3191">
        <v>4.7219999999999998E-2</v>
      </c>
      <c r="O3191">
        <v>1.341</v>
      </c>
      <c r="P3191">
        <v>30001</v>
      </c>
      <c r="Q3191">
        <v>120000</v>
      </c>
    </row>
    <row r="3192" spans="9:17" x14ac:dyDescent="0.25">
      <c r="I3192" t="s">
        <v>4012</v>
      </c>
      <c r="J3192">
        <v>-6.2120000000000002E-2</v>
      </c>
      <c r="K3192">
        <v>0.72570000000000001</v>
      </c>
      <c r="L3192">
        <v>1.0120000000000001E-2</v>
      </c>
      <c r="M3192">
        <v>-1.4930000000000001</v>
      </c>
      <c r="N3192">
        <v>-6.1179999999999998E-2</v>
      </c>
      <c r="O3192">
        <v>1.36</v>
      </c>
      <c r="P3192">
        <v>30001</v>
      </c>
      <c r="Q3192">
        <v>120000</v>
      </c>
    </row>
    <row r="3193" spans="9:17" x14ac:dyDescent="0.25">
      <c r="I3193" t="s">
        <v>4013</v>
      </c>
      <c r="J3193">
        <v>0.69530000000000003</v>
      </c>
      <c r="K3193">
        <v>0.47149999999999997</v>
      </c>
      <c r="L3193">
        <v>5.2950000000000002E-3</v>
      </c>
      <c r="M3193">
        <v>-0.2298</v>
      </c>
      <c r="N3193">
        <v>0.69330000000000003</v>
      </c>
      <c r="O3193">
        <v>1.631</v>
      </c>
      <c r="P3193">
        <v>30001</v>
      </c>
      <c r="Q3193">
        <v>120000</v>
      </c>
    </row>
    <row r="3194" spans="9:17" x14ac:dyDescent="0.25">
      <c r="I3194" t="s">
        <v>4014</v>
      </c>
      <c r="J3194">
        <v>0.67710000000000004</v>
      </c>
      <c r="K3194">
        <v>0.57920000000000005</v>
      </c>
      <c r="L3194">
        <v>7.4510000000000002E-3</v>
      </c>
      <c r="M3194">
        <v>-0.46179999999999999</v>
      </c>
      <c r="N3194">
        <v>0.67749999999999999</v>
      </c>
      <c r="O3194">
        <v>1.835</v>
      </c>
      <c r="P3194">
        <v>30001</v>
      </c>
      <c r="Q3194">
        <v>120000</v>
      </c>
    </row>
    <row r="3195" spans="9:17" x14ac:dyDescent="0.25">
      <c r="I3195" t="s">
        <v>4015</v>
      </c>
      <c r="J3195">
        <v>-0.9093</v>
      </c>
      <c r="K3195">
        <v>0.66710000000000003</v>
      </c>
      <c r="L3195">
        <v>9.8490000000000001E-3</v>
      </c>
      <c r="M3195">
        <v>-2.2650000000000001</v>
      </c>
      <c r="N3195">
        <v>-0.8952</v>
      </c>
      <c r="O3195">
        <v>0.35570000000000002</v>
      </c>
      <c r="P3195">
        <v>30001</v>
      </c>
      <c r="Q3195">
        <v>120000</v>
      </c>
    </row>
    <row r="3196" spans="9:17" x14ac:dyDescent="0.25">
      <c r="I3196" t="s">
        <v>4016</v>
      </c>
      <c r="J3196">
        <v>-0.73070000000000002</v>
      </c>
      <c r="K3196">
        <v>0.61150000000000004</v>
      </c>
      <c r="L3196">
        <v>9.2180000000000005E-3</v>
      </c>
      <c r="M3196">
        <v>-1.9470000000000001</v>
      </c>
      <c r="N3196">
        <v>-0.72750000000000004</v>
      </c>
      <c r="O3196">
        <v>0.45450000000000002</v>
      </c>
      <c r="P3196">
        <v>30001</v>
      </c>
      <c r="Q3196">
        <v>120000</v>
      </c>
    </row>
    <row r="3197" spans="9:17" x14ac:dyDescent="0.25">
      <c r="I3197" t="s">
        <v>4017</v>
      </c>
      <c r="J3197">
        <v>-0.15629999999999999</v>
      </c>
      <c r="K3197">
        <v>0.54979999999999996</v>
      </c>
      <c r="L3197">
        <v>5.2919999999999998E-3</v>
      </c>
      <c r="M3197">
        <v>-1.276</v>
      </c>
      <c r="N3197">
        <v>-0.1462</v>
      </c>
      <c r="O3197">
        <v>0.90469999999999995</v>
      </c>
      <c r="P3197">
        <v>30001</v>
      </c>
      <c r="Q3197">
        <v>120000</v>
      </c>
    </row>
    <row r="3198" spans="9:17" x14ac:dyDescent="0.25">
      <c r="I3198" t="s">
        <v>4018</v>
      </c>
      <c r="J3198">
        <v>-3.2910000000000002E-2</v>
      </c>
      <c r="K3198">
        <v>0.42630000000000001</v>
      </c>
      <c r="L3198">
        <v>4.2389999999999997E-3</v>
      </c>
      <c r="M3198">
        <v>-0.8649</v>
      </c>
      <c r="N3198">
        <v>-3.2849999999999997E-2</v>
      </c>
      <c r="O3198">
        <v>0.80410000000000004</v>
      </c>
      <c r="P3198">
        <v>30001</v>
      </c>
      <c r="Q3198">
        <v>120000</v>
      </c>
    </row>
    <row r="3199" spans="9:17" x14ac:dyDescent="0.25">
      <c r="I3199" t="s">
        <v>4019</v>
      </c>
      <c r="J3199">
        <v>8.9149999999999993E-2</v>
      </c>
      <c r="K3199">
        <v>0.54730000000000001</v>
      </c>
      <c r="L3199">
        <v>4.8079999999999998E-3</v>
      </c>
      <c r="M3199">
        <v>-0.9738</v>
      </c>
      <c r="N3199">
        <v>8.2390000000000005E-2</v>
      </c>
      <c r="O3199">
        <v>1.1879999999999999</v>
      </c>
      <c r="P3199">
        <v>30001</v>
      </c>
      <c r="Q3199">
        <v>120000</v>
      </c>
    </row>
    <row r="3200" spans="9:17" x14ac:dyDescent="0.25">
      <c r="I3200" t="s">
        <v>4020</v>
      </c>
      <c r="J3200">
        <v>0.12690000000000001</v>
      </c>
      <c r="K3200">
        <v>0.51880000000000004</v>
      </c>
      <c r="L3200">
        <v>4.4279999999999996E-3</v>
      </c>
      <c r="M3200">
        <v>-0.86829999999999996</v>
      </c>
      <c r="N3200">
        <v>0.1152</v>
      </c>
      <c r="O3200">
        <v>1.1850000000000001</v>
      </c>
      <c r="P3200">
        <v>30001</v>
      </c>
      <c r="Q3200">
        <v>120000</v>
      </c>
    </row>
    <row r="3201" spans="9:17" x14ac:dyDescent="0.25">
      <c r="I3201" t="s">
        <v>4021</v>
      </c>
      <c r="J3201">
        <v>0.34379999999999999</v>
      </c>
      <c r="K3201">
        <v>0.50529999999999997</v>
      </c>
      <c r="L3201">
        <v>4.2360000000000002E-3</v>
      </c>
      <c r="M3201">
        <v>-0.60360000000000003</v>
      </c>
      <c r="N3201">
        <v>0.32579999999999998</v>
      </c>
      <c r="O3201">
        <v>1.3959999999999999</v>
      </c>
      <c r="P3201">
        <v>30001</v>
      </c>
      <c r="Q3201">
        <v>120000</v>
      </c>
    </row>
    <row r="3202" spans="9:17" x14ac:dyDescent="0.25">
      <c r="I3202" t="s">
        <v>4022</v>
      </c>
      <c r="J3202">
        <v>0.31280000000000002</v>
      </c>
      <c r="K3202">
        <v>0.53</v>
      </c>
      <c r="L3202">
        <v>4.326E-3</v>
      </c>
      <c r="M3202">
        <v>-0.68569999999999998</v>
      </c>
      <c r="N3202">
        <v>0.29320000000000002</v>
      </c>
      <c r="O3202">
        <v>1.413</v>
      </c>
      <c r="P3202">
        <v>30001</v>
      </c>
      <c r="Q3202">
        <v>120000</v>
      </c>
    </row>
    <row r="3203" spans="9:17" x14ac:dyDescent="0.25">
      <c r="I3203" t="s">
        <v>4023</v>
      </c>
      <c r="J3203">
        <v>0.2117</v>
      </c>
      <c r="K3203">
        <v>0.54910000000000003</v>
      </c>
      <c r="L3203">
        <v>4.6540000000000002E-3</v>
      </c>
      <c r="M3203">
        <v>-0.84499999999999997</v>
      </c>
      <c r="N3203">
        <v>0.20100000000000001</v>
      </c>
      <c r="O3203">
        <v>1.333</v>
      </c>
      <c r="P3203">
        <v>30001</v>
      </c>
      <c r="Q3203">
        <v>120000</v>
      </c>
    </row>
    <row r="3204" spans="9:17" x14ac:dyDescent="0.25">
      <c r="I3204" t="s">
        <v>4024</v>
      </c>
      <c r="J3204">
        <v>0.1867</v>
      </c>
      <c r="K3204">
        <v>0.58389999999999997</v>
      </c>
      <c r="L3204">
        <v>4.9540000000000001E-3</v>
      </c>
      <c r="M3204">
        <v>-0.95630000000000004</v>
      </c>
      <c r="N3204">
        <v>0.17810000000000001</v>
      </c>
      <c r="O3204">
        <v>1.3660000000000001</v>
      </c>
      <c r="P3204">
        <v>30001</v>
      </c>
      <c r="Q3204">
        <v>120000</v>
      </c>
    </row>
    <row r="3205" spans="9:17" x14ac:dyDescent="0.25">
      <c r="I3205" t="s">
        <v>4025</v>
      </c>
      <c r="J3205">
        <v>0.11840000000000001</v>
      </c>
      <c r="K3205">
        <v>0.57789999999999997</v>
      </c>
      <c r="L3205">
        <v>5.078E-3</v>
      </c>
      <c r="M3205">
        <v>-1.0289999999999999</v>
      </c>
      <c r="N3205">
        <v>0.1169</v>
      </c>
      <c r="O3205">
        <v>1.272</v>
      </c>
      <c r="P3205">
        <v>30001</v>
      </c>
      <c r="Q3205">
        <v>120000</v>
      </c>
    </row>
    <row r="3206" spans="9:17" x14ac:dyDescent="0.25">
      <c r="I3206" t="s">
        <v>4026</v>
      </c>
      <c r="J3206">
        <v>0.15859999999999999</v>
      </c>
      <c r="K3206">
        <v>0.59770000000000001</v>
      </c>
      <c r="L3206">
        <v>5.1739999999999998E-3</v>
      </c>
      <c r="M3206">
        <v>-0.98350000000000004</v>
      </c>
      <c r="N3206">
        <v>0.1421</v>
      </c>
      <c r="O3206">
        <v>1.381</v>
      </c>
      <c r="P3206">
        <v>30001</v>
      </c>
      <c r="Q3206">
        <v>120000</v>
      </c>
    </row>
    <row r="3207" spans="9:17" x14ac:dyDescent="0.25">
      <c r="I3207" t="s">
        <v>4027</v>
      </c>
      <c r="J3207">
        <v>6.1060000000000003E-2</v>
      </c>
      <c r="K3207">
        <v>0.50870000000000004</v>
      </c>
      <c r="L3207">
        <v>4.4149999999999997E-3</v>
      </c>
      <c r="M3207">
        <v>-0.89729999999999999</v>
      </c>
      <c r="N3207">
        <v>4.5490000000000003E-2</v>
      </c>
      <c r="O3207">
        <v>1.1080000000000001</v>
      </c>
      <c r="P3207">
        <v>30001</v>
      </c>
      <c r="Q3207">
        <v>120000</v>
      </c>
    </row>
    <row r="3208" spans="9:17" x14ac:dyDescent="0.25">
      <c r="I3208" t="s">
        <v>4028</v>
      </c>
      <c r="J3208">
        <v>-3.1179999999999999E-2</v>
      </c>
      <c r="K3208">
        <v>0.56469999999999998</v>
      </c>
      <c r="L3208">
        <v>4.6889999999999996E-3</v>
      </c>
      <c r="M3208">
        <v>-1.1279999999999999</v>
      </c>
      <c r="N3208">
        <v>-3.739E-2</v>
      </c>
      <c r="O3208">
        <v>1.107</v>
      </c>
      <c r="P3208">
        <v>30001</v>
      </c>
      <c r="Q3208">
        <v>120000</v>
      </c>
    </row>
    <row r="3209" spans="9:17" x14ac:dyDescent="0.25">
      <c r="I3209" t="s">
        <v>4029</v>
      </c>
      <c r="J3209">
        <v>0.18990000000000001</v>
      </c>
      <c r="K3209">
        <v>0.58799999999999997</v>
      </c>
      <c r="L3209">
        <v>4.9890000000000004E-3</v>
      </c>
      <c r="M3209">
        <v>-0.91930000000000001</v>
      </c>
      <c r="N3209">
        <v>0.17100000000000001</v>
      </c>
      <c r="O3209">
        <v>1.3939999999999999</v>
      </c>
      <c r="P3209">
        <v>30001</v>
      </c>
      <c r="Q3209">
        <v>120000</v>
      </c>
    </row>
    <row r="3210" spans="9:17" x14ac:dyDescent="0.25">
      <c r="I3210" t="s">
        <v>4030</v>
      </c>
      <c r="J3210">
        <v>-0.20660000000000001</v>
      </c>
      <c r="K3210">
        <v>0.56579999999999997</v>
      </c>
      <c r="L3210">
        <v>5.0829999999999998E-3</v>
      </c>
      <c r="M3210">
        <v>-1.29</v>
      </c>
      <c r="N3210">
        <v>-0.21809999999999999</v>
      </c>
      <c r="O3210">
        <v>0.94410000000000005</v>
      </c>
      <c r="P3210">
        <v>30001</v>
      </c>
      <c r="Q3210">
        <v>120000</v>
      </c>
    </row>
    <row r="3211" spans="9:17" x14ac:dyDescent="0.25">
      <c r="I3211" t="s">
        <v>4031</v>
      </c>
      <c r="J3211">
        <v>4.8829999999999998E-2</v>
      </c>
      <c r="K3211">
        <v>0.66469999999999996</v>
      </c>
      <c r="L3211">
        <v>6.0460000000000002E-3</v>
      </c>
      <c r="M3211">
        <v>-1.2130000000000001</v>
      </c>
      <c r="N3211">
        <v>3.3309999999999999E-2</v>
      </c>
      <c r="O3211">
        <v>1.403</v>
      </c>
      <c r="P3211">
        <v>30001</v>
      </c>
      <c r="Q3211">
        <v>120000</v>
      </c>
    </row>
    <row r="3212" spans="9:17" x14ac:dyDescent="0.25">
      <c r="I3212" t="s">
        <v>4032</v>
      </c>
      <c r="J3212">
        <v>0.2429</v>
      </c>
      <c r="K3212">
        <v>0.67910000000000004</v>
      </c>
      <c r="L3212">
        <v>6.3879999999999996E-3</v>
      </c>
      <c r="M3212">
        <v>-1.024</v>
      </c>
      <c r="N3212">
        <v>0.21640000000000001</v>
      </c>
      <c r="O3212">
        <v>1.649</v>
      </c>
      <c r="P3212">
        <v>30001</v>
      </c>
      <c r="Q3212">
        <v>120000</v>
      </c>
    </row>
    <row r="3213" spans="9:17" x14ac:dyDescent="0.25">
      <c r="I3213" t="s">
        <v>4033</v>
      </c>
      <c r="J3213">
        <v>4.4609999999999997E-2</v>
      </c>
      <c r="K3213">
        <v>0.68420000000000003</v>
      </c>
      <c r="L3213">
        <v>6.6259999999999999E-3</v>
      </c>
      <c r="M3213">
        <v>-1.2669999999999999</v>
      </c>
      <c r="N3213">
        <v>2.784E-2</v>
      </c>
      <c r="O3213">
        <v>1.44</v>
      </c>
      <c r="P3213">
        <v>30001</v>
      </c>
      <c r="Q3213">
        <v>120000</v>
      </c>
    </row>
    <row r="3214" spans="9:17" x14ac:dyDescent="0.25">
      <c r="I3214" t="s">
        <v>4034</v>
      </c>
      <c r="J3214">
        <v>0.14369999999999999</v>
      </c>
      <c r="K3214">
        <v>0.45519999999999999</v>
      </c>
      <c r="L3214">
        <v>3.8670000000000002E-3</v>
      </c>
      <c r="M3214">
        <v>-0.6855</v>
      </c>
      <c r="N3214">
        <v>0.1145</v>
      </c>
      <c r="O3214">
        <v>1.1259999999999999</v>
      </c>
      <c r="P3214">
        <v>30001</v>
      </c>
      <c r="Q3214">
        <v>120000</v>
      </c>
    </row>
    <row r="3215" spans="9:17" x14ac:dyDescent="0.25">
      <c r="I3215" t="s">
        <v>4035</v>
      </c>
      <c r="J3215">
        <v>0.21279999999999999</v>
      </c>
      <c r="K3215">
        <v>0.51060000000000005</v>
      </c>
      <c r="L3215">
        <v>4.398E-3</v>
      </c>
      <c r="M3215">
        <v>-0.68120000000000003</v>
      </c>
      <c r="N3215">
        <v>0.16719999999999999</v>
      </c>
      <c r="O3215">
        <v>1.343</v>
      </c>
      <c r="P3215">
        <v>30001</v>
      </c>
      <c r="Q3215">
        <v>120000</v>
      </c>
    </row>
    <row r="3216" spans="9:17" x14ac:dyDescent="0.25">
      <c r="I3216" t="s">
        <v>4036</v>
      </c>
      <c r="J3216">
        <v>8.387E-2</v>
      </c>
      <c r="K3216">
        <v>0.42670000000000002</v>
      </c>
      <c r="L3216">
        <v>3.4329999999999999E-3</v>
      </c>
      <c r="M3216">
        <v>-0.70109999999999995</v>
      </c>
      <c r="N3216">
        <v>6.0490000000000002E-2</v>
      </c>
      <c r="O3216">
        <v>1.0009999999999999</v>
      </c>
      <c r="P3216">
        <v>30001</v>
      </c>
      <c r="Q3216">
        <v>120000</v>
      </c>
    </row>
    <row r="3217" spans="9:17" x14ac:dyDescent="0.25">
      <c r="I3217" t="s">
        <v>4037</v>
      </c>
      <c r="J3217">
        <v>5.3620000000000001E-2</v>
      </c>
      <c r="K3217">
        <v>0.51129999999999998</v>
      </c>
      <c r="L3217">
        <v>3.6700000000000001E-3</v>
      </c>
      <c r="M3217">
        <v>-0.92559999999999998</v>
      </c>
      <c r="N3217">
        <v>3.1579999999999997E-2</v>
      </c>
      <c r="O3217">
        <v>1.1479999999999999</v>
      </c>
      <c r="P3217">
        <v>30001</v>
      </c>
      <c r="Q3217">
        <v>120000</v>
      </c>
    </row>
    <row r="3218" spans="9:17" x14ac:dyDescent="0.25">
      <c r="I3218" t="s">
        <v>4038</v>
      </c>
      <c r="J3218">
        <v>4.4089999999999997E-2</v>
      </c>
      <c r="K3218">
        <v>0.50119999999999998</v>
      </c>
      <c r="L3218">
        <v>3.7390000000000001E-3</v>
      </c>
      <c r="M3218">
        <v>-0.91949999999999998</v>
      </c>
      <c r="N3218">
        <v>2.4670000000000001E-2</v>
      </c>
      <c r="O3218">
        <v>1.1100000000000001</v>
      </c>
      <c r="P3218">
        <v>30001</v>
      </c>
      <c r="Q3218">
        <v>120000</v>
      </c>
    </row>
    <row r="3219" spans="9:17" x14ac:dyDescent="0.25">
      <c r="I3219" t="s">
        <v>4039</v>
      </c>
      <c r="J3219">
        <v>6.1370000000000001E-3</v>
      </c>
      <c r="K3219">
        <v>0.46489999999999998</v>
      </c>
      <c r="L3219">
        <v>3.4979999999999998E-3</v>
      </c>
      <c r="M3219">
        <v>-0.89029999999999998</v>
      </c>
      <c r="N3219">
        <v>-7.4850000000000003E-3</v>
      </c>
      <c r="O3219">
        <v>0.97619999999999996</v>
      </c>
      <c r="P3219">
        <v>30001</v>
      </c>
      <c r="Q3219">
        <v>120000</v>
      </c>
    </row>
    <row r="3220" spans="9:17" x14ac:dyDescent="0.25">
      <c r="I3220" t="s">
        <v>4040</v>
      </c>
      <c r="J3220">
        <v>3.7699999999999997E-2</v>
      </c>
      <c r="K3220">
        <v>0.50960000000000005</v>
      </c>
      <c r="L3220">
        <v>3.6250000000000002E-3</v>
      </c>
      <c r="M3220">
        <v>-0.95040000000000002</v>
      </c>
      <c r="N3220">
        <v>1.823E-2</v>
      </c>
      <c r="O3220">
        <v>1.119</v>
      </c>
      <c r="P3220">
        <v>30001</v>
      </c>
      <c r="Q3220">
        <v>120000</v>
      </c>
    </row>
    <row r="3221" spans="9:17" x14ac:dyDescent="0.25">
      <c r="I3221" t="s">
        <v>4041</v>
      </c>
      <c r="J3221">
        <v>0.31730000000000003</v>
      </c>
      <c r="K3221">
        <v>0.51359999999999995</v>
      </c>
      <c r="L3221">
        <v>4.2969999999999996E-3</v>
      </c>
      <c r="M3221">
        <v>-0.65310000000000001</v>
      </c>
      <c r="N3221">
        <v>0.30149999999999999</v>
      </c>
      <c r="O3221">
        <v>1.3779999999999999</v>
      </c>
      <c r="P3221">
        <v>30001</v>
      </c>
      <c r="Q3221">
        <v>120000</v>
      </c>
    </row>
    <row r="3222" spans="9:17" x14ac:dyDescent="0.25">
      <c r="I3222" t="s">
        <v>4042</v>
      </c>
      <c r="J3222">
        <v>-0.40439999999999998</v>
      </c>
      <c r="K3222">
        <v>0.6099</v>
      </c>
      <c r="L3222">
        <v>5.581E-3</v>
      </c>
      <c r="M3222">
        <v>-1.613</v>
      </c>
      <c r="N3222">
        <v>-0.3977</v>
      </c>
      <c r="O3222">
        <v>0.78410000000000002</v>
      </c>
      <c r="P3222">
        <v>30001</v>
      </c>
      <c r="Q3222">
        <v>120000</v>
      </c>
    </row>
    <row r="3223" spans="9:17" x14ac:dyDescent="0.25">
      <c r="I3223" t="s">
        <v>4043</v>
      </c>
      <c r="J3223">
        <v>0.13900000000000001</v>
      </c>
      <c r="K3223">
        <v>0.56879999999999997</v>
      </c>
      <c r="L3223">
        <v>4.6849999999999999E-3</v>
      </c>
      <c r="M3223">
        <v>-0.95509999999999995</v>
      </c>
      <c r="N3223">
        <v>0.12740000000000001</v>
      </c>
      <c r="O3223">
        <v>1.3029999999999999</v>
      </c>
      <c r="P3223">
        <v>30001</v>
      </c>
      <c r="Q3223">
        <v>120000</v>
      </c>
    </row>
    <row r="3224" spans="9:17" x14ac:dyDescent="0.25">
      <c r="I3224" t="s">
        <v>4044</v>
      </c>
      <c r="J3224">
        <v>0.17730000000000001</v>
      </c>
      <c r="K3224">
        <v>0.53620000000000001</v>
      </c>
      <c r="L3224">
        <v>4.5599999999999998E-3</v>
      </c>
      <c r="M3224">
        <v>-0.84299999999999997</v>
      </c>
      <c r="N3224">
        <v>0.16270000000000001</v>
      </c>
      <c r="O3224">
        <v>1.2789999999999999</v>
      </c>
      <c r="P3224">
        <v>30001</v>
      </c>
      <c r="Q3224">
        <v>120000</v>
      </c>
    </row>
    <row r="3225" spans="9:17" x14ac:dyDescent="0.25">
      <c r="I3225" t="s">
        <v>4045</v>
      </c>
      <c r="J3225">
        <v>0.46910000000000002</v>
      </c>
      <c r="K3225">
        <v>0.56589999999999996</v>
      </c>
      <c r="L3225">
        <v>4.6049999999999997E-3</v>
      </c>
      <c r="M3225">
        <v>-0.58919999999999995</v>
      </c>
      <c r="N3225">
        <v>0.44769999999999999</v>
      </c>
      <c r="O3225">
        <v>1.6419999999999999</v>
      </c>
      <c r="P3225">
        <v>30001</v>
      </c>
      <c r="Q3225">
        <v>120000</v>
      </c>
    </row>
    <row r="3226" spans="9:17" x14ac:dyDescent="0.25">
      <c r="I3226" t="s">
        <v>4046</v>
      </c>
      <c r="J3226">
        <v>-0.1166</v>
      </c>
      <c r="K3226">
        <v>0.62609999999999999</v>
      </c>
      <c r="L3226">
        <v>5.254E-3</v>
      </c>
      <c r="M3226">
        <v>-1.381</v>
      </c>
      <c r="N3226">
        <v>-0.1077</v>
      </c>
      <c r="O3226">
        <v>1.101</v>
      </c>
      <c r="P3226">
        <v>30001</v>
      </c>
      <c r="Q3226">
        <v>120000</v>
      </c>
    </row>
    <row r="3227" spans="9:17" x14ac:dyDescent="0.25">
      <c r="I3227" t="s">
        <v>4047</v>
      </c>
      <c r="J3227">
        <v>0.34649999999999997</v>
      </c>
      <c r="K3227">
        <v>0.56999999999999995</v>
      </c>
      <c r="L3227">
        <v>4.8799999999999998E-3</v>
      </c>
      <c r="M3227">
        <v>-0.73080000000000001</v>
      </c>
      <c r="N3227">
        <v>0.32790000000000002</v>
      </c>
      <c r="O3227">
        <v>1.52</v>
      </c>
      <c r="P3227">
        <v>30001</v>
      </c>
      <c r="Q3227">
        <v>120000</v>
      </c>
    </row>
    <row r="3228" spans="9:17" x14ac:dyDescent="0.25">
      <c r="I3228" t="s">
        <v>4048</v>
      </c>
      <c r="J3228">
        <v>2.712E-3</v>
      </c>
      <c r="K3228">
        <v>0.60389999999999999</v>
      </c>
      <c r="L3228">
        <v>4.744E-3</v>
      </c>
      <c r="M3228">
        <v>-1.1870000000000001</v>
      </c>
      <c r="N3228">
        <v>2.1150000000000001E-3</v>
      </c>
      <c r="O3228">
        <v>1.21</v>
      </c>
      <c r="P3228">
        <v>30001</v>
      </c>
      <c r="Q3228">
        <v>120000</v>
      </c>
    </row>
    <row r="3229" spans="9:17" x14ac:dyDescent="0.25">
      <c r="I3229" t="s">
        <v>4049</v>
      </c>
      <c r="J3229">
        <v>0.56810000000000005</v>
      </c>
      <c r="K3229">
        <v>0.64690000000000003</v>
      </c>
      <c r="L3229">
        <v>6.4060000000000002E-3</v>
      </c>
      <c r="M3229">
        <v>-0.65959999999999996</v>
      </c>
      <c r="N3229">
        <v>0.5504</v>
      </c>
      <c r="O3229">
        <v>1.893</v>
      </c>
      <c r="P3229">
        <v>30001</v>
      </c>
      <c r="Q3229">
        <v>120000</v>
      </c>
    </row>
    <row r="3230" spans="9:17" x14ac:dyDescent="0.25">
      <c r="I3230" t="s">
        <v>4050</v>
      </c>
      <c r="J3230">
        <v>0.46410000000000001</v>
      </c>
      <c r="K3230">
        <v>0.57020000000000004</v>
      </c>
      <c r="L3230">
        <v>5.7289999999999997E-3</v>
      </c>
      <c r="M3230">
        <v>-0.62439999999999996</v>
      </c>
      <c r="N3230">
        <v>0.45100000000000001</v>
      </c>
      <c r="O3230">
        <v>1.631</v>
      </c>
      <c r="P3230">
        <v>30001</v>
      </c>
      <c r="Q3230">
        <v>120000</v>
      </c>
    </row>
    <row r="3231" spans="9:17" x14ac:dyDescent="0.25">
      <c r="I3231" t="s">
        <v>4051</v>
      </c>
      <c r="J3231">
        <v>0.44579999999999997</v>
      </c>
      <c r="K3231">
        <v>0.60219999999999996</v>
      </c>
      <c r="L3231">
        <v>5.973E-3</v>
      </c>
      <c r="M3231">
        <v>-0.71030000000000004</v>
      </c>
      <c r="N3231">
        <v>0.43730000000000002</v>
      </c>
      <c r="O3231">
        <v>1.66</v>
      </c>
      <c r="P3231">
        <v>30001</v>
      </c>
      <c r="Q3231">
        <v>120000</v>
      </c>
    </row>
    <row r="3232" spans="9:17" x14ac:dyDescent="0.25">
      <c r="I3232" t="s">
        <v>4052</v>
      </c>
      <c r="J3232">
        <v>1.3140000000000001</v>
      </c>
      <c r="K3232">
        <v>0.83940000000000003</v>
      </c>
      <c r="L3232">
        <v>1.073E-2</v>
      </c>
      <c r="M3232">
        <v>-0.31240000000000001</v>
      </c>
      <c r="N3232">
        <v>1.3089999999999999</v>
      </c>
      <c r="O3232">
        <v>2.9750000000000001</v>
      </c>
      <c r="P3232">
        <v>30001</v>
      </c>
      <c r="Q3232">
        <v>120000</v>
      </c>
    </row>
    <row r="3233" spans="9:17" x14ac:dyDescent="0.25">
      <c r="I3233" t="s">
        <v>4053</v>
      </c>
      <c r="J3233">
        <v>-0.36030000000000001</v>
      </c>
      <c r="K3233">
        <v>0.79800000000000004</v>
      </c>
      <c r="L3233">
        <v>9.1559999999999992E-3</v>
      </c>
      <c r="M3233">
        <v>-1.93</v>
      </c>
      <c r="N3233">
        <v>-0.36159999999999998</v>
      </c>
      <c r="O3233">
        <v>1.204</v>
      </c>
      <c r="P3233">
        <v>30001</v>
      </c>
      <c r="Q3233">
        <v>120000</v>
      </c>
    </row>
    <row r="3234" spans="9:17" x14ac:dyDescent="0.25">
      <c r="I3234" t="s">
        <v>4054</v>
      </c>
      <c r="J3234">
        <v>0.37769999999999998</v>
      </c>
      <c r="K3234">
        <v>1.016</v>
      </c>
      <c r="L3234">
        <v>1.6140000000000002E-2</v>
      </c>
      <c r="M3234">
        <v>-1.6319999999999999</v>
      </c>
      <c r="N3234">
        <v>0.38030000000000003</v>
      </c>
      <c r="O3234">
        <v>2.3610000000000002</v>
      </c>
      <c r="P3234">
        <v>30001</v>
      </c>
      <c r="Q3234">
        <v>120000</v>
      </c>
    </row>
    <row r="3235" spans="9:17" x14ac:dyDescent="0.25">
      <c r="I3235" t="s">
        <v>4055</v>
      </c>
      <c r="J3235">
        <v>0.2369</v>
      </c>
      <c r="K3235">
        <v>0.74319999999999997</v>
      </c>
      <c r="L3235">
        <v>9.3779999999999992E-3</v>
      </c>
      <c r="M3235">
        <v>-1.1930000000000001</v>
      </c>
      <c r="N3235">
        <v>0.22739999999999999</v>
      </c>
      <c r="O3235">
        <v>1.7290000000000001</v>
      </c>
      <c r="P3235">
        <v>30001</v>
      </c>
      <c r="Q3235">
        <v>120000</v>
      </c>
    </row>
    <row r="3236" spans="9:17" x14ac:dyDescent="0.25">
      <c r="I3236" t="s">
        <v>4056</v>
      </c>
      <c r="J3236">
        <v>0.12559999999999999</v>
      </c>
      <c r="K3236">
        <v>0.80489999999999995</v>
      </c>
      <c r="L3236">
        <v>1.056E-2</v>
      </c>
      <c r="M3236">
        <v>-1.4430000000000001</v>
      </c>
      <c r="N3236">
        <v>0.1195</v>
      </c>
      <c r="O3236">
        <v>1.7310000000000001</v>
      </c>
      <c r="P3236">
        <v>30001</v>
      </c>
      <c r="Q3236">
        <v>120000</v>
      </c>
    </row>
    <row r="3237" spans="9:17" x14ac:dyDescent="0.25">
      <c r="I3237" t="s">
        <v>4057</v>
      </c>
      <c r="J3237">
        <v>0.8831</v>
      </c>
      <c r="K3237">
        <v>0.58260000000000001</v>
      </c>
      <c r="L3237">
        <v>6.1050000000000002E-3</v>
      </c>
      <c r="M3237">
        <v>-0.2263</v>
      </c>
      <c r="N3237">
        <v>0.87229999999999996</v>
      </c>
      <c r="O3237">
        <v>2.0649999999999999</v>
      </c>
      <c r="P3237">
        <v>30001</v>
      </c>
      <c r="Q3237">
        <v>120000</v>
      </c>
    </row>
    <row r="3238" spans="9:17" x14ac:dyDescent="0.25">
      <c r="I3238" t="s">
        <v>4058</v>
      </c>
      <c r="J3238">
        <v>0.86480000000000001</v>
      </c>
      <c r="K3238">
        <v>0.67349999999999999</v>
      </c>
      <c r="L3238">
        <v>8.1189999999999995E-3</v>
      </c>
      <c r="M3238">
        <v>-0.43120000000000003</v>
      </c>
      <c r="N3238">
        <v>0.85560000000000003</v>
      </c>
      <c r="O3238">
        <v>2.2290000000000001</v>
      </c>
      <c r="P3238">
        <v>30001</v>
      </c>
      <c r="Q3238">
        <v>120000</v>
      </c>
    </row>
    <row r="3239" spans="9:17" x14ac:dyDescent="0.25">
      <c r="I3239" t="s">
        <v>4059</v>
      </c>
      <c r="J3239">
        <v>-0.72150000000000003</v>
      </c>
      <c r="K3239">
        <v>0.73229999999999995</v>
      </c>
      <c r="L3239">
        <v>0.01</v>
      </c>
      <c r="M3239">
        <v>-2.1859999999999999</v>
      </c>
      <c r="N3239">
        <v>-0.72</v>
      </c>
      <c r="O3239">
        <v>0.70289999999999997</v>
      </c>
      <c r="P3239">
        <v>30001</v>
      </c>
      <c r="Q3239">
        <v>120000</v>
      </c>
    </row>
    <row r="3240" spans="9:17" x14ac:dyDescent="0.25">
      <c r="I3240" t="s">
        <v>4060</v>
      </c>
      <c r="J3240">
        <v>-0.54290000000000005</v>
      </c>
      <c r="K3240">
        <v>0.70860000000000001</v>
      </c>
      <c r="L3240">
        <v>9.7490000000000007E-3</v>
      </c>
      <c r="M3240">
        <v>-1.9119999999999999</v>
      </c>
      <c r="N3240">
        <v>-0.55310000000000004</v>
      </c>
      <c r="O3240">
        <v>0.87729999999999997</v>
      </c>
      <c r="P3240">
        <v>30001</v>
      </c>
      <c r="Q3240">
        <v>120000</v>
      </c>
    </row>
    <row r="3241" spans="9:17" x14ac:dyDescent="0.25">
      <c r="I3241" t="s">
        <v>4061</v>
      </c>
      <c r="J3241">
        <v>3.1460000000000002E-2</v>
      </c>
      <c r="K3241">
        <v>0.64659999999999995</v>
      </c>
      <c r="L3241">
        <v>5.9680000000000002E-3</v>
      </c>
      <c r="M3241">
        <v>-1.2450000000000001</v>
      </c>
      <c r="N3241">
        <v>2.7310000000000001E-2</v>
      </c>
      <c r="O3241">
        <v>1.32</v>
      </c>
      <c r="P3241">
        <v>30001</v>
      </c>
      <c r="Q3241">
        <v>120000</v>
      </c>
    </row>
    <row r="3242" spans="9:17" x14ac:dyDescent="0.25">
      <c r="I3242" t="s">
        <v>4062</v>
      </c>
      <c r="J3242">
        <v>0.15490000000000001</v>
      </c>
      <c r="K3242">
        <v>0.54569999999999996</v>
      </c>
      <c r="L3242">
        <v>5.0850000000000001E-3</v>
      </c>
      <c r="M3242">
        <v>-0.89059999999999995</v>
      </c>
      <c r="N3242">
        <v>0.14019999999999999</v>
      </c>
      <c r="O3242">
        <v>1.2729999999999999</v>
      </c>
      <c r="P3242">
        <v>30001</v>
      </c>
      <c r="Q3242">
        <v>120000</v>
      </c>
    </row>
    <row r="3243" spans="9:17" x14ac:dyDescent="0.25">
      <c r="I3243" t="s">
        <v>4063</v>
      </c>
      <c r="J3243">
        <v>3.7760000000000002E-2</v>
      </c>
      <c r="K3243">
        <v>0.38650000000000001</v>
      </c>
      <c r="L3243">
        <v>1.8060000000000001E-3</v>
      </c>
      <c r="M3243">
        <v>-0.73729999999999996</v>
      </c>
      <c r="N3243">
        <v>2.349E-2</v>
      </c>
      <c r="O3243">
        <v>0.86219999999999997</v>
      </c>
      <c r="P3243">
        <v>30001</v>
      </c>
      <c r="Q3243">
        <v>120000</v>
      </c>
    </row>
    <row r="3244" spans="9:17" x14ac:dyDescent="0.25">
      <c r="I3244" t="s">
        <v>4064</v>
      </c>
      <c r="J3244">
        <v>0.25469999999999998</v>
      </c>
      <c r="K3244">
        <v>0.41520000000000001</v>
      </c>
      <c r="L3244">
        <v>2.6289999999999998E-3</v>
      </c>
      <c r="M3244">
        <v>-0.46229999999999999</v>
      </c>
      <c r="N3244">
        <v>0.19650000000000001</v>
      </c>
      <c r="O3244">
        <v>1.1970000000000001</v>
      </c>
      <c r="P3244">
        <v>30001</v>
      </c>
      <c r="Q3244">
        <v>120000</v>
      </c>
    </row>
    <row r="3245" spans="9:17" x14ac:dyDescent="0.25">
      <c r="I3245" t="s">
        <v>4065</v>
      </c>
      <c r="J3245">
        <v>0.22359999999999999</v>
      </c>
      <c r="K3245">
        <v>0.42209999999999998</v>
      </c>
      <c r="L3245">
        <v>2.3029999999999999E-3</v>
      </c>
      <c r="M3245">
        <v>-0.51739999999999997</v>
      </c>
      <c r="N3245">
        <v>0.1658</v>
      </c>
      <c r="O3245">
        <v>1.1850000000000001</v>
      </c>
      <c r="P3245">
        <v>30001</v>
      </c>
      <c r="Q3245">
        <v>120000</v>
      </c>
    </row>
    <row r="3246" spans="9:17" x14ac:dyDescent="0.25">
      <c r="I3246" t="s">
        <v>4066</v>
      </c>
      <c r="J3246">
        <v>0.1226</v>
      </c>
      <c r="K3246">
        <v>0.41739999999999999</v>
      </c>
      <c r="L3246">
        <v>1.9840000000000001E-3</v>
      </c>
      <c r="M3246">
        <v>-0.67390000000000005</v>
      </c>
      <c r="N3246">
        <v>8.591E-2</v>
      </c>
      <c r="O3246">
        <v>1.0509999999999999</v>
      </c>
      <c r="P3246">
        <v>30001</v>
      </c>
      <c r="Q3246">
        <v>120000</v>
      </c>
    </row>
    <row r="3247" spans="9:17" x14ac:dyDescent="0.25">
      <c r="I3247" t="s">
        <v>4067</v>
      </c>
      <c r="J3247">
        <v>9.7500000000000003E-2</v>
      </c>
      <c r="K3247">
        <v>0.41830000000000001</v>
      </c>
      <c r="L3247">
        <v>2.032E-3</v>
      </c>
      <c r="M3247">
        <v>-0.72350000000000003</v>
      </c>
      <c r="N3247">
        <v>6.8110000000000004E-2</v>
      </c>
      <c r="O3247">
        <v>1.014</v>
      </c>
      <c r="P3247">
        <v>30001</v>
      </c>
      <c r="Q3247">
        <v>120000</v>
      </c>
    </row>
    <row r="3248" spans="9:17" x14ac:dyDescent="0.25">
      <c r="I3248" t="s">
        <v>4068</v>
      </c>
      <c r="J3248">
        <v>2.929E-2</v>
      </c>
      <c r="K3248">
        <v>0.42709999999999998</v>
      </c>
      <c r="L3248">
        <v>1.951E-3</v>
      </c>
      <c r="M3248">
        <v>-0.85099999999999998</v>
      </c>
      <c r="N3248">
        <v>2.12E-2</v>
      </c>
      <c r="O3248">
        <v>0.92749999999999999</v>
      </c>
      <c r="P3248">
        <v>30001</v>
      </c>
      <c r="Q3248">
        <v>120000</v>
      </c>
    </row>
    <row r="3249" spans="9:17" x14ac:dyDescent="0.25">
      <c r="I3249" t="s">
        <v>4069</v>
      </c>
      <c r="J3249">
        <v>6.9449999999999998E-2</v>
      </c>
      <c r="K3249">
        <v>0.58140000000000003</v>
      </c>
      <c r="L3249">
        <v>5.2769999999999996E-3</v>
      </c>
      <c r="M3249">
        <v>-1.042</v>
      </c>
      <c r="N3249">
        <v>5.493E-2</v>
      </c>
      <c r="O3249">
        <v>1.2549999999999999</v>
      </c>
      <c r="P3249">
        <v>30001</v>
      </c>
      <c r="Q3249">
        <v>120000</v>
      </c>
    </row>
    <row r="3250" spans="9:17" x14ac:dyDescent="0.25">
      <c r="I3250" t="s">
        <v>4070</v>
      </c>
      <c r="J3250">
        <v>-2.809E-2</v>
      </c>
      <c r="K3250">
        <v>0.48749999999999999</v>
      </c>
      <c r="L3250">
        <v>4.5269999999999998E-3</v>
      </c>
      <c r="M3250">
        <v>-0.96319999999999995</v>
      </c>
      <c r="N3250">
        <v>-3.7859999999999998E-2</v>
      </c>
      <c r="O3250">
        <v>0.96750000000000003</v>
      </c>
      <c r="P3250">
        <v>30001</v>
      </c>
      <c r="Q3250">
        <v>120000</v>
      </c>
    </row>
    <row r="3251" spans="9:17" x14ac:dyDescent="0.25">
      <c r="I3251" t="s">
        <v>4071</v>
      </c>
      <c r="J3251">
        <v>-0.1203</v>
      </c>
      <c r="K3251">
        <v>0.54510000000000003</v>
      </c>
      <c r="L3251">
        <v>4.7679999999999997E-3</v>
      </c>
      <c r="M3251">
        <v>-1.1859999999999999</v>
      </c>
      <c r="N3251">
        <v>-0.1242</v>
      </c>
      <c r="O3251">
        <v>0.96719999999999995</v>
      </c>
      <c r="P3251">
        <v>30001</v>
      </c>
      <c r="Q3251">
        <v>120000</v>
      </c>
    </row>
    <row r="3252" spans="9:17" x14ac:dyDescent="0.25">
      <c r="I3252" t="s">
        <v>4072</v>
      </c>
      <c r="J3252">
        <v>0.1007</v>
      </c>
      <c r="K3252">
        <v>0.56920000000000004</v>
      </c>
      <c r="L3252">
        <v>4.9950000000000003E-3</v>
      </c>
      <c r="M3252">
        <v>-0.98450000000000004</v>
      </c>
      <c r="N3252">
        <v>8.5959999999999995E-2</v>
      </c>
      <c r="O3252">
        <v>1.264</v>
      </c>
      <c r="P3252">
        <v>30001</v>
      </c>
      <c r="Q3252">
        <v>120000</v>
      </c>
    </row>
    <row r="3253" spans="9:17" x14ac:dyDescent="0.25">
      <c r="I3253" t="s">
        <v>4073</v>
      </c>
      <c r="J3253">
        <v>-0.29580000000000001</v>
      </c>
      <c r="K3253">
        <v>0.54430000000000001</v>
      </c>
      <c r="L3253">
        <v>5.2820000000000002E-3</v>
      </c>
      <c r="M3253">
        <v>-1.347</v>
      </c>
      <c r="N3253">
        <v>-0.3009</v>
      </c>
      <c r="O3253">
        <v>0.78739999999999999</v>
      </c>
      <c r="P3253">
        <v>30001</v>
      </c>
      <c r="Q3253">
        <v>120000</v>
      </c>
    </row>
    <row r="3254" spans="9:17" x14ac:dyDescent="0.25">
      <c r="I3254" t="s">
        <v>4074</v>
      </c>
      <c r="J3254">
        <v>-4.0329999999999998E-2</v>
      </c>
      <c r="K3254">
        <v>0.64739999999999998</v>
      </c>
      <c r="L3254">
        <v>6.2300000000000003E-3</v>
      </c>
      <c r="M3254">
        <v>-1.2829999999999999</v>
      </c>
      <c r="N3254">
        <v>-5.5190000000000003E-2</v>
      </c>
      <c r="O3254">
        <v>1.272</v>
      </c>
      <c r="P3254">
        <v>30001</v>
      </c>
      <c r="Q3254">
        <v>120000</v>
      </c>
    </row>
    <row r="3255" spans="9:17" x14ac:dyDescent="0.25">
      <c r="I3255" t="s">
        <v>4075</v>
      </c>
      <c r="J3255">
        <v>0.1537</v>
      </c>
      <c r="K3255">
        <v>0.6633</v>
      </c>
      <c r="L3255">
        <v>6.5490000000000001E-3</v>
      </c>
      <c r="M3255">
        <v>-1.091</v>
      </c>
      <c r="N3255">
        <v>0.12989999999999999</v>
      </c>
      <c r="O3255">
        <v>1.5169999999999999</v>
      </c>
      <c r="P3255">
        <v>30001</v>
      </c>
      <c r="Q3255">
        <v>120000</v>
      </c>
    </row>
    <row r="3256" spans="9:17" x14ac:dyDescent="0.25">
      <c r="I3256" t="s">
        <v>4076</v>
      </c>
      <c r="J3256">
        <v>-4.4540000000000003E-2</v>
      </c>
      <c r="K3256">
        <v>0.66769999999999996</v>
      </c>
      <c r="L3256">
        <v>6.8469999999999998E-3</v>
      </c>
      <c r="M3256">
        <v>-1.3240000000000001</v>
      </c>
      <c r="N3256">
        <v>-6.0150000000000002E-2</v>
      </c>
      <c r="O3256">
        <v>1.3069999999999999</v>
      </c>
      <c r="P3256">
        <v>30001</v>
      </c>
      <c r="Q3256">
        <v>120000</v>
      </c>
    </row>
    <row r="3257" spans="9:17" x14ac:dyDescent="0.25">
      <c r="I3257" t="s">
        <v>4077</v>
      </c>
      <c r="J3257">
        <v>5.4519999999999999E-2</v>
      </c>
      <c r="K3257">
        <v>0.42680000000000001</v>
      </c>
      <c r="L3257">
        <v>3.9960000000000004E-3</v>
      </c>
      <c r="M3257">
        <v>-0.74909999999999999</v>
      </c>
      <c r="N3257">
        <v>4.1419999999999998E-2</v>
      </c>
      <c r="O3257">
        <v>0.93859999999999999</v>
      </c>
      <c r="P3257">
        <v>30001</v>
      </c>
      <c r="Q3257">
        <v>120000</v>
      </c>
    </row>
    <row r="3258" spans="9:17" x14ac:dyDescent="0.25">
      <c r="I3258" t="s">
        <v>4078</v>
      </c>
      <c r="J3258">
        <v>0.1236</v>
      </c>
      <c r="K3258">
        <v>0.47020000000000001</v>
      </c>
      <c r="L3258">
        <v>4.2100000000000002E-3</v>
      </c>
      <c r="M3258">
        <v>-0.75280000000000002</v>
      </c>
      <c r="N3258">
        <v>0.1042</v>
      </c>
      <c r="O3258">
        <v>1.1060000000000001</v>
      </c>
      <c r="P3258">
        <v>30001</v>
      </c>
      <c r="Q3258">
        <v>120000</v>
      </c>
    </row>
    <row r="3259" spans="9:17" x14ac:dyDescent="0.25">
      <c r="I3259" t="s">
        <v>4079</v>
      </c>
      <c r="J3259">
        <v>-5.28E-3</v>
      </c>
      <c r="K3259">
        <v>0.39240000000000003</v>
      </c>
      <c r="L3259">
        <v>3.5929999999999998E-3</v>
      </c>
      <c r="M3259">
        <v>-0.7429</v>
      </c>
      <c r="N3259">
        <v>-1.8849999999999999E-2</v>
      </c>
      <c r="O3259">
        <v>0.80359999999999998</v>
      </c>
      <c r="P3259">
        <v>30001</v>
      </c>
      <c r="Q3259">
        <v>120000</v>
      </c>
    </row>
    <row r="3260" spans="9:17" x14ac:dyDescent="0.25">
      <c r="I3260" t="s">
        <v>4080</v>
      </c>
      <c r="J3260">
        <v>-3.5529999999999999E-2</v>
      </c>
      <c r="K3260">
        <v>0.49559999999999998</v>
      </c>
      <c r="L3260">
        <v>4.1229999999999999E-3</v>
      </c>
      <c r="M3260">
        <v>-1.0069999999999999</v>
      </c>
      <c r="N3260">
        <v>-4.0120000000000003E-2</v>
      </c>
      <c r="O3260">
        <v>0.96479999999999999</v>
      </c>
      <c r="P3260">
        <v>30001</v>
      </c>
      <c r="Q3260">
        <v>120000</v>
      </c>
    </row>
    <row r="3261" spans="9:17" x14ac:dyDescent="0.25">
      <c r="I3261" t="s">
        <v>4081</v>
      </c>
      <c r="J3261">
        <v>-4.5060000000000003E-2</v>
      </c>
      <c r="K3261">
        <v>0.48430000000000001</v>
      </c>
      <c r="L3261">
        <v>4.1359999999999999E-3</v>
      </c>
      <c r="M3261">
        <v>-0.99260000000000004</v>
      </c>
      <c r="N3261">
        <v>-4.9050000000000003E-2</v>
      </c>
      <c r="O3261">
        <v>0.92500000000000004</v>
      </c>
      <c r="P3261">
        <v>30001</v>
      </c>
      <c r="Q3261">
        <v>120000</v>
      </c>
    </row>
    <row r="3262" spans="9:17" x14ac:dyDescent="0.25">
      <c r="I3262" t="s">
        <v>4082</v>
      </c>
      <c r="J3262">
        <v>-8.3019999999999997E-2</v>
      </c>
      <c r="K3262">
        <v>0.45319999999999999</v>
      </c>
      <c r="L3262">
        <v>4.1009999999999996E-3</v>
      </c>
      <c r="M3262">
        <v>-0.96020000000000005</v>
      </c>
      <c r="N3262">
        <v>-8.9340000000000003E-2</v>
      </c>
      <c r="O3262">
        <v>0.83309999999999995</v>
      </c>
      <c r="P3262">
        <v>30001</v>
      </c>
      <c r="Q3262">
        <v>120000</v>
      </c>
    </row>
    <row r="3263" spans="9:17" x14ac:dyDescent="0.25">
      <c r="I3263" t="s">
        <v>4083</v>
      </c>
      <c r="J3263">
        <v>-5.1450000000000003E-2</v>
      </c>
      <c r="K3263">
        <v>0.49619999999999997</v>
      </c>
      <c r="L3263">
        <v>4.1320000000000003E-3</v>
      </c>
      <c r="M3263">
        <v>-1.0309999999999999</v>
      </c>
      <c r="N3263">
        <v>-5.3740000000000003E-2</v>
      </c>
      <c r="O3263">
        <v>0.93700000000000006</v>
      </c>
      <c r="P3263">
        <v>30001</v>
      </c>
      <c r="Q3263">
        <v>120000</v>
      </c>
    </row>
    <row r="3264" spans="9:17" x14ac:dyDescent="0.25">
      <c r="I3264" t="s">
        <v>4084</v>
      </c>
      <c r="J3264">
        <v>0.2281</v>
      </c>
      <c r="K3264">
        <v>0.49259999999999998</v>
      </c>
      <c r="L3264">
        <v>4.5570000000000003E-3</v>
      </c>
      <c r="M3264">
        <v>-0.71340000000000003</v>
      </c>
      <c r="N3264">
        <v>0.21790000000000001</v>
      </c>
      <c r="O3264">
        <v>1.2270000000000001</v>
      </c>
      <c r="P3264">
        <v>30001</v>
      </c>
      <c r="Q3264">
        <v>120000</v>
      </c>
    </row>
    <row r="3265" spans="9:17" x14ac:dyDescent="0.25">
      <c r="I3265" t="s">
        <v>4085</v>
      </c>
      <c r="J3265">
        <v>-0.49349999999999999</v>
      </c>
      <c r="K3265">
        <v>0.59750000000000003</v>
      </c>
      <c r="L3265">
        <v>5.8269999999999997E-3</v>
      </c>
      <c r="M3265">
        <v>-1.681</v>
      </c>
      <c r="N3265">
        <v>-0.48580000000000001</v>
      </c>
      <c r="O3265">
        <v>0.66290000000000004</v>
      </c>
      <c r="P3265">
        <v>30001</v>
      </c>
      <c r="Q3265">
        <v>120000</v>
      </c>
    </row>
    <row r="3266" spans="9:17" x14ac:dyDescent="0.25">
      <c r="I3266" t="s">
        <v>4086</v>
      </c>
      <c r="J3266">
        <v>4.9840000000000002E-2</v>
      </c>
      <c r="K3266">
        <v>0.55479999999999996</v>
      </c>
      <c r="L3266">
        <v>4.927E-3</v>
      </c>
      <c r="M3266">
        <v>-1.0289999999999999</v>
      </c>
      <c r="N3266">
        <v>4.3159999999999997E-2</v>
      </c>
      <c r="O3266">
        <v>1.1519999999999999</v>
      </c>
      <c r="P3266">
        <v>30001</v>
      </c>
      <c r="Q3266">
        <v>120000</v>
      </c>
    </row>
    <row r="3267" spans="9:17" x14ac:dyDescent="0.25">
      <c r="I3267" t="s">
        <v>4087</v>
      </c>
      <c r="J3267">
        <v>8.8190000000000004E-2</v>
      </c>
      <c r="K3267">
        <v>0.51659999999999995</v>
      </c>
      <c r="L3267">
        <v>4.8199999999999996E-3</v>
      </c>
      <c r="M3267">
        <v>-0.91039999999999999</v>
      </c>
      <c r="N3267">
        <v>7.9920000000000005E-2</v>
      </c>
      <c r="O3267">
        <v>1.129</v>
      </c>
      <c r="P3267">
        <v>30001</v>
      </c>
      <c r="Q3267">
        <v>120000</v>
      </c>
    </row>
    <row r="3268" spans="9:17" x14ac:dyDescent="0.25">
      <c r="I3268" t="s">
        <v>4088</v>
      </c>
      <c r="J3268">
        <v>0.37990000000000002</v>
      </c>
      <c r="K3268">
        <v>0.54890000000000005</v>
      </c>
      <c r="L3268">
        <v>4.8320000000000004E-3</v>
      </c>
      <c r="M3268">
        <v>-0.65100000000000002</v>
      </c>
      <c r="N3268">
        <v>0.3639</v>
      </c>
      <c r="O3268">
        <v>1.508</v>
      </c>
      <c r="P3268">
        <v>30001</v>
      </c>
      <c r="Q3268">
        <v>120000</v>
      </c>
    </row>
    <row r="3269" spans="9:17" x14ac:dyDescent="0.25">
      <c r="I3269" t="s">
        <v>4089</v>
      </c>
      <c r="J3269">
        <v>-0.20580000000000001</v>
      </c>
      <c r="K3269">
        <v>0.61229999999999996</v>
      </c>
      <c r="L3269">
        <v>5.5030000000000001E-3</v>
      </c>
      <c r="M3269">
        <v>-1.4550000000000001</v>
      </c>
      <c r="N3269">
        <v>-0.19489999999999999</v>
      </c>
      <c r="O3269">
        <v>0.97519999999999996</v>
      </c>
      <c r="P3269">
        <v>30001</v>
      </c>
      <c r="Q3269">
        <v>120000</v>
      </c>
    </row>
    <row r="3270" spans="9:17" x14ac:dyDescent="0.25">
      <c r="I3270" t="s">
        <v>4090</v>
      </c>
      <c r="J3270">
        <v>0.25740000000000002</v>
      </c>
      <c r="K3270">
        <v>0.5554</v>
      </c>
      <c r="L3270">
        <v>5.084E-3</v>
      </c>
      <c r="M3270">
        <v>-0.80230000000000001</v>
      </c>
      <c r="N3270">
        <v>0.24260000000000001</v>
      </c>
      <c r="O3270">
        <v>1.395</v>
      </c>
      <c r="P3270">
        <v>30001</v>
      </c>
      <c r="Q3270">
        <v>120000</v>
      </c>
    </row>
    <row r="3271" spans="9:17" x14ac:dyDescent="0.25">
      <c r="I3271" t="s">
        <v>4091</v>
      </c>
      <c r="J3271">
        <v>-8.6440000000000003E-2</v>
      </c>
      <c r="K3271">
        <v>0.58850000000000002</v>
      </c>
      <c r="L3271">
        <v>5.0140000000000002E-3</v>
      </c>
      <c r="M3271">
        <v>-1.254</v>
      </c>
      <c r="N3271">
        <v>-8.3199999999999996E-2</v>
      </c>
      <c r="O3271">
        <v>1.0680000000000001</v>
      </c>
      <c r="P3271">
        <v>30001</v>
      </c>
      <c r="Q3271">
        <v>120000</v>
      </c>
    </row>
    <row r="3272" spans="9:17" x14ac:dyDescent="0.25">
      <c r="I3272" t="s">
        <v>4092</v>
      </c>
      <c r="J3272">
        <v>0.47899999999999998</v>
      </c>
      <c r="K3272">
        <v>0.62929999999999997</v>
      </c>
      <c r="L3272">
        <v>6.4619999999999999E-3</v>
      </c>
      <c r="M3272">
        <v>-0.73009999999999997</v>
      </c>
      <c r="N3272">
        <v>0.46850000000000003</v>
      </c>
      <c r="O3272">
        <v>1.7470000000000001</v>
      </c>
      <c r="P3272">
        <v>30001</v>
      </c>
      <c r="Q3272">
        <v>120000</v>
      </c>
    </row>
    <row r="3273" spans="9:17" x14ac:dyDescent="0.25">
      <c r="I3273" t="s">
        <v>4093</v>
      </c>
      <c r="J3273">
        <v>0.375</v>
      </c>
      <c r="K3273">
        <v>0.54900000000000004</v>
      </c>
      <c r="L3273">
        <v>5.7140000000000003E-3</v>
      </c>
      <c r="M3273">
        <v>-0.6986</v>
      </c>
      <c r="N3273">
        <v>0.372</v>
      </c>
      <c r="O3273">
        <v>1.4650000000000001</v>
      </c>
      <c r="P3273">
        <v>30001</v>
      </c>
      <c r="Q3273">
        <v>120000</v>
      </c>
    </row>
    <row r="3274" spans="9:17" x14ac:dyDescent="0.25">
      <c r="I3274" t="s">
        <v>4094</v>
      </c>
      <c r="J3274">
        <v>0.35659999999999997</v>
      </c>
      <c r="K3274">
        <v>0.58169999999999999</v>
      </c>
      <c r="L3274">
        <v>5.9890000000000004E-3</v>
      </c>
      <c r="M3274">
        <v>-0.7843</v>
      </c>
      <c r="N3274">
        <v>0.35560000000000003</v>
      </c>
      <c r="O3274">
        <v>1.5129999999999999</v>
      </c>
      <c r="P3274">
        <v>30001</v>
      </c>
      <c r="Q3274">
        <v>120000</v>
      </c>
    </row>
    <row r="3275" spans="9:17" x14ac:dyDescent="0.25">
      <c r="I3275" t="s">
        <v>4095</v>
      </c>
      <c r="J3275">
        <v>1.2250000000000001</v>
      </c>
      <c r="K3275">
        <v>0.82609999999999995</v>
      </c>
      <c r="L3275">
        <v>1.065E-2</v>
      </c>
      <c r="M3275">
        <v>-0.37030000000000002</v>
      </c>
      <c r="N3275">
        <v>1.2190000000000001</v>
      </c>
      <c r="O3275">
        <v>2.8660000000000001</v>
      </c>
      <c r="P3275">
        <v>30001</v>
      </c>
      <c r="Q3275">
        <v>120000</v>
      </c>
    </row>
    <row r="3276" spans="9:17" x14ac:dyDescent="0.25">
      <c r="I3276" t="s">
        <v>4096</v>
      </c>
      <c r="J3276">
        <v>-0.44940000000000002</v>
      </c>
      <c r="K3276">
        <v>0.78439999999999999</v>
      </c>
      <c r="L3276">
        <v>9.41E-3</v>
      </c>
      <c r="M3276">
        <v>-2.0019999999999998</v>
      </c>
      <c r="N3276">
        <v>-0.44529999999999997</v>
      </c>
      <c r="O3276">
        <v>1.081</v>
      </c>
      <c r="P3276">
        <v>30001</v>
      </c>
      <c r="Q3276">
        <v>120000</v>
      </c>
    </row>
    <row r="3277" spans="9:17" x14ac:dyDescent="0.25">
      <c r="I3277" t="s">
        <v>4097</v>
      </c>
      <c r="J3277">
        <v>0.28860000000000002</v>
      </c>
      <c r="K3277">
        <v>0.997</v>
      </c>
      <c r="L3277">
        <v>1.6400000000000001E-2</v>
      </c>
      <c r="M3277">
        <v>-1.681</v>
      </c>
      <c r="N3277">
        <v>0.28999999999999998</v>
      </c>
      <c r="O3277">
        <v>2.2480000000000002</v>
      </c>
      <c r="P3277">
        <v>30001</v>
      </c>
      <c r="Q3277">
        <v>120000</v>
      </c>
    </row>
    <row r="3278" spans="9:17" x14ac:dyDescent="0.25">
      <c r="I3278" t="s">
        <v>4098</v>
      </c>
      <c r="J3278">
        <v>0.14779999999999999</v>
      </c>
      <c r="K3278">
        <v>0.72289999999999999</v>
      </c>
      <c r="L3278">
        <v>9.672E-3</v>
      </c>
      <c r="M3278">
        <v>-1.262</v>
      </c>
      <c r="N3278">
        <v>0.14419999999999999</v>
      </c>
      <c r="O3278">
        <v>1.581</v>
      </c>
      <c r="P3278">
        <v>30001</v>
      </c>
      <c r="Q3278">
        <v>120000</v>
      </c>
    </row>
    <row r="3279" spans="9:17" x14ac:dyDescent="0.25">
      <c r="I3279" t="s">
        <v>4099</v>
      </c>
      <c r="J3279">
        <v>3.6490000000000002E-2</v>
      </c>
      <c r="K3279">
        <v>0.78510000000000002</v>
      </c>
      <c r="L3279">
        <v>1.0800000000000001E-2</v>
      </c>
      <c r="M3279">
        <v>-1.502</v>
      </c>
      <c r="N3279">
        <v>3.5799999999999998E-2</v>
      </c>
      <c r="O3279">
        <v>1.59</v>
      </c>
      <c r="P3279">
        <v>30001</v>
      </c>
      <c r="Q3279">
        <v>120000</v>
      </c>
    </row>
    <row r="3280" spans="9:17" x14ac:dyDescent="0.25">
      <c r="I3280" t="s">
        <v>4100</v>
      </c>
      <c r="J3280">
        <v>0.79390000000000005</v>
      </c>
      <c r="K3280">
        <v>0.55379999999999996</v>
      </c>
      <c r="L3280">
        <v>6.1149999999999998E-3</v>
      </c>
      <c r="M3280">
        <v>-0.27379999999999999</v>
      </c>
      <c r="N3280">
        <v>0.78600000000000003</v>
      </c>
      <c r="O3280">
        <v>1.905</v>
      </c>
      <c r="P3280">
        <v>30001</v>
      </c>
      <c r="Q3280">
        <v>120000</v>
      </c>
    </row>
    <row r="3281" spans="9:17" x14ac:dyDescent="0.25">
      <c r="I3281" t="s">
        <v>4101</v>
      </c>
      <c r="J3281">
        <v>0.77569999999999995</v>
      </c>
      <c r="K3281">
        <v>0.64739999999999998</v>
      </c>
      <c r="L3281">
        <v>8.149E-3</v>
      </c>
      <c r="M3281">
        <v>-0.48180000000000001</v>
      </c>
      <c r="N3281">
        <v>0.77170000000000005</v>
      </c>
      <c r="O3281">
        <v>2.0659999999999998</v>
      </c>
      <c r="P3281">
        <v>30001</v>
      </c>
      <c r="Q3281">
        <v>120000</v>
      </c>
    </row>
    <row r="3282" spans="9:17" x14ac:dyDescent="0.25">
      <c r="I3282" t="s">
        <v>4102</v>
      </c>
      <c r="J3282">
        <v>-0.81059999999999999</v>
      </c>
      <c r="K3282">
        <v>0.73089999999999999</v>
      </c>
      <c r="L3282">
        <v>1.042E-2</v>
      </c>
      <c r="M3282">
        <v>-2.2789999999999999</v>
      </c>
      <c r="N3282">
        <v>-0.80179999999999996</v>
      </c>
      <c r="O3282">
        <v>0.60019999999999996</v>
      </c>
      <c r="P3282">
        <v>30001</v>
      </c>
      <c r="Q3282">
        <v>120000</v>
      </c>
    </row>
    <row r="3283" spans="9:17" x14ac:dyDescent="0.25">
      <c r="I3283" t="s">
        <v>4103</v>
      </c>
      <c r="J3283">
        <v>-0.6321</v>
      </c>
      <c r="K3283">
        <v>0.68259999999999998</v>
      </c>
      <c r="L3283">
        <v>9.8650000000000005E-3</v>
      </c>
      <c r="M3283">
        <v>-1.978</v>
      </c>
      <c r="N3283">
        <v>-0.63439999999999996</v>
      </c>
      <c r="O3283">
        <v>0.70879999999999999</v>
      </c>
      <c r="P3283">
        <v>30001</v>
      </c>
      <c r="Q3283">
        <v>120000</v>
      </c>
    </row>
    <row r="3284" spans="9:17" x14ac:dyDescent="0.25">
      <c r="I3284" t="s">
        <v>4104</v>
      </c>
      <c r="J3284">
        <v>-5.7700000000000001E-2</v>
      </c>
      <c r="K3284">
        <v>0.62949999999999995</v>
      </c>
      <c r="L3284">
        <v>6.0080000000000003E-3</v>
      </c>
      <c r="M3284">
        <v>-1.31</v>
      </c>
      <c r="N3284">
        <v>-5.6950000000000001E-2</v>
      </c>
      <c r="O3284">
        <v>1.181</v>
      </c>
      <c r="P3284">
        <v>30001</v>
      </c>
      <c r="Q3284">
        <v>120000</v>
      </c>
    </row>
    <row r="3285" spans="9:17" x14ac:dyDescent="0.25">
      <c r="I3285" t="s">
        <v>4105</v>
      </c>
      <c r="J3285">
        <v>6.5699999999999995E-2</v>
      </c>
      <c r="K3285">
        <v>0.5262</v>
      </c>
      <c r="L3285">
        <v>5.2969999999999996E-3</v>
      </c>
      <c r="M3285">
        <v>-0.94410000000000005</v>
      </c>
      <c r="N3285">
        <v>5.91E-2</v>
      </c>
      <c r="O3285">
        <v>1.129</v>
      </c>
      <c r="P3285">
        <v>30001</v>
      </c>
      <c r="Q3285">
        <v>120000</v>
      </c>
    </row>
    <row r="3286" spans="9:17" x14ac:dyDescent="0.25">
      <c r="I3286" t="s">
        <v>4106</v>
      </c>
      <c r="J3286">
        <v>0.21690000000000001</v>
      </c>
      <c r="K3286">
        <v>0.3856</v>
      </c>
      <c r="L3286">
        <v>2.2989999999999998E-3</v>
      </c>
      <c r="M3286">
        <v>-0.47260000000000002</v>
      </c>
      <c r="N3286">
        <v>0.1704</v>
      </c>
      <c r="O3286">
        <v>1.081</v>
      </c>
      <c r="P3286">
        <v>30001</v>
      </c>
      <c r="Q3286">
        <v>120000</v>
      </c>
    </row>
    <row r="3287" spans="9:17" x14ac:dyDescent="0.25">
      <c r="I3287" t="s">
        <v>4107</v>
      </c>
      <c r="J3287">
        <v>0.18590000000000001</v>
      </c>
      <c r="K3287">
        <v>0.3962</v>
      </c>
      <c r="L3287">
        <v>2.0690000000000001E-3</v>
      </c>
      <c r="M3287">
        <v>-0.53459999999999996</v>
      </c>
      <c r="N3287">
        <v>0.13880000000000001</v>
      </c>
      <c r="O3287">
        <v>1.0720000000000001</v>
      </c>
      <c r="P3287">
        <v>30001</v>
      </c>
      <c r="Q3287">
        <v>120000</v>
      </c>
    </row>
    <row r="3288" spans="9:17" x14ac:dyDescent="0.25">
      <c r="I3288" t="s">
        <v>4108</v>
      </c>
      <c r="J3288">
        <v>8.4820000000000007E-2</v>
      </c>
      <c r="K3288">
        <v>0.40129999999999999</v>
      </c>
      <c r="L3288">
        <v>1.8619999999999999E-3</v>
      </c>
      <c r="M3288">
        <v>-0.71050000000000002</v>
      </c>
      <c r="N3288">
        <v>5.9470000000000002E-2</v>
      </c>
      <c r="O3288">
        <v>0.95650000000000002</v>
      </c>
      <c r="P3288">
        <v>30001</v>
      </c>
      <c r="Q3288">
        <v>120000</v>
      </c>
    </row>
    <row r="3289" spans="9:17" x14ac:dyDescent="0.25">
      <c r="I3289" t="s">
        <v>4109</v>
      </c>
      <c r="J3289">
        <v>5.9729999999999998E-2</v>
      </c>
      <c r="K3289">
        <v>0.42609999999999998</v>
      </c>
      <c r="L3289">
        <v>2.003E-3</v>
      </c>
      <c r="M3289">
        <v>-0.81230000000000002</v>
      </c>
      <c r="N3289">
        <v>4.3819999999999998E-2</v>
      </c>
      <c r="O3289">
        <v>0.96879999999999999</v>
      </c>
      <c r="P3289">
        <v>30001</v>
      </c>
      <c r="Q3289">
        <v>120000</v>
      </c>
    </row>
    <row r="3290" spans="9:17" x14ac:dyDescent="0.25">
      <c r="I3290" t="s">
        <v>4110</v>
      </c>
      <c r="J3290">
        <v>-8.4709999999999994E-3</v>
      </c>
      <c r="K3290">
        <v>0.42080000000000001</v>
      </c>
      <c r="L3290">
        <v>2.0539999999999998E-3</v>
      </c>
      <c r="M3290">
        <v>-0.90759999999999996</v>
      </c>
      <c r="N3290">
        <v>-1.5299999999999999E-3</v>
      </c>
      <c r="O3290">
        <v>0.84670000000000001</v>
      </c>
      <c r="P3290">
        <v>30001</v>
      </c>
      <c r="Q3290">
        <v>120000</v>
      </c>
    </row>
    <row r="3291" spans="9:17" x14ac:dyDescent="0.25">
      <c r="I3291" t="s">
        <v>4111</v>
      </c>
      <c r="J3291">
        <v>3.168E-2</v>
      </c>
      <c r="K3291">
        <v>0.55059999999999998</v>
      </c>
      <c r="L3291">
        <v>4.9150000000000001E-3</v>
      </c>
      <c r="M3291">
        <v>-1.026</v>
      </c>
      <c r="N3291">
        <v>1.924E-2</v>
      </c>
      <c r="O3291">
        <v>1.1499999999999999</v>
      </c>
      <c r="P3291">
        <v>30001</v>
      </c>
      <c r="Q3291">
        <v>120000</v>
      </c>
    </row>
    <row r="3292" spans="9:17" x14ac:dyDescent="0.25">
      <c r="I3292" t="s">
        <v>4112</v>
      </c>
      <c r="J3292">
        <v>-6.5850000000000006E-2</v>
      </c>
      <c r="K3292">
        <v>0.44779999999999998</v>
      </c>
      <c r="L3292">
        <v>4.0509999999999999E-3</v>
      </c>
      <c r="M3292">
        <v>-0.9345</v>
      </c>
      <c r="N3292">
        <v>-7.0800000000000002E-2</v>
      </c>
      <c r="O3292">
        <v>0.8296</v>
      </c>
      <c r="P3292">
        <v>30001</v>
      </c>
      <c r="Q3292">
        <v>120000</v>
      </c>
    </row>
    <row r="3293" spans="9:17" x14ac:dyDescent="0.25">
      <c r="I3293" t="s">
        <v>4113</v>
      </c>
      <c r="J3293">
        <v>-0.15809999999999999</v>
      </c>
      <c r="K3293">
        <v>0.51380000000000003</v>
      </c>
      <c r="L3293">
        <v>4.4060000000000002E-3</v>
      </c>
      <c r="M3293">
        <v>-1.175</v>
      </c>
      <c r="N3293">
        <v>-0.15609999999999999</v>
      </c>
      <c r="O3293">
        <v>0.85240000000000005</v>
      </c>
      <c r="P3293">
        <v>30001</v>
      </c>
      <c r="Q3293">
        <v>120000</v>
      </c>
    </row>
    <row r="3294" spans="9:17" x14ac:dyDescent="0.25">
      <c r="I3294" t="s">
        <v>4114</v>
      </c>
      <c r="J3294">
        <v>6.2939999999999996E-2</v>
      </c>
      <c r="K3294">
        <v>0.53779999999999994</v>
      </c>
      <c r="L3294">
        <v>4.5900000000000003E-3</v>
      </c>
      <c r="M3294">
        <v>-0.96419999999999995</v>
      </c>
      <c r="N3294">
        <v>5.0250000000000003E-2</v>
      </c>
      <c r="O3294">
        <v>1.159</v>
      </c>
      <c r="P3294">
        <v>30001</v>
      </c>
      <c r="Q3294">
        <v>120000</v>
      </c>
    </row>
    <row r="3295" spans="9:17" x14ac:dyDescent="0.25">
      <c r="I3295" t="s">
        <v>4115</v>
      </c>
      <c r="J3295">
        <v>-0.33350000000000002</v>
      </c>
      <c r="K3295">
        <v>0.51249999999999996</v>
      </c>
      <c r="L3295">
        <v>4.8999999999999998E-3</v>
      </c>
      <c r="M3295">
        <v>-1.3360000000000001</v>
      </c>
      <c r="N3295">
        <v>-0.33460000000000001</v>
      </c>
      <c r="O3295">
        <v>0.68269999999999997</v>
      </c>
      <c r="P3295">
        <v>30001</v>
      </c>
      <c r="Q3295">
        <v>120000</v>
      </c>
    </row>
    <row r="3296" spans="9:17" x14ac:dyDescent="0.25">
      <c r="I3296" t="s">
        <v>4116</v>
      </c>
      <c r="J3296">
        <v>-7.8090000000000007E-2</v>
      </c>
      <c r="K3296">
        <v>0.62090000000000001</v>
      </c>
      <c r="L3296">
        <v>5.9500000000000004E-3</v>
      </c>
      <c r="M3296">
        <v>-1.2709999999999999</v>
      </c>
      <c r="N3296">
        <v>-8.8230000000000003E-2</v>
      </c>
      <c r="O3296">
        <v>1.173</v>
      </c>
      <c r="P3296">
        <v>30001</v>
      </c>
      <c r="Q3296">
        <v>120000</v>
      </c>
    </row>
    <row r="3297" spans="9:17" x14ac:dyDescent="0.25">
      <c r="I3297" t="s">
        <v>4117</v>
      </c>
      <c r="J3297">
        <v>0.11600000000000001</v>
      </c>
      <c r="K3297">
        <v>0.63619999999999999</v>
      </c>
      <c r="L3297">
        <v>6.2620000000000002E-3</v>
      </c>
      <c r="M3297">
        <v>-1.0820000000000001</v>
      </c>
      <c r="N3297">
        <v>9.4789999999999999E-2</v>
      </c>
      <c r="O3297">
        <v>1.425</v>
      </c>
      <c r="P3297">
        <v>30001</v>
      </c>
      <c r="Q3297">
        <v>120000</v>
      </c>
    </row>
    <row r="3298" spans="9:17" x14ac:dyDescent="0.25">
      <c r="I3298" t="s">
        <v>4118</v>
      </c>
      <c r="J3298">
        <v>-8.2299999999999998E-2</v>
      </c>
      <c r="K3298">
        <v>0.64219999999999999</v>
      </c>
      <c r="L3298">
        <v>6.5700000000000003E-3</v>
      </c>
      <c r="M3298">
        <v>-1.323</v>
      </c>
      <c r="N3298">
        <v>-9.2130000000000004E-2</v>
      </c>
      <c r="O3298">
        <v>1.206</v>
      </c>
      <c r="P3298">
        <v>30001</v>
      </c>
      <c r="Q3298">
        <v>120000</v>
      </c>
    </row>
    <row r="3299" spans="9:17" x14ac:dyDescent="0.25">
      <c r="I3299" t="s">
        <v>4119</v>
      </c>
      <c r="J3299">
        <v>1.6760000000000001E-2</v>
      </c>
      <c r="K3299">
        <v>0.39050000000000001</v>
      </c>
      <c r="L3299">
        <v>3.614E-3</v>
      </c>
      <c r="M3299">
        <v>-0.73140000000000005</v>
      </c>
      <c r="N3299">
        <v>1.102E-2</v>
      </c>
      <c r="O3299">
        <v>0.80740000000000001</v>
      </c>
      <c r="P3299">
        <v>30001</v>
      </c>
      <c r="Q3299">
        <v>120000</v>
      </c>
    </row>
    <row r="3300" spans="9:17" x14ac:dyDescent="0.25">
      <c r="I3300" t="s">
        <v>4120</v>
      </c>
      <c r="J3300">
        <v>8.5849999999999996E-2</v>
      </c>
      <c r="K3300">
        <v>0.43869999999999998</v>
      </c>
      <c r="L3300">
        <v>3.8509999999999998E-3</v>
      </c>
      <c r="M3300">
        <v>-0.74319999999999997</v>
      </c>
      <c r="N3300">
        <v>7.2849999999999998E-2</v>
      </c>
      <c r="O3300">
        <v>0.98770000000000002</v>
      </c>
      <c r="P3300">
        <v>30001</v>
      </c>
      <c r="Q3300">
        <v>120000</v>
      </c>
    </row>
    <row r="3301" spans="9:17" x14ac:dyDescent="0.25">
      <c r="I3301" t="s">
        <v>4121</v>
      </c>
      <c r="J3301">
        <v>-4.3040000000000002E-2</v>
      </c>
      <c r="K3301">
        <v>0.36030000000000001</v>
      </c>
      <c r="L3301">
        <v>3.173E-3</v>
      </c>
      <c r="M3301">
        <v>-0.73099999999999998</v>
      </c>
      <c r="N3301">
        <v>-5.0380000000000001E-2</v>
      </c>
      <c r="O3301">
        <v>0.68579999999999997</v>
      </c>
      <c r="P3301">
        <v>30001</v>
      </c>
      <c r="Q3301">
        <v>120000</v>
      </c>
    </row>
    <row r="3302" spans="9:17" x14ac:dyDescent="0.25">
      <c r="I3302" t="s">
        <v>4122</v>
      </c>
      <c r="J3302">
        <v>-7.3289999999999994E-2</v>
      </c>
      <c r="K3302">
        <v>0.46560000000000001</v>
      </c>
      <c r="L3302">
        <v>3.8159999999999999E-3</v>
      </c>
      <c r="M3302">
        <v>-1.0029999999999999</v>
      </c>
      <c r="N3302">
        <v>-7.1669999999999998E-2</v>
      </c>
      <c r="O3302">
        <v>0.84189999999999998</v>
      </c>
      <c r="P3302">
        <v>30001</v>
      </c>
      <c r="Q3302">
        <v>120000</v>
      </c>
    </row>
    <row r="3303" spans="9:17" x14ac:dyDescent="0.25">
      <c r="I3303" t="s">
        <v>4123</v>
      </c>
      <c r="J3303">
        <v>-8.2830000000000001E-2</v>
      </c>
      <c r="K3303">
        <v>0.4556</v>
      </c>
      <c r="L3303">
        <v>3.8040000000000001E-3</v>
      </c>
      <c r="M3303">
        <v>-0.99119999999999997</v>
      </c>
      <c r="N3303">
        <v>-8.2239999999999994E-2</v>
      </c>
      <c r="O3303">
        <v>0.8175</v>
      </c>
      <c r="P3303">
        <v>30001</v>
      </c>
      <c r="Q3303">
        <v>120000</v>
      </c>
    </row>
    <row r="3304" spans="9:17" x14ac:dyDescent="0.25">
      <c r="I3304" t="s">
        <v>4124</v>
      </c>
      <c r="J3304">
        <v>-0.1208</v>
      </c>
      <c r="K3304">
        <v>0.42149999999999999</v>
      </c>
      <c r="L3304">
        <v>3.7850000000000002E-3</v>
      </c>
      <c r="M3304">
        <v>-0.94720000000000004</v>
      </c>
      <c r="N3304">
        <v>-0.1222</v>
      </c>
      <c r="O3304">
        <v>0.71230000000000004</v>
      </c>
      <c r="P3304">
        <v>30001</v>
      </c>
      <c r="Q3304">
        <v>120000</v>
      </c>
    </row>
    <row r="3305" spans="9:17" x14ac:dyDescent="0.25">
      <c r="I3305" t="s">
        <v>4125</v>
      </c>
      <c r="J3305">
        <v>-8.9219999999999994E-2</v>
      </c>
      <c r="K3305">
        <v>0.46560000000000001</v>
      </c>
      <c r="L3305">
        <v>3.7729999999999999E-3</v>
      </c>
      <c r="M3305">
        <v>-1.0229999999999999</v>
      </c>
      <c r="N3305">
        <v>-8.5059999999999997E-2</v>
      </c>
      <c r="O3305">
        <v>0.82320000000000004</v>
      </c>
      <c r="P3305">
        <v>30001</v>
      </c>
      <c r="Q3305">
        <v>120000</v>
      </c>
    </row>
    <row r="3306" spans="9:17" x14ac:dyDescent="0.25">
      <c r="I3306" t="s">
        <v>4126</v>
      </c>
      <c r="J3306">
        <v>0.19040000000000001</v>
      </c>
      <c r="K3306">
        <v>0.4582</v>
      </c>
      <c r="L3306">
        <v>4.0220000000000004E-3</v>
      </c>
      <c r="M3306">
        <v>-0.69030000000000002</v>
      </c>
      <c r="N3306">
        <v>0.18429999999999999</v>
      </c>
      <c r="O3306">
        <v>1.1060000000000001</v>
      </c>
      <c r="P3306">
        <v>30001</v>
      </c>
      <c r="Q3306">
        <v>120000</v>
      </c>
    </row>
    <row r="3307" spans="9:17" x14ac:dyDescent="0.25">
      <c r="I3307" t="s">
        <v>4127</v>
      </c>
      <c r="J3307">
        <v>-0.53129999999999999</v>
      </c>
      <c r="K3307">
        <v>0.57189999999999996</v>
      </c>
      <c r="L3307">
        <v>5.5339999999999999E-3</v>
      </c>
      <c r="M3307">
        <v>-1.675</v>
      </c>
      <c r="N3307">
        <v>-0.51959999999999995</v>
      </c>
      <c r="O3307">
        <v>0.55910000000000004</v>
      </c>
      <c r="P3307">
        <v>30001</v>
      </c>
      <c r="Q3307">
        <v>120000</v>
      </c>
    </row>
    <row r="3308" spans="9:17" x14ac:dyDescent="0.25">
      <c r="I3308" t="s">
        <v>4128</v>
      </c>
      <c r="J3308">
        <v>1.2070000000000001E-2</v>
      </c>
      <c r="K3308">
        <v>0.52410000000000001</v>
      </c>
      <c r="L3308">
        <v>4.5770000000000003E-3</v>
      </c>
      <c r="M3308">
        <v>-1.016</v>
      </c>
      <c r="N3308">
        <v>9.5949999999999994E-3</v>
      </c>
      <c r="O3308">
        <v>1.056</v>
      </c>
      <c r="P3308">
        <v>30001</v>
      </c>
      <c r="Q3308">
        <v>120000</v>
      </c>
    </row>
    <row r="3309" spans="9:17" x14ac:dyDescent="0.25">
      <c r="I3309" t="s">
        <v>4129</v>
      </c>
      <c r="J3309">
        <v>5.042E-2</v>
      </c>
      <c r="K3309">
        <v>0.48549999999999999</v>
      </c>
      <c r="L3309">
        <v>4.4770000000000001E-3</v>
      </c>
      <c r="M3309">
        <v>-0.89590000000000003</v>
      </c>
      <c r="N3309">
        <v>4.6940000000000003E-2</v>
      </c>
      <c r="O3309">
        <v>1.0149999999999999</v>
      </c>
      <c r="P3309">
        <v>30001</v>
      </c>
      <c r="Q3309">
        <v>120000</v>
      </c>
    </row>
    <row r="3310" spans="9:17" x14ac:dyDescent="0.25">
      <c r="I3310" t="s">
        <v>4130</v>
      </c>
      <c r="J3310">
        <v>0.3422</v>
      </c>
      <c r="K3310">
        <v>0.52</v>
      </c>
      <c r="L3310">
        <v>4.4470000000000004E-3</v>
      </c>
      <c r="M3310">
        <v>-0.64170000000000005</v>
      </c>
      <c r="N3310">
        <v>0.32819999999999999</v>
      </c>
      <c r="O3310">
        <v>1.4019999999999999</v>
      </c>
      <c r="P3310">
        <v>30001</v>
      </c>
      <c r="Q3310">
        <v>120000</v>
      </c>
    </row>
    <row r="3311" spans="9:17" x14ac:dyDescent="0.25">
      <c r="I3311" t="s">
        <v>4131</v>
      </c>
      <c r="J3311">
        <v>-0.24349999999999999</v>
      </c>
      <c r="K3311">
        <v>0.58640000000000003</v>
      </c>
      <c r="L3311">
        <v>5.1749999999999999E-3</v>
      </c>
      <c r="M3311">
        <v>-1.452</v>
      </c>
      <c r="N3311">
        <v>-0.22850000000000001</v>
      </c>
      <c r="O3311">
        <v>0.86819999999999997</v>
      </c>
      <c r="P3311">
        <v>30001</v>
      </c>
      <c r="Q3311">
        <v>120000</v>
      </c>
    </row>
    <row r="3312" spans="9:17" x14ac:dyDescent="0.25">
      <c r="I3312" t="s">
        <v>4132</v>
      </c>
      <c r="J3312">
        <v>0.21959999999999999</v>
      </c>
      <c r="K3312">
        <v>0.52580000000000005</v>
      </c>
      <c r="L3312">
        <v>4.7130000000000002E-3</v>
      </c>
      <c r="M3312">
        <v>-0.78420000000000001</v>
      </c>
      <c r="N3312">
        <v>0.2089</v>
      </c>
      <c r="O3312">
        <v>1.282</v>
      </c>
      <c r="P3312">
        <v>30001</v>
      </c>
      <c r="Q3312">
        <v>120000</v>
      </c>
    </row>
    <row r="3313" spans="9:17" x14ac:dyDescent="0.25">
      <c r="I3313" t="s">
        <v>4133</v>
      </c>
      <c r="J3313">
        <v>-0.1242</v>
      </c>
      <c r="K3313">
        <v>0.56169999999999998</v>
      </c>
      <c r="L3313">
        <v>4.6319999999999998E-3</v>
      </c>
      <c r="M3313">
        <v>-1.254</v>
      </c>
      <c r="N3313">
        <v>-0.1179</v>
      </c>
      <c r="O3313">
        <v>0.96660000000000001</v>
      </c>
      <c r="P3313">
        <v>30001</v>
      </c>
      <c r="Q3313">
        <v>120000</v>
      </c>
    </row>
    <row r="3314" spans="9:17" x14ac:dyDescent="0.25">
      <c r="I3314" t="s">
        <v>4134</v>
      </c>
      <c r="J3314">
        <v>0.44119999999999998</v>
      </c>
      <c r="K3314">
        <v>0.60370000000000001</v>
      </c>
      <c r="L3314">
        <v>6.2100000000000002E-3</v>
      </c>
      <c r="M3314">
        <v>-0.72440000000000004</v>
      </c>
      <c r="N3314">
        <v>0.43340000000000001</v>
      </c>
      <c r="O3314">
        <v>1.655</v>
      </c>
      <c r="P3314">
        <v>30001</v>
      </c>
      <c r="Q3314">
        <v>120000</v>
      </c>
    </row>
    <row r="3315" spans="9:17" x14ac:dyDescent="0.25">
      <c r="I3315" t="s">
        <v>4135</v>
      </c>
      <c r="J3315">
        <v>0.3372</v>
      </c>
      <c r="K3315">
        <v>0.52049999999999996</v>
      </c>
      <c r="L3315">
        <v>5.4390000000000003E-3</v>
      </c>
      <c r="M3315">
        <v>-0.68879999999999997</v>
      </c>
      <c r="N3315">
        <v>0.33629999999999999</v>
      </c>
      <c r="O3315">
        <v>1.3660000000000001</v>
      </c>
      <c r="P3315">
        <v>30001</v>
      </c>
      <c r="Q3315">
        <v>120000</v>
      </c>
    </row>
    <row r="3316" spans="9:17" x14ac:dyDescent="0.25">
      <c r="I3316" t="s">
        <v>4136</v>
      </c>
      <c r="J3316">
        <v>0.31890000000000002</v>
      </c>
      <c r="K3316">
        <v>0.55600000000000005</v>
      </c>
      <c r="L3316">
        <v>5.7070000000000003E-3</v>
      </c>
      <c r="M3316">
        <v>-0.77300000000000002</v>
      </c>
      <c r="N3316">
        <v>0.31950000000000001</v>
      </c>
      <c r="O3316">
        <v>1.4119999999999999</v>
      </c>
      <c r="P3316">
        <v>30001</v>
      </c>
      <c r="Q3316">
        <v>120000</v>
      </c>
    </row>
    <row r="3317" spans="9:17" x14ac:dyDescent="0.25">
      <c r="I3317" t="s">
        <v>4137</v>
      </c>
      <c r="J3317">
        <v>1.1870000000000001</v>
      </c>
      <c r="K3317">
        <v>0.80549999999999999</v>
      </c>
      <c r="L3317">
        <v>1.038E-2</v>
      </c>
      <c r="M3317">
        <v>-0.38529999999999998</v>
      </c>
      <c r="N3317">
        <v>1.1850000000000001</v>
      </c>
      <c r="O3317">
        <v>2.7919999999999998</v>
      </c>
      <c r="P3317">
        <v>30001</v>
      </c>
      <c r="Q3317">
        <v>120000</v>
      </c>
    </row>
    <row r="3318" spans="9:17" x14ac:dyDescent="0.25">
      <c r="I3318" t="s">
        <v>4138</v>
      </c>
      <c r="J3318">
        <v>-0.48720000000000002</v>
      </c>
      <c r="K3318">
        <v>0.7581</v>
      </c>
      <c r="L3318">
        <v>9.1489999999999991E-3</v>
      </c>
      <c r="M3318">
        <v>-1.9870000000000001</v>
      </c>
      <c r="N3318">
        <v>-0.48080000000000001</v>
      </c>
      <c r="O3318">
        <v>0.9758</v>
      </c>
      <c r="P3318">
        <v>30001</v>
      </c>
      <c r="Q3318">
        <v>120000</v>
      </c>
    </row>
    <row r="3319" spans="9:17" x14ac:dyDescent="0.25">
      <c r="I3319" t="s">
        <v>4139</v>
      </c>
      <c r="J3319">
        <v>0.25080000000000002</v>
      </c>
      <c r="K3319">
        <v>0.98019999999999996</v>
      </c>
      <c r="L3319">
        <v>1.6049999999999998E-2</v>
      </c>
      <c r="M3319">
        <v>-1.6819999999999999</v>
      </c>
      <c r="N3319">
        <v>0.25209999999999999</v>
      </c>
      <c r="O3319">
        <v>2.1789999999999998</v>
      </c>
      <c r="P3319">
        <v>30001</v>
      </c>
      <c r="Q3319">
        <v>120000</v>
      </c>
    </row>
    <row r="3320" spans="9:17" x14ac:dyDescent="0.25">
      <c r="I3320" t="s">
        <v>4140</v>
      </c>
      <c r="J3320">
        <v>0.11</v>
      </c>
      <c r="K3320">
        <v>0.69640000000000002</v>
      </c>
      <c r="L3320">
        <v>9.3729999999999994E-3</v>
      </c>
      <c r="M3320">
        <v>-1.252</v>
      </c>
      <c r="N3320">
        <v>0.1094</v>
      </c>
      <c r="O3320">
        <v>1.4870000000000001</v>
      </c>
      <c r="P3320">
        <v>30001</v>
      </c>
      <c r="Q3320">
        <v>120000</v>
      </c>
    </row>
    <row r="3321" spans="9:17" x14ac:dyDescent="0.25">
      <c r="I3321" t="s">
        <v>4141</v>
      </c>
      <c r="J3321">
        <v>-1.2719999999999999E-3</v>
      </c>
      <c r="K3321">
        <v>0.76180000000000003</v>
      </c>
      <c r="L3321">
        <v>1.0540000000000001E-2</v>
      </c>
      <c r="M3321">
        <v>-1.4950000000000001</v>
      </c>
      <c r="N3321" s="36">
        <v>7.9049999999999997E-4</v>
      </c>
      <c r="O3321">
        <v>1.4990000000000001</v>
      </c>
      <c r="P3321">
        <v>30001</v>
      </c>
      <c r="Q3321">
        <v>120000</v>
      </c>
    </row>
    <row r="3322" spans="9:17" x14ac:dyDescent="0.25">
      <c r="I3322" t="s">
        <v>4142</v>
      </c>
      <c r="J3322">
        <v>0.75619999999999998</v>
      </c>
      <c r="K3322">
        <v>0.52039999999999997</v>
      </c>
      <c r="L3322">
        <v>5.6940000000000003E-3</v>
      </c>
      <c r="M3322">
        <v>-0.2487</v>
      </c>
      <c r="N3322">
        <v>0.74919999999999998</v>
      </c>
      <c r="O3322">
        <v>1.794</v>
      </c>
      <c r="P3322">
        <v>30001</v>
      </c>
      <c r="Q3322">
        <v>120000</v>
      </c>
    </row>
    <row r="3323" spans="9:17" x14ac:dyDescent="0.25">
      <c r="I3323" t="s">
        <v>4143</v>
      </c>
      <c r="J3323">
        <v>0.7379</v>
      </c>
      <c r="K3323">
        <v>0.61709999999999998</v>
      </c>
      <c r="L3323">
        <v>7.7530000000000003E-3</v>
      </c>
      <c r="M3323">
        <v>-0.46700000000000003</v>
      </c>
      <c r="N3323">
        <v>0.7349</v>
      </c>
      <c r="O3323">
        <v>1.966</v>
      </c>
      <c r="P3323">
        <v>30001</v>
      </c>
      <c r="Q3323">
        <v>120000</v>
      </c>
    </row>
    <row r="3324" spans="9:17" x14ac:dyDescent="0.25">
      <c r="I3324" t="s">
        <v>4144</v>
      </c>
      <c r="J3324">
        <v>-0.84840000000000004</v>
      </c>
      <c r="K3324">
        <v>0.70920000000000005</v>
      </c>
      <c r="L3324">
        <v>1.0149999999999999E-2</v>
      </c>
      <c r="M3324">
        <v>-2.2759999999999998</v>
      </c>
      <c r="N3324">
        <v>-0.83530000000000004</v>
      </c>
      <c r="O3324">
        <v>0.51349999999999996</v>
      </c>
      <c r="P3324">
        <v>30001</v>
      </c>
      <c r="Q3324">
        <v>120000</v>
      </c>
    </row>
    <row r="3325" spans="9:17" x14ac:dyDescent="0.25">
      <c r="I3325" t="s">
        <v>4145</v>
      </c>
      <c r="J3325">
        <v>-0.66990000000000005</v>
      </c>
      <c r="K3325">
        <v>0.65800000000000003</v>
      </c>
      <c r="L3325">
        <v>9.5510000000000005E-3</v>
      </c>
      <c r="M3325">
        <v>-1.966</v>
      </c>
      <c r="N3325">
        <v>-0.66720000000000002</v>
      </c>
      <c r="O3325">
        <v>0.61850000000000005</v>
      </c>
      <c r="P3325">
        <v>30001</v>
      </c>
      <c r="Q3325">
        <v>120000</v>
      </c>
    </row>
    <row r="3326" spans="9:17" x14ac:dyDescent="0.25">
      <c r="I3326" t="s">
        <v>4146</v>
      </c>
      <c r="J3326">
        <v>-9.5460000000000003E-2</v>
      </c>
      <c r="K3326">
        <v>0.6028</v>
      </c>
      <c r="L3326">
        <v>5.7619999999999998E-3</v>
      </c>
      <c r="M3326">
        <v>-1.3069999999999999</v>
      </c>
      <c r="N3326">
        <v>-8.9300000000000004E-2</v>
      </c>
      <c r="O3326">
        <v>1.0740000000000001</v>
      </c>
      <c r="P3326">
        <v>30001</v>
      </c>
      <c r="Q3326">
        <v>120000</v>
      </c>
    </row>
    <row r="3327" spans="9:17" x14ac:dyDescent="0.25">
      <c r="I3327" t="s">
        <v>4147</v>
      </c>
      <c r="J3327">
        <v>2.794E-2</v>
      </c>
      <c r="K3327">
        <v>0.49380000000000002</v>
      </c>
      <c r="L3327">
        <v>4.9550000000000002E-3</v>
      </c>
      <c r="M3327">
        <v>-0.92969999999999997</v>
      </c>
      <c r="N3327">
        <v>2.445E-2</v>
      </c>
      <c r="O3327">
        <v>1.0089999999999999</v>
      </c>
      <c r="P3327">
        <v>30001</v>
      </c>
      <c r="Q3327">
        <v>120000</v>
      </c>
    </row>
    <row r="3328" spans="9:17" x14ac:dyDescent="0.25">
      <c r="I3328" t="s">
        <v>4148</v>
      </c>
      <c r="J3328">
        <v>-3.1060000000000001E-2</v>
      </c>
      <c r="K3328">
        <v>0.37790000000000001</v>
      </c>
      <c r="L3328">
        <v>1.735E-3</v>
      </c>
      <c r="M3328">
        <v>-0.81930000000000003</v>
      </c>
      <c r="N3328">
        <v>-2.2239999999999999E-2</v>
      </c>
      <c r="O3328">
        <v>0.73480000000000001</v>
      </c>
      <c r="P3328">
        <v>30001</v>
      </c>
      <c r="Q3328">
        <v>120000</v>
      </c>
    </row>
    <row r="3329" spans="9:17" x14ac:dyDescent="0.25">
      <c r="I3329" t="s">
        <v>4149</v>
      </c>
      <c r="J3329">
        <v>-0.1321</v>
      </c>
      <c r="K3329">
        <v>0.40439999999999998</v>
      </c>
      <c r="L3329">
        <v>2.127E-3</v>
      </c>
      <c r="M3329">
        <v>-1.0189999999999999</v>
      </c>
      <c r="N3329">
        <v>-9.3560000000000004E-2</v>
      </c>
      <c r="O3329">
        <v>0.63780000000000003</v>
      </c>
      <c r="P3329">
        <v>30001</v>
      </c>
      <c r="Q3329">
        <v>120000</v>
      </c>
    </row>
    <row r="3330" spans="9:17" x14ac:dyDescent="0.25">
      <c r="I3330" t="s">
        <v>4150</v>
      </c>
      <c r="J3330">
        <v>-0.15720000000000001</v>
      </c>
      <c r="K3330">
        <v>0.43740000000000001</v>
      </c>
      <c r="L3330">
        <v>2.47E-3</v>
      </c>
      <c r="M3330">
        <v>-1.1439999999999999</v>
      </c>
      <c r="N3330">
        <v>-0.11</v>
      </c>
      <c r="O3330">
        <v>0.65700000000000003</v>
      </c>
      <c r="P3330">
        <v>30001</v>
      </c>
      <c r="Q3330">
        <v>120000</v>
      </c>
    </row>
    <row r="3331" spans="9:17" x14ac:dyDescent="0.25">
      <c r="I3331" t="s">
        <v>4151</v>
      </c>
      <c r="J3331">
        <v>-0.22539999999999999</v>
      </c>
      <c r="K3331">
        <v>0.44219999999999998</v>
      </c>
      <c r="L3331">
        <v>2.807E-3</v>
      </c>
      <c r="M3331">
        <v>-1.242</v>
      </c>
      <c r="N3331">
        <v>-0.16339999999999999</v>
      </c>
      <c r="O3331">
        <v>0.55259999999999998</v>
      </c>
      <c r="P3331">
        <v>30001</v>
      </c>
      <c r="Q3331">
        <v>120000</v>
      </c>
    </row>
    <row r="3332" spans="9:17" x14ac:dyDescent="0.25">
      <c r="I3332" t="s">
        <v>4152</v>
      </c>
      <c r="J3332">
        <v>-0.1852</v>
      </c>
      <c r="K3332">
        <v>0.55379999999999996</v>
      </c>
      <c r="L3332">
        <v>5.0930000000000003E-3</v>
      </c>
      <c r="M3332">
        <v>-1.2689999999999999</v>
      </c>
      <c r="N3332">
        <v>-0.189</v>
      </c>
      <c r="O3332">
        <v>0.92910000000000004</v>
      </c>
      <c r="P3332">
        <v>30001</v>
      </c>
      <c r="Q3332">
        <v>120000</v>
      </c>
    </row>
    <row r="3333" spans="9:17" x14ac:dyDescent="0.25">
      <c r="I3333" t="s">
        <v>4153</v>
      </c>
      <c r="J3333">
        <v>-0.2828</v>
      </c>
      <c r="K3333">
        <v>0.4546</v>
      </c>
      <c r="L3333">
        <v>4.2560000000000002E-3</v>
      </c>
      <c r="M3333">
        <v>-1.19</v>
      </c>
      <c r="N3333">
        <v>-0.2777</v>
      </c>
      <c r="O3333">
        <v>0.60119999999999996</v>
      </c>
      <c r="P3333">
        <v>30001</v>
      </c>
      <c r="Q3333">
        <v>120000</v>
      </c>
    </row>
    <row r="3334" spans="9:17" x14ac:dyDescent="0.25">
      <c r="I3334" t="s">
        <v>4154</v>
      </c>
      <c r="J3334">
        <v>-0.375</v>
      </c>
      <c r="K3334">
        <v>0.51639999999999997</v>
      </c>
      <c r="L3334">
        <v>4.5840000000000004E-3</v>
      </c>
      <c r="M3334">
        <v>-1.4139999999999999</v>
      </c>
      <c r="N3334">
        <v>-0.36599999999999999</v>
      </c>
      <c r="O3334">
        <v>0.62170000000000003</v>
      </c>
      <c r="P3334">
        <v>30001</v>
      </c>
      <c r="Q3334">
        <v>120000</v>
      </c>
    </row>
    <row r="3335" spans="9:17" x14ac:dyDescent="0.25">
      <c r="I3335" t="s">
        <v>4155</v>
      </c>
      <c r="J3335">
        <v>-0.154</v>
      </c>
      <c r="K3335">
        <v>0.54110000000000003</v>
      </c>
      <c r="L3335">
        <v>4.8120000000000003E-3</v>
      </c>
      <c r="M3335">
        <v>-1.2110000000000001</v>
      </c>
      <c r="N3335">
        <v>-0.15679999999999999</v>
      </c>
      <c r="O3335">
        <v>0.93459999999999999</v>
      </c>
      <c r="P3335">
        <v>30001</v>
      </c>
      <c r="Q3335">
        <v>120000</v>
      </c>
    </row>
    <row r="3336" spans="9:17" x14ac:dyDescent="0.25">
      <c r="I3336" t="s">
        <v>4156</v>
      </c>
      <c r="J3336">
        <v>-0.5504</v>
      </c>
      <c r="K3336">
        <v>0.51870000000000005</v>
      </c>
      <c r="L3336">
        <v>5.2170000000000003E-3</v>
      </c>
      <c r="M3336">
        <v>-1.5760000000000001</v>
      </c>
      <c r="N3336">
        <v>-0.54669999999999996</v>
      </c>
      <c r="O3336">
        <v>0.45569999999999999</v>
      </c>
      <c r="P3336">
        <v>30001</v>
      </c>
      <c r="Q3336">
        <v>120000</v>
      </c>
    </row>
    <row r="3337" spans="9:17" x14ac:dyDescent="0.25">
      <c r="I3337" t="s">
        <v>4157</v>
      </c>
      <c r="J3337">
        <v>-0.29499999999999998</v>
      </c>
      <c r="K3337">
        <v>0.62439999999999996</v>
      </c>
      <c r="L3337">
        <v>6.1349999999999998E-3</v>
      </c>
      <c r="M3337">
        <v>-1.5109999999999999</v>
      </c>
      <c r="N3337">
        <v>-0.30280000000000001</v>
      </c>
      <c r="O3337">
        <v>0.9536</v>
      </c>
      <c r="P3337">
        <v>30001</v>
      </c>
      <c r="Q3337">
        <v>120000</v>
      </c>
    </row>
    <row r="3338" spans="9:17" x14ac:dyDescent="0.25">
      <c r="I3338" t="s">
        <v>4158</v>
      </c>
      <c r="J3338">
        <v>-0.10100000000000001</v>
      </c>
      <c r="K3338">
        <v>0.6381</v>
      </c>
      <c r="L3338">
        <v>6.4429999999999999E-3</v>
      </c>
      <c r="M3338">
        <v>-1.3129999999999999</v>
      </c>
      <c r="N3338">
        <v>-0.1176</v>
      </c>
      <c r="O3338">
        <v>1.2010000000000001</v>
      </c>
      <c r="P3338">
        <v>30001</v>
      </c>
      <c r="Q3338">
        <v>120000</v>
      </c>
    </row>
    <row r="3339" spans="9:17" x14ac:dyDescent="0.25">
      <c r="I3339" t="s">
        <v>4159</v>
      </c>
      <c r="J3339">
        <v>-0.29920000000000002</v>
      </c>
      <c r="K3339">
        <v>0.64410000000000001</v>
      </c>
      <c r="L3339">
        <v>6.7840000000000001E-3</v>
      </c>
      <c r="M3339">
        <v>-1.5580000000000001</v>
      </c>
      <c r="N3339">
        <v>-0.30549999999999999</v>
      </c>
      <c r="O3339">
        <v>0.98089999999999999</v>
      </c>
      <c r="P3339">
        <v>30001</v>
      </c>
      <c r="Q3339">
        <v>120000</v>
      </c>
    </row>
    <row r="3340" spans="9:17" x14ac:dyDescent="0.25">
      <c r="I3340" t="s">
        <v>4160</v>
      </c>
      <c r="J3340">
        <v>-0.20019999999999999</v>
      </c>
      <c r="K3340">
        <v>0.39019999999999999</v>
      </c>
      <c r="L3340">
        <v>3.692E-3</v>
      </c>
      <c r="M3340">
        <v>-0.98529999999999995</v>
      </c>
      <c r="N3340">
        <v>-0.19439999999999999</v>
      </c>
      <c r="O3340">
        <v>0.55179999999999996</v>
      </c>
      <c r="P3340">
        <v>30001</v>
      </c>
      <c r="Q3340">
        <v>120000</v>
      </c>
    </row>
    <row r="3341" spans="9:17" x14ac:dyDescent="0.25">
      <c r="I3341" t="s">
        <v>4161</v>
      </c>
      <c r="J3341">
        <v>-0.13109999999999999</v>
      </c>
      <c r="K3341">
        <v>0.43980000000000002</v>
      </c>
      <c r="L3341">
        <v>3.921E-3</v>
      </c>
      <c r="M3341">
        <v>-0.99990000000000001</v>
      </c>
      <c r="N3341">
        <v>-0.13469999999999999</v>
      </c>
      <c r="O3341">
        <v>0.74099999999999999</v>
      </c>
      <c r="P3341">
        <v>30001</v>
      </c>
      <c r="Q3341">
        <v>120000</v>
      </c>
    </row>
    <row r="3342" spans="9:17" x14ac:dyDescent="0.25">
      <c r="I3342" t="s">
        <v>4162</v>
      </c>
      <c r="J3342">
        <v>-0.26</v>
      </c>
      <c r="K3342">
        <v>0.36159999999999998</v>
      </c>
      <c r="L3342">
        <v>3.349E-3</v>
      </c>
      <c r="M3342">
        <v>-0.99339999999999995</v>
      </c>
      <c r="N3342">
        <v>-0.25209999999999999</v>
      </c>
      <c r="O3342">
        <v>0.43009999999999998</v>
      </c>
      <c r="P3342">
        <v>30001</v>
      </c>
      <c r="Q3342">
        <v>120000</v>
      </c>
    </row>
    <row r="3343" spans="9:17" x14ac:dyDescent="0.25">
      <c r="I3343" t="s">
        <v>4163</v>
      </c>
      <c r="J3343">
        <v>-0.29020000000000001</v>
      </c>
      <c r="K3343">
        <v>0.46789999999999998</v>
      </c>
      <c r="L3343">
        <v>3.8830000000000002E-3</v>
      </c>
      <c r="M3343">
        <v>-1.2470000000000001</v>
      </c>
      <c r="N3343">
        <v>-0.27850000000000003</v>
      </c>
      <c r="O3343">
        <v>0.60770000000000002</v>
      </c>
      <c r="P3343">
        <v>30001</v>
      </c>
      <c r="Q3343">
        <v>120000</v>
      </c>
    </row>
    <row r="3344" spans="9:17" x14ac:dyDescent="0.25">
      <c r="I3344" t="s">
        <v>4164</v>
      </c>
      <c r="J3344">
        <v>-0.29970000000000002</v>
      </c>
      <c r="K3344">
        <v>0.45810000000000001</v>
      </c>
      <c r="L3344">
        <v>3.8630000000000001E-3</v>
      </c>
      <c r="M3344">
        <v>-1.24</v>
      </c>
      <c r="N3344">
        <v>-0.2888</v>
      </c>
      <c r="O3344">
        <v>0.57320000000000004</v>
      </c>
      <c r="P3344">
        <v>30001</v>
      </c>
      <c r="Q3344">
        <v>120000</v>
      </c>
    </row>
    <row r="3345" spans="9:17" x14ac:dyDescent="0.25">
      <c r="I3345" t="s">
        <v>4165</v>
      </c>
      <c r="J3345">
        <v>-0.3377</v>
      </c>
      <c r="K3345">
        <v>0.42170000000000002</v>
      </c>
      <c r="L3345">
        <v>3.813E-3</v>
      </c>
      <c r="M3345">
        <v>-1.2010000000000001</v>
      </c>
      <c r="N3345">
        <v>-0.3276</v>
      </c>
      <c r="O3345">
        <v>0.46400000000000002</v>
      </c>
      <c r="P3345">
        <v>30001</v>
      </c>
      <c r="Q3345">
        <v>120000</v>
      </c>
    </row>
    <row r="3346" spans="9:17" x14ac:dyDescent="0.25">
      <c r="I3346" t="s">
        <v>4166</v>
      </c>
      <c r="J3346">
        <v>-0.30609999999999998</v>
      </c>
      <c r="K3346">
        <v>0.46750000000000003</v>
      </c>
      <c r="L3346">
        <v>3.8679999999999999E-3</v>
      </c>
      <c r="M3346">
        <v>-1.2709999999999999</v>
      </c>
      <c r="N3346">
        <v>-0.29420000000000002</v>
      </c>
      <c r="O3346">
        <v>0.58460000000000001</v>
      </c>
      <c r="P3346">
        <v>30001</v>
      </c>
      <c r="Q3346">
        <v>120000</v>
      </c>
    </row>
    <row r="3347" spans="9:17" x14ac:dyDescent="0.25">
      <c r="I3347" t="s">
        <v>4167</v>
      </c>
      <c r="J3347">
        <v>-2.6540000000000001E-2</v>
      </c>
      <c r="K3347">
        <v>0.4582</v>
      </c>
      <c r="L3347">
        <v>4.1279999999999997E-3</v>
      </c>
      <c r="M3347">
        <v>-0.93730000000000002</v>
      </c>
      <c r="N3347">
        <v>-2.4230000000000002E-2</v>
      </c>
      <c r="O3347">
        <v>0.86519999999999997</v>
      </c>
      <c r="P3347">
        <v>30001</v>
      </c>
      <c r="Q3347">
        <v>120000</v>
      </c>
    </row>
    <row r="3348" spans="9:17" x14ac:dyDescent="0.25">
      <c r="I3348" t="s">
        <v>4168</v>
      </c>
      <c r="J3348">
        <v>-0.74819999999999998</v>
      </c>
      <c r="K3348">
        <v>0.57169999999999999</v>
      </c>
      <c r="L3348">
        <v>5.6049999999999997E-3</v>
      </c>
      <c r="M3348">
        <v>-1.9159999999999999</v>
      </c>
      <c r="N3348">
        <v>-0.7319</v>
      </c>
      <c r="O3348">
        <v>0.32090000000000002</v>
      </c>
      <c r="P3348">
        <v>30001</v>
      </c>
      <c r="Q3348">
        <v>120000</v>
      </c>
    </row>
    <row r="3349" spans="9:17" x14ac:dyDescent="0.25">
      <c r="I3349" t="s">
        <v>4169</v>
      </c>
      <c r="J3349">
        <v>-0.20480000000000001</v>
      </c>
      <c r="K3349">
        <v>0.52539999999999998</v>
      </c>
      <c r="L3349">
        <v>4.6189999999999998E-3</v>
      </c>
      <c r="M3349">
        <v>-1.2589999999999999</v>
      </c>
      <c r="N3349">
        <v>-0.19769999999999999</v>
      </c>
      <c r="O3349">
        <v>0.81859999999999999</v>
      </c>
      <c r="P3349">
        <v>30001</v>
      </c>
      <c r="Q3349">
        <v>120000</v>
      </c>
    </row>
    <row r="3350" spans="9:17" x14ac:dyDescent="0.25">
      <c r="I3350" t="s">
        <v>4170</v>
      </c>
      <c r="J3350">
        <v>-0.16650000000000001</v>
      </c>
      <c r="K3350">
        <v>0.48520000000000002</v>
      </c>
      <c r="L3350">
        <v>4.4939999999999997E-3</v>
      </c>
      <c r="M3350">
        <v>-1.133</v>
      </c>
      <c r="N3350">
        <v>-0.16089999999999999</v>
      </c>
      <c r="O3350">
        <v>0.77859999999999996</v>
      </c>
      <c r="P3350">
        <v>30001</v>
      </c>
      <c r="Q3350">
        <v>120000</v>
      </c>
    </row>
    <row r="3351" spans="9:17" x14ac:dyDescent="0.25">
      <c r="I3351" t="s">
        <v>4171</v>
      </c>
      <c r="J3351">
        <v>0.12520000000000001</v>
      </c>
      <c r="K3351">
        <v>0.51759999999999995</v>
      </c>
      <c r="L3351">
        <v>4.4879999999999998E-3</v>
      </c>
      <c r="M3351">
        <v>-0.87319999999999998</v>
      </c>
      <c r="N3351">
        <v>0.11899999999999999</v>
      </c>
      <c r="O3351">
        <v>1.1559999999999999</v>
      </c>
      <c r="P3351">
        <v>30001</v>
      </c>
      <c r="Q3351">
        <v>120000</v>
      </c>
    </row>
    <row r="3352" spans="9:17" x14ac:dyDescent="0.25">
      <c r="I3352" t="s">
        <v>4172</v>
      </c>
      <c r="J3352">
        <v>-0.46039999999999998</v>
      </c>
      <c r="K3352">
        <v>0.5867</v>
      </c>
      <c r="L3352">
        <v>5.2500000000000003E-3</v>
      </c>
      <c r="M3352">
        <v>-1.6839999999999999</v>
      </c>
      <c r="N3352">
        <v>-0.43530000000000002</v>
      </c>
      <c r="O3352">
        <v>0.62609999999999999</v>
      </c>
      <c r="P3352">
        <v>30001</v>
      </c>
      <c r="Q3352">
        <v>120000</v>
      </c>
    </row>
    <row r="3353" spans="9:17" x14ac:dyDescent="0.25">
      <c r="I3353" t="s">
        <v>4173</v>
      </c>
      <c r="J3353">
        <v>2.7060000000000001E-3</v>
      </c>
      <c r="K3353">
        <v>0.52580000000000005</v>
      </c>
      <c r="L3353">
        <v>4.7429999999999998E-3</v>
      </c>
      <c r="M3353">
        <v>-1.0249999999999999</v>
      </c>
      <c r="N3353">
        <v>-1.73E-3</v>
      </c>
      <c r="O3353">
        <v>1.052</v>
      </c>
      <c r="P3353">
        <v>30001</v>
      </c>
      <c r="Q3353">
        <v>120000</v>
      </c>
    </row>
    <row r="3354" spans="9:17" x14ac:dyDescent="0.25">
      <c r="I3354" t="s">
        <v>4174</v>
      </c>
      <c r="J3354">
        <v>-0.34110000000000001</v>
      </c>
      <c r="K3354">
        <v>0.56189999999999996</v>
      </c>
      <c r="L3354">
        <v>4.7530000000000003E-3</v>
      </c>
      <c r="M3354">
        <v>-1.4850000000000001</v>
      </c>
      <c r="N3354">
        <v>-0.32900000000000001</v>
      </c>
      <c r="O3354">
        <v>0.73329999999999995</v>
      </c>
      <c r="P3354">
        <v>30001</v>
      </c>
      <c r="Q3354">
        <v>120000</v>
      </c>
    </row>
    <row r="3355" spans="9:17" x14ac:dyDescent="0.25">
      <c r="I3355" t="s">
        <v>4175</v>
      </c>
      <c r="J3355">
        <v>0.2243</v>
      </c>
      <c r="K3355">
        <v>0.60580000000000001</v>
      </c>
      <c r="L3355">
        <v>6.4079999999999996E-3</v>
      </c>
      <c r="M3355">
        <v>-0.95860000000000001</v>
      </c>
      <c r="N3355">
        <v>0.22220000000000001</v>
      </c>
      <c r="O3355">
        <v>1.429</v>
      </c>
      <c r="P3355">
        <v>30001</v>
      </c>
      <c r="Q3355">
        <v>120000</v>
      </c>
    </row>
    <row r="3356" spans="9:17" x14ac:dyDescent="0.25">
      <c r="I3356" t="s">
        <v>4176</v>
      </c>
      <c r="J3356">
        <v>0.1203</v>
      </c>
      <c r="K3356">
        <v>0.52380000000000004</v>
      </c>
      <c r="L3356">
        <v>5.6829999999999997E-3</v>
      </c>
      <c r="M3356">
        <v>-0.93220000000000003</v>
      </c>
      <c r="N3356">
        <v>0.12620000000000001</v>
      </c>
      <c r="O3356">
        <v>1.133</v>
      </c>
      <c r="P3356">
        <v>30001</v>
      </c>
      <c r="Q3356">
        <v>120000</v>
      </c>
    </row>
    <row r="3357" spans="9:17" x14ac:dyDescent="0.25">
      <c r="I3357" t="s">
        <v>4177</v>
      </c>
      <c r="J3357">
        <v>0.1019</v>
      </c>
      <c r="K3357">
        <v>0.55889999999999995</v>
      </c>
      <c r="L3357">
        <v>5.9870000000000001E-3</v>
      </c>
      <c r="M3357">
        <v>-1.0169999999999999</v>
      </c>
      <c r="N3357">
        <v>0.11169999999999999</v>
      </c>
      <c r="O3357">
        <v>1.1830000000000001</v>
      </c>
      <c r="P3357">
        <v>30001</v>
      </c>
      <c r="Q3357">
        <v>120000</v>
      </c>
    </row>
    <row r="3358" spans="9:17" x14ac:dyDescent="0.25">
      <c r="I3358" t="s">
        <v>4178</v>
      </c>
      <c r="J3358">
        <v>0.96989999999999998</v>
      </c>
      <c r="K3358">
        <v>0.80410000000000004</v>
      </c>
      <c r="L3358">
        <v>1.026E-2</v>
      </c>
      <c r="M3358">
        <v>-0.60840000000000005</v>
      </c>
      <c r="N3358">
        <v>0.97150000000000003</v>
      </c>
      <c r="O3358">
        <v>2.5510000000000002</v>
      </c>
      <c r="P3358">
        <v>30001</v>
      </c>
      <c r="Q3358">
        <v>120000</v>
      </c>
    </row>
    <row r="3359" spans="9:17" x14ac:dyDescent="0.25">
      <c r="I3359" t="s">
        <v>4179</v>
      </c>
      <c r="J3359">
        <v>-0.70409999999999995</v>
      </c>
      <c r="K3359">
        <v>0.76390000000000002</v>
      </c>
      <c r="L3359">
        <v>9.2540000000000001E-3</v>
      </c>
      <c r="M3359">
        <v>-2.226</v>
      </c>
      <c r="N3359">
        <v>-0.69579999999999997</v>
      </c>
      <c r="O3359">
        <v>0.77580000000000005</v>
      </c>
      <c r="P3359">
        <v>30001</v>
      </c>
      <c r="Q3359">
        <v>120000</v>
      </c>
    </row>
    <row r="3360" spans="9:17" x14ac:dyDescent="0.25">
      <c r="I3360" t="s">
        <v>4180</v>
      </c>
      <c r="J3360">
        <v>3.3890000000000003E-2</v>
      </c>
      <c r="K3360">
        <v>0.97970000000000002</v>
      </c>
      <c r="L3360">
        <v>1.609E-2</v>
      </c>
      <c r="M3360">
        <v>-1.901</v>
      </c>
      <c r="N3360">
        <v>3.5110000000000002E-2</v>
      </c>
      <c r="O3360">
        <v>1.9450000000000001</v>
      </c>
      <c r="P3360">
        <v>30001</v>
      </c>
      <c r="Q3360">
        <v>120000</v>
      </c>
    </row>
    <row r="3361" spans="9:17" x14ac:dyDescent="0.25">
      <c r="I3361" t="s">
        <v>4181</v>
      </c>
      <c r="J3361">
        <v>-0.1069</v>
      </c>
      <c r="K3361">
        <v>0.70150000000000001</v>
      </c>
      <c r="L3361">
        <v>9.4640000000000002E-3</v>
      </c>
      <c r="M3361">
        <v>-1.4950000000000001</v>
      </c>
      <c r="N3361">
        <v>-0.1069</v>
      </c>
      <c r="O3361">
        <v>1.2589999999999999</v>
      </c>
      <c r="P3361">
        <v>30001</v>
      </c>
      <c r="Q3361">
        <v>120000</v>
      </c>
    </row>
    <row r="3362" spans="9:17" x14ac:dyDescent="0.25">
      <c r="I3362" t="s">
        <v>4182</v>
      </c>
      <c r="J3362">
        <v>-0.21820000000000001</v>
      </c>
      <c r="K3362">
        <v>0.76590000000000003</v>
      </c>
      <c r="L3362">
        <v>1.0659999999999999E-2</v>
      </c>
      <c r="M3362">
        <v>-1.7370000000000001</v>
      </c>
      <c r="N3362">
        <v>-0.2145</v>
      </c>
      <c r="O3362">
        <v>1.278</v>
      </c>
      <c r="P3362">
        <v>30001</v>
      </c>
      <c r="Q3362">
        <v>120000</v>
      </c>
    </row>
    <row r="3363" spans="9:17" x14ac:dyDescent="0.25">
      <c r="I3363" t="s">
        <v>4183</v>
      </c>
      <c r="J3363">
        <v>0.5393</v>
      </c>
      <c r="K3363">
        <v>0.51910000000000001</v>
      </c>
      <c r="L3363">
        <v>5.7600000000000004E-3</v>
      </c>
      <c r="M3363">
        <v>-0.48480000000000001</v>
      </c>
      <c r="N3363">
        <v>0.53979999999999995</v>
      </c>
      <c r="O3363">
        <v>1.554</v>
      </c>
      <c r="P3363">
        <v>30001</v>
      </c>
      <c r="Q3363">
        <v>120000</v>
      </c>
    </row>
    <row r="3364" spans="9:17" x14ac:dyDescent="0.25">
      <c r="I3364" t="s">
        <v>4184</v>
      </c>
      <c r="J3364">
        <v>0.52100000000000002</v>
      </c>
      <c r="K3364">
        <v>0.61899999999999999</v>
      </c>
      <c r="L3364">
        <v>7.8440000000000003E-3</v>
      </c>
      <c r="M3364">
        <v>-0.69910000000000005</v>
      </c>
      <c r="N3364">
        <v>0.52139999999999997</v>
      </c>
      <c r="O3364">
        <v>1.746</v>
      </c>
      <c r="P3364">
        <v>30001</v>
      </c>
      <c r="Q3364">
        <v>120000</v>
      </c>
    </row>
    <row r="3365" spans="9:17" x14ac:dyDescent="0.25">
      <c r="I3365" t="s">
        <v>4185</v>
      </c>
      <c r="J3365">
        <v>-1.0649999999999999</v>
      </c>
      <c r="K3365">
        <v>0.71120000000000005</v>
      </c>
      <c r="L3365">
        <v>1.025E-2</v>
      </c>
      <c r="M3365">
        <v>-2.508</v>
      </c>
      <c r="N3365">
        <v>-1.048</v>
      </c>
      <c r="O3365">
        <v>0.28029999999999999</v>
      </c>
      <c r="P3365">
        <v>30001</v>
      </c>
      <c r="Q3365">
        <v>120000</v>
      </c>
    </row>
    <row r="3366" spans="9:17" x14ac:dyDescent="0.25">
      <c r="I3366" t="s">
        <v>4186</v>
      </c>
      <c r="J3366">
        <v>-0.88680000000000003</v>
      </c>
      <c r="K3366">
        <v>0.66190000000000004</v>
      </c>
      <c r="L3366">
        <v>9.7040000000000008E-3</v>
      </c>
      <c r="M3366">
        <v>-2.202</v>
      </c>
      <c r="N3366">
        <v>-0.87960000000000005</v>
      </c>
      <c r="O3366">
        <v>0.38929999999999998</v>
      </c>
      <c r="P3366">
        <v>30001</v>
      </c>
      <c r="Q3366">
        <v>120000</v>
      </c>
    </row>
    <row r="3367" spans="9:17" x14ac:dyDescent="0.25">
      <c r="I3367" t="s">
        <v>4187</v>
      </c>
      <c r="J3367">
        <v>-0.31240000000000001</v>
      </c>
      <c r="K3367">
        <v>0.60740000000000005</v>
      </c>
      <c r="L3367">
        <v>6.0689999999999997E-3</v>
      </c>
      <c r="M3367">
        <v>-1.544</v>
      </c>
      <c r="N3367">
        <v>-0.2984</v>
      </c>
      <c r="O3367">
        <v>0.85529999999999995</v>
      </c>
      <c r="P3367">
        <v>30001</v>
      </c>
      <c r="Q3367">
        <v>120000</v>
      </c>
    </row>
    <row r="3368" spans="9:17" x14ac:dyDescent="0.25">
      <c r="I3368" t="s">
        <v>4188</v>
      </c>
      <c r="J3368">
        <v>-0.189</v>
      </c>
      <c r="K3368">
        <v>0.49830000000000002</v>
      </c>
      <c r="L3368">
        <v>5.2919999999999998E-3</v>
      </c>
      <c r="M3368">
        <v>-1.1739999999999999</v>
      </c>
      <c r="N3368">
        <v>-0.1837</v>
      </c>
      <c r="O3368">
        <v>0.77839999999999998</v>
      </c>
      <c r="P3368">
        <v>30001</v>
      </c>
      <c r="Q3368">
        <v>120000</v>
      </c>
    </row>
    <row r="3369" spans="9:17" x14ac:dyDescent="0.25">
      <c r="I3369" t="s">
        <v>4189</v>
      </c>
      <c r="J3369">
        <v>-0.10100000000000001</v>
      </c>
      <c r="K3369">
        <v>0.41</v>
      </c>
      <c r="L3369">
        <v>1.74E-3</v>
      </c>
      <c r="M3369">
        <v>-0.99970000000000003</v>
      </c>
      <c r="N3369">
        <v>-6.9389999999999993E-2</v>
      </c>
      <c r="O3369">
        <v>0.69350000000000001</v>
      </c>
      <c r="P3369">
        <v>30001</v>
      </c>
      <c r="Q3369">
        <v>120000</v>
      </c>
    </row>
    <row r="3370" spans="9:17" x14ac:dyDescent="0.25">
      <c r="I3370" t="s">
        <v>4190</v>
      </c>
      <c r="J3370">
        <v>-0.12609999999999999</v>
      </c>
      <c r="K3370">
        <v>0.44340000000000002</v>
      </c>
      <c r="L3370">
        <v>2.2139999999999998E-3</v>
      </c>
      <c r="M3370">
        <v>-1.117</v>
      </c>
      <c r="N3370">
        <v>-8.2879999999999995E-2</v>
      </c>
      <c r="O3370">
        <v>0.71619999999999995</v>
      </c>
      <c r="P3370">
        <v>30001</v>
      </c>
      <c r="Q3370">
        <v>120000</v>
      </c>
    </row>
    <row r="3371" spans="9:17" x14ac:dyDescent="0.25">
      <c r="I3371" t="s">
        <v>4191</v>
      </c>
      <c r="J3371">
        <v>-0.1943</v>
      </c>
      <c r="K3371">
        <v>0.4466</v>
      </c>
      <c r="L3371">
        <v>2.4659999999999999E-3</v>
      </c>
      <c r="M3371">
        <v>-1.2230000000000001</v>
      </c>
      <c r="N3371">
        <v>-0.1348</v>
      </c>
      <c r="O3371">
        <v>0.59899999999999998</v>
      </c>
      <c r="P3371">
        <v>30001</v>
      </c>
      <c r="Q3371">
        <v>120000</v>
      </c>
    </row>
    <row r="3372" spans="9:17" x14ac:dyDescent="0.25">
      <c r="I3372" t="s">
        <v>4192</v>
      </c>
      <c r="J3372">
        <v>-0.1542</v>
      </c>
      <c r="K3372">
        <v>0.56289999999999996</v>
      </c>
      <c r="L3372">
        <v>4.8760000000000001E-3</v>
      </c>
      <c r="M3372">
        <v>-1.254</v>
      </c>
      <c r="N3372">
        <v>-0.15970000000000001</v>
      </c>
      <c r="O3372">
        <v>0.96970000000000001</v>
      </c>
      <c r="P3372">
        <v>30001</v>
      </c>
      <c r="Q3372">
        <v>120000</v>
      </c>
    </row>
    <row r="3373" spans="9:17" x14ac:dyDescent="0.25">
      <c r="I3373" t="s">
        <v>4193</v>
      </c>
      <c r="J3373">
        <v>-0.25169999999999998</v>
      </c>
      <c r="K3373">
        <v>0.46689999999999998</v>
      </c>
      <c r="L3373">
        <v>4.1520000000000003E-3</v>
      </c>
      <c r="M3373">
        <v>-1.1819999999999999</v>
      </c>
      <c r="N3373">
        <v>-0.24909999999999999</v>
      </c>
      <c r="O3373">
        <v>0.6603</v>
      </c>
      <c r="P3373">
        <v>30001</v>
      </c>
      <c r="Q3373">
        <v>120000</v>
      </c>
    </row>
    <row r="3374" spans="9:17" x14ac:dyDescent="0.25">
      <c r="I3374" t="s">
        <v>4194</v>
      </c>
      <c r="J3374">
        <v>-0.34399999999999997</v>
      </c>
      <c r="K3374">
        <v>0.52590000000000003</v>
      </c>
      <c r="L3374">
        <v>4.3470000000000002E-3</v>
      </c>
      <c r="M3374">
        <v>-1.4059999999999999</v>
      </c>
      <c r="N3374">
        <v>-0.33450000000000002</v>
      </c>
      <c r="O3374">
        <v>0.6724</v>
      </c>
      <c r="P3374">
        <v>30001</v>
      </c>
      <c r="Q3374">
        <v>120000</v>
      </c>
    </row>
    <row r="3375" spans="9:17" x14ac:dyDescent="0.25">
      <c r="I3375" t="s">
        <v>4195</v>
      </c>
      <c r="J3375">
        <v>-0.1229</v>
      </c>
      <c r="K3375">
        <v>0.55030000000000001</v>
      </c>
      <c r="L3375">
        <v>4.5859999999999998E-3</v>
      </c>
      <c r="M3375">
        <v>-1.1990000000000001</v>
      </c>
      <c r="N3375">
        <v>-0.1273</v>
      </c>
      <c r="O3375">
        <v>0.97640000000000005</v>
      </c>
      <c r="P3375">
        <v>30001</v>
      </c>
      <c r="Q3375">
        <v>120000</v>
      </c>
    </row>
    <row r="3376" spans="9:17" x14ac:dyDescent="0.25">
      <c r="I3376" t="s">
        <v>4196</v>
      </c>
      <c r="J3376">
        <v>-0.51939999999999997</v>
      </c>
      <c r="K3376">
        <v>0.53469999999999995</v>
      </c>
      <c r="L3376">
        <v>5.1780000000000003E-3</v>
      </c>
      <c r="M3376">
        <v>-1.591</v>
      </c>
      <c r="N3376">
        <v>-0.51170000000000004</v>
      </c>
      <c r="O3376">
        <v>0.51370000000000005</v>
      </c>
      <c r="P3376">
        <v>30001</v>
      </c>
      <c r="Q3376">
        <v>120000</v>
      </c>
    </row>
    <row r="3377" spans="9:17" x14ac:dyDescent="0.25">
      <c r="I3377" t="s">
        <v>4197</v>
      </c>
      <c r="J3377">
        <v>-0.26400000000000001</v>
      </c>
      <c r="K3377">
        <v>0.63819999999999999</v>
      </c>
      <c r="L3377">
        <v>5.9930000000000001E-3</v>
      </c>
      <c r="M3377">
        <v>-1.508</v>
      </c>
      <c r="N3377">
        <v>-0.26829999999999998</v>
      </c>
      <c r="O3377">
        <v>1.0089999999999999</v>
      </c>
      <c r="P3377">
        <v>30001</v>
      </c>
      <c r="Q3377">
        <v>120000</v>
      </c>
    </row>
    <row r="3378" spans="9:17" x14ac:dyDescent="0.25">
      <c r="I3378" t="s">
        <v>4198</v>
      </c>
      <c r="J3378">
        <v>-6.991E-2</v>
      </c>
      <c r="K3378">
        <v>0.65280000000000005</v>
      </c>
      <c r="L3378">
        <v>6.3299999999999997E-3</v>
      </c>
      <c r="M3378">
        <v>-1.3169999999999999</v>
      </c>
      <c r="N3378">
        <v>-8.6849999999999997E-2</v>
      </c>
      <c r="O3378">
        <v>1.262</v>
      </c>
      <c r="P3378">
        <v>30001</v>
      </c>
      <c r="Q3378">
        <v>120000</v>
      </c>
    </row>
    <row r="3379" spans="9:17" x14ac:dyDescent="0.25">
      <c r="I3379" t="s">
        <v>4199</v>
      </c>
      <c r="J3379">
        <v>-0.26819999999999999</v>
      </c>
      <c r="K3379">
        <v>0.65800000000000003</v>
      </c>
      <c r="L3379">
        <v>6.6499999999999997E-3</v>
      </c>
      <c r="M3379">
        <v>-1.5569999999999999</v>
      </c>
      <c r="N3379">
        <v>-0.2707</v>
      </c>
      <c r="O3379">
        <v>1.038</v>
      </c>
      <c r="P3379">
        <v>30001</v>
      </c>
      <c r="Q3379">
        <v>120000</v>
      </c>
    </row>
    <row r="3380" spans="9:17" x14ac:dyDescent="0.25">
      <c r="I3380" t="s">
        <v>4200</v>
      </c>
      <c r="J3380">
        <v>-0.1691</v>
      </c>
      <c r="K3380">
        <v>0.40810000000000002</v>
      </c>
      <c r="L3380">
        <v>3.5500000000000002E-3</v>
      </c>
      <c r="M3380">
        <v>-0.99070000000000003</v>
      </c>
      <c r="N3380">
        <v>-0.1633</v>
      </c>
      <c r="O3380">
        <v>0.62529999999999997</v>
      </c>
      <c r="P3380">
        <v>30001</v>
      </c>
      <c r="Q3380">
        <v>120000</v>
      </c>
    </row>
    <row r="3381" spans="9:17" x14ac:dyDescent="0.25">
      <c r="I3381" t="s">
        <v>4201</v>
      </c>
      <c r="J3381">
        <v>-0.1</v>
      </c>
      <c r="K3381">
        <v>0.45269999999999999</v>
      </c>
      <c r="L3381">
        <v>3.8270000000000001E-3</v>
      </c>
      <c r="M3381">
        <v>-0.98839999999999995</v>
      </c>
      <c r="N3381">
        <v>-0.1019</v>
      </c>
      <c r="O3381">
        <v>0.80459999999999998</v>
      </c>
      <c r="P3381">
        <v>30001</v>
      </c>
      <c r="Q3381">
        <v>120000</v>
      </c>
    </row>
    <row r="3382" spans="9:17" x14ac:dyDescent="0.25">
      <c r="I3382" t="s">
        <v>4202</v>
      </c>
      <c r="J3382">
        <v>-0.22889999999999999</v>
      </c>
      <c r="K3382">
        <v>0.3851</v>
      </c>
      <c r="L3382">
        <v>3.3530000000000001E-3</v>
      </c>
      <c r="M3382">
        <v>-1.014</v>
      </c>
      <c r="N3382">
        <v>-0.22209999999999999</v>
      </c>
      <c r="O3382">
        <v>0.51129999999999998</v>
      </c>
      <c r="P3382">
        <v>30001</v>
      </c>
      <c r="Q3382">
        <v>120000</v>
      </c>
    </row>
    <row r="3383" spans="9:17" x14ac:dyDescent="0.25">
      <c r="I3383" t="s">
        <v>4203</v>
      </c>
      <c r="J3383">
        <v>-0.25919999999999999</v>
      </c>
      <c r="K3383">
        <v>0.48180000000000001</v>
      </c>
      <c r="L3383">
        <v>3.761E-3</v>
      </c>
      <c r="M3383">
        <v>-1.25</v>
      </c>
      <c r="N3383">
        <v>-0.248</v>
      </c>
      <c r="O3383">
        <v>0.6724</v>
      </c>
      <c r="P3383">
        <v>30001</v>
      </c>
      <c r="Q3383">
        <v>120000</v>
      </c>
    </row>
    <row r="3384" spans="9:17" x14ac:dyDescent="0.25">
      <c r="I3384" t="s">
        <v>4204</v>
      </c>
      <c r="J3384">
        <v>-0.26869999999999999</v>
      </c>
      <c r="K3384">
        <v>0.4738</v>
      </c>
      <c r="L3384">
        <v>3.7810000000000001E-3</v>
      </c>
      <c r="M3384">
        <v>-1.234</v>
      </c>
      <c r="N3384">
        <v>-0.25650000000000001</v>
      </c>
      <c r="O3384">
        <v>0.6391</v>
      </c>
      <c r="P3384">
        <v>30001</v>
      </c>
      <c r="Q3384">
        <v>120000</v>
      </c>
    </row>
    <row r="3385" spans="9:17" x14ac:dyDescent="0.25">
      <c r="I3385" t="s">
        <v>4205</v>
      </c>
      <c r="J3385">
        <v>-0.30659999999999998</v>
      </c>
      <c r="K3385">
        <v>0.43859999999999999</v>
      </c>
      <c r="L3385">
        <v>3.7309999999999999E-3</v>
      </c>
      <c r="M3385">
        <v>-1.202</v>
      </c>
      <c r="N3385">
        <v>-0.29630000000000001</v>
      </c>
      <c r="O3385">
        <v>0.53580000000000005</v>
      </c>
      <c r="P3385">
        <v>30001</v>
      </c>
      <c r="Q3385">
        <v>120000</v>
      </c>
    </row>
    <row r="3386" spans="9:17" x14ac:dyDescent="0.25">
      <c r="I3386" t="s">
        <v>4206</v>
      </c>
      <c r="J3386">
        <v>-0.27510000000000001</v>
      </c>
      <c r="K3386">
        <v>0.48070000000000002</v>
      </c>
      <c r="L3386">
        <v>3.7789999999999998E-3</v>
      </c>
      <c r="M3386">
        <v>-1.2569999999999999</v>
      </c>
      <c r="N3386">
        <v>-0.2631</v>
      </c>
      <c r="O3386">
        <v>0.64790000000000003</v>
      </c>
      <c r="P3386">
        <v>30001</v>
      </c>
      <c r="Q3386">
        <v>120000</v>
      </c>
    </row>
    <row r="3387" spans="9:17" x14ac:dyDescent="0.25">
      <c r="I3387" t="s">
        <v>4207</v>
      </c>
      <c r="J3387">
        <v>4.5170000000000002E-3</v>
      </c>
      <c r="K3387">
        <v>0.4748</v>
      </c>
      <c r="L3387">
        <v>4.1520000000000003E-3</v>
      </c>
      <c r="M3387">
        <v>-0.94110000000000005</v>
      </c>
      <c r="N3387">
        <v>7.698E-3</v>
      </c>
      <c r="O3387">
        <v>0.93210000000000004</v>
      </c>
      <c r="P3387">
        <v>30001</v>
      </c>
      <c r="Q3387">
        <v>120000</v>
      </c>
    </row>
    <row r="3388" spans="9:17" x14ac:dyDescent="0.25">
      <c r="I3388" t="s">
        <v>4208</v>
      </c>
      <c r="J3388">
        <v>-0.71719999999999995</v>
      </c>
      <c r="K3388">
        <v>0.58079999999999998</v>
      </c>
      <c r="L3388">
        <v>5.3759999999999997E-3</v>
      </c>
      <c r="M3388">
        <v>-1.8959999999999999</v>
      </c>
      <c r="N3388">
        <v>-0.69730000000000003</v>
      </c>
      <c r="O3388">
        <v>0.3735</v>
      </c>
      <c r="P3388">
        <v>30001</v>
      </c>
      <c r="Q3388">
        <v>120000</v>
      </c>
    </row>
    <row r="3389" spans="9:17" x14ac:dyDescent="0.25">
      <c r="I3389" t="s">
        <v>4209</v>
      </c>
      <c r="J3389">
        <v>-0.17380000000000001</v>
      </c>
      <c r="K3389">
        <v>0.53490000000000004</v>
      </c>
      <c r="L3389">
        <v>4.3290000000000004E-3</v>
      </c>
      <c r="M3389">
        <v>-1.2490000000000001</v>
      </c>
      <c r="N3389">
        <v>-0.16830000000000001</v>
      </c>
      <c r="O3389">
        <v>0.86680000000000001</v>
      </c>
      <c r="P3389">
        <v>30001</v>
      </c>
      <c r="Q3389">
        <v>120000</v>
      </c>
    </row>
    <row r="3390" spans="9:17" x14ac:dyDescent="0.25">
      <c r="I3390" t="s">
        <v>4210</v>
      </c>
      <c r="J3390">
        <v>-0.13539999999999999</v>
      </c>
      <c r="K3390">
        <v>0.49609999999999999</v>
      </c>
      <c r="L3390">
        <v>4.2209999999999999E-3</v>
      </c>
      <c r="M3390">
        <v>-1.131</v>
      </c>
      <c r="N3390">
        <v>-0.13020000000000001</v>
      </c>
      <c r="O3390">
        <v>0.82750000000000001</v>
      </c>
      <c r="P3390">
        <v>30001</v>
      </c>
      <c r="Q3390">
        <v>120000</v>
      </c>
    </row>
    <row r="3391" spans="9:17" x14ac:dyDescent="0.25">
      <c r="I3391" t="s">
        <v>4211</v>
      </c>
      <c r="J3391">
        <v>0.15629999999999999</v>
      </c>
      <c r="K3391">
        <v>0.52769999999999995</v>
      </c>
      <c r="L3391">
        <v>4.3290000000000004E-3</v>
      </c>
      <c r="M3391">
        <v>-0.86939999999999995</v>
      </c>
      <c r="N3391">
        <v>0.1497</v>
      </c>
      <c r="O3391">
        <v>1.2090000000000001</v>
      </c>
      <c r="P3391">
        <v>30001</v>
      </c>
      <c r="Q3391">
        <v>120000</v>
      </c>
    </row>
    <row r="3392" spans="9:17" x14ac:dyDescent="0.25">
      <c r="I3392" t="s">
        <v>4212</v>
      </c>
      <c r="J3392">
        <v>-0.4294</v>
      </c>
      <c r="K3392">
        <v>0.59709999999999996</v>
      </c>
      <c r="L3392">
        <v>5.0200000000000002E-3</v>
      </c>
      <c r="M3392">
        <v>-1.6659999999999999</v>
      </c>
      <c r="N3392">
        <v>-0.40450000000000003</v>
      </c>
      <c r="O3392">
        <v>0.68940000000000001</v>
      </c>
      <c r="P3392">
        <v>30001</v>
      </c>
      <c r="Q3392">
        <v>120000</v>
      </c>
    </row>
    <row r="3393" spans="9:17" x14ac:dyDescent="0.25">
      <c r="I3393" t="s">
        <v>4213</v>
      </c>
      <c r="J3393">
        <v>3.3759999999999998E-2</v>
      </c>
      <c r="K3393">
        <v>0.53620000000000001</v>
      </c>
      <c r="L3393">
        <v>4.5310000000000003E-3</v>
      </c>
      <c r="M3393">
        <v>-1.02</v>
      </c>
      <c r="N3393">
        <v>2.9510000000000002E-2</v>
      </c>
      <c r="O3393">
        <v>1.095</v>
      </c>
      <c r="P3393">
        <v>30001</v>
      </c>
      <c r="Q3393">
        <v>120000</v>
      </c>
    </row>
    <row r="3394" spans="9:17" x14ac:dyDescent="0.25">
      <c r="I3394" t="s">
        <v>4214</v>
      </c>
      <c r="J3394">
        <v>-0.31009999999999999</v>
      </c>
      <c r="K3394">
        <v>0.57110000000000005</v>
      </c>
      <c r="L3394">
        <v>4.5450000000000004E-3</v>
      </c>
      <c r="M3394">
        <v>-1.4770000000000001</v>
      </c>
      <c r="N3394">
        <v>-0.29770000000000002</v>
      </c>
      <c r="O3394">
        <v>0.77990000000000004</v>
      </c>
      <c r="P3394">
        <v>30001</v>
      </c>
      <c r="Q3394">
        <v>120000</v>
      </c>
    </row>
    <row r="3395" spans="9:17" x14ac:dyDescent="0.25">
      <c r="I3395" t="s">
        <v>4215</v>
      </c>
      <c r="J3395">
        <v>0.25540000000000002</v>
      </c>
      <c r="K3395">
        <v>0.61960000000000004</v>
      </c>
      <c r="L3395">
        <v>6.4009999999999996E-3</v>
      </c>
      <c r="M3395">
        <v>-0.95699999999999996</v>
      </c>
      <c r="N3395">
        <v>0.25390000000000001</v>
      </c>
      <c r="O3395">
        <v>1.486</v>
      </c>
      <c r="P3395">
        <v>30001</v>
      </c>
      <c r="Q3395">
        <v>120000</v>
      </c>
    </row>
    <row r="3396" spans="9:17" x14ac:dyDescent="0.25">
      <c r="I3396" t="s">
        <v>4216</v>
      </c>
      <c r="J3396">
        <v>0.15129999999999999</v>
      </c>
      <c r="K3396">
        <v>0.54020000000000001</v>
      </c>
      <c r="L3396">
        <v>5.7130000000000002E-3</v>
      </c>
      <c r="M3396">
        <v>-0.92130000000000001</v>
      </c>
      <c r="N3396">
        <v>0.15809999999999999</v>
      </c>
      <c r="O3396">
        <v>1.1970000000000001</v>
      </c>
      <c r="P3396">
        <v>30001</v>
      </c>
      <c r="Q3396">
        <v>120000</v>
      </c>
    </row>
    <row r="3397" spans="9:17" x14ac:dyDescent="0.25">
      <c r="I3397" t="s">
        <v>4217</v>
      </c>
      <c r="J3397">
        <v>0.13300000000000001</v>
      </c>
      <c r="K3397">
        <v>0.57289999999999996</v>
      </c>
      <c r="L3397">
        <v>6.0210000000000003E-3</v>
      </c>
      <c r="M3397">
        <v>-1.006</v>
      </c>
      <c r="N3397">
        <v>0.14199999999999999</v>
      </c>
      <c r="O3397">
        <v>1.2430000000000001</v>
      </c>
      <c r="P3397">
        <v>30001</v>
      </c>
      <c r="Q3397">
        <v>120000</v>
      </c>
    </row>
    <row r="3398" spans="9:17" x14ac:dyDescent="0.25">
      <c r="I3398" t="s">
        <v>4218</v>
      </c>
      <c r="J3398">
        <v>1.0009999999999999</v>
      </c>
      <c r="K3398">
        <v>0.81630000000000003</v>
      </c>
      <c r="L3398">
        <v>1.039E-2</v>
      </c>
      <c r="M3398">
        <v>-0.60589999999999999</v>
      </c>
      <c r="N3398">
        <v>1.002</v>
      </c>
      <c r="O3398">
        <v>2.605</v>
      </c>
      <c r="P3398">
        <v>30001</v>
      </c>
      <c r="Q3398">
        <v>120000</v>
      </c>
    </row>
    <row r="3399" spans="9:17" x14ac:dyDescent="0.25">
      <c r="I3399" t="s">
        <v>4219</v>
      </c>
      <c r="J3399">
        <v>-0.67300000000000004</v>
      </c>
      <c r="K3399">
        <v>0.77339999999999998</v>
      </c>
      <c r="L3399">
        <v>9.2949999999999994E-3</v>
      </c>
      <c r="M3399">
        <v>-2.2120000000000002</v>
      </c>
      <c r="N3399">
        <v>-0.66259999999999997</v>
      </c>
      <c r="O3399">
        <v>0.82269999999999999</v>
      </c>
      <c r="P3399">
        <v>30001</v>
      </c>
      <c r="Q3399">
        <v>120000</v>
      </c>
    </row>
    <row r="3400" spans="9:17" x14ac:dyDescent="0.25">
      <c r="I3400" t="s">
        <v>4220</v>
      </c>
      <c r="J3400">
        <v>6.4939999999999998E-2</v>
      </c>
      <c r="K3400">
        <v>0.99080000000000001</v>
      </c>
      <c r="L3400">
        <v>1.6240000000000001E-2</v>
      </c>
      <c r="M3400">
        <v>-1.8919999999999999</v>
      </c>
      <c r="N3400">
        <v>6.8400000000000002E-2</v>
      </c>
      <c r="O3400">
        <v>2.0009999999999999</v>
      </c>
      <c r="P3400">
        <v>30001</v>
      </c>
      <c r="Q3400">
        <v>120000</v>
      </c>
    </row>
    <row r="3401" spans="9:17" x14ac:dyDescent="0.25">
      <c r="I3401" t="s">
        <v>4221</v>
      </c>
      <c r="J3401">
        <v>-7.5829999999999995E-2</v>
      </c>
      <c r="K3401">
        <v>0.71330000000000005</v>
      </c>
      <c r="L3401">
        <v>9.4479999999999998E-3</v>
      </c>
      <c r="M3401">
        <v>-1.482</v>
      </c>
      <c r="N3401">
        <v>-7.3050000000000004E-2</v>
      </c>
      <c r="O3401">
        <v>1.3240000000000001</v>
      </c>
      <c r="P3401">
        <v>30001</v>
      </c>
      <c r="Q3401">
        <v>120000</v>
      </c>
    </row>
    <row r="3402" spans="9:17" x14ac:dyDescent="0.25">
      <c r="I3402" t="s">
        <v>4222</v>
      </c>
      <c r="J3402">
        <v>-0.18709999999999999</v>
      </c>
      <c r="K3402">
        <v>0.77749999999999997</v>
      </c>
      <c r="L3402">
        <v>1.0619999999999999E-2</v>
      </c>
      <c r="M3402">
        <v>-1.728</v>
      </c>
      <c r="N3402">
        <v>-0.18149999999999999</v>
      </c>
      <c r="O3402">
        <v>1.3320000000000001</v>
      </c>
      <c r="P3402">
        <v>30001</v>
      </c>
      <c r="Q3402">
        <v>120000</v>
      </c>
    </row>
    <row r="3403" spans="9:17" x14ac:dyDescent="0.25">
      <c r="I3403" t="s">
        <v>4223</v>
      </c>
      <c r="J3403">
        <v>0.57030000000000003</v>
      </c>
      <c r="K3403">
        <v>0.54290000000000005</v>
      </c>
      <c r="L3403">
        <v>5.9560000000000004E-3</v>
      </c>
      <c r="M3403">
        <v>-0.502</v>
      </c>
      <c r="N3403">
        <v>0.57230000000000003</v>
      </c>
      <c r="O3403">
        <v>1.631</v>
      </c>
      <c r="P3403">
        <v>30001</v>
      </c>
      <c r="Q3403">
        <v>120000</v>
      </c>
    </row>
    <row r="3404" spans="9:17" x14ac:dyDescent="0.25">
      <c r="I3404" t="s">
        <v>4224</v>
      </c>
      <c r="J3404">
        <v>0.55210000000000004</v>
      </c>
      <c r="K3404">
        <v>0.63790000000000002</v>
      </c>
      <c r="L3404">
        <v>8.0420000000000005E-3</v>
      </c>
      <c r="M3404">
        <v>-0.70740000000000003</v>
      </c>
      <c r="N3404">
        <v>0.55230000000000001</v>
      </c>
      <c r="O3404">
        <v>1.8089999999999999</v>
      </c>
      <c r="P3404">
        <v>30001</v>
      </c>
      <c r="Q3404">
        <v>120000</v>
      </c>
    </row>
    <row r="3405" spans="9:17" x14ac:dyDescent="0.25">
      <c r="I3405" t="s">
        <v>4225</v>
      </c>
      <c r="J3405">
        <v>-1.034</v>
      </c>
      <c r="K3405">
        <v>0.72350000000000003</v>
      </c>
      <c r="L3405">
        <v>1.0290000000000001E-2</v>
      </c>
      <c r="M3405">
        <v>-2.4990000000000001</v>
      </c>
      <c r="N3405">
        <v>-1.0189999999999999</v>
      </c>
      <c r="O3405">
        <v>0.34539999999999998</v>
      </c>
      <c r="P3405">
        <v>30001</v>
      </c>
      <c r="Q3405">
        <v>120000</v>
      </c>
    </row>
    <row r="3406" spans="9:17" x14ac:dyDescent="0.25">
      <c r="I3406" t="s">
        <v>4226</v>
      </c>
      <c r="J3406">
        <v>-0.85570000000000002</v>
      </c>
      <c r="K3406">
        <v>0.67559999999999998</v>
      </c>
      <c r="L3406">
        <v>9.7809999999999998E-3</v>
      </c>
      <c r="M3406">
        <v>-2.2000000000000002</v>
      </c>
      <c r="N3406">
        <v>-0.85050000000000003</v>
      </c>
      <c r="O3406">
        <v>0.44850000000000001</v>
      </c>
      <c r="P3406">
        <v>30001</v>
      </c>
      <c r="Q3406">
        <v>120000</v>
      </c>
    </row>
    <row r="3407" spans="9:17" x14ac:dyDescent="0.25">
      <c r="I3407" t="s">
        <v>4227</v>
      </c>
      <c r="J3407">
        <v>-0.28129999999999999</v>
      </c>
      <c r="K3407">
        <v>0.61829999999999996</v>
      </c>
      <c r="L3407">
        <v>5.9540000000000001E-3</v>
      </c>
      <c r="M3407">
        <v>-1.524</v>
      </c>
      <c r="N3407">
        <v>-0.27060000000000001</v>
      </c>
      <c r="O3407">
        <v>0.90549999999999997</v>
      </c>
      <c r="P3407">
        <v>30001</v>
      </c>
      <c r="Q3407">
        <v>120000</v>
      </c>
    </row>
    <row r="3408" spans="9:17" x14ac:dyDescent="0.25">
      <c r="I3408" t="s">
        <v>4228</v>
      </c>
      <c r="J3408">
        <v>-0.15790000000000001</v>
      </c>
      <c r="K3408">
        <v>0.51259999999999994</v>
      </c>
      <c r="L3408">
        <v>5.2090000000000001E-3</v>
      </c>
      <c r="M3408">
        <v>-1.175</v>
      </c>
      <c r="N3408">
        <v>-0.1552</v>
      </c>
      <c r="O3408">
        <v>0.83840000000000003</v>
      </c>
      <c r="P3408">
        <v>30001</v>
      </c>
      <c r="Q3408">
        <v>120000</v>
      </c>
    </row>
    <row r="3409" spans="9:17" x14ac:dyDescent="0.25">
      <c r="I3409" t="s">
        <v>4229</v>
      </c>
      <c r="J3409">
        <v>-2.5090000000000001E-2</v>
      </c>
      <c r="K3409">
        <v>0.44290000000000002</v>
      </c>
      <c r="L3409">
        <v>1.8990000000000001E-3</v>
      </c>
      <c r="M3409">
        <v>-0.97230000000000005</v>
      </c>
      <c r="N3409">
        <v>-1.286E-2</v>
      </c>
      <c r="O3409">
        <v>0.87890000000000001</v>
      </c>
      <c r="P3409">
        <v>30001</v>
      </c>
      <c r="Q3409">
        <v>120000</v>
      </c>
    </row>
    <row r="3410" spans="9:17" x14ac:dyDescent="0.25">
      <c r="I3410" t="s">
        <v>4230</v>
      </c>
      <c r="J3410">
        <v>-9.3299999999999994E-2</v>
      </c>
      <c r="K3410">
        <v>0.442</v>
      </c>
      <c r="L3410">
        <v>2.0449999999999999E-3</v>
      </c>
      <c r="M3410">
        <v>-1.0760000000000001</v>
      </c>
      <c r="N3410">
        <v>-5.9200000000000003E-2</v>
      </c>
      <c r="O3410">
        <v>0.77070000000000005</v>
      </c>
      <c r="P3410">
        <v>30001</v>
      </c>
      <c r="Q3410">
        <v>120000</v>
      </c>
    </row>
    <row r="3411" spans="9:17" x14ac:dyDescent="0.25">
      <c r="I3411" t="s">
        <v>4231</v>
      </c>
      <c r="J3411">
        <v>-5.314E-2</v>
      </c>
      <c r="K3411">
        <v>0.58069999999999999</v>
      </c>
      <c r="L3411">
        <v>5.0179999999999999E-3</v>
      </c>
      <c r="M3411">
        <v>-1.175</v>
      </c>
      <c r="N3411">
        <v>-6.1539999999999997E-2</v>
      </c>
      <c r="O3411">
        <v>1.121</v>
      </c>
      <c r="P3411">
        <v>30001</v>
      </c>
      <c r="Q3411">
        <v>120000</v>
      </c>
    </row>
    <row r="3412" spans="9:17" x14ac:dyDescent="0.25">
      <c r="I3412" t="s">
        <v>4232</v>
      </c>
      <c r="J3412">
        <v>-0.1507</v>
      </c>
      <c r="K3412">
        <v>0.48720000000000002</v>
      </c>
      <c r="L3412">
        <v>4.3319999999999999E-3</v>
      </c>
      <c r="M3412">
        <v>-1.1040000000000001</v>
      </c>
      <c r="N3412">
        <v>-0.15279999999999999</v>
      </c>
      <c r="O3412">
        <v>0.81730000000000003</v>
      </c>
      <c r="P3412">
        <v>30001</v>
      </c>
      <c r="Q3412">
        <v>120000</v>
      </c>
    </row>
    <row r="3413" spans="9:17" x14ac:dyDescent="0.25">
      <c r="I3413" t="s">
        <v>4233</v>
      </c>
      <c r="J3413">
        <v>-0.2429</v>
      </c>
      <c r="K3413">
        <v>0.54479999999999995</v>
      </c>
      <c r="L3413">
        <v>4.5539999999999999E-3</v>
      </c>
      <c r="M3413">
        <v>-1.33</v>
      </c>
      <c r="N3413">
        <v>-0.2397</v>
      </c>
      <c r="O3413">
        <v>0.8276</v>
      </c>
      <c r="P3413">
        <v>30001</v>
      </c>
      <c r="Q3413">
        <v>120000</v>
      </c>
    </row>
    <row r="3414" spans="9:17" x14ac:dyDescent="0.25">
      <c r="I3414" t="s">
        <v>4234</v>
      </c>
      <c r="J3414">
        <v>-2.189E-2</v>
      </c>
      <c r="K3414">
        <v>0.56810000000000005</v>
      </c>
      <c r="L3414">
        <v>4.7800000000000004E-3</v>
      </c>
      <c r="M3414">
        <v>-1.1200000000000001</v>
      </c>
      <c r="N3414">
        <v>-2.972E-2</v>
      </c>
      <c r="O3414">
        <v>1.1240000000000001</v>
      </c>
      <c r="P3414">
        <v>30001</v>
      </c>
      <c r="Q3414">
        <v>120000</v>
      </c>
    </row>
    <row r="3415" spans="9:17" x14ac:dyDescent="0.25">
      <c r="I3415" t="s">
        <v>4235</v>
      </c>
      <c r="J3415">
        <v>-0.41830000000000001</v>
      </c>
      <c r="K3415">
        <v>0.55059999999999998</v>
      </c>
      <c r="L3415">
        <v>5.2719999999999998E-3</v>
      </c>
      <c r="M3415">
        <v>-1.504</v>
      </c>
      <c r="N3415">
        <v>-0.41670000000000001</v>
      </c>
      <c r="O3415">
        <v>0.6613</v>
      </c>
      <c r="P3415">
        <v>30001</v>
      </c>
      <c r="Q3415">
        <v>120000</v>
      </c>
    </row>
    <row r="3416" spans="9:17" x14ac:dyDescent="0.25">
      <c r="I3416" t="s">
        <v>4236</v>
      </c>
      <c r="J3416">
        <v>-0.16289999999999999</v>
      </c>
      <c r="K3416">
        <v>0.65100000000000002</v>
      </c>
      <c r="L3416">
        <v>6.1760000000000001E-3</v>
      </c>
      <c r="M3416">
        <v>-1.425</v>
      </c>
      <c r="N3416">
        <v>-0.1716</v>
      </c>
      <c r="O3416">
        <v>1.1359999999999999</v>
      </c>
      <c r="P3416">
        <v>30001</v>
      </c>
      <c r="Q3416">
        <v>120000</v>
      </c>
    </row>
    <row r="3417" spans="9:17" x14ac:dyDescent="0.25">
      <c r="I3417" t="s">
        <v>4237</v>
      </c>
      <c r="J3417">
        <v>3.1130000000000001E-2</v>
      </c>
      <c r="K3417">
        <v>0.66639999999999999</v>
      </c>
      <c r="L3417">
        <v>6.5180000000000004E-3</v>
      </c>
      <c r="M3417">
        <v>-1.232</v>
      </c>
      <c r="N3417">
        <v>1.2919999999999999E-2</v>
      </c>
      <c r="O3417">
        <v>1.393</v>
      </c>
      <c r="P3417">
        <v>30001</v>
      </c>
      <c r="Q3417">
        <v>120000</v>
      </c>
    </row>
    <row r="3418" spans="9:17" x14ac:dyDescent="0.25">
      <c r="I3418" t="s">
        <v>4238</v>
      </c>
      <c r="J3418">
        <v>-0.1671</v>
      </c>
      <c r="K3418">
        <v>0.67100000000000004</v>
      </c>
      <c r="L3418">
        <v>6.8240000000000002E-3</v>
      </c>
      <c r="M3418">
        <v>-1.474</v>
      </c>
      <c r="N3418">
        <v>-0.17660000000000001</v>
      </c>
      <c r="O3418">
        <v>1.1719999999999999</v>
      </c>
      <c r="P3418">
        <v>30001</v>
      </c>
      <c r="Q3418">
        <v>120000</v>
      </c>
    </row>
    <row r="3419" spans="9:17" x14ac:dyDescent="0.25">
      <c r="I3419" t="s">
        <v>4239</v>
      </c>
      <c r="J3419">
        <v>-6.8070000000000006E-2</v>
      </c>
      <c r="K3419">
        <v>0.43120000000000003</v>
      </c>
      <c r="L3419">
        <v>3.8279999999999998E-3</v>
      </c>
      <c r="M3419">
        <v>-0.91359999999999997</v>
      </c>
      <c r="N3419">
        <v>-7.0209999999999995E-2</v>
      </c>
      <c r="O3419">
        <v>0.79430000000000001</v>
      </c>
      <c r="P3419">
        <v>30001</v>
      </c>
      <c r="Q3419">
        <v>120000</v>
      </c>
    </row>
    <row r="3420" spans="9:17" x14ac:dyDescent="0.25">
      <c r="I3420" t="s">
        <v>4240</v>
      </c>
      <c r="J3420">
        <v>1.031E-3</v>
      </c>
      <c r="K3420">
        <v>0.47439999999999999</v>
      </c>
      <c r="L3420">
        <v>4.0299999999999997E-3</v>
      </c>
      <c r="M3420">
        <v>-0.91549999999999998</v>
      </c>
      <c r="N3420">
        <v>-7.0419999999999996E-3</v>
      </c>
      <c r="O3420">
        <v>0.96240000000000003</v>
      </c>
      <c r="P3420">
        <v>30001</v>
      </c>
      <c r="Q3420">
        <v>120000</v>
      </c>
    </row>
    <row r="3421" spans="9:17" x14ac:dyDescent="0.25">
      <c r="I3421" t="s">
        <v>4241</v>
      </c>
      <c r="J3421">
        <v>-0.12790000000000001</v>
      </c>
      <c r="K3421">
        <v>0.40810000000000002</v>
      </c>
      <c r="L3421">
        <v>3.568E-3</v>
      </c>
      <c r="M3421">
        <v>-0.93140000000000001</v>
      </c>
      <c r="N3421">
        <v>-0.12909999999999999</v>
      </c>
      <c r="O3421">
        <v>0.68610000000000004</v>
      </c>
      <c r="P3421">
        <v>30001</v>
      </c>
      <c r="Q3421">
        <v>120000</v>
      </c>
    </row>
    <row r="3422" spans="9:17" x14ac:dyDescent="0.25">
      <c r="I3422" t="s">
        <v>4242</v>
      </c>
      <c r="J3422">
        <v>-0.15809999999999999</v>
      </c>
      <c r="K3422">
        <v>0.501</v>
      </c>
      <c r="L3422">
        <v>3.9880000000000002E-3</v>
      </c>
      <c r="M3422">
        <v>-1.163</v>
      </c>
      <c r="N3422">
        <v>-0.15390000000000001</v>
      </c>
      <c r="O3422">
        <v>0.82240000000000002</v>
      </c>
      <c r="P3422">
        <v>30001</v>
      </c>
      <c r="Q3422">
        <v>120000</v>
      </c>
    </row>
    <row r="3423" spans="9:17" x14ac:dyDescent="0.25">
      <c r="I3423" t="s">
        <v>4243</v>
      </c>
      <c r="J3423">
        <v>-0.16769999999999999</v>
      </c>
      <c r="K3423">
        <v>0.49320000000000003</v>
      </c>
      <c r="L3423">
        <v>4.0169999999999997E-3</v>
      </c>
      <c r="M3423">
        <v>-1.1579999999999999</v>
      </c>
      <c r="N3423">
        <v>-0.16239999999999999</v>
      </c>
      <c r="O3423">
        <v>0.79969999999999997</v>
      </c>
      <c r="P3423">
        <v>30001</v>
      </c>
      <c r="Q3423">
        <v>120000</v>
      </c>
    </row>
    <row r="3424" spans="9:17" x14ac:dyDescent="0.25">
      <c r="I3424" t="s">
        <v>4244</v>
      </c>
      <c r="J3424">
        <v>-0.2056</v>
      </c>
      <c r="K3424">
        <v>0.4602</v>
      </c>
      <c r="L3424">
        <v>3.9639999999999996E-3</v>
      </c>
      <c r="M3424">
        <v>-1.1200000000000001</v>
      </c>
      <c r="N3424">
        <v>-0.20380000000000001</v>
      </c>
      <c r="O3424">
        <v>0.69410000000000005</v>
      </c>
      <c r="P3424">
        <v>30001</v>
      </c>
      <c r="Q3424">
        <v>120000</v>
      </c>
    </row>
    <row r="3425" spans="9:17" x14ac:dyDescent="0.25">
      <c r="I3425" t="s">
        <v>4245</v>
      </c>
      <c r="J3425">
        <v>-0.17399999999999999</v>
      </c>
      <c r="K3425">
        <v>0.50039999999999996</v>
      </c>
      <c r="L3425">
        <v>3.9969999999999997E-3</v>
      </c>
      <c r="M3425">
        <v>-1.1870000000000001</v>
      </c>
      <c r="N3425">
        <v>-0.16969999999999999</v>
      </c>
      <c r="O3425">
        <v>0.80120000000000002</v>
      </c>
      <c r="P3425">
        <v>30001</v>
      </c>
      <c r="Q3425">
        <v>120000</v>
      </c>
    </row>
    <row r="3426" spans="9:17" x14ac:dyDescent="0.25">
      <c r="I3426" t="s">
        <v>4246</v>
      </c>
      <c r="J3426">
        <v>0.1056</v>
      </c>
      <c r="K3426">
        <v>0.49509999999999998</v>
      </c>
      <c r="L3426">
        <v>4.3629999999999997E-3</v>
      </c>
      <c r="M3426">
        <v>-0.86060000000000003</v>
      </c>
      <c r="N3426">
        <v>0.1023</v>
      </c>
      <c r="O3426">
        <v>1.093</v>
      </c>
      <c r="P3426">
        <v>30001</v>
      </c>
      <c r="Q3426">
        <v>120000</v>
      </c>
    </row>
    <row r="3427" spans="9:17" x14ac:dyDescent="0.25">
      <c r="I3427" t="s">
        <v>4247</v>
      </c>
      <c r="J3427">
        <v>-0.61609999999999998</v>
      </c>
      <c r="K3427">
        <v>0.59699999999999998</v>
      </c>
      <c r="L3427">
        <v>5.4679999999999998E-3</v>
      </c>
      <c r="M3427">
        <v>-1.8169999999999999</v>
      </c>
      <c r="N3427">
        <v>-0.60399999999999998</v>
      </c>
      <c r="O3427">
        <v>0.52449999999999997</v>
      </c>
      <c r="P3427">
        <v>30001</v>
      </c>
      <c r="Q3427">
        <v>120000</v>
      </c>
    </row>
    <row r="3428" spans="9:17" x14ac:dyDescent="0.25">
      <c r="I3428" t="s">
        <v>4248</v>
      </c>
      <c r="J3428">
        <v>-7.2749999999999995E-2</v>
      </c>
      <c r="K3428">
        <v>0.55330000000000001</v>
      </c>
      <c r="L3428">
        <v>4.5440000000000003E-3</v>
      </c>
      <c r="M3428">
        <v>-1.1719999999999999</v>
      </c>
      <c r="N3428">
        <v>-7.2559999999999999E-2</v>
      </c>
      <c r="O3428">
        <v>1.0189999999999999</v>
      </c>
      <c r="P3428">
        <v>30001</v>
      </c>
      <c r="Q3428">
        <v>120000</v>
      </c>
    </row>
    <row r="3429" spans="9:17" x14ac:dyDescent="0.25">
      <c r="I3429" t="s">
        <v>4249</v>
      </c>
      <c r="J3429">
        <v>-3.44E-2</v>
      </c>
      <c r="K3429">
        <v>0.51690000000000003</v>
      </c>
      <c r="L3429">
        <v>4.5209999999999998E-3</v>
      </c>
      <c r="M3429">
        <v>-1.0589999999999999</v>
      </c>
      <c r="N3429">
        <v>-3.4860000000000002E-2</v>
      </c>
      <c r="O3429">
        <v>0.99170000000000003</v>
      </c>
      <c r="P3429">
        <v>30001</v>
      </c>
      <c r="Q3429">
        <v>120000</v>
      </c>
    </row>
    <row r="3430" spans="9:17" x14ac:dyDescent="0.25">
      <c r="I3430" t="s">
        <v>4250</v>
      </c>
      <c r="J3430">
        <v>0.25729999999999997</v>
      </c>
      <c r="K3430">
        <v>0.54779999999999995</v>
      </c>
      <c r="L3430">
        <v>4.5880000000000001E-3</v>
      </c>
      <c r="M3430">
        <v>-0.79139999999999999</v>
      </c>
      <c r="N3430">
        <v>0.24660000000000001</v>
      </c>
      <c r="O3430">
        <v>1.361</v>
      </c>
      <c r="P3430">
        <v>30001</v>
      </c>
      <c r="Q3430">
        <v>120000</v>
      </c>
    </row>
    <row r="3431" spans="9:17" x14ac:dyDescent="0.25">
      <c r="I3431" t="s">
        <v>4251</v>
      </c>
      <c r="J3431">
        <v>-0.32840000000000003</v>
      </c>
      <c r="K3431">
        <v>0.6129</v>
      </c>
      <c r="L3431">
        <v>5.202E-3</v>
      </c>
      <c r="M3431">
        <v>-1.589</v>
      </c>
      <c r="N3431">
        <v>-0.311</v>
      </c>
      <c r="O3431">
        <v>0.83830000000000005</v>
      </c>
      <c r="P3431">
        <v>30001</v>
      </c>
      <c r="Q3431">
        <v>120000</v>
      </c>
    </row>
    <row r="3432" spans="9:17" x14ac:dyDescent="0.25">
      <c r="I3432" t="s">
        <v>4252</v>
      </c>
      <c r="J3432">
        <v>0.1348</v>
      </c>
      <c r="K3432">
        <v>0.5544</v>
      </c>
      <c r="L3432">
        <v>4.7999999999999996E-3</v>
      </c>
      <c r="M3432">
        <v>-0.93879999999999997</v>
      </c>
      <c r="N3432">
        <v>0.1278</v>
      </c>
      <c r="O3432">
        <v>1.2490000000000001</v>
      </c>
      <c r="P3432">
        <v>30001</v>
      </c>
      <c r="Q3432">
        <v>120000</v>
      </c>
    </row>
    <row r="3433" spans="9:17" x14ac:dyDescent="0.25">
      <c r="I3433" t="s">
        <v>4253</v>
      </c>
      <c r="J3433">
        <v>-0.20899999999999999</v>
      </c>
      <c r="K3433">
        <v>0.58809999999999996</v>
      </c>
      <c r="L3433">
        <v>4.751E-3</v>
      </c>
      <c r="M3433">
        <v>-1.3959999999999999</v>
      </c>
      <c r="N3433">
        <v>-0.20150000000000001</v>
      </c>
      <c r="O3433">
        <v>0.92779999999999996</v>
      </c>
      <c r="P3433">
        <v>30001</v>
      </c>
      <c r="Q3433">
        <v>120000</v>
      </c>
    </row>
    <row r="3434" spans="9:17" x14ac:dyDescent="0.25">
      <c r="I3434" t="s">
        <v>4254</v>
      </c>
      <c r="J3434">
        <v>0.35639999999999999</v>
      </c>
      <c r="K3434">
        <v>0.63349999999999995</v>
      </c>
      <c r="L3434">
        <v>6.5069999999999998E-3</v>
      </c>
      <c r="M3434">
        <v>-0.87970000000000004</v>
      </c>
      <c r="N3434">
        <v>0.35049999999999998</v>
      </c>
      <c r="O3434">
        <v>1.625</v>
      </c>
      <c r="P3434">
        <v>30001</v>
      </c>
      <c r="Q3434">
        <v>120000</v>
      </c>
    </row>
    <row r="3435" spans="9:17" x14ac:dyDescent="0.25">
      <c r="I3435" t="s">
        <v>4255</v>
      </c>
      <c r="J3435">
        <v>0.25240000000000001</v>
      </c>
      <c r="K3435">
        <v>0.55669999999999997</v>
      </c>
      <c r="L3435">
        <v>5.7670000000000004E-3</v>
      </c>
      <c r="M3435">
        <v>-0.85089999999999999</v>
      </c>
      <c r="N3435">
        <v>0.25679999999999997</v>
      </c>
      <c r="O3435">
        <v>1.3440000000000001</v>
      </c>
      <c r="P3435">
        <v>30001</v>
      </c>
      <c r="Q3435">
        <v>120000</v>
      </c>
    </row>
    <row r="3436" spans="9:17" x14ac:dyDescent="0.25">
      <c r="I3436" t="s">
        <v>4256</v>
      </c>
      <c r="J3436">
        <v>0.23400000000000001</v>
      </c>
      <c r="K3436">
        <v>0.58960000000000001</v>
      </c>
      <c r="L3436">
        <v>6.0489999999999997E-3</v>
      </c>
      <c r="M3436">
        <v>-0.93279999999999996</v>
      </c>
      <c r="N3436">
        <v>0.23760000000000001</v>
      </c>
      <c r="O3436">
        <v>1.3839999999999999</v>
      </c>
      <c r="P3436">
        <v>30001</v>
      </c>
      <c r="Q3436">
        <v>120000</v>
      </c>
    </row>
    <row r="3437" spans="9:17" x14ac:dyDescent="0.25">
      <c r="I3437" t="s">
        <v>4257</v>
      </c>
      <c r="J3437">
        <v>1.1020000000000001</v>
      </c>
      <c r="K3437">
        <v>0.82889999999999997</v>
      </c>
      <c r="L3437">
        <v>1.061E-2</v>
      </c>
      <c r="M3437">
        <v>-0.51659999999999995</v>
      </c>
      <c r="N3437">
        <v>1.101</v>
      </c>
      <c r="O3437">
        <v>2.754</v>
      </c>
      <c r="P3437">
        <v>30001</v>
      </c>
      <c r="Q3437">
        <v>120000</v>
      </c>
    </row>
    <row r="3438" spans="9:17" x14ac:dyDescent="0.25">
      <c r="I3438" t="s">
        <v>4258</v>
      </c>
      <c r="J3438">
        <v>-0.57199999999999995</v>
      </c>
      <c r="K3438">
        <v>0.78590000000000004</v>
      </c>
      <c r="L3438">
        <v>9.358E-3</v>
      </c>
      <c r="M3438">
        <v>-2.13</v>
      </c>
      <c r="N3438">
        <v>-0.56389999999999996</v>
      </c>
      <c r="O3438">
        <v>0.95589999999999997</v>
      </c>
      <c r="P3438">
        <v>30001</v>
      </c>
      <c r="Q3438">
        <v>120000</v>
      </c>
    </row>
    <row r="3439" spans="9:17" x14ac:dyDescent="0.25">
      <c r="I3439" t="s">
        <v>4259</v>
      </c>
      <c r="J3439">
        <v>0.16600000000000001</v>
      </c>
      <c r="K3439">
        <v>1.0009999999999999</v>
      </c>
      <c r="L3439">
        <v>1.6369999999999999E-2</v>
      </c>
      <c r="M3439">
        <v>-1.8129999999999999</v>
      </c>
      <c r="N3439">
        <v>0.16880000000000001</v>
      </c>
      <c r="O3439">
        <v>2.13</v>
      </c>
      <c r="P3439">
        <v>30001</v>
      </c>
      <c r="Q3439">
        <v>120000</v>
      </c>
    </row>
    <row r="3440" spans="9:17" x14ac:dyDescent="0.25">
      <c r="I3440" t="s">
        <v>4260</v>
      </c>
      <c r="J3440">
        <v>2.521E-2</v>
      </c>
      <c r="K3440">
        <v>0.7288</v>
      </c>
      <c r="L3440">
        <v>9.6279999999999994E-3</v>
      </c>
      <c r="M3440">
        <v>-1.405</v>
      </c>
      <c r="N3440">
        <v>2.5690000000000001E-2</v>
      </c>
      <c r="O3440">
        <v>1.452</v>
      </c>
      <c r="P3440">
        <v>30001</v>
      </c>
      <c r="Q3440">
        <v>120000</v>
      </c>
    </row>
    <row r="3441" spans="9:17" x14ac:dyDescent="0.25">
      <c r="I3441" t="s">
        <v>4261</v>
      </c>
      <c r="J3441">
        <v>-8.6099999999999996E-2</v>
      </c>
      <c r="K3441">
        <v>0.7913</v>
      </c>
      <c r="L3441">
        <v>1.078E-2</v>
      </c>
      <c r="M3441">
        <v>-1.649</v>
      </c>
      <c r="N3441">
        <v>-8.2960000000000006E-2</v>
      </c>
      <c r="O3441">
        <v>1.464</v>
      </c>
      <c r="P3441">
        <v>30001</v>
      </c>
      <c r="Q3441">
        <v>120000</v>
      </c>
    </row>
    <row r="3442" spans="9:17" x14ac:dyDescent="0.25">
      <c r="I3442" t="s">
        <v>4262</v>
      </c>
      <c r="J3442">
        <v>0.6714</v>
      </c>
      <c r="K3442">
        <v>0.56020000000000003</v>
      </c>
      <c r="L3442">
        <v>6.1669999999999997E-3</v>
      </c>
      <c r="M3442">
        <v>-0.42209999999999998</v>
      </c>
      <c r="N3442">
        <v>0.66800000000000004</v>
      </c>
      <c r="O3442">
        <v>1.788</v>
      </c>
      <c r="P3442">
        <v>30001</v>
      </c>
      <c r="Q3442">
        <v>120000</v>
      </c>
    </row>
    <row r="3443" spans="9:17" x14ac:dyDescent="0.25">
      <c r="I3443" t="s">
        <v>4263</v>
      </c>
      <c r="J3443">
        <v>0.65310000000000001</v>
      </c>
      <c r="K3443">
        <v>0.65169999999999995</v>
      </c>
      <c r="L3443">
        <v>8.2070000000000008E-3</v>
      </c>
      <c r="M3443">
        <v>-0.61299999999999999</v>
      </c>
      <c r="N3443">
        <v>0.64890000000000003</v>
      </c>
      <c r="O3443">
        <v>1.952</v>
      </c>
      <c r="P3443">
        <v>30001</v>
      </c>
      <c r="Q3443">
        <v>120000</v>
      </c>
    </row>
    <row r="3444" spans="9:17" x14ac:dyDescent="0.25">
      <c r="I3444" t="s">
        <v>4264</v>
      </c>
      <c r="J3444">
        <v>-0.93320000000000003</v>
      </c>
      <c r="K3444">
        <v>0.73729999999999996</v>
      </c>
      <c r="L3444">
        <v>1.038E-2</v>
      </c>
      <c r="M3444">
        <v>-2.4119999999999999</v>
      </c>
      <c r="N3444">
        <v>-0.92169999999999996</v>
      </c>
      <c r="O3444">
        <v>0.48159999999999997</v>
      </c>
      <c r="P3444">
        <v>30001</v>
      </c>
      <c r="Q3444">
        <v>120000</v>
      </c>
    </row>
    <row r="3445" spans="9:17" x14ac:dyDescent="0.25">
      <c r="I3445" t="s">
        <v>4265</v>
      </c>
      <c r="J3445">
        <v>-0.75470000000000004</v>
      </c>
      <c r="K3445">
        <v>0.68910000000000005</v>
      </c>
      <c r="L3445">
        <v>9.8549999999999992E-3</v>
      </c>
      <c r="M3445">
        <v>-2.1150000000000002</v>
      </c>
      <c r="N3445">
        <v>-0.75219999999999998</v>
      </c>
      <c r="O3445">
        <v>0.58919999999999995</v>
      </c>
      <c r="P3445">
        <v>30001</v>
      </c>
      <c r="Q3445">
        <v>120000</v>
      </c>
    </row>
    <row r="3446" spans="9:17" x14ac:dyDescent="0.25">
      <c r="I3446" t="s">
        <v>4266</v>
      </c>
      <c r="J3446">
        <v>-0.18029999999999999</v>
      </c>
      <c r="K3446">
        <v>0.63380000000000003</v>
      </c>
      <c r="L3446">
        <v>6.0280000000000004E-3</v>
      </c>
      <c r="M3446">
        <v>-1.4530000000000001</v>
      </c>
      <c r="N3446">
        <v>-0.17299999999999999</v>
      </c>
      <c r="O3446">
        <v>1.0529999999999999</v>
      </c>
      <c r="P3446">
        <v>30001</v>
      </c>
      <c r="Q3446">
        <v>120000</v>
      </c>
    </row>
    <row r="3447" spans="9:17" x14ac:dyDescent="0.25">
      <c r="I3447" t="s">
        <v>4267</v>
      </c>
      <c r="J3447">
        <v>-5.6890000000000003E-2</v>
      </c>
      <c r="K3447">
        <v>0.53249999999999997</v>
      </c>
      <c r="L3447">
        <v>5.326E-3</v>
      </c>
      <c r="M3447">
        <v>-1.103</v>
      </c>
      <c r="N3447">
        <v>-5.6259999999999998E-2</v>
      </c>
      <c r="O3447">
        <v>0.99970000000000003</v>
      </c>
      <c r="P3447">
        <v>30001</v>
      </c>
      <c r="Q3447">
        <v>120000</v>
      </c>
    </row>
    <row r="3448" spans="9:17" x14ac:dyDescent="0.25">
      <c r="I3448" t="s">
        <v>4268</v>
      </c>
      <c r="J3448">
        <v>-6.8210000000000007E-2</v>
      </c>
      <c r="K3448">
        <v>0.45739999999999997</v>
      </c>
      <c r="L3448">
        <v>2E-3</v>
      </c>
      <c r="M3448">
        <v>-1.069</v>
      </c>
      <c r="N3448">
        <v>-4.326E-2</v>
      </c>
      <c r="O3448">
        <v>0.8498</v>
      </c>
      <c r="P3448">
        <v>30001</v>
      </c>
      <c r="Q3448">
        <v>120000</v>
      </c>
    </row>
    <row r="3449" spans="9:17" x14ac:dyDescent="0.25">
      <c r="I3449" t="s">
        <v>4269</v>
      </c>
      <c r="J3449">
        <v>-2.8049999999999999E-2</v>
      </c>
      <c r="K3449">
        <v>0.6159</v>
      </c>
      <c r="L3449">
        <v>5.3920000000000001E-3</v>
      </c>
      <c r="M3449">
        <v>-1.212</v>
      </c>
      <c r="N3449">
        <v>-3.8920000000000003E-2</v>
      </c>
      <c r="O3449">
        <v>1.2210000000000001</v>
      </c>
      <c r="P3449">
        <v>30001</v>
      </c>
      <c r="Q3449">
        <v>120000</v>
      </c>
    </row>
    <row r="3450" spans="9:17" x14ac:dyDescent="0.25">
      <c r="I3450" t="s">
        <v>4270</v>
      </c>
      <c r="J3450">
        <v>-0.12559999999999999</v>
      </c>
      <c r="K3450">
        <v>0.52849999999999997</v>
      </c>
      <c r="L3450">
        <v>4.7060000000000001E-3</v>
      </c>
      <c r="M3450">
        <v>-1.1559999999999999</v>
      </c>
      <c r="N3450">
        <v>-0.13020000000000001</v>
      </c>
      <c r="O3450">
        <v>0.93810000000000004</v>
      </c>
      <c r="P3450">
        <v>30001</v>
      </c>
      <c r="Q3450">
        <v>120000</v>
      </c>
    </row>
    <row r="3451" spans="9:17" x14ac:dyDescent="0.25">
      <c r="I3451" t="s">
        <v>4271</v>
      </c>
      <c r="J3451">
        <v>-0.21779999999999999</v>
      </c>
      <c r="K3451">
        <v>0.58309999999999995</v>
      </c>
      <c r="L3451">
        <v>4.9490000000000003E-3</v>
      </c>
      <c r="M3451">
        <v>-1.3759999999999999</v>
      </c>
      <c r="N3451">
        <v>-0.21790000000000001</v>
      </c>
      <c r="O3451">
        <v>0.93469999999999998</v>
      </c>
      <c r="P3451">
        <v>30001</v>
      </c>
      <c r="Q3451">
        <v>120000</v>
      </c>
    </row>
    <row r="3452" spans="9:17" x14ac:dyDescent="0.25">
      <c r="I3452" t="s">
        <v>4272</v>
      </c>
      <c r="J3452">
        <v>3.2030000000000001E-3</v>
      </c>
      <c r="K3452">
        <v>0.60499999999999998</v>
      </c>
      <c r="L3452">
        <v>5.1390000000000003E-3</v>
      </c>
      <c r="M3452">
        <v>-1.1639999999999999</v>
      </c>
      <c r="N3452">
        <v>-8.2450000000000006E-3</v>
      </c>
      <c r="O3452">
        <v>1.2310000000000001</v>
      </c>
      <c r="P3452">
        <v>30001</v>
      </c>
      <c r="Q3452">
        <v>120000</v>
      </c>
    </row>
    <row r="3453" spans="9:17" x14ac:dyDescent="0.25">
      <c r="I3453" t="s">
        <v>4273</v>
      </c>
      <c r="J3453">
        <v>-0.39319999999999999</v>
      </c>
      <c r="K3453">
        <v>0.58499999999999996</v>
      </c>
      <c r="L3453">
        <v>5.5620000000000001E-3</v>
      </c>
      <c r="M3453">
        <v>-1.5389999999999999</v>
      </c>
      <c r="N3453">
        <v>-0.39610000000000001</v>
      </c>
      <c r="O3453">
        <v>0.77029999999999998</v>
      </c>
      <c r="P3453">
        <v>30001</v>
      </c>
      <c r="Q3453">
        <v>120000</v>
      </c>
    </row>
    <row r="3454" spans="9:17" x14ac:dyDescent="0.25">
      <c r="I3454" t="s">
        <v>4274</v>
      </c>
      <c r="J3454">
        <v>-0.13780000000000001</v>
      </c>
      <c r="K3454">
        <v>0.68159999999999998</v>
      </c>
      <c r="L3454">
        <v>6.4289999999999998E-3</v>
      </c>
      <c r="M3454">
        <v>-1.452</v>
      </c>
      <c r="N3454">
        <v>-0.1482</v>
      </c>
      <c r="O3454">
        <v>1.24</v>
      </c>
      <c r="P3454">
        <v>30001</v>
      </c>
      <c r="Q3454">
        <v>120000</v>
      </c>
    </row>
    <row r="3455" spans="9:17" x14ac:dyDescent="0.25">
      <c r="I3455" t="s">
        <v>4275</v>
      </c>
      <c r="J3455">
        <v>5.6219999999999999E-2</v>
      </c>
      <c r="K3455">
        <v>0.69620000000000004</v>
      </c>
      <c r="L3455">
        <v>6.7099999999999998E-3</v>
      </c>
      <c r="M3455">
        <v>-1.264</v>
      </c>
      <c r="N3455">
        <v>3.5290000000000002E-2</v>
      </c>
      <c r="O3455">
        <v>1.484</v>
      </c>
      <c r="P3455">
        <v>30001</v>
      </c>
      <c r="Q3455">
        <v>120000</v>
      </c>
    </row>
    <row r="3456" spans="9:17" x14ac:dyDescent="0.25">
      <c r="I3456" t="s">
        <v>4276</v>
      </c>
      <c r="J3456">
        <v>-0.14199999999999999</v>
      </c>
      <c r="K3456">
        <v>0.70040000000000002</v>
      </c>
      <c r="L3456">
        <v>7.0309999999999999E-3</v>
      </c>
      <c r="M3456">
        <v>-1.5009999999999999</v>
      </c>
      <c r="N3456">
        <v>-0.15160000000000001</v>
      </c>
      <c r="O3456">
        <v>1.2649999999999999</v>
      </c>
      <c r="P3456">
        <v>30001</v>
      </c>
      <c r="Q3456">
        <v>120000</v>
      </c>
    </row>
    <row r="3457" spans="9:17" x14ac:dyDescent="0.25">
      <c r="I3457" t="s">
        <v>4277</v>
      </c>
      <c r="J3457">
        <v>-4.2979999999999997E-2</v>
      </c>
      <c r="K3457">
        <v>0.4753</v>
      </c>
      <c r="L3457">
        <v>4.352E-3</v>
      </c>
      <c r="M3457">
        <v>-0.96519999999999995</v>
      </c>
      <c r="N3457">
        <v>-5.2560000000000003E-2</v>
      </c>
      <c r="O3457">
        <v>0.92859999999999998</v>
      </c>
      <c r="P3457">
        <v>30001</v>
      </c>
      <c r="Q3457">
        <v>120000</v>
      </c>
    </row>
    <row r="3458" spans="9:17" x14ac:dyDescent="0.25">
      <c r="I3458" t="s">
        <v>4278</v>
      </c>
      <c r="J3458">
        <v>2.6120000000000001E-2</v>
      </c>
      <c r="K3458">
        <v>0.51539999999999997</v>
      </c>
      <c r="L3458">
        <v>4.5820000000000001E-3</v>
      </c>
      <c r="M3458">
        <v>-0.96650000000000003</v>
      </c>
      <c r="N3458">
        <v>1.35E-2</v>
      </c>
      <c r="O3458">
        <v>1.085</v>
      </c>
      <c r="P3458">
        <v>30001</v>
      </c>
      <c r="Q3458">
        <v>120000</v>
      </c>
    </row>
    <row r="3459" spans="9:17" x14ac:dyDescent="0.25">
      <c r="I3459" t="s">
        <v>4279</v>
      </c>
      <c r="J3459">
        <v>-0.1028</v>
      </c>
      <c r="K3459">
        <v>0.45119999999999999</v>
      </c>
      <c r="L3459">
        <v>4.0220000000000004E-3</v>
      </c>
      <c r="M3459">
        <v>-0.98709999999999998</v>
      </c>
      <c r="N3459">
        <v>-0.10920000000000001</v>
      </c>
      <c r="O3459">
        <v>0.81489999999999996</v>
      </c>
      <c r="P3459">
        <v>30001</v>
      </c>
      <c r="Q3459">
        <v>120000</v>
      </c>
    </row>
    <row r="3460" spans="9:17" x14ac:dyDescent="0.25">
      <c r="I3460" t="s">
        <v>4280</v>
      </c>
      <c r="J3460">
        <v>-0.13300000000000001</v>
      </c>
      <c r="K3460">
        <v>0.54039999999999999</v>
      </c>
      <c r="L3460">
        <v>4.5240000000000002E-3</v>
      </c>
      <c r="M3460">
        <v>-1.2090000000000001</v>
      </c>
      <c r="N3460">
        <v>-0.13469999999999999</v>
      </c>
      <c r="O3460">
        <v>0.94879999999999998</v>
      </c>
      <c r="P3460">
        <v>30001</v>
      </c>
      <c r="Q3460">
        <v>120000</v>
      </c>
    </row>
    <row r="3461" spans="9:17" x14ac:dyDescent="0.25">
      <c r="I3461" t="s">
        <v>4281</v>
      </c>
      <c r="J3461">
        <v>-0.1426</v>
      </c>
      <c r="K3461">
        <v>0.5302</v>
      </c>
      <c r="L3461">
        <v>4.5230000000000001E-3</v>
      </c>
      <c r="M3461">
        <v>-1.1950000000000001</v>
      </c>
      <c r="N3461">
        <v>-0.14249999999999999</v>
      </c>
      <c r="O3461">
        <v>0.91949999999999998</v>
      </c>
      <c r="P3461">
        <v>30001</v>
      </c>
      <c r="Q3461">
        <v>120000</v>
      </c>
    </row>
    <row r="3462" spans="9:17" x14ac:dyDescent="0.25">
      <c r="I3462" t="s">
        <v>4282</v>
      </c>
      <c r="J3462">
        <v>-0.18049999999999999</v>
      </c>
      <c r="K3462">
        <v>0.50109999999999999</v>
      </c>
      <c r="L3462">
        <v>4.4819999999999999E-3</v>
      </c>
      <c r="M3462">
        <v>-1.169</v>
      </c>
      <c r="N3462">
        <v>-0.18509999999999999</v>
      </c>
      <c r="O3462">
        <v>0.82430000000000003</v>
      </c>
      <c r="P3462">
        <v>30001</v>
      </c>
      <c r="Q3462">
        <v>120000</v>
      </c>
    </row>
    <row r="3463" spans="9:17" x14ac:dyDescent="0.25">
      <c r="I3463" t="s">
        <v>4283</v>
      </c>
      <c r="J3463">
        <v>-0.14899999999999999</v>
      </c>
      <c r="K3463">
        <v>0.53900000000000003</v>
      </c>
      <c r="L3463">
        <v>4.4869999999999997E-3</v>
      </c>
      <c r="M3463">
        <v>-1.2310000000000001</v>
      </c>
      <c r="N3463">
        <v>-0.1477</v>
      </c>
      <c r="O3463">
        <v>0.92110000000000003</v>
      </c>
      <c r="P3463">
        <v>30001</v>
      </c>
      <c r="Q3463">
        <v>120000</v>
      </c>
    </row>
    <row r="3464" spans="9:17" x14ac:dyDescent="0.25">
      <c r="I3464" t="s">
        <v>4284</v>
      </c>
      <c r="J3464">
        <v>0.13059999999999999</v>
      </c>
      <c r="K3464">
        <v>0.53349999999999997</v>
      </c>
      <c r="L3464">
        <v>4.7840000000000001E-3</v>
      </c>
      <c r="M3464">
        <v>-0.91249999999999998</v>
      </c>
      <c r="N3464">
        <v>0.1246</v>
      </c>
      <c r="O3464">
        <v>1.2030000000000001</v>
      </c>
      <c r="P3464">
        <v>30001</v>
      </c>
      <c r="Q3464">
        <v>120000</v>
      </c>
    </row>
    <row r="3465" spans="9:17" x14ac:dyDescent="0.25">
      <c r="I3465" t="s">
        <v>4285</v>
      </c>
      <c r="J3465">
        <v>-0.59099999999999997</v>
      </c>
      <c r="K3465">
        <v>0.63160000000000005</v>
      </c>
      <c r="L3465">
        <v>5.9069999999999999E-3</v>
      </c>
      <c r="M3465">
        <v>-1.855</v>
      </c>
      <c r="N3465">
        <v>-0.58230000000000004</v>
      </c>
      <c r="O3465">
        <v>0.63380000000000003</v>
      </c>
      <c r="P3465">
        <v>30001</v>
      </c>
      <c r="Q3465">
        <v>120000</v>
      </c>
    </row>
    <row r="3466" spans="9:17" x14ac:dyDescent="0.25">
      <c r="I3466" t="s">
        <v>4286</v>
      </c>
      <c r="J3466">
        <v>-4.7660000000000001E-2</v>
      </c>
      <c r="K3466">
        <v>0.58940000000000003</v>
      </c>
      <c r="L3466">
        <v>5.0939999999999996E-3</v>
      </c>
      <c r="M3466">
        <v>-1.2150000000000001</v>
      </c>
      <c r="N3466">
        <v>-5.1920000000000001E-2</v>
      </c>
      <c r="O3466">
        <v>1.1299999999999999</v>
      </c>
      <c r="P3466">
        <v>30001</v>
      </c>
      <c r="Q3466">
        <v>120000</v>
      </c>
    </row>
    <row r="3467" spans="9:17" x14ac:dyDescent="0.25">
      <c r="I3467" t="s">
        <v>4287</v>
      </c>
      <c r="J3467">
        <v>-9.3130000000000001E-3</v>
      </c>
      <c r="K3467">
        <v>0.55630000000000002</v>
      </c>
      <c r="L3467">
        <v>5.0229999999999997E-3</v>
      </c>
      <c r="M3467">
        <v>-1.1000000000000001</v>
      </c>
      <c r="N3467">
        <v>-1.6219999999999998E-2</v>
      </c>
      <c r="O3467">
        <v>1.107</v>
      </c>
      <c r="P3467">
        <v>30001</v>
      </c>
      <c r="Q3467">
        <v>120000</v>
      </c>
    </row>
    <row r="3468" spans="9:17" x14ac:dyDescent="0.25">
      <c r="I3468" t="s">
        <v>4288</v>
      </c>
      <c r="J3468">
        <v>0.28239999999999998</v>
      </c>
      <c r="K3468">
        <v>0.58550000000000002</v>
      </c>
      <c r="L3468">
        <v>5.0340000000000003E-3</v>
      </c>
      <c r="M3468">
        <v>-0.84360000000000002</v>
      </c>
      <c r="N3468">
        <v>0.26979999999999998</v>
      </c>
      <c r="O3468">
        <v>1.472</v>
      </c>
      <c r="P3468">
        <v>30001</v>
      </c>
      <c r="Q3468">
        <v>120000</v>
      </c>
    </row>
    <row r="3469" spans="9:17" x14ac:dyDescent="0.25">
      <c r="I3469" t="s">
        <v>4289</v>
      </c>
      <c r="J3469">
        <v>-0.30330000000000001</v>
      </c>
      <c r="K3469">
        <v>0.64559999999999995</v>
      </c>
      <c r="L3469">
        <v>5.6509999999999998E-3</v>
      </c>
      <c r="M3469">
        <v>-1.613</v>
      </c>
      <c r="N3469">
        <v>-0.28989999999999999</v>
      </c>
      <c r="O3469">
        <v>0.94310000000000005</v>
      </c>
      <c r="P3469">
        <v>30001</v>
      </c>
      <c r="Q3469">
        <v>120000</v>
      </c>
    </row>
    <row r="3470" spans="9:17" x14ac:dyDescent="0.25">
      <c r="I3470" t="s">
        <v>4290</v>
      </c>
      <c r="J3470">
        <v>0.15989999999999999</v>
      </c>
      <c r="K3470">
        <v>0.59130000000000005</v>
      </c>
      <c r="L3470">
        <v>5.2680000000000001E-3</v>
      </c>
      <c r="M3470">
        <v>-0.98270000000000002</v>
      </c>
      <c r="N3470">
        <v>0.14630000000000001</v>
      </c>
      <c r="O3470">
        <v>1.359</v>
      </c>
      <c r="P3470">
        <v>30001</v>
      </c>
      <c r="Q3470">
        <v>120000</v>
      </c>
    </row>
    <row r="3471" spans="9:17" x14ac:dyDescent="0.25">
      <c r="I3471" t="s">
        <v>4291</v>
      </c>
      <c r="J3471">
        <v>-0.18390000000000001</v>
      </c>
      <c r="K3471">
        <v>0.62329999999999997</v>
      </c>
      <c r="L3471">
        <v>5.1510000000000002E-3</v>
      </c>
      <c r="M3471">
        <v>-1.431</v>
      </c>
      <c r="N3471">
        <v>-0.1797</v>
      </c>
      <c r="O3471">
        <v>1.0429999999999999</v>
      </c>
      <c r="P3471">
        <v>30001</v>
      </c>
      <c r="Q3471">
        <v>120000</v>
      </c>
    </row>
    <row r="3472" spans="9:17" x14ac:dyDescent="0.25">
      <c r="I3472" t="s">
        <v>4292</v>
      </c>
      <c r="J3472">
        <v>0.38150000000000001</v>
      </c>
      <c r="K3472">
        <v>0.66320000000000001</v>
      </c>
      <c r="L3472">
        <v>6.8230000000000001E-3</v>
      </c>
      <c r="M3472">
        <v>-0.91059999999999997</v>
      </c>
      <c r="N3472">
        <v>0.37419999999999998</v>
      </c>
      <c r="O3472">
        <v>1.7130000000000001</v>
      </c>
      <c r="P3472">
        <v>30001</v>
      </c>
      <c r="Q3472">
        <v>120000</v>
      </c>
    </row>
    <row r="3473" spans="9:17" x14ac:dyDescent="0.25">
      <c r="I3473" t="s">
        <v>4293</v>
      </c>
      <c r="J3473">
        <v>0.27750000000000002</v>
      </c>
      <c r="K3473">
        <v>0.58930000000000005</v>
      </c>
      <c r="L3473">
        <v>6.11E-3</v>
      </c>
      <c r="M3473">
        <v>-0.88139999999999996</v>
      </c>
      <c r="N3473">
        <v>0.2767</v>
      </c>
      <c r="O3473">
        <v>1.4510000000000001</v>
      </c>
      <c r="P3473">
        <v>30001</v>
      </c>
      <c r="Q3473">
        <v>120000</v>
      </c>
    </row>
    <row r="3474" spans="9:17" x14ac:dyDescent="0.25">
      <c r="I3474" t="s">
        <v>4294</v>
      </c>
      <c r="J3474">
        <v>0.2591</v>
      </c>
      <c r="K3474">
        <v>0.62080000000000002</v>
      </c>
      <c r="L3474">
        <v>6.3730000000000002E-3</v>
      </c>
      <c r="M3474">
        <v>-0.96260000000000001</v>
      </c>
      <c r="N3474">
        <v>0.26</v>
      </c>
      <c r="O3474">
        <v>1.486</v>
      </c>
      <c r="P3474">
        <v>30001</v>
      </c>
      <c r="Q3474">
        <v>120000</v>
      </c>
    </row>
    <row r="3475" spans="9:17" x14ac:dyDescent="0.25">
      <c r="I3475" t="s">
        <v>4295</v>
      </c>
      <c r="J3475">
        <v>1.127</v>
      </c>
      <c r="K3475">
        <v>0.85240000000000005</v>
      </c>
      <c r="L3475">
        <v>1.068E-2</v>
      </c>
      <c r="M3475">
        <v>-0.5363</v>
      </c>
      <c r="N3475">
        <v>1.1200000000000001</v>
      </c>
      <c r="O3475">
        <v>2.8210000000000002</v>
      </c>
      <c r="P3475">
        <v>30001</v>
      </c>
      <c r="Q3475">
        <v>120000</v>
      </c>
    </row>
    <row r="3476" spans="9:17" x14ac:dyDescent="0.25">
      <c r="I3476" t="s">
        <v>4296</v>
      </c>
      <c r="J3476">
        <v>-0.54690000000000005</v>
      </c>
      <c r="K3476">
        <v>0.81069999999999998</v>
      </c>
      <c r="L3476">
        <v>9.4549999999999999E-3</v>
      </c>
      <c r="M3476">
        <v>-2.149</v>
      </c>
      <c r="N3476">
        <v>-0.54210000000000003</v>
      </c>
      <c r="O3476">
        <v>1.0369999999999999</v>
      </c>
      <c r="P3476">
        <v>30001</v>
      </c>
      <c r="Q3476">
        <v>120000</v>
      </c>
    </row>
    <row r="3477" spans="9:17" x14ac:dyDescent="0.25">
      <c r="I3477" t="s">
        <v>4297</v>
      </c>
      <c r="J3477">
        <v>0.19109999999999999</v>
      </c>
      <c r="K3477">
        <v>1.018</v>
      </c>
      <c r="L3477">
        <v>1.6449999999999999E-2</v>
      </c>
      <c r="M3477">
        <v>-1.8160000000000001</v>
      </c>
      <c r="N3477">
        <v>0.1913</v>
      </c>
      <c r="O3477">
        <v>2.198</v>
      </c>
      <c r="P3477">
        <v>30001</v>
      </c>
      <c r="Q3477">
        <v>120000</v>
      </c>
    </row>
    <row r="3478" spans="9:17" x14ac:dyDescent="0.25">
      <c r="I3478" t="s">
        <v>4298</v>
      </c>
      <c r="J3478">
        <v>5.0299999999999997E-2</v>
      </c>
      <c r="K3478">
        <v>0.753</v>
      </c>
      <c r="L3478">
        <v>9.8329999999999997E-3</v>
      </c>
      <c r="M3478">
        <v>-1.4239999999999999</v>
      </c>
      <c r="N3478">
        <v>4.6109999999999998E-2</v>
      </c>
      <c r="O3478">
        <v>1.542</v>
      </c>
      <c r="P3478">
        <v>30001</v>
      </c>
      <c r="Q3478">
        <v>120000</v>
      </c>
    </row>
    <row r="3479" spans="9:17" x14ac:dyDescent="0.25">
      <c r="I3479" t="s">
        <v>4299</v>
      </c>
      <c r="J3479">
        <v>-6.1010000000000002E-2</v>
      </c>
      <c r="K3479">
        <v>0.81330000000000002</v>
      </c>
      <c r="L3479">
        <v>1.0970000000000001E-2</v>
      </c>
      <c r="M3479">
        <v>-1.67</v>
      </c>
      <c r="N3479">
        <v>-6.0670000000000002E-2</v>
      </c>
      <c r="O3479">
        <v>1.5369999999999999</v>
      </c>
      <c r="P3479">
        <v>30001</v>
      </c>
      <c r="Q3479">
        <v>120000</v>
      </c>
    </row>
    <row r="3480" spans="9:17" x14ac:dyDescent="0.25">
      <c r="I3480" t="s">
        <v>4300</v>
      </c>
      <c r="J3480">
        <v>0.69640000000000002</v>
      </c>
      <c r="K3480">
        <v>0.59189999999999998</v>
      </c>
      <c r="L3480">
        <v>6.3670000000000003E-3</v>
      </c>
      <c r="M3480">
        <v>-0.45090000000000002</v>
      </c>
      <c r="N3480">
        <v>0.68920000000000003</v>
      </c>
      <c r="O3480">
        <v>1.885</v>
      </c>
      <c r="P3480">
        <v>30001</v>
      </c>
      <c r="Q3480">
        <v>120000</v>
      </c>
    </row>
    <row r="3481" spans="9:17" x14ac:dyDescent="0.25">
      <c r="I3481" t="s">
        <v>4301</v>
      </c>
      <c r="J3481">
        <v>0.67820000000000003</v>
      </c>
      <c r="K3481">
        <v>0.67859999999999998</v>
      </c>
      <c r="L3481">
        <v>8.3339999999999994E-3</v>
      </c>
      <c r="M3481">
        <v>-0.64349999999999996</v>
      </c>
      <c r="N3481">
        <v>0.67349999999999999</v>
      </c>
      <c r="O3481">
        <v>2.036</v>
      </c>
      <c r="P3481">
        <v>30001</v>
      </c>
      <c r="Q3481">
        <v>120000</v>
      </c>
    </row>
    <row r="3482" spans="9:17" x14ac:dyDescent="0.25">
      <c r="I3482" t="s">
        <v>4302</v>
      </c>
      <c r="J3482">
        <v>-0.90810000000000002</v>
      </c>
      <c r="K3482">
        <v>0.76139999999999997</v>
      </c>
      <c r="L3482">
        <v>1.061E-2</v>
      </c>
      <c r="M3482">
        <v>-2.4350000000000001</v>
      </c>
      <c r="N3482">
        <v>-0.89810000000000001</v>
      </c>
      <c r="O3482">
        <v>0.57479999999999998</v>
      </c>
      <c r="P3482">
        <v>30001</v>
      </c>
      <c r="Q3482">
        <v>120000</v>
      </c>
    </row>
    <row r="3483" spans="9:17" x14ac:dyDescent="0.25">
      <c r="I3483" t="s">
        <v>4303</v>
      </c>
      <c r="J3483">
        <v>-0.72960000000000003</v>
      </c>
      <c r="K3483">
        <v>0.71430000000000005</v>
      </c>
      <c r="L3483">
        <v>1.0070000000000001E-2</v>
      </c>
      <c r="M3483">
        <v>-2.1320000000000001</v>
      </c>
      <c r="N3483">
        <v>-0.72940000000000005</v>
      </c>
      <c r="O3483">
        <v>0.66930000000000001</v>
      </c>
      <c r="P3483">
        <v>30001</v>
      </c>
      <c r="Q3483">
        <v>120000</v>
      </c>
    </row>
    <row r="3484" spans="9:17" x14ac:dyDescent="0.25">
      <c r="I3484" t="s">
        <v>4304</v>
      </c>
      <c r="J3484">
        <v>-0.1552</v>
      </c>
      <c r="K3484">
        <v>0.66659999999999997</v>
      </c>
      <c r="L3484">
        <v>6.3150000000000003E-3</v>
      </c>
      <c r="M3484">
        <v>-1.4910000000000001</v>
      </c>
      <c r="N3484">
        <v>-0.1515</v>
      </c>
      <c r="O3484">
        <v>1.149</v>
      </c>
      <c r="P3484">
        <v>30001</v>
      </c>
      <c r="Q3484">
        <v>120000</v>
      </c>
    </row>
    <row r="3485" spans="9:17" x14ac:dyDescent="0.25">
      <c r="I3485" t="s">
        <v>4305</v>
      </c>
      <c r="J3485">
        <v>-3.1800000000000002E-2</v>
      </c>
      <c r="K3485">
        <v>0.56879999999999997</v>
      </c>
      <c r="L3485">
        <v>5.6470000000000001E-3</v>
      </c>
      <c r="M3485">
        <v>-1.1439999999999999</v>
      </c>
      <c r="N3485">
        <v>-3.4779999999999998E-2</v>
      </c>
      <c r="O3485">
        <v>1.101</v>
      </c>
      <c r="P3485">
        <v>30001</v>
      </c>
      <c r="Q3485">
        <v>120000</v>
      </c>
    </row>
    <row r="3486" spans="9:17" x14ac:dyDescent="0.25">
      <c r="I3486" t="s">
        <v>4306</v>
      </c>
      <c r="J3486">
        <v>4.0149999999999998E-2</v>
      </c>
      <c r="K3486">
        <v>0.6069</v>
      </c>
      <c r="L3486">
        <v>5.3629999999999997E-3</v>
      </c>
      <c r="M3486">
        <v>-1.119</v>
      </c>
      <c r="N3486">
        <v>2.5020000000000001E-2</v>
      </c>
      <c r="O3486">
        <v>1.2789999999999999</v>
      </c>
      <c r="P3486">
        <v>30001</v>
      </c>
      <c r="Q3486">
        <v>120000</v>
      </c>
    </row>
    <row r="3487" spans="9:17" x14ac:dyDescent="0.25">
      <c r="I3487" t="s">
        <v>4307</v>
      </c>
      <c r="J3487">
        <v>-5.738E-2</v>
      </c>
      <c r="K3487">
        <v>0.51939999999999997</v>
      </c>
      <c r="L3487">
        <v>4.6909999999999999E-3</v>
      </c>
      <c r="M3487">
        <v>-1.0509999999999999</v>
      </c>
      <c r="N3487">
        <v>-6.8029999999999993E-2</v>
      </c>
      <c r="O3487">
        <v>1.006</v>
      </c>
      <c r="P3487">
        <v>30001</v>
      </c>
      <c r="Q3487">
        <v>120000</v>
      </c>
    </row>
    <row r="3488" spans="9:17" x14ac:dyDescent="0.25">
      <c r="I3488" t="s">
        <v>4308</v>
      </c>
      <c r="J3488">
        <v>-0.14960000000000001</v>
      </c>
      <c r="K3488">
        <v>0.57369999999999999</v>
      </c>
      <c r="L3488">
        <v>4.8939999999999999E-3</v>
      </c>
      <c r="M3488">
        <v>-1.27</v>
      </c>
      <c r="N3488">
        <v>-0.15509999999999999</v>
      </c>
      <c r="O3488">
        <v>1.002</v>
      </c>
      <c r="P3488">
        <v>30001</v>
      </c>
      <c r="Q3488">
        <v>120000</v>
      </c>
    </row>
    <row r="3489" spans="9:17" x14ac:dyDescent="0.25">
      <c r="I3489" t="s">
        <v>4309</v>
      </c>
      <c r="J3489">
        <v>7.1410000000000001E-2</v>
      </c>
      <c r="K3489">
        <v>0.59670000000000001</v>
      </c>
      <c r="L3489">
        <v>5.1200000000000004E-3</v>
      </c>
      <c r="M3489">
        <v>-1.069</v>
      </c>
      <c r="N3489">
        <v>5.3069999999999999E-2</v>
      </c>
      <c r="O3489">
        <v>1.292</v>
      </c>
      <c r="P3489">
        <v>30001</v>
      </c>
      <c r="Q3489">
        <v>120000</v>
      </c>
    </row>
    <row r="3490" spans="9:17" x14ac:dyDescent="0.25">
      <c r="I3490" t="s">
        <v>4310</v>
      </c>
      <c r="J3490">
        <v>-0.32500000000000001</v>
      </c>
      <c r="K3490">
        <v>0.57740000000000002</v>
      </c>
      <c r="L3490">
        <v>5.555E-3</v>
      </c>
      <c r="M3490">
        <v>-1.4379999999999999</v>
      </c>
      <c r="N3490">
        <v>-0.33110000000000001</v>
      </c>
      <c r="O3490">
        <v>0.83120000000000005</v>
      </c>
      <c r="P3490">
        <v>30001</v>
      </c>
      <c r="Q3490">
        <v>120000</v>
      </c>
    </row>
    <row r="3491" spans="9:17" x14ac:dyDescent="0.25">
      <c r="I3491" t="s">
        <v>4311</v>
      </c>
      <c r="J3491">
        <v>-6.9620000000000001E-2</v>
      </c>
      <c r="K3491">
        <v>0.67569999999999997</v>
      </c>
      <c r="L3491">
        <v>6.4539999999999997E-3</v>
      </c>
      <c r="M3491">
        <v>-1.3640000000000001</v>
      </c>
      <c r="N3491">
        <v>-8.3559999999999995E-2</v>
      </c>
      <c r="O3491">
        <v>1.306</v>
      </c>
      <c r="P3491">
        <v>30001</v>
      </c>
      <c r="Q3491">
        <v>120000</v>
      </c>
    </row>
    <row r="3492" spans="9:17" x14ac:dyDescent="0.25">
      <c r="I3492" t="s">
        <v>4312</v>
      </c>
      <c r="J3492">
        <v>0.1244</v>
      </c>
      <c r="K3492">
        <v>0.69010000000000005</v>
      </c>
      <c r="L3492">
        <v>6.7510000000000001E-3</v>
      </c>
      <c r="M3492">
        <v>-1.173</v>
      </c>
      <c r="N3492">
        <v>9.8979999999999999E-2</v>
      </c>
      <c r="O3492">
        <v>1.556</v>
      </c>
      <c r="P3492">
        <v>30001</v>
      </c>
      <c r="Q3492">
        <v>120000</v>
      </c>
    </row>
    <row r="3493" spans="9:17" x14ac:dyDescent="0.25">
      <c r="I3493" t="s">
        <v>4313</v>
      </c>
      <c r="J3493">
        <v>-7.3830000000000007E-2</v>
      </c>
      <c r="K3493">
        <v>0.69330000000000003</v>
      </c>
      <c r="L3493">
        <v>7.0080000000000003E-3</v>
      </c>
      <c r="M3493">
        <v>-1.411</v>
      </c>
      <c r="N3493">
        <v>-8.931E-2</v>
      </c>
      <c r="O3493">
        <v>1.33</v>
      </c>
      <c r="P3493">
        <v>30001</v>
      </c>
      <c r="Q3493">
        <v>120000</v>
      </c>
    </row>
    <row r="3494" spans="9:17" x14ac:dyDescent="0.25">
      <c r="I3494" t="s">
        <v>4314</v>
      </c>
      <c r="J3494">
        <v>2.5229999999999999E-2</v>
      </c>
      <c r="K3494">
        <v>0.46779999999999999</v>
      </c>
      <c r="L3494">
        <v>4.3559999999999996E-3</v>
      </c>
      <c r="M3494">
        <v>-0.86209999999999998</v>
      </c>
      <c r="N3494">
        <v>1.03E-2</v>
      </c>
      <c r="O3494">
        <v>1.004</v>
      </c>
      <c r="P3494">
        <v>30001</v>
      </c>
      <c r="Q3494">
        <v>120000</v>
      </c>
    </row>
    <row r="3495" spans="9:17" x14ac:dyDescent="0.25">
      <c r="I3495" t="s">
        <v>4315</v>
      </c>
      <c r="J3495">
        <v>9.4329999999999997E-2</v>
      </c>
      <c r="K3495">
        <v>0.50729999999999997</v>
      </c>
      <c r="L3495">
        <v>4.5380000000000004E-3</v>
      </c>
      <c r="M3495">
        <v>-0.86180000000000001</v>
      </c>
      <c r="N3495">
        <v>7.6619999999999994E-2</v>
      </c>
      <c r="O3495">
        <v>1.1599999999999999</v>
      </c>
      <c r="P3495">
        <v>30001</v>
      </c>
      <c r="Q3495">
        <v>120000</v>
      </c>
    </row>
    <row r="3496" spans="9:17" x14ac:dyDescent="0.25">
      <c r="I3496" t="s">
        <v>4316</v>
      </c>
      <c r="J3496">
        <v>-3.4569999999999997E-2</v>
      </c>
      <c r="K3496">
        <v>0.44409999999999999</v>
      </c>
      <c r="L3496">
        <v>4.0530000000000002E-3</v>
      </c>
      <c r="M3496">
        <v>-0.87539999999999996</v>
      </c>
      <c r="N3496">
        <v>-5.033E-2</v>
      </c>
      <c r="O3496">
        <v>0.9012</v>
      </c>
      <c r="P3496">
        <v>30001</v>
      </c>
      <c r="Q3496">
        <v>120000</v>
      </c>
    </row>
    <row r="3497" spans="9:17" x14ac:dyDescent="0.25">
      <c r="I3497" t="s">
        <v>4317</v>
      </c>
      <c r="J3497">
        <v>-6.4820000000000003E-2</v>
      </c>
      <c r="K3497">
        <v>0.53300000000000003</v>
      </c>
      <c r="L3497">
        <v>4.4590000000000003E-3</v>
      </c>
      <c r="M3497">
        <v>-1.1100000000000001</v>
      </c>
      <c r="N3497">
        <v>-7.2870000000000004E-2</v>
      </c>
      <c r="O3497">
        <v>1.018</v>
      </c>
      <c r="P3497">
        <v>30001</v>
      </c>
      <c r="Q3497">
        <v>120000</v>
      </c>
    </row>
    <row r="3498" spans="9:17" x14ac:dyDescent="0.25">
      <c r="I3498" t="s">
        <v>4318</v>
      </c>
      <c r="J3498">
        <v>-7.4359999999999996E-2</v>
      </c>
      <c r="K3498">
        <v>0.52270000000000005</v>
      </c>
      <c r="L3498">
        <v>4.5059999999999996E-3</v>
      </c>
      <c r="M3498">
        <v>-1.095</v>
      </c>
      <c r="N3498">
        <v>-8.1110000000000002E-2</v>
      </c>
      <c r="O3498">
        <v>0.99170000000000003</v>
      </c>
      <c r="P3498">
        <v>30001</v>
      </c>
      <c r="Q3498">
        <v>120000</v>
      </c>
    </row>
    <row r="3499" spans="9:17" x14ac:dyDescent="0.25">
      <c r="I3499" t="s">
        <v>4319</v>
      </c>
      <c r="J3499">
        <v>-0.1123</v>
      </c>
      <c r="K3499">
        <v>0.49349999999999999</v>
      </c>
      <c r="L3499">
        <v>4.4419999999999998E-3</v>
      </c>
      <c r="M3499">
        <v>-1.0649999999999999</v>
      </c>
      <c r="N3499">
        <v>-0.1226</v>
      </c>
      <c r="O3499">
        <v>0.90129999999999999</v>
      </c>
      <c r="P3499">
        <v>30001</v>
      </c>
      <c r="Q3499">
        <v>120000</v>
      </c>
    </row>
    <row r="3500" spans="9:17" x14ac:dyDescent="0.25">
      <c r="I3500" t="s">
        <v>4320</v>
      </c>
      <c r="J3500">
        <v>-8.0750000000000002E-2</v>
      </c>
      <c r="K3500">
        <v>0.53159999999999996</v>
      </c>
      <c r="L3500">
        <v>4.4320000000000002E-3</v>
      </c>
      <c r="M3500">
        <v>-1.1279999999999999</v>
      </c>
      <c r="N3500">
        <v>-8.4070000000000006E-2</v>
      </c>
      <c r="O3500">
        <v>0.99760000000000004</v>
      </c>
      <c r="P3500">
        <v>30001</v>
      </c>
      <c r="Q3500">
        <v>120000</v>
      </c>
    </row>
    <row r="3501" spans="9:17" x14ac:dyDescent="0.25">
      <c r="I3501" t="s">
        <v>4321</v>
      </c>
      <c r="J3501">
        <v>0.19889999999999999</v>
      </c>
      <c r="K3501">
        <v>0.52580000000000005</v>
      </c>
      <c r="L3501">
        <v>4.7670000000000004E-3</v>
      </c>
      <c r="M3501">
        <v>-0.80279999999999996</v>
      </c>
      <c r="N3501">
        <v>0.18529999999999999</v>
      </c>
      <c r="O3501">
        <v>1.274</v>
      </c>
      <c r="P3501">
        <v>30001</v>
      </c>
      <c r="Q3501">
        <v>120000</v>
      </c>
    </row>
    <row r="3502" spans="9:17" x14ac:dyDescent="0.25">
      <c r="I3502" t="s">
        <v>4322</v>
      </c>
      <c r="J3502">
        <v>-0.52280000000000004</v>
      </c>
      <c r="K3502">
        <v>0.62439999999999996</v>
      </c>
      <c r="L3502">
        <v>5.7999999999999996E-3</v>
      </c>
      <c r="M3502">
        <v>-1.76</v>
      </c>
      <c r="N3502">
        <v>-0.51619999999999999</v>
      </c>
      <c r="O3502">
        <v>0.69</v>
      </c>
      <c r="P3502">
        <v>30001</v>
      </c>
      <c r="Q3502">
        <v>120000</v>
      </c>
    </row>
    <row r="3503" spans="9:17" x14ac:dyDescent="0.25">
      <c r="I3503" t="s">
        <v>4323</v>
      </c>
      <c r="J3503">
        <v>2.0539999999999999E-2</v>
      </c>
      <c r="K3503">
        <v>0.58450000000000002</v>
      </c>
      <c r="L3503">
        <v>4.9979999999999998E-3</v>
      </c>
      <c r="M3503">
        <v>-1.113</v>
      </c>
      <c r="N3503">
        <v>1.277E-2</v>
      </c>
      <c r="O3503">
        <v>1.2</v>
      </c>
      <c r="P3503">
        <v>30001</v>
      </c>
      <c r="Q3503">
        <v>120000</v>
      </c>
    </row>
    <row r="3504" spans="9:17" x14ac:dyDescent="0.25">
      <c r="I3504" t="s">
        <v>4324</v>
      </c>
      <c r="J3504">
        <v>5.8889999999999998E-2</v>
      </c>
      <c r="K3504">
        <v>0.54849999999999999</v>
      </c>
      <c r="L3504">
        <v>4.9630000000000004E-3</v>
      </c>
      <c r="M3504">
        <v>-0.99439999999999995</v>
      </c>
      <c r="N3504">
        <v>4.761E-2</v>
      </c>
      <c r="O3504">
        <v>1.1759999999999999</v>
      </c>
      <c r="P3504">
        <v>30001</v>
      </c>
      <c r="Q3504">
        <v>120000</v>
      </c>
    </row>
    <row r="3505" spans="9:17" x14ac:dyDescent="0.25">
      <c r="I3505" t="s">
        <v>4325</v>
      </c>
      <c r="J3505">
        <v>0.35060000000000002</v>
      </c>
      <c r="K3505">
        <v>0.5786</v>
      </c>
      <c r="L3505">
        <v>5.0410000000000003E-3</v>
      </c>
      <c r="M3505">
        <v>-0.7399</v>
      </c>
      <c r="N3505">
        <v>0.33129999999999998</v>
      </c>
      <c r="O3505">
        <v>1.5429999999999999</v>
      </c>
      <c r="P3505">
        <v>30001</v>
      </c>
      <c r="Q3505">
        <v>120000</v>
      </c>
    </row>
    <row r="3506" spans="9:17" x14ac:dyDescent="0.25">
      <c r="I3506" t="s">
        <v>4326</v>
      </c>
      <c r="J3506">
        <v>-0.2351</v>
      </c>
      <c r="K3506">
        <v>0.63890000000000002</v>
      </c>
      <c r="L3506">
        <v>5.5180000000000003E-3</v>
      </c>
      <c r="M3506">
        <v>-1.524</v>
      </c>
      <c r="N3506">
        <v>-0.2233</v>
      </c>
      <c r="O3506">
        <v>1.0109999999999999</v>
      </c>
      <c r="P3506">
        <v>30001</v>
      </c>
      <c r="Q3506">
        <v>120000</v>
      </c>
    </row>
    <row r="3507" spans="9:17" x14ac:dyDescent="0.25">
      <c r="I3507" t="s">
        <v>4327</v>
      </c>
      <c r="J3507">
        <v>0.2281</v>
      </c>
      <c r="K3507">
        <v>0.58450000000000002</v>
      </c>
      <c r="L3507">
        <v>5.2160000000000002E-3</v>
      </c>
      <c r="M3507">
        <v>-0.88290000000000002</v>
      </c>
      <c r="N3507">
        <v>0.2102</v>
      </c>
      <c r="O3507">
        <v>1.427</v>
      </c>
      <c r="P3507">
        <v>30001</v>
      </c>
      <c r="Q3507">
        <v>120000</v>
      </c>
    </row>
    <row r="3508" spans="9:17" x14ac:dyDescent="0.25">
      <c r="I3508" t="s">
        <v>4328</v>
      </c>
      <c r="J3508">
        <v>-0.1157</v>
      </c>
      <c r="K3508">
        <v>0.61570000000000003</v>
      </c>
      <c r="L3508">
        <v>5.0549999999999996E-3</v>
      </c>
      <c r="M3508">
        <v>-1.333</v>
      </c>
      <c r="N3508">
        <v>-0.1166</v>
      </c>
      <c r="O3508">
        <v>1.1060000000000001</v>
      </c>
      <c r="P3508">
        <v>30001</v>
      </c>
      <c r="Q3508">
        <v>120000</v>
      </c>
    </row>
    <row r="3509" spans="9:17" x14ac:dyDescent="0.25">
      <c r="I3509" t="s">
        <v>4329</v>
      </c>
      <c r="J3509">
        <v>0.44969999999999999</v>
      </c>
      <c r="K3509">
        <v>0.65800000000000003</v>
      </c>
      <c r="L3509">
        <v>6.7530000000000003E-3</v>
      </c>
      <c r="M3509">
        <v>-0.80659999999999998</v>
      </c>
      <c r="N3509">
        <v>0.43609999999999999</v>
      </c>
      <c r="O3509">
        <v>1.794</v>
      </c>
      <c r="P3509">
        <v>30001</v>
      </c>
      <c r="Q3509">
        <v>120000</v>
      </c>
    </row>
    <row r="3510" spans="9:17" x14ac:dyDescent="0.25">
      <c r="I3510" t="s">
        <v>4330</v>
      </c>
      <c r="J3510">
        <v>0.34570000000000001</v>
      </c>
      <c r="K3510">
        <v>0.58330000000000004</v>
      </c>
      <c r="L3510">
        <v>6.0350000000000004E-3</v>
      </c>
      <c r="M3510">
        <v>-0.78180000000000005</v>
      </c>
      <c r="N3510">
        <v>0.34100000000000003</v>
      </c>
      <c r="O3510">
        <v>1.52</v>
      </c>
      <c r="P3510">
        <v>30001</v>
      </c>
      <c r="Q3510">
        <v>120000</v>
      </c>
    </row>
    <row r="3511" spans="9:17" x14ac:dyDescent="0.25">
      <c r="I3511" t="s">
        <v>4331</v>
      </c>
      <c r="J3511">
        <v>0.32729999999999998</v>
      </c>
      <c r="K3511">
        <v>0.61480000000000001</v>
      </c>
      <c r="L3511">
        <v>6.3200000000000001E-3</v>
      </c>
      <c r="M3511">
        <v>-0.86570000000000003</v>
      </c>
      <c r="N3511">
        <v>0.32150000000000001</v>
      </c>
      <c r="O3511">
        <v>1.556</v>
      </c>
      <c r="P3511">
        <v>30001</v>
      </c>
      <c r="Q3511">
        <v>120000</v>
      </c>
    </row>
    <row r="3512" spans="9:17" x14ac:dyDescent="0.25">
      <c r="I3512" t="s">
        <v>4332</v>
      </c>
      <c r="J3512">
        <v>1.1950000000000001</v>
      </c>
      <c r="K3512">
        <v>0.84670000000000001</v>
      </c>
      <c r="L3512">
        <v>1.0749999999999999E-2</v>
      </c>
      <c r="M3512">
        <v>-0.44650000000000001</v>
      </c>
      <c r="N3512">
        <v>1.1890000000000001</v>
      </c>
      <c r="O3512">
        <v>2.8809999999999998</v>
      </c>
      <c r="P3512">
        <v>30001</v>
      </c>
      <c r="Q3512">
        <v>120000</v>
      </c>
    </row>
    <row r="3513" spans="9:17" x14ac:dyDescent="0.25">
      <c r="I3513" t="s">
        <v>4333</v>
      </c>
      <c r="J3513">
        <v>-0.47870000000000001</v>
      </c>
      <c r="K3513">
        <v>0.80600000000000005</v>
      </c>
      <c r="L3513">
        <v>9.4839999999999994E-3</v>
      </c>
      <c r="M3513">
        <v>-2.0630000000000002</v>
      </c>
      <c r="N3513">
        <v>-0.4753</v>
      </c>
      <c r="O3513">
        <v>1.0960000000000001</v>
      </c>
      <c r="P3513">
        <v>30001</v>
      </c>
      <c r="Q3513">
        <v>120000</v>
      </c>
    </row>
    <row r="3514" spans="9:17" x14ac:dyDescent="0.25">
      <c r="I3514" t="s">
        <v>4334</v>
      </c>
      <c r="J3514">
        <v>0.25929999999999997</v>
      </c>
      <c r="K3514">
        <v>1.018</v>
      </c>
      <c r="L3514">
        <v>1.66E-2</v>
      </c>
      <c r="M3514">
        <v>-1.742</v>
      </c>
      <c r="N3514">
        <v>0.2586</v>
      </c>
      <c r="O3514">
        <v>2.2629999999999999</v>
      </c>
      <c r="P3514">
        <v>30001</v>
      </c>
      <c r="Q3514">
        <v>120000</v>
      </c>
    </row>
    <row r="3515" spans="9:17" x14ac:dyDescent="0.25">
      <c r="I3515" t="s">
        <v>4335</v>
      </c>
      <c r="J3515">
        <v>0.11849999999999999</v>
      </c>
      <c r="K3515">
        <v>0.74809999999999999</v>
      </c>
      <c r="L3515">
        <v>9.9010000000000001E-3</v>
      </c>
      <c r="M3515">
        <v>-1.3380000000000001</v>
      </c>
      <c r="N3515">
        <v>0.11119999999999999</v>
      </c>
      <c r="O3515">
        <v>1.6040000000000001</v>
      </c>
      <c r="P3515">
        <v>30001</v>
      </c>
      <c r="Q3515">
        <v>120000</v>
      </c>
    </row>
    <row r="3516" spans="9:17" x14ac:dyDescent="0.25">
      <c r="I3516" t="s">
        <v>4336</v>
      </c>
      <c r="J3516">
        <v>7.1989999999999997E-3</v>
      </c>
      <c r="K3516">
        <v>0.80910000000000004</v>
      </c>
      <c r="L3516">
        <v>1.1039999999999999E-2</v>
      </c>
      <c r="M3516">
        <v>-1.5740000000000001</v>
      </c>
      <c r="N3516">
        <v>7.1180000000000002E-3</v>
      </c>
      <c r="O3516">
        <v>1.609</v>
      </c>
      <c r="P3516">
        <v>30001</v>
      </c>
      <c r="Q3516">
        <v>120000</v>
      </c>
    </row>
    <row r="3517" spans="9:17" x14ac:dyDescent="0.25">
      <c r="I3517" t="s">
        <v>4337</v>
      </c>
      <c r="J3517">
        <v>0.76470000000000005</v>
      </c>
      <c r="K3517">
        <v>0.58699999999999997</v>
      </c>
      <c r="L3517">
        <v>6.45E-3</v>
      </c>
      <c r="M3517">
        <v>-0.3644</v>
      </c>
      <c r="N3517">
        <v>0.754</v>
      </c>
      <c r="O3517">
        <v>1.9610000000000001</v>
      </c>
      <c r="P3517">
        <v>30001</v>
      </c>
      <c r="Q3517">
        <v>120000</v>
      </c>
    </row>
    <row r="3518" spans="9:17" x14ac:dyDescent="0.25">
      <c r="I3518" t="s">
        <v>4338</v>
      </c>
      <c r="J3518">
        <v>0.74639999999999995</v>
      </c>
      <c r="K3518">
        <v>0.67569999999999997</v>
      </c>
      <c r="L3518">
        <v>8.4419999999999999E-3</v>
      </c>
      <c r="M3518">
        <v>-0.56520000000000004</v>
      </c>
      <c r="N3518">
        <v>0.7379</v>
      </c>
      <c r="O3518">
        <v>2.11</v>
      </c>
      <c r="P3518">
        <v>30001</v>
      </c>
      <c r="Q3518">
        <v>120000</v>
      </c>
    </row>
    <row r="3519" spans="9:17" x14ac:dyDescent="0.25">
      <c r="I3519" t="s">
        <v>4339</v>
      </c>
      <c r="J3519">
        <v>-0.83989999999999998</v>
      </c>
      <c r="K3519">
        <v>0.75680000000000003</v>
      </c>
      <c r="L3519">
        <v>1.0529999999999999E-2</v>
      </c>
      <c r="M3519">
        <v>-2.3460000000000001</v>
      </c>
      <c r="N3519">
        <v>-0.8337</v>
      </c>
      <c r="O3519">
        <v>0.64059999999999995</v>
      </c>
      <c r="P3519">
        <v>30001</v>
      </c>
      <c r="Q3519">
        <v>120000</v>
      </c>
    </row>
    <row r="3520" spans="9:17" x14ac:dyDescent="0.25">
      <c r="I3520" t="s">
        <v>4340</v>
      </c>
      <c r="J3520">
        <v>-0.66139999999999999</v>
      </c>
      <c r="K3520">
        <v>0.70989999999999998</v>
      </c>
      <c r="L3520">
        <v>1.0019999999999999E-2</v>
      </c>
      <c r="M3520">
        <v>-2.0510000000000002</v>
      </c>
      <c r="N3520">
        <v>-0.66259999999999997</v>
      </c>
      <c r="O3520">
        <v>0.74250000000000005</v>
      </c>
      <c r="P3520">
        <v>30001</v>
      </c>
      <c r="Q3520">
        <v>120000</v>
      </c>
    </row>
    <row r="3521" spans="9:17" x14ac:dyDescent="0.25">
      <c r="I3521" t="s">
        <v>4341</v>
      </c>
      <c r="J3521">
        <v>-8.6989999999999998E-2</v>
      </c>
      <c r="K3521">
        <v>0.65580000000000005</v>
      </c>
      <c r="L3521">
        <v>6.2709999999999997E-3</v>
      </c>
      <c r="M3521">
        <v>-1.3859999999999999</v>
      </c>
      <c r="N3521">
        <v>-8.6190000000000003E-2</v>
      </c>
      <c r="O3521">
        <v>1.202</v>
      </c>
      <c r="P3521">
        <v>30001</v>
      </c>
      <c r="Q3521">
        <v>120000</v>
      </c>
    </row>
    <row r="3522" spans="9:17" x14ac:dyDescent="0.25">
      <c r="I3522" t="s">
        <v>4342</v>
      </c>
      <c r="J3522">
        <v>3.6409999999999998E-2</v>
      </c>
      <c r="K3522">
        <v>0.55810000000000004</v>
      </c>
      <c r="L3522">
        <v>5.6210000000000001E-3</v>
      </c>
      <c r="M3522">
        <v>-1.036</v>
      </c>
      <c r="N3522">
        <v>2.7279999999999999E-2</v>
      </c>
      <c r="O3522">
        <v>1.165</v>
      </c>
      <c r="P3522">
        <v>30001</v>
      </c>
      <c r="Q3522">
        <v>120000</v>
      </c>
    </row>
    <row r="3523" spans="9:17" x14ac:dyDescent="0.25">
      <c r="I3523" t="s">
        <v>4343</v>
      </c>
      <c r="J3523">
        <v>-9.7540000000000002E-2</v>
      </c>
      <c r="K3523">
        <v>0.42509999999999998</v>
      </c>
      <c r="L3523">
        <v>2.552E-3</v>
      </c>
      <c r="M3523">
        <v>-1.0249999999999999</v>
      </c>
      <c r="N3523">
        <v>-6.7890000000000006E-2</v>
      </c>
      <c r="O3523">
        <v>0.73429999999999995</v>
      </c>
      <c r="P3523">
        <v>30001</v>
      </c>
      <c r="Q3523">
        <v>120000</v>
      </c>
    </row>
    <row r="3524" spans="9:17" x14ac:dyDescent="0.25">
      <c r="I3524" t="s">
        <v>4344</v>
      </c>
      <c r="J3524">
        <v>-0.1898</v>
      </c>
      <c r="K3524">
        <v>0.45479999999999998</v>
      </c>
      <c r="L3524">
        <v>2.2539999999999999E-3</v>
      </c>
      <c r="M3524">
        <v>-1.22</v>
      </c>
      <c r="N3524">
        <v>-0.1368</v>
      </c>
      <c r="O3524">
        <v>0.64670000000000005</v>
      </c>
      <c r="P3524">
        <v>30001</v>
      </c>
      <c r="Q3524">
        <v>120000</v>
      </c>
    </row>
    <row r="3525" spans="9:17" x14ac:dyDescent="0.25">
      <c r="I3525" t="s">
        <v>4345</v>
      </c>
      <c r="J3525">
        <v>3.125E-2</v>
      </c>
      <c r="K3525">
        <v>0.4511</v>
      </c>
      <c r="L3525">
        <v>1.9469999999999999E-3</v>
      </c>
      <c r="M3525">
        <v>-0.89759999999999995</v>
      </c>
      <c r="N3525">
        <v>2.1489999999999999E-2</v>
      </c>
      <c r="O3525">
        <v>0.98170000000000002</v>
      </c>
      <c r="P3525">
        <v>30001</v>
      </c>
      <c r="Q3525">
        <v>120000</v>
      </c>
    </row>
    <row r="3526" spans="9:17" x14ac:dyDescent="0.25">
      <c r="I3526" t="s">
        <v>4346</v>
      </c>
      <c r="J3526">
        <v>-0.36520000000000002</v>
      </c>
      <c r="K3526">
        <v>0.59660000000000002</v>
      </c>
      <c r="L3526">
        <v>5.7600000000000004E-3</v>
      </c>
      <c r="M3526">
        <v>-1.5720000000000001</v>
      </c>
      <c r="N3526">
        <v>-0.35580000000000001</v>
      </c>
      <c r="O3526">
        <v>0.7883</v>
      </c>
      <c r="P3526">
        <v>30001</v>
      </c>
      <c r="Q3526">
        <v>120000</v>
      </c>
    </row>
    <row r="3527" spans="9:17" x14ac:dyDescent="0.25">
      <c r="I3527" t="s">
        <v>4347</v>
      </c>
      <c r="J3527">
        <v>-0.10979999999999999</v>
      </c>
      <c r="K3527">
        <v>0.68869999999999998</v>
      </c>
      <c r="L3527">
        <v>6.4330000000000003E-3</v>
      </c>
      <c r="M3527">
        <v>-1.47</v>
      </c>
      <c r="N3527">
        <v>-0.1085</v>
      </c>
      <c r="O3527">
        <v>1.2490000000000001</v>
      </c>
      <c r="P3527">
        <v>30001</v>
      </c>
      <c r="Q3527">
        <v>120000</v>
      </c>
    </row>
    <row r="3528" spans="9:17" x14ac:dyDescent="0.25">
      <c r="I3528" t="s">
        <v>4348</v>
      </c>
      <c r="J3528">
        <v>8.4269999999999998E-2</v>
      </c>
      <c r="K3528">
        <v>0.70389999999999997</v>
      </c>
      <c r="L3528">
        <v>6.8539999999999998E-3</v>
      </c>
      <c r="M3528">
        <v>-1.284</v>
      </c>
      <c r="N3528">
        <v>7.5499999999999998E-2</v>
      </c>
      <c r="O3528">
        <v>1.49</v>
      </c>
      <c r="P3528">
        <v>30001</v>
      </c>
      <c r="Q3528">
        <v>120000</v>
      </c>
    </row>
    <row r="3529" spans="9:17" x14ac:dyDescent="0.25">
      <c r="I3529" t="s">
        <v>4349</v>
      </c>
      <c r="J3529">
        <v>-0.114</v>
      </c>
      <c r="K3529">
        <v>0.70650000000000002</v>
      </c>
      <c r="L3529">
        <v>7.0569999999999999E-3</v>
      </c>
      <c r="M3529">
        <v>-1.5129999999999999</v>
      </c>
      <c r="N3529">
        <v>-0.11219999999999999</v>
      </c>
      <c r="O3529">
        <v>1.2749999999999999</v>
      </c>
      <c r="P3529">
        <v>30001</v>
      </c>
      <c r="Q3529">
        <v>120000</v>
      </c>
    </row>
    <row r="3530" spans="9:17" x14ac:dyDescent="0.25">
      <c r="I3530" t="s">
        <v>4350</v>
      </c>
      <c r="J3530">
        <v>-1.4930000000000001E-2</v>
      </c>
      <c r="K3530">
        <v>0.48530000000000001</v>
      </c>
      <c r="L3530">
        <v>4.0990000000000002E-3</v>
      </c>
      <c r="M3530">
        <v>-1.0029999999999999</v>
      </c>
      <c r="N3530">
        <v>-5.1009999999999996E-3</v>
      </c>
      <c r="O3530">
        <v>0.92400000000000004</v>
      </c>
      <c r="P3530">
        <v>30001</v>
      </c>
      <c r="Q3530">
        <v>120000</v>
      </c>
    </row>
    <row r="3531" spans="9:17" x14ac:dyDescent="0.25">
      <c r="I3531" t="s">
        <v>4351</v>
      </c>
      <c r="J3531">
        <v>5.4170000000000003E-2</v>
      </c>
      <c r="K3531">
        <v>0.5292</v>
      </c>
      <c r="L3531">
        <v>4.4320000000000002E-3</v>
      </c>
      <c r="M3531">
        <v>-1.004</v>
      </c>
      <c r="N3531">
        <v>5.6800000000000003E-2</v>
      </c>
      <c r="O3531">
        <v>1.0980000000000001</v>
      </c>
      <c r="P3531">
        <v>30001</v>
      </c>
      <c r="Q3531">
        <v>120000</v>
      </c>
    </row>
    <row r="3532" spans="9:17" x14ac:dyDescent="0.25">
      <c r="I3532" t="s">
        <v>4352</v>
      </c>
      <c r="J3532">
        <v>-7.4730000000000005E-2</v>
      </c>
      <c r="K3532">
        <v>0.47670000000000001</v>
      </c>
      <c r="L3532">
        <v>4.3740000000000003E-3</v>
      </c>
      <c r="M3532">
        <v>-1.046</v>
      </c>
      <c r="N3532">
        <v>-6.4460000000000003E-2</v>
      </c>
      <c r="O3532">
        <v>0.84619999999999995</v>
      </c>
      <c r="P3532">
        <v>30001</v>
      </c>
      <c r="Q3532">
        <v>120000</v>
      </c>
    </row>
    <row r="3533" spans="9:17" x14ac:dyDescent="0.25">
      <c r="I3533" t="s">
        <v>4353</v>
      </c>
      <c r="J3533">
        <v>-0.105</v>
      </c>
      <c r="K3533">
        <v>0.55349999999999999</v>
      </c>
      <c r="L3533">
        <v>4.424E-3</v>
      </c>
      <c r="M3533">
        <v>-1.232</v>
      </c>
      <c r="N3533">
        <v>-9.4460000000000002E-2</v>
      </c>
      <c r="O3533">
        <v>0.96609999999999996</v>
      </c>
      <c r="P3533">
        <v>30001</v>
      </c>
      <c r="Q3533">
        <v>120000</v>
      </c>
    </row>
    <row r="3534" spans="9:17" x14ac:dyDescent="0.25">
      <c r="I3534" t="s">
        <v>4354</v>
      </c>
      <c r="J3534">
        <v>-0.1145</v>
      </c>
      <c r="K3534">
        <v>0.54610000000000003</v>
      </c>
      <c r="L3534">
        <v>4.4939999999999997E-3</v>
      </c>
      <c r="M3534">
        <v>-1.2290000000000001</v>
      </c>
      <c r="N3534">
        <v>-0.1027</v>
      </c>
      <c r="O3534">
        <v>0.93710000000000004</v>
      </c>
      <c r="P3534">
        <v>30001</v>
      </c>
      <c r="Q3534">
        <v>120000</v>
      </c>
    </row>
    <row r="3535" spans="9:17" x14ac:dyDescent="0.25">
      <c r="I3535" t="s">
        <v>4355</v>
      </c>
      <c r="J3535">
        <v>-0.1525</v>
      </c>
      <c r="K3535">
        <v>0.51549999999999996</v>
      </c>
      <c r="L3535">
        <v>4.3909999999999999E-3</v>
      </c>
      <c r="M3535">
        <v>-1.1990000000000001</v>
      </c>
      <c r="N3535">
        <v>-0.1411</v>
      </c>
      <c r="O3535">
        <v>0.83720000000000006</v>
      </c>
      <c r="P3535">
        <v>30001</v>
      </c>
      <c r="Q3535">
        <v>120000</v>
      </c>
    </row>
    <row r="3536" spans="9:17" x14ac:dyDescent="0.25">
      <c r="I3536" t="s">
        <v>4356</v>
      </c>
      <c r="J3536">
        <v>-0.12089999999999999</v>
      </c>
      <c r="K3536">
        <v>0.55279999999999996</v>
      </c>
      <c r="L3536">
        <v>4.4050000000000001E-3</v>
      </c>
      <c r="M3536">
        <v>-1.2490000000000001</v>
      </c>
      <c r="N3536">
        <v>-0.1071</v>
      </c>
      <c r="O3536">
        <v>0.94950000000000001</v>
      </c>
      <c r="P3536">
        <v>30001</v>
      </c>
      <c r="Q3536">
        <v>120000</v>
      </c>
    </row>
    <row r="3537" spans="9:17" x14ac:dyDescent="0.25">
      <c r="I3537" t="s">
        <v>4357</v>
      </c>
      <c r="J3537">
        <v>0.15870000000000001</v>
      </c>
      <c r="K3537">
        <v>0.53520000000000001</v>
      </c>
      <c r="L3537">
        <v>4.3880000000000004E-3</v>
      </c>
      <c r="M3537">
        <v>-0.90910000000000002</v>
      </c>
      <c r="N3537">
        <v>0.1638</v>
      </c>
      <c r="O3537">
        <v>1.208</v>
      </c>
      <c r="P3537">
        <v>30001</v>
      </c>
      <c r="Q3537">
        <v>120000</v>
      </c>
    </row>
    <row r="3538" spans="9:17" x14ac:dyDescent="0.25">
      <c r="I3538" t="s">
        <v>4358</v>
      </c>
      <c r="J3538">
        <v>-0.56299999999999994</v>
      </c>
      <c r="K3538">
        <v>0.61609999999999998</v>
      </c>
      <c r="L3538">
        <v>4.9300000000000004E-3</v>
      </c>
      <c r="M3538">
        <v>-1.8129999999999999</v>
      </c>
      <c r="N3538">
        <v>-0.54649999999999999</v>
      </c>
      <c r="O3538">
        <v>0.60140000000000005</v>
      </c>
      <c r="P3538">
        <v>30001</v>
      </c>
      <c r="Q3538">
        <v>120000</v>
      </c>
    </row>
    <row r="3539" spans="9:17" x14ac:dyDescent="0.25">
      <c r="I3539" t="s">
        <v>4359</v>
      </c>
      <c r="J3539">
        <v>-1.9609999999999999E-2</v>
      </c>
      <c r="K3539">
        <v>0.5806</v>
      </c>
      <c r="L3539">
        <v>4.1619999999999999E-3</v>
      </c>
      <c r="M3539">
        <v>-1.181</v>
      </c>
      <c r="N3539">
        <v>-1.489E-2</v>
      </c>
      <c r="O3539">
        <v>1.115</v>
      </c>
      <c r="P3539">
        <v>30001</v>
      </c>
      <c r="Q3539">
        <v>120000</v>
      </c>
    </row>
    <row r="3540" spans="9:17" x14ac:dyDescent="0.25">
      <c r="I3540" t="s">
        <v>4360</v>
      </c>
      <c r="J3540">
        <v>1.874E-2</v>
      </c>
      <c r="K3540">
        <v>0.54800000000000004</v>
      </c>
      <c r="L3540">
        <v>4.2050000000000004E-3</v>
      </c>
      <c r="M3540">
        <v>-1.073</v>
      </c>
      <c r="N3540">
        <v>2.2380000000000001E-2</v>
      </c>
      <c r="O3540">
        <v>1.0820000000000001</v>
      </c>
      <c r="P3540">
        <v>30001</v>
      </c>
      <c r="Q3540">
        <v>120000</v>
      </c>
    </row>
    <row r="3541" spans="9:17" x14ac:dyDescent="0.25">
      <c r="I3541" t="s">
        <v>4361</v>
      </c>
      <c r="J3541">
        <v>0.3105</v>
      </c>
      <c r="K3541">
        <v>0.58250000000000002</v>
      </c>
      <c r="L3541">
        <v>4.4850000000000003E-3</v>
      </c>
      <c r="M3541">
        <v>-0.83079999999999998</v>
      </c>
      <c r="N3541">
        <v>0.30690000000000001</v>
      </c>
      <c r="O3541">
        <v>1.4690000000000001</v>
      </c>
      <c r="P3541">
        <v>30001</v>
      </c>
      <c r="Q3541">
        <v>120000</v>
      </c>
    </row>
    <row r="3542" spans="9:17" x14ac:dyDescent="0.25">
      <c r="I3542" t="s">
        <v>4362</v>
      </c>
      <c r="J3542">
        <v>-0.2752</v>
      </c>
      <c r="K3542">
        <v>0.60319999999999996</v>
      </c>
      <c r="L3542">
        <v>4.3400000000000001E-3</v>
      </c>
      <c r="M3542">
        <v>-1.512</v>
      </c>
      <c r="N3542">
        <v>-0.25840000000000002</v>
      </c>
      <c r="O3542">
        <v>0.87</v>
      </c>
      <c r="P3542">
        <v>30001</v>
      </c>
      <c r="Q3542">
        <v>120000</v>
      </c>
    </row>
    <row r="3543" spans="9:17" x14ac:dyDescent="0.25">
      <c r="I3543" t="s">
        <v>4363</v>
      </c>
      <c r="J3543">
        <v>0.18790000000000001</v>
      </c>
      <c r="K3543">
        <v>0.58460000000000001</v>
      </c>
      <c r="L3543">
        <v>4.6360000000000004E-3</v>
      </c>
      <c r="M3543">
        <v>-0.96279999999999999</v>
      </c>
      <c r="N3543">
        <v>0.18559999999999999</v>
      </c>
      <c r="O3543">
        <v>1.349</v>
      </c>
      <c r="P3543">
        <v>30001</v>
      </c>
      <c r="Q3543">
        <v>120000</v>
      </c>
    </row>
    <row r="3544" spans="9:17" x14ac:dyDescent="0.25">
      <c r="I3544" t="s">
        <v>4364</v>
      </c>
      <c r="J3544">
        <v>-0.15590000000000001</v>
      </c>
      <c r="K3544">
        <v>0.6109</v>
      </c>
      <c r="L3544">
        <v>4.267E-3</v>
      </c>
      <c r="M3544">
        <v>-1.4</v>
      </c>
      <c r="N3544">
        <v>-0.14530000000000001</v>
      </c>
      <c r="O3544">
        <v>1.0249999999999999</v>
      </c>
      <c r="P3544">
        <v>30001</v>
      </c>
      <c r="Q3544">
        <v>120000</v>
      </c>
    </row>
    <row r="3545" spans="9:17" x14ac:dyDescent="0.25">
      <c r="I3545" t="s">
        <v>4365</v>
      </c>
      <c r="J3545">
        <v>0.40949999999999998</v>
      </c>
      <c r="K3545">
        <v>0.67649999999999999</v>
      </c>
      <c r="L3545">
        <v>7.0530000000000002E-3</v>
      </c>
      <c r="M3545">
        <v>-0.92249999999999999</v>
      </c>
      <c r="N3545">
        <v>0.40689999999999998</v>
      </c>
      <c r="O3545">
        <v>1.756</v>
      </c>
      <c r="P3545">
        <v>30001</v>
      </c>
      <c r="Q3545">
        <v>120000</v>
      </c>
    </row>
    <row r="3546" spans="9:17" x14ac:dyDescent="0.25">
      <c r="I3546" t="s">
        <v>4366</v>
      </c>
      <c r="J3546">
        <v>0.30549999999999999</v>
      </c>
      <c r="K3546">
        <v>0.60309999999999997</v>
      </c>
      <c r="L3546">
        <v>6.319E-3</v>
      </c>
      <c r="M3546">
        <v>-0.89939999999999998</v>
      </c>
      <c r="N3546">
        <v>0.31130000000000002</v>
      </c>
      <c r="O3546">
        <v>1.4830000000000001</v>
      </c>
      <c r="P3546">
        <v>30001</v>
      </c>
      <c r="Q3546">
        <v>120000</v>
      </c>
    </row>
    <row r="3547" spans="9:17" x14ac:dyDescent="0.25">
      <c r="I3547" t="s">
        <v>4367</v>
      </c>
      <c r="J3547">
        <v>0.28720000000000001</v>
      </c>
      <c r="K3547">
        <v>0.63360000000000005</v>
      </c>
      <c r="L3547">
        <v>6.6740000000000002E-3</v>
      </c>
      <c r="M3547">
        <v>-0.97119999999999995</v>
      </c>
      <c r="N3547">
        <v>0.29339999999999999</v>
      </c>
      <c r="O3547">
        <v>1.518</v>
      </c>
      <c r="P3547">
        <v>30001</v>
      </c>
      <c r="Q3547">
        <v>120000</v>
      </c>
    </row>
    <row r="3548" spans="9:17" x14ac:dyDescent="0.25">
      <c r="I3548" t="s">
        <v>4368</v>
      </c>
      <c r="J3548">
        <v>1.155</v>
      </c>
      <c r="K3548">
        <v>0.86050000000000004</v>
      </c>
      <c r="L3548">
        <v>1.094E-2</v>
      </c>
      <c r="M3548">
        <v>-0.52839999999999998</v>
      </c>
      <c r="N3548">
        <v>1.1559999999999999</v>
      </c>
      <c r="O3548">
        <v>2.843</v>
      </c>
      <c r="P3548">
        <v>30001</v>
      </c>
      <c r="Q3548">
        <v>120000</v>
      </c>
    </row>
    <row r="3549" spans="9:17" x14ac:dyDescent="0.25">
      <c r="I3549" t="s">
        <v>4369</v>
      </c>
      <c r="J3549">
        <v>-0.51890000000000003</v>
      </c>
      <c r="K3549">
        <v>0.77080000000000004</v>
      </c>
      <c r="L3549">
        <v>8.1890000000000001E-3</v>
      </c>
      <c r="M3549">
        <v>-2.081</v>
      </c>
      <c r="N3549">
        <v>-0.50629999999999997</v>
      </c>
      <c r="O3549">
        <v>0.95230000000000004</v>
      </c>
      <c r="P3549">
        <v>30001</v>
      </c>
      <c r="Q3549">
        <v>120000</v>
      </c>
    </row>
    <row r="3550" spans="9:17" x14ac:dyDescent="0.25">
      <c r="I3550" t="s">
        <v>4370</v>
      </c>
      <c r="J3550">
        <v>0.21909999999999999</v>
      </c>
      <c r="K3550">
        <v>1.0329999999999999</v>
      </c>
      <c r="L3550">
        <v>1.6469999999999999E-2</v>
      </c>
      <c r="M3550">
        <v>-1.827</v>
      </c>
      <c r="N3550">
        <v>0.2276</v>
      </c>
      <c r="O3550">
        <v>2.2210000000000001</v>
      </c>
      <c r="P3550">
        <v>30001</v>
      </c>
      <c r="Q3550">
        <v>120000</v>
      </c>
    </row>
    <row r="3551" spans="9:17" x14ac:dyDescent="0.25">
      <c r="I3551" t="s">
        <v>4371</v>
      </c>
      <c r="J3551">
        <v>7.8350000000000003E-2</v>
      </c>
      <c r="K3551">
        <v>0.7671</v>
      </c>
      <c r="L3551">
        <v>9.8010000000000007E-3</v>
      </c>
      <c r="M3551">
        <v>-1.4490000000000001</v>
      </c>
      <c r="N3551">
        <v>8.8569999999999996E-2</v>
      </c>
      <c r="O3551">
        <v>1.5629999999999999</v>
      </c>
      <c r="P3551">
        <v>30001</v>
      </c>
      <c r="Q3551">
        <v>120000</v>
      </c>
    </row>
    <row r="3552" spans="9:17" x14ac:dyDescent="0.25">
      <c r="I3552" t="s">
        <v>4372</v>
      </c>
      <c r="J3552">
        <v>-3.2960000000000003E-2</v>
      </c>
      <c r="K3552">
        <v>0.82789999999999997</v>
      </c>
      <c r="L3552">
        <v>1.098E-2</v>
      </c>
      <c r="M3552">
        <v>-1.69</v>
      </c>
      <c r="N3552">
        <v>-1.9900000000000001E-2</v>
      </c>
      <c r="O3552">
        <v>1.5640000000000001</v>
      </c>
      <c r="P3552">
        <v>30001</v>
      </c>
      <c r="Q3552">
        <v>120000</v>
      </c>
    </row>
    <row r="3553" spans="9:17" x14ac:dyDescent="0.25">
      <c r="I3553" t="s">
        <v>4373</v>
      </c>
      <c r="J3553">
        <v>0.72450000000000003</v>
      </c>
      <c r="K3553">
        <v>0.61299999999999999</v>
      </c>
      <c r="L3553">
        <v>6.6290000000000003E-3</v>
      </c>
      <c r="M3553">
        <v>-0.49990000000000001</v>
      </c>
      <c r="N3553">
        <v>0.73</v>
      </c>
      <c r="O3553">
        <v>1.9159999999999999</v>
      </c>
      <c r="P3553">
        <v>30001</v>
      </c>
      <c r="Q3553">
        <v>120000</v>
      </c>
    </row>
    <row r="3554" spans="9:17" x14ac:dyDescent="0.25">
      <c r="I3554" t="s">
        <v>4374</v>
      </c>
      <c r="J3554">
        <v>0.70620000000000005</v>
      </c>
      <c r="K3554">
        <v>0.69689999999999996</v>
      </c>
      <c r="L3554">
        <v>8.4709999999999994E-3</v>
      </c>
      <c r="M3554">
        <v>-0.69030000000000002</v>
      </c>
      <c r="N3554">
        <v>0.71120000000000005</v>
      </c>
      <c r="O3554">
        <v>2.0640000000000001</v>
      </c>
      <c r="P3554">
        <v>30001</v>
      </c>
      <c r="Q3554">
        <v>120000</v>
      </c>
    </row>
    <row r="3555" spans="9:17" x14ac:dyDescent="0.25">
      <c r="I3555" t="s">
        <v>4375</v>
      </c>
      <c r="J3555">
        <v>-0.88009999999999999</v>
      </c>
      <c r="K3555">
        <v>0.77629999999999999</v>
      </c>
      <c r="L3555">
        <v>1.0619999999999999E-2</v>
      </c>
      <c r="M3555">
        <v>-2.452</v>
      </c>
      <c r="N3555">
        <v>-0.86280000000000001</v>
      </c>
      <c r="O3555">
        <v>0.60119999999999996</v>
      </c>
      <c r="P3555">
        <v>30001</v>
      </c>
      <c r="Q3555">
        <v>120000</v>
      </c>
    </row>
    <row r="3556" spans="9:17" x14ac:dyDescent="0.25">
      <c r="I3556" t="s">
        <v>4376</v>
      </c>
      <c r="J3556">
        <v>-0.70150000000000001</v>
      </c>
      <c r="K3556">
        <v>0.73009999999999997</v>
      </c>
      <c r="L3556">
        <v>1.0120000000000001E-2</v>
      </c>
      <c r="M3556">
        <v>-2.169</v>
      </c>
      <c r="N3556">
        <v>-0.69310000000000005</v>
      </c>
      <c r="O3556">
        <v>0.70860000000000001</v>
      </c>
      <c r="P3556">
        <v>30001</v>
      </c>
      <c r="Q3556">
        <v>120000</v>
      </c>
    </row>
    <row r="3557" spans="9:17" x14ac:dyDescent="0.25">
      <c r="I3557" t="s">
        <v>4377</v>
      </c>
      <c r="J3557">
        <v>-0.12709999999999999</v>
      </c>
      <c r="K3557">
        <v>0.66669999999999996</v>
      </c>
      <c r="L3557">
        <v>6.2880000000000002E-3</v>
      </c>
      <c r="M3557">
        <v>-1.4830000000000001</v>
      </c>
      <c r="N3557">
        <v>-0.11260000000000001</v>
      </c>
      <c r="O3557">
        <v>1.1539999999999999</v>
      </c>
      <c r="P3557">
        <v>30001</v>
      </c>
      <c r="Q3557">
        <v>120000</v>
      </c>
    </row>
    <row r="3558" spans="9:17" x14ac:dyDescent="0.25">
      <c r="I3558" t="s">
        <v>4378</v>
      </c>
      <c r="J3558">
        <v>-3.7450000000000001E-3</v>
      </c>
      <c r="K3558">
        <v>0.56950000000000001</v>
      </c>
      <c r="L3558">
        <v>5.5909999999999996E-3</v>
      </c>
      <c r="M3558">
        <v>-1.155</v>
      </c>
      <c r="N3558">
        <v>3.5209999999999998E-3</v>
      </c>
      <c r="O3558">
        <v>1.1000000000000001</v>
      </c>
      <c r="P3558">
        <v>30001</v>
      </c>
      <c r="Q3558">
        <v>120000</v>
      </c>
    </row>
    <row r="3559" spans="9:17" x14ac:dyDescent="0.25">
      <c r="I3559" t="s">
        <v>4379</v>
      </c>
      <c r="J3559">
        <v>-9.2240000000000003E-2</v>
      </c>
      <c r="K3559">
        <v>0.38919999999999999</v>
      </c>
      <c r="L3559">
        <v>2.1280000000000001E-3</v>
      </c>
      <c r="M3559">
        <v>-0.93430000000000002</v>
      </c>
      <c r="N3559">
        <v>-6.608E-2</v>
      </c>
      <c r="O3559">
        <v>0.66679999999999995</v>
      </c>
      <c r="P3559">
        <v>30001</v>
      </c>
      <c r="Q3559">
        <v>120000</v>
      </c>
    </row>
    <row r="3560" spans="9:17" x14ac:dyDescent="0.25">
      <c r="I3560" t="s">
        <v>4380</v>
      </c>
      <c r="J3560">
        <v>0.1288</v>
      </c>
      <c r="K3560">
        <v>0.41339999999999999</v>
      </c>
      <c r="L3560">
        <v>2.1870000000000001E-3</v>
      </c>
      <c r="M3560">
        <v>-0.66279999999999994</v>
      </c>
      <c r="N3560">
        <v>9.3539999999999998E-2</v>
      </c>
      <c r="O3560">
        <v>1.0369999999999999</v>
      </c>
      <c r="P3560">
        <v>30001</v>
      </c>
      <c r="Q3560">
        <v>120000</v>
      </c>
    </row>
    <row r="3561" spans="9:17" x14ac:dyDescent="0.25">
      <c r="I3561" t="s">
        <v>4381</v>
      </c>
      <c r="J3561">
        <v>-0.26769999999999999</v>
      </c>
      <c r="K3561">
        <v>0.50580000000000003</v>
      </c>
      <c r="L3561">
        <v>5.143E-3</v>
      </c>
      <c r="M3561">
        <v>-1.2709999999999999</v>
      </c>
      <c r="N3561">
        <v>-0.26450000000000001</v>
      </c>
      <c r="O3561">
        <v>0.71319999999999995</v>
      </c>
      <c r="P3561">
        <v>30001</v>
      </c>
      <c r="Q3561">
        <v>120000</v>
      </c>
    </row>
    <row r="3562" spans="9:17" x14ac:dyDescent="0.25">
      <c r="I3562" t="s">
        <v>4382</v>
      </c>
      <c r="J3562">
        <v>-1.2239999999999999E-2</v>
      </c>
      <c r="K3562">
        <v>0.6129</v>
      </c>
      <c r="L3562">
        <v>6.117E-3</v>
      </c>
      <c r="M3562">
        <v>-1.2010000000000001</v>
      </c>
      <c r="N3562">
        <v>-1.95E-2</v>
      </c>
      <c r="O3562">
        <v>1.216</v>
      </c>
      <c r="P3562">
        <v>30001</v>
      </c>
      <c r="Q3562">
        <v>120000</v>
      </c>
    </row>
    <row r="3563" spans="9:17" x14ac:dyDescent="0.25">
      <c r="I3563" t="s">
        <v>4383</v>
      </c>
      <c r="J3563">
        <v>0.18179999999999999</v>
      </c>
      <c r="K3563">
        <v>0.63029999999999997</v>
      </c>
      <c r="L3563">
        <v>6.4530000000000004E-3</v>
      </c>
      <c r="M3563">
        <v>-1.016</v>
      </c>
      <c r="N3563">
        <v>0.16350000000000001</v>
      </c>
      <c r="O3563">
        <v>1.464</v>
      </c>
      <c r="P3563">
        <v>30001</v>
      </c>
      <c r="Q3563">
        <v>120000</v>
      </c>
    </row>
    <row r="3564" spans="9:17" x14ac:dyDescent="0.25">
      <c r="I3564" t="s">
        <v>4384</v>
      </c>
      <c r="J3564">
        <v>-1.6449999999999999E-2</v>
      </c>
      <c r="K3564">
        <v>0.63390000000000002</v>
      </c>
      <c r="L3564">
        <v>6.744E-3</v>
      </c>
      <c r="M3564">
        <v>-1.2549999999999999</v>
      </c>
      <c r="N3564">
        <v>-2.044E-2</v>
      </c>
      <c r="O3564">
        <v>1.246</v>
      </c>
      <c r="P3564">
        <v>30001</v>
      </c>
      <c r="Q3564">
        <v>120000</v>
      </c>
    </row>
    <row r="3565" spans="9:17" x14ac:dyDescent="0.25">
      <c r="I3565" t="s">
        <v>4385</v>
      </c>
      <c r="J3565">
        <v>8.2610000000000003E-2</v>
      </c>
      <c r="K3565">
        <v>0.37090000000000001</v>
      </c>
      <c r="L3565">
        <v>3.473E-3</v>
      </c>
      <c r="M3565">
        <v>-0.64939999999999998</v>
      </c>
      <c r="N3565">
        <v>8.2070000000000004E-2</v>
      </c>
      <c r="O3565">
        <v>0.81469999999999998</v>
      </c>
      <c r="P3565">
        <v>30001</v>
      </c>
      <c r="Q3565">
        <v>120000</v>
      </c>
    </row>
    <row r="3566" spans="9:17" x14ac:dyDescent="0.25">
      <c r="I3566" t="s">
        <v>4386</v>
      </c>
      <c r="J3566">
        <v>0.1517</v>
      </c>
      <c r="K3566">
        <v>0.42509999999999998</v>
      </c>
      <c r="L3566">
        <v>3.8089999999999999E-3</v>
      </c>
      <c r="M3566">
        <v>-0.66459999999999997</v>
      </c>
      <c r="N3566">
        <v>0.1426</v>
      </c>
      <c r="O3566">
        <v>1.0129999999999999</v>
      </c>
      <c r="P3566">
        <v>30001</v>
      </c>
      <c r="Q3566">
        <v>120000</v>
      </c>
    </row>
    <row r="3567" spans="9:17" x14ac:dyDescent="0.25">
      <c r="I3567" t="s">
        <v>4387</v>
      </c>
      <c r="J3567">
        <v>2.281E-2</v>
      </c>
      <c r="K3567">
        <v>0.35520000000000002</v>
      </c>
      <c r="L3567">
        <v>3.4160000000000002E-3</v>
      </c>
      <c r="M3567">
        <v>-0.67759999999999998</v>
      </c>
      <c r="N3567">
        <v>2.3300000000000001E-2</v>
      </c>
      <c r="O3567">
        <v>0.72150000000000003</v>
      </c>
      <c r="P3567">
        <v>30001</v>
      </c>
      <c r="Q3567">
        <v>120000</v>
      </c>
    </row>
    <row r="3568" spans="9:17" x14ac:dyDescent="0.25">
      <c r="I3568" t="s">
        <v>4388</v>
      </c>
      <c r="J3568">
        <v>-7.4400000000000004E-3</v>
      </c>
      <c r="K3568">
        <v>0.45479999999999998</v>
      </c>
      <c r="L3568">
        <v>3.741E-3</v>
      </c>
      <c r="M3568">
        <v>-0.92479999999999996</v>
      </c>
      <c r="N3568">
        <v>-2.4810000000000001E-3</v>
      </c>
      <c r="O3568">
        <v>0.88149999999999995</v>
      </c>
      <c r="P3568">
        <v>30001</v>
      </c>
      <c r="Q3568">
        <v>120000</v>
      </c>
    </row>
    <row r="3569" spans="9:17" x14ac:dyDescent="0.25">
      <c r="I3569" t="s">
        <v>4389</v>
      </c>
      <c r="J3569">
        <v>-1.6969999999999999E-2</v>
      </c>
      <c r="K3569">
        <v>0.44479999999999997</v>
      </c>
      <c r="L3569">
        <v>3.7599999999999999E-3</v>
      </c>
      <c r="M3569">
        <v>-0.91520000000000001</v>
      </c>
      <c r="N3569">
        <v>-1.1520000000000001E-2</v>
      </c>
      <c r="O3569">
        <v>0.84360000000000002</v>
      </c>
      <c r="P3569">
        <v>30001</v>
      </c>
      <c r="Q3569">
        <v>120000</v>
      </c>
    </row>
    <row r="3570" spans="9:17" x14ac:dyDescent="0.25">
      <c r="I3570" t="s">
        <v>4390</v>
      </c>
      <c r="J3570">
        <v>-5.493E-2</v>
      </c>
      <c r="K3570">
        <v>0.40810000000000002</v>
      </c>
      <c r="L3570">
        <v>3.7390000000000001E-3</v>
      </c>
      <c r="M3570">
        <v>-0.86519999999999997</v>
      </c>
      <c r="N3570">
        <v>-5.1319999999999998E-2</v>
      </c>
      <c r="O3570">
        <v>0.73819999999999997</v>
      </c>
      <c r="P3570">
        <v>30001</v>
      </c>
      <c r="Q3570">
        <v>120000</v>
      </c>
    </row>
    <row r="3571" spans="9:17" x14ac:dyDescent="0.25">
      <c r="I3571" t="s">
        <v>4391</v>
      </c>
      <c r="J3571">
        <v>-2.3359999999999999E-2</v>
      </c>
      <c r="K3571">
        <v>0.45479999999999998</v>
      </c>
      <c r="L3571">
        <v>3.7889999999999998E-3</v>
      </c>
      <c r="M3571">
        <v>-0.94110000000000005</v>
      </c>
      <c r="N3571">
        <v>-1.5859999999999999E-2</v>
      </c>
      <c r="O3571">
        <v>0.86050000000000004</v>
      </c>
      <c r="P3571">
        <v>30001</v>
      </c>
      <c r="Q3571">
        <v>120000</v>
      </c>
    </row>
    <row r="3572" spans="9:17" x14ac:dyDescent="0.25">
      <c r="I3572" t="s">
        <v>4392</v>
      </c>
      <c r="J3572">
        <v>0.25619999999999998</v>
      </c>
      <c r="K3572">
        <v>0.43930000000000002</v>
      </c>
      <c r="L3572">
        <v>3.7699999999999999E-3</v>
      </c>
      <c r="M3572">
        <v>-0.59819999999999995</v>
      </c>
      <c r="N3572">
        <v>0.25409999999999999</v>
      </c>
      <c r="O3572">
        <v>1.1279999999999999</v>
      </c>
      <c r="P3572">
        <v>30001</v>
      </c>
      <c r="Q3572">
        <v>120000</v>
      </c>
    </row>
    <row r="3573" spans="9:17" x14ac:dyDescent="0.25">
      <c r="I3573" t="s">
        <v>4393</v>
      </c>
      <c r="J3573">
        <v>-0.46539999999999998</v>
      </c>
      <c r="K3573">
        <v>0.54569999999999996</v>
      </c>
      <c r="L3573">
        <v>4.9680000000000002E-3</v>
      </c>
      <c r="M3573">
        <v>-1.575</v>
      </c>
      <c r="N3573">
        <v>-0.44940000000000002</v>
      </c>
      <c r="O3573">
        <v>0.56040000000000001</v>
      </c>
      <c r="P3573">
        <v>30001</v>
      </c>
      <c r="Q3573">
        <v>120000</v>
      </c>
    </row>
    <row r="3574" spans="9:17" x14ac:dyDescent="0.25">
      <c r="I3574" t="s">
        <v>4394</v>
      </c>
      <c r="J3574">
        <v>7.7929999999999999E-2</v>
      </c>
      <c r="K3574">
        <v>0.50009999999999999</v>
      </c>
      <c r="L3574">
        <v>4.032E-3</v>
      </c>
      <c r="M3574">
        <v>-0.91420000000000001</v>
      </c>
      <c r="N3574">
        <v>8.1299999999999997E-2</v>
      </c>
      <c r="O3574">
        <v>1.0620000000000001</v>
      </c>
      <c r="P3574">
        <v>30001</v>
      </c>
      <c r="Q3574">
        <v>120000</v>
      </c>
    </row>
    <row r="3575" spans="9:17" x14ac:dyDescent="0.25">
      <c r="I3575" t="s">
        <v>4395</v>
      </c>
      <c r="J3575">
        <v>0.1163</v>
      </c>
      <c r="K3575">
        <v>0.46200000000000002</v>
      </c>
      <c r="L3575">
        <v>4.0969999999999999E-3</v>
      </c>
      <c r="M3575">
        <v>-0.78979999999999995</v>
      </c>
      <c r="N3575">
        <v>0.1153</v>
      </c>
      <c r="O3575">
        <v>1.0249999999999999</v>
      </c>
      <c r="P3575">
        <v>30001</v>
      </c>
      <c r="Q3575">
        <v>120000</v>
      </c>
    </row>
    <row r="3576" spans="9:17" x14ac:dyDescent="0.25">
      <c r="I3576" t="s">
        <v>4396</v>
      </c>
      <c r="J3576">
        <v>0.40799999999999997</v>
      </c>
      <c r="K3576">
        <v>0.49790000000000001</v>
      </c>
      <c r="L3576">
        <v>4.1460000000000004E-3</v>
      </c>
      <c r="M3576">
        <v>-0.54069999999999996</v>
      </c>
      <c r="N3576">
        <v>0.39779999999999999</v>
      </c>
      <c r="O3576">
        <v>1.42</v>
      </c>
      <c r="P3576">
        <v>30001</v>
      </c>
      <c r="Q3576">
        <v>120000</v>
      </c>
    </row>
    <row r="3577" spans="9:17" x14ac:dyDescent="0.25">
      <c r="I3577" t="s">
        <v>4397</v>
      </c>
      <c r="J3577">
        <v>-0.1777</v>
      </c>
      <c r="K3577">
        <v>0.55489999999999995</v>
      </c>
      <c r="L3577">
        <v>4.4489999999999998E-3</v>
      </c>
      <c r="M3577">
        <v>-1.329</v>
      </c>
      <c r="N3577">
        <v>-0.15690000000000001</v>
      </c>
      <c r="O3577">
        <v>0.85640000000000005</v>
      </c>
      <c r="P3577">
        <v>30001</v>
      </c>
      <c r="Q3577">
        <v>120000</v>
      </c>
    </row>
    <row r="3578" spans="9:17" x14ac:dyDescent="0.25">
      <c r="I3578" t="s">
        <v>4398</v>
      </c>
      <c r="J3578">
        <v>0.28549999999999998</v>
      </c>
      <c r="K3578">
        <v>0.50429999999999997</v>
      </c>
      <c r="L3578">
        <v>4.3480000000000003E-3</v>
      </c>
      <c r="M3578">
        <v>-0.68620000000000003</v>
      </c>
      <c r="N3578">
        <v>0.2772</v>
      </c>
      <c r="O3578">
        <v>1.3009999999999999</v>
      </c>
      <c r="P3578">
        <v>30001</v>
      </c>
      <c r="Q3578">
        <v>120000</v>
      </c>
    </row>
    <row r="3579" spans="9:17" x14ac:dyDescent="0.25">
      <c r="I3579" t="s">
        <v>4399</v>
      </c>
      <c r="J3579">
        <v>-5.8349999999999999E-2</v>
      </c>
      <c r="K3579">
        <v>0.53759999999999997</v>
      </c>
      <c r="L3579">
        <v>4.2059999999999997E-3</v>
      </c>
      <c r="M3579">
        <v>-1.1479999999999999</v>
      </c>
      <c r="N3579">
        <v>-4.9480000000000003E-2</v>
      </c>
      <c r="O3579">
        <v>0.97030000000000005</v>
      </c>
      <c r="P3579">
        <v>30001</v>
      </c>
      <c r="Q3579">
        <v>120000</v>
      </c>
    </row>
    <row r="3580" spans="9:17" x14ac:dyDescent="0.25">
      <c r="I3580" t="s">
        <v>4400</v>
      </c>
      <c r="J3580">
        <v>0.5071</v>
      </c>
      <c r="K3580">
        <v>0.59630000000000005</v>
      </c>
      <c r="L3580">
        <v>6.3730000000000002E-3</v>
      </c>
      <c r="M3580">
        <v>-0.64880000000000004</v>
      </c>
      <c r="N3580">
        <v>0.49930000000000002</v>
      </c>
      <c r="O3580">
        <v>1.702</v>
      </c>
      <c r="P3580">
        <v>30001</v>
      </c>
      <c r="Q3580">
        <v>120000</v>
      </c>
    </row>
    <row r="3581" spans="9:17" x14ac:dyDescent="0.25">
      <c r="I3581" t="s">
        <v>4401</v>
      </c>
      <c r="J3581">
        <v>0.40300000000000002</v>
      </c>
      <c r="K3581">
        <v>0.51090000000000002</v>
      </c>
      <c r="L3581">
        <v>5.5750000000000001E-3</v>
      </c>
      <c r="M3581">
        <v>-0.60289999999999999</v>
      </c>
      <c r="N3581">
        <v>0.40329999999999999</v>
      </c>
      <c r="O3581">
        <v>1.403</v>
      </c>
      <c r="P3581">
        <v>30001</v>
      </c>
      <c r="Q3581">
        <v>120000</v>
      </c>
    </row>
    <row r="3582" spans="9:17" x14ac:dyDescent="0.25">
      <c r="I3582" t="s">
        <v>4402</v>
      </c>
      <c r="J3582">
        <v>0.38469999999999999</v>
      </c>
      <c r="K3582">
        <v>0.54679999999999995</v>
      </c>
      <c r="L3582">
        <v>5.8960000000000002E-3</v>
      </c>
      <c r="M3582">
        <v>-0.69010000000000005</v>
      </c>
      <c r="N3582">
        <v>0.38829999999999998</v>
      </c>
      <c r="O3582">
        <v>1.4550000000000001</v>
      </c>
      <c r="P3582">
        <v>30001</v>
      </c>
      <c r="Q3582">
        <v>120000</v>
      </c>
    </row>
    <row r="3583" spans="9:17" x14ac:dyDescent="0.25">
      <c r="I3583" t="s">
        <v>4403</v>
      </c>
      <c r="J3583">
        <v>1.2529999999999999</v>
      </c>
      <c r="K3583">
        <v>0.80220000000000002</v>
      </c>
      <c r="L3583">
        <v>1.061E-2</v>
      </c>
      <c r="M3583">
        <v>-0.31950000000000001</v>
      </c>
      <c r="N3583">
        <v>1.2529999999999999</v>
      </c>
      <c r="O3583">
        <v>2.84</v>
      </c>
      <c r="P3583">
        <v>30001</v>
      </c>
      <c r="Q3583">
        <v>120000</v>
      </c>
    </row>
    <row r="3584" spans="9:17" x14ac:dyDescent="0.25">
      <c r="I3584" t="s">
        <v>4404</v>
      </c>
      <c r="J3584">
        <v>-0.42130000000000001</v>
      </c>
      <c r="K3584">
        <v>0.65990000000000004</v>
      </c>
      <c r="L3584">
        <v>7.1609999999999998E-3</v>
      </c>
      <c r="M3584">
        <v>-1.748</v>
      </c>
      <c r="N3584">
        <v>-0.41270000000000001</v>
      </c>
      <c r="O3584">
        <v>0.84279999999999999</v>
      </c>
      <c r="P3584">
        <v>30001</v>
      </c>
      <c r="Q3584">
        <v>120000</v>
      </c>
    </row>
    <row r="3585" spans="9:17" x14ac:dyDescent="0.25">
      <c r="I3585" t="s">
        <v>4405</v>
      </c>
      <c r="J3585">
        <v>0.31669999999999998</v>
      </c>
      <c r="K3585">
        <v>0.98250000000000004</v>
      </c>
      <c r="L3585">
        <v>1.6109999999999999E-2</v>
      </c>
      <c r="M3585">
        <v>-1.627</v>
      </c>
      <c r="N3585">
        <v>0.32100000000000001</v>
      </c>
      <c r="O3585">
        <v>2.234</v>
      </c>
      <c r="P3585">
        <v>30001</v>
      </c>
      <c r="Q3585">
        <v>120000</v>
      </c>
    </row>
    <row r="3586" spans="9:17" x14ac:dyDescent="0.25">
      <c r="I3586" t="s">
        <v>4406</v>
      </c>
      <c r="J3586">
        <v>0.1759</v>
      </c>
      <c r="K3586">
        <v>0.69599999999999995</v>
      </c>
      <c r="L3586">
        <v>9.2239999999999996E-3</v>
      </c>
      <c r="M3586">
        <v>-1.1970000000000001</v>
      </c>
      <c r="N3586">
        <v>0.17860000000000001</v>
      </c>
      <c r="O3586">
        <v>1.5409999999999999</v>
      </c>
      <c r="P3586">
        <v>30001</v>
      </c>
      <c r="Q3586">
        <v>120000</v>
      </c>
    </row>
    <row r="3587" spans="9:17" x14ac:dyDescent="0.25">
      <c r="I3587" t="s">
        <v>4407</v>
      </c>
      <c r="J3587">
        <v>6.4579999999999999E-2</v>
      </c>
      <c r="K3587">
        <v>0.76170000000000004</v>
      </c>
      <c r="L3587">
        <v>1.042E-2</v>
      </c>
      <c r="M3587">
        <v>-1.454</v>
      </c>
      <c r="N3587">
        <v>7.0199999999999999E-2</v>
      </c>
      <c r="O3587">
        <v>1.5449999999999999</v>
      </c>
      <c r="P3587">
        <v>30001</v>
      </c>
      <c r="Q3587">
        <v>120000</v>
      </c>
    </row>
    <row r="3588" spans="9:17" x14ac:dyDescent="0.25">
      <c r="I3588" t="s">
        <v>4408</v>
      </c>
      <c r="J3588">
        <v>0.82199999999999995</v>
      </c>
      <c r="K3588">
        <v>0.52270000000000005</v>
      </c>
      <c r="L3588">
        <v>5.8780000000000004E-3</v>
      </c>
      <c r="M3588">
        <v>-0.2054</v>
      </c>
      <c r="N3588">
        <v>0.82299999999999995</v>
      </c>
      <c r="O3588">
        <v>1.85</v>
      </c>
      <c r="P3588">
        <v>30001</v>
      </c>
      <c r="Q3588">
        <v>120000</v>
      </c>
    </row>
    <row r="3589" spans="9:17" x14ac:dyDescent="0.25">
      <c r="I3589" t="s">
        <v>4409</v>
      </c>
      <c r="J3589">
        <v>0.80379999999999996</v>
      </c>
      <c r="K3589">
        <v>0.61899999999999999</v>
      </c>
      <c r="L3589">
        <v>7.8230000000000001E-3</v>
      </c>
      <c r="M3589">
        <v>-0.41830000000000001</v>
      </c>
      <c r="N3589">
        <v>0.80659999999999998</v>
      </c>
      <c r="O3589">
        <v>2.0209999999999999</v>
      </c>
      <c r="P3589">
        <v>30001</v>
      </c>
      <c r="Q3589">
        <v>120000</v>
      </c>
    </row>
    <row r="3590" spans="9:17" x14ac:dyDescent="0.25">
      <c r="I3590" t="s">
        <v>4410</v>
      </c>
      <c r="J3590">
        <v>-0.78259999999999996</v>
      </c>
      <c r="K3590">
        <v>0.70469999999999999</v>
      </c>
      <c r="L3590">
        <v>1.005E-2</v>
      </c>
      <c r="M3590">
        <v>-2.206</v>
      </c>
      <c r="N3590">
        <v>-0.76890000000000003</v>
      </c>
      <c r="O3590">
        <v>0.56040000000000001</v>
      </c>
      <c r="P3590">
        <v>30001</v>
      </c>
      <c r="Q3590">
        <v>120000</v>
      </c>
    </row>
    <row r="3591" spans="9:17" x14ac:dyDescent="0.25">
      <c r="I3591" t="s">
        <v>4411</v>
      </c>
      <c r="J3591">
        <v>-0.60399999999999998</v>
      </c>
      <c r="K3591">
        <v>0.65200000000000002</v>
      </c>
      <c r="L3591">
        <v>9.4739999999999998E-3</v>
      </c>
      <c r="M3591">
        <v>-1.897</v>
      </c>
      <c r="N3591">
        <v>-0.59770000000000001</v>
      </c>
      <c r="O3591">
        <v>0.65680000000000005</v>
      </c>
      <c r="P3591">
        <v>30001</v>
      </c>
      <c r="Q3591">
        <v>120000</v>
      </c>
    </row>
    <row r="3592" spans="9:17" x14ac:dyDescent="0.25">
      <c r="I3592" t="s">
        <v>4412</v>
      </c>
      <c r="J3592">
        <v>-2.9610000000000001E-2</v>
      </c>
      <c r="K3592">
        <v>0.58609999999999995</v>
      </c>
      <c r="L3592">
        <v>5.6839999999999998E-3</v>
      </c>
      <c r="M3592">
        <v>-1.22</v>
      </c>
      <c r="N3592">
        <v>-2.034E-2</v>
      </c>
      <c r="O3592">
        <v>1.101</v>
      </c>
      <c r="P3592">
        <v>30001</v>
      </c>
      <c r="Q3592">
        <v>120000</v>
      </c>
    </row>
    <row r="3593" spans="9:17" x14ac:dyDescent="0.25">
      <c r="I3593" t="s">
        <v>4413</v>
      </c>
      <c r="J3593">
        <v>9.3789999999999998E-2</v>
      </c>
      <c r="K3593">
        <v>0.47460000000000002</v>
      </c>
      <c r="L3593">
        <v>4.8320000000000004E-3</v>
      </c>
      <c r="M3593">
        <v>-0.84040000000000004</v>
      </c>
      <c r="N3593">
        <v>9.3460000000000001E-2</v>
      </c>
      <c r="O3593">
        <v>1.028</v>
      </c>
      <c r="P3593">
        <v>30001</v>
      </c>
      <c r="Q3593">
        <v>120000</v>
      </c>
    </row>
    <row r="3594" spans="9:17" x14ac:dyDescent="0.25">
      <c r="I3594" t="s">
        <v>4414</v>
      </c>
      <c r="J3594">
        <v>0.221</v>
      </c>
      <c r="K3594">
        <v>0.4516</v>
      </c>
      <c r="L3594">
        <v>2.091E-3</v>
      </c>
      <c r="M3594">
        <v>-0.58809999999999996</v>
      </c>
      <c r="N3594">
        <v>0.16120000000000001</v>
      </c>
      <c r="O3594">
        <v>1.2470000000000001</v>
      </c>
      <c r="P3594">
        <v>30001</v>
      </c>
      <c r="Q3594">
        <v>120000</v>
      </c>
    </row>
    <row r="3595" spans="9:17" x14ac:dyDescent="0.25">
      <c r="I3595" t="s">
        <v>4415</v>
      </c>
      <c r="J3595">
        <v>-0.1754</v>
      </c>
      <c r="K3595">
        <v>0.56430000000000002</v>
      </c>
      <c r="L3595">
        <v>5.4489999999999999E-3</v>
      </c>
      <c r="M3595">
        <v>-1.2789999999999999</v>
      </c>
      <c r="N3595">
        <v>-0.17660000000000001</v>
      </c>
      <c r="O3595">
        <v>0.94469999999999998</v>
      </c>
      <c r="P3595">
        <v>30001</v>
      </c>
      <c r="Q3595">
        <v>120000</v>
      </c>
    </row>
    <row r="3596" spans="9:17" x14ac:dyDescent="0.25">
      <c r="I3596" t="s">
        <v>4416</v>
      </c>
      <c r="J3596">
        <v>0.08</v>
      </c>
      <c r="K3596">
        <v>0.66100000000000003</v>
      </c>
      <c r="L3596">
        <v>6.2509999999999996E-3</v>
      </c>
      <c r="M3596">
        <v>-1.1990000000000001</v>
      </c>
      <c r="N3596">
        <v>7.0080000000000003E-2</v>
      </c>
      <c r="O3596">
        <v>1.4059999999999999</v>
      </c>
      <c r="P3596">
        <v>30001</v>
      </c>
      <c r="Q3596">
        <v>120000</v>
      </c>
    </row>
    <row r="3597" spans="9:17" x14ac:dyDescent="0.25">
      <c r="I3597" t="s">
        <v>4417</v>
      </c>
      <c r="J3597">
        <v>0.27410000000000001</v>
      </c>
      <c r="K3597">
        <v>0.67830000000000001</v>
      </c>
      <c r="L3597">
        <v>6.613E-3</v>
      </c>
      <c r="M3597">
        <v>-1.02</v>
      </c>
      <c r="N3597">
        <v>0.25440000000000002</v>
      </c>
      <c r="O3597">
        <v>1.657</v>
      </c>
      <c r="P3597">
        <v>30001</v>
      </c>
      <c r="Q3597">
        <v>120000</v>
      </c>
    </row>
    <row r="3598" spans="9:17" x14ac:dyDescent="0.25">
      <c r="I3598" t="s">
        <v>4418</v>
      </c>
      <c r="J3598">
        <v>7.5789999999999996E-2</v>
      </c>
      <c r="K3598">
        <v>0.6804</v>
      </c>
      <c r="L3598">
        <v>6.8789999999999997E-3</v>
      </c>
      <c r="M3598">
        <v>-1.2529999999999999</v>
      </c>
      <c r="N3598">
        <v>6.6239999999999993E-2</v>
      </c>
      <c r="O3598">
        <v>1.4339999999999999</v>
      </c>
      <c r="P3598">
        <v>30001</v>
      </c>
      <c r="Q3598">
        <v>120000</v>
      </c>
    </row>
    <row r="3599" spans="9:17" x14ac:dyDescent="0.25">
      <c r="I3599" t="s">
        <v>4419</v>
      </c>
      <c r="J3599">
        <v>0.1749</v>
      </c>
      <c r="K3599">
        <v>0.44340000000000002</v>
      </c>
      <c r="L3599">
        <v>3.6240000000000001E-3</v>
      </c>
      <c r="M3599">
        <v>-0.67420000000000002</v>
      </c>
      <c r="N3599">
        <v>0.16719999999999999</v>
      </c>
      <c r="O3599">
        <v>1.0720000000000001</v>
      </c>
      <c r="P3599">
        <v>30001</v>
      </c>
      <c r="Q3599">
        <v>120000</v>
      </c>
    </row>
    <row r="3600" spans="9:17" x14ac:dyDescent="0.25">
      <c r="I3600" t="s">
        <v>4420</v>
      </c>
      <c r="J3600">
        <v>0.24390000000000001</v>
      </c>
      <c r="K3600">
        <v>0.48880000000000001</v>
      </c>
      <c r="L3600">
        <v>3.9610000000000001E-3</v>
      </c>
      <c r="M3600">
        <v>-0.68459999999999999</v>
      </c>
      <c r="N3600">
        <v>0.23</v>
      </c>
      <c r="O3600">
        <v>1.244</v>
      </c>
      <c r="P3600">
        <v>30001</v>
      </c>
      <c r="Q3600">
        <v>120000</v>
      </c>
    </row>
    <row r="3601" spans="9:17" x14ac:dyDescent="0.25">
      <c r="I3601" t="s">
        <v>4421</v>
      </c>
      <c r="J3601">
        <v>0.11509999999999999</v>
      </c>
      <c r="K3601">
        <v>0.43440000000000001</v>
      </c>
      <c r="L3601">
        <v>3.7829999999999999E-3</v>
      </c>
      <c r="M3601">
        <v>-0.72570000000000001</v>
      </c>
      <c r="N3601">
        <v>0.106</v>
      </c>
      <c r="O3601">
        <v>0.9929</v>
      </c>
      <c r="P3601">
        <v>30001</v>
      </c>
      <c r="Q3601">
        <v>120000</v>
      </c>
    </row>
    <row r="3602" spans="9:17" x14ac:dyDescent="0.25">
      <c r="I3602" t="s">
        <v>4422</v>
      </c>
      <c r="J3602">
        <v>8.48E-2</v>
      </c>
      <c r="K3602">
        <v>0.51500000000000001</v>
      </c>
      <c r="L3602">
        <v>3.9329999999999999E-3</v>
      </c>
      <c r="M3602">
        <v>-0.92420000000000002</v>
      </c>
      <c r="N3602">
        <v>8.1970000000000001E-2</v>
      </c>
      <c r="O3602">
        <v>1.111</v>
      </c>
      <c r="P3602">
        <v>30001</v>
      </c>
      <c r="Q3602">
        <v>120000</v>
      </c>
    </row>
    <row r="3603" spans="9:17" x14ac:dyDescent="0.25">
      <c r="I3603" t="s">
        <v>4423</v>
      </c>
      <c r="J3603">
        <v>7.5270000000000004E-2</v>
      </c>
      <c r="K3603">
        <v>0.50849999999999995</v>
      </c>
      <c r="L3603">
        <v>3.9610000000000001E-3</v>
      </c>
      <c r="M3603">
        <v>-0.92859999999999998</v>
      </c>
      <c r="N3603">
        <v>7.3499999999999996E-2</v>
      </c>
      <c r="O3603">
        <v>1.0820000000000001</v>
      </c>
      <c r="P3603">
        <v>30001</v>
      </c>
      <c r="Q3603">
        <v>120000</v>
      </c>
    </row>
    <row r="3604" spans="9:17" x14ac:dyDescent="0.25">
      <c r="I3604" t="s">
        <v>4424</v>
      </c>
      <c r="J3604">
        <v>3.7310000000000003E-2</v>
      </c>
      <c r="K3604">
        <v>0.4748</v>
      </c>
      <c r="L3604">
        <v>3.869E-3</v>
      </c>
      <c r="M3604">
        <v>-0.88780000000000003</v>
      </c>
      <c r="N3604">
        <v>3.3009999999999998E-2</v>
      </c>
      <c r="O3604">
        <v>0.98250000000000004</v>
      </c>
      <c r="P3604">
        <v>30001</v>
      </c>
      <c r="Q3604">
        <v>120000</v>
      </c>
    </row>
    <row r="3605" spans="9:17" x14ac:dyDescent="0.25">
      <c r="I3605" t="s">
        <v>4425</v>
      </c>
      <c r="J3605">
        <v>6.8879999999999997E-2</v>
      </c>
      <c r="K3605">
        <v>0.51500000000000001</v>
      </c>
      <c r="L3605">
        <v>3.9410000000000001E-3</v>
      </c>
      <c r="M3605">
        <v>-0.94499999999999995</v>
      </c>
      <c r="N3605">
        <v>6.7250000000000004E-2</v>
      </c>
      <c r="O3605">
        <v>1.0880000000000001</v>
      </c>
      <c r="P3605">
        <v>30001</v>
      </c>
      <c r="Q3605">
        <v>120000</v>
      </c>
    </row>
    <row r="3606" spans="9:17" x14ac:dyDescent="0.25">
      <c r="I3606" t="s">
        <v>4426</v>
      </c>
      <c r="J3606">
        <v>0.34849999999999998</v>
      </c>
      <c r="K3606">
        <v>0.50239999999999996</v>
      </c>
      <c r="L3606">
        <v>4.0010000000000002E-3</v>
      </c>
      <c r="M3606">
        <v>-0.61719999999999997</v>
      </c>
      <c r="N3606">
        <v>0.34189999999999998</v>
      </c>
      <c r="O3606">
        <v>1.3620000000000001</v>
      </c>
      <c r="P3606">
        <v>30001</v>
      </c>
      <c r="Q3606">
        <v>120000</v>
      </c>
    </row>
    <row r="3607" spans="9:17" x14ac:dyDescent="0.25">
      <c r="I3607" t="s">
        <v>4427</v>
      </c>
      <c r="J3607">
        <v>-0.37319999999999998</v>
      </c>
      <c r="K3607">
        <v>0.59250000000000003</v>
      </c>
      <c r="L3607">
        <v>4.8370000000000002E-3</v>
      </c>
      <c r="M3607">
        <v>-1.5609999999999999</v>
      </c>
      <c r="N3607">
        <v>-0.36449999999999999</v>
      </c>
      <c r="O3607">
        <v>0.76270000000000004</v>
      </c>
      <c r="P3607">
        <v>30001</v>
      </c>
      <c r="Q3607">
        <v>120000</v>
      </c>
    </row>
    <row r="3608" spans="9:17" x14ac:dyDescent="0.25">
      <c r="I3608" t="s">
        <v>4428</v>
      </c>
      <c r="J3608">
        <v>0.17019999999999999</v>
      </c>
      <c r="K3608">
        <v>0.55359999999999998</v>
      </c>
      <c r="L3608">
        <v>3.8999999999999998E-3</v>
      </c>
      <c r="M3608">
        <v>-0.90820000000000001</v>
      </c>
      <c r="N3608">
        <v>0.1668</v>
      </c>
      <c r="O3608">
        <v>1.272</v>
      </c>
      <c r="P3608">
        <v>30001</v>
      </c>
      <c r="Q3608">
        <v>120000</v>
      </c>
    </row>
    <row r="3609" spans="9:17" x14ac:dyDescent="0.25">
      <c r="I3609" t="s">
        <v>4429</v>
      </c>
      <c r="J3609">
        <v>0.20849999999999999</v>
      </c>
      <c r="K3609">
        <v>0.51870000000000005</v>
      </c>
      <c r="L3609">
        <v>3.9259999999999998E-3</v>
      </c>
      <c r="M3609">
        <v>-0.79869999999999997</v>
      </c>
      <c r="N3609">
        <v>0.2036</v>
      </c>
      <c r="O3609">
        <v>1.248</v>
      </c>
      <c r="P3609">
        <v>30001</v>
      </c>
      <c r="Q3609">
        <v>120000</v>
      </c>
    </row>
    <row r="3610" spans="9:17" x14ac:dyDescent="0.25">
      <c r="I3610" t="s">
        <v>4430</v>
      </c>
      <c r="J3610">
        <v>0.50029999999999997</v>
      </c>
      <c r="K3610">
        <v>0.55130000000000001</v>
      </c>
      <c r="L3610">
        <v>4.1029999999999999E-3</v>
      </c>
      <c r="M3610">
        <v>-0.54300000000000004</v>
      </c>
      <c r="N3610">
        <v>0.48530000000000001</v>
      </c>
      <c r="O3610">
        <v>1.627</v>
      </c>
      <c r="P3610">
        <v>30001</v>
      </c>
      <c r="Q3610">
        <v>120000</v>
      </c>
    </row>
    <row r="3611" spans="9:17" x14ac:dyDescent="0.25">
      <c r="I3611" t="s">
        <v>4431</v>
      </c>
      <c r="J3611">
        <v>-8.5440000000000002E-2</v>
      </c>
      <c r="K3611">
        <v>0.60050000000000003</v>
      </c>
      <c r="L3611">
        <v>4.3480000000000003E-3</v>
      </c>
      <c r="M3611">
        <v>-1.3080000000000001</v>
      </c>
      <c r="N3611">
        <v>-7.2150000000000006E-2</v>
      </c>
      <c r="O3611">
        <v>1.0609999999999999</v>
      </c>
      <c r="P3611">
        <v>30001</v>
      </c>
      <c r="Q3611">
        <v>120000</v>
      </c>
    </row>
    <row r="3612" spans="9:17" x14ac:dyDescent="0.25">
      <c r="I3612" t="s">
        <v>4432</v>
      </c>
      <c r="J3612">
        <v>0.37769999999999998</v>
      </c>
      <c r="K3612">
        <v>0.55579999999999996</v>
      </c>
      <c r="L3612">
        <v>4.2750000000000002E-3</v>
      </c>
      <c r="M3612">
        <v>-0.68730000000000002</v>
      </c>
      <c r="N3612">
        <v>0.36509999999999998</v>
      </c>
      <c r="O3612">
        <v>1.5069999999999999</v>
      </c>
      <c r="P3612">
        <v>30001</v>
      </c>
      <c r="Q3612">
        <v>120000</v>
      </c>
    </row>
    <row r="3613" spans="9:17" x14ac:dyDescent="0.25">
      <c r="I3613" t="s">
        <v>4433</v>
      </c>
      <c r="J3613">
        <v>3.3890000000000003E-2</v>
      </c>
      <c r="K3613">
        <v>0.58660000000000001</v>
      </c>
      <c r="L3613">
        <v>4.1330000000000004E-3</v>
      </c>
      <c r="M3613">
        <v>-1.137</v>
      </c>
      <c r="N3613">
        <v>3.8240000000000003E-2</v>
      </c>
      <c r="O3613">
        <v>1.1859999999999999</v>
      </c>
      <c r="P3613">
        <v>30001</v>
      </c>
      <c r="Q3613">
        <v>120000</v>
      </c>
    </row>
    <row r="3614" spans="9:17" x14ac:dyDescent="0.25">
      <c r="I3614" t="s">
        <v>4434</v>
      </c>
      <c r="J3614">
        <v>0.59930000000000005</v>
      </c>
      <c r="K3614">
        <v>0.64900000000000002</v>
      </c>
      <c r="L3614">
        <v>6.6730000000000001E-3</v>
      </c>
      <c r="M3614">
        <v>-0.64859999999999995</v>
      </c>
      <c r="N3614">
        <v>0.58850000000000002</v>
      </c>
      <c r="O3614">
        <v>1.911</v>
      </c>
      <c r="P3614">
        <v>30001</v>
      </c>
      <c r="Q3614">
        <v>120000</v>
      </c>
    </row>
    <row r="3615" spans="9:17" x14ac:dyDescent="0.25">
      <c r="I3615" t="s">
        <v>4435</v>
      </c>
      <c r="J3615">
        <v>0.49530000000000002</v>
      </c>
      <c r="K3615">
        <v>0.57130000000000003</v>
      </c>
      <c r="L3615">
        <v>5.9030000000000003E-3</v>
      </c>
      <c r="M3615">
        <v>-0.61509999999999998</v>
      </c>
      <c r="N3615">
        <v>0.48830000000000001</v>
      </c>
      <c r="O3615">
        <v>1.6419999999999999</v>
      </c>
      <c r="P3615">
        <v>30001</v>
      </c>
      <c r="Q3615">
        <v>120000</v>
      </c>
    </row>
    <row r="3616" spans="9:17" x14ac:dyDescent="0.25">
      <c r="I3616" t="s">
        <v>4436</v>
      </c>
      <c r="J3616">
        <v>0.47699999999999998</v>
      </c>
      <c r="K3616">
        <v>0.60340000000000005</v>
      </c>
      <c r="L3616">
        <v>6.2729999999999999E-3</v>
      </c>
      <c r="M3616">
        <v>-0.6976</v>
      </c>
      <c r="N3616">
        <v>0.47499999999999998</v>
      </c>
      <c r="O3616">
        <v>1.677</v>
      </c>
      <c r="P3616">
        <v>30001</v>
      </c>
      <c r="Q3616">
        <v>120000</v>
      </c>
    </row>
    <row r="3617" spans="9:17" x14ac:dyDescent="0.25">
      <c r="I3617" t="s">
        <v>4437</v>
      </c>
      <c r="J3617">
        <v>1.345</v>
      </c>
      <c r="K3617">
        <v>0.83909999999999996</v>
      </c>
      <c r="L3617">
        <v>1.082E-2</v>
      </c>
      <c r="M3617">
        <v>-0.29149999999999998</v>
      </c>
      <c r="N3617">
        <v>1.3480000000000001</v>
      </c>
      <c r="O3617">
        <v>3.0059999999999998</v>
      </c>
      <c r="P3617">
        <v>30001</v>
      </c>
      <c r="Q3617">
        <v>120000</v>
      </c>
    </row>
    <row r="3618" spans="9:17" x14ac:dyDescent="0.25">
      <c r="I3618" t="s">
        <v>4438</v>
      </c>
      <c r="J3618">
        <v>-0.3291</v>
      </c>
      <c r="K3618">
        <v>0.74990000000000001</v>
      </c>
      <c r="L3618">
        <v>8.0549999999999997E-3</v>
      </c>
      <c r="M3618">
        <v>-1.8220000000000001</v>
      </c>
      <c r="N3618">
        <v>-0.32429999999999998</v>
      </c>
      <c r="O3618">
        <v>1.123</v>
      </c>
      <c r="P3618">
        <v>30001</v>
      </c>
      <c r="Q3618">
        <v>120000</v>
      </c>
    </row>
    <row r="3619" spans="9:17" x14ac:dyDescent="0.25">
      <c r="I3619" t="s">
        <v>4439</v>
      </c>
      <c r="J3619">
        <v>0.40889999999999999</v>
      </c>
      <c r="K3619">
        <v>1.0169999999999999</v>
      </c>
      <c r="L3619">
        <v>1.6299999999999999E-2</v>
      </c>
      <c r="M3619">
        <v>-1.605</v>
      </c>
      <c r="N3619">
        <v>0.41749999999999998</v>
      </c>
      <c r="O3619">
        <v>2.3969999999999998</v>
      </c>
      <c r="P3619">
        <v>30001</v>
      </c>
      <c r="Q3619">
        <v>120000</v>
      </c>
    </row>
    <row r="3620" spans="9:17" x14ac:dyDescent="0.25">
      <c r="I3620" t="s">
        <v>4440</v>
      </c>
      <c r="J3620">
        <v>0.2681</v>
      </c>
      <c r="K3620">
        <v>0.74129999999999996</v>
      </c>
      <c r="L3620">
        <v>9.4369999999999992E-3</v>
      </c>
      <c r="M3620">
        <v>-1.1879999999999999</v>
      </c>
      <c r="N3620">
        <v>0.27100000000000002</v>
      </c>
      <c r="O3620">
        <v>1.7150000000000001</v>
      </c>
      <c r="P3620">
        <v>30001</v>
      </c>
      <c r="Q3620">
        <v>120000</v>
      </c>
    </row>
    <row r="3621" spans="9:17" x14ac:dyDescent="0.25">
      <c r="I3621" t="s">
        <v>4441</v>
      </c>
      <c r="J3621">
        <v>0.15679999999999999</v>
      </c>
      <c r="K3621">
        <v>0.80400000000000005</v>
      </c>
      <c r="L3621">
        <v>1.065E-2</v>
      </c>
      <c r="M3621">
        <v>-1.4379999999999999</v>
      </c>
      <c r="N3621">
        <v>0.16320000000000001</v>
      </c>
      <c r="O3621">
        <v>1.7170000000000001</v>
      </c>
      <c r="P3621">
        <v>30001</v>
      </c>
      <c r="Q3621">
        <v>120000</v>
      </c>
    </row>
    <row r="3622" spans="9:17" x14ac:dyDescent="0.25">
      <c r="I3622" t="s">
        <v>4442</v>
      </c>
      <c r="J3622">
        <v>0.9143</v>
      </c>
      <c r="K3622">
        <v>0.58299999999999996</v>
      </c>
      <c r="L3622">
        <v>6.2769999999999996E-3</v>
      </c>
      <c r="M3622">
        <v>-0.22450000000000001</v>
      </c>
      <c r="N3622">
        <v>0.90920000000000001</v>
      </c>
      <c r="O3622">
        <v>2.0710000000000002</v>
      </c>
      <c r="P3622">
        <v>30001</v>
      </c>
      <c r="Q3622">
        <v>120000</v>
      </c>
    </row>
    <row r="3623" spans="9:17" x14ac:dyDescent="0.25">
      <c r="I3623" t="s">
        <v>4443</v>
      </c>
      <c r="J3623">
        <v>0.89600000000000002</v>
      </c>
      <c r="K3623">
        <v>0.67159999999999997</v>
      </c>
      <c r="L3623">
        <v>8.1840000000000003E-3</v>
      </c>
      <c r="M3623">
        <v>-0.42720000000000002</v>
      </c>
      <c r="N3623">
        <v>0.89200000000000002</v>
      </c>
      <c r="O3623">
        <v>2.2309999999999999</v>
      </c>
      <c r="P3623">
        <v>30001</v>
      </c>
      <c r="Q3623">
        <v>120000</v>
      </c>
    </row>
    <row r="3624" spans="9:17" x14ac:dyDescent="0.25">
      <c r="I3624" t="s">
        <v>4444</v>
      </c>
      <c r="J3624">
        <v>-0.69030000000000002</v>
      </c>
      <c r="K3624">
        <v>0.75070000000000003</v>
      </c>
      <c r="L3624">
        <v>1.0330000000000001E-2</v>
      </c>
      <c r="M3624">
        <v>-2.2010000000000001</v>
      </c>
      <c r="N3624">
        <v>-0.67630000000000001</v>
      </c>
      <c r="O3624">
        <v>0.76039999999999996</v>
      </c>
      <c r="P3624">
        <v>30001</v>
      </c>
      <c r="Q3624">
        <v>120000</v>
      </c>
    </row>
    <row r="3625" spans="9:17" x14ac:dyDescent="0.25">
      <c r="I3625" t="s">
        <v>4445</v>
      </c>
      <c r="J3625">
        <v>-0.51180000000000003</v>
      </c>
      <c r="K3625">
        <v>0.70299999999999996</v>
      </c>
      <c r="L3625">
        <v>9.7959999999999992E-3</v>
      </c>
      <c r="M3625">
        <v>-1.8959999999999999</v>
      </c>
      <c r="N3625">
        <v>-0.50929999999999997</v>
      </c>
      <c r="O3625">
        <v>0.86880000000000002</v>
      </c>
      <c r="P3625">
        <v>30001</v>
      </c>
      <c r="Q3625">
        <v>120000</v>
      </c>
    </row>
    <row r="3626" spans="9:17" x14ac:dyDescent="0.25">
      <c r="I3626" t="s">
        <v>4446</v>
      </c>
      <c r="J3626">
        <v>6.2630000000000005E-2</v>
      </c>
      <c r="K3626">
        <v>0.63790000000000002</v>
      </c>
      <c r="L3626">
        <v>5.9080000000000001E-3</v>
      </c>
      <c r="M3626">
        <v>-1.2130000000000001</v>
      </c>
      <c r="N3626">
        <v>6.6379999999999995E-2</v>
      </c>
      <c r="O3626">
        <v>1.3149999999999999</v>
      </c>
      <c r="P3626">
        <v>30001</v>
      </c>
      <c r="Q3626">
        <v>120000</v>
      </c>
    </row>
    <row r="3627" spans="9:17" x14ac:dyDescent="0.25">
      <c r="I3627" t="s">
        <v>4447</v>
      </c>
      <c r="J3627">
        <v>0.186</v>
      </c>
      <c r="K3627">
        <v>0.53690000000000004</v>
      </c>
      <c r="L3627">
        <v>5.1539999999999997E-3</v>
      </c>
      <c r="M3627">
        <v>-0.85840000000000005</v>
      </c>
      <c r="N3627">
        <v>0.18060000000000001</v>
      </c>
      <c r="O3627">
        <v>1.262</v>
      </c>
      <c r="P3627">
        <v>30001</v>
      </c>
      <c r="Q3627">
        <v>120000</v>
      </c>
    </row>
    <row r="3628" spans="9:17" x14ac:dyDescent="0.25">
      <c r="I3628" t="s">
        <v>4448</v>
      </c>
      <c r="J3628">
        <v>-0.39650000000000002</v>
      </c>
      <c r="K3628">
        <v>0.5867</v>
      </c>
      <c r="L3628">
        <v>5.5909999999999996E-3</v>
      </c>
      <c r="M3628">
        <v>-1.581</v>
      </c>
      <c r="N3628">
        <v>-0.38800000000000001</v>
      </c>
      <c r="O3628">
        <v>0.73960000000000004</v>
      </c>
      <c r="P3628">
        <v>30001</v>
      </c>
      <c r="Q3628">
        <v>120000</v>
      </c>
    </row>
    <row r="3629" spans="9:17" x14ac:dyDescent="0.25">
      <c r="I3629" t="s">
        <v>4449</v>
      </c>
      <c r="J3629">
        <v>-0.14099999999999999</v>
      </c>
      <c r="K3629">
        <v>0.68089999999999995</v>
      </c>
      <c r="L3629">
        <v>6.3020000000000003E-3</v>
      </c>
      <c r="M3629">
        <v>-1.4790000000000001</v>
      </c>
      <c r="N3629">
        <v>-0.1399</v>
      </c>
      <c r="O3629">
        <v>1.2</v>
      </c>
      <c r="P3629">
        <v>30001</v>
      </c>
      <c r="Q3629">
        <v>120000</v>
      </c>
    </row>
    <row r="3630" spans="9:17" x14ac:dyDescent="0.25">
      <c r="I3630" t="s">
        <v>4450</v>
      </c>
      <c r="J3630">
        <v>5.3019999999999998E-2</v>
      </c>
      <c r="K3630">
        <v>0.69630000000000003</v>
      </c>
      <c r="L3630">
        <v>6.6860000000000001E-3</v>
      </c>
      <c r="M3630">
        <v>-1.2989999999999999</v>
      </c>
      <c r="N3630">
        <v>4.5920000000000002E-2</v>
      </c>
      <c r="O3630">
        <v>1.4470000000000001</v>
      </c>
      <c r="P3630">
        <v>30001</v>
      </c>
      <c r="Q3630">
        <v>120000</v>
      </c>
    </row>
    <row r="3631" spans="9:17" x14ac:dyDescent="0.25">
      <c r="I3631" t="s">
        <v>4451</v>
      </c>
      <c r="J3631">
        <v>-0.1452</v>
      </c>
      <c r="K3631">
        <v>0.69850000000000001</v>
      </c>
      <c r="L3631">
        <v>6.8960000000000002E-3</v>
      </c>
      <c r="M3631">
        <v>-1.532</v>
      </c>
      <c r="N3631">
        <v>-0.14280000000000001</v>
      </c>
      <c r="O3631">
        <v>1.222</v>
      </c>
      <c r="P3631">
        <v>30001</v>
      </c>
      <c r="Q3631">
        <v>120000</v>
      </c>
    </row>
    <row r="3632" spans="9:17" x14ac:dyDescent="0.25">
      <c r="I3632" t="s">
        <v>4452</v>
      </c>
      <c r="J3632">
        <v>-4.6179999999999999E-2</v>
      </c>
      <c r="K3632">
        <v>0.46929999999999999</v>
      </c>
      <c r="L3632">
        <v>3.8809999999999999E-3</v>
      </c>
      <c r="M3632">
        <v>-1.0009999999999999</v>
      </c>
      <c r="N3632">
        <v>-3.6020000000000003E-2</v>
      </c>
      <c r="O3632">
        <v>0.85499999999999998</v>
      </c>
      <c r="P3632">
        <v>30001</v>
      </c>
      <c r="Q3632">
        <v>120000</v>
      </c>
    </row>
    <row r="3633" spans="9:17" x14ac:dyDescent="0.25">
      <c r="I3633" t="s">
        <v>4453</v>
      </c>
      <c r="J3633">
        <v>2.2919999999999999E-2</v>
      </c>
      <c r="K3633">
        <v>0.51459999999999995</v>
      </c>
      <c r="L3633">
        <v>4.1910000000000003E-3</v>
      </c>
      <c r="M3633">
        <v>-0.99929999999999997</v>
      </c>
      <c r="N3633">
        <v>2.6239999999999999E-2</v>
      </c>
      <c r="O3633">
        <v>1.038</v>
      </c>
      <c r="P3633">
        <v>30001</v>
      </c>
      <c r="Q3633">
        <v>120000</v>
      </c>
    </row>
    <row r="3634" spans="9:17" x14ac:dyDescent="0.25">
      <c r="I3634" t="s">
        <v>4454</v>
      </c>
      <c r="J3634">
        <v>-0.106</v>
      </c>
      <c r="K3634">
        <v>0.46150000000000002</v>
      </c>
      <c r="L3634">
        <v>4.1000000000000003E-3</v>
      </c>
      <c r="M3634">
        <v>-1.052</v>
      </c>
      <c r="N3634">
        <v>-9.468E-2</v>
      </c>
      <c r="O3634">
        <v>0.77900000000000003</v>
      </c>
      <c r="P3634">
        <v>30001</v>
      </c>
      <c r="Q3634">
        <v>120000</v>
      </c>
    </row>
    <row r="3635" spans="9:17" x14ac:dyDescent="0.25">
      <c r="I3635" t="s">
        <v>4455</v>
      </c>
      <c r="J3635">
        <v>-0.13619999999999999</v>
      </c>
      <c r="K3635">
        <v>0.53959999999999997</v>
      </c>
      <c r="L3635">
        <v>4.1749999999999999E-3</v>
      </c>
      <c r="M3635">
        <v>-1.2350000000000001</v>
      </c>
      <c r="N3635">
        <v>-0.1226</v>
      </c>
      <c r="O3635">
        <v>0.90510000000000002</v>
      </c>
      <c r="P3635">
        <v>30001</v>
      </c>
      <c r="Q3635">
        <v>120000</v>
      </c>
    </row>
    <row r="3636" spans="9:17" x14ac:dyDescent="0.25">
      <c r="I3636" t="s">
        <v>4456</v>
      </c>
      <c r="J3636">
        <v>-0.14580000000000001</v>
      </c>
      <c r="K3636">
        <v>0.53290000000000004</v>
      </c>
      <c r="L3636">
        <v>4.2630000000000003E-3</v>
      </c>
      <c r="M3636">
        <v>-1.2330000000000001</v>
      </c>
      <c r="N3636">
        <v>-0.13109999999999999</v>
      </c>
      <c r="O3636">
        <v>0.87319999999999998</v>
      </c>
      <c r="P3636">
        <v>30001</v>
      </c>
      <c r="Q3636">
        <v>120000</v>
      </c>
    </row>
    <row r="3637" spans="9:17" x14ac:dyDescent="0.25">
      <c r="I3637" t="s">
        <v>4457</v>
      </c>
      <c r="J3637">
        <v>-0.1837</v>
      </c>
      <c r="K3637">
        <v>0.50160000000000005</v>
      </c>
      <c r="L3637">
        <v>4.2119999999999996E-3</v>
      </c>
      <c r="M3637">
        <v>-1.208</v>
      </c>
      <c r="N3637">
        <v>-0.1724</v>
      </c>
      <c r="O3637">
        <v>0.77690000000000003</v>
      </c>
      <c r="P3637">
        <v>30001</v>
      </c>
      <c r="Q3637">
        <v>120000</v>
      </c>
    </row>
    <row r="3638" spans="9:17" x14ac:dyDescent="0.25">
      <c r="I3638" t="s">
        <v>4458</v>
      </c>
      <c r="J3638">
        <v>-0.1522</v>
      </c>
      <c r="K3638">
        <v>0.53910000000000002</v>
      </c>
      <c r="L3638">
        <v>4.2050000000000004E-3</v>
      </c>
      <c r="M3638">
        <v>-1.252</v>
      </c>
      <c r="N3638">
        <v>-0.1394</v>
      </c>
      <c r="O3638">
        <v>0.87980000000000003</v>
      </c>
      <c r="P3638">
        <v>30001</v>
      </c>
      <c r="Q3638">
        <v>120000</v>
      </c>
    </row>
    <row r="3639" spans="9:17" x14ac:dyDescent="0.25">
      <c r="I3639" t="s">
        <v>4459</v>
      </c>
      <c r="J3639">
        <v>0.12740000000000001</v>
      </c>
      <c r="K3639">
        <v>0.52710000000000001</v>
      </c>
      <c r="L3639">
        <v>4.2069999999999998E-3</v>
      </c>
      <c r="M3639">
        <v>-0.93559999999999999</v>
      </c>
      <c r="N3639">
        <v>0.1346</v>
      </c>
      <c r="O3639">
        <v>1.1479999999999999</v>
      </c>
      <c r="P3639">
        <v>30001</v>
      </c>
      <c r="Q3639">
        <v>120000</v>
      </c>
    </row>
    <row r="3640" spans="9:17" x14ac:dyDescent="0.25">
      <c r="I3640" t="s">
        <v>4460</v>
      </c>
      <c r="J3640">
        <v>-0.59419999999999995</v>
      </c>
      <c r="K3640">
        <v>0.61539999999999995</v>
      </c>
      <c r="L3640">
        <v>4.993E-3</v>
      </c>
      <c r="M3640">
        <v>-1.849</v>
      </c>
      <c r="N3640">
        <v>-0.57689999999999997</v>
      </c>
      <c r="O3640">
        <v>0.56420000000000003</v>
      </c>
      <c r="P3640">
        <v>30001</v>
      </c>
      <c r="Q3640">
        <v>120000</v>
      </c>
    </row>
    <row r="3641" spans="9:17" x14ac:dyDescent="0.25">
      <c r="I3641" t="s">
        <v>4461</v>
      </c>
      <c r="J3641">
        <v>-5.0869999999999999E-2</v>
      </c>
      <c r="K3641">
        <v>0.57579999999999998</v>
      </c>
      <c r="L3641">
        <v>4.1229999999999999E-3</v>
      </c>
      <c r="M3641">
        <v>-1.2070000000000001</v>
      </c>
      <c r="N3641">
        <v>-4.3369999999999999E-2</v>
      </c>
      <c r="O3641">
        <v>1.0629999999999999</v>
      </c>
      <c r="P3641">
        <v>30001</v>
      </c>
      <c r="Q3641">
        <v>120000</v>
      </c>
    </row>
    <row r="3642" spans="9:17" x14ac:dyDescent="0.25">
      <c r="I3642" t="s">
        <v>4462</v>
      </c>
      <c r="J3642">
        <v>-1.252E-2</v>
      </c>
      <c r="K3642">
        <v>0.54339999999999999</v>
      </c>
      <c r="L3642">
        <v>4.1669999999999997E-3</v>
      </c>
      <c r="M3642">
        <v>-1.1100000000000001</v>
      </c>
      <c r="N3642">
        <v>-4.9449999999999997E-3</v>
      </c>
      <c r="O3642">
        <v>1.0349999999999999</v>
      </c>
      <c r="P3642">
        <v>30001</v>
      </c>
      <c r="Q3642">
        <v>120000</v>
      </c>
    </row>
    <row r="3643" spans="9:17" x14ac:dyDescent="0.25">
      <c r="I3643" t="s">
        <v>4463</v>
      </c>
      <c r="J3643">
        <v>0.2792</v>
      </c>
      <c r="K3643">
        <v>0.57410000000000005</v>
      </c>
      <c r="L3643">
        <v>4.3420000000000004E-3</v>
      </c>
      <c r="M3643">
        <v>-0.85029999999999994</v>
      </c>
      <c r="N3643">
        <v>0.27760000000000001</v>
      </c>
      <c r="O3643">
        <v>1.4159999999999999</v>
      </c>
      <c r="P3643">
        <v>30001</v>
      </c>
      <c r="Q3643">
        <v>120000</v>
      </c>
    </row>
    <row r="3644" spans="9:17" x14ac:dyDescent="0.25">
      <c r="I3644" t="s">
        <v>4464</v>
      </c>
      <c r="J3644">
        <v>-0.30649999999999999</v>
      </c>
      <c r="K3644">
        <v>0.61939999999999995</v>
      </c>
      <c r="L3644">
        <v>4.4850000000000003E-3</v>
      </c>
      <c r="M3644">
        <v>-1.5880000000000001</v>
      </c>
      <c r="N3644">
        <v>-0.28320000000000001</v>
      </c>
      <c r="O3644">
        <v>0.8548</v>
      </c>
      <c r="P3644">
        <v>30001</v>
      </c>
      <c r="Q3644">
        <v>120000</v>
      </c>
    </row>
    <row r="3645" spans="9:17" x14ac:dyDescent="0.25">
      <c r="I3645" t="s">
        <v>4465</v>
      </c>
      <c r="J3645">
        <v>0.15670000000000001</v>
      </c>
      <c r="K3645">
        <v>0.5786</v>
      </c>
      <c r="L3645">
        <v>4.4980000000000003E-3</v>
      </c>
      <c r="M3645">
        <v>-0.98650000000000004</v>
      </c>
      <c r="N3645">
        <v>0.15909999999999999</v>
      </c>
      <c r="O3645">
        <v>1.296</v>
      </c>
      <c r="P3645">
        <v>30001</v>
      </c>
      <c r="Q3645">
        <v>120000</v>
      </c>
    </row>
    <row r="3646" spans="9:17" x14ac:dyDescent="0.25">
      <c r="I3646" t="s">
        <v>4466</v>
      </c>
      <c r="J3646">
        <v>-0.18709999999999999</v>
      </c>
      <c r="K3646">
        <v>0.60829999999999995</v>
      </c>
      <c r="L3646">
        <v>4.2880000000000001E-3</v>
      </c>
      <c r="M3646">
        <v>-1.431</v>
      </c>
      <c r="N3646">
        <v>-0.17100000000000001</v>
      </c>
      <c r="O3646">
        <v>0.96799999999999997</v>
      </c>
      <c r="P3646">
        <v>30001</v>
      </c>
      <c r="Q3646">
        <v>120000</v>
      </c>
    </row>
    <row r="3647" spans="9:17" x14ac:dyDescent="0.25">
      <c r="I3647" t="s">
        <v>4467</v>
      </c>
      <c r="J3647">
        <v>0.37830000000000003</v>
      </c>
      <c r="K3647">
        <v>0.66700000000000004</v>
      </c>
      <c r="L3647">
        <v>6.79E-3</v>
      </c>
      <c r="M3647">
        <v>-0.93269999999999997</v>
      </c>
      <c r="N3647">
        <v>0.3785</v>
      </c>
      <c r="O3647">
        <v>1.7</v>
      </c>
      <c r="P3647">
        <v>30001</v>
      </c>
      <c r="Q3647">
        <v>120000</v>
      </c>
    </row>
    <row r="3648" spans="9:17" x14ac:dyDescent="0.25">
      <c r="I3648" t="s">
        <v>4468</v>
      </c>
      <c r="J3648">
        <v>0.27429999999999999</v>
      </c>
      <c r="K3648">
        <v>0.59250000000000003</v>
      </c>
      <c r="L3648">
        <v>6.1120000000000002E-3</v>
      </c>
      <c r="M3648">
        <v>-0.91290000000000004</v>
      </c>
      <c r="N3648">
        <v>0.28160000000000002</v>
      </c>
      <c r="O3648">
        <v>1.421</v>
      </c>
      <c r="P3648">
        <v>30001</v>
      </c>
      <c r="Q3648">
        <v>120000</v>
      </c>
    </row>
    <row r="3649" spans="9:17" x14ac:dyDescent="0.25">
      <c r="I3649" t="s">
        <v>4469</v>
      </c>
      <c r="J3649">
        <v>0.25590000000000002</v>
      </c>
      <c r="K3649">
        <v>0.62309999999999999</v>
      </c>
      <c r="L3649">
        <v>6.4330000000000003E-3</v>
      </c>
      <c r="M3649">
        <v>-0.98429999999999995</v>
      </c>
      <c r="N3649">
        <v>0.26529999999999998</v>
      </c>
      <c r="O3649">
        <v>1.4590000000000001</v>
      </c>
      <c r="P3649">
        <v>30001</v>
      </c>
      <c r="Q3649">
        <v>120000</v>
      </c>
    </row>
    <row r="3650" spans="9:17" x14ac:dyDescent="0.25">
      <c r="I3650" t="s">
        <v>4470</v>
      </c>
      <c r="J3650">
        <v>1.1240000000000001</v>
      </c>
      <c r="K3650">
        <v>0.85589999999999999</v>
      </c>
      <c r="L3650">
        <v>1.0869999999999999E-2</v>
      </c>
      <c r="M3650">
        <v>-0.55740000000000001</v>
      </c>
      <c r="N3650">
        <v>1.127</v>
      </c>
      <c r="O3650">
        <v>2.7989999999999999</v>
      </c>
      <c r="P3650">
        <v>30001</v>
      </c>
      <c r="Q3650">
        <v>120000</v>
      </c>
    </row>
    <row r="3651" spans="9:17" x14ac:dyDescent="0.25">
      <c r="I3651" t="s">
        <v>4471</v>
      </c>
      <c r="J3651">
        <v>-0.55010000000000003</v>
      </c>
      <c r="K3651">
        <v>0.76239999999999997</v>
      </c>
      <c r="L3651">
        <v>8.0520000000000001E-3</v>
      </c>
      <c r="M3651">
        <v>-2.093</v>
      </c>
      <c r="N3651">
        <v>-0.53520000000000001</v>
      </c>
      <c r="O3651">
        <v>0.90180000000000005</v>
      </c>
      <c r="P3651">
        <v>30001</v>
      </c>
      <c r="Q3651">
        <v>120000</v>
      </c>
    </row>
    <row r="3652" spans="9:17" x14ac:dyDescent="0.25">
      <c r="I3652" t="s">
        <v>4472</v>
      </c>
      <c r="J3652">
        <v>0.18790000000000001</v>
      </c>
      <c r="K3652">
        <v>1.0269999999999999</v>
      </c>
      <c r="L3652">
        <v>1.6389999999999998E-2</v>
      </c>
      <c r="M3652">
        <v>-1.857</v>
      </c>
      <c r="N3652">
        <v>0.1996</v>
      </c>
      <c r="O3652">
        <v>2.1869999999999998</v>
      </c>
      <c r="P3652">
        <v>30001</v>
      </c>
      <c r="Q3652">
        <v>120000</v>
      </c>
    </row>
    <row r="3653" spans="9:17" x14ac:dyDescent="0.25">
      <c r="I3653" t="s">
        <v>4473</v>
      </c>
      <c r="J3653">
        <v>4.709E-2</v>
      </c>
      <c r="K3653">
        <v>0.75939999999999996</v>
      </c>
      <c r="L3653">
        <v>9.6399999999999993E-3</v>
      </c>
      <c r="M3653">
        <v>-1.462</v>
      </c>
      <c r="N3653">
        <v>5.4719999999999998E-2</v>
      </c>
      <c r="O3653">
        <v>1.5229999999999999</v>
      </c>
      <c r="P3653">
        <v>30001</v>
      </c>
      <c r="Q3653">
        <v>120000</v>
      </c>
    </row>
    <row r="3654" spans="9:17" x14ac:dyDescent="0.25">
      <c r="I3654" t="s">
        <v>4474</v>
      </c>
      <c r="J3654">
        <v>-6.4210000000000003E-2</v>
      </c>
      <c r="K3654">
        <v>0.8206</v>
      </c>
      <c r="L3654">
        <v>1.0840000000000001E-2</v>
      </c>
      <c r="M3654">
        <v>-1.71</v>
      </c>
      <c r="N3654">
        <v>-5.2470000000000003E-2</v>
      </c>
      <c r="O3654">
        <v>1.516</v>
      </c>
      <c r="P3654">
        <v>30001</v>
      </c>
      <c r="Q3654">
        <v>120000</v>
      </c>
    </row>
    <row r="3655" spans="9:17" x14ac:dyDescent="0.25">
      <c r="I3655" t="s">
        <v>4475</v>
      </c>
      <c r="J3655">
        <v>0.69320000000000004</v>
      </c>
      <c r="K3655">
        <v>0.60060000000000002</v>
      </c>
      <c r="L3655">
        <v>6.4650000000000003E-3</v>
      </c>
      <c r="M3655">
        <v>-0.51400000000000001</v>
      </c>
      <c r="N3655">
        <v>0.70069999999999999</v>
      </c>
      <c r="O3655">
        <v>1.8580000000000001</v>
      </c>
      <c r="P3655">
        <v>30001</v>
      </c>
      <c r="Q3655">
        <v>120000</v>
      </c>
    </row>
    <row r="3656" spans="9:17" x14ac:dyDescent="0.25">
      <c r="I3656" t="s">
        <v>4476</v>
      </c>
      <c r="J3656">
        <v>0.67500000000000004</v>
      </c>
      <c r="K3656">
        <v>0.68640000000000001</v>
      </c>
      <c r="L3656">
        <v>8.3510000000000008E-3</v>
      </c>
      <c r="M3656">
        <v>-0.70109999999999995</v>
      </c>
      <c r="N3656">
        <v>0.67869999999999997</v>
      </c>
      <c r="O3656">
        <v>2.0099999999999998</v>
      </c>
      <c r="P3656">
        <v>30001</v>
      </c>
      <c r="Q3656">
        <v>120000</v>
      </c>
    </row>
    <row r="3657" spans="9:17" x14ac:dyDescent="0.25">
      <c r="I3657" t="s">
        <v>4477</v>
      </c>
      <c r="J3657">
        <v>-0.9113</v>
      </c>
      <c r="K3657">
        <v>0.76600000000000001</v>
      </c>
      <c r="L3657">
        <v>1.0460000000000001E-2</v>
      </c>
      <c r="M3657">
        <v>-2.4620000000000002</v>
      </c>
      <c r="N3657">
        <v>-0.89159999999999995</v>
      </c>
      <c r="O3657">
        <v>0.54949999999999999</v>
      </c>
      <c r="P3657">
        <v>30001</v>
      </c>
      <c r="Q3657">
        <v>120000</v>
      </c>
    </row>
    <row r="3658" spans="9:17" x14ac:dyDescent="0.25">
      <c r="I3658" t="s">
        <v>4478</v>
      </c>
      <c r="J3658">
        <v>-0.73280000000000001</v>
      </c>
      <c r="K3658">
        <v>0.71889999999999998</v>
      </c>
      <c r="L3658">
        <v>9.9220000000000003E-3</v>
      </c>
      <c r="M3658">
        <v>-2.17</v>
      </c>
      <c r="N3658">
        <v>-0.72209999999999996</v>
      </c>
      <c r="O3658">
        <v>0.65080000000000005</v>
      </c>
      <c r="P3658">
        <v>30001</v>
      </c>
      <c r="Q3658">
        <v>120000</v>
      </c>
    </row>
    <row r="3659" spans="9:17" x14ac:dyDescent="0.25">
      <c r="I3659" t="s">
        <v>4479</v>
      </c>
      <c r="J3659">
        <v>-0.15840000000000001</v>
      </c>
      <c r="K3659">
        <v>0.65659999999999996</v>
      </c>
      <c r="L3659">
        <v>6.1349999999999998E-3</v>
      </c>
      <c r="M3659">
        <v>-1.4950000000000001</v>
      </c>
      <c r="N3659">
        <v>-0.14299999999999999</v>
      </c>
      <c r="O3659">
        <v>1.097</v>
      </c>
      <c r="P3659">
        <v>30001</v>
      </c>
      <c r="Q3659">
        <v>120000</v>
      </c>
    </row>
    <row r="3660" spans="9:17" x14ac:dyDescent="0.25">
      <c r="I3660" t="s">
        <v>4480</v>
      </c>
      <c r="J3660">
        <v>-3.5000000000000003E-2</v>
      </c>
      <c r="K3660">
        <v>0.56020000000000003</v>
      </c>
      <c r="L3660">
        <v>5.3489999999999996E-3</v>
      </c>
      <c r="M3660">
        <v>-1.167</v>
      </c>
      <c r="N3660">
        <v>-2.5430000000000001E-2</v>
      </c>
      <c r="O3660">
        <v>1.0449999999999999</v>
      </c>
      <c r="P3660">
        <v>30001</v>
      </c>
      <c r="Q3660">
        <v>120000</v>
      </c>
    </row>
    <row r="3661" spans="9:17" x14ac:dyDescent="0.25">
      <c r="I3661" t="s">
        <v>4481</v>
      </c>
      <c r="J3661">
        <v>0.25540000000000002</v>
      </c>
      <c r="K3661">
        <v>0.4945</v>
      </c>
      <c r="L3661">
        <v>3.14E-3</v>
      </c>
      <c r="M3661">
        <v>-0.65390000000000004</v>
      </c>
      <c r="N3661">
        <v>0.2024</v>
      </c>
      <c r="O3661">
        <v>1.351</v>
      </c>
      <c r="P3661">
        <v>30001</v>
      </c>
      <c r="Q3661">
        <v>120000</v>
      </c>
    </row>
    <row r="3662" spans="9:17" x14ac:dyDescent="0.25">
      <c r="I3662" t="s">
        <v>4482</v>
      </c>
      <c r="J3662">
        <v>0.44950000000000001</v>
      </c>
      <c r="K3662">
        <v>0.53380000000000005</v>
      </c>
      <c r="L3662">
        <v>3.9379999999999997E-3</v>
      </c>
      <c r="M3662">
        <v>-0.4274</v>
      </c>
      <c r="N3662">
        <v>0.37540000000000001</v>
      </c>
      <c r="O3662">
        <v>1.655</v>
      </c>
      <c r="P3662">
        <v>30001</v>
      </c>
      <c r="Q3662">
        <v>120000</v>
      </c>
    </row>
    <row r="3663" spans="9:17" x14ac:dyDescent="0.25">
      <c r="I3663" t="s">
        <v>4483</v>
      </c>
      <c r="J3663">
        <v>0.25119999999999998</v>
      </c>
      <c r="K3663">
        <v>0.50939999999999996</v>
      </c>
      <c r="L3663">
        <v>3.6319999999999998E-3</v>
      </c>
      <c r="M3663">
        <v>-0.68700000000000006</v>
      </c>
      <c r="N3663">
        <v>0.19850000000000001</v>
      </c>
      <c r="O3663">
        <v>1.3779999999999999</v>
      </c>
      <c r="P3663">
        <v>30001</v>
      </c>
      <c r="Q3663">
        <v>120000</v>
      </c>
    </row>
    <row r="3664" spans="9:17" x14ac:dyDescent="0.25">
      <c r="I3664" t="s">
        <v>4484</v>
      </c>
      <c r="J3664">
        <v>0.3503</v>
      </c>
      <c r="K3664">
        <v>0.44059999999999999</v>
      </c>
      <c r="L3664">
        <v>4.2969999999999996E-3</v>
      </c>
      <c r="M3664">
        <v>-0.50649999999999995</v>
      </c>
      <c r="N3664">
        <v>0.34820000000000001</v>
      </c>
      <c r="O3664">
        <v>1.22</v>
      </c>
      <c r="P3664">
        <v>30001</v>
      </c>
      <c r="Q3664">
        <v>120000</v>
      </c>
    </row>
    <row r="3665" spans="9:17" x14ac:dyDescent="0.25">
      <c r="I3665" t="s">
        <v>4485</v>
      </c>
      <c r="J3665">
        <v>0.4194</v>
      </c>
      <c r="K3665">
        <v>0.4859</v>
      </c>
      <c r="L3665">
        <v>4.5580000000000004E-3</v>
      </c>
      <c r="M3665">
        <v>-0.51859999999999995</v>
      </c>
      <c r="N3665">
        <v>0.41039999999999999</v>
      </c>
      <c r="O3665">
        <v>1.393</v>
      </c>
      <c r="P3665">
        <v>30001</v>
      </c>
      <c r="Q3665">
        <v>120000</v>
      </c>
    </row>
    <row r="3666" spans="9:17" x14ac:dyDescent="0.25">
      <c r="I3666" t="s">
        <v>4486</v>
      </c>
      <c r="J3666">
        <v>0.29049999999999998</v>
      </c>
      <c r="K3666">
        <v>0.41389999999999999</v>
      </c>
      <c r="L3666">
        <v>3.8769999999999998E-3</v>
      </c>
      <c r="M3666">
        <v>-0.51690000000000003</v>
      </c>
      <c r="N3666">
        <v>0.28910000000000002</v>
      </c>
      <c r="O3666">
        <v>1.1120000000000001</v>
      </c>
      <c r="P3666">
        <v>30001</v>
      </c>
      <c r="Q3666">
        <v>120000</v>
      </c>
    </row>
    <row r="3667" spans="9:17" x14ac:dyDescent="0.25">
      <c r="I3667" t="s">
        <v>4487</v>
      </c>
      <c r="J3667">
        <v>0.26019999999999999</v>
      </c>
      <c r="K3667">
        <v>0.51039999999999996</v>
      </c>
      <c r="L3667">
        <v>4.4949999999999999E-3</v>
      </c>
      <c r="M3667">
        <v>-0.7591</v>
      </c>
      <c r="N3667">
        <v>0.26490000000000002</v>
      </c>
      <c r="O3667">
        <v>1.2629999999999999</v>
      </c>
      <c r="P3667">
        <v>30001</v>
      </c>
      <c r="Q3667">
        <v>120000</v>
      </c>
    </row>
    <row r="3668" spans="9:17" x14ac:dyDescent="0.25">
      <c r="I3668" t="s">
        <v>4488</v>
      </c>
      <c r="J3668">
        <v>0.25069999999999998</v>
      </c>
      <c r="K3668">
        <v>0.49990000000000001</v>
      </c>
      <c r="L3668">
        <v>4.3439999999999998E-3</v>
      </c>
      <c r="M3668">
        <v>-0.74829999999999997</v>
      </c>
      <c r="N3668">
        <v>0.25430000000000003</v>
      </c>
      <c r="O3668">
        <v>1.2250000000000001</v>
      </c>
      <c r="P3668">
        <v>30001</v>
      </c>
      <c r="Q3668">
        <v>120000</v>
      </c>
    </row>
    <row r="3669" spans="9:17" x14ac:dyDescent="0.25">
      <c r="I3669" t="s">
        <v>4489</v>
      </c>
      <c r="J3669">
        <v>0.2127</v>
      </c>
      <c r="K3669">
        <v>0.4677</v>
      </c>
      <c r="L3669">
        <v>4.3800000000000002E-3</v>
      </c>
      <c r="M3669">
        <v>-0.71509999999999996</v>
      </c>
      <c r="N3669">
        <v>0.2152</v>
      </c>
      <c r="O3669">
        <v>1.1240000000000001</v>
      </c>
      <c r="P3669">
        <v>30001</v>
      </c>
      <c r="Q3669">
        <v>120000</v>
      </c>
    </row>
    <row r="3670" spans="9:17" x14ac:dyDescent="0.25">
      <c r="I3670" t="s">
        <v>4490</v>
      </c>
      <c r="J3670">
        <v>0.24429999999999999</v>
      </c>
      <c r="K3670">
        <v>0.51029999999999998</v>
      </c>
      <c r="L3670">
        <v>4.483E-3</v>
      </c>
      <c r="M3670">
        <v>-0.77969999999999995</v>
      </c>
      <c r="N3670">
        <v>0.25080000000000002</v>
      </c>
      <c r="O3670">
        <v>1.2350000000000001</v>
      </c>
      <c r="P3670">
        <v>30001</v>
      </c>
      <c r="Q3670">
        <v>120000</v>
      </c>
    </row>
    <row r="3671" spans="9:17" x14ac:dyDescent="0.25">
      <c r="I3671" t="s">
        <v>4491</v>
      </c>
      <c r="J3671">
        <v>0.52390000000000003</v>
      </c>
      <c r="K3671">
        <v>0.50129999999999997</v>
      </c>
      <c r="L3671">
        <v>4.5329999999999997E-3</v>
      </c>
      <c r="M3671">
        <v>-0.45229999999999998</v>
      </c>
      <c r="N3671">
        <v>0.52280000000000004</v>
      </c>
      <c r="O3671">
        <v>1.516</v>
      </c>
      <c r="P3671">
        <v>30001</v>
      </c>
      <c r="Q3671">
        <v>120000</v>
      </c>
    </row>
    <row r="3672" spans="9:17" x14ac:dyDescent="0.25">
      <c r="I3672" t="s">
        <v>4492</v>
      </c>
      <c r="J3672">
        <v>-0.1978</v>
      </c>
      <c r="K3672">
        <v>0.60489999999999999</v>
      </c>
      <c r="L3672">
        <v>6.0530000000000002E-3</v>
      </c>
      <c r="M3672">
        <v>-1.4159999999999999</v>
      </c>
      <c r="N3672">
        <v>-0.18659999999999999</v>
      </c>
      <c r="O3672">
        <v>0.95409999999999995</v>
      </c>
      <c r="P3672">
        <v>30001</v>
      </c>
      <c r="Q3672">
        <v>120000</v>
      </c>
    </row>
    <row r="3673" spans="9:17" x14ac:dyDescent="0.25">
      <c r="I3673" t="s">
        <v>4493</v>
      </c>
      <c r="J3673">
        <v>0.34560000000000002</v>
      </c>
      <c r="K3673">
        <v>0.56189999999999996</v>
      </c>
      <c r="L3673">
        <v>5.2769999999999996E-3</v>
      </c>
      <c r="M3673">
        <v>-0.75519999999999998</v>
      </c>
      <c r="N3673">
        <v>0.34470000000000001</v>
      </c>
      <c r="O3673">
        <v>1.454</v>
      </c>
      <c r="P3673">
        <v>30001</v>
      </c>
      <c r="Q3673">
        <v>120000</v>
      </c>
    </row>
    <row r="3674" spans="9:17" x14ac:dyDescent="0.25">
      <c r="I3674" t="s">
        <v>4494</v>
      </c>
      <c r="J3674">
        <v>0.38390000000000002</v>
      </c>
      <c r="K3674">
        <v>0.52059999999999995</v>
      </c>
      <c r="L3674">
        <v>4.9719999999999999E-3</v>
      </c>
      <c r="M3674">
        <v>-0.63049999999999995</v>
      </c>
      <c r="N3674">
        <v>0.38200000000000001</v>
      </c>
      <c r="O3674">
        <v>1.415</v>
      </c>
      <c r="P3674">
        <v>30001</v>
      </c>
      <c r="Q3674">
        <v>120000</v>
      </c>
    </row>
    <row r="3675" spans="9:17" x14ac:dyDescent="0.25">
      <c r="I3675" t="s">
        <v>4495</v>
      </c>
      <c r="J3675">
        <v>0.67569999999999997</v>
      </c>
      <c r="K3675">
        <v>0.5615</v>
      </c>
      <c r="L3675">
        <v>5.2180000000000004E-3</v>
      </c>
      <c r="M3675">
        <v>-0.40079999999999999</v>
      </c>
      <c r="N3675">
        <v>0.66479999999999995</v>
      </c>
      <c r="O3675">
        <v>1.8069999999999999</v>
      </c>
      <c r="P3675">
        <v>30001</v>
      </c>
      <c r="Q3675">
        <v>120000</v>
      </c>
    </row>
    <row r="3676" spans="9:17" x14ac:dyDescent="0.25">
      <c r="I3676" t="s">
        <v>4496</v>
      </c>
      <c r="J3676">
        <v>8.9980000000000004E-2</v>
      </c>
      <c r="K3676">
        <v>0.61970000000000003</v>
      </c>
      <c r="L3676">
        <v>5.7720000000000002E-3</v>
      </c>
      <c r="M3676">
        <v>-1.179</v>
      </c>
      <c r="N3676">
        <v>0.10630000000000001</v>
      </c>
      <c r="O3676">
        <v>1.264</v>
      </c>
      <c r="P3676">
        <v>30001</v>
      </c>
      <c r="Q3676">
        <v>120000</v>
      </c>
    </row>
    <row r="3677" spans="9:17" x14ac:dyDescent="0.25">
      <c r="I3677" t="s">
        <v>4497</v>
      </c>
      <c r="J3677">
        <v>0.55310000000000004</v>
      </c>
      <c r="K3677">
        <v>0.56459999999999999</v>
      </c>
      <c r="L3677">
        <v>5.3319999999999999E-3</v>
      </c>
      <c r="M3677">
        <v>-0.53169999999999995</v>
      </c>
      <c r="N3677">
        <v>0.54690000000000005</v>
      </c>
      <c r="O3677">
        <v>1.677</v>
      </c>
      <c r="P3677">
        <v>30001</v>
      </c>
      <c r="Q3677">
        <v>120000</v>
      </c>
    </row>
    <row r="3678" spans="9:17" x14ac:dyDescent="0.25">
      <c r="I3678" t="s">
        <v>4498</v>
      </c>
      <c r="J3678">
        <v>0.20930000000000001</v>
      </c>
      <c r="K3678">
        <v>0.59719999999999995</v>
      </c>
      <c r="L3678">
        <v>5.2960000000000004E-3</v>
      </c>
      <c r="M3678">
        <v>-0.98660000000000003</v>
      </c>
      <c r="N3678">
        <v>0.21829999999999999</v>
      </c>
      <c r="O3678">
        <v>1.365</v>
      </c>
      <c r="P3678">
        <v>30001</v>
      </c>
      <c r="Q3678">
        <v>120000</v>
      </c>
    </row>
    <row r="3679" spans="9:17" x14ac:dyDescent="0.25">
      <c r="I3679" t="s">
        <v>4499</v>
      </c>
      <c r="J3679">
        <v>0.77470000000000006</v>
      </c>
      <c r="K3679">
        <v>0.63580000000000003</v>
      </c>
      <c r="L3679">
        <v>6.6779999999999999E-3</v>
      </c>
      <c r="M3679">
        <v>-0.45390000000000003</v>
      </c>
      <c r="N3679">
        <v>0.76429999999999998</v>
      </c>
      <c r="O3679">
        <v>2.044</v>
      </c>
      <c r="P3679">
        <v>30001</v>
      </c>
      <c r="Q3679">
        <v>120000</v>
      </c>
    </row>
    <row r="3680" spans="9:17" x14ac:dyDescent="0.25">
      <c r="I3680" t="s">
        <v>4500</v>
      </c>
      <c r="J3680">
        <v>0.67069999999999996</v>
      </c>
      <c r="K3680">
        <v>0.55959999999999999</v>
      </c>
      <c r="L3680">
        <v>6.0049999999999999E-3</v>
      </c>
      <c r="M3680">
        <v>-0.42770000000000002</v>
      </c>
      <c r="N3680">
        <v>0.67059999999999997</v>
      </c>
      <c r="O3680">
        <v>1.7729999999999999</v>
      </c>
      <c r="P3680">
        <v>30001</v>
      </c>
      <c r="Q3680">
        <v>120000</v>
      </c>
    </row>
    <row r="3681" spans="9:17" x14ac:dyDescent="0.25">
      <c r="I3681" t="s">
        <v>4501</v>
      </c>
      <c r="J3681">
        <v>0.65239999999999998</v>
      </c>
      <c r="K3681">
        <v>0.59130000000000005</v>
      </c>
      <c r="L3681">
        <v>6.1799999999999997E-3</v>
      </c>
      <c r="M3681">
        <v>-0.51359999999999995</v>
      </c>
      <c r="N3681">
        <v>0.65259999999999996</v>
      </c>
      <c r="O3681">
        <v>1.8120000000000001</v>
      </c>
      <c r="P3681">
        <v>30001</v>
      </c>
      <c r="Q3681">
        <v>120000</v>
      </c>
    </row>
    <row r="3682" spans="9:17" x14ac:dyDescent="0.25">
      <c r="I3682" t="s">
        <v>4502</v>
      </c>
      <c r="J3682">
        <v>1.52</v>
      </c>
      <c r="K3682">
        <v>0.83630000000000004</v>
      </c>
      <c r="L3682">
        <v>1.0970000000000001E-2</v>
      </c>
      <c r="M3682">
        <v>-0.1047</v>
      </c>
      <c r="N3682">
        <v>1.5169999999999999</v>
      </c>
      <c r="O3682">
        <v>3.1739999999999999</v>
      </c>
      <c r="P3682">
        <v>30001</v>
      </c>
      <c r="Q3682">
        <v>120000</v>
      </c>
    </row>
    <row r="3683" spans="9:17" x14ac:dyDescent="0.25">
      <c r="I3683" t="s">
        <v>4503</v>
      </c>
      <c r="J3683">
        <v>-0.1537</v>
      </c>
      <c r="K3683">
        <v>0.7954</v>
      </c>
      <c r="L3683">
        <v>9.7050000000000001E-3</v>
      </c>
      <c r="M3683">
        <v>-1.7410000000000001</v>
      </c>
      <c r="N3683">
        <v>-0.1469</v>
      </c>
      <c r="O3683">
        <v>1.3879999999999999</v>
      </c>
      <c r="P3683">
        <v>30001</v>
      </c>
      <c r="Q3683">
        <v>120000</v>
      </c>
    </row>
    <row r="3684" spans="9:17" x14ac:dyDescent="0.25">
      <c r="I3684" t="s">
        <v>4504</v>
      </c>
      <c r="J3684">
        <v>0.58430000000000004</v>
      </c>
      <c r="K3684">
        <v>1.006</v>
      </c>
      <c r="L3684">
        <v>1.5900000000000001E-2</v>
      </c>
      <c r="M3684">
        <v>-1.405</v>
      </c>
      <c r="N3684">
        <v>0.59260000000000002</v>
      </c>
      <c r="O3684">
        <v>2.5510000000000002</v>
      </c>
      <c r="P3684">
        <v>30001</v>
      </c>
      <c r="Q3684">
        <v>120000</v>
      </c>
    </row>
    <row r="3685" spans="9:17" x14ac:dyDescent="0.25">
      <c r="I3685" t="s">
        <v>4505</v>
      </c>
      <c r="J3685">
        <v>0.44350000000000001</v>
      </c>
      <c r="K3685">
        <v>0.72760000000000002</v>
      </c>
      <c r="L3685">
        <v>9.1669999999999998E-3</v>
      </c>
      <c r="M3685">
        <v>-1.0049999999999999</v>
      </c>
      <c r="N3685">
        <v>0.44729999999999998</v>
      </c>
      <c r="O3685">
        <v>1.859</v>
      </c>
      <c r="P3685">
        <v>30001</v>
      </c>
      <c r="Q3685">
        <v>120000</v>
      </c>
    </row>
    <row r="3686" spans="9:17" x14ac:dyDescent="0.25">
      <c r="I3686" t="s">
        <v>4506</v>
      </c>
      <c r="J3686">
        <v>0.3322</v>
      </c>
      <c r="K3686">
        <v>0.79149999999999998</v>
      </c>
      <c r="L3686">
        <v>1.0279999999999999E-2</v>
      </c>
      <c r="M3686">
        <v>-1.246</v>
      </c>
      <c r="N3686">
        <v>0.33939999999999998</v>
      </c>
      <c r="O3686">
        <v>1.869</v>
      </c>
      <c r="P3686">
        <v>30001</v>
      </c>
      <c r="Q3686">
        <v>120000</v>
      </c>
    </row>
    <row r="3687" spans="9:17" x14ac:dyDescent="0.25">
      <c r="I3687" t="s">
        <v>4507</v>
      </c>
      <c r="J3687">
        <v>1.0900000000000001</v>
      </c>
      <c r="K3687">
        <v>0.56489999999999996</v>
      </c>
      <c r="L3687">
        <v>6.2389999999999998E-3</v>
      </c>
      <c r="M3687">
        <v>-1.6029999999999999E-2</v>
      </c>
      <c r="N3687">
        <v>1.0880000000000001</v>
      </c>
      <c r="O3687">
        <v>2.2040000000000002</v>
      </c>
      <c r="P3687">
        <v>30001</v>
      </c>
      <c r="Q3687">
        <v>120000</v>
      </c>
    </row>
    <row r="3688" spans="9:17" x14ac:dyDescent="0.25">
      <c r="I3688" t="s">
        <v>4508</v>
      </c>
      <c r="J3688">
        <v>1.071</v>
      </c>
      <c r="K3688">
        <v>0.65769999999999995</v>
      </c>
      <c r="L3688">
        <v>8.0829999999999999E-3</v>
      </c>
      <c r="M3688">
        <v>-0.214</v>
      </c>
      <c r="N3688">
        <v>1.07</v>
      </c>
      <c r="O3688">
        <v>2.37</v>
      </c>
      <c r="P3688">
        <v>30001</v>
      </c>
      <c r="Q3688">
        <v>120000</v>
      </c>
    </row>
    <row r="3689" spans="9:17" x14ac:dyDescent="0.25">
      <c r="I3689" t="s">
        <v>4509</v>
      </c>
      <c r="J3689">
        <v>-0.51490000000000002</v>
      </c>
      <c r="K3689">
        <v>0.74219999999999997</v>
      </c>
      <c r="L3689">
        <v>1.044E-2</v>
      </c>
      <c r="M3689">
        <v>-2.0049999999999999</v>
      </c>
      <c r="N3689">
        <v>-0.50449999999999995</v>
      </c>
      <c r="O3689">
        <v>0.90920000000000001</v>
      </c>
      <c r="P3689">
        <v>30001</v>
      </c>
      <c r="Q3689">
        <v>120000</v>
      </c>
    </row>
    <row r="3690" spans="9:17" x14ac:dyDescent="0.25">
      <c r="I3690" t="s">
        <v>4510</v>
      </c>
      <c r="J3690">
        <v>-0.33629999999999999</v>
      </c>
      <c r="K3690">
        <v>0.69259999999999999</v>
      </c>
      <c r="L3690">
        <v>9.7719999999999994E-3</v>
      </c>
      <c r="M3690">
        <v>-1.704</v>
      </c>
      <c r="N3690">
        <v>-0.33450000000000002</v>
      </c>
      <c r="O3690">
        <v>1.0129999999999999</v>
      </c>
      <c r="P3690">
        <v>30001</v>
      </c>
      <c r="Q3690">
        <v>120000</v>
      </c>
    </row>
    <row r="3691" spans="9:17" x14ac:dyDescent="0.25">
      <c r="I3691" t="s">
        <v>4511</v>
      </c>
      <c r="J3691">
        <v>0.23810000000000001</v>
      </c>
      <c r="K3691">
        <v>0.63229999999999997</v>
      </c>
      <c r="L3691">
        <v>6.2129999999999998E-3</v>
      </c>
      <c r="M3691">
        <v>-1.02</v>
      </c>
      <c r="N3691">
        <v>0.23949999999999999</v>
      </c>
      <c r="O3691">
        <v>1.47</v>
      </c>
      <c r="P3691">
        <v>30001</v>
      </c>
      <c r="Q3691">
        <v>120000</v>
      </c>
    </row>
    <row r="3692" spans="9:17" x14ac:dyDescent="0.25">
      <c r="I3692" t="s">
        <v>4512</v>
      </c>
      <c r="J3692">
        <v>0.36149999999999999</v>
      </c>
      <c r="K3692">
        <v>0.52800000000000002</v>
      </c>
      <c r="L3692">
        <v>5.3239999999999997E-3</v>
      </c>
      <c r="M3692">
        <v>-0.66579999999999995</v>
      </c>
      <c r="N3692">
        <v>0.3599</v>
      </c>
      <c r="O3692">
        <v>1.4079999999999999</v>
      </c>
      <c r="P3692">
        <v>30001</v>
      </c>
      <c r="Q3692">
        <v>120000</v>
      </c>
    </row>
    <row r="3693" spans="9:17" x14ac:dyDescent="0.25">
      <c r="I3693" t="s">
        <v>4513</v>
      </c>
      <c r="J3693">
        <v>0.19400000000000001</v>
      </c>
      <c r="K3693">
        <v>0.52149999999999996</v>
      </c>
      <c r="L3693">
        <v>2.7139999999999998E-3</v>
      </c>
      <c r="M3693">
        <v>-0.77710000000000001</v>
      </c>
      <c r="N3693">
        <v>0.1431</v>
      </c>
      <c r="O3693">
        <v>1.3480000000000001</v>
      </c>
      <c r="P3693">
        <v>30001</v>
      </c>
      <c r="Q3693">
        <v>120000</v>
      </c>
    </row>
    <row r="3694" spans="9:17" x14ac:dyDescent="0.25">
      <c r="I3694" t="s">
        <v>4514</v>
      </c>
      <c r="J3694">
        <v>-4.2129999999999997E-3</v>
      </c>
      <c r="K3694">
        <v>0.52139999999999997</v>
      </c>
      <c r="L3694">
        <v>2.4359999999999998E-3</v>
      </c>
      <c r="M3694">
        <v>-1.0900000000000001</v>
      </c>
      <c r="N3694">
        <v>-1.348E-3</v>
      </c>
      <c r="O3694">
        <v>1.071</v>
      </c>
      <c r="P3694">
        <v>30001</v>
      </c>
      <c r="Q3694">
        <v>120000</v>
      </c>
    </row>
    <row r="3695" spans="9:17" x14ac:dyDescent="0.25">
      <c r="I3695" t="s">
        <v>4515</v>
      </c>
      <c r="J3695">
        <v>9.4850000000000004E-2</v>
      </c>
      <c r="K3695">
        <v>0.55900000000000005</v>
      </c>
      <c r="L3695">
        <v>5.2350000000000001E-3</v>
      </c>
      <c r="M3695">
        <v>-1.0249999999999999</v>
      </c>
      <c r="N3695">
        <v>0.1032</v>
      </c>
      <c r="O3695">
        <v>1.1639999999999999</v>
      </c>
      <c r="P3695">
        <v>30001</v>
      </c>
      <c r="Q3695">
        <v>120000</v>
      </c>
    </row>
    <row r="3696" spans="9:17" x14ac:dyDescent="0.25">
      <c r="I3696" t="s">
        <v>4516</v>
      </c>
      <c r="J3696">
        <v>0.16389999999999999</v>
      </c>
      <c r="K3696">
        <v>0.59370000000000001</v>
      </c>
      <c r="L3696">
        <v>5.4070000000000003E-3</v>
      </c>
      <c r="M3696">
        <v>-1.018</v>
      </c>
      <c r="N3696">
        <v>0.16830000000000001</v>
      </c>
      <c r="O3696">
        <v>1.321</v>
      </c>
      <c r="P3696">
        <v>30001</v>
      </c>
      <c r="Q3696">
        <v>120000</v>
      </c>
    </row>
    <row r="3697" spans="9:17" x14ac:dyDescent="0.25">
      <c r="I3697" t="s">
        <v>4517</v>
      </c>
      <c r="J3697">
        <v>3.5049999999999998E-2</v>
      </c>
      <c r="K3697">
        <v>0.54100000000000004</v>
      </c>
      <c r="L3697">
        <v>5.1209999999999997E-3</v>
      </c>
      <c r="M3697">
        <v>-1.0629999999999999</v>
      </c>
      <c r="N3697">
        <v>4.6530000000000002E-2</v>
      </c>
      <c r="O3697">
        <v>1.0720000000000001</v>
      </c>
      <c r="P3697">
        <v>30001</v>
      </c>
      <c r="Q3697">
        <v>120000</v>
      </c>
    </row>
    <row r="3698" spans="9:17" x14ac:dyDescent="0.25">
      <c r="I3698" t="s">
        <v>4518</v>
      </c>
      <c r="J3698">
        <v>4.797E-3</v>
      </c>
      <c r="K3698">
        <v>0.61619999999999997</v>
      </c>
      <c r="L3698">
        <v>5.3880000000000004E-3</v>
      </c>
      <c r="M3698">
        <v>-1.246</v>
      </c>
      <c r="N3698">
        <v>1.7979999999999999E-2</v>
      </c>
      <c r="O3698">
        <v>1.1839999999999999</v>
      </c>
      <c r="P3698">
        <v>30001</v>
      </c>
      <c r="Q3698">
        <v>120000</v>
      </c>
    </row>
    <row r="3699" spans="9:17" x14ac:dyDescent="0.25">
      <c r="I3699" t="s">
        <v>4519</v>
      </c>
      <c r="J3699">
        <v>-4.7369999999999999E-3</v>
      </c>
      <c r="K3699">
        <v>0.60650000000000004</v>
      </c>
      <c r="L3699">
        <v>5.3400000000000001E-3</v>
      </c>
      <c r="M3699">
        <v>-1.2370000000000001</v>
      </c>
      <c r="N3699">
        <v>8.4010000000000005E-3</v>
      </c>
      <c r="O3699">
        <v>1.1559999999999999</v>
      </c>
      <c r="P3699">
        <v>30001</v>
      </c>
      <c r="Q3699">
        <v>120000</v>
      </c>
    </row>
    <row r="3700" spans="9:17" x14ac:dyDescent="0.25">
      <c r="I3700" t="s">
        <v>4520</v>
      </c>
      <c r="J3700">
        <v>-4.2689999999999999E-2</v>
      </c>
      <c r="K3700">
        <v>0.57950000000000002</v>
      </c>
      <c r="L3700">
        <v>5.3530000000000001E-3</v>
      </c>
      <c r="M3700">
        <v>-1.2150000000000001</v>
      </c>
      <c r="N3700">
        <v>-3.1230000000000001E-2</v>
      </c>
      <c r="O3700">
        <v>1.0609999999999999</v>
      </c>
      <c r="P3700">
        <v>30001</v>
      </c>
      <c r="Q3700">
        <v>120000</v>
      </c>
    </row>
    <row r="3701" spans="9:17" x14ac:dyDescent="0.25">
      <c r="I3701" t="s">
        <v>4521</v>
      </c>
      <c r="J3701">
        <v>-1.1129999999999999E-2</v>
      </c>
      <c r="K3701">
        <v>0.61450000000000005</v>
      </c>
      <c r="L3701">
        <v>5.3819999999999996E-3</v>
      </c>
      <c r="M3701">
        <v>-1.262</v>
      </c>
      <c r="N3701">
        <v>2.0860000000000002E-3</v>
      </c>
      <c r="O3701">
        <v>1.1679999999999999</v>
      </c>
      <c r="P3701">
        <v>30001</v>
      </c>
      <c r="Q3701">
        <v>120000</v>
      </c>
    </row>
    <row r="3702" spans="9:17" x14ac:dyDescent="0.25">
      <c r="I3702" t="s">
        <v>4522</v>
      </c>
      <c r="J3702">
        <v>0.26850000000000002</v>
      </c>
      <c r="K3702">
        <v>0.60709999999999997</v>
      </c>
      <c r="L3702">
        <v>5.5490000000000001E-3</v>
      </c>
      <c r="M3702">
        <v>-0.94850000000000001</v>
      </c>
      <c r="N3702">
        <v>0.27600000000000002</v>
      </c>
      <c r="O3702">
        <v>1.446</v>
      </c>
      <c r="P3702">
        <v>30001</v>
      </c>
      <c r="Q3702">
        <v>120000</v>
      </c>
    </row>
    <row r="3703" spans="9:17" x14ac:dyDescent="0.25">
      <c r="I3703" t="s">
        <v>4523</v>
      </c>
      <c r="J3703">
        <v>-0.45319999999999999</v>
      </c>
      <c r="K3703">
        <v>0.69589999999999996</v>
      </c>
      <c r="L3703">
        <v>6.5069999999999998E-3</v>
      </c>
      <c r="M3703">
        <v>-1.8640000000000001</v>
      </c>
      <c r="N3703">
        <v>-0.4365</v>
      </c>
      <c r="O3703">
        <v>0.86729999999999996</v>
      </c>
      <c r="P3703">
        <v>30001</v>
      </c>
      <c r="Q3703">
        <v>120000</v>
      </c>
    </row>
    <row r="3704" spans="9:17" x14ac:dyDescent="0.25">
      <c r="I3704" t="s">
        <v>4524</v>
      </c>
      <c r="J3704">
        <v>9.0160000000000004E-2</v>
      </c>
      <c r="K3704">
        <v>0.65480000000000005</v>
      </c>
      <c r="L3704">
        <v>5.8019999999999999E-3</v>
      </c>
      <c r="M3704">
        <v>-1.22</v>
      </c>
      <c r="N3704">
        <v>9.9500000000000005E-2</v>
      </c>
      <c r="O3704">
        <v>1.3580000000000001</v>
      </c>
      <c r="P3704">
        <v>30001</v>
      </c>
      <c r="Q3704">
        <v>120000</v>
      </c>
    </row>
    <row r="3705" spans="9:17" x14ac:dyDescent="0.25">
      <c r="I3705" t="s">
        <v>4525</v>
      </c>
      <c r="J3705">
        <v>0.1285</v>
      </c>
      <c r="K3705">
        <v>0.61939999999999995</v>
      </c>
      <c r="L3705">
        <v>5.4679999999999998E-3</v>
      </c>
      <c r="M3705">
        <v>-1.113</v>
      </c>
      <c r="N3705">
        <v>0.1366</v>
      </c>
      <c r="O3705">
        <v>1.321</v>
      </c>
      <c r="P3705">
        <v>30001</v>
      </c>
      <c r="Q3705">
        <v>120000</v>
      </c>
    </row>
    <row r="3706" spans="9:17" x14ac:dyDescent="0.25">
      <c r="I3706" t="s">
        <v>4526</v>
      </c>
      <c r="J3706">
        <v>0.42030000000000001</v>
      </c>
      <c r="K3706">
        <v>0.65390000000000004</v>
      </c>
      <c r="L3706">
        <v>5.8719999999999996E-3</v>
      </c>
      <c r="M3706">
        <v>-0.8679</v>
      </c>
      <c r="N3706">
        <v>0.41860000000000003</v>
      </c>
      <c r="O3706">
        <v>1.7030000000000001</v>
      </c>
      <c r="P3706">
        <v>30001</v>
      </c>
      <c r="Q3706">
        <v>120000</v>
      </c>
    </row>
    <row r="3707" spans="9:17" x14ac:dyDescent="0.25">
      <c r="I3707" t="s">
        <v>4527</v>
      </c>
      <c r="J3707">
        <v>-0.16539999999999999</v>
      </c>
      <c r="K3707">
        <v>0.70679999999999998</v>
      </c>
      <c r="L3707">
        <v>6.2919999999999998E-3</v>
      </c>
      <c r="M3707">
        <v>-1.6060000000000001</v>
      </c>
      <c r="N3707">
        <v>-0.14549999999999999</v>
      </c>
      <c r="O3707">
        <v>1.1759999999999999</v>
      </c>
      <c r="P3707">
        <v>30001</v>
      </c>
      <c r="Q3707">
        <v>120000</v>
      </c>
    </row>
    <row r="3708" spans="9:17" x14ac:dyDescent="0.25">
      <c r="I3708" t="s">
        <v>4528</v>
      </c>
      <c r="J3708">
        <v>0.29770000000000002</v>
      </c>
      <c r="K3708">
        <v>0.65780000000000005</v>
      </c>
      <c r="L3708">
        <v>5.7809999999999997E-3</v>
      </c>
      <c r="M3708">
        <v>-0.99990000000000001</v>
      </c>
      <c r="N3708">
        <v>0.29830000000000001</v>
      </c>
      <c r="O3708">
        <v>1.589</v>
      </c>
      <c r="P3708">
        <v>30001</v>
      </c>
      <c r="Q3708">
        <v>120000</v>
      </c>
    </row>
    <row r="3709" spans="9:17" x14ac:dyDescent="0.25">
      <c r="I3709" t="s">
        <v>4529</v>
      </c>
      <c r="J3709">
        <v>-4.6109999999999998E-2</v>
      </c>
      <c r="K3709">
        <v>0.68979999999999997</v>
      </c>
      <c r="L3709">
        <v>5.8929999999999998E-3</v>
      </c>
      <c r="M3709">
        <v>-1.4419999999999999</v>
      </c>
      <c r="N3709">
        <v>-3.3590000000000002E-2</v>
      </c>
      <c r="O3709">
        <v>1.2809999999999999</v>
      </c>
      <c r="P3709">
        <v>30001</v>
      </c>
      <c r="Q3709">
        <v>120000</v>
      </c>
    </row>
    <row r="3710" spans="9:17" x14ac:dyDescent="0.25">
      <c r="I3710" t="s">
        <v>4530</v>
      </c>
      <c r="J3710">
        <v>0.51929999999999998</v>
      </c>
      <c r="K3710">
        <v>0.72660000000000002</v>
      </c>
      <c r="L3710">
        <v>7.5380000000000004E-3</v>
      </c>
      <c r="M3710">
        <v>-0.91979999999999995</v>
      </c>
      <c r="N3710">
        <v>0.52</v>
      </c>
      <c r="O3710">
        <v>1.9370000000000001</v>
      </c>
      <c r="P3710">
        <v>30001</v>
      </c>
      <c r="Q3710">
        <v>120000</v>
      </c>
    </row>
    <row r="3711" spans="9:17" x14ac:dyDescent="0.25">
      <c r="I3711" t="s">
        <v>4531</v>
      </c>
      <c r="J3711">
        <v>0.4153</v>
      </c>
      <c r="K3711">
        <v>0.65839999999999999</v>
      </c>
      <c r="L3711">
        <v>6.9769999999999997E-3</v>
      </c>
      <c r="M3711">
        <v>-0.90710000000000002</v>
      </c>
      <c r="N3711">
        <v>0.42459999999999998</v>
      </c>
      <c r="O3711">
        <v>1.6910000000000001</v>
      </c>
      <c r="P3711">
        <v>30001</v>
      </c>
      <c r="Q3711">
        <v>120000</v>
      </c>
    </row>
    <row r="3712" spans="9:17" x14ac:dyDescent="0.25">
      <c r="I3712" t="s">
        <v>4532</v>
      </c>
      <c r="J3712">
        <v>0.39700000000000002</v>
      </c>
      <c r="K3712">
        <v>0.68789999999999996</v>
      </c>
      <c r="L3712">
        <v>7.2020000000000001E-3</v>
      </c>
      <c r="M3712">
        <v>-0.9839</v>
      </c>
      <c r="N3712">
        <v>0.40529999999999999</v>
      </c>
      <c r="O3712">
        <v>1.722</v>
      </c>
      <c r="P3712">
        <v>30001</v>
      </c>
      <c r="Q3712">
        <v>120000</v>
      </c>
    </row>
    <row r="3713" spans="9:17" x14ac:dyDescent="0.25">
      <c r="I3713" t="s">
        <v>4533</v>
      </c>
      <c r="J3713">
        <v>1.2649999999999999</v>
      </c>
      <c r="K3713">
        <v>0.90529999999999999</v>
      </c>
      <c r="L3713">
        <v>1.145E-2</v>
      </c>
      <c r="M3713">
        <v>-0.5181</v>
      </c>
      <c r="N3713">
        <v>1.266</v>
      </c>
      <c r="O3713">
        <v>3.036</v>
      </c>
      <c r="P3713">
        <v>30001</v>
      </c>
      <c r="Q3713">
        <v>120000</v>
      </c>
    </row>
    <row r="3714" spans="9:17" x14ac:dyDescent="0.25">
      <c r="I3714" t="s">
        <v>4534</v>
      </c>
      <c r="J3714">
        <v>-0.40910000000000002</v>
      </c>
      <c r="K3714">
        <v>0.86860000000000004</v>
      </c>
      <c r="L3714">
        <v>1.034E-2</v>
      </c>
      <c r="M3714">
        <v>-2.1480000000000001</v>
      </c>
      <c r="N3714">
        <v>-0.39860000000000001</v>
      </c>
      <c r="O3714">
        <v>1.2709999999999999</v>
      </c>
      <c r="P3714">
        <v>30001</v>
      </c>
      <c r="Q3714">
        <v>120000</v>
      </c>
    </row>
    <row r="3715" spans="9:17" x14ac:dyDescent="0.25">
      <c r="I3715" t="s">
        <v>4535</v>
      </c>
      <c r="J3715">
        <v>0.32890000000000003</v>
      </c>
      <c r="K3715">
        <v>1.0660000000000001</v>
      </c>
      <c r="L3715">
        <v>1.6299999999999999E-2</v>
      </c>
      <c r="M3715">
        <v>-1.79</v>
      </c>
      <c r="N3715">
        <v>0.34050000000000002</v>
      </c>
      <c r="O3715">
        <v>2.3940000000000001</v>
      </c>
      <c r="P3715">
        <v>30001</v>
      </c>
      <c r="Q3715">
        <v>120000</v>
      </c>
    </row>
    <row r="3716" spans="9:17" x14ac:dyDescent="0.25">
      <c r="I3716" t="s">
        <v>4536</v>
      </c>
      <c r="J3716">
        <v>0.18809999999999999</v>
      </c>
      <c r="K3716">
        <v>0.80910000000000004</v>
      </c>
      <c r="L3716">
        <v>9.7599999999999996E-3</v>
      </c>
      <c r="M3716">
        <v>-1.425</v>
      </c>
      <c r="N3716">
        <v>0.1956</v>
      </c>
      <c r="O3716">
        <v>1.7529999999999999</v>
      </c>
      <c r="P3716">
        <v>30001</v>
      </c>
      <c r="Q3716">
        <v>120000</v>
      </c>
    </row>
    <row r="3717" spans="9:17" x14ac:dyDescent="0.25">
      <c r="I3717" t="s">
        <v>4537</v>
      </c>
      <c r="J3717">
        <v>7.6819999999999999E-2</v>
      </c>
      <c r="K3717">
        <v>0.86570000000000003</v>
      </c>
      <c r="L3717">
        <v>1.082E-2</v>
      </c>
      <c r="M3717">
        <v>-1.655</v>
      </c>
      <c r="N3717">
        <v>8.5360000000000005E-2</v>
      </c>
      <c r="O3717">
        <v>1.754</v>
      </c>
      <c r="P3717">
        <v>30001</v>
      </c>
      <c r="Q3717">
        <v>120000</v>
      </c>
    </row>
    <row r="3718" spans="9:17" x14ac:dyDescent="0.25">
      <c r="I3718" t="s">
        <v>4538</v>
      </c>
      <c r="J3718">
        <v>0.83430000000000004</v>
      </c>
      <c r="K3718">
        <v>0.66310000000000002</v>
      </c>
      <c r="L3718">
        <v>7.097E-3</v>
      </c>
      <c r="M3718">
        <v>-0.49080000000000001</v>
      </c>
      <c r="N3718">
        <v>0.84109999999999996</v>
      </c>
      <c r="O3718">
        <v>2.1230000000000002</v>
      </c>
      <c r="P3718">
        <v>30001</v>
      </c>
      <c r="Q3718">
        <v>120000</v>
      </c>
    </row>
    <row r="3719" spans="9:17" x14ac:dyDescent="0.25">
      <c r="I3719" t="s">
        <v>4539</v>
      </c>
      <c r="J3719">
        <v>0.81599999999999995</v>
      </c>
      <c r="K3719">
        <v>0.74419999999999997</v>
      </c>
      <c r="L3719">
        <v>8.7049999999999992E-3</v>
      </c>
      <c r="M3719">
        <v>-0.66259999999999997</v>
      </c>
      <c r="N3719">
        <v>0.82150000000000001</v>
      </c>
      <c r="O3719">
        <v>2.2749999999999999</v>
      </c>
      <c r="P3719">
        <v>30001</v>
      </c>
      <c r="Q3719">
        <v>120000</v>
      </c>
    </row>
    <row r="3720" spans="9:17" x14ac:dyDescent="0.25">
      <c r="I3720" t="s">
        <v>4540</v>
      </c>
      <c r="J3720">
        <v>-0.77029999999999998</v>
      </c>
      <c r="K3720">
        <v>0.82210000000000005</v>
      </c>
      <c r="L3720">
        <v>1.12E-2</v>
      </c>
      <c r="M3720">
        <v>-2.427</v>
      </c>
      <c r="N3720">
        <v>-0.75149999999999995</v>
      </c>
      <c r="O3720">
        <v>0.80059999999999998</v>
      </c>
      <c r="P3720">
        <v>30001</v>
      </c>
      <c r="Q3720">
        <v>120000</v>
      </c>
    </row>
    <row r="3721" spans="9:17" x14ac:dyDescent="0.25">
      <c r="I3721" t="s">
        <v>4541</v>
      </c>
      <c r="J3721">
        <v>-0.59179999999999999</v>
      </c>
      <c r="K3721">
        <v>0.77639999999999998</v>
      </c>
      <c r="L3721">
        <v>1.056E-2</v>
      </c>
      <c r="M3721">
        <v>-2.137</v>
      </c>
      <c r="N3721">
        <v>-0.57899999999999996</v>
      </c>
      <c r="O3721">
        <v>0.90769999999999995</v>
      </c>
      <c r="P3721">
        <v>30001</v>
      </c>
      <c r="Q3721">
        <v>120000</v>
      </c>
    </row>
    <row r="3722" spans="9:17" x14ac:dyDescent="0.25">
      <c r="I3722" t="s">
        <v>4542</v>
      </c>
      <c r="J3722">
        <v>-1.737E-2</v>
      </c>
      <c r="K3722">
        <v>0.72430000000000005</v>
      </c>
      <c r="L3722">
        <v>7.1720000000000004E-3</v>
      </c>
      <c r="M3722">
        <v>-1.4730000000000001</v>
      </c>
      <c r="N3722">
        <v>-5.803E-3</v>
      </c>
      <c r="O3722">
        <v>1.385</v>
      </c>
      <c r="P3722">
        <v>30001</v>
      </c>
      <c r="Q3722">
        <v>120000</v>
      </c>
    </row>
    <row r="3723" spans="9:17" x14ac:dyDescent="0.25">
      <c r="I3723" t="s">
        <v>4543</v>
      </c>
      <c r="J3723">
        <v>0.106</v>
      </c>
      <c r="K3723">
        <v>0.6371</v>
      </c>
      <c r="L3723">
        <v>6.4539999999999997E-3</v>
      </c>
      <c r="M3723">
        <v>-1.165</v>
      </c>
      <c r="N3723">
        <v>0.11260000000000001</v>
      </c>
      <c r="O3723">
        <v>1.345</v>
      </c>
      <c r="P3723">
        <v>30001</v>
      </c>
      <c r="Q3723">
        <v>120000</v>
      </c>
    </row>
    <row r="3724" spans="9:17" x14ac:dyDescent="0.25">
      <c r="I3724" t="s">
        <v>4544</v>
      </c>
      <c r="J3724">
        <v>-0.1983</v>
      </c>
      <c r="K3724">
        <v>0.53149999999999997</v>
      </c>
      <c r="L3724">
        <v>2.9030000000000002E-3</v>
      </c>
      <c r="M3724">
        <v>-1.381</v>
      </c>
      <c r="N3724">
        <v>-0.14549999999999999</v>
      </c>
      <c r="O3724">
        <v>0.79669999999999996</v>
      </c>
      <c r="P3724">
        <v>30001</v>
      </c>
      <c r="Q3724">
        <v>120000</v>
      </c>
    </row>
    <row r="3725" spans="9:17" x14ac:dyDescent="0.25">
      <c r="I3725" t="s">
        <v>4545</v>
      </c>
      <c r="J3725">
        <v>-9.9199999999999997E-2</v>
      </c>
      <c r="K3725">
        <v>0.57579999999999998</v>
      </c>
      <c r="L3725">
        <v>5.7450000000000001E-3</v>
      </c>
      <c r="M3725">
        <v>-1.29</v>
      </c>
      <c r="N3725">
        <v>-7.6619999999999994E-2</v>
      </c>
      <c r="O3725">
        <v>0.97089999999999999</v>
      </c>
      <c r="P3725">
        <v>30001</v>
      </c>
      <c r="Q3725">
        <v>120000</v>
      </c>
    </row>
    <row r="3726" spans="9:17" x14ac:dyDescent="0.25">
      <c r="I3726" t="s">
        <v>4546</v>
      </c>
      <c r="J3726">
        <v>-3.0099999999999998E-2</v>
      </c>
      <c r="K3726">
        <v>0.61099999999999999</v>
      </c>
      <c r="L3726">
        <v>5.9639999999999997E-3</v>
      </c>
      <c r="M3726">
        <v>-1.2769999999999999</v>
      </c>
      <c r="N3726">
        <v>-1.421E-2</v>
      </c>
      <c r="O3726">
        <v>1.135</v>
      </c>
      <c r="P3726">
        <v>30001</v>
      </c>
      <c r="Q3726">
        <v>120000</v>
      </c>
    </row>
    <row r="3727" spans="9:17" x14ac:dyDescent="0.25">
      <c r="I3727" t="s">
        <v>4547</v>
      </c>
      <c r="J3727">
        <v>-0.159</v>
      </c>
      <c r="K3727">
        <v>0.55500000000000005</v>
      </c>
      <c r="L3727">
        <v>5.5779999999999996E-3</v>
      </c>
      <c r="M3727">
        <v>-1.3149999999999999</v>
      </c>
      <c r="N3727">
        <v>-0.1358</v>
      </c>
      <c r="O3727">
        <v>0.86460000000000004</v>
      </c>
      <c r="P3727">
        <v>30001</v>
      </c>
      <c r="Q3727">
        <v>120000</v>
      </c>
    </row>
    <row r="3728" spans="9:17" x14ac:dyDescent="0.25">
      <c r="I3728" t="s">
        <v>4548</v>
      </c>
      <c r="J3728">
        <v>-0.1893</v>
      </c>
      <c r="K3728">
        <v>0.63070000000000004</v>
      </c>
      <c r="L3728">
        <v>5.9670000000000001E-3</v>
      </c>
      <c r="M3728">
        <v>-1.492</v>
      </c>
      <c r="N3728">
        <v>-0.1671</v>
      </c>
      <c r="O3728">
        <v>0.99199999999999999</v>
      </c>
      <c r="P3728">
        <v>30001</v>
      </c>
      <c r="Q3728">
        <v>120000</v>
      </c>
    </row>
    <row r="3729" spans="9:17" x14ac:dyDescent="0.25">
      <c r="I3729" t="s">
        <v>4549</v>
      </c>
      <c r="J3729">
        <v>-0.1988</v>
      </c>
      <c r="K3729">
        <v>0.62270000000000003</v>
      </c>
      <c r="L3729">
        <v>5.855E-3</v>
      </c>
      <c r="M3729">
        <v>-1.486</v>
      </c>
      <c r="N3729">
        <v>-0.17560000000000001</v>
      </c>
      <c r="O3729">
        <v>0.96050000000000002</v>
      </c>
      <c r="P3729">
        <v>30001</v>
      </c>
      <c r="Q3729">
        <v>120000</v>
      </c>
    </row>
    <row r="3730" spans="9:17" x14ac:dyDescent="0.25">
      <c r="I3730" t="s">
        <v>4550</v>
      </c>
      <c r="J3730">
        <v>-0.23669999999999999</v>
      </c>
      <c r="K3730">
        <v>0.59689999999999999</v>
      </c>
      <c r="L3730">
        <v>5.9249999999999997E-3</v>
      </c>
      <c r="M3730">
        <v>-1.4750000000000001</v>
      </c>
      <c r="N3730">
        <v>-0.21129999999999999</v>
      </c>
      <c r="O3730">
        <v>0.87390000000000001</v>
      </c>
      <c r="P3730">
        <v>30001</v>
      </c>
      <c r="Q3730">
        <v>120000</v>
      </c>
    </row>
    <row r="3731" spans="9:17" x14ac:dyDescent="0.25">
      <c r="I3731" t="s">
        <v>4551</v>
      </c>
      <c r="J3731">
        <v>-0.20519999999999999</v>
      </c>
      <c r="K3731">
        <v>0.63080000000000003</v>
      </c>
      <c r="L3731">
        <v>5.9550000000000002E-3</v>
      </c>
      <c r="M3731">
        <v>-1.508</v>
      </c>
      <c r="N3731">
        <v>-0.18110000000000001</v>
      </c>
      <c r="O3731">
        <v>0.96799999999999997</v>
      </c>
      <c r="P3731">
        <v>30001</v>
      </c>
      <c r="Q3731">
        <v>120000</v>
      </c>
    </row>
    <row r="3732" spans="9:17" x14ac:dyDescent="0.25">
      <c r="I3732" t="s">
        <v>4552</v>
      </c>
      <c r="J3732">
        <v>7.4429999999999996E-2</v>
      </c>
      <c r="K3732">
        <v>0.62439999999999996</v>
      </c>
      <c r="L3732">
        <v>6.0109999999999999E-3</v>
      </c>
      <c r="M3732">
        <v>-1.2</v>
      </c>
      <c r="N3732">
        <v>9.1700000000000004E-2</v>
      </c>
      <c r="O3732">
        <v>1.2470000000000001</v>
      </c>
      <c r="P3732">
        <v>30001</v>
      </c>
      <c r="Q3732">
        <v>120000</v>
      </c>
    </row>
    <row r="3733" spans="9:17" x14ac:dyDescent="0.25">
      <c r="I3733" t="s">
        <v>4553</v>
      </c>
      <c r="J3733">
        <v>-0.64729999999999999</v>
      </c>
      <c r="K3733">
        <v>0.71109999999999995</v>
      </c>
      <c r="L3733">
        <v>7.051E-3</v>
      </c>
      <c r="M3733">
        <v>-2.109</v>
      </c>
      <c r="N3733">
        <v>-0.62229999999999996</v>
      </c>
      <c r="O3733">
        <v>0.67779999999999996</v>
      </c>
      <c r="P3733">
        <v>30001</v>
      </c>
      <c r="Q3733">
        <v>120000</v>
      </c>
    </row>
    <row r="3734" spans="9:17" x14ac:dyDescent="0.25">
      <c r="I3734" t="s">
        <v>4554</v>
      </c>
      <c r="J3734">
        <v>-0.10390000000000001</v>
      </c>
      <c r="K3734">
        <v>0.67410000000000003</v>
      </c>
      <c r="L3734">
        <v>6.411E-3</v>
      </c>
      <c r="M3734">
        <v>-1.4730000000000001</v>
      </c>
      <c r="N3734">
        <v>-8.7819999999999995E-2</v>
      </c>
      <c r="O3734">
        <v>1.169</v>
      </c>
      <c r="P3734">
        <v>30001</v>
      </c>
      <c r="Q3734">
        <v>120000</v>
      </c>
    </row>
    <row r="3735" spans="9:17" x14ac:dyDescent="0.25">
      <c r="I3735" t="s">
        <v>4555</v>
      </c>
      <c r="J3735">
        <v>-6.5530000000000005E-2</v>
      </c>
      <c r="K3735">
        <v>0.63819999999999999</v>
      </c>
      <c r="L3735">
        <v>6.1139999999999996E-3</v>
      </c>
      <c r="M3735">
        <v>-1.365</v>
      </c>
      <c r="N3735">
        <v>-4.9630000000000001E-2</v>
      </c>
      <c r="O3735">
        <v>1.1439999999999999</v>
      </c>
      <c r="P3735">
        <v>30001</v>
      </c>
      <c r="Q3735">
        <v>120000</v>
      </c>
    </row>
    <row r="3736" spans="9:17" x14ac:dyDescent="0.25">
      <c r="I3736" t="s">
        <v>4556</v>
      </c>
      <c r="J3736">
        <v>0.22620000000000001</v>
      </c>
      <c r="K3736">
        <v>0.67120000000000002</v>
      </c>
      <c r="L3736">
        <v>6.4739999999999997E-3</v>
      </c>
      <c r="M3736">
        <v>-1.115</v>
      </c>
      <c r="N3736">
        <v>0.2344</v>
      </c>
      <c r="O3736">
        <v>1.524</v>
      </c>
      <c r="P3736">
        <v>30001</v>
      </c>
      <c r="Q3736">
        <v>120000</v>
      </c>
    </row>
    <row r="3737" spans="9:17" x14ac:dyDescent="0.25">
      <c r="I3737" t="s">
        <v>4557</v>
      </c>
      <c r="J3737">
        <v>-0.35949999999999999</v>
      </c>
      <c r="K3737">
        <v>0.7238</v>
      </c>
      <c r="L3737">
        <v>6.7949999999999998E-3</v>
      </c>
      <c r="M3737">
        <v>-1.86</v>
      </c>
      <c r="N3737">
        <v>-0.3347</v>
      </c>
      <c r="O3737">
        <v>0.98760000000000003</v>
      </c>
      <c r="P3737">
        <v>30001</v>
      </c>
      <c r="Q3737">
        <v>120000</v>
      </c>
    </row>
    <row r="3738" spans="9:17" x14ac:dyDescent="0.25">
      <c r="I3738" t="s">
        <v>4558</v>
      </c>
      <c r="J3738">
        <v>0.1037</v>
      </c>
      <c r="K3738">
        <v>0.67530000000000001</v>
      </c>
      <c r="L3738">
        <v>6.4089999999999998E-3</v>
      </c>
      <c r="M3738">
        <v>-1.2509999999999999</v>
      </c>
      <c r="N3738">
        <v>0.1129</v>
      </c>
      <c r="O3738">
        <v>1.407</v>
      </c>
      <c r="P3738">
        <v>30001</v>
      </c>
      <c r="Q3738">
        <v>120000</v>
      </c>
    </row>
    <row r="3739" spans="9:17" x14ac:dyDescent="0.25">
      <c r="I3739" t="s">
        <v>4559</v>
      </c>
      <c r="J3739">
        <v>-0.2402</v>
      </c>
      <c r="K3739">
        <v>0.70620000000000005</v>
      </c>
      <c r="L3739">
        <v>6.5529999999999998E-3</v>
      </c>
      <c r="M3739">
        <v>-1.6819999999999999</v>
      </c>
      <c r="N3739">
        <v>-0.22090000000000001</v>
      </c>
      <c r="O3739">
        <v>1.091</v>
      </c>
      <c r="P3739">
        <v>30001</v>
      </c>
      <c r="Q3739">
        <v>120000</v>
      </c>
    </row>
    <row r="3740" spans="9:17" x14ac:dyDescent="0.25">
      <c r="I3740" t="s">
        <v>4560</v>
      </c>
      <c r="J3740">
        <v>0.32529999999999998</v>
      </c>
      <c r="K3740">
        <v>0.73870000000000002</v>
      </c>
      <c r="L3740">
        <v>7.8460000000000005E-3</v>
      </c>
      <c r="M3740">
        <v>-1.1559999999999999</v>
      </c>
      <c r="N3740">
        <v>0.3327</v>
      </c>
      <c r="O3740">
        <v>1.7569999999999999</v>
      </c>
      <c r="P3740">
        <v>30001</v>
      </c>
      <c r="Q3740">
        <v>120000</v>
      </c>
    </row>
    <row r="3741" spans="9:17" x14ac:dyDescent="0.25">
      <c r="I3741" t="s">
        <v>4561</v>
      </c>
      <c r="J3741">
        <v>0.22120000000000001</v>
      </c>
      <c r="K3741">
        <v>0.67400000000000004</v>
      </c>
      <c r="L3741">
        <v>7.3159999999999996E-3</v>
      </c>
      <c r="M3741">
        <v>-1.1519999999999999</v>
      </c>
      <c r="N3741">
        <v>0.23860000000000001</v>
      </c>
      <c r="O3741">
        <v>1.4990000000000001</v>
      </c>
      <c r="P3741">
        <v>30001</v>
      </c>
      <c r="Q3741">
        <v>120000</v>
      </c>
    </row>
    <row r="3742" spans="9:17" x14ac:dyDescent="0.25">
      <c r="I3742" t="s">
        <v>4562</v>
      </c>
      <c r="J3742">
        <v>0.2029</v>
      </c>
      <c r="K3742">
        <v>0.70130000000000003</v>
      </c>
      <c r="L3742">
        <v>7.5040000000000003E-3</v>
      </c>
      <c r="M3742">
        <v>-1.222</v>
      </c>
      <c r="N3742">
        <v>0.2172</v>
      </c>
      <c r="O3742">
        <v>1.54</v>
      </c>
      <c r="P3742">
        <v>30001</v>
      </c>
      <c r="Q3742">
        <v>120000</v>
      </c>
    </row>
    <row r="3743" spans="9:17" x14ac:dyDescent="0.25">
      <c r="I3743" t="s">
        <v>4563</v>
      </c>
      <c r="J3743">
        <v>1.071</v>
      </c>
      <c r="K3743">
        <v>0.90920000000000001</v>
      </c>
      <c r="L3743">
        <v>1.1469999999999999E-2</v>
      </c>
      <c r="M3743">
        <v>-0.71460000000000001</v>
      </c>
      <c r="N3743">
        <v>1.0740000000000001</v>
      </c>
      <c r="O3743">
        <v>2.8380000000000001</v>
      </c>
      <c r="P3743">
        <v>30001</v>
      </c>
      <c r="Q3743">
        <v>120000</v>
      </c>
    </row>
    <row r="3744" spans="9:17" x14ac:dyDescent="0.25">
      <c r="I3744" t="s">
        <v>4564</v>
      </c>
      <c r="J3744">
        <v>-0.60309999999999997</v>
      </c>
      <c r="K3744">
        <v>0.88139999999999996</v>
      </c>
      <c r="L3744">
        <v>1.0449999999999999E-2</v>
      </c>
      <c r="M3744">
        <v>-2.3740000000000001</v>
      </c>
      <c r="N3744">
        <v>-0.58850000000000002</v>
      </c>
      <c r="O3744">
        <v>1.0820000000000001</v>
      </c>
      <c r="P3744">
        <v>30001</v>
      </c>
      <c r="Q3744">
        <v>120000</v>
      </c>
    </row>
    <row r="3745" spans="9:17" x14ac:dyDescent="0.25">
      <c r="I3745" t="s">
        <v>4565</v>
      </c>
      <c r="J3745">
        <v>0.13489999999999999</v>
      </c>
      <c r="K3745">
        <v>1.075</v>
      </c>
      <c r="L3745">
        <v>1.6389999999999998E-2</v>
      </c>
      <c r="M3745">
        <v>-2.016</v>
      </c>
      <c r="N3745">
        <v>0.15110000000000001</v>
      </c>
      <c r="O3745">
        <v>2.2189999999999999</v>
      </c>
      <c r="P3745">
        <v>30001</v>
      </c>
      <c r="Q3745">
        <v>120000</v>
      </c>
    </row>
    <row r="3746" spans="9:17" x14ac:dyDescent="0.25">
      <c r="I3746" t="s">
        <v>4566</v>
      </c>
      <c r="J3746">
        <v>-5.9259999999999998E-3</v>
      </c>
      <c r="K3746">
        <v>0.81969999999999998</v>
      </c>
      <c r="L3746">
        <v>1.008E-2</v>
      </c>
      <c r="M3746">
        <v>-1.659</v>
      </c>
      <c r="N3746">
        <v>6.8069999999999997E-3</v>
      </c>
      <c r="O3746">
        <v>1.5720000000000001</v>
      </c>
      <c r="P3746">
        <v>30001</v>
      </c>
      <c r="Q3746">
        <v>120000</v>
      </c>
    </row>
    <row r="3747" spans="9:17" x14ac:dyDescent="0.25">
      <c r="I3747" t="s">
        <v>4567</v>
      </c>
      <c r="J3747">
        <v>-0.1172</v>
      </c>
      <c r="K3747">
        <v>0.87439999999999996</v>
      </c>
      <c r="L3747">
        <v>1.111E-2</v>
      </c>
      <c r="M3747">
        <v>-1.873</v>
      </c>
      <c r="N3747">
        <v>-0.1037</v>
      </c>
      <c r="O3747">
        <v>1.5609999999999999</v>
      </c>
      <c r="P3747">
        <v>30001</v>
      </c>
      <c r="Q3747">
        <v>120000</v>
      </c>
    </row>
    <row r="3748" spans="9:17" x14ac:dyDescent="0.25">
      <c r="I3748" t="s">
        <v>4568</v>
      </c>
      <c r="J3748">
        <v>0.64019999999999999</v>
      </c>
      <c r="K3748">
        <v>0.67300000000000004</v>
      </c>
      <c r="L3748">
        <v>7.326E-3</v>
      </c>
      <c r="M3748">
        <v>-0.72699999999999998</v>
      </c>
      <c r="N3748">
        <v>0.65290000000000004</v>
      </c>
      <c r="O3748">
        <v>1.919</v>
      </c>
      <c r="P3748">
        <v>30001</v>
      </c>
      <c r="Q3748">
        <v>120000</v>
      </c>
    </row>
    <row r="3749" spans="9:17" x14ac:dyDescent="0.25">
      <c r="I3749" t="s">
        <v>4569</v>
      </c>
      <c r="J3749">
        <v>0.622</v>
      </c>
      <c r="K3749">
        <v>0.75439999999999996</v>
      </c>
      <c r="L3749">
        <v>8.9490000000000004E-3</v>
      </c>
      <c r="M3749">
        <v>-0.90510000000000002</v>
      </c>
      <c r="N3749">
        <v>0.63470000000000004</v>
      </c>
      <c r="O3749">
        <v>2.0680000000000001</v>
      </c>
      <c r="P3749">
        <v>30001</v>
      </c>
      <c r="Q3749">
        <v>120000</v>
      </c>
    </row>
    <row r="3750" spans="9:17" x14ac:dyDescent="0.25">
      <c r="I3750" t="s">
        <v>4570</v>
      </c>
      <c r="J3750">
        <v>-0.96440000000000003</v>
      </c>
      <c r="K3750">
        <v>0.83250000000000002</v>
      </c>
      <c r="L3750">
        <v>1.1509999999999999E-2</v>
      </c>
      <c r="M3750">
        <v>-2.6509999999999998</v>
      </c>
      <c r="N3750">
        <v>-0.94420000000000004</v>
      </c>
      <c r="O3750">
        <v>0.61939999999999995</v>
      </c>
      <c r="P3750">
        <v>30001</v>
      </c>
      <c r="Q3750">
        <v>120000</v>
      </c>
    </row>
    <row r="3751" spans="9:17" x14ac:dyDescent="0.25">
      <c r="I3751" t="s">
        <v>4571</v>
      </c>
      <c r="J3751">
        <v>-0.78580000000000005</v>
      </c>
      <c r="K3751">
        <v>0.78669999999999995</v>
      </c>
      <c r="L3751">
        <v>1.085E-2</v>
      </c>
      <c r="M3751">
        <v>-2.3740000000000001</v>
      </c>
      <c r="N3751">
        <v>-0.77080000000000004</v>
      </c>
      <c r="O3751">
        <v>0.72440000000000004</v>
      </c>
      <c r="P3751">
        <v>30001</v>
      </c>
      <c r="Q3751">
        <v>120000</v>
      </c>
    </row>
    <row r="3752" spans="9:17" x14ac:dyDescent="0.25">
      <c r="I3752" t="s">
        <v>4572</v>
      </c>
      <c r="J3752">
        <v>-0.2114</v>
      </c>
      <c r="K3752">
        <v>0.74039999999999995</v>
      </c>
      <c r="L3752">
        <v>7.4130000000000003E-3</v>
      </c>
      <c r="M3752">
        <v>-1.72</v>
      </c>
      <c r="N3752">
        <v>-0.19209999999999999</v>
      </c>
      <c r="O3752">
        <v>1.198</v>
      </c>
      <c r="P3752">
        <v>30001</v>
      </c>
      <c r="Q3752">
        <v>120000</v>
      </c>
    </row>
    <row r="3753" spans="9:17" x14ac:dyDescent="0.25">
      <c r="I3753" t="s">
        <v>4573</v>
      </c>
      <c r="J3753">
        <v>-8.8020000000000001E-2</v>
      </c>
      <c r="K3753">
        <v>0.65249999999999997</v>
      </c>
      <c r="L3753">
        <v>6.7260000000000002E-3</v>
      </c>
      <c r="M3753">
        <v>-1.421</v>
      </c>
      <c r="N3753">
        <v>-6.8870000000000001E-2</v>
      </c>
      <c r="O3753">
        <v>1.1399999999999999</v>
      </c>
      <c r="P3753">
        <v>30001</v>
      </c>
      <c r="Q3753">
        <v>120000</v>
      </c>
    </row>
    <row r="3754" spans="9:17" x14ac:dyDescent="0.25">
      <c r="I3754" t="s">
        <v>4574</v>
      </c>
      <c r="J3754">
        <v>9.9059999999999995E-2</v>
      </c>
      <c r="K3754">
        <v>0.58120000000000005</v>
      </c>
      <c r="L3754">
        <v>5.9779999999999998E-3</v>
      </c>
      <c r="M3754">
        <v>-1.0649999999999999</v>
      </c>
      <c r="N3754">
        <v>0.1062</v>
      </c>
      <c r="O3754">
        <v>1.23</v>
      </c>
      <c r="P3754">
        <v>30001</v>
      </c>
      <c r="Q3754">
        <v>120000</v>
      </c>
    </row>
    <row r="3755" spans="9:17" x14ac:dyDescent="0.25">
      <c r="I3755" t="s">
        <v>4575</v>
      </c>
      <c r="J3755">
        <v>0.16819999999999999</v>
      </c>
      <c r="K3755">
        <v>0.61560000000000004</v>
      </c>
      <c r="L3755">
        <v>6.1590000000000004E-3</v>
      </c>
      <c r="M3755">
        <v>-1.054</v>
      </c>
      <c r="N3755">
        <v>0.17180000000000001</v>
      </c>
      <c r="O3755">
        <v>1.38</v>
      </c>
      <c r="P3755">
        <v>30001</v>
      </c>
      <c r="Q3755">
        <v>120000</v>
      </c>
    </row>
    <row r="3756" spans="9:17" x14ac:dyDescent="0.25">
      <c r="I3756" t="s">
        <v>4576</v>
      </c>
      <c r="J3756">
        <v>3.9260000000000003E-2</v>
      </c>
      <c r="K3756">
        <v>0.56299999999999994</v>
      </c>
      <c r="L3756">
        <v>5.8659999999999997E-3</v>
      </c>
      <c r="M3756">
        <v>-1.093</v>
      </c>
      <c r="N3756">
        <v>4.8869999999999997E-2</v>
      </c>
      <c r="O3756">
        <v>1.133</v>
      </c>
      <c r="P3756">
        <v>30001</v>
      </c>
      <c r="Q3756">
        <v>120000</v>
      </c>
    </row>
    <row r="3757" spans="9:17" x14ac:dyDescent="0.25">
      <c r="I3757" t="s">
        <v>4577</v>
      </c>
      <c r="J3757">
        <v>9.0089999999999996E-3</v>
      </c>
      <c r="K3757">
        <v>0.63429999999999997</v>
      </c>
      <c r="L3757">
        <v>6.1069999999999996E-3</v>
      </c>
      <c r="M3757">
        <v>-1.2729999999999999</v>
      </c>
      <c r="N3757">
        <v>2.3029999999999998E-2</v>
      </c>
      <c r="O3757">
        <v>1.2310000000000001</v>
      </c>
      <c r="P3757">
        <v>30001</v>
      </c>
      <c r="Q3757">
        <v>120000</v>
      </c>
    </row>
    <row r="3758" spans="9:17" x14ac:dyDescent="0.25">
      <c r="I3758" t="s">
        <v>4578</v>
      </c>
      <c r="J3758" s="36">
        <v>-5.2369999999999999E-4</v>
      </c>
      <c r="K3758">
        <v>0.62729999999999997</v>
      </c>
      <c r="L3758">
        <v>6.0899999999999999E-3</v>
      </c>
      <c r="M3758">
        <v>-1.272</v>
      </c>
      <c r="N3758">
        <v>1.197E-2</v>
      </c>
      <c r="O3758">
        <v>1.2050000000000001</v>
      </c>
      <c r="P3758">
        <v>30001</v>
      </c>
      <c r="Q3758">
        <v>120000</v>
      </c>
    </row>
    <row r="3759" spans="9:17" x14ac:dyDescent="0.25">
      <c r="I3759" t="s">
        <v>4579</v>
      </c>
      <c r="J3759">
        <v>-3.848E-2</v>
      </c>
      <c r="K3759">
        <v>0.60160000000000002</v>
      </c>
      <c r="L3759">
        <v>6.0980000000000001E-3</v>
      </c>
      <c r="M3759">
        <v>-1.258</v>
      </c>
      <c r="N3759">
        <v>-2.699E-2</v>
      </c>
      <c r="O3759">
        <v>1.121</v>
      </c>
      <c r="P3759">
        <v>30001</v>
      </c>
      <c r="Q3759">
        <v>120000</v>
      </c>
    </row>
    <row r="3760" spans="9:17" x14ac:dyDescent="0.25">
      <c r="I3760" t="s">
        <v>4580</v>
      </c>
      <c r="J3760">
        <v>-6.914E-3</v>
      </c>
      <c r="K3760">
        <v>0.6351</v>
      </c>
      <c r="L3760">
        <v>6.1040000000000001E-3</v>
      </c>
      <c r="M3760">
        <v>-1.296</v>
      </c>
      <c r="N3760">
        <v>5.6499999999999996E-3</v>
      </c>
      <c r="O3760">
        <v>1.2150000000000001</v>
      </c>
      <c r="P3760">
        <v>30001</v>
      </c>
      <c r="Q3760">
        <v>120000</v>
      </c>
    </row>
    <row r="3761" spans="9:17" x14ac:dyDescent="0.25">
      <c r="I3761" t="s">
        <v>4581</v>
      </c>
      <c r="J3761">
        <v>0.2727</v>
      </c>
      <c r="K3761">
        <v>0.627</v>
      </c>
      <c r="L3761">
        <v>6.1789999999999996E-3</v>
      </c>
      <c r="M3761">
        <v>-0.97470000000000001</v>
      </c>
      <c r="N3761">
        <v>0.27810000000000001</v>
      </c>
      <c r="O3761">
        <v>1.4970000000000001</v>
      </c>
      <c r="P3761">
        <v>30001</v>
      </c>
      <c r="Q3761">
        <v>120000</v>
      </c>
    </row>
    <row r="3762" spans="9:17" x14ac:dyDescent="0.25">
      <c r="I3762" t="s">
        <v>4582</v>
      </c>
      <c r="J3762">
        <v>-0.44900000000000001</v>
      </c>
      <c r="K3762">
        <v>0.7127</v>
      </c>
      <c r="L3762">
        <v>7.2129999999999998E-3</v>
      </c>
      <c r="M3762">
        <v>-1.897</v>
      </c>
      <c r="N3762">
        <v>-0.43290000000000001</v>
      </c>
      <c r="O3762">
        <v>0.9052</v>
      </c>
      <c r="P3762">
        <v>30001</v>
      </c>
      <c r="Q3762">
        <v>120000</v>
      </c>
    </row>
    <row r="3763" spans="9:17" x14ac:dyDescent="0.25">
      <c r="I3763" t="s">
        <v>4583</v>
      </c>
      <c r="J3763">
        <v>9.4380000000000006E-2</v>
      </c>
      <c r="K3763">
        <v>0.67559999999999998</v>
      </c>
      <c r="L3763">
        <v>6.5079999999999999E-3</v>
      </c>
      <c r="M3763">
        <v>-1.2609999999999999</v>
      </c>
      <c r="N3763">
        <v>0.1007</v>
      </c>
      <c r="O3763">
        <v>1.4119999999999999</v>
      </c>
      <c r="P3763">
        <v>30001</v>
      </c>
      <c r="Q3763">
        <v>120000</v>
      </c>
    </row>
    <row r="3764" spans="9:17" x14ac:dyDescent="0.25">
      <c r="I3764" t="s">
        <v>4584</v>
      </c>
      <c r="J3764">
        <v>0.13270000000000001</v>
      </c>
      <c r="K3764">
        <v>0.63429999999999997</v>
      </c>
      <c r="L3764">
        <v>6.1599999999999997E-3</v>
      </c>
      <c r="M3764">
        <v>-1.1299999999999999</v>
      </c>
      <c r="N3764">
        <v>0.13880000000000001</v>
      </c>
      <c r="O3764">
        <v>1.367</v>
      </c>
      <c r="P3764">
        <v>30001</v>
      </c>
      <c r="Q3764">
        <v>120000</v>
      </c>
    </row>
    <row r="3765" spans="9:17" x14ac:dyDescent="0.25">
      <c r="I3765" t="s">
        <v>4585</v>
      </c>
      <c r="J3765">
        <v>0.42449999999999999</v>
      </c>
      <c r="K3765">
        <v>0.67559999999999998</v>
      </c>
      <c r="L3765">
        <v>6.574E-3</v>
      </c>
      <c r="M3765">
        <v>-0.89449999999999996</v>
      </c>
      <c r="N3765">
        <v>0.42070000000000002</v>
      </c>
      <c r="O3765">
        <v>1.7649999999999999</v>
      </c>
      <c r="P3765">
        <v>30001</v>
      </c>
      <c r="Q3765">
        <v>120000</v>
      </c>
    </row>
    <row r="3766" spans="9:17" x14ac:dyDescent="0.25">
      <c r="I3766" t="s">
        <v>4586</v>
      </c>
      <c r="J3766">
        <v>-0.16120000000000001</v>
      </c>
      <c r="K3766">
        <v>0.7238</v>
      </c>
      <c r="L3766">
        <v>6.9610000000000002E-3</v>
      </c>
      <c r="M3766">
        <v>-1.639</v>
      </c>
      <c r="N3766">
        <v>-0.14560000000000001</v>
      </c>
      <c r="O3766">
        <v>1.2170000000000001</v>
      </c>
      <c r="P3766">
        <v>30001</v>
      </c>
      <c r="Q3766">
        <v>120000</v>
      </c>
    </row>
    <row r="3767" spans="9:17" x14ac:dyDescent="0.25">
      <c r="I3767" t="s">
        <v>4587</v>
      </c>
      <c r="J3767">
        <v>0.3019</v>
      </c>
      <c r="K3767">
        <v>0.67849999999999999</v>
      </c>
      <c r="L3767">
        <v>6.4900000000000001E-3</v>
      </c>
      <c r="M3767">
        <v>-1.0329999999999999</v>
      </c>
      <c r="N3767">
        <v>0.3014</v>
      </c>
      <c r="O3767">
        <v>1.653</v>
      </c>
      <c r="P3767">
        <v>30001</v>
      </c>
      <c r="Q3767">
        <v>120000</v>
      </c>
    </row>
    <row r="3768" spans="9:17" x14ac:dyDescent="0.25">
      <c r="I3768" t="s">
        <v>4588</v>
      </c>
      <c r="J3768">
        <v>-4.19E-2</v>
      </c>
      <c r="K3768">
        <v>0.70820000000000005</v>
      </c>
      <c r="L3768">
        <v>6.6100000000000004E-3</v>
      </c>
      <c r="M3768">
        <v>-1.4750000000000001</v>
      </c>
      <c r="N3768">
        <v>-2.9919999999999999E-2</v>
      </c>
      <c r="O3768">
        <v>1.3180000000000001</v>
      </c>
      <c r="P3768">
        <v>30001</v>
      </c>
      <c r="Q3768">
        <v>120000</v>
      </c>
    </row>
    <row r="3769" spans="9:17" x14ac:dyDescent="0.25">
      <c r="I3769" t="s">
        <v>4589</v>
      </c>
      <c r="J3769">
        <v>0.52349999999999997</v>
      </c>
      <c r="K3769">
        <v>0.74390000000000001</v>
      </c>
      <c r="L3769">
        <v>8.1390000000000004E-3</v>
      </c>
      <c r="M3769">
        <v>-0.94279999999999997</v>
      </c>
      <c r="N3769">
        <v>0.52129999999999999</v>
      </c>
      <c r="O3769">
        <v>1.986</v>
      </c>
      <c r="P3769">
        <v>30001</v>
      </c>
      <c r="Q3769">
        <v>120000</v>
      </c>
    </row>
    <row r="3770" spans="9:17" x14ac:dyDescent="0.25">
      <c r="I3770" t="s">
        <v>4590</v>
      </c>
      <c r="J3770">
        <v>0.41949999999999998</v>
      </c>
      <c r="K3770">
        <v>0.67820000000000003</v>
      </c>
      <c r="L3770">
        <v>7.6090000000000003E-3</v>
      </c>
      <c r="M3770">
        <v>-0.92630000000000001</v>
      </c>
      <c r="N3770">
        <v>0.42399999999999999</v>
      </c>
      <c r="O3770">
        <v>1.7370000000000001</v>
      </c>
      <c r="P3770">
        <v>30001</v>
      </c>
      <c r="Q3770">
        <v>120000</v>
      </c>
    </row>
    <row r="3771" spans="9:17" x14ac:dyDescent="0.25">
      <c r="I3771" t="s">
        <v>4591</v>
      </c>
      <c r="J3771">
        <v>0.4012</v>
      </c>
      <c r="K3771">
        <v>0.70540000000000003</v>
      </c>
      <c r="L3771">
        <v>7.7720000000000003E-3</v>
      </c>
      <c r="M3771">
        <v>-0.99819999999999998</v>
      </c>
      <c r="N3771">
        <v>0.40739999999999998</v>
      </c>
      <c r="O3771">
        <v>1.7729999999999999</v>
      </c>
      <c r="P3771">
        <v>30001</v>
      </c>
      <c r="Q3771">
        <v>120000</v>
      </c>
    </row>
    <row r="3772" spans="9:17" x14ac:dyDescent="0.25">
      <c r="I3772" t="s">
        <v>4592</v>
      </c>
      <c r="J3772">
        <v>1.2689999999999999</v>
      </c>
      <c r="K3772">
        <v>0.91490000000000005</v>
      </c>
      <c r="L3772">
        <v>1.18E-2</v>
      </c>
      <c r="M3772">
        <v>-0.53900000000000003</v>
      </c>
      <c r="N3772">
        <v>1.268</v>
      </c>
      <c r="O3772">
        <v>3.07</v>
      </c>
      <c r="P3772">
        <v>30001</v>
      </c>
      <c r="Q3772">
        <v>120000</v>
      </c>
    </row>
    <row r="3773" spans="9:17" x14ac:dyDescent="0.25">
      <c r="I3773" t="s">
        <v>4593</v>
      </c>
      <c r="J3773">
        <v>-0.40489999999999998</v>
      </c>
      <c r="K3773">
        <v>0.88570000000000004</v>
      </c>
      <c r="L3773">
        <v>1.082E-2</v>
      </c>
      <c r="M3773">
        <v>-2.1640000000000001</v>
      </c>
      <c r="N3773">
        <v>-0.39629999999999999</v>
      </c>
      <c r="O3773">
        <v>1.3109999999999999</v>
      </c>
      <c r="P3773">
        <v>30001</v>
      </c>
      <c r="Q3773">
        <v>120000</v>
      </c>
    </row>
    <row r="3774" spans="9:17" x14ac:dyDescent="0.25">
      <c r="I3774" t="s">
        <v>4594</v>
      </c>
      <c r="J3774">
        <v>0.33310000000000001</v>
      </c>
      <c r="K3774">
        <v>1.08</v>
      </c>
      <c r="L3774">
        <v>1.6469999999999999E-2</v>
      </c>
      <c r="M3774">
        <v>-1.796</v>
      </c>
      <c r="N3774">
        <v>0.34739999999999999</v>
      </c>
      <c r="O3774">
        <v>2.431</v>
      </c>
      <c r="P3774">
        <v>30001</v>
      </c>
      <c r="Q3774">
        <v>120000</v>
      </c>
    </row>
    <row r="3775" spans="9:17" x14ac:dyDescent="0.25">
      <c r="I3775" t="s">
        <v>4595</v>
      </c>
      <c r="J3775">
        <v>0.1923</v>
      </c>
      <c r="K3775">
        <v>0.82520000000000004</v>
      </c>
      <c r="L3775">
        <v>1.0189999999999999E-2</v>
      </c>
      <c r="M3775">
        <v>-1.45</v>
      </c>
      <c r="N3775">
        <v>0.19950000000000001</v>
      </c>
      <c r="O3775">
        <v>1.796</v>
      </c>
      <c r="P3775">
        <v>30001</v>
      </c>
      <c r="Q3775">
        <v>120000</v>
      </c>
    </row>
    <row r="3776" spans="9:17" x14ac:dyDescent="0.25">
      <c r="I3776" t="s">
        <v>4596</v>
      </c>
      <c r="J3776">
        <v>8.1030000000000005E-2</v>
      </c>
      <c r="K3776">
        <v>0.88119999999999998</v>
      </c>
      <c r="L3776">
        <v>1.1180000000000001E-2</v>
      </c>
      <c r="M3776">
        <v>-1.667</v>
      </c>
      <c r="N3776">
        <v>8.6169999999999997E-2</v>
      </c>
      <c r="O3776">
        <v>1.7889999999999999</v>
      </c>
      <c r="P3776">
        <v>30001</v>
      </c>
      <c r="Q3776">
        <v>120000</v>
      </c>
    </row>
    <row r="3777" spans="9:17" x14ac:dyDescent="0.25">
      <c r="I3777" t="s">
        <v>4597</v>
      </c>
      <c r="J3777">
        <v>0.83850000000000002</v>
      </c>
      <c r="K3777">
        <v>0.68079999999999996</v>
      </c>
      <c r="L3777">
        <v>7.7010000000000004E-3</v>
      </c>
      <c r="M3777">
        <v>-0.51629999999999998</v>
      </c>
      <c r="N3777">
        <v>0.84140000000000004</v>
      </c>
      <c r="O3777">
        <v>2.17</v>
      </c>
      <c r="P3777">
        <v>30001</v>
      </c>
      <c r="Q3777">
        <v>120000</v>
      </c>
    </row>
    <row r="3778" spans="9:17" x14ac:dyDescent="0.25">
      <c r="I3778" t="s">
        <v>4598</v>
      </c>
      <c r="J3778">
        <v>0.82020000000000004</v>
      </c>
      <c r="K3778">
        <v>0.76149999999999995</v>
      </c>
      <c r="L3778">
        <v>9.2359999999999994E-3</v>
      </c>
      <c r="M3778">
        <v>-0.68700000000000006</v>
      </c>
      <c r="N3778">
        <v>0.82179999999999997</v>
      </c>
      <c r="O3778">
        <v>2.3180000000000001</v>
      </c>
      <c r="P3778">
        <v>30001</v>
      </c>
      <c r="Q3778">
        <v>120000</v>
      </c>
    </row>
    <row r="3779" spans="9:17" x14ac:dyDescent="0.25">
      <c r="I3779" t="s">
        <v>4599</v>
      </c>
      <c r="J3779">
        <v>-0.7661</v>
      </c>
      <c r="K3779">
        <v>0.8377</v>
      </c>
      <c r="L3779">
        <v>1.1429999999999999E-2</v>
      </c>
      <c r="M3779">
        <v>-2.4460000000000002</v>
      </c>
      <c r="N3779">
        <v>-0.75080000000000002</v>
      </c>
      <c r="O3779">
        <v>0.8417</v>
      </c>
      <c r="P3779">
        <v>30001</v>
      </c>
      <c r="Q3779">
        <v>120000</v>
      </c>
    </row>
    <row r="3780" spans="9:17" x14ac:dyDescent="0.25">
      <c r="I3780" t="s">
        <v>4600</v>
      </c>
      <c r="J3780">
        <v>-0.58750000000000002</v>
      </c>
      <c r="K3780">
        <v>0.79300000000000004</v>
      </c>
      <c r="L3780">
        <v>1.082E-2</v>
      </c>
      <c r="M3780">
        <v>-2.1680000000000001</v>
      </c>
      <c r="N3780">
        <v>-0.57930000000000004</v>
      </c>
      <c r="O3780">
        <v>0.95550000000000002</v>
      </c>
      <c r="P3780">
        <v>30001</v>
      </c>
      <c r="Q3780">
        <v>120000</v>
      </c>
    </row>
    <row r="3781" spans="9:17" x14ac:dyDescent="0.25">
      <c r="I3781" t="s">
        <v>4601</v>
      </c>
      <c r="J3781">
        <v>-1.316E-2</v>
      </c>
      <c r="K3781">
        <v>0.74219999999999997</v>
      </c>
      <c r="L3781">
        <v>7.5430000000000002E-3</v>
      </c>
      <c r="M3781">
        <v>-1.504</v>
      </c>
      <c r="N3781">
        <v>-3.6549999999999998E-3</v>
      </c>
      <c r="O3781">
        <v>1.43</v>
      </c>
      <c r="P3781">
        <v>30001</v>
      </c>
      <c r="Q3781">
        <v>120000</v>
      </c>
    </row>
    <row r="3782" spans="9:17" x14ac:dyDescent="0.25">
      <c r="I3782" t="s">
        <v>4602</v>
      </c>
      <c r="J3782">
        <v>0.11020000000000001</v>
      </c>
      <c r="K3782">
        <v>0.65669999999999995</v>
      </c>
      <c r="L3782">
        <v>6.9059999999999998E-3</v>
      </c>
      <c r="M3782">
        <v>-1.1970000000000001</v>
      </c>
      <c r="N3782">
        <v>0.11650000000000001</v>
      </c>
      <c r="O3782">
        <v>1.3859999999999999</v>
      </c>
      <c r="P3782">
        <v>30001</v>
      </c>
      <c r="Q3782">
        <v>120000</v>
      </c>
    </row>
    <row r="3783" spans="9:17" x14ac:dyDescent="0.25">
      <c r="I3783" t="s">
        <v>4603</v>
      </c>
      <c r="J3783">
        <v>6.9099999999999995E-2</v>
      </c>
      <c r="K3783">
        <v>0.30690000000000001</v>
      </c>
      <c r="L3783">
        <v>1.737E-3</v>
      </c>
      <c r="M3783">
        <v>-0.51939999999999997</v>
      </c>
      <c r="N3783">
        <v>4.564E-2</v>
      </c>
      <c r="O3783">
        <v>0.74729999999999996</v>
      </c>
      <c r="P3783">
        <v>30001</v>
      </c>
      <c r="Q3783">
        <v>120000</v>
      </c>
    </row>
    <row r="3784" spans="9:17" x14ac:dyDescent="0.25">
      <c r="I3784" t="s">
        <v>4604</v>
      </c>
      <c r="J3784">
        <v>-5.9799999999999999E-2</v>
      </c>
      <c r="K3784">
        <v>0.23549999999999999</v>
      </c>
      <c r="L3784">
        <v>1.897E-3</v>
      </c>
      <c r="M3784">
        <v>-0.55369999999999997</v>
      </c>
      <c r="N3784">
        <v>-4.922E-2</v>
      </c>
      <c r="O3784">
        <v>0.4017</v>
      </c>
      <c r="P3784">
        <v>30001</v>
      </c>
      <c r="Q3784">
        <v>120000</v>
      </c>
    </row>
    <row r="3785" spans="9:17" x14ac:dyDescent="0.25">
      <c r="I3785" t="s">
        <v>4605</v>
      </c>
      <c r="J3785">
        <v>-9.0050000000000005E-2</v>
      </c>
      <c r="K3785">
        <v>0.3448</v>
      </c>
      <c r="L3785">
        <v>1.8730000000000001E-3</v>
      </c>
      <c r="M3785">
        <v>-0.85260000000000002</v>
      </c>
      <c r="N3785">
        <v>-6.2080000000000003E-2</v>
      </c>
      <c r="O3785">
        <v>0.57530000000000003</v>
      </c>
      <c r="P3785">
        <v>30001</v>
      </c>
      <c r="Q3785">
        <v>120000</v>
      </c>
    </row>
    <row r="3786" spans="9:17" x14ac:dyDescent="0.25">
      <c r="I3786" t="s">
        <v>4606</v>
      </c>
      <c r="J3786">
        <v>-9.9580000000000002E-2</v>
      </c>
      <c r="K3786">
        <v>0.33560000000000001</v>
      </c>
      <c r="L3786">
        <v>1.91E-3</v>
      </c>
      <c r="M3786">
        <v>-0.84599999999999997</v>
      </c>
      <c r="N3786">
        <v>-6.8260000000000001E-2</v>
      </c>
      <c r="O3786">
        <v>0.54259999999999997</v>
      </c>
      <c r="P3786">
        <v>30001</v>
      </c>
      <c r="Q3786">
        <v>120000</v>
      </c>
    </row>
    <row r="3787" spans="9:17" x14ac:dyDescent="0.25">
      <c r="I3787" t="s">
        <v>4607</v>
      </c>
      <c r="J3787">
        <v>-0.13750000000000001</v>
      </c>
      <c r="K3787">
        <v>0.2752</v>
      </c>
      <c r="L3787">
        <v>1.8469999999999999E-3</v>
      </c>
      <c r="M3787">
        <v>-0.74109999999999998</v>
      </c>
      <c r="N3787">
        <v>-0.1104</v>
      </c>
      <c r="O3787">
        <v>0.36659999999999998</v>
      </c>
      <c r="P3787">
        <v>30001</v>
      </c>
      <c r="Q3787">
        <v>120000</v>
      </c>
    </row>
    <row r="3788" spans="9:17" x14ac:dyDescent="0.25">
      <c r="I3788" t="s">
        <v>4608</v>
      </c>
      <c r="J3788">
        <v>-0.106</v>
      </c>
      <c r="K3788">
        <v>0.34520000000000001</v>
      </c>
      <c r="L3788">
        <v>1.9070000000000001E-3</v>
      </c>
      <c r="M3788">
        <v>-0.871</v>
      </c>
      <c r="N3788">
        <v>-7.3639999999999997E-2</v>
      </c>
      <c r="O3788">
        <v>0.55369999999999997</v>
      </c>
      <c r="P3788">
        <v>30001</v>
      </c>
      <c r="Q3788">
        <v>120000</v>
      </c>
    </row>
    <row r="3789" spans="9:17" x14ac:dyDescent="0.25">
      <c r="I3789" t="s">
        <v>4609</v>
      </c>
      <c r="J3789">
        <v>0.1736</v>
      </c>
      <c r="K3789">
        <v>0.37540000000000001</v>
      </c>
      <c r="L3789">
        <v>3.173E-3</v>
      </c>
      <c r="M3789">
        <v>-0.55679999999999996</v>
      </c>
      <c r="N3789">
        <v>0.1706</v>
      </c>
      <c r="O3789">
        <v>0.92469999999999997</v>
      </c>
      <c r="P3789">
        <v>30001</v>
      </c>
      <c r="Q3789">
        <v>120000</v>
      </c>
    </row>
    <row r="3790" spans="9:17" x14ac:dyDescent="0.25">
      <c r="I3790" t="s">
        <v>4610</v>
      </c>
      <c r="J3790">
        <v>-0.54810000000000003</v>
      </c>
      <c r="K3790">
        <v>0.501</v>
      </c>
      <c r="L3790">
        <v>4.4999999999999997E-3</v>
      </c>
      <c r="M3790">
        <v>-1.5820000000000001</v>
      </c>
      <c r="N3790">
        <v>-0.52849999999999997</v>
      </c>
      <c r="O3790">
        <v>0.36749999999999999</v>
      </c>
      <c r="P3790">
        <v>30001</v>
      </c>
      <c r="Q3790">
        <v>120000</v>
      </c>
    </row>
    <row r="3791" spans="9:17" x14ac:dyDescent="0.25">
      <c r="I3791" t="s">
        <v>4611</v>
      </c>
      <c r="J3791">
        <v>-4.6829999999999997E-3</v>
      </c>
      <c r="K3791">
        <v>0.44379999999999997</v>
      </c>
      <c r="L3791">
        <v>3.1749999999999999E-3</v>
      </c>
      <c r="M3791">
        <v>-0.88439999999999996</v>
      </c>
      <c r="N3791">
        <v>-2.2959999999999999E-3</v>
      </c>
      <c r="O3791">
        <v>0.87429999999999997</v>
      </c>
      <c r="P3791">
        <v>30001</v>
      </c>
      <c r="Q3791">
        <v>120000</v>
      </c>
    </row>
    <row r="3792" spans="9:17" x14ac:dyDescent="0.25">
      <c r="I3792" t="s">
        <v>4612</v>
      </c>
      <c r="J3792">
        <v>3.3660000000000002E-2</v>
      </c>
      <c r="K3792">
        <v>0.39839999999999998</v>
      </c>
      <c r="L3792">
        <v>3.104E-3</v>
      </c>
      <c r="M3792">
        <v>-0.75119999999999998</v>
      </c>
      <c r="N3792">
        <v>3.2099999999999997E-2</v>
      </c>
      <c r="O3792">
        <v>0.82279999999999998</v>
      </c>
      <c r="P3792">
        <v>30001</v>
      </c>
      <c r="Q3792">
        <v>120000</v>
      </c>
    </row>
    <row r="3793" spans="9:17" x14ac:dyDescent="0.25">
      <c r="I3793" t="s">
        <v>4613</v>
      </c>
      <c r="J3793">
        <v>0.32540000000000002</v>
      </c>
      <c r="K3793">
        <v>0.4425</v>
      </c>
      <c r="L3793">
        <v>3.421E-3</v>
      </c>
      <c r="M3793">
        <v>-0.50329999999999997</v>
      </c>
      <c r="N3793">
        <v>0.31090000000000001</v>
      </c>
      <c r="O3793">
        <v>1.234</v>
      </c>
      <c r="P3793">
        <v>30001</v>
      </c>
      <c r="Q3793">
        <v>120000</v>
      </c>
    </row>
    <row r="3794" spans="9:17" x14ac:dyDescent="0.25">
      <c r="I3794" t="s">
        <v>4614</v>
      </c>
      <c r="J3794">
        <v>-0.26029999999999998</v>
      </c>
      <c r="K3794">
        <v>0.51729999999999998</v>
      </c>
      <c r="L3794">
        <v>4.1200000000000004E-3</v>
      </c>
      <c r="M3794">
        <v>-1.355</v>
      </c>
      <c r="N3794">
        <v>-0.23480000000000001</v>
      </c>
      <c r="O3794">
        <v>0.69340000000000002</v>
      </c>
      <c r="P3794">
        <v>30001</v>
      </c>
      <c r="Q3794">
        <v>120000</v>
      </c>
    </row>
    <row r="3795" spans="9:17" x14ac:dyDescent="0.25">
      <c r="I3795" t="s">
        <v>4615</v>
      </c>
      <c r="J3795">
        <v>0.2029</v>
      </c>
      <c r="K3795">
        <v>0.44750000000000001</v>
      </c>
      <c r="L3795">
        <v>3.5920000000000001E-3</v>
      </c>
      <c r="M3795">
        <v>-0.65239999999999998</v>
      </c>
      <c r="N3795">
        <v>0.19020000000000001</v>
      </c>
      <c r="O3795">
        <v>1.117</v>
      </c>
      <c r="P3795">
        <v>30001</v>
      </c>
      <c r="Q3795">
        <v>120000</v>
      </c>
    </row>
    <row r="3796" spans="9:17" x14ac:dyDescent="0.25">
      <c r="I3796" t="s">
        <v>4616</v>
      </c>
      <c r="J3796">
        <v>-0.14099999999999999</v>
      </c>
      <c r="K3796">
        <v>0.4914</v>
      </c>
      <c r="L3796">
        <v>3.5920000000000001E-3</v>
      </c>
      <c r="M3796">
        <v>-1.157</v>
      </c>
      <c r="N3796">
        <v>-0.1288</v>
      </c>
      <c r="O3796">
        <v>0.79810000000000003</v>
      </c>
      <c r="P3796">
        <v>30001</v>
      </c>
      <c r="Q3796">
        <v>120000</v>
      </c>
    </row>
    <row r="3797" spans="9:17" x14ac:dyDescent="0.25">
      <c r="I3797" t="s">
        <v>4617</v>
      </c>
      <c r="J3797">
        <v>0.42449999999999999</v>
      </c>
      <c r="K3797">
        <v>0.54549999999999998</v>
      </c>
      <c r="L3797">
        <v>5.8019999999999999E-3</v>
      </c>
      <c r="M3797">
        <v>-0.63070000000000004</v>
      </c>
      <c r="N3797">
        <v>0.41489999999999999</v>
      </c>
      <c r="O3797">
        <v>1.532</v>
      </c>
      <c r="P3797">
        <v>30001</v>
      </c>
      <c r="Q3797">
        <v>120000</v>
      </c>
    </row>
    <row r="3798" spans="9:17" x14ac:dyDescent="0.25">
      <c r="I3798" t="s">
        <v>4618</v>
      </c>
      <c r="J3798">
        <v>0.32040000000000002</v>
      </c>
      <c r="K3798">
        <v>0.45200000000000001</v>
      </c>
      <c r="L3798">
        <v>5.0239999999999998E-3</v>
      </c>
      <c r="M3798">
        <v>-0.57550000000000001</v>
      </c>
      <c r="N3798">
        <v>0.32350000000000001</v>
      </c>
      <c r="O3798">
        <v>1.206</v>
      </c>
      <c r="P3798">
        <v>30001</v>
      </c>
      <c r="Q3798">
        <v>120000</v>
      </c>
    </row>
    <row r="3799" spans="9:17" x14ac:dyDescent="0.25">
      <c r="I3799" t="s">
        <v>4619</v>
      </c>
      <c r="J3799">
        <v>0.30209999999999998</v>
      </c>
      <c r="K3799">
        <v>0.49220000000000003</v>
      </c>
      <c r="L3799">
        <v>5.3530000000000001E-3</v>
      </c>
      <c r="M3799">
        <v>-0.67420000000000002</v>
      </c>
      <c r="N3799">
        <v>0.30459999999999998</v>
      </c>
      <c r="O3799">
        <v>1.262</v>
      </c>
      <c r="P3799">
        <v>30001</v>
      </c>
      <c r="Q3799">
        <v>120000</v>
      </c>
    </row>
    <row r="3800" spans="9:17" x14ac:dyDescent="0.25">
      <c r="I3800" t="s">
        <v>4620</v>
      </c>
      <c r="J3800">
        <v>1.17</v>
      </c>
      <c r="K3800">
        <v>0.76890000000000003</v>
      </c>
      <c r="L3800">
        <v>1.031E-2</v>
      </c>
      <c r="M3800">
        <v>-0.33029999999999998</v>
      </c>
      <c r="N3800">
        <v>1.171</v>
      </c>
      <c r="O3800">
        <v>2.6909999999999998</v>
      </c>
      <c r="P3800">
        <v>30001</v>
      </c>
      <c r="Q3800">
        <v>120000</v>
      </c>
    </row>
    <row r="3801" spans="9:17" x14ac:dyDescent="0.25">
      <c r="I3801" t="s">
        <v>4621</v>
      </c>
      <c r="J3801">
        <v>-0.50390000000000001</v>
      </c>
      <c r="K3801">
        <v>0.72070000000000001</v>
      </c>
      <c r="L3801">
        <v>8.9940000000000003E-3</v>
      </c>
      <c r="M3801">
        <v>-1.9339999999999999</v>
      </c>
      <c r="N3801">
        <v>-0.496</v>
      </c>
      <c r="O3801">
        <v>0.88290000000000002</v>
      </c>
      <c r="P3801">
        <v>30001</v>
      </c>
      <c r="Q3801">
        <v>120000</v>
      </c>
    </row>
    <row r="3802" spans="9:17" x14ac:dyDescent="0.25">
      <c r="I3802" t="s">
        <v>4622</v>
      </c>
      <c r="J3802">
        <v>0.2341</v>
      </c>
      <c r="K3802">
        <v>0.95389999999999997</v>
      </c>
      <c r="L3802">
        <v>1.5740000000000001E-2</v>
      </c>
      <c r="M3802">
        <v>-1.643</v>
      </c>
      <c r="N3802">
        <v>0.2374</v>
      </c>
      <c r="O3802">
        <v>2.097</v>
      </c>
      <c r="P3802">
        <v>30001</v>
      </c>
      <c r="Q3802">
        <v>120000</v>
      </c>
    </row>
    <row r="3803" spans="9:17" x14ac:dyDescent="0.25">
      <c r="I3803" t="s">
        <v>4623</v>
      </c>
      <c r="J3803">
        <v>9.3270000000000006E-2</v>
      </c>
      <c r="K3803">
        <v>0.65169999999999995</v>
      </c>
      <c r="L3803">
        <v>8.8419999999999992E-3</v>
      </c>
      <c r="M3803">
        <v>-1.1970000000000001</v>
      </c>
      <c r="N3803">
        <v>9.5890000000000003E-2</v>
      </c>
      <c r="O3803">
        <v>1.37</v>
      </c>
      <c r="P3803">
        <v>30001</v>
      </c>
      <c r="Q3803">
        <v>120000</v>
      </c>
    </row>
    <row r="3804" spans="9:17" x14ac:dyDescent="0.25">
      <c r="I3804" t="s">
        <v>4624</v>
      </c>
      <c r="J3804">
        <v>-1.8030000000000001E-2</v>
      </c>
      <c r="K3804">
        <v>0.7208</v>
      </c>
      <c r="L3804">
        <v>1.008E-2</v>
      </c>
      <c r="M3804">
        <v>-1.4470000000000001</v>
      </c>
      <c r="N3804">
        <v>-1.0880000000000001E-2</v>
      </c>
      <c r="O3804">
        <v>1.393</v>
      </c>
      <c r="P3804">
        <v>30001</v>
      </c>
      <c r="Q3804">
        <v>120000</v>
      </c>
    </row>
    <row r="3805" spans="9:17" x14ac:dyDescent="0.25">
      <c r="I3805" t="s">
        <v>4625</v>
      </c>
      <c r="J3805">
        <v>0.73939999999999995</v>
      </c>
      <c r="K3805">
        <v>0.4642</v>
      </c>
      <c r="L3805">
        <v>5.2859999999999999E-3</v>
      </c>
      <c r="M3805">
        <v>-0.16520000000000001</v>
      </c>
      <c r="N3805">
        <v>0.73850000000000005</v>
      </c>
      <c r="O3805">
        <v>1.651</v>
      </c>
      <c r="P3805">
        <v>30001</v>
      </c>
      <c r="Q3805">
        <v>120000</v>
      </c>
    </row>
    <row r="3806" spans="9:17" x14ac:dyDescent="0.25">
      <c r="I3806" t="s">
        <v>4626</v>
      </c>
      <c r="J3806">
        <v>0.72119999999999995</v>
      </c>
      <c r="K3806">
        <v>0.57450000000000001</v>
      </c>
      <c r="L3806">
        <v>7.4349999999999998E-3</v>
      </c>
      <c r="M3806">
        <v>-0.40450000000000003</v>
      </c>
      <c r="N3806">
        <v>0.72</v>
      </c>
      <c r="O3806">
        <v>1.861</v>
      </c>
      <c r="P3806">
        <v>30001</v>
      </c>
      <c r="Q3806">
        <v>120000</v>
      </c>
    </row>
    <row r="3807" spans="9:17" x14ac:dyDescent="0.25">
      <c r="I3807" t="s">
        <v>4627</v>
      </c>
      <c r="J3807">
        <v>-0.86519999999999997</v>
      </c>
      <c r="K3807">
        <v>0.66679999999999995</v>
      </c>
      <c r="L3807">
        <v>9.9810000000000003E-3</v>
      </c>
      <c r="M3807">
        <v>-2.238</v>
      </c>
      <c r="N3807">
        <v>-0.84799999999999998</v>
      </c>
      <c r="O3807">
        <v>0.38990000000000002</v>
      </c>
      <c r="P3807">
        <v>30001</v>
      </c>
      <c r="Q3807">
        <v>120000</v>
      </c>
    </row>
    <row r="3808" spans="9:17" x14ac:dyDescent="0.25">
      <c r="I3808" t="s">
        <v>4628</v>
      </c>
      <c r="J3808">
        <v>-0.68659999999999999</v>
      </c>
      <c r="K3808">
        <v>0.6099</v>
      </c>
      <c r="L3808">
        <v>9.3030000000000005E-3</v>
      </c>
      <c r="M3808">
        <v>-1.895</v>
      </c>
      <c r="N3808">
        <v>-0.68310000000000004</v>
      </c>
      <c r="O3808">
        <v>0.49380000000000002</v>
      </c>
      <c r="P3808">
        <v>30001</v>
      </c>
      <c r="Q3808">
        <v>120000</v>
      </c>
    </row>
    <row r="3809" spans="9:17" x14ac:dyDescent="0.25">
      <c r="I3809" t="s">
        <v>4629</v>
      </c>
      <c r="J3809">
        <v>-0.11219999999999999</v>
      </c>
      <c r="K3809">
        <v>0.53239999999999998</v>
      </c>
      <c r="L3809">
        <v>5.0889999999999998E-3</v>
      </c>
      <c r="M3809">
        <v>-1.198</v>
      </c>
      <c r="N3809">
        <v>-0.1016</v>
      </c>
      <c r="O3809">
        <v>0.91420000000000001</v>
      </c>
      <c r="P3809">
        <v>30001</v>
      </c>
      <c r="Q3809">
        <v>120000</v>
      </c>
    </row>
    <row r="3810" spans="9:17" x14ac:dyDescent="0.25">
      <c r="I3810" t="s">
        <v>4630</v>
      </c>
      <c r="J3810">
        <v>1.1180000000000001E-2</v>
      </c>
      <c r="K3810">
        <v>0.41470000000000001</v>
      </c>
      <c r="L3810">
        <v>4.2969999999999996E-3</v>
      </c>
      <c r="M3810">
        <v>-0.80400000000000005</v>
      </c>
      <c r="N3810">
        <v>1.15E-2</v>
      </c>
      <c r="O3810">
        <v>0.82850000000000001</v>
      </c>
      <c r="P3810">
        <v>30001</v>
      </c>
      <c r="Q3810">
        <v>120000</v>
      </c>
    </row>
    <row r="3811" spans="9:17" x14ac:dyDescent="0.25">
      <c r="I3811" t="s">
        <v>4631</v>
      </c>
      <c r="J3811">
        <v>-0.12889999999999999</v>
      </c>
      <c r="K3811">
        <v>0.30580000000000002</v>
      </c>
      <c r="L3811">
        <v>2.2929999999999999E-3</v>
      </c>
      <c r="M3811">
        <v>-0.81079999999999997</v>
      </c>
      <c r="N3811">
        <v>-9.4780000000000003E-2</v>
      </c>
      <c r="O3811">
        <v>0.43369999999999997</v>
      </c>
      <c r="P3811">
        <v>30001</v>
      </c>
      <c r="Q3811">
        <v>120000</v>
      </c>
    </row>
    <row r="3812" spans="9:17" x14ac:dyDescent="0.25">
      <c r="I3812" t="s">
        <v>4632</v>
      </c>
      <c r="J3812">
        <v>-0.15909999999999999</v>
      </c>
      <c r="K3812">
        <v>0.38490000000000002</v>
      </c>
      <c r="L3812">
        <v>2.2650000000000001E-3</v>
      </c>
      <c r="M3812">
        <v>-1.054</v>
      </c>
      <c r="N3812">
        <v>-0.10730000000000001</v>
      </c>
      <c r="O3812">
        <v>0.52939999999999998</v>
      </c>
      <c r="P3812">
        <v>30001</v>
      </c>
      <c r="Q3812">
        <v>120000</v>
      </c>
    </row>
    <row r="3813" spans="9:17" x14ac:dyDescent="0.25">
      <c r="I3813" t="s">
        <v>4633</v>
      </c>
      <c r="J3813">
        <v>-0.16869999999999999</v>
      </c>
      <c r="K3813">
        <v>0.37859999999999999</v>
      </c>
      <c r="L3813">
        <v>2.3310000000000002E-3</v>
      </c>
      <c r="M3813">
        <v>-1.0429999999999999</v>
      </c>
      <c r="N3813">
        <v>-0.1154</v>
      </c>
      <c r="O3813">
        <v>0.50439999999999996</v>
      </c>
      <c r="P3813">
        <v>30001</v>
      </c>
      <c r="Q3813">
        <v>120000</v>
      </c>
    </row>
    <row r="3814" spans="9:17" x14ac:dyDescent="0.25">
      <c r="I3814" t="s">
        <v>4634</v>
      </c>
      <c r="J3814">
        <v>-0.20660000000000001</v>
      </c>
      <c r="K3814">
        <v>0.34899999999999998</v>
      </c>
      <c r="L3814">
        <v>2.4329999999999998E-3</v>
      </c>
      <c r="M3814">
        <v>-1.01</v>
      </c>
      <c r="N3814">
        <v>-0.15509999999999999</v>
      </c>
      <c r="O3814">
        <v>0.3921</v>
      </c>
      <c r="P3814">
        <v>30001</v>
      </c>
      <c r="Q3814">
        <v>120000</v>
      </c>
    </row>
    <row r="3815" spans="9:17" x14ac:dyDescent="0.25">
      <c r="I3815" t="s">
        <v>4635</v>
      </c>
      <c r="J3815">
        <v>-0.17510000000000001</v>
      </c>
      <c r="K3815">
        <v>0.3876</v>
      </c>
      <c r="L3815">
        <v>2.3419999999999999E-3</v>
      </c>
      <c r="M3815">
        <v>-1.075</v>
      </c>
      <c r="N3815">
        <v>-0.1188</v>
      </c>
      <c r="O3815">
        <v>0.51239999999999997</v>
      </c>
      <c r="P3815">
        <v>30001</v>
      </c>
      <c r="Q3815">
        <v>120000</v>
      </c>
    </row>
    <row r="3816" spans="9:17" x14ac:dyDescent="0.25">
      <c r="I3816" t="s">
        <v>4636</v>
      </c>
      <c r="J3816">
        <v>0.1045</v>
      </c>
      <c r="K3816">
        <v>0.42980000000000002</v>
      </c>
      <c r="L3816">
        <v>3.6180000000000001E-3</v>
      </c>
      <c r="M3816">
        <v>-0.75249999999999995</v>
      </c>
      <c r="N3816">
        <v>0.1084</v>
      </c>
      <c r="O3816">
        <v>0.94140000000000001</v>
      </c>
      <c r="P3816">
        <v>30001</v>
      </c>
      <c r="Q3816">
        <v>120000</v>
      </c>
    </row>
    <row r="3817" spans="9:17" x14ac:dyDescent="0.25">
      <c r="I3817" t="s">
        <v>4637</v>
      </c>
      <c r="J3817">
        <v>-0.61719999999999997</v>
      </c>
      <c r="K3817">
        <v>0.54069999999999996</v>
      </c>
      <c r="L3817">
        <v>4.8329999999999996E-3</v>
      </c>
      <c r="M3817">
        <v>-1.74</v>
      </c>
      <c r="N3817">
        <v>-0.59260000000000002</v>
      </c>
      <c r="O3817">
        <v>0.37059999999999998</v>
      </c>
      <c r="P3817">
        <v>30001</v>
      </c>
      <c r="Q3817">
        <v>120000</v>
      </c>
    </row>
    <row r="3818" spans="9:17" x14ac:dyDescent="0.25">
      <c r="I3818" t="s">
        <v>4638</v>
      </c>
      <c r="J3818">
        <v>-7.3779999999999998E-2</v>
      </c>
      <c r="K3818">
        <v>0.4914</v>
      </c>
      <c r="L3818">
        <v>3.6519999999999999E-3</v>
      </c>
      <c r="M3818">
        <v>-1.073</v>
      </c>
      <c r="N3818">
        <v>-6.5040000000000001E-2</v>
      </c>
      <c r="O3818">
        <v>0.87639999999999996</v>
      </c>
      <c r="P3818">
        <v>30001</v>
      </c>
      <c r="Q3818">
        <v>120000</v>
      </c>
    </row>
    <row r="3819" spans="9:17" x14ac:dyDescent="0.25">
      <c r="I3819" t="s">
        <v>4639</v>
      </c>
      <c r="J3819">
        <v>-3.5430000000000003E-2</v>
      </c>
      <c r="K3819">
        <v>0.45079999999999998</v>
      </c>
      <c r="L3819">
        <v>3.6380000000000002E-3</v>
      </c>
      <c r="M3819">
        <v>-0.9456</v>
      </c>
      <c r="N3819">
        <v>-2.8910000000000002E-2</v>
      </c>
      <c r="O3819">
        <v>0.83789999999999998</v>
      </c>
      <c r="P3819">
        <v>30001</v>
      </c>
      <c r="Q3819">
        <v>120000</v>
      </c>
    </row>
    <row r="3820" spans="9:17" x14ac:dyDescent="0.25">
      <c r="I3820" t="s">
        <v>4640</v>
      </c>
      <c r="J3820">
        <v>0.25629999999999997</v>
      </c>
      <c r="K3820">
        <v>0.48820000000000002</v>
      </c>
      <c r="L3820">
        <v>3.764E-3</v>
      </c>
      <c r="M3820">
        <v>-0.68740000000000001</v>
      </c>
      <c r="N3820">
        <v>0.2492</v>
      </c>
      <c r="O3820">
        <v>1.2410000000000001</v>
      </c>
      <c r="P3820">
        <v>30001</v>
      </c>
      <c r="Q3820">
        <v>120000</v>
      </c>
    </row>
    <row r="3821" spans="9:17" x14ac:dyDescent="0.25">
      <c r="I3821" t="s">
        <v>4641</v>
      </c>
      <c r="J3821">
        <v>-0.32940000000000003</v>
      </c>
      <c r="K3821">
        <v>0.55869999999999997</v>
      </c>
      <c r="L3821">
        <v>4.5009999999999998E-3</v>
      </c>
      <c r="M3821">
        <v>-1.5129999999999999</v>
      </c>
      <c r="N3821">
        <v>-0.30170000000000002</v>
      </c>
      <c r="O3821">
        <v>0.69899999999999995</v>
      </c>
      <c r="P3821">
        <v>30001</v>
      </c>
      <c r="Q3821">
        <v>120000</v>
      </c>
    </row>
    <row r="3822" spans="9:17" x14ac:dyDescent="0.25">
      <c r="I3822" t="s">
        <v>4642</v>
      </c>
      <c r="J3822">
        <v>0.1338</v>
      </c>
      <c r="K3822">
        <v>0.4945</v>
      </c>
      <c r="L3822">
        <v>3.9389999999999998E-3</v>
      </c>
      <c r="M3822">
        <v>-0.83309999999999995</v>
      </c>
      <c r="N3822">
        <v>0.12889999999999999</v>
      </c>
      <c r="O3822">
        <v>1.1200000000000001</v>
      </c>
      <c r="P3822">
        <v>30001</v>
      </c>
      <c r="Q3822">
        <v>120000</v>
      </c>
    </row>
    <row r="3823" spans="9:17" x14ac:dyDescent="0.25">
      <c r="I3823" t="s">
        <v>4643</v>
      </c>
      <c r="J3823">
        <v>-0.21010000000000001</v>
      </c>
      <c r="K3823">
        <v>0.53200000000000003</v>
      </c>
      <c r="L3823">
        <v>3.9589999999999998E-3</v>
      </c>
      <c r="M3823">
        <v>-1.3029999999999999</v>
      </c>
      <c r="N3823">
        <v>-0.19420000000000001</v>
      </c>
      <c r="O3823">
        <v>0.79990000000000006</v>
      </c>
      <c r="P3823">
        <v>30001</v>
      </c>
      <c r="Q3823">
        <v>120000</v>
      </c>
    </row>
    <row r="3824" spans="9:17" x14ac:dyDescent="0.25">
      <c r="I3824" t="s">
        <v>4644</v>
      </c>
      <c r="J3824">
        <v>0.35539999999999999</v>
      </c>
      <c r="K3824">
        <v>0.58440000000000003</v>
      </c>
      <c r="L3824">
        <v>6.025E-3</v>
      </c>
      <c r="M3824">
        <v>-0.79330000000000001</v>
      </c>
      <c r="N3824">
        <v>0.35460000000000003</v>
      </c>
      <c r="O3824">
        <v>1.514</v>
      </c>
      <c r="P3824">
        <v>30001</v>
      </c>
      <c r="Q3824">
        <v>120000</v>
      </c>
    </row>
    <row r="3825" spans="9:17" x14ac:dyDescent="0.25">
      <c r="I3825" t="s">
        <v>4645</v>
      </c>
      <c r="J3825">
        <v>0.25130000000000002</v>
      </c>
      <c r="K3825">
        <v>0.49690000000000001</v>
      </c>
      <c r="L3825">
        <v>5.2700000000000004E-3</v>
      </c>
      <c r="M3825">
        <v>-0.74739999999999995</v>
      </c>
      <c r="N3825">
        <v>0.2571</v>
      </c>
      <c r="O3825">
        <v>1.216</v>
      </c>
      <c r="P3825">
        <v>30001</v>
      </c>
      <c r="Q3825">
        <v>120000</v>
      </c>
    </row>
    <row r="3826" spans="9:17" x14ac:dyDescent="0.25">
      <c r="I3826" t="s">
        <v>4646</v>
      </c>
      <c r="J3826">
        <v>0.23300000000000001</v>
      </c>
      <c r="K3826">
        <v>0.53469999999999995</v>
      </c>
      <c r="L3826">
        <v>5.6230000000000004E-3</v>
      </c>
      <c r="M3826">
        <v>-0.84099999999999997</v>
      </c>
      <c r="N3826">
        <v>0.2407</v>
      </c>
      <c r="O3826">
        <v>1.264</v>
      </c>
      <c r="P3826">
        <v>30001</v>
      </c>
      <c r="Q3826">
        <v>120000</v>
      </c>
    </row>
    <row r="3827" spans="9:17" x14ac:dyDescent="0.25">
      <c r="I3827" t="s">
        <v>4647</v>
      </c>
      <c r="J3827">
        <v>1.101</v>
      </c>
      <c r="K3827">
        <v>0.79759999999999998</v>
      </c>
      <c r="L3827">
        <v>1.0449999999999999E-2</v>
      </c>
      <c r="M3827">
        <v>-0.46860000000000002</v>
      </c>
      <c r="N3827">
        <v>1.1020000000000001</v>
      </c>
      <c r="O3827">
        <v>2.6709999999999998</v>
      </c>
      <c r="P3827">
        <v>30001</v>
      </c>
      <c r="Q3827">
        <v>120000</v>
      </c>
    </row>
    <row r="3828" spans="9:17" x14ac:dyDescent="0.25">
      <c r="I3828" t="s">
        <v>4648</v>
      </c>
      <c r="J3828">
        <v>-0.57299999999999995</v>
      </c>
      <c r="K3828">
        <v>0.74890000000000001</v>
      </c>
      <c r="L3828">
        <v>9.0699999999999999E-3</v>
      </c>
      <c r="M3828">
        <v>-2.069</v>
      </c>
      <c r="N3828">
        <v>-0.56469999999999998</v>
      </c>
      <c r="O3828">
        <v>0.86529999999999996</v>
      </c>
      <c r="P3828">
        <v>30001</v>
      </c>
      <c r="Q3828">
        <v>120000</v>
      </c>
    </row>
    <row r="3829" spans="9:17" x14ac:dyDescent="0.25">
      <c r="I3829" t="s">
        <v>4649</v>
      </c>
      <c r="J3829">
        <v>0.16500000000000001</v>
      </c>
      <c r="K3829">
        <v>0.97570000000000001</v>
      </c>
      <c r="L3829">
        <v>1.5900000000000001E-2</v>
      </c>
      <c r="M3829">
        <v>-1.762</v>
      </c>
      <c r="N3829">
        <v>0.1691</v>
      </c>
      <c r="O3829">
        <v>2.0609999999999999</v>
      </c>
      <c r="P3829">
        <v>30001</v>
      </c>
      <c r="Q3829">
        <v>120000</v>
      </c>
    </row>
    <row r="3830" spans="9:17" x14ac:dyDescent="0.25">
      <c r="I3830" t="s">
        <v>4650</v>
      </c>
      <c r="J3830">
        <v>2.418E-2</v>
      </c>
      <c r="K3830">
        <v>0.68230000000000002</v>
      </c>
      <c r="L3830">
        <v>8.9420000000000003E-3</v>
      </c>
      <c r="M3830">
        <v>-1.3260000000000001</v>
      </c>
      <c r="N3830">
        <v>2.8219999999999999E-2</v>
      </c>
      <c r="O3830">
        <v>1.357</v>
      </c>
      <c r="P3830">
        <v>30001</v>
      </c>
      <c r="Q3830">
        <v>120000</v>
      </c>
    </row>
    <row r="3831" spans="9:17" x14ac:dyDescent="0.25">
      <c r="I3831" t="s">
        <v>4651</v>
      </c>
      <c r="J3831">
        <v>-8.7129999999999999E-2</v>
      </c>
      <c r="K3831">
        <v>0.749</v>
      </c>
      <c r="L3831">
        <v>1.017E-2</v>
      </c>
      <c r="M3831">
        <v>-1.581</v>
      </c>
      <c r="N3831">
        <v>-8.1799999999999998E-2</v>
      </c>
      <c r="O3831">
        <v>1.3759999999999999</v>
      </c>
      <c r="P3831">
        <v>30001</v>
      </c>
      <c r="Q3831">
        <v>120000</v>
      </c>
    </row>
    <row r="3832" spans="9:17" x14ac:dyDescent="0.25">
      <c r="I3832" t="s">
        <v>4652</v>
      </c>
      <c r="J3832">
        <v>0.67030000000000001</v>
      </c>
      <c r="K3832">
        <v>0.50929999999999997</v>
      </c>
      <c r="L3832">
        <v>5.5360000000000001E-3</v>
      </c>
      <c r="M3832">
        <v>-0.3483</v>
      </c>
      <c r="N3832">
        <v>0.67649999999999999</v>
      </c>
      <c r="O3832">
        <v>1.6579999999999999</v>
      </c>
      <c r="P3832">
        <v>30001</v>
      </c>
      <c r="Q3832">
        <v>120000</v>
      </c>
    </row>
    <row r="3833" spans="9:17" x14ac:dyDescent="0.25">
      <c r="I3833" t="s">
        <v>4653</v>
      </c>
      <c r="J3833">
        <v>0.65210000000000001</v>
      </c>
      <c r="K3833">
        <v>0.61119999999999997</v>
      </c>
      <c r="L3833">
        <v>7.6499999999999997E-3</v>
      </c>
      <c r="M3833">
        <v>-0.56220000000000003</v>
      </c>
      <c r="N3833">
        <v>0.65810000000000002</v>
      </c>
      <c r="O3833">
        <v>1.845</v>
      </c>
      <c r="P3833">
        <v>30001</v>
      </c>
      <c r="Q3833">
        <v>120000</v>
      </c>
    </row>
    <row r="3834" spans="9:17" x14ac:dyDescent="0.25">
      <c r="I3834" t="s">
        <v>4654</v>
      </c>
      <c r="J3834">
        <v>-0.93430000000000002</v>
      </c>
      <c r="K3834">
        <v>0.70630000000000004</v>
      </c>
      <c r="L3834">
        <v>1.021E-2</v>
      </c>
      <c r="M3834">
        <v>-2.4079999999999999</v>
      </c>
      <c r="N3834">
        <v>-0.90649999999999997</v>
      </c>
      <c r="O3834">
        <v>0.37819999999999998</v>
      </c>
      <c r="P3834">
        <v>30001</v>
      </c>
      <c r="Q3834">
        <v>120000</v>
      </c>
    </row>
    <row r="3835" spans="9:17" x14ac:dyDescent="0.25">
      <c r="I3835" t="s">
        <v>4655</v>
      </c>
      <c r="J3835">
        <v>-0.75570000000000004</v>
      </c>
      <c r="K3835">
        <v>0.63939999999999997</v>
      </c>
      <c r="L3835">
        <v>9.3959999999999998E-3</v>
      </c>
      <c r="M3835">
        <v>-2.0299999999999998</v>
      </c>
      <c r="N3835">
        <v>-0.75</v>
      </c>
      <c r="O3835">
        <v>0.4859</v>
      </c>
      <c r="P3835">
        <v>30001</v>
      </c>
      <c r="Q3835">
        <v>120000</v>
      </c>
    </row>
    <row r="3836" spans="9:17" x14ac:dyDescent="0.25">
      <c r="I3836" t="s">
        <v>4656</v>
      </c>
      <c r="J3836">
        <v>-0.18129999999999999</v>
      </c>
      <c r="K3836">
        <v>0.57840000000000003</v>
      </c>
      <c r="L3836">
        <v>5.5399999999999998E-3</v>
      </c>
      <c r="M3836">
        <v>-1.3640000000000001</v>
      </c>
      <c r="N3836">
        <v>-0.16619999999999999</v>
      </c>
      <c r="O3836">
        <v>0.92159999999999997</v>
      </c>
      <c r="P3836">
        <v>30001</v>
      </c>
      <c r="Q3836">
        <v>120000</v>
      </c>
    </row>
    <row r="3837" spans="9:17" x14ac:dyDescent="0.25">
      <c r="I3837" t="s">
        <v>4657</v>
      </c>
      <c r="J3837">
        <v>-5.7919999999999999E-2</v>
      </c>
      <c r="K3837">
        <v>0.46729999999999999</v>
      </c>
      <c r="L3837">
        <v>4.7229999999999998E-3</v>
      </c>
      <c r="M3837">
        <v>-0.99990000000000001</v>
      </c>
      <c r="N3837">
        <v>-5.3240000000000003E-2</v>
      </c>
      <c r="O3837">
        <v>0.84299999999999997</v>
      </c>
      <c r="P3837">
        <v>30001</v>
      </c>
      <c r="Q3837">
        <v>120000</v>
      </c>
    </row>
    <row r="3838" spans="9:17" x14ac:dyDescent="0.25">
      <c r="I3838" t="s">
        <v>4658</v>
      </c>
      <c r="J3838">
        <v>-3.0249999999999999E-2</v>
      </c>
      <c r="K3838">
        <v>0.33579999999999999</v>
      </c>
      <c r="L3838">
        <v>2.0449999999999999E-3</v>
      </c>
      <c r="M3838">
        <v>-0.755</v>
      </c>
      <c r="N3838">
        <v>-1.7129999999999999E-2</v>
      </c>
      <c r="O3838">
        <v>0.64229999999999998</v>
      </c>
      <c r="P3838">
        <v>30001</v>
      </c>
      <c r="Q3838">
        <v>120000</v>
      </c>
    </row>
    <row r="3839" spans="9:17" x14ac:dyDescent="0.25">
      <c r="I3839" t="s">
        <v>4659</v>
      </c>
      <c r="J3839">
        <v>-3.9780000000000003E-2</v>
      </c>
      <c r="K3839">
        <v>0.31580000000000003</v>
      </c>
      <c r="L3839">
        <v>1.781E-3</v>
      </c>
      <c r="M3839">
        <v>-0.7228</v>
      </c>
      <c r="N3839">
        <v>-2.4129999999999999E-2</v>
      </c>
      <c r="O3839">
        <v>0.59109999999999996</v>
      </c>
      <c r="P3839">
        <v>30001</v>
      </c>
      <c r="Q3839">
        <v>120000</v>
      </c>
    </row>
    <row r="3840" spans="9:17" x14ac:dyDescent="0.25">
      <c r="I3840" t="s">
        <v>4660</v>
      </c>
      <c r="J3840">
        <v>-7.7740000000000004E-2</v>
      </c>
      <c r="K3840">
        <v>0.26490000000000002</v>
      </c>
      <c r="L3840">
        <v>1.8699999999999999E-3</v>
      </c>
      <c r="M3840">
        <v>-0.64890000000000003</v>
      </c>
      <c r="N3840">
        <v>-5.8450000000000002E-2</v>
      </c>
      <c r="O3840">
        <v>0.43209999999999998</v>
      </c>
      <c r="P3840">
        <v>30001</v>
      </c>
      <c r="Q3840">
        <v>120000</v>
      </c>
    </row>
    <row r="3841" spans="9:17" x14ac:dyDescent="0.25">
      <c r="I3841" t="s">
        <v>4661</v>
      </c>
      <c r="J3841">
        <v>-4.6170000000000003E-2</v>
      </c>
      <c r="K3841">
        <v>0.33589999999999998</v>
      </c>
      <c r="L3841">
        <v>1.9889999999999999E-3</v>
      </c>
      <c r="M3841">
        <v>-0.77780000000000005</v>
      </c>
      <c r="N3841">
        <v>-2.7189999999999999E-2</v>
      </c>
      <c r="O3841">
        <v>0.62250000000000005</v>
      </c>
      <c r="P3841">
        <v>30001</v>
      </c>
      <c r="Q3841">
        <v>120000</v>
      </c>
    </row>
    <row r="3842" spans="9:17" x14ac:dyDescent="0.25">
      <c r="I3842" t="s">
        <v>4662</v>
      </c>
      <c r="J3842">
        <v>0.2334</v>
      </c>
      <c r="K3842">
        <v>0.35770000000000002</v>
      </c>
      <c r="L3842">
        <v>3.1110000000000001E-3</v>
      </c>
      <c r="M3842">
        <v>-0.45710000000000001</v>
      </c>
      <c r="N3842">
        <v>0.22789999999999999</v>
      </c>
      <c r="O3842">
        <v>0.94930000000000003</v>
      </c>
      <c r="P3842">
        <v>30001</v>
      </c>
      <c r="Q3842">
        <v>120000</v>
      </c>
    </row>
    <row r="3843" spans="9:17" x14ac:dyDescent="0.25">
      <c r="I3843" t="s">
        <v>4663</v>
      </c>
      <c r="J3843">
        <v>-0.48830000000000001</v>
      </c>
      <c r="K3843">
        <v>0.49380000000000002</v>
      </c>
      <c r="L3843">
        <v>4.8900000000000002E-3</v>
      </c>
      <c r="M3843">
        <v>-1.504</v>
      </c>
      <c r="N3843">
        <v>-0.46750000000000003</v>
      </c>
      <c r="O3843">
        <v>0.41699999999999998</v>
      </c>
      <c r="P3843">
        <v>30001</v>
      </c>
      <c r="Q3843">
        <v>120000</v>
      </c>
    </row>
    <row r="3844" spans="9:17" x14ac:dyDescent="0.25">
      <c r="I3844" t="s">
        <v>4664</v>
      </c>
      <c r="J3844">
        <v>5.5120000000000002E-2</v>
      </c>
      <c r="K3844">
        <v>0.43880000000000002</v>
      </c>
      <c r="L3844">
        <v>3.7859999999999999E-3</v>
      </c>
      <c r="M3844">
        <v>-0.82099999999999995</v>
      </c>
      <c r="N3844">
        <v>5.6910000000000002E-2</v>
      </c>
      <c r="O3844">
        <v>0.9204</v>
      </c>
      <c r="P3844">
        <v>30001</v>
      </c>
      <c r="Q3844">
        <v>120000</v>
      </c>
    </row>
    <row r="3845" spans="9:17" x14ac:dyDescent="0.25">
      <c r="I3845" t="s">
        <v>4665</v>
      </c>
      <c r="J3845">
        <v>9.3460000000000001E-2</v>
      </c>
      <c r="K3845">
        <v>0.3911</v>
      </c>
      <c r="L3845">
        <v>3.6849999999999999E-3</v>
      </c>
      <c r="M3845">
        <v>-0.67889999999999995</v>
      </c>
      <c r="N3845">
        <v>9.2270000000000005E-2</v>
      </c>
      <c r="O3845">
        <v>0.86539999999999995</v>
      </c>
      <c r="P3845">
        <v>30001</v>
      </c>
      <c r="Q3845">
        <v>120000</v>
      </c>
    </row>
    <row r="3846" spans="9:17" x14ac:dyDescent="0.25">
      <c r="I3846" t="s">
        <v>4666</v>
      </c>
      <c r="J3846">
        <v>0.38519999999999999</v>
      </c>
      <c r="K3846">
        <v>0.43430000000000002</v>
      </c>
      <c r="L3846">
        <v>3.6800000000000001E-3</v>
      </c>
      <c r="M3846">
        <v>-0.42399999999999999</v>
      </c>
      <c r="N3846">
        <v>0.36990000000000001</v>
      </c>
      <c r="O3846">
        <v>1.28</v>
      </c>
      <c r="P3846">
        <v>30001</v>
      </c>
      <c r="Q3846">
        <v>120000</v>
      </c>
    </row>
    <row r="3847" spans="9:17" x14ac:dyDescent="0.25">
      <c r="I3847" t="s">
        <v>4667</v>
      </c>
      <c r="J3847">
        <v>-0.20050000000000001</v>
      </c>
      <c r="K3847">
        <v>0.51160000000000005</v>
      </c>
      <c r="L3847">
        <v>4.4939999999999997E-3</v>
      </c>
      <c r="M3847">
        <v>-1.292</v>
      </c>
      <c r="N3847">
        <v>-0.1721</v>
      </c>
      <c r="O3847">
        <v>0.73919999999999997</v>
      </c>
      <c r="P3847">
        <v>30001</v>
      </c>
      <c r="Q3847">
        <v>120000</v>
      </c>
    </row>
    <row r="3848" spans="9:17" x14ac:dyDescent="0.25">
      <c r="I3848" t="s">
        <v>4668</v>
      </c>
      <c r="J3848">
        <v>0.26269999999999999</v>
      </c>
      <c r="K3848">
        <v>0.44</v>
      </c>
      <c r="L3848">
        <v>4.0270000000000002E-3</v>
      </c>
      <c r="M3848">
        <v>-0.57620000000000005</v>
      </c>
      <c r="N3848">
        <v>0.25059999999999999</v>
      </c>
      <c r="O3848">
        <v>1.1599999999999999</v>
      </c>
      <c r="P3848">
        <v>30001</v>
      </c>
      <c r="Q3848">
        <v>120000</v>
      </c>
    </row>
    <row r="3849" spans="9:17" x14ac:dyDescent="0.25">
      <c r="I3849" t="s">
        <v>4669</v>
      </c>
      <c r="J3849">
        <v>-8.1159999999999996E-2</v>
      </c>
      <c r="K3849">
        <v>0.48399999999999999</v>
      </c>
      <c r="L3849">
        <v>3.9719999999999998E-3</v>
      </c>
      <c r="M3849">
        <v>-1.0820000000000001</v>
      </c>
      <c r="N3849">
        <v>-6.7220000000000002E-2</v>
      </c>
      <c r="O3849">
        <v>0.84119999999999995</v>
      </c>
      <c r="P3849">
        <v>30001</v>
      </c>
      <c r="Q3849">
        <v>120000</v>
      </c>
    </row>
    <row r="3850" spans="9:17" x14ac:dyDescent="0.25">
      <c r="I3850" t="s">
        <v>4670</v>
      </c>
      <c r="J3850">
        <v>0.48430000000000001</v>
      </c>
      <c r="K3850">
        <v>0.51239999999999997</v>
      </c>
      <c r="L3850">
        <v>5.1939999999999998E-3</v>
      </c>
      <c r="M3850">
        <v>-0.49780000000000002</v>
      </c>
      <c r="N3850">
        <v>0.47320000000000001</v>
      </c>
      <c r="O3850">
        <v>1.532</v>
      </c>
      <c r="P3850">
        <v>30001</v>
      </c>
      <c r="Q3850">
        <v>120000</v>
      </c>
    </row>
    <row r="3851" spans="9:17" x14ac:dyDescent="0.25">
      <c r="I3851" t="s">
        <v>4671</v>
      </c>
      <c r="J3851">
        <v>0.38019999999999998</v>
      </c>
      <c r="K3851">
        <v>0.40910000000000002</v>
      </c>
      <c r="L3851">
        <v>4.3449999999999999E-3</v>
      </c>
      <c r="M3851">
        <v>-0.42920000000000003</v>
      </c>
      <c r="N3851">
        <v>0.38080000000000003</v>
      </c>
      <c r="O3851">
        <v>1.1819999999999999</v>
      </c>
      <c r="P3851">
        <v>30001</v>
      </c>
      <c r="Q3851">
        <v>120000</v>
      </c>
    </row>
    <row r="3852" spans="9:17" x14ac:dyDescent="0.25">
      <c r="I3852" t="s">
        <v>4672</v>
      </c>
      <c r="J3852">
        <v>0.3619</v>
      </c>
      <c r="K3852">
        <v>0.45379999999999998</v>
      </c>
      <c r="L3852">
        <v>4.6430000000000004E-3</v>
      </c>
      <c r="M3852">
        <v>-0.54</v>
      </c>
      <c r="N3852">
        <v>0.36399999999999999</v>
      </c>
      <c r="O3852">
        <v>1.2490000000000001</v>
      </c>
      <c r="P3852">
        <v>30001</v>
      </c>
      <c r="Q3852">
        <v>120000</v>
      </c>
    </row>
    <row r="3853" spans="9:17" x14ac:dyDescent="0.25">
      <c r="I3853" t="s">
        <v>4673</v>
      </c>
      <c r="J3853">
        <v>1.23</v>
      </c>
      <c r="K3853">
        <v>0.75539999999999996</v>
      </c>
      <c r="L3853">
        <v>1.018E-2</v>
      </c>
      <c r="M3853">
        <v>-0.24360000000000001</v>
      </c>
      <c r="N3853">
        <v>1.2310000000000001</v>
      </c>
      <c r="O3853">
        <v>2.7269999999999999</v>
      </c>
      <c r="P3853">
        <v>30001</v>
      </c>
      <c r="Q3853">
        <v>120000</v>
      </c>
    </row>
    <row r="3854" spans="9:17" x14ac:dyDescent="0.25">
      <c r="I3854" t="s">
        <v>4674</v>
      </c>
      <c r="J3854">
        <v>-0.44409999999999999</v>
      </c>
      <c r="K3854">
        <v>0.71040000000000003</v>
      </c>
      <c r="L3854">
        <v>8.8360000000000001E-3</v>
      </c>
      <c r="M3854">
        <v>-1.863</v>
      </c>
      <c r="N3854">
        <v>-0.43630000000000002</v>
      </c>
      <c r="O3854">
        <v>0.9214</v>
      </c>
      <c r="P3854">
        <v>30001</v>
      </c>
      <c r="Q3854">
        <v>120000</v>
      </c>
    </row>
    <row r="3855" spans="9:17" x14ac:dyDescent="0.25">
      <c r="I3855" t="s">
        <v>4675</v>
      </c>
      <c r="J3855">
        <v>0.29389999999999999</v>
      </c>
      <c r="K3855">
        <v>0.94130000000000003</v>
      </c>
      <c r="L3855">
        <v>1.5699999999999999E-2</v>
      </c>
      <c r="M3855">
        <v>-1.571</v>
      </c>
      <c r="N3855">
        <v>0.29609999999999997</v>
      </c>
      <c r="O3855">
        <v>2.1339999999999999</v>
      </c>
      <c r="P3855">
        <v>30001</v>
      </c>
      <c r="Q3855">
        <v>120000</v>
      </c>
    </row>
    <row r="3856" spans="9:17" x14ac:dyDescent="0.25">
      <c r="I3856" t="s">
        <v>4676</v>
      </c>
      <c r="J3856">
        <v>0.15310000000000001</v>
      </c>
      <c r="K3856">
        <v>0.63029999999999997</v>
      </c>
      <c r="L3856">
        <v>8.5059999999999997E-3</v>
      </c>
      <c r="M3856">
        <v>-1.097</v>
      </c>
      <c r="N3856">
        <v>0.15279999999999999</v>
      </c>
      <c r="O3856">
        <v>1.3879999999999999</v>
      </c>
      <c r="P3856">
        <v>30001</v>
      </c>
      <c r="Q3856">
        <v>120000</v>
      </c>
    </row>
    <row r="3857" spans="9:17" x14ac:dyDescent="0.25">
      <c r="I3857" t="s">
        <v>4677</v>
      </c>
      <c r="J3857">
        <v>4.1770000000000002E-2</v>
      </c>
      <c r="K3857">
        <v>0.70309999999999995</v>
      </c>
      <c r="L3857">
        <v>9.7599999999999996E-3</v>
      </c>
      <c r="M3857">
        <v>-1.355</v>
      </c>
      <c r="N3857">
        <v>4.786E-2</v>
      </c>
      <c r="O3857">
        <v>1.4119999999999999</v>
      </c>
      <c r="P3857">
        <v>30001</v>
      </c>
      <c r="Q3857">
        <v>120000</v>
      </c>
    </row>
    <row r="3858" spans="9:17" x14ac:dyDescent="0.25">
      <c r="I3858" t="s">
        <v>4678</v>
      </c>
      <c r="J3858">
        <v>0.79920000000000002</v>
      </c>
      <c r="K3858">
        <v>0.43530000000000002</v>
      </c>
      <c r="L3858">
        <v>4.9090000000000002E-3</v>
      </c>
      <c r="M3858">
        <v>-5.6120000000000003E-2</v>
      </c>
      <c r="N3858">
        <v>0.79869999999999997</v>
      </c>
      <c r="O3858">
        <v>1.6579999999999999</v>
      </c>
      <c r="P3858">
        <v>30001</v>
      </c>
      <c r="Q3858">
        <v>120000</v>
      </c>
    </row>
    <row r="3859" spans="9:17" x14ac:dyDescent="0.25">
      <c r="I3859" t="s">
        <v>4679</v>
      </c>
      <c r="J3859">
        <v>0.78100000000000003</v>
      </c>
      <c r="K3859">
        <v>0.55300000000000005</v>
      </c>
      <c r="L3859">
        <v>7.169E-3</v>
      </c>
      <c r="M3859">
        <v>-0.30969999999999998</v>
      </c>
      <c r="N3859">
        <v>0.78180000000000005</v>
      </c>
      <c r="O3859">
        <v>1.881</v>
      </c>
      <c r="P3859">
        <v>30001</v>
      </c>
      <c r="Q3859">
        <v>120000</v>
      </c>
    </row>
    <row r="3860" spans="9:17" x14ac:dyDescent="0.25">
      <c r="I3860" t="s">
        <v>4680</v>
      </c>
      <c r="J3860">
        <v>-0.8054</v>
      </c>
      <c r="K3860">
        <v>0.64159999999999995</v>
      </c>
      <c r="L3860">
        <v>9.58E-3</v>
      </c>
      <c r="M3860">
        <v>-2.1139999999999999</v>
      </c>
      <c r="N3860">
        <v>-0.79290000000000005</v>
      </c>
      <c r="O3860">
        <v>0.41089999999999999</v>
      </c>
      <c r="P3860">
        <v>30001</v>
      </c>
      <c r="Q3860">
        <v>120000</v>
      </c>
    </row>
    <row r="3861" spans="9:17" x14ac:dyDescent="0.25">
      <c r="I3861" t="s">
        <v>4681</v>
      </c>
      <c r="J3861">
        <v>-0.62680000000000002</v>
      </c>
      <c r="K3861">
        <v>0.58960000000000001</v>
      </c>
      <c r="L3861">
        <v>8.9589999999999999E-3</v>
      </c>
      <c r="M3861">
        <v>-1.796</v>
      </c>
      <c r="N3861">
        <v>-0.62219999999999998</v>
      </c>
      <c r="O3861">
        <v>0.5171</v>
      </c>
      <c r="P3861">
        <v>30001</v>
      </c>
      <c r="Q3861">
        <v>120000</v>
      </c>
    </row>
    <row r="3862" spans="9:17" x14ac:dyDescent="0.25">
      <c r="I3862" t="s">
        <v>4682</v>
      </c>
      <c r="J3862">
        <v>-5.2420000000000001E-2</v>
      </c>
      <c r="K3862">
        <v>0.52980000000000005</v>
      </c>
      <c r="L3862">
        <v>5.2420000000000001E-3</v>
      </c>
      <c r="M3862">
        <v>-1.1379999999999999</v>
      </c>
      <c r="N3862">
        <v>-3.9460000000000002E-2</v>
      </c>
      <c r="O3862">
        <v>0.96340000000000003</v>
      </c>
      <c r="P3862">
        <v>30001</v>
      </c>
      <c r="Q3862">
        <v>120000</v>
      </c>
    </row>
    <row r="3863" spans="9:17" x14ac:dyDescent="0.25">
      <c r="I3863" t="s">
        <v>4683</v>
      </c>
      <c r="J3863">
        <v>7.0980000000000001E-2</v>
      </c>
      <c r="K3863">
        <v>0.40189999999999998</v>
      </c>
      <c r="L3863">
        <v>4.215E-3</v>
      </c>
      <c r="M3863">
        <v>-0.71540000000000004</v>
      </c>
      <c r="N3863">
        <v>7.0480000000000001E-2</v>
      </c>
      <c r="O3863">
        <v>0.86109999999999998</v>
      </c>
      <c r="P3863">
        <v>30001</v>
      </c>
      <c r="Q3863">
        <v>120000</v>
      </c>
    </row>
    <row r="3864" spans="9:17" x14ac:dyDescent="0.25">
      <c r="I3864" t="s">
        <v>4684</v>
      </c>
      <c r="J3864">
        <v>-9.5329999999999998E-3</v>
      </c>
      <c r="K3864">
        <v>0.3846</v>
      </c>
      <c r="L3864">
        <v>1.5989999999999999E-3</v>
      </c>
      <c r="M3864">
        <v>-0.82720000000000005</v>
      </c>
      <c r="N3864">
        <v>-5.208E-3</v>
      </c>
      <c r="O3864">
        <v>0.79349999999999998</v>
      </c>
      <c r="P3864">
        <v>30001</v>
      </c>
      <c r="Q3864">
        <v>120000</v>
      </c>
    </row>
    <row r="3865" spans="9:17" x14ac:dyDescent="0.25">
      <c r="I3865" t="s">
        <v>4685</v>
      </c>
      <c r="J3865">
        <v>-4.7489999999999997E-2</v>
      </c>
      <c r="K3865">
        <v>0.35560000000000003</v>
      </c>
      <c r="L3865">
        <v>1.683E-3</v>
      </c>
      <c r="M3865">
        <v>-0.80930000000000002</v>
      </c>
      <c r="N3865">
        <v>-3.4029999999999998E-2</v>
      </c>
      <c r="O3865">
        <v>0.68020000000000003</v>
      </c>
      <c r="P3865">
        <v>30001</v>
      </c>
      <c r="Q3865">
        <v>120000</v>
      </c>
    </row>
    <row r="3866" spans="9:17" x14ac:dyDescent="0.25">
      <c r="I3866" t="s">
        <v>4686</v>
      </c>
      <c r="J3866">
        <v>-1.592E-2</v>
      </c>
      <c r="K3866">
        <v>0.39319999999999999</v>
      </c>
      <c r="L3866">
        <v>1.539E-3</v>
      </c>
      <c r="M3866">
        <v>-0.85819999999999996</v>
      </c>
      <c r="N3866">
        <v>-9.9629999999999996E-3</v>
      </c>
      <c r="O3866">
        <v>0.80069999999999997</v>
      </c>
      <c r="P3866">
        <v>30001</v>
      </c>
      <c r="Q3866">
        <v>120000</v>
      </c>
    </row>
    <row r="3867" spans="9:17" x14ac:dyDescent="0.25">
      <c r="I3867" t="s">
        <v>4687</v>
      </c>
      <c r="J3867">
        <v>0.26369999999999999</v>
      </c>
      <c r="K3867">
        <v>0.45989999999999998</v>
      </c>
      <c r="L3867">
        <v>3.6489999999999999E-3</v>
      </c>
      <c r="M3867">
        <v>-0.61929999999999996</v>
      </c>
      <c r="N3867">
        <v>0.25540000000000002</v>
      </c>
      <c r="O3867">
        <v>1.2050000000000001</v>
      </c>
      <c r="P3867">
        <v>30001</v>
      </c>
      <c r="Q3867">
        <v>120000</v>
      </c>
    </row>
    <row r="3868" spans="9:17" x14ac:dyDescent="0.25">
      <c r="I3868" t="s">
        <v>4688</v>
      </c>
      <c r="J3868">
        <v>-0.45800000000000002</v>
      </c>
      <c r="K3868">
        <v>0.56469999999999998</v>
      </c>
      <c r="L3868">
        <v>4.8440000000000002E-3</v>
      </c>
      <c r="M3868">
        <v>-1.6</v>
      </c>
      <c r="N3868">
        <v>-0.44350000000000001</v>
      </c>
      <c r="O3868">
        <v>0.61919999999999997</v>
      </c>
      <c r="P3868">
        <v>30001</v>
      </c>
      <c r="Q3868">
        <v>120000</v>
      </c>
    </row>
    <row r="3869" spans="9:17" x14ac:dyDescent="0.25">
      <c r="I3869" t="s">
        <v>4689</v>
      </c>
      <c r="J3869">
        <v>8.5370000000000001E-2</v>
      </c>
      <c r="K3869">
        <v>0.51929999999999998</v>
      </c>
      <c r="L3869">
        <v>3.7520000000000001E-3</v>
      </c>
      <c r="M3869">
        <v>-0.93700000000000006</v>
      </c>
      <c r="N3869">
        <v>8.2119999999999999E-2</v>
      </c>
      <c r="O3869">
        <v>1.127</v>
      </c>
      <c r="P3869">
        <v>30001</v>
      </c>
      <c r="Q3869">
        <v>120000</v>
      </c>
    </row>
    <row r="3870" spans="9:17" x14ac:dyDescent="0.25">
      <c r="I3870" t="s">
        <v>4690</v>
      </c>
      <c r="J3870">
        <v>0.1237</v>
      </c>
      <c r="K3870">
        <v>0.48060000000000003</v>
      </c>
      <c r="L3870">
        <v>3.6949999999999999E-3</v>
      </c>
      <c r="M3870">
        <v>-0.81459999999999999</v>
      </c>
      <c r="N3870">
        <v>0.1178</v>
      </c>
      <c r="O3870">
        <v>1.099</v>
      </c>
      <c r="P3870">
        <v>30001</v>
      </c>
      <c r="Q3870">
        <v>120000</v>
      </c>
    </row>
    <row r="3871" spans="9:17" x14ac:dyDescent="0.25">
      <c r="I3871" t="s">
        <v>4691</v>
      </c>
      <c r="J3871">
        <v>0.41549999999999998</v>
      </c>
      <c r="K3871">
        <v>0.51639999999999997</v>
      </c>
      <c r="L3871">
        <v>3.8609999999999998E-3</v>
      </c>
      <c r="M3871">
        <v>-0.56100000000000005</v>
      </c>
      <c r="N3871">
        <v>0.40029999999999999</v>
      </c>
      <c r="O3871">
        <v>1.4790000000000001</v>
      </c>
      <c r="P3871">
        <v>30001</v>
      </c>
      <c r="Q3871">
        <v>120000</v>
      </c>
    </row>
    <row r="3872" spans="9:17" x14ac:dyDescent="0.25">
      <c r="I3872" t="s">
        <v>4692</v>
      </c>
      <c r="J3872">
        <v>-0.17019999999999999</v>
      </c>
      <c r="K3872">
        <v>0.58089999999999997</v>
      </c>
      <c r="L3872">
        <v>4.5300000000000002E-3</v>
      </c>
      <c r="M3872">
        <v>-1.3720000000000001</v>
      </c>
      <c r="N3872">
        <v>-0.1515</v>
      </c>
      <c r="O3872">
        <v>0.93899999999999995</v>
      </c>
      <c r="P3872">
        <v>30001</v>
      </c>
      <c r="Q3872">
        <v>120000</v>
      </c>
    </row>
    <row r="3873" spans="9:17" x14ac:dyDescent="0.25">
      <c r="I3873" t="s">
        <v>4693</v>
      </c>
      <c r="J3873">
        <v>0.29289999999999999</v>
      </c>
      <c r="K3873">
        <v>0.52149999999999996</v>
      </c>
      <c r="L3873">
        <v>4.0899999999999999E-3</v>
      </c>
      <c r="M3873">
        <v>-0.70420000000000005</v>
      </c>
      <c r="N3873">
        <v>0.27929999999999999</v>
      </c>
      <c r="O3873">
        <v>1.357</v>
      </c>
      <c r="P3873">
        <v>30001</v>
      </c>
      <c r="Q3873">
        <v>120000</v>
      </c>
    </row>
    <row r="3874" spans="9:17" x14ac:dyDescent="0.25">
      <c r="I3874" t="s">
        <v>4694</v>
      </c>
      <c r="J3874">
        <v>-5.0909999999999997E-2</v>
      </c>
      <c r="K3874">
        <v>0.55889999999999995</v>
      </c>
      <c r="L3874">
        <v>4.0249999999999999E-3</v>
      </c>
      <c r="M3874">
        <v>-1.1759999999999999</v>
      </c>
      <c r="N3874">
        <v>-4.5740000000000003E-2</v>
      </c>
      <c r="O3874">
        <v>1.0489999999999999</v>
      </c>
      <c r="P3874">
        <v>30001</v>
      </c>
      <c r="Q3874">
        <v>120000</v>
      </c>
    </row>
    <row r="3875" spans="9:17" x14ac:dyDescent="0.25">
      <c r="I3875" t="s">
        <v>4695</v>
      </c>
      <c r="J3875">
        <v>0.51449999999999996</v>
      </c>
      <c r="K3875">
        <v>0.60099999999999998</v>
      </c>
      <c r="L3875">
        <v>5.7390000000000002E-3</v>
      </c>
      <c r="M3875">
        <v>-0.63780000000000003</v>
      </c>
      <c r="N3875">
        <v>0.50029999999999997</v>
      </c>
      <c r="O3875">
        <v>1.736</v>
      </c>
      <c r="P3875">
        <v>30001</v>
      </c>
      <c r="Q3875">
        <v>120000</v>
      </c>
    </row>
    <row r="3876" spans="9:17" x14ac:dyDescent="0.25">
      <c r="I3876" t="s">
        <v>4696</v>
      </c>
      <c r="J3876">
        <v>0.41049999999999998</v>
      </c>
      <c r="K3876">
        <v>0.51649999999999996</v>
      </c>
      <c r="L3876">
        <v>4.9950000000000003E-3</v>
      </c>
      <c r="M3876">
        <v>-0.60089999999999999</v>
      </c>
      <c r="N3876">
        <v>0.40679999999999999</v>
      </c>
      <c r="O3876">
        <v>1.4379999999999999</v>
      </c>
      <c r="P3876">
        <v>30001</v>
      </c>
      <c r="Q3876">
        <v>120000</v>
      </c>
    </row>
    <row r="3877" spans="9:17" x14ac:dyDescent="0.25">
      <c r="I3877" t="s">
        <v>4697</v>
      </c>
      <c r="J3877">
        <v>0.39219999999999999</v>
      </c>
      <c r="K3877">
        <v>0.55230000000000001</v>
      </c>
      <c r="L3877">
        <v>5.3290000000000004E-3</v>
      </c>
      <c r="M3877">
        <v>-0.69069999999999998</v>
      </c>
      <c r="N3877">
        <v>0.38900000000000001</v>
      </c>
      <c r="O3877">
        <v>1.4910000000000001</v>
      </c>
      <c r="P3877">
        <v>30001</v>
      </c>
      <c r="Q3877">
        <v>120000</v>
      </c>
    </row>
    <row r="3878" spans="9:17" x14ac:dyDescent="0.25">
      <c r="I3878" t="s">
        <v>4698</v>
      </c>
      <c r="J3878">
        <v>1.26</v>
      </c>
      <c r="K3878">
        <v>0.81299999999999994</v>
      </c>
      <c r="L3878">
        <v>1.059E-2</v>
      </c>
      <c r="M3878">
        <v>-0.32469999999999999</v>
      </c>
      <c r="N3878">
        <v>1.258</v>
      </c>
      <c r="O3878">
        <v>2.8679999999999999</v>
      </c>
      <c r="P3878">
        <v>30001</v>
      </c>
      <c r="Q3878">
        <v>120000</v>
      </c>
    </row>
    <row r="3879" spans="9:17" x14ac:dyDescent="0.25">
      <c r="I3879" t="s">
        <v>4699</v>
      </c>
      <c r="J3879">
        <v>-0.41389999999999999</v>
      </c>
      <c r="K3879">
        <v>0.76590000000000003</v>
      </c>
      <c r="L3879">
        <v>9.0349999999999996E-3</v>
      </c>
      <c r="M3879">
        <v>-1.93</v>
      </c>
      <c r="N3879">
        <v>-0.40910000000000002</v>
      </c>
      <c r="O3879">
        <v>1.0760000000000001</v>
      </c>
      <c r="P3879">
        <v>30001</v>
      </c>
      <c r="Q3879">
        <v>120000</v>
      </c>
    </row>
    <row r="3880" spans="9:17" x14ac:dyDescent="0.25">
      <c r="I3880" t="s">
        <v>4700</v>
      </c>
      <c r="J3880">
        <v>0.3241</v>
      </c>
      <c r="K3880">
        <v>0.99019999999999997</v>
      </c>
      <c r="L3880">
        <v>1.5939999999999999E-2</v>
      </c>
      <c r="M3880">
        <v>-1.6259999999999999</v>
      </c>
      <c r="N3880">
        <v>0.32529999999999998</v>
      </c>
      <c r="O3880">
        <v>2.2719999999999998</v>
      </c>
      <c r="P3880">
        <v>30001</v>
      </c>
      <c r="Q3880">
        <v>120000</v>
      </c>
    </row>
    <row r="3881" spans="9:17" x14ac:dyDescent="0.25">
      <c r="I3881" t="s">
        <v>4701</v>
      </c>
      <c r="J3881">
        <v>0.18329999999999999</v>
      </c>
      <c r="K3881">
        <v>0.70179999999999998</v>
      </c>
      <c r="L3881">
        <v>8.9429999999999996E-3</v>
      </c>
      <c r="M3881">
        <v>-1.198</v>
      </c>
      <c r="N3881">
        <v>0.1792</v>
      </c>
      <c r="O3881">
        <v>1.5629999999999999</v>
      </c>
      <c r="P3881">
        <v>30001</v>
      </c>
      <c r="Q3881">
        <v>120000</v>
      </c>
    </row>
    <row r="3882" spans="9:17" x14ac:dyDescent="0.25">
      <c r="I3882" t="s">
        <v>4702</v>
      </c>
      <c r="J3882">
        <v>7.2020000000000001E-2</v>
      </c>
      <c r="K3882">
        <v>0.76680000000000004</v>
      </c>
      <c r="L3882">
        <v>1.0160000000000001E-2</v>
      </c>
      <c r="M3882">
        <v>-1.4379999999999999</v>
      </c>
      <c r="N3882">
        <v>7.3010000000000005E-2</v>
      </c>
      <c r="O3882">
        <v>1.5780000000000001</v>
      </c>
      <c r="P3882">
        <v>30001</v>
      </c>
      <c r="Q3882">
        <v>120000</v>
      </c>
    </row>
    <row r="3883" spans="9:17" x14ac:dyDescent="0.25">
      <c r="I3883" t="s">
        <v>4703</v>
      </c>
      <c r="J3883">
        <v>0.82950000000000002</v>
      </c>
      <c r="K3883">
        <v>0.53200000000000003</v>
      </c>
      <c r="L3883">
        <v>5.5490000000000001E-3</v>
      </c>
      <c r="M3883">
        <v>-0.20680000000000001</v>
      </c>
      <c r="N3883">
        <v>0.82540000000000002</v>
      </c>
      <c r="O3883">
        <v>1.893</v>
      </c>
      <c r="P3883">
        <v>30001</v>
      </c>
      <c r="Q3883">
        <v>120000</v>
      </c>
    </row>
    <row r="3884" spans="9:17" x14ac:dyDescent="0.25">
      <c r="I3884" t="s">
        <v>4704</v>
      </c>
      <c r="J3884">
        <v>0.81120000000000003</v>
      </c>
      <c r="K3884">
        <v>0.63239999999999996</v>
      </c>
      <c r="L3884">
        <v>7.6670000000000002E-3</v>
      </c>
      <c r="M3884">
        <v>-0.42320000000000002</v>
      </c>
      <c r="N3884">
        <v>0.80800000000000005</v>
      </c>
      <c r="O3884">
        <v>2.077</v>
      </c>
      <c r="P3884">
        <v>30001</v>
      </c>
      <c r="Q3884">
        <v>120000</v>
      </c>
    </row>
    <row r="3885" spans="9:17" x14ac:dyDescent="0.25">
      <c r="I3885" t="s">
        <v>4705</v>
      </c>
      <c r="J3885">
        <v>-0.77510000000000001</v>
      </c>
      <c r="K3885">
        <v>0.70630000000000004</v>
      </c>
      <c r="L3885">
        <v>9.8779999999999996E-3</v>
      </c>
      <c r="M3885">
        <v>-2.2109999999999999</v>
      </c>
      <c r="N3885">
        <v>-0.76349999999999996</v>
      </c>
      <c r="O3885">
        <v>0.56969999999999998</v>
      </c>
      <c r="P3885">
        <v>30001</v>
      </c>
      <c r="Q3885">
        <v>120000</v>
      </c>
    </row>
    <row r="3886" spans="9:17" x14ac:dyDescent="0.25">
      <c r="I3886" t="s">
        <v>4706</v>
      </c>
      <c r="J3886">
        <v>-0.59660000000000002</v>
      </c>
      <c r="K3886">
        <v>0.66639999999999999</v>
      </c>
      <c r="L3886">
        <v>9.3880000000000005E-3</v>
      </c>
      <c r="M3886">
        <v>-1.901</v>
      </c>
      <c r="N3886">
        <v>-0.60129999999999995</v>
      </c>
      <c r="O3886">
        <v>0.71689999999999998</v>
      </c>
      <c r="P3886">
        <v>30001</v>
      </c>
      <c r="Q3886">
        <v>120000</v>
      </c>
    </row>
    <row r="3887" spans="9:17" x14ac:dyDescent="0.25">
      <c r="I3887" t="s">
        <v>4707</v>
      </c>
      <c r="J3887">
        <v>-2.2169999999999999E-2</v>
      </c>
      <c r="K3887">
        <v>0.60199999999999998</v>
      </c>
      <c r="L3887">
        <v>5.4200000000000003E-3</v>
      </c>
      <c r="M3887">
        <v>-1.232</v>
      </c>
      <c r="N3887">
        <v>-1.7250000000000001E-2</v>
      </c>
      <c r="O3887">
        <v>1.161</v>
      </c>
      <c r="P3887">
        <v>30001</v>
      </c>
      <c r="Q3887">
        <v>120000</v>
      </c>
    </row>
    <row r="3888" spans="9:17" x14ac:dyDescent="0.25">
      <c r="I3888" t="s">
        <v>4708</v>
      </c>
      <c r="J3888">
        <v>0.1012</v>
      </c>
      <c r="K3888">
        <v>0.49459999999999998</v>
      </c>
      <c r="L3888">
        <v>4.6109999999999996E-3</v>
      </c>
      <c r="M3888">
        <v>-0.86409999999999998</v>
      </c>
      <c r="N3888">
        <v>9.6519999999999995E-2</v>
      </c>
      <c r="O3888">
        <v>1.1000000000000001</v>
      </c>
      <c r="P3888">
        <v>30001</v>
      </c>
      <c r="Q3888">
        <v>120000</v>
      </c>
    </row>
    <row r="3889" spans="9:17" x14ac:dyDescent="0.25">
      <c r="I3889" t="s">
        <v>4709</v>
      </c>
      <c r="J3889">
        <v>-3.7949999999999998E-2</v>
      </c>
      <c r="K3889">
        <v>0.34439999999999998</v>
      </c>
      <c r="L3889">
        <v>1.6249999999999999E-3</v>
      </c>
      <c r="M3889">
        <v>-0.76739999999999997</v>
      </c>
      <c r="N3889">
        <v>-2.8150000000000001E-2</v>
      </c>
      <c r="O3889">
        <v>0.67269999999999996</v>
      </c>
      <c r="P3889">
        <v>30001</v>
      </c>
      <c r="Q3889">
        <v>120000</v>
      </c>
    </row>
    <row r="3890" spans="9:17" x14ac:dyDescent="0.25">
      <c r="I3890" t="s">
        <v>4710</v>
      </c>
      <c r="J3890">
        <v>-6.3899999999999998E-3</v>
      </c>
      <c r="K3890">
        <v>0.38440000000000002</v>
      </c>
      <c r="L3890">
        <v>1.523E-3</v>
      </c>
      <c r="M3890">
        <v>-0.82</v>
      </c>
      <c r="N3890">
        <v>-3.7260000000000001E-3</v>
      </c>
      <c r="O3890">
        <v>0.79359999999999997</v>
      </c>
      <c r="P3890">
        <v>30001</v>
      </c>
      <c r="Q3890">
        <v>120000</v>
      </c>
    </row>
    <row r="3891" spans="9:17" x14ac:dyDescent="0.25">
      <c r="I3891" t="s">
        <v>4711</v>
      </c>
      <c r="J3891">
        <v>0.2732</v>
      </c>
      <c r="K3891">
        <v>0.44969999999999999</v>
      </c>
      <c r="L3891">
        <v>3.5760000000000002E-3</v>
      </c>
      <c r="M3891">
        <v>-0.58779999999999999</v>
      </c>
      <c r="N3891">
        <v>0.26290000000000002</v>
      </c>
      <c r="O3891">
        <v>1.1910000000000001</v>
      </c>
      <c r="P3891">
        <v>30001</v>
      </c>
      <c r="Q3891">
        <v>120000</v>
      </c>
    </row>
    <row r="3892" spans="9:17" x14ac:dyDescent="0.25">
      <c r="I3892" t="s">
        <v>4712</v>
      </c>
      <c r="J3892">
        <v>-0.44850000000000001</v>
      </c>
      <c r="K3892">
        <v>0.55969999999999998</v>
      </c>
      <c r="L3892">
        <v>4.9459999999999999E-3</v>
      </c>
      <c r="M3892">
        <v>-1.583</v>
      </c>
      <c r="N3892">
        <v>-0.43409999999999999</v>
      </c>
      <c r="O3892">
        <v>0.61970000000000003</v>
      </c>
      <c r="P3892">
        <v>30001</v>
      </c>
      <c r="Q3892">
        <v>120000</v>
      </c>
    </row>
    <row r="3893" spans="9:17" x14ac:dyDescent="0.25">
      <c r="I3893" t="s">
        <v>4713</v>
      </c>
      <c r="J3893">
        <v>9.4899999999999998E-2</v>
      </c>
      <c r="K3893">
        <v>0.51190000000000002</v>
      </c>
      <c r="L3893">
        <v>3.901E-3</v>
      </c>
      <c r="M3893">
        <v>-0.90839999999999999</v>
      </c>
      <c r="N3893">
        <v>8.906E-2</v>
      </c>
      <c r="O3893">
        <v>1.1240000000000001</v>
      </c>
      <c r="P3893">
        <v>30001</v>
      </c>
      <c r="Q3893">
        <v>120000</v>
      </c>
    </row>
    <row r="3894" spans="9:17" x14ac:dyDescent="0.25">
      <c r="I3894" t="s">
        <v>4714</v>
      </c>
      <c r="J3894">
        <v>0.13320000000000001</v>
      </c>
      <c r="K3894">
        <v>0.47239999999999999</v>
      </c>
      <c r="L3894">
        <v>3.8159999999999999E-3</v>
      </c>
      <c r="M3894">
        <v>-0.78690000000000004</v>
      </c>
      <c r="N3894">
        <v>0.12570000000000001</v>
      </c>
      <c r="O3894">
        <v>1.085</v>
      </c>
      <c r="P3894">
        <v>30001</v>
      </c>
      <c r="Q3894">
        <v>120000</v>
      </c>
    </row>
    <row r="3895" spans="9:17" x14ac:dyDescent="0.25">
      <c r="I3895" t="s">
        <v>4715</v>
      </c>
      <c r="J3895">
        <v>0.42499999999999999</v>
      </c>
      <c r="K3895">
        <v>0.50870000000000004</v>
      </c>
      <c r="L3895">
        <v>3.9360000000000003E-3</v>
      </c>
      <c r="M3895">
        <v>-0.53220000000000001</v>
      </c>
      <c r="N3895">
        <v>0.40899999999999997</v>
      </c>
      <c r="O3895">
        <v>1.478</v>
      </c>
      <c r="P3895">
        <v>30001</v>
      </c>
      <c r="Q3895">
        <v>120000</v>
      </c>
    </row>
    <row r="3896" spans="9:17" x14ac:dyDescent="0.25">
      <c r="I3896" t="s">
        <v>4716</v>
      </c>
      <c r="J3896">
        <v>-0.16070000000000001</v>
      </c>
      <c r="K3896">
        <v>0.57479999999999998</v>
      </c>
      <c r="L3896">
        <v>4.6430000000000004E-3</v>
      </c>
      <c r="M3896">
        <v>-1.3540000000000001</v>
      </c>
      <c r="N3896">
        <v>-0.14419999999999999</v>
      </c>
      <c r="O3896">
        <v>0.93659999999999999</v>
      </c>
      <c r="P3896">
        <v>30001</v>
      </c>
      <c r="Q3896">
        <v>120000</v>
      </c>
    </row>
    <row r="3897" spans="9:17" x14ac:dyDescent="0.25">
      <c r="I3897" t="s">
        <v>4717</v>
      </c>
      <c r="J3897">
        <v>0.30249999999999999</v>
      </c>
      <c r="K3897">
        <v>0.51600000000000001</v>
      </c>
      <c r="L3897">
        <v>4.2529999999999998E-3</v>
      </c>
      <c r="M3897">
        <v>-0.67889999999999995</v>
      </c>
      <c r="N3897">
        <v>0.2883</v>
      </c>
      <c r="O3897">
        <v>1.3620000000000001</v>
      </c>
      <c r="P3897">
        <v>30001</v>
      </c>
      <c r="Q3897">
        <v>120000</v>
      </c>
    </row>
    <row r="3898" spans="9:17" x14ac:dyDescent="0.25">
      <c r="I3898" t="s">
        <v>4718</v>
      </c>
      <c r="J3898">
        <v>-4.138E-2</v>
      </c>
      <c r="K3898">
        <v>0.55069999999999997</v>
      </c>
      <c r="L3898">
        <v>4.0930000000000003E-3</v>
      </c>
      <c r="M3898">
        <v>-1.1479999999999999</v>
      </c>
      <c r="N3898">
        <v>-3.542E-2</v>
      </c>
      <c r="O3898">
        <v>1.036</v>
      </c>
      <c r="P3898">
        <v>30001</v>
      </c>
      <c r="Q3898">
        <v>120000</v>
      </c>
    </row>
    <row r="3899" spans="9:17" x14ac:dyDescent="0.25">
      <c r="I3899" t="s">
        <v>4719</v>
      </c>
      <c r="J3899">
        <v>0.52410000000000001</v>
      </c>
      <c r="K3899">
        <v>0.59060000000000001</v>
      </c>
      <c r="L3899">
        <v>5.5900000000000004E-3</v>
      </c>
      <c r="M3899">
        <v>-0.61019999999999996</v>
      </c>
      <c r="N3899">
        <v>0.51219999999999999</v>
      </c>
      <c r="O3899">
        <v>1.7210000000000001</v>
      </c>
      <c r="P3899">
        <v>30001</v>
      </c>
      <c r="Q3899">
        <v>120000</v>
      </c>
    </row>
    <row r="3900" spans="9:17" x14ac:dyDescent="0.25">
      <c r="I3900" t="s">
        <v>4720</v>
      </c>
      <c r="J3900">
        <v>0.42</v>
      </c>
      <c r="K3900">
        <v>0.50409999999999999</v>
      </c>
      <c r="L3900">
        <v>4.8430000000000001E-3</v>
      </c>
      <c r="M3900">
        <v>-0.56599999999999995</v>
      </c>
      <c r="N3900">
        <v>0.41660000000000003</v>
      </c>
      <c r="O3900">
        <v>1.423</v>
      </c>
      <c r="P3900">
        <v>30001</v>
      </c>
      <c r="Q3900">
        <v>120000</v>
      </c>
    </row>
    <row r="3901" spans="9:17" x14ac:dyDescent="0.25">
      <c r="I3901" t="s">
        <v>4721</v>
      </c>
      <c r="J3901">
        <v>0.4017</v>
      </c>
      <c r="K3901">
        <v>0.54059999999999997</v>
      </c>
      <c r="L3901">
        <v>5.1789999999999996E-3</v>
      </c>
      <c r="M3901">
        <v>-0.65769999999999995</v>
      </c>
      <c r="N3901">
        <v>0.40010000000000001</v>
      </c>
      <c r="O3901">
        <v>1.4730000000000001</v>
      </c>
      <c r="P3901">
        <v>30001</v>
      </c>
      <c r="Q3901">
        <v>120000</v>
      </c>
    </row>
    <row r="3902" spans="9:17" x14ac:dyDescent="0.25">
      <c r="I3902" t="s">
        <v>4722</v>
      </c>
      <c r="J3902">
        <v>1.27</v>
      </c>
      <c r="K3902">
        <v>0.8054</v>
      </c>
      <c r="L3902">
        <v>1.047E-2</v>
      </c>
      <c r="M3902">
        <v>-0.29549999999999998</v>
      </c>
      <c r="N3902">
        <v>1.2649999999999999</v>
      </c>
      <c r="O3902">
        <v>2.859</v>
      </c>
      <c r="P3902">
        <v>30001</v>
      </c>
      <c r="Q3902">
        <v>120000</v>
      </c>
    </row>
    <row r="3903" spans="9:17" x14ac:dyDescent="0.25">
      <c r="I3903" t="s">
        <v>4723</v>
      </c>
      <c r="J3903">
        <v>-0.40439999999999998</v>
      </c>
      <c r="K3903">
        <v>0.75970000000000004</v>
      </c>
      <c r="L3903">
        <v>9.0410000000000004E-3</v>
      </c>
      <c r="M3903">
        <v>-1.911</v>
      </c>
      <c r="N3903">
        <v>-0.39950000000000002</v>
      </c>
      <c r="O3903">
        <v>1.071</v>
      </c>
      <c r="P3903">
        <v>30001</v>
      </c>
      <c r="Q3903">
        <v>120000</v>
      </c>
    </row>
    <row r="3904" spans="9:17" x14ac:dyDescent="0.25">
      <c r="I3904" t="s">
        <v>4724</v>
      </c>
      <c r="J3904">
        <v>0.33360000000000001</v>
      </c>
      <c r="K3904">
        <v>0.98460000000000003</v>
      </c>
      <c r="L3904">
        <v>1.5800000000000002E-2</v>
      </c>
      <c r="M3904">
        <v>-1.603</v>
      </c>
      <c r="N3904">
        <v>0.33550000000000002</v>
      </c>
      <c r="O3904">
        <v>2.262</v>
      </c>
      <c r="P3904">
        <v>30001</v>
      </c>
      <c r="Q3904">
        <v>120000</v>
      </c>
    </row>
    <row r="3905" spans="9:17" x14ac:dyDescent="0.25">
      <c r="I3905" t="s">
        <v>4725</v>
      </c>
      <c r="J3905">
        <v>0.19289999999999999</v>
      </c>
      <c r="K3905">
        <v>0.69389999999999996</v>
      </c>
      <c r="L3905">
        <v>8.8850000000000005E-3</v>
      </c>
      <c r="M3905">
        <v>-1.173</v>
      </c>
      <c r="N3905">
        <v>0.18970000000000001</v>
      </c>
      <c r="O3905">
        <v>1.5609999999999999</v>
      </c>
      <c r="P3905">
        <v>30001</v>
      </c>
      <c r="Q3905">
        <v>120000</v>
      </c>
    </row>
    <row r="3906" spans="9:17" x14ac:dyDescent="0.25">
      <c r="I3906" t="s">
        <v>4726</v>
      </c>
      <c r="J3906">
        <v>8.1559999999999994E-2</v>
      </c>
      <c r="K3906">
        <v>0.75939999999999996</v>
      </c>
      <c r="L3906">
        <v>1.01E-2</v>
      </c>
      <c r="M3906">
        <v>-1.423</v>
      </c>
      <c r="N3906">
        <v>8.1799999999999998E-2</v>
      </c>
      <c r="O3906">
        <v>1.5720000000000001</v>
      </c>
      <c r="P3906">
        <v>30001</v>
      </c>
      <c r="Q3906">
        <v>120000</v>
      </c>
    </row>
    <row r="3907" spans="9:17" x14ac:dyDescent="0.25">
      <c r="I3907" t="s">
        <v>4727</v>
      </c>
      <c r="J3907">
        <v>0.83899999999999997</v>
      </c>
      <c r="K3907">
        <v>0.52170000000000005</v>
      </c>
      <c r="L3907">
        <v>5.4190000000000002E-3</v>
      </c>
      <c r="M3907">
        <v>-0.17660000000000001</v>
      </c>
      <c r="N3907">
        <v>0.83379999999999999</v>
      </c>
      <c r="O3907">
        <v>1.8819999999999999</v>
      </c>
      <c r="P3907">
        <v>30001</v>
      </c>
      <c r="Q3907">
        <v>120000</v>
      </c>
    </row>
    <row r="3908" spans="9:17" x14ac:dyDescent="0.25">
      <c r="I3908" t="s">
        <v>4728</v>
      </c>
      <c r="J3908">
        <v>0.82079999999999997</v>
      </c>
      <c r="K3908">
        <v>0.62239999999999995</v>
      </c>
      <c r="L3908">
        <v>7.4999999999999997E-3</v>
      </c>
      <c r="M3908">
        <v>-0.3977</v>
      </c>
      <c r="N3908">
        <v>0.81910000000000005</v>
      </c>
      <c r="O3908">
        <v>2.06</v>
      </c>
      <c r="P3908">
        <v>30001</v>
      </c>
      <c r="Q3908">
        <v>120000</v>
      </c>
    </row>
    <row r="3909" spans="9:17" x14ac:dyDescent="0.25">
      <c r="I3909" t="s">
        <v>4729</v>
      </c>
      <c r="J3909">
        <v>-0.76559999999999995</v>
      </c>
      <c r="K3909">
        <v>0.69850000000000001</v>
      </c>
      <c r="L3909">
        <v>9.8099999999999993E-3</v>
      </c>
      <c r="M3909">
        <v>-2.1829999999999998</v>
      </c>
      <c r="N3909">
        <v>-0.75370000000000004</v>
      </c>
      <c r="O3909">
        <v>0.56689999999999996</v>
      </c>
      <c r="P3909">
        <v>30001</v>
      </c>
      <c r="Q3909">
        <v>120000</v>
      </c>
    </row>
    <row r="3910" spans="9:17" x14ac:dyDescent="0.25">
      <c r="I3910" t="s">
        <v>4730</v>
      </c>
      <c r="J3910">
        <v>-0.58699999999999997</v>
      </c>
      <c r="K3910">
        <v>0.6573</v>
      </c>
      <c r="L3910">
        <v>9.3089999999999996E-3</v>
      </c>
      <c r="M3910">
        <v>-1.8759999999999999</v>
      </c>
      <c r="N3910">
        <v>-0.58819999999999995</v>
      </c>
      <c r="O3910">
        <v>0.70569999999999999</v>
      </c>
      <c r="P3910">
        <v>30001</v>
      </c>
      <c r="Q3910">
        <v>120000</v>
      </c>
    </row>
    <row r="3911" spans="9:17" x14ac:dyDescent="0.25">
      <c r="I3911" t="s">
        <v>4731</v>
      </c>
      <c r="J3911">
        <v>-1.2630000000000001E-2</v>
      </c>
      <c r="K3911">
        <v>0.5917</v>
      </c>
      <c r="L3911">
        <v>5.3930000000000002E-3</v>
      </c>
      <c r="M3911">
        <v>-1.202</v>
      </c>
      <c r="N3911">
        <v>-6.0289999999999996E-3</v>
      </c>
      <c r="O3911">
        <v>1.1439999999999999</v>
      </c>
      <c r="P3911">
        <v>30001</v>
      </c>
      <c r="Q3911">
        <v>120000</v>
      </c>
    </row>
    <row r="3912" spans="9:17" x14ac:dyDescent="0.25">
      <c r="I3912" t="s">
        <v>4732</v>
      </c>
      <c r="J3912">
        <v>0.1108</v>
      </c>
      <c r="K3912">
        <v>0.48249999999999998</v>
      </c>
      <c r="L3912">
        <v>4.4920000000000003E-3</v>
      </c>
      <c r="M3912">
        <v>-0.82979999999999998</v>
      </c>
      <c r="N3912">
        <v>0.10589999999999999</v>
      </c>
      <c r="O3912">
        <v>1.081</v>
      </c>
      <c r="P3912">
        <v>30001</v>
      </c>
      <c r="Q3912">
        <v>120000</v>
      </c>
    </row>
    <row r="3913" spans="9:17" x14ac:dyDescent="0.25">
      <c r="I3913" t="s">
        <v>4733</v>
      </c>
      <c r="J3913">
        <v>3.1559999999999998E-2</v>
      </c>
      <c r="K3913">
        <v>0.3543</v>
      </c>
      <c r="L3913">
        <v>1.575E-3</v>
      </c>
      <c r="M3913">
        <v>-0.70279999999999998</v>
      </c>
      <c r="N3913">
        <v>2.4119999999999999E-2</v>
      </c>
      <c r="O3913">
        <v>0.77810000000000001</v>
      </c>
      <c r="P3913">
        <v>30001</v>
      </c>
      <c r="Q3913">
        <v>120000</v>
      </c>
    </row>
    <row r="3914" spans="9:17" x14ac:dyDescent="0.25">
      <c r="I3914" t="s">
        <v>4734</v>
      </c>
      <c r="J3914">
        <v>0.31119999999999998</v>
      </c>
      <c r="K3914">
        <v>0.41299999999999998</v>
      </c>
      <c r="L3914">
        <v>3.5230000000000001E-3</v>
      </c>
      <c r="M3914">
        <v>-0.47989999999999999</v>
      </c>
      <c r="N3914">
        <v>0.3019</v>
      </c>
      <c r="O3914">
        <v>1.147</v>
      </c>
      <c r="P3914">
        <v>30001</v>
      </c>
      <c r="Q3914">
        <v>120000</v>
      </c>
    </row>
    <row r="3915" spans="9:17" x14ac:dyDescent="0.25">
      <c r="I3915" t="s">
        <v>4735</v>
      </c>
      <c r="J3915">
        <v>-0.41049999999999998</v>
      </c>
      <c r="K3915">
        <v>0.52759999999999996</v>
      </c>
      <c r="L3915">
        <v>4.7489999999999997E-3</v>
      </c>
      <c r="M3915">
        <v>-1.4850000000000001</v>
      </c>
      <c r="N3915">
        <v>-0.39400000000000002</v>
      </c>
      <c r="O3915">
        <v>0.58430000000000004</v>
      </c>
      <c r="P3915">
        <v>30001</v>
      </c>
      <c r="Q3915">
        <v>120000</v>
      </c>
    </row>
    <row r="3916" spans="9:17" x14ac:dyDescent="0.25">
      <c r="I3916" t="s">
        <v>4736</v>
      </c>
      <c r="J3916">
        <v>0.13289999999999999</v>
      </c>
      <c r="K3916">
        <v>0.47920000000000001</v>
      </c>
      <c r="L3916">
        <v>3.7290000000000001E-3</v>
      </c>
      <c r="M3916">
        <v>-0.80600000000000005</v>
      </c>
      <c r="N3916">
        <v>0.13059999999999999</v>
      </c>
      <c r="O3916">
        <v>1.093</v>
      </c>
      <c r="P3916">
        <v>30001</v>
      </c>
      <c r="Q3916">
        <v>120000</v>
      </c>
    </row>
    <row r="3917" spans="9:17" x14ac:dyDescent="0.25">
      <c r="I3917" t="s">
        <v>4737</v>
      </c>
      <c r="J3917">
        <v>0.17119999999999999</v>
      </c>
      <c r="K3917">
        <v>0.43669999999999998</v>
      </c>
      <c r="L3917">
        <v>3.6459999999999999E-3</v>
      </c>
      <c r="M3917">
        <v>-0.67789999999999995</v>
      </c>
      <c r="N3917">
        <v>0.1658</v>
      </c>
      <c r="O3917">
        <v>1.046</v>
      </c>
      <c r="P3917">
        <v>30001</v>
      </c>
      <c r="Q3917">
        <v>120000</v>
      </c>
    </row>
    <row r="3918" spans="9:17" x14ac:dyDescent="0.25">
      <c r="I3918" t="s">
        <v>4738</v>
      </c>
      <c r="J3918">
        <v>0.46289999999999998</v>
      </c>
      <c r="K3918">
        <v>0.47720000000000001</v>
      </c>
      <c r="L3918">
        <v>3.8349999999999999E-3</v>
      </c>
      <c r="M3918">
        <v>-0.42599999999999999</v>
      </c>
      <c r="N3918">
        <v>0.44700000000000001</v>
      </c>
      <c r="O3918">
        <v>1.444</v>
      </c>
      <c r="P3918">
        <v>30001</v>
      </c>
      <c r="Q3918">
        <v>120000</v>
      </c>
    </row>
    <row r="3919" spans="9:17" x14ac:dyDescent="0.25">
      <c r="I3919" t="s">
        <v>4739</v>
      </c>
      <c r="J3919">
        <v>-0.1227</v>
      </c>
      <c r="K3919">
        <v>0.54600000000000004</v>
      </c>
      <c r="L3919">
        <v>4.4689999999999999E-3</v>
      </c>
      <c r="M3919">
        <v>-1.2629999999999999</v>
      </c>
      <c r="N3919">
        <v>-0.1018</v>
      </c>
      <c r="O3919">
        <v>0.90349999999999997</v>
      </c>
      <c r="P3919">
        <v>30001</v>
      </c>
      <c r="Q3919">
        <v>120000</v>
      </c>
    </row>
    <row r="3920" spans="9:17" x14ac:dyDescent="0.25">
      <c r="I3920" t="s">
        <v>4740</v>
      </c>
      <c r="J3920">
        <v>0.34039999999999998</v>
      </c>
      <c r="K3920">
        <v>0.48170000000000002</v>
      </c>
      <c r="L3920">
        <v>4.0899999999999999E-3</v>
      </c>
      <c r="M3920">
        <v>-0.57789999999999997</v>
      </c>
      <c r="N3920">
        <v>0.32819999999999999</v>
      </c>
      <c r="O3920">
        <v>1.3180000000000001</v>
      </c>
      <c r="P3920">
        <v>30001</v>
      </c>
      <c r="Q3920">
        <v>120000</v>
      </c>
    </row>
    <row r="3921" spans="9:17" x14ac:dyDescent="0.25">
      <c r="I3921" t="s">
        <v>4741</v>
      </c>
      <c r="J3921">
        <v>-3.4250000000000001E-3</v>
      </c>
      <c r="K3921">
        <v>0.52080000000000004</v>
      </c>
      <c r="L3921">
        <v>3.8769999999999998E-3</v>
      </c>
      <c r="M3921">
        <v>-1.06</v>
      </c>
      <c r="N3921">
        <v>4.1019999999999997E-3</v>
      </c>
      <c r="O3921">
        <v>1.008</v>
      </c>
      <c r="P3921">
        <v>30001</v>
      </c>
      <c r="Q3921">
        <v>120000</v>
      </c>
    </row>
    <row r="3922" spans="9:17" x14ac:dyDescent="0.25">
      <c r="I3922" t="s">
        <v>4742</v>
      </c>
      <c r="J3922">
        <v>0.56200000000000006</v>
      </c>
      <c r="K3922">
        <v>0.56620000000000004</v>
      </c>
      <c r="L3922">
        <v>5.7140000000000003E-3</v>
      </c>
      <c r="M3922">
        <v>-0.52349999999999997</v>
      </c>
      <c r="N3922">
        <v>0.54949999999999999</v>
      </c>
      <c r="O3922">
        <v>1.7190000000000001</v>
      </c>
      <c r="P3922">
        <v>30001</v>
      </c>
      <c r="Q3922">
        <v>120000</v>
      </c>
    </row>
    <row r="3923" spans="9:17" x14ac:dyDescent="0.25">
      <c r="I3923" t="s">
        <v>4743</v>
      </c>
      <c r="J3923">
        <v>0.45800000000000002</v>
      </c>
      <c r="K3923">
        <v>0.47510000000000002</v>
      </c>
      <c r="L3923">
        <v>4.9670000000000001E-3</v>
      </c>
      <c r="M3923">
        <v>-0.47160000000000002</v>
      </c>
      <c r="N3923">
        <v>0.45550000000000002</v>
      </c>
      <c r="O3923">
        <v>1.4039999999999999</v>
      </c>
      <c r="P3923">
        <v>30001</v>
      </c>
      <c r="Q3923">
        <v>120000</v>
      </c>
    </row>
    <row r="3924" spans="9:17" x14ac:dyDescent="0.25">
      <c r="I3924" t="s">
        <v>4744</v>
      </c>
      <c r="J3924">
        <v>0.43959999999999999</v>
      </c>
      <c r="K3924">
        <v>0.51359999999999995</v>
      </c>
      <c r="L3924">
        <v>5.2719999999999998E-3</v>
      </c>
      <c r="M3924">
        <v>-0.56679999999999997</v>
      </c>
      <c r="N3924">
        <v>0.43809999999999999</v>
      </c>
      <c r="O3924">
        <v>1.4530000000000001</v>
      </c>
      <c r="P3924">
        <v>30001</v>
      </c>
      <c r="Q3924">
        <v>120000</v>
      </c>
    </row>
    <row r="3925" spans="9:17" x14ac:dyDescent="0.25">
      <c r="I3925" t="s">
        <v>4745</v>
      </c>
      <c r="J3925">
        <v>1.3080000000000001</v>
      </c>
      <c r="K3925">
        <v>0.78539999999999999</v>
      </c>
      <c r="L3925">
        <v>1.039E-2</v>
      </c>
      <c r="M3925">
        <v>-0.2233</v>
      </c>
      <c r="N3925">
        <v>1.306</v>
      </c>
      <c r="O3925">
        <v>2.8610000000000002</v>
      </c>
      <c r="P3925">
        <v>30001</v>
      </c>
      <c r="Q3925">
        <v>120000</v>
      </c>
    </row>
    <row r="3926" spans="9:17" x14ac:dyDescent="0.25">
      <c r="I3926" t="s">
        <v>4746</v>
      </c>
      <c r="J3926">
        <v>-0.3664</v>
      </c>
      <c r="K3926">
        <v>0.73960000000000004</v>
      </c>
      <c r="L3926">
        <v>9.0609999999999996E-3</v>
      </c>
      <c r="M3926">
        <v>-1.8360000000000001</v>
      </c>
      <c r="N3926">
        <v>-0.36159999999999998</v>
      </c>
      <c r="O3926">
        <v>1.0640000000000001</v>
      </c>
      <c r="P3926">
        <v>30001</v>
      </c>
      <c r="Q3926">
        <v>120000</v>
      </c>
    </row>
    <row r="3927" spans="9:17" x14ac:dyDescent="0.25">
      <c r="I3927" t="s">
        <v>4747</v>
      </c>
      <c r="J3927">
        <v>0.37159999999999999</v>
      </c>
      <c r="K3927">
        <v>0.96960000000000002</v>
      </c>
      <c r="L3927">
        <v>1.585E-2</v>
      </c>
      <c r="M3927">
        <v>-1.534</v>
      </c>
      <c r="N3927">
        <v>0.37440000000000001</v>
      </c>
      <c r="O3927">
        <v>2.2789999999999999</v>
      </c>
      <c r="P3927">
        <v>30001</v>
      </c>
      <c r="Q3927">
        <v>120000</v>
      </c>
    </row>
    <row r="3928" spans="9:17" x14ac:dyDescent="0.25">
      <c r="I3928" t="s">
        <v>4748</v>
      </c>
      <c r="J3928">
        <v>0.23080000000000001</v>
      </c>
      <c r="K3928">
        <v>0.67049999999999998</v>
      </c>
      <c r="L3928">
        <v>8.822E-3</v>
      </c>
      <c r="M3928">
        <v>-1.0900000000000001</v>
      </c>
      <c r="N3928">
        <v>0.2298</v>
      </c>
      <c r="O3928">
        <v>1.5469999999999999</v>
      </c>
      <c r="P3928">
        <v>30001</v>
      </c>
      <c r="Q3928">
        <v>120000</v>
      </c>
    </row>
    <row r="3929" spans="9:17" x14ac:dyDescent="0.25">
      <c r="I3929" t="s">
        <v>4749</v>
      </c>
      <c r="J3929">
        <v>0.1195</v>
      </c>
      <c r="K3929">
        <v>0.73870000000000002</v>
      </c>
      <c r="L3929">
        <v>1.0059999999999999E-2</v>
      </c>
      <c r="M3929">
        <v>-1.3360000000000001</v>
      </c>
      <c r="N3929">
        <v>0.12379999999999999</v>
      </c>
      <c r="O3929">
        <v>1.5640000000000001</v>
      </c>
      <c r="P3929">
        <v>30001</v>
      </c>
      <c r="Q3929">
        <v>120000</v>
      </c>
    </row>
    <row r="3930" spans="9:17" x14ac:dyDescent="0.25">
      <c r="I3930" t="s">
        <v>4750</v>
      </c>
      <c r="J3930">
        <v>0.877</v>
      </c>
      <c r="K3930">
        <v>0.48930000000000001</v>
      </c>
      <c r="L3930">
        <v>5.3940000000000004E-3</v>
      </c>
      <c r="M3930">
        <v>-6.9769999999999999E-2</v>
      </c>
      <c r="N3930">
        <v>0.87319999999999998</v>
      </c>
      <c r="O3930">
        <v>1.85</v>
      </c>
      <c r="P3930">
        <v>30001</v>
      </c>
      <c r="Q3930">
        <v>120000</v>
      </c>
    </row>
    <row r="3931" spans="9:17" x14ac:dyDescent="0.25">
      <c r="I3931" t="s">
        <v>4751</v>
      </c>
      <c r="J3931">
        <v>0.85870000000000002</v>
      </c>
      <c r="K3931">
        <v>0.59670000000000001</v>
      </c>
      <c r="L3931">
        <v>7.4830000000000001E-3</v>
      </c>
      <c r="M3931">
        <v>-0.31480000000000002</v>
      </c>
      <c r="N3931">
        <v>0.85770000000000002</v>
      </c>
      <c r="O3931">
        <v>2.0499999999999998</v>
      </c>
      <c r="P3931">
        <v>30001</v>
      </c>
      <c r="Q3931">
        <v>120000</v>
      </c>
    </row>
    <row r="3932" spans="9:17" x14ac:dyDescent="0.25">
      <c r="I3932" t="s">
        <v>4752</v>
      </c>
      <c r="J3932">
        <v>-0.72760000000000002</v>
      </c>
      <c r="K3932">
        <v>0.67320000000000002</v>
      </c>
      <c r="L3932">
        <v>9.7540000000000005E-3</v>
      </c>
      <c r="M3932">
        <v>-2.0880000000000001</v>
      </c>
      <c r="N3932">
        <v>-0.71860000000000002</v>
      </c>
      <c r="O3932">
        <v>0.55900000000000005</v>
      </c>
      <c r="P3932">
        <v>30001</v>
      </c>
      <c r="Q3932">
        <v>120000</v>
      </c>
    </row>
    <row r="3933" spans="9:17" x14ac:dyDescent="0.25">
      <c r="I3933" t="s">
        <v>4753</v>
      </c>
      <c r="J3933">
        <v>-0.54910000000000003</v>
      </c>
      <c r="K3933">
        <v>0.63360000000000005</v>
      </c>
      <c r="L3933">
        <v>9.3050000000000008E-3</v>
      </c>
      <c r="M3933">
        <v>-1.796</v>
      </c>
      <c r="N3933">
        <v>-0.54679999999999995</v>
      </c>
      <c r="O3933">
        <v>0.69469999999999998</v>
      </c>
      <c r="P3933">
        <v>30001</v>
      </c>
      <c r="Q3933">
        <v>120000</v>
      </c>
    </row>
    <row r="3934" spans="9:17" x14ac:dyDescent="0.25">
      <c r="I3934" t="s">
        <v>4754</v>
      </c>
      <c r="J3934">
        <v>2.5319999999999999E-2</v>
      </c>
      <c r="K3934">
        <v>0.56440000000000001</v>
      </c>
      <c r="L3934">
        <v>5.3429999999999997E-3</v>
      </c>
      <c r="M3934">
        <v>-1.113</v>
      </c>
      <c r="N3934">
        <v>3.2660000000000002E-2</v>
      </c>
      <c r="O3934">
        <v>1.1240000000000001</v>
      </c>
      <c r="P3934">
        <v>30001</v>
      </c>
      <c r="Q3934">
        <v>120000</v>
      </c>
    </row>
    <row r="3935" spans="9:17" x14ac:dyDescent="0.25">
      <c r="I3935" t="s">
        <v>4755</v>
      </c>
      <c r="J3935">
        <v>0.1487</v>
      </c>
      <c r="K3935">
        <v>0.4511</v>
      </c>
      <c r="L3935">
        <v>4.522E-3</v>
      </c>
      <c r="M3935">
        <v>-0.72860000000000003</v>
      </c>
      <c r="N3935">
        <v>0.14460000000000001</v>
      </c>
      <c r="O3935">
        <v>1.048</v>
      </c>
      <c r="P3935">
        <v>30001</v>
      </c>
      <c r="Q3935">
        <v>120000</v>
      </c>
    </row>
    <row r="3936" spans="9:17" x14ac:dyDescent="0.25">
      <c r="I3936" t="s">
        <v>4756</v>
      </c>
      <c r="J3936">
        <v>0.27960000000000002</v>
      </c>
      <c r="K3936">
        <v>0.46110000000000001</v>
      </c>
      <c r="L3936">
        <v>3.5839999999999999E-3</v>
      </c>
      <c r="M3936">
        <v>-0.60519999999999996</v>
      </c>
      <c r="N3936">
        <v>0.26719999999999999</v>
      </c>
      <c r="O3936">
        <v>1.2210000000000001</v>
      </c>
      <c r="P3936">
        <v>30001</v>
      </c>
      <c r="Q3936">
        <v>120000</v>
      </c>
    </row>
    <row r="3937" spans="9:17" x14ac:dyDescent="0.25">
      <c r="I3937" t="s">
        <v>4757</v>
      </c>
      <c r="J3937">
        <v>-0.44209999999999999</v>
      </c>
      <c r="K3937">
        <v>0.56520000000000004</v>
      </c>
      <c r="L3937">
        <v>4.8060000000000004E-3</v>
      </c>
      <c r="M3937">
        <v>-1.585</v>
      </c>
      <c r="N3937">
        <v>-0.43059999999999998</v>
      </c>
      <c r="O3937">
        <v>0.6331</v>
      </c>
      <c r="P3937">
        <v>30001</v>
      </c>
      <c r="Q3937">
        <v>120000</v>
      </c>
    </row>
    <row r="3938" spans="9:17" x14ac:dyDescent="0.25">
      <c r="I3938" t="s">
        <v>4758</v>
      </c>
      <c r="J3938">
        <v>0.1013</v>
      </c>
      <c r="K3938">
        <v>0.52110000000000001</v>
      </c>
      <c r="L3938">
        <v>3.7929999999999999E-3</v>
      </c>
      <c r="M3938">
        <v>-0.92259999999999998</v>
      </c>
      <c r="N3938">
        <v>9.7449999999999995E-2</v>
      </c>
      <c r="O3938">
        <v>1.149</v>
      </c>
      <c r="P3938">
        <v>30001</v>
      </c>
      <c r="Q3938">
        <v>120000</v>
      </c>
    </row>
    <row r="3939" spans="9:17" x14ac:dyDescent="0.25">
      <c r="I3939" t="s">
        <v>4759</v>
      </c>
      <c r="J3939">
        <v>0.1396</v>
      </c>
      <c r="K3939">
        <v>0.48089999999999999</v>
      </c>
      <c r="L3939">
        <v>3.6749999999999999E-3</v>
      </c>
      <c r="M3939">
        <v>-0.79420000000000002</v>
      </c>
      <c r="N3939">
        <v>0.13339999999999999</v>
      </c>
      <c r="O3939">
        <v>1.111</v>
      </c>
      <c r="P3939">
        <v>30001</v>
      </c>
      <c r="Q3939">
        <v>120000</v>
      </c>
    </row>
    <row r="3940" spans="9:17" x14ac:dyDescent="0.25">
      <c r="I3940" t="s">
        <v>4760</v>
      </c>
      <c r="J3940">
        <v>0.43140000000000001</v>
      </c>
      <c r="K3940">
        <v>0.51670000000000005</v>
      </c>
      <c r="L3940">
        <v>3.8679999999999999E-3</v>
      </c>
      <c r="M3940">
        <v>-0.54549999999999998</v>
      </c>
      <c r="N3940">
        <v>0.4168</v>
      </c>
      <c r="O3940">
        <v>1.4970000000000001</v>
      </c>
      <c r="P3940">
        <v>30001</v>
      </c>
      <c r="Q3940">
        <v>120000</v>
      </c>
    </row>
    <row r="3941" spans="9:17" x14ac:dyDescent="0.25">
      <c r="I3941" t="s">
        <v>4761</v>
      </c>
      <c r="J3941">
        <v>-0.15429999999999999</v>
      </c>
      <c r="K3941">
        <v>0.58150000000000002</v>
      </c>
      <c r="L3941">
        <v>4.4640000000000001E-3</v>
      </c>
      <c r="M3941">
        <v>-1.353</v>
      </c>
      <c r="N3941">
        <v>-0.13750000000000001</v>
      </c>
      <c r="O3941">
        <v>0.95679999999999998</v>
      </c>
      <c r="P3941">
        <v>30001</v>
      </c>
      <c r="Q3941">
        <v>120000</v>
      </c>
    </row>
    <row r="3942" spans="9:17" x14ac:dyDescent="0.25">
      <c r="I3942" t="s">
        <v>4762</v>
      </c>
      <c r="J3942">
        <v>0.30880000000000002</v>
      </c>
      <c r="K3942">
        <v>0.52159999999999995</v>
      </c>
      <c r="L3942">
        <v>4.1060000000000003E-3</v>
      </c>
      <c r="M3942">
        <v>-0.68159999999999998</v>
      </c>
      <c r="N3942">
        <v>0.29499999999999998</v>
      </c>
      <c r="O3942">
        <v>1.38</v>
      </c>
      <c r="P3942">
        <v>30001</v>
      </c>
      <c r="Q3942">
        <v>120000</v>
      </c>
    </row>
    <row r="3943" spans="9:17" x14ac:dyDescent="0.25">
      <c r="I3943" t="s">
        <v>4763</v>
      </c>
      <c r="J3943">
        <v>-3.499E-2</v>
      </c>
      <c r="K3943">
        <v>0.55869999999999997</v>
      </c>
      <c r="L3943">
        <v>3.9410000000000001E-3</v>
      </c>
      <c r="M3943">
        <v>-1.1619999999999999</v>
      </c>
      <c r="N3943">
        <v>-2.988E-2</v>
      </c>
      <c r="O3943">
        <v>1.0649999999999999</v>
      </c>
      <c r="P3943">
        <v>30001</v>
      </c>
      <c r="Q3943">
        <v>120000</v>
      </c>
    </row>
    <row r="3944" spans="9:17" x14ac:dyDescent="0.25">
      <c r="I3944" t="s">
        <v>4764</v>
      </c>
      <c r="J3944">
        <v>0.53039999999999998</v>
      </c>
      <c r="K3944">
        <v>0.60009999999999997</v>
      </c>
      <c r="L3944">
        <v>5.803E-3</v>
      </c>
      <c r="M3944">
        <v>-0.62380000000000002</v>
      </c>
      <c r="N3944">
        <v>0.51749999999999996</v>
      </c>
      <c r="O3944">
        <v>1.7549999999999999</v>
      </c>
      <c r="P3944">
        <v>30001</v>
      </c>
      <c r="Q3944">
        <v>120000</v>
      </c>
    </row>
    <row r="3945" spans="9:17" x14ac:dyDescent="0.25">
      <c r="I3945" t="s">
        <v>4765</v>
      </c>
      <c r="J3945">
        <v>0.4264</v>
      </c>
      <c r="K3945">
        <v>0.51619999999999999</v>
      </c>
      <c r="L3945">
        <v>5.0569999999999999E-3</v>
      </c>
      <c r="M3945">
        <v>-0.57889999999999997</v>
      </c>
      <c r="N3945">
        <v>0.42049999999999998</v>
      </c>
      <c r="O3945">
        <v>1.4630000000000001</v>
      </c>
      <c r="P3945">
        <v>30001</v>
      </c>
      <c r="Q3945">
        <v>120000</v>
      </c>
    </row>
    <row r="3946" spans="9:17" x14ac:dyDescent="0.25">
      <c r="I3946" t="s">
        <v>4766</v>
      </c>
      <c r="J3946">
        <v>0.40810000000000002</v>
      </c>
      <c r="K3946">
        <v>0.55249999999999999</v>
      </c>
      <c r="L3946">
        <v>5.3920000000000001E-3</v>
      </c>
      <c r="M3946">
        <v>-0.67959999999999998</v>
      </c>
      <c r="N3946">
        <v>0.40670000000000001</v>
      </c>
      <c r="O3946">
        <v>1.5009999999999999</v>
      </c>
      <c r="P3946">
        <v>30001</v>
      </c>
      <c r="Q3946">
        <v>120000</v>
      </c>
    </row>
    <row r="3947" spans="9:17" x14ac:dyDescent="0.25">
      <c r="I3947" t="s">
        <v>4767</v>
      </c>
      <c r="J3947">
        <v>1.276</v>
      </c>
      <c r="K3947">
        <v>0.81430000000000002</v>
      </c>
      <c r="L3947">
        <v>1.0460000000000001E-2</v>
      </c>
      <c r="M3947">
        <v>-0.29870000000000002</v>
      </c>
      <c r="N3947">
        <v>1.2729999999999999</v>
      </c>
      <c r="O3947">
        <v>2.8879999999999999</v>
      </c>
      <c r="P3947">
        <v>30001</v>
      </c>
      <c r="Q3947">
        <v>120000</v>
      </c>
    </row>
    <row r="3948" spans="9:17" x14ac:dyDescent="0.25">
      <c r="I3948" t="s">
        <v>4768</v>
      </c>
      <c r="J3948">
        <v>-0.39800000000000002</v>
      </c>
      <c r="K3948">
        <v>0.7651</v>
      </c>
      <c r="L3948">
        <v>8.9990000000000001E-3</v>
      </c>
      <c r="M3948">
        <v>-1.915</v>
      </c>
      <c r="N3948">
        <v>-0.39279999999999998</v>
      </c>
      <c r="O3948">
        <v>1.0940000000000001</v>
      </c>
      <c r="P3948">
        <v>30001</v>
      </c>
      <c r="Q3948">
        <v>120000</v>
      </c>
    </row>
    <row r="3949" spans="9:17" x14ac:dyDescent="0.25">
      <c r="I3949" t="s">
        <v>4769</v>
      </c>
      <c r="J3949">
        <v>0.34</v>
      </c>
      <c r="K3949">
        <v>0.98860000000000003</v>
      </c>
      <c r="L3949">
        <v>1.5879999999999998E-2</v>
      </c>
      <c r="M3949">
        <v>-1.6</v>
      </c>
      <c r="N3949">
        <v>0.34310000000000002</v>
      </c>
      <c r="O3949">
        <v>2.2799999999999998</v>
      </c>
      <c r="P3949">
        <v>30001</v>
      </c>
      <c r="Q3949">
        <v>120000</v>
      </c>
    </row>
    <row r="3950" spans="9:17" x14ac:dyDescent="0.25">
      <c r="I3950" t="s">
        <v>4770</v>
      </c>
      <c r="J3950">
        <v>0.19919999999999999</v>
      </c>
      <c r="K3950">
        <v>0.70120000000000005</v>
      </c>
      <c r="L3950">
        <v>8.9189999999999998E-3</v>
      </c>
      <c r="M3950">
        <v>-1.179</v>
      </c>
      <c r="N3950">
        <v>0.19739999999999999</v>
      </c>
      <c r="O3950">
        <v>1.5840000000000001</v>
      </c>
      <c r="P3950">
        <v>30001</v>
      </c>
      <c r="Q3950">
        <v>120000</v>
      </c>
    </row>
    <row r="3951" spans="9:17" x14ac:dyDescent="0.25">
      <c r="I3951" t="s">
        <v>4771</v>
      </c>
      <c r="J3951">
        <v>8.795E-2</v>
      </c>
      <c r="K3951">
        <v>0.76719999999999999</v>
      </c>
      <c r="L3951">
        <v>1.0149999999999999E-2</v>
      </c>
      <c r="M3951">
        <v>-1.427</v>
      </c>
      <c r="N3951">
        <v>9.1759999999999994E-2</v>
      </c>
      <c r="O3951">
        <v>1.591</v>
      </c>
      <c r="P3951">
        <v>30001</v>
      </c>
      <c r="Q3951">
        <v>120000</v>
      </c>
    </row>
    <row r="3952" spans="9:17" x14ac:dyDescent="0.25">
      <c r="I3952" t="s">
        <v>4772</v>
      </c>
      <c r="J3952">
        <v>0.84540000000000004</v>
      </c>
      <c r="K3952">
        <v>0.53129999999999999</v>
      </c>
      <c r="L3952">
        <v>5.4619999999999998E-3</v>
      </c>
      <c r="M3952">
        <v>-0.18459999999999999</v>
      </c>
      <c r="N3952">
        <v>0.83960000000000001</v>
      </c>
      <c r="O3952">
        <v>1.9079999999999999</v>
      </c>
      <c r="P3952">
        <v>30001</v>
      </c>
      <c r="Q3952">
        <v>120000</v>
      </c>
    </row>
    <row r="3953" spans="9:17" x14ac:dyDescent="0.25">
      <c r="I3953" t="s">
        <v>4773</v>
      </c>
      <c r="J3953">
        <v>0.82709999999999995</v>
      </c>
      <c r="K3953">
        <v>0.63070000000000004</v>
      </c>
      <c r="L3953">
        <v>7.5510000000000004E-3</v>
      </c>
      <c r="M3953">
        <v>-0.39810000000000001</v>
      </c>
      <c r="N3953">
        <v>0.82330000000000003</v>
      </c>
      <c r="O3953">
        <v>2.0870000000000002</v>
      </c>
      <c r="P3953">
        <v>30001</v>
      </c>
      <c r="Q3953">
        <v>120000</v>
      </c>
    </row>
    <row r="3954" spans="9:17" x14ac:dyDescent="0.25">
      <c r="I3954" t="s">
        <v>4774</v>
      </c>
      <c r="J3954">
        <v>-0.75919999999999999</v>
      </c>
      <c r="K3954">
        <v>0.70569999999999999</v>
      </c>
      <c r="L3954">
        <v>9.7909999999999994E-3</v>
      </c>
      <c r="M3954">
        <v>-2.2000000000000002</v>
      </c>
      <c r="N3954">
        <v>-0.75019999999999998</v>
      </c>
      <c r="O3954">
        <v>0.59030000000000005</v>
      </c>
      <c r="P3954">
        <v>30001</v>
      </c>
      <c r="Q3954">
        <v>120000</v>
      </c>
    </row>
    <row r="3955" spans="9:17" x14ac:dyDescent="0.25">
      <c r="I3955" t="s">
        <v>4775</v>
      </c>
      <c r="J3955">
        <v>-0.5806</v>
      </c>
      <c r="K3955">
        <v>0.66649999999999998</v>
      </c>
      <c r="L3955">
        <v>9.3310000000000008E-3</v>
      </c>
      <c r="M3955">
        <v>-1.8859999999999999</v>
      </c>
      <c r="N3955">
        <v>-0.58230000000000004</v>
      </c>
      <c r="O3955">
        <v>0.73740000000000006</v>
      </c>
      <c r="P3955">
        <v>30001</v>
      </c>
      <c r="Q3955">
        <v>120000</v>
      </c>
    </row>
    <row r="3956" spans="9:17" x14ac:dyDescent="0.25">
      <c r="I3956" t="s">
        <v>4776</v>
      </c>
      <c r="J3956">
        <v>-6.2420000000000002E-3</v>
      </c>
      <c r="K3956">
        <v>0.60119999999999996</v>
      </c>
      <c r="L3956">
        <v>5.5669999999999999E-3</v>
      </c>
      <c r="M3956">
        <v>-1.212</v>
      </c>
      <c r="N3956">
        <v>-1.108E-3</v>
      </c>
      <c r="O3956">
        <v>1.177</v>
      </c>
      <c r="P3956">
        <v>30001</v>
      </c>
      <c r="Q3956">
        <v>120000</v>
      </c>
    </row>
    <row r="3957" spans="9:17" x14ac:dyDescent="0.25">
      <c r="I3957" t="s">
        <v>4777</v>
      </c>
      <c r="J3957">
        <v>0.1172</v>
      </c>
      <c r="K3957">
        <v>0.49469999999999997</v>
      </c>
      <c r="L3957">
        <v>4.7010000000000003E-3</v>
      </c>
      <c r="M3957">
        <v>-0.84419999999999995</v>
      </c>
      <c r="N3957">
        <v>0.11269999999999999</v>
      </c>
      <c r="O3957">
        <v>1.117</v>
      </c>
      <c r="P3957">
        <v>30001</v>
      </c>
      <c r="Q3957">
        <v>120000</v>
      </c>
    </row>
    <row r="3958" spans="9:17" x14ac:dyDescent="0.25">
      <c r="I3958" t="s">
        <v>4778</v>
      </c>
      <c r="J3958">
        <v>-0.72170000000000001</v>
      </c>
      <c r="K3958">
        <v>0.53859999999999997</v>
      </c>
      <c r="L3958">
        <v>4.7670000000000004E-3</v>
      </c>
      <c r="M3958">
        <v>-1.869</v>
      </c>
      <c r="N3958">
        <v>-0.68179999999999996</v>
      </c>
      <c r="O3958">
        <v>0.17499999999999999</v>
      </c>
      <c r="P3958">
        <v>30001</v>
      </c>
      <c r="Q3958">
        <v>120000</v>
      </c>
    </row>
    <row r="3959" spans="9:17" x14ac:dyDescent="0.25">
      <c r="I3959" t="s">
        <v>4779</v>
      </c>
      <c r="J3959">
        <v>-0.17829999999999999</v>
      </c>
      <c r="K3959">
        <v>0.45650000000000002</v>
      </c>
      <c r="L3959">
        <v>3.1380000000000002E-3</v>
      </c>
      <c r="M3959">
        <v>-1.1319999999999999</v>
      </c>
      <c r="N3959">
        <v>-0.15570000000000001</v>
      </c>
      <c r="O3959">
        <v>0.70069999999999999</v>
      </c>
      <c r="P3959">
        <v>30001</v>
      </c>
      <c r="Q3959">
        <v>120000</v>
      </c>
    </row>
    <row r="3960" spans="9:17" x14ac:dyDescent="0.25">
      <c r="I3960" t="s">
        <v>4780</v>
      </c>
      <c r="J3960">
        <v>-0.14000000000000001</v>
      </c>
      <c r="K3960">
        <v>0.41610000000000003</v>
      </c>
      <c r="L3960">
        <v>3.0179999999999998E-3</v>
      </c>
      <c r="M3960">
        <v>-0.99870000000000003</v>
      </c>
      <c r="N3960">
        <v>-0.1226</v>
      </c>
      <c r="O3960">
        <v>0.66879999999999995</v>
      </c>
      <c r="P3960">
        <v>30001</v>
      </c>
      <c r="Q3960">
        <v>120000</v>
      </c>
    </row>
    <row r="3961" spans="9:17" x14ac:dyDescent="0.25">
      <c r="I3961" t="s">
        <v>4781</v>
      </c>
      <c r="J3961">
        <v>0.15179999999999999</v>
      </c>
      <c r="K3961">
        <v>0.44269999999999998</v>
      </c>
      <c r="L3961">
        <v>2.7680000000000001E-3</v>
      </c>
      <c r="M3961">
        <v>-0.69769999999999999</v>
      </c>
      <c r="N3961">
        <v>0.12790000000000001</v>
      </c>
      <c r="O3961">
        <v>1.0780000000000001</v>
      </c>
      <c r="P3961">
        <v>30001</v>
      </c>
      <c r="Q3961">
        <v>120000</v>
      </c>
    </row>
    <row r="3962" spans="9:17" x14ac:dyDescent="0.25">
      <c r="I3962" t="s">
        <v>4782</v>
      </c>
      <c r="J3962">
        <v>-0.43390000000000001</v>
      </c>
      <c r="K3962">
        <v>0.53200000000000003</v>
      </c>
      <c r="L3962">
        <v>4.0239999999999998E-3</v>
      </c>
      <c r="M3962">
        <v>-1.605</v>
      </c>
      <c r="N3962">
        <v>-0.37919999999999998</v>
      </c>
      <c r="O3962">
        <v>0.48830000000000001</v>
      </c>
      <c r="P3962">
        <v>30001</v>
      </c>
      <c r="Q3962">
        <v>120000</v>
      </c>
    </row>
    <row r="3963" spans="9:17" x14ac:dyDescent="0.25">
      <c r="I3963" t="s">
        <v>4783</v>
      </c>
      <c r="J3963">
        <v>2.9239999999999999E-2</v>
      </c>
      <c r="K3963">
        <v>0.44779999999999998</v>
      </c>
      <c r="L3963">
        <v>3.0279999999999999E-3</v>
      </c>
      <c r="M3963">
        <v>-0.85880000000000001</v>
      </c>
      <c r="N3963">
        <v>1.9040000000000001E-2</v>
      </c>
      <c r="O3963">
        <v>0.94450000000000001</v>
      </c>
      <c r="P3963">
        <v>30001</v>
      </c>
      <c r="Q3963">
        <v>120000</v>
      </c>
    </row>
    <row r="3964" spans="9:17" x14ac:dyDescent="0.25">
      <c r="I3964" t="s">
        <v>4784</v>
      </c>
      <c r="J3964">
        <v>-0.31459999999999999</v>
      </c>
      <c r="K3964">
        <v>0.50260000000000005</v>
      </c>
      <c r="L3964">
        <v>3.3630000000000001E-3</v>
      </c>
      <c r="M3964">
        <v>-1.401</v>
      </c>
      <c r="N3964">
        <v>-0.27389999999999998</v>
      </c>
      <c r="O3964">
        <v>0.60729999999999995</v>
      </c>
      <c r="P3964">
        <v>30001</v>
      </c>
      <c r="Q3964">
        <v>120000</v>
      </c>
    </row>
    <row r="3965" spans="9:17" x14ac:dyDescent="0.25">
      <c r="I3965" t="s">
        <v>4785</v>
      </c>
      <c r="J3965">
        <v>0.25080000000000002</v>
      </c>
      <c r="K3965">
        <v>0.60109999999999997</v>
      </c>
      <c r="L3965">
        <v>6.2049999999999996E-3</v>
      </c>
      <c r="M3965">
        <v>-0.90980000000000005</v>
      </c>
      <c r="N3965">
        <v>0.24399999999999999</v>
      </c>
      <c r="O3965">
        <v>1.4510000000000001</v>
      </c>
      <c r="P3965">
        <v>30001</v>
      </c>
      <c r="Q3965">
        <v>120000</v>
      </c>
    </row>
    <row r="3966" spans="9:17" x14ac:dyDescent="0.25">
      <c r="I3966" t="s">
        <v>4786</v>
      </c>
      <c r="J3966">
        <v>0.14680000000000001</v>
      </c>
      <c r="K3966">
        <v>0.51590000000000003</v>
      </c>
      <c r="L3966">
        <v>5.5180000000000003E-3</v>
      </c>
      <c r="M3966">
        <v>-0.86880000000000002</v>
      </c>
      <c r="N3966">
        <v>0.1484</v>
      </c>
      <c r="O3966">
        <v>1.1579999999999999</v>
      </c>
      <c r="P3966">
        <v>30001</v>
      </c>
      <c r="Q3966">
        <v>120000</v>
      </c>
    </row>
    <row r="3967" spans="9:17" x14ac:dyDescent="0.25">
      <c r="I3967" t="s">
        <v>4787</v>
      </c>
      <c r="J3967">
        <v>0.1285</v>
      </c>
      <c r="K3967">
        <v>0.55189999999999995</v>
      </c>
      <c r="L3967">
        <v>5.8170000000000001E-3</v>
      </c>
      <c r="M3967">
        <v>-0.95899999999999996</v>
      </c>
      <c r="N3967">
        <v>0.12839999999999999</v>
      </c>
      <c r="O3967">
        <v>1.2090000000000001</v>
      </c>
      <c r="P3967">
        <v>30001</v>
      </c>
      <c r="Q3967">
        <v>120000</v>
      </c>
    </row>
    <row r="3968" spans="9:17" x14ac:dyDescent="0.25">
      <c r="I3968" t="s">
        <v>4788</v>
      </c>
      <c r="J3968">
        <v>0.99650000000000005</v>
      </c>
      <c r="K3968">
        <v>0.71870000000000001</v>
      </c>
      <c r="L3968">
        <v>8.9630000000000005E-3</v>
      </c>
      <c r="M3968">
        <v>-0.41449999999999998</v>
      </c>
      <c r="N3968">
        <v>0.99429999999999996</v>
      </c>
      <c r="O3968">
        <v>2.415</v>
      </c>
      <c r="P3968">
        <v>30001</v>
      </c>
      <c r="Q3968">
        <v>120000</v>
      </c>
    </row>
    <row r="3969" spans="9:17" x14ac:dyDescent="0.25">
      <c r="I3969" t="s">
        <v>4789</v>
      </c>
      <c r="J3969">
        <v>-0.67759999999999998</v>
      </c>
      <c r="K3969">
        <v>0.75819999999999999</v>
      </c>
      <c r="L3969">
        <v>8.9759999999999996E-3</v>
      </c>
      <c r="M3969">
        <v>-2.1789999999999998</v>
      </c>
      <c r="N3969">
        <v>-0.66990000000000005</v>
      </c>
      <c r="O3969">
        <v>0.78500000000000003</v>
      </c>
      <c r="P3969">
        <v>30001</v>
      </c>
      <c r="Q3969">
        <v>120000</v>
      </c>
    </row>
    <row r="3970" spans="9:17" x14ac:dyDescent="0.25">
      <c r="I3970" t="s">
        <v>4790</v>
      </c>
      <c r="J3970">
        <v>6.0429999999999998E-2</v>
      </c>
      <c r="K3970">
        <v>0.97989999999999999</v>
      </c>
      <c r="L3970">
        <v>1.5980000000000001E-2</v>
      </c>
      <c r="M3970">
        <v>-1.8740000000000001</v>
      </c>
      <c r="N3970">
        <v>6.361E-2</v>
      </c>
      <c r="O3970">
        <v>1.9790000000000001</v>
      </c>
      <c r="P3970">
        <v>30001</v>
      </c>
      <c r="Q3970">
        <v>120000</v>
      </c>
    </row>
    <row r="3971" spans="9:17" x14ac:dyDescent="0.25">
      <c r="I3971" t="s">
        <v>4791</v>
      </c>
      <c r="J3971">
        <v>-8.0350000000000005E-2</v>
      </c>
      <c r="K3971">
        <v>0.69389999999999996</v>
      </c>
      <c r="L3971">
        <v>9.0200000000000002E-3</v>
      </c>
      <c r="M3971">
        <v>-1.4410000000000001</v>
      </c>
      <c r="N3971">
        <v>-7.9680000000000001E-2</v>
      </c>
      <c r="O3971">
        <v>1.2769999999999999</v>
      </c>
      <c r="P3971">
        <v>30001</v>
      </c>
      <c r="Q3971">
        <v>120000</v>
      </c>
    </row>
    <row r="3972" spans="9:17" x14ac:dyDescent="0.25">
      <c r="I3972" t="s">
        <v>4792</v>
      </c>
      <c r="J3972">
        <v>-0.19170000000000001</v>
      </c>
      <c r="K3972">
        <v>0.76100000000000001</v>
      </c>
      <c r="L3972">
        <v>1.026E-2</v>
      </c>
      <c r="M3972">
        <v>-1.7</v>
      </c>
      <c r="N3972">
        <v>-0.18840000000000001</v>
      </c>
      <c r="O3972">
        <v>1.296</v>
      </c>
      <c r="P3972">
        <v>30001</v>
      </c>
      <c r="Q3972">
        <v>120000</v>
      </c>
    </row>
    <row r="3973" spans="9:17" x14ac:dyDescent="0.25">
      <c r="I3973" t="s">
        <v>4793</v>
      </c>
      <c r="J3973">
        <v>0.56579999999999997</v>
      </c>
      <c r="K3973">
        <v>0.51859999999999995</v>
      </c>
      <c r="L3973">
        <v>5.5700000000000003E-3</v>
      </c>
      <c r="M3973">
        <v>-0.4501</v>
      </c>
      <c r="N3973">
        <v>0.5645</v>
      </c>
      <c r="O3973">
        <v>1.59</v>
      </c>
      <c r="P3973">
        <v>30001</v>
      </c>
      <c r="Q3973">
        <v>120000</v>
      </c>
    </row>
    <row r="3974" spans="9:17" x14ac:dyDescent="0.25">
      <c r="I3974" t="s">
        <v>4794</v>
      </c>
      <c r="J3974">
        <v>0.54749999999999999</v>
      </c>
      <c r="K3974">
        <v>0.61860000000000004</v>
      </c>
      <c r="L3974">
        <v>7.685E-3</v>
      </c>
      <c r="M3974">
        <v>-0.66969999999999996</v>
      </c>
      <c r="N3974">
        <v>0.54659999999999997</v>
      </c>
      <c r="O3974">
        <v>1.7749999999999999</v>
      </c>
      <c r="P3974">
        <v>30001</v>
      </c>
      <c r="Q3974">
        <v>120000</v>
      </c>
    </row>
    <row r="3975" spans="9:17" x14ac:dyDescent="0.25">
      <c r="I3975" t="s">
        <v>4795</v>
      </c>
      <c r="J3975">
        <v>-1.0389999999999999</v>
      </c>
      <c r="K3975">
        <v>0.7077</v>
      </c>
      <c r="L3975">
        <v>1.0120000000000001E-2</v>
      </c>
      <c r="M3975">
        <v>-2.4729999999999999</v>
      </c>
      <c r="N3975">
        <v>-1.0229999999999999</v>
      </c>
      <c r="O3975">
        <v>0.30520000000000003</v>
      </c>
      <c r="P3975">
        <v>30001</v>
      </c>
      <c r="Q3975">
        <v>120000</v>
      </c>
    </row>
    <row r="3976" spans="9:17" x14ac:dyDescent="0.25">
      <c r="I3976" t="s">
        <v>4796</v>
      </c>
      <c r="J3976">
        <v>-0.86019999999999996</v>
      </c>
      <c r="K3976">
        <v>0.65549999999999997</v>
      </c>
      <c r="L3976">
        <v>9.4879999999999999E-3</v>
      </c>
      <c r="M3976">
        <v>-2.1629999999999998</v>
      </c>
      <c r="N3976">
        <v>-0.85189999999999999</v>
      </c>
      <c r="O3976">
        <v>0.41320000000000001</v>
      </c>
      <c r="P3976">
        <v>30001</v>
      </c>
      <c r="Q3976">
        <v>120000</v>
      </c>
    </row>
    <row r="3977" spans="9:17" x14ac:dyDescent="0.25">
      <c r="I3977" t="s">
        <v>4797</v>
      </c>
      <c r="J3977">
        <v>-0.2858</v>
      </c>
      <c r="K3977">
        <v>0.58430000000000004</v>
      </c>
      <c r="L3977">
        <v>5.3639999999999998E-3</v>
      </c>
      <c r="M3977">
        <v>-1.4730000000000001</v>
      </c>
      <c r="N3977">
        <v>-0.27560000000000001</v>
      </c>
      <c r="O3977">
        <v>0.83830000000000005</v>
      </c>
      <c r="P3977">
        <v>30001</v>
      </c>
      <c r="Q3977">
        <v>120000</v>
      </c>
    </row>
    <row r="3978" spans="9:17" x14ac:dyDescent="0.25">
      <c r="I3978" t="s">
        <v>4798</v>
      </c>
      <c r="J3978">
        <v>-0.16239999999999999</v>
      </c>
      <c r="K3978">
        <v>0.47110000000000002</v>
      </c>
      <c r="L3978">
        <v>4.3969999999999999E-3</v>
      </c>
      <c r="M3978">
        <v>-1.0900000000000001</v>
      </c>
      <c r="N3978">
        <v>-0.16120000000000001</v>
      </c>
      <c r="O3978">
        <v>0.75900000000000001</v>
      </c>
      <c r="P3978">
        <v>30001</v>
      </c>
      <c r="Q3978">
        <v>120000</v>
      </c>
    </row>
    <row r="3979" spans="9:17" x14ac:dyDescent="0.25">
      <c r="I3979" t="s">
        <v>4799</v>
      </c>
      <c r="J3979">
        <v>0.54339999999999999</v>
      </c>
      <c r="K3979">
        <v>0.54410000000000003</v>
      </c>
      <c r="L3979">
        <v>3.7030000000000001E-3</v>
      </c>
      <c r="M3979">
        <v>-0.3856</v>
      </c>
      <c r="N3979">
        <v>0.49149999999999999</v>
      </c>
      <c r="O3979">
        <v>1.728</v>
      </c>
      <c r="P3979">
        <v>30001</v>
      </c>
      <c r="Q3979">
        <v>120000</v>
      </c>
    </row>
    <row r="3980" spans="9:17" x14ac:dyDescent="0.25">
      <c r="I3980" t="s">
        <v>4800</v>
      </c>
      <c r="J3980">
        <v>0.58169999999999999</v>
      </c>
      <c r="K3980">
        <v>0.52590000000000003</v>
      </c>
      <c r="L3980">
        <v>3.8639999999999998E-3</v>
      </c>
      <c r="M3980">
        <v>-0.31109999999999999</v>
      </c>
      <c r="N3980">
        <v>0.53659999999999997</v>
      </c>
      <c r="O3980">
        <v>1.7190000000000001</v>
      </c>
      <c r="P3980">
        <v>30001</v>
      </c>
      <c r="Q3980">
        <v>120000</v>
      </c>
    </row>
    <row r="3981" spans="9:17" x14ac:dyDescent="0.25">
      <c r="I3981" t="s">
        <v>4801</v>
      </c>
      <c r="J3981">
        <v>0.87350000000000005</v>
      </c>
      <c r="K3981">
        <v>0.60580000000000001</v>
      </c>
      <c r="L3981">
        <v>5.2290000000000001E-3</v>
      </c>
      <c r="M3981">
        <v>-0.1172</v>
      </c>
      <c r="N3981">
        <v>0.82699999999999996</v>
      </c>
      <c r="O3981">
        <v>2.17</v>
      </c>
      <c r="P3981">
        <v>30001</v>
      </c>
      <c r="Q3981">
        <v>120000</v>
      </c>
    </row>
    <row r="3982" spans="9:17" x14ac:dyDescent="0.25">
      <c r="I3982" t="s">
        <v>4802</v>
      </c>
      <c r="J3982">
        <v>0.2878</v>
      </c>
      <c r="K3982">
        <v>0.53059999999999996</v>
      </c>
      <c r="L3982">
        <v>2.7599999999999999E-3</v>
      </c>
      <c r="M3982">
        <v>-0.71230000000000004</v>
      </c>
      <c r="N3982">
        <v>0.25009999999999999</v>
      </c>
      <c r="O3982">
        <v>1.4219999999999999</v>
      </c>
      <c r="P3982">
        <v>30001</v>
      </c>
      <c r="Q3982">
        <v>120000</v>
      </c>
    </row>
    <row r="3983" spans="9:17" x14ac:dyDescent="0.25">
      <c r="I3983" t="s">
        <v>4803</v>
      </c>
      <c r="J3983">
        <v>0.75090000000000001</v>
      </c>
      <c r="K3983">
        <v>0.58620000000000005</v>
      </c>
      <c r="L3983">
        <v>4.6979999999999999E-3</v>
      </c>
      <c r="M3983">
        <v>-0.20780000000000001</v>
      </c>
      <c r="N3983">
        <v>0.69699999999999995</v>
      </c>
      <c r="O3983">
        <v>2.0209999999999999</v>
      </c>
      <c r="P3983">
        <v>30001</v>
      </c>
      <c r="Q3983">
        <v>120000</v>
      </c>
    </row>
    <row r="3984" spans="9:17" x14ac:dyDescent="0.25">
      <c r="I3984" t="s">
        <v>4804</v>
      </c>
      <c r="J3984">
        <v>0.40710000000000002</v>
      </c>
      <c r="K3984">
        <v>0.53969999999999996</v>
      </c>
      <c r="L3984">
        <v>3.1740000000000002E-3</v>
      </c>
      <c r="M3984">
        <v>-0.56210000000000004</v>
      </c>
      <c r="N3984">
        <v>0.36020000000000002</v>
      </c>
      <c r="O3984">
        <v>1.569</v>
      </c>
      <c r="P3984">
        <v>30001</v>
      </c>
      <c r="Q3984">
        <v>120000</v>
      </c>
    </row>
    <row r="3985" spans="9:17" x14ac:dyDescent="0.25">
      <c r="I3985" t="s">
        <v>4805</v>
      </c>
      <c r="J3985">
        <v>0.97250000000000003</v>
      </c>
      <c r="K3985">
        <v>0.69310000000000005</v>
      </c>
      <c r="L3985">
        <v>7.4149999999999997E-3</v>
      </c>
      <c r="M3985">
        <v>-0.3382</v>
      </c>
      <c r="N3985">
        <v>0.95309999999999995</v>
      </c>
      <c r="O3985">
        <v>2.3879999999999999</v>
      </c>
      <c r="P3985">
        <v>30001</v>
      </c>
      <c r="Q3985">
        <v>120000</v>
      </c>
    </row>
    <row r="3986" spans="9:17" x14ac:dyDescent="0.25">
      <c r="I3986" t="s">
        <v>4806</v>
      </c>
      <c r="J3986">
        <v>0.86850000000000005</v>
      </c>
      <c r="K3986">
        <v>0.62239999999999995</v>
      </c>
      <c r="L3986">
        <v>6.8339999999999998E-3</v>
      </c>
      <c r="M3986">
        <v>-0.31269999999999998</v>
      </c>
      <c r="N3986">
        <v>0.85309999999999997</v>
      </c>
      <c r="O3986">
        <v>2.129</v>
      </c>
      <c r="P3986">
        <v>30001</v>
      </c>
      <c r="Q3986">
        <v>120000</v>
      </c>
    </row>
    <row r="3987" spans="9:17" x14ac:dyDescent="0.25">
      <c r="I3987" t="s">
        <v>4807</v>
      </c>
      <c r="J3987">
        <v>0.85019999999999996</v>
      </c>
      <c r="K3987">
        <v>0.65110000000000001</v>
      </c>
      <c r="L3987">
        <v>7.1580000000000003E-3</v>
      </c>
      <c r="M3987">
        <v>-0.39429999999999998</v>
      </c>
      <c r="N3987">
        <v>0.83699999999999997</v>
      </c>
      <c r="O3987">
        <v>2.1619999999999999</v>
      </c>
      <c r="P3987">
        <v>30001</v>
      </c>
      <c r="Q3987">
        <v>120000</v>
      </c>
    </row>
    <row r="3988" spans="9:17" x14ac:dyDescent="0.25">
      <c r="I3988" t="s">
        <v>4808</v>
      </c>
      <c r="J3988">
        <v>1.718</v>
      </c>
      <c r="K3988">
        <v>0.86099999999999999</v>
      </c>
      <c r="L3988">
        <v>1.098E-2</v>
      </c>
      <c r="M3988">
        <v>6.3079999999999997E-2</v>
      </c>
      <c r="N3988">
        <v>1.7070000000000001</v>
      </c>
      <c r="O3988">
        <v>3.4390000000000001</v>
      </c>
      <c r="P3988">
        <v>30001</v>
      </c>
      <c r="Q3988">
        <v>120000</v>
      </c>
    </row>
    <row r="3989" spans="9:17" x14ac:dyDescent="0.25">
      <c r="I3989" t="s">
        <v>4809</v>
      </c>
      <c r="J3989">
        <v>4.4119999999999999E-2</v>
      </c>
      <c r="K3989">
        <v>0.8226</v>
      </c>
      <c r="L3989">
        <v>9.5359999999999993E-3</v>
      </c>
      <c r="M3989">
        <v>-1.5780000000000001</v>
      </c>
      <c r="N3989">
        <v>4.6719999999999998E-2</v>
      </c>
      <c r="O3989">
        <v>1.6479999999999999</v>
      </c>
      <c r="P3989">
        <v>30001</v>
      </c>
      <c r="Q3989">
        <v>120000</v>
      </c>
    </row>
    <row r="3990" spans="9:17" x14ac:dyDescent="0.25">
      <c r="I3990" t="s">
        <v>4810</v>
      </c>
      <c r="J3990">
        <v>0.78210000000000002</v>
      </c>
      <c r="K3990">
        <v>1.0429999999999999</v>
      </c>
      <c r="L3990">
        <v>1.6670000000000001E-2</v>
      </c>
      <c r="M3990">
        <v>-1.2629999999999999</v>
      </c>
      <c r="N3990">
        <v>0.78449999999999998</v>
      </c>
      <c r="O3990">
        <v>2.8290000000000002</v>
      </c>
      <c r="P3990">
        <v>30001</v>
      </c>
      <c r="Q3990">
        <v>120000</v>
      </c>
    </row>
    <row r="3991" spans="9:17" x14ac:dyDescent="0.25">
      <c r="I3991" t="s">
        <v>4811</v>
      </c>
      <c r="J3991">
        <v>0.64129999999999998</v>
      </c>
      <c r="K3991">
        <v>0.77739999999999998</v>
      </c>
      <c r="L3991">
        <v>9.8799999999999999E-3</v>
      </c>
      <c r="M3991">
        <v>-0.86990000000000001</v>
      </c>
      <c r="N3991">
        <v>0.63500000000000001</v>
      </c>
      <c r="O3991">
        <v>2.19</v>
      </c>
      <c r="P3991">
        <v>30001</v>
      </c>
      <c r="Q3991">
        <v>120000</v>
      </c>
    </row>
    <row r="3992" spans="9:17" x14ac:dyDescent="0.25">
      <c r="I3992" t="s">
        <v>4812</v>
      </c>
      <c r="J3992">
        <v>0.53</v>
      </c>
      <c r="K3992">
        <v>0.83689999999999998</v>
      </c>
      <c r="L3992">
        <v>1.107E-2</v>
      </c>
      <c r="M3992">
        <v>-1.1060000000000001</v>
      </c>
      <c r="N3992">
        <v>0.52729999999999999</v>
      </c>
      <c r="O3992">
        <v>2.1840000000000002</v>
      </c>
      <c r="P3992">
        <v>30001</v>
      </c>
      <c r="Q3992">
        <v>120000</v>
      </c>
    </row>
    <row r="3993" spans="9:17" x14ac:dyDescent="0.25">
      <c r="I3993" t="s">
        <v>4813</v>
      </c>
      <c r="J3993">
        <v>1.2869999999999999</v>
      </c>
      <c r="K3993">
        <v>0.62809999999999999</v>
      </c>
      <c r="L3993">
        <v>7.0349999999999996E-3</v>
      </c>
      <c r="M3993">
        <v>9.2829999999999996E-2</v>
      </c>
      <c r="N3993">
        <v>1.276</v>
      </c>
      <c r="O3993">
        <v>2.548</v>
      </c>
      <c r="P3993">
        <v>30001</v>
      </c>
      <c r="Q3993">
        <v>120000</v>
      </c>
    </row>
    <row r="3994" spans="9:17" x14ac:dyDescent="0.25">
      <c r="I3994" t="s">
        <v>4814</v>
      </c>
      <c r="J3994">
        <v>1.2689999999999999</v>
      </c>
      <c r="K3994">
        <v>0.71199999999999997</v>
      </c>
      <c r="L3994">
        <v>8.8800000000000007E-3</v>
      </c>
      <c r="M3994">
        <v>-9.7650000000000001E-2</v>
      </c>
      <c r="N3994">
        <v>1.26</v>
      </c>
      <c r="O3994">
        <v>2.6960000000000002</v>
      </c>
      <c r="P3994">
        <v>30001</v>
      </c>
      <c r="Q3994">
        <v>120000</v>
      </c>
    </row>
    <row r="3995" spans="9:17" x14ac:dyDescent="0.25">
      <c r="I3995" t="s">
        <v>4815</v>
      </c>
      <c r="J3995">
        <v>-0.31709999999999999</v>
      </c>
      <c r="K3995">
        <v>0.79200000000000004</v>
      </c>
      <c r="L3995">
        <v>1.11E-2</v>
      </c>
      <c r="M3995">
        <v>-1.8919999999999999</v>
      </c>
      <c r="N3995">
        <v>-0.31230000000000002</v>
      </c>
      <c r="O3995">
        <v>1.2290000000000001</v>
      </c>
      <c r="P3995">
        <v>30001</v>
      </c>
      <c r="Q3995">
        <v>120000</v>
      </c>
    </row>
    <row r="3996" spans="9:17" x14ac:dyDescent="0.25">
      <c r="I3996" t="s">
        <v>4816</v>
      </c>
      <c r="J3996">
        <v>-0.1386</v>
      </c>
      <c r="K3996">
        <v>0.74690000000000001</v>
      </c>
      <c r="L3996">
        <v>1.064E-2</v>
      </c>
      <c r="M3996">
        <v>-1.581</v>
      </c>
      <c r="N3996">
        <v>-0.1462</v>
      </c>
      <c r="O3996">
        <v>1.3380000000000001</v>
      </c>
      <c r="P3996">
        <v>30001</v>
      </c>
      <c r="Q3996">
        <v>120000</v>
      </c>
    </row>
    <row r="3997" spans="9:17" x14ac:dyDescent="0.25">
      <c r="I3997" t="s">
        <v>4817</v>
      </c>
      <c r="J3997">
        <v>0.43580000000000002</v>
      </c>
      <c r="K3997">
        <v>0.68279999999999996</v>
      </c>
      <c r="L3997">
        <v>6.8170000000000001E-3</v>
      </c>
      <c r="M3997">
        <v>-0.88859999999999995</v>
      </c>
      <c r="N3997">
        <v>0.42870000000000003</v>
      </c>
      <c r="O3997">
        <v>1.794</v>
      </c>
      <c r="P3997">
        <v>30001</v>
      </c>
      <c r="Q3997">
        <v>120000</v>
      </c>
    </row>
    <row r="3998" spans="9:17" x14ac:dyDescent="0.25">
      <c r="I3998" t="s">
        <v>4818</v>
      </c>
      <c r="J3998">
        <v>0.55920000000000003</v>
      </c>
      <c r="K3998">
        <v>0.59060000000000001</v>
      </c>
      <c r="L3998">
        <v>6.1079999999999997E-3</v>
      </c>
      <c r="M3998">
        <v>-0.5514</v>
      </c>
      <c r="N3998">
        <v>0.54339999999999999</v>
      </c>
      <c r="O3998">
        <v>1.756</v>
      </c>
      <c r="P3998">
        <v>30001</v>
      </c>
      <c r="Q3998">
        <v>120000</v>
      </c>
    </row>
    <row r="3999" spans="9:17" x14ac:dyDescent="0.25">
      <c r="I3999" t="s">
        <v>4819</v>
      </c>
      <c r="J3999">
        <v>3.8350000000000002E-2</v>
      </c>
      <c r="K3999">
        <v>0.46150000000000002</v>
      </c>
      <c r="L3999">
        <v>2.0869999999999999E-3</v>
      </c>
      <c r="M3999">
        <v>-0.88770000000000004</v>
      </c>
      <c r="N3999">
        <v>3.2419999999999997E-2</v>
      </c>
      <c r="O3999">
        <v>0.98219999999999996</v>
      </c>
      <c r="P3999">
        <v>30001</v>
      </c>
      <c r="Q3999">
        <v>120000</v>
      </c>
    </row>
    <row r="4000" spans="9:17" x14ac:dyDescent="0.25">
      <c r="I4000" t="s">
        <v>4820</v>
      </c>
      <c r="J4000">
        <v>0.3301</v>
      </c>
      <c r="K4000">
        <v>0.50009999999999999</v>
      </c>
      <c r="L4000">
        <v>2.8059999999999999E-3</v>
      </c>
      <c r="M4000">
        <v>-0.58199999999999996</v>
      </c>
      <c r="N4000">
        <v>0.28939999999999999</v>
      </c>
      <c r="O4000">
        <v>1.411</v>
      </c>
      <c r="P4000">
        <v>30001</v>
      </c>
      <c r="Q4000">
        <v>120000</v>
      </c>
    </row>
    <row r="4001" spans="9:17" x14ac:dyDescent="0.25">
      <c r="I4001" t="s">
        <v>4821</v>
      </c>
      <c r="J4001">
        <v>-0.25559999999999999</v>
      </c>
      <c r="K4001">
        <v>0.54479999999999995</v>
      </c>
      <c r="L4001">
        <v>3.075E-3</v>
      </c>
      <c r="M4001">
        <v>-1.4430000000000001</v>
      </c>
      <c r="N4001">
        <v>-0.2084</v>
      </c>
      <c r="O4001">
        <v>0.74939999999999996</v>
      </c>
      <c r="P4001">
        <v>30001</v>
      </c>
      <c r="Q4001">
        <v>120000</v>
      </c>
    </row>
    <row r="4002" spans="9:17" x14ac:dyDescent="0.25">
      <c r="I4002" t="s">
        <v>4822</v>
      </c>
      <c r="J4002">
        <v>0.20760000000000001</v>
      </c>
      <c r="K4002">
        <v>0.49780000000000002</v>
      </c>
      <c r="L4002">
        <v>2.6949999999999999E-3</v>
      </c>
      <c r="M4002">
        <v>-0.73770000000000002</v>
      </c>
      <c r="N4002">
        <v>0.17430000000000001</v>
      </c>
      <c r="O4002">
        <v>1.2689999999999999</v>
      </c>
      <c r="P4002">
        <v>30001</v>
      </c>
      <c r="Q4002">
        <v>120000</v>
      </c>
    </row>
    <row r="4003" spans="9:17" x14ac:dyDescent="0.25">
      <c r="I4003" t="s">
        <v>4823</v>
      </c>
      <c r="J4003">
        <v>-0.1363</v>
      </c>
      <c r="K4003">
        <v>0.5232</v>
      </c>
      <c r="L4003">
        <v>2.6619999999999999E-3</v>
      </c>
      <c r="M4003">
        <v>-1.2450000000000001</v>
      </c>
      <c r="N4003">
        <v>-0.1091</v>
      </c>
      <c r="O4003">
        <v>0.88400000000000001</v>
      </c>
      <c r="P4003">
        <v>30001</v>
      </c>
      <c r="Q4003">
        <v>120000</v>
      </c>
    </row>
    <row r="4004" spans="9:17" x14ac:dyDescent="0.25">
      <c r="I4004" t="s">
        <v>4824</v>
      </c>
      <c r="J4004">
        <v>0.42920000000000003</v>
      </c>
      <c r="K4004">
        <v>0.65229999999999999</v>
      </c>
      <c r="L4004">
        <v>6.6429999999999996E-3</v>
      </c>
      <c r="M4004">
        <v>-0.82389999999999997</v>
      </c>
      <c r="N4004">
        <v>0.41909999999999997</v>
      </c>
      <c r="O4004">
        <v>1.744</v>
      </c>
      <c r="P4004">
        <v>30001</v>
      </c>
      <c r="Q4004">
        <v>120000</v>
      </c>
    </row>
    <row r="4005" spans="9:17" x14ac:dyDescent="0.25">
      <c r="I4005" t="s">
        <v>4825</v>
      </c>
      <c r="J4005">
        <v>0.3251</v>
      </c>
      <c r="K4005">
        <v>0.57620000000000005</v>
      </c>
      <c r="L4005">
        <v>6.0039999999999998E-3</v>
      </c>
      <c r="M4005">
        <v>-0.8</v>
      </c>
      <c r="N4005">
        <v>0.3236</v>
      </c>
      <c r="O4005">
        <v>1.4710000000000001</v>
      </c>
      <c r="P4005">
        <v>30001</v>
      </c>
      <c r="Q4005">
        <v>120000</v>
      </c>
    </row>
    <row r="4006" spans="9:17" x14ac:dyDescent="0.25">
      <c r="I4006" t="s">
        <v>4826</v>
      </c>
      <c r="J4006">
        <v>0.30680000000000002</v>
      </c>
      <c r="K4006">
        <v>0.60840000000000005</v>
      </c>
      <c r="L4006">
        <v>6.3579999999999999E-3</v>
      </c>
      <c r="M4006">
        <v>-0.87890000000000001</v>
      </c>
      <c r="N4006">
        <v>0.30659999999999998</v>
      </c>
      <c r="O4006">
        <v>1.512</v>
      </c>
      <c r="P4006">
        <v>30001</v>
      </c>
      <c r="Q4006">
        <v>120000</v>
      </c>
    </row>
    <row r="4007" spans="9:17" x14ac:dyDescent="0.25">
      <c r="I4007" t="s">
        <v>4827</v>
      </c>
      <c r="J4007">
        <v>1.175</v>
      </c>
      <c r="K4007">
        <v>0.82120000000000004</v>
      </c>
      <c r="L4007">
        <v>1.03E-2</v>
      </c>
      <c r="M4007">
        <v>-0.43709999999999999</v>
      </c>
      <c r="N4007">
        <v>1.173</v>
      </c>
      <c r="O4007">
        <v>2.79</v>
      </c>
      <c r="P4007">
        <v>30001</v>
      </c>
      <c r="Q4007">
        <v>120000</v>
      </c>
    </row>
    <row r="4008" spans="9:17" x14ac:dyDescent="0.25">
      <c r="I4008" t="s">
        <v>4828</v>
      </c>
      <c r="J4008">
        <v>-0.49930000000000002</v>
      </c>
      <c r="K4008">
        <v>0.79559999999999997</v>
      </c>
      <c r="L4008">
        <v>9.1579999999999995E-3</v>
      </c>
      <c r="M4008">
        <v>-2.0779999999999998</v>
      </c>
      <c r="N4008">
        <v>-0.49159999999999998</v>
      </c>
      <c r="O4008">
        <v>1.044</v>
      </c>
      <c r="P4008">
        <v>30001</v>
      </c>
      <c r="Q4008">
        <v>120000</v>
      </c>
    </row>
    <row r="4009" spans="9:17" x14ac:dyDescent="0.25">
      <c r="I4009" t="s">
        <v>4829</v>
      </c>
      <c r="J4009">
        <v>0.2387</v>
      </c>
      <c r="K4009">
        <v>1.014</v>
      </c>
      <c r="L4009">
        <v>1.6320000000000001E-2</v>
      </c>
      <c r="M4009">
        <v>-1.7569999999999999</v>
      </c>
      <c r="N4009">
        <v>0.24560000000000001</v>
      </c>
      <c r="O4009">
        <v>2.2360000000000002</v>
      </c>
      <c r="P4009">
        <v>30001</v>
      </c>
      <c r="Q4009">
        <v>120000</v>
      </c>
    </row>
    <row r="4010" spans="9:17" x14ac:dyDescent="0.25">
      <c r="I4010" t="s">
        <v>4830</v>
      </c>
      <c r="J4010">
        <v>9.7960000000000005E-2</v>
      </c>
      <c r="K4010">
        <v>0.7409</v>
      </c>
      <c r="L4010">
        <v>9.3749999999999997E-3</v>
      </c>
      <c r="M4010">
        <v>-1.3660000000000001</v>
      </c>
      <c r="N4010">
        <v>9.8790000000000003E-2</v>
      </c>
      <c r="O4010">
        <v>1.5469999999999999</v>
      </c>
      <c r="P4010">
        <v>30001</v>
      </c>
      <c r="Q4010">
        <v>120000</v>
      </c>
    </row>
    <row r="4011" spans="9:17" x14ac:dyDescent="0.25">
      <c r="I4011" t="s">
        <v>4831</v>
      </c>
      <c r="J4011">
        <v>-1.3339999999999999E-2</v>
      </c>
      <c r="K4011">
        <v>0.80389999999999995</v>
      </c>
      <c r="L4011">
        <v>1.06E-2</v>
      </c>
      <c r="M4011">
        <v>-1.605</v>
      </c>
      <c r="N4011">
        <v>-8.9820000000000004E-3</v>
      </c>
      <c r="O4011">
        <v>1.556</v>
      </c>
      <c r="P4011">
        <v>30001</v>
      </c>
      <c r="Q4011">
        <v>120000</v>
      </c>
    </row>
    <row r="4012" spans="9:17" x14ac:dyDescent="0.25">
      <c r="I4012" t="s">
        <v>4832</v>
      </c>
      <c r="J4012">
        <v>0.74409999999999998</v>
      </c>
      <c r="K4012">
        <v>0.58509999999999995</v>
      </c>
      <c r="L4012">
        <v>6.2960000000000004E-3</v>
      </c>
      <c r="M4012">
        <v>-0.4037</v>
      </c>
      <c r="N4012">
        <v>0.74060000000000004</v>
      </c>
      <c r="O4012">
        <v>1.91</v>
      </c>
      <c r="P4012">
        <v>30001</v>
      </c>
      <c r="Q4012">
        <v>120000</v>
      </c>
    </row>
    <row r="4013" spans="9:17" x14ac:dyDescent="0.25">
      <c r="I4013" t="s">
        <v>4833</v>
      </c>
      <c r="J4013">
        <v>0.72589999999999999</v>
      </c>
      <c r="K4013">
        <v>0.67420000000000002</v>
      </c>
      <c r="L4013">
        <v>8.26E-3</v>
      </c>
      <c r="M4013">
        <v>-0.59850000000000003</v>
      </c>
      <c r="N4013">
        <v>0.72219999999999995</v>
      </c>
      <c r="O4013">
        <v>2.0649999999999999</v>
      </c>
      <c r="P4013">
        <v>30001</v>
      </c>
      <c r="Q4013">
        <v>120000</v>
      </c>
    </row>
    <row r="4014" spans="9:17" x14ac:dyDescent="0.25">
      <c r="I4014" t="s">
        <v>4834</v>
      </c>
      <c r="J4014">
        <v>-0.86050000000000004</v>
      </c>
      <c r="K4014">
        <v>0.75549999999999995</v>
      </c>
      <c r="L4014">
        <v>1.039E-2</v>
      </c>
      <c r="M4014">
        <v>-2.387</v>
      </c>
      <c r="N4014">
        <v>-0.8468</v>
      </c>
      <c r="O4014">
        <v>0.59089999999999998</v>
      </c>
      <c r="P4014">
        <v>30001</v>
      </c>
      <c r="Q4014">
        <v>120000</v>
      </c>
    </row>
    <row r="4015" spans="9:17" x14ac:dyDescent="0.25">
      <c r="I4015" t="s">
        <v>4835</v>
      </c>
      <c r="J4015">
        <v>-0.68189999999999995</v>
      </c>
      <c r="K4015">
        <v>0.70689999999999997</v>
      </c>
      <c r="L4015">
        <v>9.8340000000000007E-3</v>
      </c>
      <c r="M4015">
        <v>-2.0819999999999999</v>
      </c>
      <c r="N4015">
        <v>-0.67630000000000001</v>
      </c>
      <c r="O4015">
        <v>0.69699999999999995</v>
      </c>
      <c r="P4015">
        <v>30001</v>
      </c>
      <c r="Q4015">
        <v>120000</v>
      </c>
    </row>
    <row r="4016" spans="9:17" x14ac:dyDescent="0.25">
      <c r="I4016" t="s">
        <v>4836</v>
      </c>
      <c r="J4016">
        <v>-0.1075</v>
      </c>
      <c r="K4016">
        <v>0.63670000000000004</v>
      </c>
      <c r="L4016">
        <v>5.6620000000000004E-3</v>
      </c>
      <c r="M4016">
        <v>-1.379</v>
      </c>
      <c r="N4016">
        <v>-0.1051</v>
      </c>
      <c r="O4016">
        <v>1.1339999999999999</v>
      </c>
      <c r="P4016">
        <v>30001</v>
      </c>
      <c r="Q4016">
        <v>120000</v>
      </c>
    </row>
    <row r="4017" spans="9:17" x14ac:dyDescent="0.25">
      <c r="I4017" t="s">
        <v>4837</v>
      </c>
      <c r="J4017">
        <v>1.5869999999999999E-2</v>
      </c>
      <c r="K4017">
        <v>0.53720000000000001</v>
      </c>
      <c r="L4017">
        <v>4.9500000000000004E-3</v>
      </c>
      <c r="M4017">
        <v>-1.0329999999999999</v>
      </c>
      <c r="N4017">
        <v>1.379E-2</v>
      </c>
      <c r="O4017">
        <v>1.085</v>
      </c>
      <c r="P4017">
        <v>30001</v>
      </c>
      <c r="Q4017">
        <v>120000</v>
      </c>
    </row>
    <row r="4018" spans="9:17" x14ac:dyDescent="0.25">
      <c r="I4018" t="s">
        <v>4838</v>
      </c>
      <c r="J4018">
        <v>0.29170000000000001</v>
      </c>
      <c r="K4018">
        <v>0.46429999999999999</v>
      </c>
      <c r="L4018">
        <v>2.7070000000000002E-3</v>
      </c>
      <c r="M4018">
        <v>-0.56399999999999995</v>
      </c>
      <c r="N4018">
        <v>0.25729999999999997</v>
      </c>
      <c r="O4018">
        <v>1.278</v>
      </c>
      <c r="P4018">
        <v>30001</v>
      </c>
      <c r="Q4018">
        <v>120000</v>
      </c>
    </row>
    <row r="4019" spans="9:17" x14ac:dyDescent="0.25">
      <c r="I4019" t="s">
        <v>4839</v>
      </c>
      <c r="J4019">
        <v>-0.29399999999999998</v>
      </c>
      <c r="K4019">
        <v>0.52539999999999998</v>
      </c>
      <c r="L4019">
        <v>3.1540000000000001E-3</v>
      </c>
      <c r="M4019">
        <v>-1.45</v>
      </c>
      <c r="N4019">
        <v>-0.24460000000000001</v>
      </c>
      <c r="O4019">
        <v>0.65269999999999995</v>
      </c>
      <c r="P4019">
        <v>30001</v>
      </c>
      <c r="Q4019">
        <v>120000</v>
      </c>
    </row>
    <row r="4020" spans="9:17" x14ac:dyDescent="0.25">
      <c r="I4020" t="s">
        <v>4840</v>
      </c>
      <c r="J4020">
        <v>0.16919999999999999</v>
      </c>
      <c r="K4020">
        <v>0.46200000000000002</v>
      </c>
      <c r="L4020">
        <v>2.4299999999999999E-3</v>
      </c>
      <c r="M4020">
        <v>-0.71850000000000003</v>
      </c>
      <c r="N4020">
        <v>0.14319999999999999</v>
      </c>
      <c r="O4020">
        <v>1.139</v>
      </c>
      <c r="P4020">
        <v>30001</v>
      </c>
      <c r="Q4020">
        <v>120000</v>
      </c>
    </row>
    <row r="4021" spans="9:17" x14ac:dyDescent="0.25">
      <c r="I4021" t="s">
        <v>4841</v>
      </c>
      <c r="J4021">
        <v>-0.17460000000000001</v>
      </c>
      <c r="K4021">
        <v>0.50139999999999996</v>
      </c>
      <c r="L4021">
        <v>2.6949999999999999E-3</v>
      </c>
      <c r="M4021">
        <v>-1.238</v>
      </c>
      <c r="N4021">
        <v>-0.14269999999999999</v>
      </c>
      <c r="O4021">
        <v>0.78259999999999996</v>
      </c>
      <c r="P4021">
        <v>30001</v>
      </c>
      <c r="Q4021">
        <v>120000</v>
      </c>
    </row>
    <row r="4022" spans="9:17" x14ac:dyDescent="0.25">
      <c r="I4022" t="s">
        <v>4842</v>
      </c>
      <c r="J4022">
        <v>0.39079999999999998</v>
      </c>
      <c r="K4022">
        <v>0.621</v>
      </c>
      <c r="L4022">
        <v>6.6290000000000003E-3</v>
      </c>
      <c r="M4022">
        <v>-0.81399999999999995</v>
      </c>
      <c r="N4022">
        <v>0.38350000000000001</v>
      </c>
      <c r="O4022">
        <v>1.633</v>
      </c>
      <c r="P4022">
        <v>30001</v>
      </c>
      <c r="Q4022">
        <v>120000</v>
      </c>
    </row>
    <row r="4023" spans="9:17" x14ac:dyDescent="0.25">
      <c r="I4023" t="s">
        <v>4843</v>
      </c>
      <c r="J4023">
        <v>0.2868</v>
      </c>
      <c r="K4023">
        <v>0.54159999999999997</v>
      </c>
      <c r="L4023">
        <v>5.9319999999999998E-3</v>
      </c>
      <c r="M4023">
        <v>-0.77580000000000005</v>
      </c>
      <c r="N4023">
        <v>0.28489999999999999</v>
      </c>
      <c r="O4023">
        <v>1.355</v>
      </c>
      <c r="P4023">
        <v>30001</v>
      </c>
      <c r="Q4023">
        <v>120000</v>
      </c>
    </row>
    <row r="4024" spans="9:17" x14ac:dyDescent="0.25">
      <c r="I4024" t="s">
        <v>4844</v>
      </c>
      <c r="J4024">
        <v>0.26840000000000003</v>
      </c>
      <c r="K4024">
        <v>0.57669999999999999</v>
      </c>
      <c r="L4024">
        <v>6.3369999999999998E-3</v>
      </c>
      <c r="M4024">
        <v>-0.86360000000000003</v>
      </c>
      <c r="N4024">
        <v>0.26850000000000002</v>
      </c>
      <c r="O4024">
        <v>1.3979999999999999</v>
      </c>
      <c r="P4024">
        <v>30001</v>
      </c>
      <c r="Q4024">
        <v>120000</v>
      </c>
    </row>
    <row r="4025" spans="9:17" x14ac:dyDescent="0.25">
      <c r="I4025" t="s">
        <v>4845</v>
      </c>
      <c r="J4025">
        <v>1.1359999999999999</v>
      </c>
      <c r="K4025">
        <v>0.79790000000000005</v>
      </c>
      <c r="L4025">
        <v>1.018E-2</v>
      </c>
      <c r="M4025">
        <v>-0.42730000000000001</v>
      </c>
      <c r="N4025">
        <v>1.1339999999999999</v>
      </c>
      <c r="O4025">
        <v>2.714</v>
      </c>
      <c r="P4025">
        <v>30001</v>
      </c>
      <c r="Q4025">
        <v>120000</v>
      </c>
    </row>
    <row r="4026" spans="9:17" x14ac:dyDescent="0.25">
      <c r="I4026" t="s">
        <v>4846</v>
      </c>
      <c r="J4026">
        <v>-0.53759999999999997</v>
      </c>
      <c r="K4026">
        <v>0.77400000000000002</v>
      </c>
      <c r="L4026">
        <v>9.4109999999999992E-3</v>
      </c>
      <c r="M4026">
        <v>-2.0819999999999999</v>
      </c>
      <c r="N4026">
        <v>-0.52880000000000005</v>
      </c>
      <c r="O4026">
        <v>0.9506</v>
      </c>
      <c r="P4026">
        <v>30001</v>
      </c>
      <c r="Q4026">
        <v>120000</v>
      </c>
    </row>
    <row r="4027" spans="9:17" x14ac:dyDescent="0.25">
      <c r="I4027" t="s">
        <v>4847</v>
      </c>
      <c r="J4027">
        <v>0.20039999999999999</v>
      </c>
      <c r="K4027">
        <v>0.99390000000000001</v>
      </c>
      <c r="L4027">
        <v>1.609E-2</v>
      </c>
      <c r="M4027">
        <v>-1.758</v>
      </c>
      <c r="N4027">
        <v>0.20519999999999999</v>
      </c>
      <c r="O4027">
        <v>2.1459999999999999</v>
      </c>
      <c r="P4027">
        <v>30001</v>
      </c>
      <c r="Q4027">
        <v>120000</v>
      </c>
    </row>
    <row r="4028" spans="9:17" x14ac:dyDescent="0.25">
      <c r="I4028" t="s">
        <v>4848</v>
      </c>
      <c r="J4028">
        <v>5.9610000000000003E-2</v>
      </c>
      <c r="K4028">
        <v>0.71419999999999995</v>
      </c>
      <c r="L4028">
        <v>9.3019999999999995E-3</v>
      </c>
      <c r="M4028">
        <v>-1.3560000000000001</v>
      </c>
      <c r="N4028">
        <v>6.1199999999999997E-2</v>
      </c>
      <c r="O4028">
        <v>1.462</v>
      </c>
      <c r="P4028">
        <v>30001</v>
      </c>
      <c r="Q4028">
        <v>120000</v>
      </c>
    </row>
    <row r="4029" spans="9:17" x14ac:dyDescent="0.25">
      <c r="I4029" t="s">
        <v>4849</v>
      </c>
      <c r="J4029">
        <v>-5.169E-2</v>
      </c>
      <c r="K4029">
        <v>0.77839999999999998</v>
      </c>
      <c r="L4029">
        <v>1.051E-2</v>
      </c>
      <c r="M4029">
        <v>-1.5980000000000001</v>
      </c>
      <c r="N4029">
        <v>-4.6309999999999997E-2</v>
      </c>
      <c r="O4029">
        <v>1.468</v>
      </c>
      <c r="P4029">
        <v>30001</v>
      </c>
      <c r="Q4029">
        <v>120000</v>
      </c>
    </row>
    <row r="4030" spans="9:17" x14ac:dyDescent="0.25">
      <c r="I4030" t="s">
        <v>4850</v>
      </c>
      <c r="J4030">
        <v>0.70579999999999998</v>
      </c>
      <c r="K4030">
        <v>0.55089999999999995</v>
      </c>
      <c r="L4030">
        <v>6.1599999999999997E-3</v>
      </c>
      <c r="M4030">
        <v>-0.37559999999999999</v>
      </c>
      <c r="N4030">
        <v>0.7026</v>
      </c>
      <c r="O4030">
        <v>1.8029999999999999</v>
      </c>
      <c r="P4030">
        <v>30001</v>
      </c>
      <c r="Q4030">
        <v>120000</v>
      </c>
    </row>
    <row r="4031" spans="9:17" x14ac:dyDescent="0.25">
      <c r="I4031" t="s">
        <v>4851</v>
      </c>
      <c r="J4031">
        <v>0.6875</v>
      </c>
      <c r="K4031">
        <v>0.64410000000000001</v>
      </c>
      <c r="L4031">
        <v>8.09E-3</v>
      </c>
      <c r="M4031">
        <v>-0.57850000000000001</v>
      </c>
      <c r="N4031">
        <v>0.68510000000000004</v>
      </c>
      <c r="O4031">
        <v>1.97</v>
      </c>
      <c r="P4031">
        <v>30001</v>
      </c>
      <c r="Q4031">
        <v>120000</v>
      </c>
    </row>
    <row r="4032" spans="9:17" x14ac:dyDescent="0.25">
      <c r="I4032" t="s">
        <v>4852</v>
      </c>
      <c r="J4032">
        <v>-0.89880000000000004</v>
      </c>
      <c r="K4032">
        <v>0.7288</v>
      </c>
      <c r="L4032">
        <v>1.042E-2</v>
      </c>
      <c r="M4032">
        <v>-2.375</v>
      </c>
      <c r="N4032">
        <v>-0.88600000000000001</v>
      </c>
      <c r="O4032">
        <v>0.49940000000000001</v>
      </c>
      <c r="P4032">
        <v>30001</v>
      </c>
      <c r="Q4032">
        <v>120000</v>
      </c>
    </row>
    <row r="4033" spans="9:17" x14ac:dyDescent="0.25">
      <c r="I4033" t="s">
        <v>4853</v>
      </c>
      <c r="J4033">
        <v>-0.72030000000000005</v>
      </c>
      <c r="K4033">
        <v>0.67949999999999999</v>
      </c>
      <c r="L4033">
        <v>9.8890000000000002E-3</v>
      </c>
      <c r="M4033">
        <v>-2.0659999999999998</v>
      </c>
      <c r="N4033">
        <v>-0.71719999999999995</v>
      </c>
      <c r="O4033">
        <v>0.60609999999999997</v>
      </c>
      <c r="P4033">
        <v>30001</v>
      </c>
      <c r="Q4033">
        <v>120000</v>
      </c>
    </row>
    <row r="4034" spans="9:17" x14ac:dyDescent="0.25">
      <c r="I4034" t="s">
        <v>4854</v>
      </c>
      <c r="J4034">
        <v>-0.1459</v>
      </c>
      <c r="K4034">
        <v>0.60509999999999997</v>
      </c>
      <c r="L4034">
        <v>5.7289999999999997E-3</v>
      </c>
      <c r="M4034">
        <v>-1.369</v>
      </c>
      <c r="N4034">
        <v>-0.13789999999999999</v>
      </c>
      <c r="O4034">
        <v>1.0289999999999999</v>
      </c>
      <c r="P4034">
        <v>30001</v>
      </c>
      <c r="Q4034">
        <v>120000</v>
      </c>
    </row>
    <row r="4035" spans="9:17" x14ac:dyDescent="0.25">
      <c r="I4035" t="s">
        <v>4855</v>
      </c>
      <c r="J4035">
        <v>-2.248E-2</v>
      </c>
      <c r="K4035">
        <v>0.4995</v>
      </c>
      <c r="L4035">
        <v>4.973E-3</v>
      </c>
      <c r="M4035">
        <v>-1.0029999999999999</v>
      </c>
      <c r="N4035">
        <v>-2.231E-2</v>
      </c>
      <c r="O4035">
        <v>0.96550000000000002</v>
      </c>
      <c r="P4035">
        <v>30001</v>
      </c>
      <c r="Q4035">
        <v>120000</v>
      </c>
    </row>
    <row r="4036" spans="9:17" x14ac:dyDescent="0.25">
      <c r="I4036" t="s">
        <v>4856</v>
      </c>
      <c r="J4036">
        <v>-0.5857</v>
      </c>
      <c r="K4036">
        <v>0.58660000000000001</v>
      </c>
      <c r="L4036">
        <v>4.2180000000000004E-3</v>
      </c>
      <c r="M4036">
        <v>-1.887</v>
      </c>
      <c r="N4036">
        <v>-0.5181</v>
      </c>
      <c r="O4036">
        <v>0.38800000000000001</v>
      </c>
      <c r="P4036">
        <v>30001</v>
      </c>
      <c r="Q4036">
        <v>120000</v>
      </c>
    </row>
    <row r="4037" spans="9:17" x14ac:dyDescent="0.25">
      <c r="I4037" t="s">
        <v>4857</v>
      </c>
      <c r="J4037">
        <v>-0.1225</v>
      </c>
      <c r="K4037">
        <v>0.47749999999999998</v>
      </c>
      <c r="L4037">
        <v>2.4710000000000001E-3</v>
      </c>
      <c r="M4037">
        <v>-1.1220000000000001</v>
      </c>
      <c r="N4037">
        <v>-0.1021</v>
      </c>
      <c r="O4037">
        <v>0.80759999999999998</v>
      </c>
      <c r="P4037">
        <v>30001</v>
      </c>
      <c r="Q4037">
        <v>120000</v>
      </c>
    </row>
    <row r="4038" spans="9:17" x14ac:dyDescent="0.25">
      <c r="I4038" t="s">
        <v>4858</v>
      </c>
      <c r="J4038">
        <v>-0.46639999999999998</v>
      </c>
      <c r="K4038">
        <v>0.54920000000000002</v>
      </c>
      <c r="L4038">
        <v>3.617E-3</v>
      </c>
      <c r="M4038">
        <v>-1.665</v>
      </c>
      <c r="N4038">
        <v>-0.41089999999999999</v>
      </c>
      <c r="O4038">
        <v>0.4874</v>
      </c>
      <c r="P4038">
        <v>30001</v>
      </c>
      <c r="Q4038">
        <v>120000</v>
      </c>
    </row>
    <row r="4039" spans="9:17" x14ac:dyDescent="0.25">
      <c r="I4039" t="s">
        <v>4859</v>
      </c>
      <c r="J4039">
        <v>9.9059999999999995E-2</v>
      </c>
      <c r="K4039">
        <v>0.64980000000000004</v>
      </c>
      <c r="L4039">
        <v>6.5789999999999998E-3</v>
      </c>
      <c r="M4039">
        <v>-1.179</v>
      </c>
      <c r="N4039">
        <v>9.8989999999999995E-2</v>
      </c>
      <c r="O4039">
        <v>1.3819999999999999</v>
      </c>
      <c r="P4039">
        <v>30001</v>
      </c>
      <c r="Q4039">
        <v>120000</v>
      </c>
    </row>
    <row r="4040" spans="9:17" x14ac:dyDescent="0.25">
      <c r="I4040" t="s">
        <v>4860</v>
      </c>
      <c r="J4040">
        <v>-4.9750000000000003E-3</v>
      </c>
      <c r="K4040">
        <v>0.57440000000000002</v>
      </c>
      <c r="L4040">
        <v>5.8989999999999997E-3</v>
      </c>
      <c r="M4040">
        <v>-1.1559999999999999</v>
      </c>
      <c r="N4040" s="36">
        <v>8.3429999999999995E-4</v>
      </c>
      <c r="O4040">
        <v>1.107</v>
      </c>
      <c r="P4040">
        <v>30001</v>
      </c>
      <c r="Q4040">
        <v>120000</v>
      </c>
    </row>
    <row r="4041" spans="9:17" x14ac:dyDescent="0.25">
      <c r="I4041" t="s">
        <v>4861</v>
      </c>
      <c r="J4041">
        <v>-2.3300000000000001E-2</v>
      </c>
      <c r="K4041">
        <v>0.60650000000000004</v>
      </c>
      <c r="L4041">
        <v>6.2649999999999997E-3</v>
      </c>
      <c r="M4041">
        <v>-1.232</v>
      </c>
      <c r="N4041">
        <v>-1.7670000000000002E-2</v>
      </c>
      <c r="O4041">
        <v>1.153</v>
      </c>
      <c r="P4041">
        <v>30001</v>
      </c>
      <c r="Q4041">
        <v>120000</v>
      </c>
    </row>
    <row r="4042" spans="9:17" x14ac:dyDescent="0.25">
      <c r="I4042" t="s">
        <v>4862</v>
      </c>
      <c r="J4042">
        <v>0.84470000000000001</v>
      </c>
      <c r="K4042">
        <v>0.81599999999999995</v>
      </c>
      <c r="L4042">
        <v>1.001E-2</v>
      </c>
      <c r="M4042">
        <v>-0.75819999999999999</v>
      </c>
      <c r="N4042">
        <v>0.8458</v>
      </c>
      <c r="O4042">
        <v>2.4489999999999998</v>
      </c>
      <c r="P4042">
        <v>30001</v>
      </c>
      <c r="Q4042">
        <v>120000</v>
      </c>
    </row>
    <row r="4043" spans="9:17" x14ac:dyDescent="0.25">
      <c r="I4043" t="s">
        <v>4863</v>
      </c>
      <c r="J4043">
        <v>-0.82930000000000004</v>
      </c>
      <c r="K4043">
        <v>0.79569999999999996</v>
      </c>
      <c r="L4043">
        <v>9.2949999999999994E-3</v>
      </c>
      <c r="M4043">
        <v>-2.423</v>
      </c>
      <c r="N4043">
        <v>-0.81989999999999996</v>
      </c>
      <c r="O4043">
        <v>0.69099999999999995</v>
      </c>
      <c r="P4043">
        <v>30001</v>
      </c>
      <c r="Q4043">
        <v>120000</v>
      </c>
    </row>
    <row r="4044" spans="9:17" x14ac:dyDescent="0.25">
      <c r="I4044" t="s">
        <v>4864</v>
      </c>
      <c r="J4044">
        <v>-9.1359999999999997E-2</v>
      </c>
      <c r="K4044">
        <v>1.012</v>
      </c>
      <c r="L4044">
        <v>1.635E-2</v>
      </c>
      <c r="M4044">
        <v>-2.093</v>
      </c>
      <c r="N4044">
        <v>-8.5290000000000005E-2</v>
      </c>
      <c r="O4044">
        <v>1.8979999999999999</v>
      </c>
      <c r="P4044">
        <v>30001</v>
      </c>
      <c r="Q4044">
        <v>120000</v>
      </c>
    </row>
    <row r="4045" spans="9:17" x14ac:dyDescent="0.25">
      <c r="I4045" t="s">
        <v>4865</v>
      </c>
      <c r="J4045">
        <v>-0.2321</v>
      </c>
      <c r="K4045">
        <v>0.73870000000000002</v>
      </c>
      <c r="L4045">
        <v>9.3390000000000001E-3</v>
      </c>
      <c r="M4045">
        <v>-1.7170000000000001</v>
      </c>
      <c r="N4045">
        <v>-0.22289999999999999</v>
      </c>
      <c r="O4045">
        <v>1.194</v>
      </c>
      <c r="P4045">
        <v>30001</v>
      </c>
      <c r="Q4045">
        <v>120000</v>
      </c>
    </row>
    <row r="4046" spans="9:17" x14ac:dyDescent="0.25">
      <c r="I4046" t="s">
        <v>4866</v>
      </c>
      <c r="J4046">
        <v>-0.34339999999999998</v>
      </c>
      <c r="K4046">
        <v>0.80149999999999999</v>
      </c>
      <c r="L4046">
        <v>1.0540000000000001E-2</v>
      </c>
      <c r="M4046">
        <v>-1.954</v>
      </c>
      <c r="N4046">
        <v>-0.3301</v>
      </c>
      <c r="O4046">
        <v>1.1970000000000001</v>
      </c>
      <c r="P4046">
        <v>30001</v>
      </c>
      <c r="Q4046">
        <v>120000</v>
      </c>
    </row>
    <row r="4047" spans="9:17" x14ac:dyDescent="0.25">
      <c r="I4047" t="s">
        <v>4867</v>
      </c>
      <c r="J4047">
        <v>0.41399999999999998</v>
      </c>
      <c r="K4047">
        <v>0.58199999999999996</v>
      </c>
      <c r="L4047">
        <v>6.267E-3</v>
      </c>
      <c r="M4047">
        <v>-0.75160000000000005</v>
      </c>
      <c r="N4047">
        <v>0.41749999999999998</v>
      </c>
      <c r="O4047">
        <v>1.5449999999999999</v>
      </c>
      <c r="P4047">
        <v>30001</v>
      </c>
      <c r="Q4047">
        <v>120000</v>
      </c>
    </row>
    <row r="4048" spans="9:17" x14ac:dyDescent="0.25">
      <c r="I4048" t="s">
        <v>4868</v>
      </c>
      <c r="J4048">
        <v>0.39579999999999999</v>
      </c>
      <c r="K4048">
        <v>0.6714</v>
      </c>
      <c r="L4048">
        <v>8.2279999999999992E-3</v>
      </c>
      <c r="M4048">
        <v>-0.94850000000000001</v>
      </c>
      <c r="N4048">
        <v>0.39950000000000002</v>
      </c>
      <c r="O4048">
        <v>1.712</v>
      </c>
      <c r="P4048">
        <v>30001</v>
      </c>
      <c r="Q4048">
        <v>120000</v>
      </c>
    </row>
    <row r="4049" spans="9:17" x14ac:dyDescent="0.25">
      <c r="I4049" t="s">
        <v>4869</v>
      </c>
      <c r="J4049">
        <v>-1.1910000000000001</v>
      </c>
      <c r="K4049">
        <v>0.75</v>
      </c>
      <c r="L4049">
        <v>1.0290000000000001E-2</v>
      </c>
      <c r="M4049">
        <v>-2.7080000000000002</v>
      </c>
      <c r="N4049">
        <v>-1.173</v>
      </c>
      <c r="O4049">
        <v>0.23719999999999999</v>
      </c>
      <c r="P4049">
        <v>30001</v>
      </c>
      <c r="Q4049">
        <v>120000</v>
      </c>
    </row>
    <row r="4050" spans="9:17" x14ac:dyDescent="0.25">
      <c r="I4050" t="s">
        <v>4870</v>
      </c>
      <c r="J4050">
        <v>-1.012</v>
      </c>
      <c r="K4050">
        <v>0.70150000000000001</v>
      </c>
      <c r="L4050">
        <v>9.6799999999999994E-3</v>
      </c>
      <c r="M4050">
        <v>-2.4119999999999999</v>
      </c>
      <c r="N4050">
        <v>-1</v>
      </c>
      <c r="O4050">
        <v>0.33600000000000002</v>
      </c>
      <c r="P4050">
        <v>30001</v>
      </c>
      <c r="Q4050">
        <v>120000</v>
      </c>
    </row>
    <row r="4051" spans="9:17" x14ac:dyDescent="0.25">
      <c r="I4051" t="s">
        <v>4871</v>
      </c>
      <c r="J4051">
        <v>-0.43759999999999999</v>
      </c>
      <c r="K4051">
        <v>0.63700000000000001</v>
      </c>
      <c r="L4051">
        <v>5.7489999999999998E-3</v>
      </c>
      <c r="M4051">
        <v>-1.7250000000000001</v>
      </c>
      <c r="N4051">
        <v>-0.4244</v>
      </c>
      <c r="O4051">
        <v>0.78810000000000002</v>
      </c>
      <c r="P4051">
        <v>30001</v>
      </c>
      <c r="Q4051">
        <v>120000</v>
      </c>
    </row>
    <row r="4052" spans="9:17" x14ac:dyDescent="0.25">
      <c r="I4052" t="s">
        <v>4872</v>
      </c>
      <c r="J4052">
        <v>-0.31419999999999998</v>
      </c>
      <c r="K4052">
        <v>0.53610000000000002</v>
      </c>
      <c r="L4052">
        <v>4.9610000000000001E-3</v>
      </c>
      <c r="M4052">
        <v>-1.395</v>
      </c>
      <c r="N4052">
        <v>-0.30399999999999999</v>
      </c>
      <c r="O4052">
        <v>0.71360000000000001</v>
      </c>
      <c r="P4052">
        <v>30001</v>
      </c>
      <c r="Q4052">
        <v>120000</v>
      </c>
    </row>
    <row r="4053" spans="9:17" x14ac:dyDescent="0.25">
      <c r="I4053" t="s">
        <v>4873</v>
      </c>
      <c r="J4053">
        <v>0.4632</v>
      </c>
      <c r="K4053">
        <v>0.57140000000000002</v>
      </c>
      <c r="L4053">
        <v>3.8649999999999999E-3</v>
      </c>
      <c r="M4053">
        <v>-0.51790000000000003</v>
      </c>
      <c r="N4053">
        <v>0.4002</v>
      </c>
      <c r="O4053">
        <v>1.7230000000000001</v>
      </c>
      <c r="P4053">
        <v>30001</v>
      </c>
      <c r="Q4053">
        <v>120000</v>
      </c>
    </row>
    <row r="4054" spans="9:17" x14ac:dyDescent="0.25">
      <c r="I4054" t="s">
        <v>4874</v>
      </c>
      <c r="J4054">
        <v>0.1193</v>
      </c>
      <c r="K4054">
        <v>0.55030000000000001</v>
      </c>
      <c r="L4054">
        <v>2.7699999999999999E-3</v>
      </c>
      <c r="M4054">
        <v>-0.95199999999999996</v>
      </c>
      <c r="N4054">
        <v>9.2050000000000007E-2</v>
      </c>
      <c r="O4054">
        <v>1.2869999999999999</v>
      </c>
      <c r="P4054">
        <v>30001</v>
      </c>
      <c r="Q4054">
        <v>120000</v>
      </c>
    </row>
    <row r="4055" spans="9:17" x14ac:dyDescent="0.25">
      <c r="I4055" t="s">
        <v>4875</v>
      </c>
      <c r="J4055">
        <v>0.68479999999999996</v>
      </c>
      <c r="K4055">
        <v>0.7046</v>
      </c>
      <c r="L4055">
        <v>7.0330000000000002E-3</v>
      </c>
      <c r="M4055">
        <v>-0.64480000000000004</v>
      </c>
      <c r="N4055">
        <v>0.66200000000000003</v>
      </c>
      <c r="O4055">
        <v>2.137</v>
      </c>
      <c r="P4055">
        <v>30001</v>
      </c>
      <c r="Q4055">
        <v>120000</v>
      </c>
    </row>
    <row r="4056" spans="9:17" x14ac:dyDescent="0.25">
      <c r="I4056" t="s">
        <v>4876</v>
      </c>
      <c r="J4056">
        <v>0.58069999999999999</v>
      </c>
      <c r="K4056">
        <v>0.63580000000000003</v>
      </c>
      <c r="L4056">
        <v>6.4440000000000001E-3</v>
      </c>
      <c r="M4056">
        <v>-0.61980000000000002</v>
      </c>
      <c r="N4056">
        <v>0.56140000000000001</v>
      </c>
      <c r="O4056">
        <v>1.8819999999999999</v>
      </c>
      <c r="P4056">
        <v>30001</v>
      </c>
      <c r="Q4056">
        <v>120000</v>
      </c>
    </row>
    <row r="4057" spans="9:17" x14ac:dyDescent="0.25">
      <c r="I4057" t="s">
        <v>4877</v>
      </c>
      <c r="J4057">
        <v>0.56240000000000001</v>
      </c>
      <c r="K4057">
        <v>0.66479999999999995</v>
      </c>
      <c r="L4057">
        <v>6.8009999999999998E-3</v>
      </c>
      <c r="M4057">
        <v>-0.6986</v>
      </c>
      <c r="N4057">
        <v>0.54159999999999997</v>
      </c>
      <c r="O4057">
        <v>1.921</v>
      </c>
      <c r="P4057">
        <v>30001</v>
      </c>
      <c r="Q4057">
        <v>120000</v>
      </c>
    </row>
    <row r="4058" spans="9:17" x14ac:dyDescent="0.25">
      <c r="I4058" t="s">
        <v>4878</v>
      </c>
      <c r="J4058">
        <v>1.43</v>
      </c>
      <c r="K4058">
        <v>0.86480000000000001</v>
      </c>
      <c r="L4058">
        <v>1.0460000000000001E-2</v>
      </c>
      <c r="M4058">
        <v>-0.23039999999999999</v>
      </c>
      <c r="N4058">
        <v>1.419</v>
      </c>
      <c r="O4058">
        <v>3.1709999999999998</v>
      </c>
      <c r="P4058">
        <v>30001</v>
      </c>
      <c r="Q4058">
        <v>120000</v>
      </c>
    </row>
    <row r="4059" spans="9:17" x14ac:dyDescent="0.25">
      <c r="I4059" t="s">
        <v>4879</v>
      </c>
      <c r="J4059">
        <v>-0.2437</v>
      </c>
      <c r="K4059">
        <v>0.83069999999999999</v>
      </c>
      <c r="L4059">
        <v>9.195E-3</v>
      </c>
      <c r="M4059">
        <v>-1.875</v>
      </c>
      <c r="N4059">
        <v>-0.2442</v>
      </c>
      <c r="O4059">
        <v>1.3879999999999999</v>
      </c>
      <c r="P4059">
        <v>30001</v>
      </c>
      <c r="Q4059">
        <v>120000</v>
      </c>
    </row>
    <row r="4060" spans="9:17" x14ac:dyDescent="0.25">
      <c r="I4060" t="s">
        <v>4880</v>
      </c>
      <c r="J4060">
        <v>0.49430000000000002</v>
      </c>
      <c r="K4060">
        <v>1.0469999999999999</v>
      </c>
      <c r="L4060">
        <v>1.6469999999999999E-2</v>
      </c>
      <c r="M4060">
        <v>-1.5449999999999999</v>
      </c>
      <c r="N4060">
        <v>0.4924</v>
      </c>
      <c r="O4060">
        <v>2.5680000000000001</v>
      </c>
      <c r="P4060">
        <v>30001</v>
      </c>
      <c r="Q4060">
        <v>120000</v>
      </c>
    </row>
    <row r="4061" spans="9:17" x14ac:dyDescent="0.25">
      <c r="I4061" t="s">
        <v>4881</v>
      </c>
      <c r="J4061">
        <v>0.35360000000000003</v>
      </c>
      <c r="K4061">
        <v>0.78539999999999999</v>
      </c>
      <c r="L4061">
        <v>9.7809999999999998E-3</v>
      </c>
      <c r="M4061">
        <v>-1.165</v>
      </c>
      <c r="N4061">
        <v>0.34510000000000002</v>
      </c>
      <c r="O4061">
        <v>1.9279999999999999</v>
      </c>
      <c r="P4061">
        <v>30001</v>
      </c>
      <c r="Q4061">
        <v>120000</v>
      </c>
    </row>
    <row r="4062" spans="9:17" x14ac:dyDescent="0.25">
      <c r="I4062" t="s">
        <v>4882</v>
      </c>
      <c r="J4062">
        <v>0.24229999999999999</v>
      </c>
      <c r="K4062">
        <v>0.84630000000000005</v>
      </c>
      <c r="L4062">
        <v>1.098E-2</v>
      </c>
      <c r="M4062">
        <v>-1.4119999999999999</v>
      </c>
      <c r="N4062">
        <v>0.2374</v>
      </c>
      <c r="O4062">
        <v>1.93</v>
      </c>
      <c r="P4062">
        <v>30001</v>
      </c>
      <c r="Q4062">
        <v>120000</v>
      </c>
    </row>
    <row r="4063" spans="9:17" x14ac:dyDescent="0.25">
      <c r="I4063" t="s">
        <v>4883</v>
      </c>
      <c r="J4063">
        <v>0.99970000000000003</v>
      </c>
      <c r="K4063">
        <v>0.64049999999999996</v>
      </c>
      <c r="L4063">
        <v>6.757E-3</v>
      </c>
      <c r="M4063">
        <v>-0.21340000000000001</v>
      </c>
      <c r="N4063">
        <v>0.98140000000000005</v>
      </c>
      <c r="O4063">
        <v>2.3090000000000002</v>
      </c>
      <c r="P4063">
        <v>30001</v>
      </c>
      <c r="Q4063">
        <v>120000</v>
      </c>
    </row>
    <row r="4064" spans="9:17" x14ac:dyDescent="0.25">
      <c r="I4064" t="s">
        <v>4884</v>
      </c>
      <c r="J4064">
        <v>0.98150000000000004</v>
      </c>
      <c r="K4064">
        <v>0.72109999999999996</v>
      </c>
      <c r="L4064">
        <v>8.6049999999999998E-3</v>
      </c>
      <c r="M4064">
        <v>-0.40579999999999999</v>
      </c>
      <c r="N4064">
        <v>0.97009999999999996</v>
      </c>
      <c r="O4064">
        <v>2.4350000000000001</v>
      </c>
      <c r="P4064">
        <v>30001</v>
      </c>
      <c r="Q4064">
        <v>120000</v>
      </c>
    </row>
    <row r="4065" spans="9:17" x14ac:dyDescent="0.25">
      <c r="I4065" t="s">
        <v>4885</v>
      </c>
      <c r="J4065">
        <v>-0.60489999999999999</v>
      </c>
      <c r="K4065">
        <v>0.80300000000000005</v>
      </c>
      <c r="L4065">
        <v>1.0789999999999999E-2</v>
      </c>
      <c r="M4065">
        <v>-2.1890000000000001</v>
      </c>
      <c r="N4065">
        <v>-0.60619999999999996</v>
      </c>
      <c r="O4065">
        <v>0.97760000000000002</v>
      </c>
      <c r="P4065">
        <v>30001</v>
      </c>
      <c r="Q4065">
        <v>120000</v>
      </c>
    </row>
    <row r="4066" spans="9:17" x14ac:dyDescent="0.25">
      <c r="I4066" t="s">
        <v>4886</v>
      </c>
      <c r="J4066">
        <v>-0.42630000000000001</v>
      </c>
      <c r="K4066">
        <v>0.75829999999999997</v>
      </c>
      <c r="L4066">
        <v>1.031E-2</v>
      </c>
      <c r="M4066">
        <v>-1.893</v>
      </c>
      <c r="N4066">
        <v>-0.43890000000000001</v>
      </c>
      <c r="O4066">
        <v>1.0980000000000001</v>
      </c>
      <c r="P4066">
        <v>30001</v>
      </c>
      <c r="Q4066">
        <v>120000</v>
      </c>
    </row>
    <row r="4067" spans="9:17" x14ac:dyDescent="0.25">
      <c r="I4067" t="s">
        <v>4887</v>
      </c>
      <c r="J4067">
        <v>0.14810000000000001</v>
      </c>
      <c r="K4067">
        <v>0.69159999999999999</v>
      </c>
      <c r="L4067">
        <v>6.5120000000000004E-3</v>
      </c>
      <c r="M4067">
        <v>-1.1870000000000001</v>
      </c>
      <c r="N4067">
        <v>0.13830000000000001</v>
      </c>
      <c r="O4067">
        <v>1.55</v>
      </c>
      <c r="P4067">
        <v>30001</v>
      </c>
      <c r="Q4067">
        <v>120000</v>
      </c>
    </row>
    <row r="4068" spans="9:17" x14ac:dyDescent="0.25">
      <c r="I4068" t="s">
        <v>4888</v>
      </c>
      <c r="J4068">
        <v>0.27150000000000002</v>
      </c>
      <c r="K4068">
        <v>0.59889999999999999</v>
      </c>
      <c r="L4068">
        <v>5.7749999999999998E-3</v>
      </c>
      <c r="M4068">
        <v>-0.85499999999999998</v>
      </c>
      <c r="N4068">
        <v>0.25209999999999999</v>
      </c>
      <c r="O4068">
        <v>1.5089999999999999</v>
      </c>
      <c r="P4068">
        <v>30001</v>
      </c>
      <c r="Q4068">
        <v>120000</v>
      </c>
    </row>
    <row r="4069" spans="9:17" x14ac:dyDescent="0.25">
      <c r="I4069" t="s">
        <v>4889</v>
      </c>
      <c r="J4069">
        <v>-0.34379999999999999</v>
      </c>
      <c r="K4069">
        <v>0.54049999999999998</v>
      </c>
      <c r="L4069">
        <v>3.2130000000000001E-3</v>
      </c>
      <c r="M4069">
        <v>-1.5169999999999999</v>
      </c>
      <c r="N4069">
        <v>-0.2949</v>
      </c>
      <c r="O4069">
        <v>0.63149999999999995</v>
      </c>
      <c r="P4069">
        <v>30001</v>
      </c>
      <c r="Q4069">
        <v>120000</v>
      </c>
    </row>
    <row r="4070" spans="9:17" x14ac:dyDescent="0.25">
      <c r="I4070" t="s">
        <v>4890</v>
      </c>
      <c r="J4070">
        <v>0.22159999999999999</v>
      </c>
      <c r="K4070">
        <v>0.65229999999999999</v>
      </c>
      <c r="L4070">
        <v>6.8430000000000001E-3</v>
      </c>
      <c r="M4070">
        <v>-1.06</v>
      </c>
      <c r="N4070">
        <v>0.21940000000000001</v>
      </c>
      <c r="O4070">
        <v>1.508</v>
      </c>
      <c r="P4070">
        <v>30001</v>
      </c>
      <c r="Q4070">
        <v>120000</v>
      </c>
    </row>
    <row r="4071" spans="9:17" x14ac:dyDescent="0.25">
      <c r="I4071" t="s">
        <v>4891</v>
      </c>
      <c r="J4071">
        <v>0.1176</v>
      </c>
      <c r="K4071">
        <v>0.57730000000000004</v>
      </c>
      <c r="L4071">
        <v>6.2389999999999998E-3</v>
      </c>
      <c r="M4071">
        <v>-1.0329999999999999</v>
      </c>
      <c r="N4071">
        <v>0.1242</v>
      </c>
      <c r="O4071">
        <v>1.2390000000000001</v>
      </c>
      <c r="P4071">
        <v>30001</v>
      </c>
      <c r="Q4071">
        <v>120000</v>
      </c>
    </row>
    <row r="4072" spans="9:17" x14ac:dyDescent="0.25">
      <c r="I4072" t="s">
        <v>4892</v>
      </c>
      <c r="J4072">
        <v>9.9229999999999999E-2</v>
      </c>
      <c r="K4072">
        <v>0.61050000000000004</v>
      </c>
      <c r="L4072">
        <v>6.5770000000000004E-3</v>
      </c>
      <c r="M4072">
        <v>-1.1140000000000001</v>
      </c>
      <c r="N4072">
        <v>0.1048</v>
      </c>
      <c r="O4072">
        <v>1.2869999999999999</v>
      </c>
      <c r="P4072">
        <v>30001</v>
      </c>
      <c r="Q4072">
        <v>120000</v>
      </c>
    </row>
    <row r="4073" spans="9:17" x14ac:dyDescent="0.25">
      <c r="I4073" t="s">
        <v>4893</v>
      </c>
      <c r="J4073">
        <v>0.96719999999999995</v>
      </c>
      <c r="K4073">
        <v>0.81759999999999999</v>
      </c>
      <c r="L4073">
        <v>1.0070000000000001E-2</v>
      </c>
      <c r="M4073">
        <v>-0.64019999999999999</v>
      </c>
      <c r="N4073">
        <v>0.96730000000000005</v>
      </c>
      <c r="O4073">
        <v>2.5680000000000001</v>
      </c>
      <c r="P4073">
        <v>30001</v>
      </c>
      <c r="Q4073">
        <v>120000</v>
      </c>
    </row>
    <row r="4074" spans="9:17" x14ac:dyDescent="0.25">
      <c r="I4074" t="s">
        <v>4894</v>
      </c>
      <c r="J4074">
        <v>-0.70679999999999998</v>
      </c>
      <c r="K4074">
        <v>0.79820000000000002</v>
      </c>
      <c r="L4074">
        <v>9.3699999999999999E-3</v>
      </c>
      <c r="M4074">
        <v>-2.302</v>
      </c>
      <c r="N4074">
        <v>-0.69889999999999997</v>
      </c>
      <c r="O4074">
        <v>0.82720000000000005</v>
      </c>
      <c r="P4074">
        <v>30001</v>
      </c>
      <c r="Q4074">
        <v>120000</v>
      </c>
    </row>
    <row r="4075" spans="9:17" x14ac:dyDescent="0.25">
      <c r="I4075" t="s">
        <v>4895</v>
      </c>
      <c r="J4075">
        <v>3.1179999999999999E-2</v>
      </c>
      <c r="K4075">
        <v>1.014</v>
      </c>
      <c r="L4075">
        <v>1.626E-2</v>
      </c>
      <c r="M4075">
        <v>-1.9790000000000001</v>
      </c>
      <c r="N4075">
        <v>3.8399999999999997E-2</v>
      </c>
      <c r="O4075">
        <v>2.0070000000000001</v>
      </c>
      <c r="P4075">
        <v>30001</v>
      </c>
      <c r="Q4075">
        <v>120000</v>
      </c>
    </row>
    <row r="4076" spans="9:17" x14ac:dyDescent="0.25">
      <c r="I4076" t="s">
        <v>4896</v>
      </c>
      <c r="J4076">
        <v>-0.1096</v>
      </c>
      <c r="K4076">
        <v>0.74260000000000004</v>
      </c>
      <c r="L4076">
        <v>9.4809999999999998E-3</v>
      </c>
      <c r="M4076">
        <v>-1.593</v>
      </c>
      <c r="N4076">
        <v>-0.10390000000000001</v>
      </c>
      <c r="O4076">
        <v>1.331</v>
      </c>
      <c r="P4076">
        <v>30001</v>
      </c>
      <c r="Q4076">
        <v>120000</v>
      </c>
    </row>
    <row r="4077" spans="9:17" x14ac:dyDescent="0.25">
      <c r="I4077" t="s">
        <v>4897</v>
      </c>
      <c r="J4077">
        <v>-0.22090000000000001</v>
      </c>
      <c r="K4077">
        <v>0.80669999999999997</v>
      </c>
      <c r="L4077">
        <v>1.0710000000000001E-2</v>
      </c>
      <c r="M4077">
        <v>-1.8260000000000001</v>
      </c>
      <c r="N4077">
        <v>-0.21290000000000001</v>
      </c>
      <c r="O4077">
        <v>1.345</v>
      </c>
      <c r="P4077">
        <v>30001</v>
      </c>
      <c r="Q4077">
        <v>120000</v>
      </c>
    </row>
    <row r="4078" spans="9:17" x14ac:dyDescent="0.25">
      <c r="I4078" t="s">
        <v>4898</v>
      </c>
      <c r="J4078">
        <v>0.53659999999999997</v>
      </c>
      <c r="K4078">
        <v>0.58479999999999999</v>
      </c>
      <c r="L4078">
        <v>6.4440000000000001E-3</v>
      </c>
      <c r="M4078">
        <v>-0.62409999999999999</v>
      </c>
      <c r="N4078">
        <v>0.53800000000000003</v>
      </c>
      <c r="O4078">
        <v>1.673</v>
      </c>
      <c r="P4078">
        <v>30001</v>
      </c>
      <c r="Q4078">
        <v>120000</v>
      </c>
    </row>
    <row r="4079" spans="9:17" x14ac:dyDescent="0.25">
      <c r="I4079" t="s">
        <v>4899</v>
      </c>
      <c r="J4079">
        <v>0.51829999999999998</v>
      </c>
      <c r="K4079">
        <v>0.6734</v>
      </c>
      <c r="L4079">
        <v>8.3610000000000004E-3</v>
      </c>
      <c r="M4079">
        <v>-0.81440000000000001</v>
      </c>
      <c r="N4079">
        <v>0.51980000000000004</v>
      </c>
      <c r="O4079">
        <v>1.8460000000000001</v>
      </c>
      <c r="P4079">
        <v>30001</v>
      </c>
      <c r="Q4079">
        <v>120000</v>
      </c>
    </row>
    <row r="4080" spans="9:17" x14ac:dyDescent="0.25">
      <c r="I4080" t="s">
        <v>4900</v>
      </c>
      <c r="J4080">
        <v>-1.0680000000000001</v>
      </c>
      <c r="K4080">
        <v>0.7571</v>
      </c>
      <c r="L4080">
        <v>1.055E-2</v>
      </c>
      <c r="M4080">
        <v>-2.61</v>
      </c>
      <c r="N4080">
        <v>-1.05</v>
      </c>
      <c r="O4080">
        <v>0.36990000000000001</v>
      </c>
      <c r="P4080">
        <v>30001</v>
      </c>
      <c r="Q4080">
        <v>120000</v>
      </c>
    </row>
    <row r="4081" spans="9:17" x14ac:dyDescent="0.25">
      <c r="I4081" t="s">
        <v>4901</v>
      </c>
      <c r="J4081">
        <v>-0.88949999999999996</v>
      </c>
      <c r="K4081">
        <v>0.70830000000000004</v>
      </c>
      <c r="L4081">
        <v>9.972E-3</v>
      </c>
      <c r="M4081">
        <v>-2.306</v>
      </c>
      <c r="N4081">
        <v>-0.879</v>
      </c>
      <c r="O4081">
        <v>0.4778</v>
      </c>
      <c r="P4081">
        <v>30001</v>
      </c>
      <c r="Q4081">
        <v>120000</v>
      </c>
    </row>
    <row r="4082" spans="9:17" x14ac:dyDescent="0.25">
      <c r="I4082" t="s">
        <v>4902</v>
      </c>
      <c r="J4082">
        <v>-0.31509999999999999</v>
      </c>
      <c r="K4082">
        <v>0.63829999999999998</v>
      </c>
      <c r="L4082">
        <v>6.0280000000000004E-3</v>
      </c>
      <c r="M4082">
        <v>-1.609</v>
      </c>
      <c r="N4082">
        <v>-0.30249999999999999</v>
      </c>
      <c r="O4082">
        <v>0.91200000000000003</v>
      </c>
      <c r="P4082">
        <v>30001</v>
      </c>
      <c r="Q4082">
        <v>120000</v>
      </c>
    </row>
    <row r="4083" spans="9:17" x14ac:dyDescent="0.25">
      <c r="I4083" t="s">
        <v>4903</v>
      </c>
      <c r="J4083">
        <v>-0.19170000000000001</v>
      </c>
      <c r="K4083">
        <v>0.53979999999999995</v>
      </c>
      <c r="L4083">
        <v>5.2579999999999997E-3</v>
      </c>
      <c r="M4083">
        <v>-1.2689999999999999</v>
      </c>
      <c r="N4083">
        <v>-0.18659999999999999</v>
      </c>
      <c r="O4083">
        <v>0.85540000000000005</v>
      </c>
      <c r="P4083">
        <v>30001</v>
      </c>
      <c r="Q4083">
        <v>120000</v>
      </c>
    </row>
    <row r="4084" spans="9:17" x14ac:dyDescent="0.25">
      <c r="I4084" t="s">
        <v>4904</v>
      </c>
      <c r="J4084">
        <v>0.56540000000000001</v>
      </c>
      <c r="K4084">
        <v>0.68210000000000004</v>
      </c>
      <c r="L4084">
        <v>6.7869999999999996E-3</v>
      </c>
      <c r="M4084">
        <v>-0.73819999999999997</v>
      </c>
      <c r="N4084">
        <v>0.5504</v>
      </c>
      <c r="O4084">
        <v>1.9490000000000001</v>
      </c>
      <c r="P4084">
        <v>30001</v>
      </c>
      <c r="Q4084">
        <v>120000</v>
      </c>
    </row>
    <row r="4085" spans="9:17" x14ac:dyDescent="0.25">
      <c r="I4085" t="s">
        <v>4905</v>
      </c>
      <c r="J4085">
        <v>0.46139999999999998</v>
      </c>
      <c r="K4085">
        <v>0.61070000000000002</v>
      </c>
      <c r="L4085">
        <v>6.169E-3</v>
      </c>
      <c r="M4085">
        <v>-0.71530000000000005</v>
      </c>
      <c r="N4085">
        <v>0.45200000000000001</v>
      </c>
      <c r="O4085">
        <v>1.6919999999999999</v>
      </c>
      <c r="P4085">
        <v>30001</v>
      </c>
      <c r="Q4085">
        <v>120000</v>
      </c>
    </row>
    <row r="4086" spans="9:17" x14ac:dyDescent="0.25">
      <c r="I4086" t="s">
        <v>4906</v>
      </c>
      <c r="J4086">
        <v>0.44309999999999999</v>
      </c>
      <c r="K4086">
        <v>0.64039999999999997</v>
      </c>
      <c r="L4086">
        <v>6.476E-3</v>
      </c>
      <c r="M4086">
        <v>-0.79190000000000005</v>
      </c>
      <c r="N4086">
        <v>0.43240000000000001</v>
      </c>
      <c r="O4086">
        <v>1.7310000000000001</v>
      </c>
      <c r="P4086">
        <v>30001</v>
      </c>
      <c r="Q4086">
        <v>120000</v>
      </c>
    </row>
    <row r="4087" spans="9:17" x14ac:dyDescent="0.25">
      <c r="I4087" t="s">
        <v>4907</v>
      </c>
      <c r="J4087">
        <v>1.3109999999999999</v>
      </c>
      <c r="K4087">
        <v>0.84670000000000001</v>
      </c>
      <c r="L4087">
        <v>1.031E-2</v>
      </c>
      <c r="M4087">
        <v>-0.31979999999999997</v>
      </c>
      <c r="N4087">
        <v>1.3009999999999999</v>
      </c>
      <c r="O4087">
        <v>2.9969999999999999</v>
      </c>
      <c r="P4087">
        <v>30001</v>
      </c>
      <c r="Q4087">
        <v>120000</v>
      </c>
    </row>
    <row r="4088" spans="9:17" x14ac:dyDescent="0.25">
      <c r="I4088" t="s">
        <v>4908</v>
      </c>
      <c r="J4088">
        <v>-0.36299999999999999</v>
      </c>
      <c r="K4088">
        <v>0.82050000000000001</v>
      </c>
      <c r="L4088">
        <v>9.2589999999999999E-3</v>
      </c>
      <c r="M4088">
        <v>-1.9830000000000001</v>
      </c>
      <c r="N4088">
        <v>-0.35770000000000002</v>
      </c>
      <c r="O4088">
        <v>1.24</v>
      </c>
      <c r="P4088">
        <v>30001</v>
      </c>
      <c r="Q4088">
        <v>120000</v>
      </c>
    </row>
    <row r="4089" spans="9:17" x14ac:dyDescent="0.25">
      <c r="I4089" t="s">
        <v>4909</v>
      </c>
      <c r="J4089">
        <v>0.375</v>
      </c>
      <c r="K4089">
        <v>1.0349999999999999</v>
      </c>
      <c r="L4089">
        <v>1.6320000000000001E-2</v>
      </c>
      <c r="M4089">
        <v>-1.657</v>
      </c>
      <c r="N4089">
        <v>0.37619999999999998</v>
      </c>
      <c r="O4089">
        <v>2.403</v>
      </c>
      <c r="P4089">
        <v>30001</v>
      </c>
      <c r="Q4089">
        <v>120000</v>
      </c>
    </row>
    <row r="4090" spans="9:17" x14ac:dyDescent="0.25">
      <c r="I4090" t="s">
        <v>4910</v>
      </c>
      <c r="J4090">
        <v>0.23419999999999999</v>
      </c>
      <c r="K4090">
        <v>0.76639999999999997</v>
      </c>
      <c r="L4090">
        <v>9.3710000000000009E-3</v>
      </c>
      <c r="M4090">
        <v>-1.262</v>
      </c>
      <c r="N4090">
        <v>0.23119999999999999</v>
      </c>
      <c r="O4090">
        <v>1.746</v>
      </c>
      <c r="P4090">
        <v>30001</v>
      </c>
      <c r="Q4090">
        <v>120000</v>
      </c>
    </row>
    <row r="4091" spans="9:17" x14ac:dyDescent="0.25">
      <c r="I4091" t="s">
        <v>4911</v>
      </c>
      <c r="J4091">
        <v>0.1229</v>
      </c>
      <c r="K4091">
        <v>0.82709999999999995</v>
      </c>
      <c r="L4091">
        <v>1.0580000000000001E-2</v>
      </c>
      <c r="M4091">
        <v>-1.51</v>
      </c>
      <c r="N4091">
        <v>0.12690000000000001</v>
      </c>
      <c r="O4091">
        <v>1.7490000000000001</v>
      </c>
      <c r="P4091">
        <v>30001</v>
      </c>
      <c r="Q4091">
        <v>120000</v>
      </c>
    </row>
    <row r="4092" spans="9:17" x14ac:dyDescent="0.25">
      <c r="I4092" t="s">
        <v>4912</v>
      </c>
      <c r="J4092">
        <v>0.88039999999999996</v>
      </c>
      <c r="K4092">
        <v>0.62</v>
      </c>
      <c r="L4092">
        <v>6.398E-3</v>
      </c>
      <c r="M4092">
        <v>-0.30859999999999999</v>
      </c>
      <c r="N4092">
        <v>0.86899999999999999</v>
      </c>
      <c r="O4092">
        <v>2.1240000000000001</v>
      </c>
      <c r="P4092">
        <v>30001</v>
      </c>
      <c r="Q4092">
        <v>120000</v>
      </c>
    </row>
    <row r="4093" spans="9:17" x14ac:dyDescent="0.25">
      <c r="I4093" t="s">
        <v>4913</v>
      </c>
      <c r="J4093">
        <v>0.86209999999999998</v>
      </c>
      <c r="K4093">
        <v>0.70469999999999999</v>
      </c>
      <c r="L4093">
        <v>8.3119999999999999E-3</v>
      </c>
      <c r="M4093">
        <v>-0.50570000000000004</v>
      </c>
      <c r="N4093">
        <v>0.85370000000000001</v>
      </c>
      <c r="O4093">
        <v>2.2749999999999999</v>
      </c>
      <c r="P4093">
        <v>30001</v>
      </c>
      <c r="Q4093">
        <v>120000</v>
      </c>
    </row>
    <row r="4094" spans="9:17" x14ac:dyDescent="0.25">
      <c r="I4094" t="s">
        <v>4914</v>
      </c>
      <c r="J4094">
        <v>-0.72419999999999995</v>
      </c>
      <c r="K4094">
        <v>0.78190000000000004</v>
      </c>
      <c r="L4094">
        <v>1.0449999999999999E-2</v>
      </c>
      <c r="M4094">
        <v>-2.2909999999999999</v>
      </c>
      <c r="N4094">
        <v>-0.71440000000000003</v>
      </c>
      <c r="O4094">
        <v>0.79549999999999998</v>
      </c>
      <c r="P4094">
        <v>30001</v>
      </c>
      <c r="Q4094">
        <v>120000</v>
      </c>
    </row>
    <row r="4095" spans="9:17" x14ac:dyDescent="0.25">
      <c r="I4095" t="s">
        <v>4915</v>
      </c>
      <c r="J4095">
        <v>-0.54559999999999997</v>
      </c>
      <c r="K4095">
        <v>0.73529999999999995</v>
      </c>
      <c r="L4095">
        <v>9.8969999999999995E-3</v>
      </c>
      <c r="M4095">
        <v>-1.986</v>
      </c>
      <c r="N4095">
        <v>-0.54769999999999996</v>
      </c>
      <c r="O4095">
        <v>0.91830000000000001</v>
      </c>
      <c r="P4095">
        <v>30001</v>
      </c>
      <c r="Q4095">
        <v>120000</v>
      </c>
    </row>
    <row r="4096" spans="9:17" x14ac:dyDescent="0.25">
      <c r="I4096" t="s">
        <v>4916</v>
      </c>
      <c r="J4096">
        <v>2.8750000000000001E-2</v>
      </c>
      <c r="K4096">
        <v>0.67049999999999998</v>
      </c>
      <c r="L4096">
        <v>6.0270000000000002E-3</v>
      </c>
      <c r="M4096">
        <v>-1.292</v>
      </c>
      <c r="N4096">
        <v>2.785E-2</v>
      </c>
      <c r="O4096">
        <v>1.357</v>
      </c>
      <c r="P4096">
        <v>30001</v>
      </c>
      <c r="Q4096">
        <v>120000</v>
      </c>
    </row>
    <row r="4097" spans="9:17" x14ac:dyDescent="0.25">
      <c r="I4097" t="s">
        <v>4917</v>
      </c>
      <c r="J4097">
        <v>0.15210000000000001</v>
      </c>
      <c r="K4097">
        <v>0.57720000000000005</v>
      </c>
      <c r="L4097">
        <v>5.2779999999999997E-3</v>
      </c>
      <c r="M4097">
        <v>-0.95840000000000003</v>
      </c>
      <c r="N4097">
        <v>0.14149999999999999</v>
      </c>
      <c r="O4097">
        <v>1.3180000000000001</v>
      </c>
      <c r="P4097">
        <v>30001</v>
      </c>
      <c r="Q4097">
        <v>120000</v>
      </c>
    </row>
    <row r="4098" spans="9:17" x14ac:dyDescent="0.25">
      <c r="I4098" t="s">
        <v>4918</v>
      </c>
      <c r="J4098">
        <v>-0.104</v>
      </c>
      <c r="K4098">
        <v>0.43559999999999999</v>
      </c>
      <c r="L4098">
        <v>2.2169999999999998E-3</v>
      </c>
      <c r="M4098">
        <v>-1.0649999999999999</v>
      </c>
      <c r="N4098">
        <v>-6.9250000000000006E-2</v>
      </c>
      <c r="O4098">
        <v>0.73609999999999998</v>
      </c>
      <c r="P4098">
        <v>30001</v>
      </c>
      <c r="Q4098">
        <v>120000</v>
      </c>
    </row>
    <row r="4099" spans="9:17" x14ac:dyDescent="0.25">
      <c r="I4099" t="s">
        <v>4919</v>
      </c>
      <c r="J4099">
        <v>-0.12239999999999999</v>
      </c>
      <c r="K4099">
        <v>0.44779999999999998</v>
      </c>
      <c r="L4099">
        <v>2.1489999999999999E-3</v>
      </c>
      <c r="M4099">
        <v>-1.1279999999999999</v>
      </c>
      <c r="N4099">
        <v>-7.9399999999999998E-2</v>
      </c>
      <c r="O4099">
        <v>0.7288</v>
      </c>
      <c r="P4099">
        <v>30001</v>
      </c>
      <c r="Q4099">
        <v>120000</v>
      </c>
    </row>
    <row r="4100" spans="9:17" x14ac:dyDescent="0.25">
      <c r="I4100" t="s">
        <v>4920</v>
      </c>
      <c r="J4100">
        <v>0.74560000000000004</v>
      </c>
      <c r="K4100">
        <v>0.89829999999999999</v>
      </c>
      <c r="L4100">
        <v>1.1390000000000001E-2</v>
      </c>
      <c r="M4100">
        <v>-1.032</v>
      </c>
      <c r="N4100">
        <v>0.75270000000000004</v>
      </c>
      <c r="O4100">
        <v>2.4980000000000002</v>
      </c>
      <c r="P4100">
        <v>30001</v>
      </c>
      <c r="Q4100">
        <v>120000</v>
      </c>
    </row>
    <row r="4101" spans="9:17" x14ac:dyDescent="0.25">
      <c r="I4101" t="s">
        <v>4921</v>
      </c>
      <c r="J4101">
        <v>-0.9284</v>
      </c>
      <c r="K4101">
        <v>0.85350000000000004</v>
      </c>
      <c r="L4101">
        <v>1.039E-2</v>
      </c>
      <c r="M4101">
        <v>-2.617</v>
      </c>
      <c r="N4101">
        <v>-0.92049999999999998</v>
      </c>
      <c r="O4101">
        <v>0.72109999999999996</v>
      </c>
      <c r="P4101">
        <v>30001</v>
      </c>
      <c r="Q4101">
        <v>120000</v>
      </c>
    </row>
    <row r="4102" spans="9:17" x14ac:dyDescent="0.25">
      <c r="I4102" t="s">
        <v>4922</v>
      </c>
      <c r="J4102">
        <v>-0.19040000000000001</v>
      </c>
      <c r="K4102">
        <v>1.0529999999999999</v>
      </c>
      <c r="L4102">
        <v>1.67E-2</v>
      </c>
      <c r="M4102">
        <v>-2.278</v>
      </c>
      <c r="N4102">
        <v>-0.18709999999999999</v>
      </c>
      <c r="O4102">
        <v>1.8640000000000001</v>
      </c>
      <c r="P4102">
        <v>30001</v>
      </c>
      <c r="Q4102">
        <v>120000</v>
      </c>
    </row>
    <row r="4103" spans="9:17" x14ac:dyDescent="0.25">
      <c r="I4103" t="s">
        <v>4923</v>
      </c>
      <c r="J4103">
        <v>-0.33119999999999999</v>
      </c>
      <c r="K4103">
        <v>0.78639999999999999</v>
      </c>
      <c r="L4103">
        <v>9.8820000000000002E-3</v>
      </c>
      <c r="M4103">
        <v>-1.8879999999999999</v>
      </c>
      <c r="N4103">
        <v>-0.32669999999999999</v>
      </c>
      <c r="O4103">
        <v>1.1839999999999999</v>
      </c>
      <c r="P4103">
        <v>30001</v>
      </c>
      <c r="Q4103">
        <v>120000</v>
      </c>
    </row>
    <row r="4104" spans="9:17" x14ac:dyDescent="0.25">
      <c r="I4104" t="s">
        <v>4924</v>
      </c>
      <c r="J4104">
        <v>-0.4425</v>
      </c>
      <c r="K4104">
        <v>0.85289999999999999</v>
      </c>
      <c r="L4104">
        <v>1.106E-2</v>
      </c>
      <c r="M4104">
        <v>-2.1589999999999998</v>
      </c>
      <c r="N4104">
        <v>-0.42880000000000001</v>
      </c>
      <c r="O4104">
        <v>1.1870000000000001</v>
      </c>
      <c r="P4104">
        <v>30001</v>
      </c>
      <c r="Q4104">
        <v>120000</v>
      </c>
    </row>
    <row r="4105" spans="9:17" x14ac:dyDescent="0.25">
      <c r="I4105" t="s">
        <v>4925</v>
      </c>
      <c r="J4105">
        <v>0.315</v>
      </c>
      <c r="K4105">
        <v>0.64359999999999995</v>
      </c>
      <c r="L4105">
        <v>7.162E-3</v>
      </c>
      <c r="M4105">
        <v>-0.96140000000000003</v>
      </c>
      <c r="N4105">
        <v>0.3175</v>
      </c>
      <c r="O4105">
        <v>1.575</v>
      </c>
      <c r="P4105">
        <v>30001</v>
      </c>
      <c r="Q4105">
        <v>120000</v>
      </c>
    </row>
    <row r="4106" spans="9:17" x14ac:dyDescent="0.25">
      <c r="I4106" t="s">
        <v>4926</v>
      </c>
      <c r="J4106">
        <v>0.29670000000000002</v>
      </c>
      <c r="K4106">
        <v>0.72629999999999995</v>
      </c>
      <c r="L4106">
        <v>8.9259999999999999E-3</v>
      </c>
      <c r="M4106">
        <v>-1.175</v>
      </c>
      <c r="N4106">
        <v>0.3044</v>
      </c>
      <c r="O4106">
        <v>1.7090000000000001</v>
      </c>
      <c r="P4106">
        <v>30001</v>
      </c>
      <c r="Q4106">
        <v>120000</v>
      </c>
    </row>
    <row r="4107" spans="9:17" x14ac:dyDescent="0.25">
      <c r="I4107" t="s">
        <v>4927</v>
      </c>
      <c r="J4107">
        <v>-1.29</v>
      </c>
      <c r="K4107">
        <v>0.78739999999999999</v>
      </c>
      <c r="L4107">
        <v>1.0200000000000001E-2</v>
      </c>
      <c r="M4107">
        <v>-2.8879999999999999</v>
      </c>
      <c r="N4107">
        <v>-1.274</v>
      </c>
      <c r="O4107">
        <v>0.20519999999999999</v>
      </c>
      <c r="P4107">
        <v>30001</v>
      </c>
      <c r="Q4107">
        <v>120000</v>
      </c>
    </row>
    <row r="4108" spans="9:17" x14ac:dyDescent="0.25">
      <c r="I4108" t="s">
        <v>4928</v>
      </c>
      <c r="J4108">
        <v>-1.111</v>
      </c>
      <c r="K4108">
        <v>0.75029999999999997</v>
      </c>
      <c r="L4108">
        <v>9.8110000000000003E-3</v>
      </c>
      <c r="M4108">
        <v>-2.61</v>
      </c>
      <c r="N4108">
        <v>-1.1020000000000001</v>
      </c>
      <c r="O4108">
        <v>0.33800000000000002</v>
      </c>
      <c r="P4108">
        <v>30001</v>
      </c>
      <c r="Q4108">
        <v>120000</v>
      </c>
    </row>
    <row r="4109" spans="9:17" x14ac:dyDescent="0.25">
      <c r="I4109" t="s">
        <v>4929</v>
      </c>
      <c r="J4109">
        <v>-0.53669999999999995</v>
      </c>
      <c r="K4109">
        <v>0.71879999999999999</v>
      </c>
      <c r="L4109">
        <v>7.6880000000000004E-3</v>
      </c>
      <c r="M4109">
        <v>-2.0249999999999999</v>
      </c>
      <c r="N4109">
        <v>-0.51370000000000005</v>
      </c>
      <c r="O4109">
        <v>0.81740000000000002</v>
      </c>
      <c r="P4109">
        <v>30001</v>
      </c>
      <c r="Q4109">
        <v>120000</v>
      </c>
    </row>
    <row r="4110" spans="9:17" x14ac:dyDescent="0.25">
      <c r="I4110" t="s">
        <v>4930</v>
      </c>
      <c r="J4110">
        <v>-0.4133</v>
      </c>
      <c r="K4110">
        <v>0.622</v>
      </c>
      <c r="L4110">
        <v>6.855E-3</v>
      </c>
      <c r="M4110">
        <v>-1.663</v>
      </c>
      <c r="N4110">
        <v>-0.40589999999999998</v>
      </c>
      <c r="O4110">
        <v>0.7823</v>
      </c>
      <c r="P4110">
        <v>30001</v>
      </c>
      <c r="Q4110">
        <v>120000</v>
      </c>
    </row>
    <row r="4111" spans="9:17" x14ac:dyDescent="0.25">
      <c r="I4111" t="s">
        <v>4931</v>
      </c>
      <c r="J4111">
        <v>-1.8329999999999999E-2</v>
      </c>
      <c r="K4111">
        <v>0.3952</v>
      </c>
      <c r="L4111">
        <v>1.6670000000000001E-3</v>
      </c>
      <c r="M4111">
        <v>-0.8478</v>
      </c>
      <c r="N4111">
        <v>-1.12E-2</v>
      </c>
      <c r="O4111">
        <v>0.7863</v>
      </c>
      <c r="P4111">
        <v>30001</v>
      </c>
      <c r="Q4111">
        <v>120000</v>
      </c>
    </row>
    <row r="4112" spans="9:17" x14ac:dyDescent="0.25">
      <c r="I4112" t="s">
        <v>4932</v>
      </c>
      <c r="J4112">
        <v>0.84970000000000001</v>
      </c>
      <c r="K4112">
        <v>0.84219999999999995</v>
      </c>
      <c r="L4112">
        <v>1.116E-2</v>
      </c>
      <c r="M4112">
        <v>-0.80889999999999995</v>
      </c>
      <c r="N4112">
        <v>0.85160000000000002</v>
      </c>
      <c r="O4112">
        <v>2.5009999999999999</v>
      </c>
      <c r="P4112">
        <v>30001</v>
      </c>
      <c r="Q4112">
        <v>120000</v>
      </c>
    </row>
    <row r="4113" spans="9:17" x14ac:dyDescent="0.25">
      <c r="I4113" t="s">
        <v>4933</v>
      </c>
      <c r="J4113">
        <v>-0.82440000000000002</v>
      </c>
      <c r="K4113">
        <v>0.79669999999999996</v>
      </c>
      <c r="L4113">
        <v>9.8460000000000006E-3</v>
      </c>
      <c r="M4113">
        <v>-2.3980000000000001</v>
      </c>
      <c r="N4113">
        <v>-0.81950000000000001</v>
      </c>
      <c r="O4113">
        <v>0.71840000000000004</v>
      </c>
      <c r="P4113">
        <v>30001</v>
      </c>
      <c r="Q4113">
        <v>120000</v>
      </c>
    </row>
    <row r="4114" spans="9:17" x14ac:dyDescent="0.25">
      <c r="I4114" t="s">
        <v>4934</v>
      </c>
      <c r="J4114">
        <v>-8.6379999999999998E-2</v>
      </c>
      <c r="K4114">
        <v>1.0129999999999999</v>
      </c>
      <c r="L4114">
        <v>1.6320000000000001E-2</v>
      </c>
      <c r="M4114">
        <v>-2.0830000000000002</v>
      </c>
      <c r="N4114">
        <v>-8.4949999999999998E-2</v>
      </c>
      <c r="O4114">
        <v>1.9039999999999999</v>
      </c>
      <c r="P4114">
        <v>30001</v>
      </c>
      <c r="Q4114">
        <v>120000</v>
      </c>
    </row>
    <row r="4115" spans="9:17" x14ac:dyDescent="0.25">
      <c r="I4115" t="s">
        <v>4935</v>
      </c>
      <c r="J4115">
        <v>-0.22720000000000001</v>
      </c>
      <c r="K4115">
        <v>0.73019999999999996</v>
      </c>
      <c r="L4115">
        <v>9.5149999999999992E-3</v>
      </c>
      <c r="M4115">
        <v>-1.6539999999999999</v>
      </c>
      <c r="N4115">
        <v>-0.22819999999999999</v>
      </c>
      <c r="O4115">
        <v>1.194</v>
      </c>
      <c r="P4115">
        <v>30001</v>
      </c>
      <c r="Q4115">
        <v>120000</v>
      </c>
    </row>
    <row r="4116" spans="9:17" x14ac:dyDescent="0.25">
      <c r="I4116" t="s">
        <v>4936</v>
      </c>
      <c r="J4116">
        <v>-0.33850000000000002</v>
      </c>
      <c r="K4116">
        <v>0.79120000000000001</v>
      </c>
      <c r="L4116">
        <v>1.06E-2</v>
      </c>
      <c r="M4116">
        <v>-1.8979999999999999</v>
      </c>
      <c r="N4116">
        <v>-0.33610000000000001</v>
      </c>
      <c r="O4116">
        <v>1.1859999999999999</v>
      </c>
      <c r="P4116">
        <v>30001</v>
      </c>
      <c r="Q4116">
        <v>120000</v>
      </c>
    </row>
    <row r="4117" spans="9:17" x14ac:dyDescent="0.25">
      <c r="I4117" t="s">
        <v>4937</v>
      </c>
      <c r="J4117">
        <v>0.41899999999999998</v>
      </c>
      <c r="K4117">
        <v>0.57320000000000004</v>
      </c>
      <c r="L4117">
        <v>6.5970000000000004E-3</v>
      </c>
      <c r="M4117">
        <v>-0.69789999999999996</v>
      </c>
      <c r="N4117">
        <v>0.4153</v>
      </c>
      <c r="O4117">
        <v>1.5549999999999999</v>
      </c>
      <c r="P4117">
        <v>30001</v>
      </c>
      <c r="Q4117">
        <v>120000</v>
      </c>
    </row>
    <row r="4118" spans="9:17" x14ac:dyDescent="0.25">
      <c r="I4118" t="s">
        <v>4938</v>
      </c>
      <c r="J4118">
        <v>0.4007</v>
      </c>
      <c r="K4118">
        <v>0.66420000000000001</v>
      </c>
      <c r="L4118">
        <v>8.3859999999999994E-3</v>
      </c>
      <c r="M4118">
        <v>-0.90359999999999996</v>
      </c>
      <c r="N4118">
        <v>0.4012</v>
      </c>
      <c r="O4118">
        <v>1.7110000000000001</v>
      </c>
      <c r="P4118">
        <v>30001</v>
      </c>
      <c r="Q4118">
        <v>120000</v>
      </c>
    </row>
    <row r="4119" spans="9:17" x14ac:dyDescent="0.25">
      <c r="I4119" t="s">
        <v>4939</v>
      </c>
      <c r="J4119">
        <v>-1.1859999999999999</v>
      </c>
      <c r="K4119">
        <v>0.71550000000000002</v>
      </c>
      <c r="L4119">
        <v>9.7520000000000003E-3</v>
      </c>
      <c r="M4119">
        <v>-2.641</v>
      </c>
      <c r="N4119">
        <v>-1.173</v>
      </c>
      <c r="O4119">
        <v>0.1749</v>
      </c>
      <c r="P4119">
        <v>30001</v>
      </c>
      <c r="Q4119">
        <v>120000</v>
      </c>
    </row>
    <row r="4120" spans="9:17" x14ac:dyDescent="0.25">
      <c r="I4120" t="s">
        <v>4940</v>
      </c>
      <c r="J4120">
        <v>-1.0069999999999999</v>
      </c>
      <c r="K4120">
        <v>0.67620000000000002</v>
      </c>
      <c r="L4120">
        <v>9.2910000000000006E-3</v>
      </c>
      <c r="M4120">
        <v>-2.3410000000000002</v>
      </c>
      <c r="N4120">
        <v>-1.0049999999999999</v>
      </c>
      <c r="O4120">
        <v>0.30559999999999998</v>
      </c>
      <c r="P4120">
        <v>30001</v>
      </c>
      <c r="Q4120">
        <v>120000</v>
      </c>
    </row>
    <row r="4121" spans="9:17" x14ac:dyDescent="0.25">
      <c r="I4121" t="s">
        <v>4941</v>
      </c>
      <c r="J4121">
        <v>-0.43259999999999998</v>
      </c>
      <c r="K4121">
        <v>0.64359999999999995</v>
      </c>
      <c r="L4121">
        <v>6.9300000000000004E-3</v>
      </c>
      <c r="M4121">
        <v>-1.7250000000000001</v>
      </c>
      <c r="N4121">
        <v>-0.42430000000000001</v>
      </c>
      <c r="O4121">
        <v>0.81200000000000006</v>
      </c>
      <c r="P4121">
        <v>30001</v>
      </c>
      <c r="Q4121">
        <v>120000</v>
      </c>
    </row>
    <row r="4122" spans="9:17" x14ac:dyDescent="0.25">
      <c r="I4122" t="s">
        <v>4942</v>
      </c>
      <c r="J4122">
        <v>-0.30930000000000002</v>
      </c>
      <c r="K4122">
        <v>0.54269999999999996</v>
      </c>
      <c r="L4122">
        <v>6.1440000000000002E-3</v>
      </c>
      <c r="M4122">
        <v>-1.3740000000000001</v>
      </c>
      <c r="N4122">
        <v>-0.31030000000000002</v>
      </c>
      <c r="O4122">
        <v>0.75419999999999998</v>
      </c>
      <c r="P4122">
        <v>30001</v>
      </c>
      <c r="Q4122">
        <v>120000</v>
      </c>
    </row>
    <row r="4123" spans="9:17" x14ac:dyDescent="0.25">
      <c r="I4123" t="s">
        <v>4943</v>
      </c>
      <c r="J4123">
        <v>0.86799999999999999</v>
      </c>
      <c r="K4123">
        <v>0.8649</v>
      </c>
      <c r="L4123">
        <v>1.1350000000000001E-2</v>
      </c>
      <c r="M4123">
        <v>-0.8377</v>
      </c>
      <c r="N4123">
        <v>0.87290000000000001</v>
      </c>
      <c r="O4123">
        <v>2.57</v>
      </c>
      <c r="P4123">
        <v>30001</v>
      </c>
      <c r="Q4123">
        <v>120000</v>
      </c>
    </row>
    <row r="4124" spans="9:17" x14ac:dyDescent="0.25">
      <c r="I4124" t="s">
        <v>4944</v>
      </c>
      <c r="J4124">
        <v>-0.80600000000000005</v>
      </c>
      <c r="K4124">
        <v>0.82099999999999995</v>
      </c>
      <c r="L4124">
        <v>1.0019999999999999E-2</v>
      </c>
      <c r="M4124">
        <v>-2.4289999999999998</v>
      </c>
      <c r="N4124">
        <v>-0.80279999999999996</v>
      </c>
      <c r="O4124">
        <v>0.78890000000000005</v>
      </c>
      <c r="P4124">
        <v>30001</v>
      </c>
      <c r="Q4124">
        <v>120000</v>
      </c>
    </row>
    <row r="4125" spans="9:17" x14ac:dyDescent="0.25">
      <c r="I4125" t="s">
        <v>4945</v>
      </c>
      <c r="J4125">
        <v>-6.8049999999999999E-2</v>
      </c>
      <c r="K4125">
        <v>1.03</v>
      </c>
      <c r="L4125">
        <v>1.643E-2</v>
      </c>
      <c r="M4125">
        <v>-2.0939999999999999</v>
      </c>
      <c r="N4125">
        <v>-6.7750000000000005E-2</v>
      </c>
      <c r="O4125">
        <v>1.952</v>
      </c>
      <c r="P4125">
        <v>30001</v>
      </c>
      <c r="Q4125">
        <v>120000</v>
      </c>
    </row>
    <row r="4126" spans="9:17" x14ac:dyDescent="0.25">
      <c r="I4126" t="s">
        <v>4946</v>
      </c>
      <c r="J4126">
        <v>-0.20880000000000001</v>
      </c>
      <c r="K4126">
        <v>0.7591</v>
      </c>
      <c r="L4126">
        <v>9.5820000000000002E-3</v>
      </c>
      <c r="M4126">
        <v>-1.698</v>
      </c>
      <c r="N4126">
        <v>-0.21049999999999999</v>
      </c>
      <c r="O4126">
        <v>1.27</v>
      </c>
      <c r="P4126">
        <v>30001</v>
      </c>
      <c r="Q4126">
        <v>120000</v>
      </c>
    </row>
    <row r="4127" spans="9:17" x14ac:dyDescent="0.25">
      <c r="I4127" t="s">
        <v>4947</v>
      </c>
      <c r="J4127">
        <v>-0.3201</v>
      </c>
      <c r="K4127">
        <v>0.81669999999999998</v>
      </c>
      <c r="L4127">
        <v>1.0670000000000001E-2</v>
      </c>
      <c r="M4127">
        <v>-1.9390000000000001</v>
      </c>
      <c r="N4127">
        <v>-0.31809999999999999</v>
      </c>
      <c r="O4127">
        <v>1.2669999999999999</v>
      </c>
      <c r="P4127">
        <v>30001</v>
      </c>
      <c r="Q4127">
        <v>120000</v>
      </c>
    </row>
    <row r="4128" spans="9:17" x14ac:dyDescent="0.25">
      <c r="I4128" t="s">
        <v>4948</v>
      </c>
      <c r="J4128">
        <v>0.43730000000000002</v>
      </c>
      <c r="K4128">
        <v>0.60550000000000004</v>
      </c>
      <c r="L4128">
        <v>6.7460000000000003E-3</v>
      </c>
      <c r="M4128">
        <v>-0.74329999999999996</v>
      </c>
      <c r="N4128">
        <v>0.43230000000000002</v>
      </c>
      <c r="O4128">
        <v>1.637</v>
      </c>
      <c r="P4128">
        <v>30001</v>
      </c>
      <c r="Q4128">
        <v>120000</v>
      </c>
    </row>
    <row r="4129" spans="9:17" x14ac:dyDescent="0.25">
      <c r="I4129" t="s">
        <v>4949</v>
      </c>
      <c r="J4129">
        <v>0.41909999999999997</v>
      </c>
      <c r="K4129">
        <v>0.6925</v>
      </c>
      <c r="L4129">
        <v>8.515E-3</v>
      </c>
      <c r="M4129">
        <v>-0.93879999999999997</v>
      </c>
      <c r="N4129">
        <v>0.41810000000000003</v>
      </c>
      <c r="O4129">
        <v>1.7969999999999999</v>
      </c>
      <c r="P4129">
        <v>30001</v>
      </c>
      <c r="Q4129">
        <v>120000</v>
      </c>
    </row>
    <row r="4130" spans="9:17" x14ac:dyDescent="0.25">
      <c r="I4130" t="s">
        <v>4950</v>
      </c>
      <c r="J4130">
        <v>-1.167</v>
      </c>
      <c r="K4130">
        <v>0.75080000000000002</v>
      </c>
      <c r="L4130">
        <v>9.9190000000000007E-3</v>
      </c>
      <c r="M4130">
        <v>-2.673</v>
      </c>
      <c r="N4130">
        <v>-1.1559999999999999</v>
      </c>
      <c r="O4130">
        <v>0.26950000000000002</v>
      </c>
      <c r="P4130">
        <v>30001</v>
      </c>
      <c r="Q4130">
        <v>120000</v>
      </c>
    </row>
    <row r="4131" spans="9:17" x14ac:dyDescent="0.25">
      <c r="I4131" t="s">
        <v>4951</v>
      </c>
      <c r="J4131">
        <v>-0.98870000000000002</v>
      </c>
      <c r="K4131">
        <v>0.71020000000000005</v>
      </c>
      <c r="L4131">
        <v>9.4549999999999999E-3</v>
      </c>
      <c r="M4131">
        <v>-2.383</v>
      </c>
      <c r="N4131">
        <v>-0.98950000000000005</v>
      </c>
      <c r="O4131">
        <v>0.3957</v>
      </c>
      <c r="P4131">
        <v>30001</v>
      </c>
      <c r="Q4131">
        <v>120000</v>
      </c>
    </row>
    <row r="4132" spans="9:17" x14ac:dyDescent="0.25">
      <c r="I4132" t="s">
        <v>4952</v>
      </c>
      <c r="J4132">
        <v>-0.4143</v>
      </c>
      <c r="K4132">
        <v>0.67020000000000002</v>
      </c>
      <c r="L4132">
        <v>7.0720000000000002E-3</v>
      </c>
      <c r="M4132">
        <v>-1.7569999999999999</v>
      </c>
      <c r="N4132">
        <v>-0.40639999999999998</v>
      </c>
      <c r="O4132">
        <v>0.88390000000000002</v>
      </c>
      <c r="P4132">
        <v>30001</v>
      </c>
      <c r="Q4132">
        <v>120000</v>
      </c>
    </row>
    <row r="4133" spans="9:17" x14ac:dyDescent="0.25">
      <c r="I4133" t="s">
        <v>4953</v>
      </c>
      <c r="J4133">
        <v>-0.29089999999999999</v>
      </c>
      <c r="K4133">
        <v>0.57540000000000002</v>
      </c>
      <c r="L4133">
        <v>6.3229999999999996E-3</v>
      </c>
      <c r="M4133">
        <v>-1.42</v>
      </c>
      <c r="N4133">
        <v>-0.29070000000000001</v>
      </c>
      <c r="O4133">
        <v>0.84119999999999995</v>
      </c>
      <c r="P4133">
        <v>30001</v>
      </c>
      <c r="Q4133">
        <v>120000</v>
      </c>
    </row>
    <row r="4134" spans="9:17" x14ac:dyDescent="0.25">
      <c r="I4134" t="s">
        <v>4954</v>
      </c>
      <c r="J4134">
        <v>-1.6739999999999999</v>
      </c>
      <c r="K4134">
        <v>1.0089999999999999</v>
      </c>
      <c r="L4134">
        <v>1.337E-2</v>
      </c>
      <c r="M4134">
        <v>-3.66</v>
      </c>
      <c r="N4134">
        <v>-1.67</v>
      </c>
      <c r="O4134">
        <v>0.29370000000000002</v>
      </c>
      <c r="P4134">
        <v>30001</v>
      </c>
      <c r="Q4134">
        <v>120000</v>
      </c>
    </row>
    <row r="4135" spans="9:17" x14ac:dyDescent="0.25">
      <c r="I4135" t="s">
        <v>4955</v>
      </c>
      <c r="J4135">
        <v>-0.93610000000000004</v>
      </c>
      <c r="K4135">
        <v>1.1830000000000001</v>
      </c>
      <c r="L4135">
        <v>1.8530000000000001E-2</v>
      </c>
      <c r="M4135">
        <v>-3.2759999999999998</v>
      </c>
      <c r="N4135">
        <v>-0.93530000000000002</v>
      </c>
      <c r="O4135">
        <v>1.3740000000000001</v>
      </c>
      <c r="P4135">
        <v>30001</v>
      </c>
      <c r="Q4135">
        <v>120000</v>
      </c>
    </row>
    <row r="4136" spans="9:17" x14ac:dyDescent="0.25">
      <c r="I4136" t="s">
        <v>4956</v>
      </c>
      <c r="J4136">
        <v>-1.077</v>
      </c>
      <c r="K4136">
        <v>0.95689999999999997</v>
      </c>
      <c r="L4136">
        <v>1.3089999999999999E-2</v>
      </c>
      <c r="M4136">
        <v>-2.9870000000000001</v>
      </c>
      <c r="N4136">
        <v>-1.0780000000000001</v>
      </c>
      <c r="O4136">
        <v>0.79359999999999997</v>
      </c>
      <c r="P4136">
        <v>30001</v>
      </c>
      <c r="Q4136">
        <v>120000</v>
      </c>
    </row>
    <row r="4137" spans="9:17" x14ac:dyDescent="0.25">
      <c r="I4137" t="s">
        <v>4957</v>
      </c>
      <c r="J4137">
        <v>-1.1879999999999999</v>
      </c>
      <c r="K4137">
        <v>1.0069999999999999</v>
      </c>
      <c r="L4137">
        <v>1.404E-2</v>
      </c>
      <c r="M4137">
        <v>-3.194</v>
      </c>
      <c r="N4137">
        <v>-1.1859999999999999</v>
      </c>
      <c r="O4137">
        <v>0.76739999999999997</v>
      </c>
      <c r="P4137">
        <v>30001</v>
      </c>
      <c r="Q4137">
        <v>120000</v>
      </c>
    </row>
    <row r="4138" spans="9:17" x14ac:dyDescent="0.25">
      <c r="I4138" t="s">
        <v>4958</v>
      </c>
      <c r="J4138">
        <v>-0.43070000000000003</v>
      </c>
      <c r="K4138">
        <v>0.8306</v>
      </c>
      <c r="L4138">
        <v>1.069E-2</v>
      </c>
      <c r="M4138">
        <v>-2.0720000000000001</v>
      </c>
      <c r="N4138">
        <v>-0.42780000000000001</v>
      </c>
      <c r="O4138">
        <v>1.1919999999999999</v>
      </c>
      <c r="P4138">
        <v>30001</v>
      </c>
      <c r="Q4138">
        <v>120000</v>
      </c>
    </row>
    <row r="4139" spans="9:17" x14ac:dyDescent="0.25">
      <c r="I4139" t="s">
        <v>4959</v>
      </c>
      <c r="J4139">
        <v>-0.44890000000000002</v>
      </c>
      <c r="K4139">
        <v>0.90029999999999999</v>
      </c>
      <c r="L4139">
        <v>1.197E-2</v>
      </c>
      <c r="M4139">
        <v>-2.2229999999999999</v>
      </c>
      <c r="N4139">
        <v>-0.4481</v>
      </c>
      <c r="O4139">
        <v>1.3180000000000001</v>
      </c>
      <c r="P4139">
        <v>30001</v>
      </c>
      <c r="Q4139">
        <v>120000</v>
      </c>
    </row>
    <row r="4140" spans="9:17" x14ac:dyDescent="0.25">
      <c r="I4140" t="s">
        <v>4960</v>
      </c>
      <c r="J4140">
        <v>-2.0350000000000001</v>
      </c>
      <c r="K4140">
        <v>0.97719999999999996</v>
      </c>
      <c r="L4140">
        <v>1.435E-2</v>
      </c>
      <c r="M4140">
        <v>-3.9780000000000002</v>
      </c>
      <c r="N4140">
        <v>-2.0289999999999999</v>
      </c>
      <c r="O4140">
        <v>-0.12820000000000001</v>
      </c>
      <c r="P4140">
        <v>30001</v>
      </c>
      <c r="Q4140">
        <v>120000</v>
      </c>
    </row>
    <row r="4141" spans="9:17" x14ac:dyDescent="0.25">
      <c r="I4141" t="s">
        <v>4961</v>
      </c>
      <c r="J4141">
        <v>-1.857</v>
      </c>
      <c r="K4141">
        <v>0.94069999999999998</v>
      </c>
      <c r="L4141">
        <v>1.383E-2</v>
      </c>
      <c r="M4141">
        <v>-3.71</v>
      </c>
      <c r="N4141">
        <v>-1.8540000000000001</v>
      </c>
      <c r="O4141">
        <v>-1.3599999999999999E-2</v>
      </c>
      <c r="P4141">
        <v>30001</v>
      </c>
      <c r="Q4141">
        <v>120000</v>
      </c>
    </row>
    <row r="4142" spans="9:17" x14ac:dyDescent="0.25">
      <c r="I4142" t="s">
        <v>4962</v>
      </c>
      <c r="J4142">
        <v>-1.282</v>
      </c>
      <c r="K4142">
        <v>0.89049999999999996</v>
      </c>
      <c r="L4142">
        <v>1.103E-2</v>
      </c>
      <c r="M4142">
        <v>-3.0649999999999999</v>
      </c>
      <c r="N4142">
        <v>-1.2769999999999999</v>
      </c>
      <c r="O4142">
        <v>0.45729999999999998</v>
      </c>
      <c r="P4142">
        <v>30001</v>
      </c>
      <c r="Q4142">
        <v>120000</v>
      </c>
    </row>
    <row r="4143" spans="9:17" x14ac:dyDescent="0.25">
      <c r="I4143" t="s">
        <v>4963</v>
      </c>
      <c r="J4143">
        <v>-1.159</v>
      </c>
      <c r="K4143">
        <v>0.82069999999999999</v>
      </c>
      <c r="L4143">
        <v>1.065E-2</v>
      </c>
      <c r="M4143">
        <v>-2.78</v>
      </c>
      <c r="N4143">
        <v>-1.155</v>
      </c>
      <c r="O4143">
        <v>0.45669999999999999</v>
      </c>
      <c r="P4143">
        <v>30001</v>
      </c>
      <c r="Q4143">
        <v>120000</v>
      </c>
    </row>
    <row r="4144" spans="9:17" x14ac:dyDescent="0.25">
      <c r="I4144" t="s">
        <v>4964</v>
      </c>
      <c r="J4144">
        <v>0.73799999999999999</v>
      </c>
      <c r="K4144">
        <v>1.1599999999999999</v>
      </c>
      <c r="L4144">
        <v>1.8089999999999998E-2</v>
      </c>
      <c r="M4144">
        <v>-1.5489999999999999</v>
      </c>
      <c r="N4144">
        <v>0.74170000000000003</v>
      </c>
      <c r="O4144">
        <v>3.0179999999999998</v>
      </c>
      <c r="P4144">
        <v>30001</v>
      </c>
      <c r="Q4144">
        <v>120000</v>
      </c>
    </row>
    <row r="4145" spans="9:17" x14ac:dyDescent="0.25">
      <c r="I4145" t="s">
        <v>4965</v>
      </c>
      <c r="J4145">
        <v>0.59719999999999995</v>
      </c>
      <c r="K4145">
        <v>0.9194</v>
      </c>
      <c r="L4145">
        <v>1.192E-2</v>
      </c>
      <c r="M4145">
        <v>-1.204</v>
      </c>
      <c r="N4145">
        <v>0.59360000000000002</v>
      </c>
      <c r="O4145">
        <v>2.4020000000000001</v>
      </c>
      <c r="P4145">
        <v>30001</v>
      </c>
      <c r="Q4145">
        <v>120000</v>
      </c>
    </row>
    <row r="4146" spans="9:17" x14ac:dyDescent="0.25">
      <c r="I4146" t="s">
        <v>4966</v>
      </c>
      <c r="J4146">
        <v>0.4859</v>
      </c>
      <c r="K4146">
        <v>0.96989999999999998</v>
      </c>
      <c r="L4146">
        <v>1.2760000000000001E-2</v>
      </c>
      <c r="M4146">
        <v>-1.413</v>
      </c>
      <c r="N4146">
        <v>0.4839</v>
      </c>
      <c r="O4146">
        <v>2.391</v>
      </c>
      <c r="P4146">
        <v>30001</v>
      </c>
      <c r="Q4146">
        <v>120000</v>
      </c>
    </row>
    <row r="4147" spans="9:17" x14ac:dyDescent="0.25">
      <c r="I4147" t="s">
        <v>4967</v>
      </c>
      <c r="J4147">
        <v>1.2430000000000001</v>
      </c>
      <c r="K4147">
        <v>0.80710000000000004</v>
      </c>
      <c r="L4147">
        <v>9.8040000000000002E-3</v>
      </c>
      <c r="M4147">
        <v>-0.3216</v>
      </c>
      <c r="N4147">
        <v>1.2370000000000001</v>
      </c>
      <c r="O4147">
        <v>2.859</v>
      </c>
      <c r="P4147">
        <v>30001</v>
      </c>
      <c r="Q4147">
        <v>120000</v>
      </c>
    </row>
    <row r="4148" spans="9:17" x14ac:dyDescent="0.25">
      <c r="I4148" t="s">
        <v>4968</v>
      </c>
      <c r="J4148">
        <v>1.2250000000000001</v>
      </c>
      <c r="K4148">
        <v>0.86960000000000004</v>
      </c>
      <c r="L4148">
        <v>1.093E-2</v>
      </c>
      <c r="M4148">
        <v>-0.4592</v>
      </c>
      <c r="N4148">
        <v>1.2210000000000001</v>
      </c>
      <c r="O4148">
        <v>2.9670000000000001</v>
      </c>
      <c r="P4148">
        <v>30001</v>
      </c>
      <c r="Q4148">
        <v>120000</v>
      </c>
    </row>
    <row r="4149" spans="9:17" x14ac:dyDescent="0.25">
      <c r="I4149" t="s">
        <v>4969</v>
      </c>
      <c r="J4149">
        <v>-0.36120000000000002</v>
      </c>
      <c r="K4149">
        <v>0.93440000000000001</v>
      </c>
      <c r="L4149">
        <v>1.247E-2</v>
      </c>
      <c r="M4149">
        <v>-2.206</v>
      </c>
      <c r="N4149">
        <v>-0.35449999999999998</v>
      </c>
      <c r="O4149">
        <v>1.4690000000000001</v>
      </c>
      <c r="P4149">
        <v>30001</v>
      </c>
      <c r="Q4149">
        <v>120000</v>
      </c>
    </row>
    <row r="4150" spans="9:17" x14ac:dyDescent="0.25">
      <c r="I4150" t="s">
        <v>4970</v>
      </c>
      <c r="J4150">
        <v>-0.1827</v>
      </c>
      <c r="K4150">
        <v>0.89680000000000004</v>
      </c>
      <c r="L4150">
        <v>1.2030000000000001E-2</v>
      </c>
      <c r="M4150">
        <v>-1.944</v>
      </c>
      <c r="N4150">
        <v>-0.18279999999999999</v>
      </c>
      <c r="O4150">
        <v>1.5840000000000001</v>
      </c>
      <c r="P4150">
        <v>30001</v>
      </c>
      <c r="Q4150">
        <v>120000</v>
      </c>
    </row>
    <row r="4151" spans="9:17" x14ac:dyDescent="0.25">
      <c r="I4151" t="s">
        <v>4971</v>
      </c>
      <c r="J4151">
        <v>0.39169999999999999</v>
      </c>
      <c r="K4151">
        <v>0.84630000000000005</v>
      </c>
      <c r="L4151">
        <v>9.8490000000000001E-3</v>
      </c>
      <c r="M4151">
        <v>-1.264</v>
      </c>
      <c r="N4151">
        <v>0.38900000000000001</v>
      </c>
      <c r="O4151">
        <v>2.0670000000000002</v>
      </c>
      <c r="P4151">
        <v>30001</v>
      </c>
      <c r="Q4151">
        <v>120000</v>
      </c>
    </row>
    <row r="4152" spans="9:17" x14ac:dyDescent="0.25">
      <c r="I4152" t="s">
        <v>4972</v>
      </c>
      <c r="J4152">
        <v>0.5151</v>
      </c>
      <c r="K4152">
        <v>0.77380000000000004</v>
      </c>
      <c r="L4152">
        <v>9.3970000000000008E-3</v>
      </c>
      <c r="M4152">
        <v>-0.98309999999999997</v>
      </c>
      <c r="N4152">
        <v>0.50870000000000004</v>
      </c>
      <c r="O4152">
        <v>2.0710000000000002</v>
      </c>
      <c r="P4152">
        <v>30001</v>
      </c>
      <c r="Q4152">
        <v>120000</v>
      </c>
    </row>
    <row r="4153" spans="9:17" x14ac:dyDescent="0.25">
      <c r="I4153" t="s">
        <v>4973</v>
      </c>
      <c r="J4153">
        <v>-0.14080000000000001</v>
      </c>
      <c r="K4153">
        <v>1.1080000000000001</v>
      </c>
      <c r="L4153">
        <v>1.7659999999999999E-2</v>
      </c>
      <c r="M4153">
        <v>-2.3079999999999998</v>
      </c>
      <c r="N4153">
        <v>-0.1421</v>
      </c>
      <c r="O4153">
        <v>2.0430000000000001</v>
      </c>
      <c r="P4153">
        <v>30001</v>
      </c>
      <c r="Q4153">
        <v>120000</v>
      </c>
    </row>
    <row r="4154" spans="9:17" x14ac:dyDescent="0.25">
      <c r="I4154" t="s">
        <v>4974</v>
      </c>
      <c r="J4154">
        <v>-0.25209999999999999</v>
      </c>
      <c r="K4154">
        <v>1.1519999999999999</v>
      </c>
      <c r="L4154">
        <v>1.821E-2</v>
      </c>
      <c r="M4154">
        <v>-2.5169999999999999</v>
      </c>
      <c r="N4154">
        <v>-0.247</v>
      </c>
      <c r="O4154">
        <v>2.0019999999999998</v>
      </c>
      <c r="P4154">
        <v>30001</v>
      </c>
      <c r="Q4154">
        <v>120000</v>
      </c>
    </row>
    <row r="4155" spans="9:17" x14ac:dyDescent="0.25">
      <c r="I4155" t="s">
        <v>4975</v>
      </c>
      <c r="J4155">
        <v>0.50539999999999996</v>
      </c>
      <c r="K4155">
        <v>0.87719999999999998</v>
      </c>
      <c r="L4155">
        <v>1.2930000000000001E-2</v>
      </c>
      <c r="M4155">
        <v>-1.196</v>
      </c>
      <c r="N4155">
        <v>0.497</v>
      </c>
      <c r="O4155">
        <v>2.2610000000000001</v>
      </c>
      <c r="P4155">
        <v>30001</v>
      </c>
      <c r="Q4155">
        <v>120000</v>
      </c>
    </row>
    <row r="4156" spans="9:17" x14ac:dyDescent="0.25">
      <c r="I4156" t="s">
        <v>4976</v>
      </c>
      <c r="J4156">
        <v>0.48709999999999998</v>
      </c>
      <c r="K4156">
        <v>0.76800000000000002</v>
      </c>
      <c r="L4156">
        <v>1.107E-2</v>
      </c>
      <c r="M4156">
        <v>-0.99419999999999997</v>
      </c>
      <c r="N4156">
        <v>0.47699999999999998</v>
      </c>
      <c r="O4156">
        <v>2.0249999999999999</v>
      </c>
      <c r="P4156">
        <v>30001</v>
      </c>
      <c r="Q4156">
        <v>120000</v>
      </c>
    </row>
    <row r="4157" spans="9:17" x14ac:dyDescent="0.25">
      <c r="I4157" t="s">
        <v>4977</v>
      </c>
      <c r="J4157">
        <v>-1.099</v>
      </c>
      <c r="K4157">
        <v>1.119</v>
      </c>
      <c r="L4157">
        <v>1.866E-2</v>
      </c>
      <c r="M4157">
        <v>-3.3149999999999999</v>
      </c>
      <c r="N4157">
        <v>-1.093</v>
      </c>
      <c r="O4157">
        <v>1.089</v>
      </c>
      <c r="P4157">
        <v>30001</v>
      </c>
      <c r="Q4157">
        <v>120000</v>
      </c>
    </row>
    <row r="4158" spans="9:17" x14ac:dyDescent="0.25">
      <c r="I4158" t="s">
        <v>4978</v>
      </c>
      <c r="J4158">
        <v>-0.92069999999999996</v>
      </c>
      <c r="K4158">
        <v>1.0880000000000001</v>
      </c>
      <c r="L4158">
        <v>1.822E-2</v>
      </c>
      <c r="M4158">
        <v>-3.048</v>
      </c>
      <c r="N4158">
        <v>-0.92149999999999999</v>
      </c>
      <c r="O4158">
        <v>1.2090000000000001</v>
      </c>
      <c r="P4158">
        <v>30001</v>
      </c>
      <c r="Q4158">
        <v>120000</v>
      </c>
    </row>
    <row r="4159" spans="9:17" x14ac:dyDescent="0.25">
      <c r="I4159" t="s">
        <v>4979</v>
      </c>
      <c r="J4159">
        <v>-0.3463</v>
      </c>
      <c r="K4159">
        <v>1.0640000000000001</v>
      </c>
      <c r="L4159">
        <v>1.687E-2</v>
      </c>
      <c r="M4159">
        <v>-2.427</v>
      </c>
      <c r="N4159">
        <v>-0.34279999999999999</v>
      </c>
      <c r="O4159">
        <v>1.7390000000000001</v>
      </c>
      <c r="P4159">
        <v>30001</v>
      </c>
      <c r="Q4159">
        <v>120000</v>
      </c>
    </row>
    <row r="4160" spans="9:17" x14ac:dyDescent="0.25">
      <c r="I4160" t="s">
        <v>4980</v>
      </c>
      <c r="J4160">
        <v>-0.22289999999999999</v>
      </c>
      <c r="K4160">
        <v>1.0069999999999999</v>
      </c>
      <c r="L4160">
        <v>1.66E-2</v>
      </c>
      <c r="M4160">
        <v>-2.1779999999999999</v>
      </c>
      <c r="N4160">
        <v>-0.22439999999999999</v>
      </c>
      <c r="O4160">
        <v>1.7689999999999999</v>
      </c>
      <c r="P4160">
        <v>30001</v>
      </c>
      <c r="Q4160">
        <v>120000</v>
      </c>
    </row>
    <row r="4161" spans="9:17" x14ac:dyDescent="0.25">
      <c r="I4161" t="s">
        <v>4981</v>
      </c>
      <c r="J4161">
        <v>-0.1113</v>
      </c>
      <c r="K4161">
        <v>0.45519999999999999</v>
      </c>
      <c r="L4161">
        <v>2.598E-3</v>
      </c>
      <c r="M4161">
        <v>-1.1240000000000001</v>
      </c>
      <c r="N4161">
        <v>-7.324E-2</v>
      </c>
      <c r="O4161">
        <v>0.76500000000000001</v>
      </c>
      <c r="P4161">
        <v>30001</v>
      </c>
      <c r="Q4161">
        <v>120000</v>
      </c>
    </row>
    <row r="4162" spans="9:17" x14ac:dyDescent="0.25">
      <c r="I4162" t="s">
        <v>4982</v>
      </c>
      <c r="J4162">
        <v>0.6462</v>
      </c>
      <c r="K4162">
        <v>0.71989999999999998</v>
      </c>
      <c r="L4162">
        <v>9.5119999999999996E-3</v>
      </c>
      <c r="M4162">
        <v>-0.76070000000000004</v>
      </c>
      <c r="N4162">
        <v>0.64559999999999995</v>
      </c>
      <c r="O4162">
        <v>2.06</v>
      </c>
      <c r="P4162">
        <v>30001</v>
      </c>
      <c r="Q4162">
        <v>120000</v>
      </c>
    </row>
    <row r="4163" spans="9:17" x14ac:dyDescent="0.25">
      <c r="I4163" t="s">
        <v>4983</v>
      </c>
      <c r="J4163">
        <v>0.62790000000000001</v>
      </c>
      <c r="K4163">
        <v>0.80159999999999998</v>
      </c>
      <c r="L4163">
        <v>1.086E-2</v>
      </c>
      <c r="M4163">
        <v>-0.95079999999999998</v>
      </c>
      <c r="N4163">
        <v>0.62839999999999996</v>
      </c>
      <c r="O4163">
        <v>2.1949999999999998</v>
      </c>
      <c r="P4163">
        <v>30001</v>
      </c>
      <c r="Q4163">
        <v>120000</v>
      </c>
    </row>
    <row r="4164" spans="9:17" x14ac:dyDescent="0.25">
      <c r="I4164" t="s">
        <v>4984</v>
      </c>
      <c r="J4164">
        <v>-0.95840000000000003</v>
      </c>
      <c r="K4164">
        <v>0.77600000000000002</v>
      </c>
      <c r="L4164">
        <v>9.214E-3</v>
      </c>
      <c r="M4164">
        <v>-2.5049999999999999</v>
      </c>
      <c r="N4164">
        <v>-0.94899999999999995</v>
      </c>
      <c r="O4164">
        <v>0.53949999999999998</v>
      </c>
      <c r="P4164">
        <v>30001</v>
      </c>
      <c r="Q4164">
        <v>120000</v>
      </c>
    </row>
    <row r="4165" spans="9:17" x14ac:dyDescent="0.25">
      <c r="I4165" t="s">
        <v>4985</v>
      </c>
      <c r="J4165">
        <v>-0.77990000000000004</v>
      </c>
      <c r="K4165">
        <v>0.71220000000000006</v>
      </c>
      <c r="L4165">
        <v>8.4759999999999992E-3</v>
      </c>
      <c r="M4165">
        <v>-2.181</v>
      </c>
      <c r="N4165">
        <v>-0.7782</v>
      </c>
      <c r="O4165">
        <v>0.61829999999999996</v>
      </c>
      <c r="P4165">
        <v>30001</v>
      </c>
      <c r="Q4165">
        <v>120000</v>
      </c>
    </row>
    <row r="4166" spans="9:17" x14ac:dyDescent="0.25">
      <c r="I4166" t="s">
        <v>4986</v>
      </c>
      <c r="J4166">
        <v>-0.20549999999999999</v>
      </c>
      <c r="K4166">
        <v>0.80449999999999999</v>
      </c>
      <c r="L4166">
        <v>1.022E-2</v>
      </c>
      <c r="M4166">
        <v>-1.8240000000000001</v>
      </c>
      <c r="N4166">
        <v>-0.19739999999999999</v>
      </c>
      <c r="O4166">
        <v>1.3540000000000001</v>
      </c>
      <c r="P4166">
        <v>30001</v>
      </c>
      <c r="Q4166">
        <v>120000</v>
      </c>
    </row>
    <row r="4167" spans="9:17" x14ac:dyDescent="0.25">
      <c r="I4167" t="s">
        <v>4987</v>
      </c>
      <c r="J4167">
        <v>-8.2089999999999996E-2</v>
      </c>
      <c r="K4167">
        <v>0.72450000000000003</v>
      </c>
      <c r="L4167">
        <v>9.7319999999999993E-3</v>
      </c>
      <c r="M4167">
        <v>-1.506</v>
      </c>
      <c r="N4167">
        <v>-8.3970000000000003E-2</v>
      </c>
      <c r="O4167">
        <v>1.3440000000000001</v>
      </c>
      <c r="P4167">
        <v>30001</v>
      </c>
      <c r="Q4167">
        <v>120000</v>
      </c>
    </row>
    <row r="4168" spans="9:17" x14ac:dyDescent="0.25">
      <c r="I4168" t="s">
        <v>4988</v>
      </c>
      <c r="J4168">
        <v>0.75749999999999995</v>
      </c>
      <c r="K4168">
        <v>0.78549999999999998</v>
      </c>
      <c r="L4168">
        <v>1.06E-2</v>
      </c>
      <c r="M4168">
        <v>-0.77490000000000003</v>
      </c>
      <c r="N4168">
        <v>0.75419999999999998</v>
      </c>
      <c r="O4168">
        <v>2.3130000000000002</v>
      </c>
      <c r="P4168">
        <v>30001</v>
      </c>
      <c r="Q4168">
        <v>120000</v>
      </c>
    </row>
    <row r="4169" spans="9:17" x14ac:dyDescent="0.25">
      <c r="I4169" t="s">
        <v>4989</v>
      </c>
      <c r="J4169">
        <v>0.73919999999999997</v>
      </c>
      <c r="K4169">
        <v>0.85850000000000004</v>
      </c>
      <c r="L4169">
        <v>1.179E-2</v>
      </c>
      <c r="M4169">
        <v>-0.93079999999999996</v>
      </c>
      <c r="N4169">
        <v>0.73340000000000005</v>
      </c>
      <c r="O4169">
        <v>2.4500000000000002</v>
      </c>
      <c r="P4169">
        <v>30001</v>
      </c>
      <c r="Q4169">
        <v>120000</v>
      </c>
    </row>
    <row r="4170" spans="9:17" x14ac:dyDescent="0.25">
      <c r="I4170" t="s">
        <v>4990</v>
      </c>
      <c r="J4170">
        <v>-0.84709999999999996</v>
      </c>
      <c r="K4170">
        <v>0.78639999999999999</v>
      </c>
      <c r="L4170">
        <v>8.9990000000000001E-3</v>
      </c>
      <c r="M4170">
        <v>-2.4169999999999998</v>
      </c>
      <c r="N4170">
        <v>-0.8387</v>
      </c>
      <c r="O4170">
        <v>0.67520000000000002</v>
      </c>
      <c r="P4170">
        <v>30001</v>
      </c>
      <c r="Q4170">
        <v>120000</v>
      </c>
    </row>
    <row r="4171" spans="9:17" x14ac:dyDescent="0.25">
      <c r="I4171" t="s">
        <v>4991</v>
      </c>
      <c r="J4171">
        <v>-0.66859999999999997</v>
      </c>
      <c r="K4171">
        <v>0.71430000000000005</v>
      </c>
      <c r="L4171">
        <v>8.2789999999999999E-3</v>
      </c>
      <c r="M4171">
        <v>-2.073</v>
      </c>
      <c r="N4171">
        <v>-0.66859999999999997</v>
      </c>
      <c r="O4171">
        <v>0.7359</v>
      </c>
      <c r="P4171">
        <v>30001</v>
      </c>
      <c r="Q4171">
        <v>120000</v>
      </c>
    </row>
    <row r="4172" spans="9:17" x14ac:dyDescent="0.25">
      <c r="I4172" t="s">
        <v>4992</v>
      </c>
      <c r="J4172">
        <v>-9.4189999999999996E-2</v>
      </c>
      <c r="K4172">
        <v>0.85399999999999998</v>
      </c>
      <c r="L4172">
        <v>1.1169999999999999E-2</v>
      </c>
      <c r="M4172">
        <v>-1.792</v>
      </c>
      <c r="N4172">
        <v>-9.2350000000000002E-2</v>
      </c>
      <c r="O4172">
        <v>1.583</v>
      </c>
      <c r="P4172">
        <v>30001</v>
      </c>
      <c r="Q4172">
        <v>120000</v>
      </c>
    </row>
    <row r="4173" spans="9:17" x14ac:dyDescent="0.25">
      <c r="I4173" t="s">
        <v>4993</v>
      </c>
      <c r="J4173">
        <v>2.921E-2</v>
      </c>
      <c r="K4173">
        <v>0.7873</v>
      </c>
      <c r="L4173">
        <v>1.0840000000000001E-2</v>
      </c>
      <c r="M4173">
        <v>-1.504</v>
      </c>
      <c r="N4173">
        <v>2.264E-2</v>
      </c>
      <c r="O4173">
        <v>1.591</v>
      </c>
      <c r="P4173">
        <v>30001</v>
      </c>
      <c r="Q4173">
        <v>120000</v>
      </c>
    </row>
    <row r="4174" spans="9:17" x14ac:dyDescent="0.25">
      <c r="I4174" t="s">
        <v>4994</v>
      </c>
      <c r="J4174">
        <v>-1.8249999999999999E-2</v>
      </c>
      <c r="K4174">
        <v>0.42559999999999998</v>
      </c>
      <c r="L4174">
        <v>3.1979999999999999E-3</v>
      </c>
      <c r="M4174">
        <v>-0.90959999999999996</v>
      </c>
      <c r="N4174">
        <v>-1.209E-2</v>
      </c>
      <c r="O4174">
        <v>0.86709999999999998</v>
      </c>
      <c r="P4174">
        <v>30001</v>
      </c>
      <c r="Q4174">
        <v>120000</v>
      </c>
    </row>
    <row r="4175" spans="9:17" x14ac:dyDescent="0.25">
      <c r="I4175" t="s">
        <v>4995</v>
      </c>
      <c r="J4175">
        <v>-1.605</v>
      </c>
      <c r="K4175">
        <v>0.74690000000000001</v>
      </c>
      <c r="L4175">
        <v>1.107E-2</v>
      </c>
      <c r="M4175">
        <v>-3.1019999999999999</v>
      </c>
      <c r="N4175">
        <v>-1.593</v>
      </c>
      <c r="O4175">
        <v>-0.1769</v>
      </c>
      <c r="P4175">
        <v>30001</v>
      </c>
      <c r="Q4175">
        <v>120000</v>
      </c>
    </row>
    <row r="4176" spans="9:17" x14ac:dyDescent="0.25">
      <c r="I4176" t="s">
        <v>4996</v>
      </c>
      <c r="J4176">
        <v>-1.4259999999999999</v>
      </c>
      <c r="K4176">
        <v>0.69940000000000002</v>
      </c>
      <c r="L4176">
        <v>1.039E-2</v>
      </c>
      <c r="M4176">
        <v>-2.7949999999999999</v>
      </c>
      <c r="N4176">
        <v>-1.4219999999999999</v>
      </c>
      <c r="O4176">
        <v>-6.7559999999999995E-2</v>
      </c>
      <c r="P4176">
        <v>30001</v>
      </c>
      <c r="Q4176">
        <v>120000</v>
      </c>
    </row>
    <row r="4177" spans="9:17" x14ac:dyDescent="0.25">
      <c r="I4177" t="s">
        <v>4997</v>
      </c>
      <c r="J4177">
        <v>-0.85160000000000002</v>
      </c>
      <c r="K4177">
        <v>0.65980000000000005</v>
      </c>
      <c r="L4177">
        <v>7.1900000000000002E-3</v>
      </c>
      <c r="M4177">
        <v>-2.1869999999999998</v>
      </c>
      <c r="N4177">
        <v>-0.84199999999999997</v>
      </c>
      <c r="O4177">
        <v>0.41220000000000001</v>
      </c>
      <c r="P4177">
        <v>30001</v>
      </c>
      <c r="Q4177">
        <v>120000</v>
      </c>
    </row>
    <row r="4178" spans="9:17" x14ac:dyDescent="0.25">
      <c r="I4178" t="s">
        <v>4998</v>
      </c>
      <c r="J4178">
        <v>-0.72819999999999996</v>
      </c>
      <c r="K4178">
        <v>0.56100000000000005</v>
      </c>
      <c r="L4178">
        <v>6.5919999999999998E-3</v>
      </c>
      <c r="M4178">
        <v>-1.841</v>
      </c>
      <c r="N4178">
        <v>-0.72550000000000003</v>
      </c>
      <c r="O4178">
        <v>0.36299999999999999</v>
      </c>
      <c r="P4178">
        <v>30001</v>
      </c>
      <c r="Q4178">
        <v>120000</v>
      </c>
    </row>
    <row r="4179" spans="9:17" x14ac:dyDescent="0.25">
      <c r="I4179" t="s">
        <v>4999</v>
      </c>
      <c r="J4179">
        <v>-1.5860000000000001</v>
      </c>
      <c r="K4179">
        <v>0.81979999999999997</v>
      </c>
      <c r="L4179">
        <v>1.2290000000000001E-2</v>
      </c>
      <c r="M4179">
        <v>-3.2269999999999999</v>
      </c>
      <c r="N4179">
        <v>-1.5740000000000001</v>
      </c>
      <c r="O4179">
        <v>-1.7250000000000001E-2</v>
      </c>
      <c r="P4179">
        <v>30001</v>
      </c>
      <c r="Q4179">
        <v>120000</v>
      </c>
    </row>
    <row r="4180" spans="9:17" x14ac:dyDescent="0.25">
      <c r="I4180" t="s">
        <v>5000</v>
      </c>
      <c r="J4180">
        <v>-1.4079999999999999</v>
      </c>
      <c r="K4180">
        <v>0.77600000000000002</v>
      </c>
      <c r="L4180">
        <v>1.1679999999999999E-2</v>
      </c>
      <c r="M4180">
        <v>-2.94</v>
      </c>
      <c r="N4180">
        <v>-1.403</v>
      </c>
      <c r="O4180">
        <v>9.9489999999999995E-2</v>
      </c>
      <c r="P4180">
        <v>30001</v>
      </c>
      <c r="Q4180">
        <v>120000</v>
      </c>
    </row>
    <row r="4181" spans="9:17" x14ac:dyDescent="0.25">
      <c r="I4181" t="s">
        <v>5001</v>
      </c>
      <c r="J4181">
        <v>-0.83340000000000003</v>
      </c>
      <c r="K4181">
        <v>0.73929999999999996</v>
      </c>
      <c r="L4181">
        <v>8.8540000000000008E-3</v>
      </c>
      <c r="M4181">
        <v>-2.3359999999999999</v>
      </c>
      <c r="N4181">
        <v>-0.82199999999999995</v>
      </c>
      <c r="O4181">
        <v>0.58840000000000003</v>
      </c>
      <c r="P4181">
        <v>30001</v>
      </c>
      <c r="Q4181">
        <v>120000</v>
      </c>
    </row>
    <row r="4182" spans="9:17" x14ac:dyDescent="0.25">
      <c r="I4182" t="s">
        <v>5002</v>
      </c>
      <c r="J4182">
        <v>-0.71</v>
      </c>
      <c r="K4182">
        <v>0.65369999999999995</v>
      </c>
      <c r="L4182">
        <v>8.4309999999999993E-3</v>
      </c>
      <c r="M4182">
        <v>-2.0070000000000001</v>
      </c>
      <c r="N4182">
        <v>-0.70760000000000001</v>
      </c>
      <c r="O4182">
        <v>0.5665</v>
      </c>
      <c r="P4182">
        <v>30001</v>
      </c>
      <c r="Q4182">
        <v>120000</v>
      </c>
    </row>
    <row r="4183" spans="9:17" x14ac:dyDescent="0.25">
      <c r="I4183" t="s">
        <v>5003</v>
      </c>
      <c r="J4183">
        <v>0.17860000000000001</v>
      </c>
      <c r="K4183">
        <v>0.41549999999999998</v>
      </c>
      <c r="L4183">
        <v>2.676E-3</v>
      </c>
      <c r="M4183">
        <v>-0.54630000000000001</v>
      </c>
      <c r="N4183">
        <v>0.1147</v>
      </c>
      <c r="O4183">
        <v>1.1659999999999999</v>
      </c>
      <c r="P4183">
        <v>30001</v>
      </c>
      <c r="Q4183">
        <v>120000</v>
      </c>
    </row>
    <row r="4184" spans="9:17" x14ac:dyDescent="0.25">
      <c r="I4184" t="s">
        <v>5004</v>
      </c>
      <c r="J4184">
        <v>0.75290000000000001</v>
      </c>
      <c r="K4184">
        <v>0.80500000000000005</v>
      </c>
      <c r="L4184">
        <v>1.0999999999999999E-2</v>
      </c>
      <c r="M4184">
        <v>-0.8125</v>
      </c>
      <c r="N4184">
        <v>0.74370000000000003</v>
      </c>
      <c r="O4184">
        <v>2.3580000000000001</v>
      </c>
      <c r="P4184">
        <v>30001</v>
      </c>
      <c r="Q4184">
        <v>120000</v>
      </c>
    </row>
    <row r="4185" spans="9:17" x14ac:dyDescent="0.25">
      <c r="I4185" t="s">
        <v>5005</v>
      </c>
      <c r="J4185">
        <v>0.87629999999999997</v>
      </c>
      <c r="K4185">
        <v>0.72829999999999995</v>
      </c>
      <c r="L4185">
        <v>1.047E-2</v>
      </c>
      <c r="M4185">
        <v>-0.50919999999999999</v>
      </c>
      <c r="N4185">
        <v>0.8599</v>
      </c>
      <c r="O4185">
        <v>2.3559999999999999</v>
      </c>
      <c r="P4185">
        <v>30001</v>
      </c>
      <c r="Q4185">
        <v>120000</v>
      </c>
    </row>
    <row r="4186" spans="9:17" x14ac:dyDescent="0.25">
      <c r="I4186" t="s">
        <v>5006</v>
      </c>
      <c r="J4186">
        <v>0.57440000000000002</v>
      </c>
      <c r="K4186">
        <v>0.76039999999999996</v>
      </c>
      <c r="L4186">
        <v>1.03E-2</v>
      </c>
      <c r="M4186">
        <v>-0.93730000000000002</v>
      </c>
      <c r="N4186">
        <v>0.57650000000000001</v>
      </c>
      <c r="O4186">
        <v>2.0609999999999999</v>
      </c>
      <c r="P4186">
        <v>30001</v>
      </c>
      <c r="Q4186">
        <v>120000</v>
      </c>
    </row>
    <row r="4187" spans="9:17" x14ac:dyDescent="0.25">
      <c r="I4187" t="s">
        <v>5007</v>
      </c>
      <c r="J4187">
        <v>0.69779999999999998</v>
      </c>
      <c r="K4187">
        <v>0.67979999999999996</v>
      </c>
      <c r="L4187">
        <v>9.7820000000000008E-3</v>
      </c>
      <c r="M4187">
        <v>-0.62439999999999996</v>
      </c>
      <c r="N4187">
        <v>0.69130000000000003</v>
      </c>
      <c r="O4187">
        <v>2.0459999999999998</v>
      </c>
      <c r="P4187">
        <v>30001</v>
      </c>
      <c r="Q4187">
        <v>120000</v>
      </c>
    </row>
    <row r="4188" spans="9:17" x14ac:dyDescent="0.25">
      <c r="I4188" t="s">
        <v>5008</v>
      </c>
      <c r="J4188">
        <v>0.1234</v>
      </c>
      <c r="K4188">
        <v>0.41870000000000002</v>
      </c>
      <c r="L4188">
        <v>2.4139999999999999E-3</v>
      </c>
      <c r="M4188">
        <v>-0.67230000000000001</v>
      </c>
      <c r="N4188">
        <v>8.4529999999999994E-2</v>
      </c>
      <c r="O4188">
        <v>1.0449999999999999</v>
      </c>
      <c r="P4188">
        <v>30001</v>
      </c>
      <c r="Q4188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opLeftCell="A41" workbookViewId="0">
      <selection activeCell="E25" sqref="E25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4" t="s">
        <v>1</v>
      </c>
      <c r="C1" s="14" t="s">
        <v>17</v>
      </c>
      <c r="D1" s="14" t="s">
        <v>18</v>
      </c>
      <c r="G1" s="14" t="s">
        <v>3</v>
      </c>
      <c r="H1" s="14" t="s">
        <v>17</v>
      </c>
      <c r="I1" s="14" t="s">
        <v>18</v>
      </c>
    </row>
    <row r="2" spans="1:9" x14ac:dyDescent="0.25">
      <c r="A2" s="7">
        <v>30</v>
      </c>
      <c r="B2" s="6" t="str">
        <f>VLOOKUP(A2,'WinBUGS output'!B:C,2,FALSE)</f>
        <v>Psychoeducational group programme</v>
      </c>
      <c r="C2" s="6">
        <f>VLOOKUP(A2,'WinBUGS output'!AC:AJ,7,FALSE)</f>
        <v>6</v>
      </c>
      <c r="D2" s="6" t="str">
        <f>"("&amp;VLOOKUP(A2,'WinBUGS output'!AC:AJ,6,FALSE)&amp;", "&amp;VLOOKUP(A2,'WinBUGS output'!AC:AJ,8,FALSE)&amp;")"</f>
        <v>(1, 36)</v>
      </c>
      <c r="F2" s="7">
        <v>21</v>
      </c>
      <c r="G2" s="4" t="str">
        <f>VLOOKUP(F2,'WinBUGS output'!E:F,2,FALSE)</f>
        <v>Combined (Problem solving + AD)</v>
      </c>
      <c r="H2" s="6">
        <f>VLOOKUP(F2,'WinBUGS output'!AN:AU,7,FALSE)</f>
        <v>3</v>
      </c>
      <c r="I2" s="6" t="str">
        <f>"("&amp;VLOOKUP(F2,'WinBUGS output'!AN:AU,6,FALSE)&amp;", "&amp;VLOOKUP(F2,'WinBUGS output'!AN:AU,8,FALSE)&amp;")"</f>
        <v>(1, 24)</v>
      </c>
    </row>
    <row r="3" spans="1:9" x14ac:dyDescent="0.25">
      <c r="A3" s="7">
        <v>55</v>
      </c>
      <c r="B3" s="6" t="str">
        <f>VLOOKUP(A3,'WinBUGS output'!B:C,2,FALSE)</f>
        <v>Problem solving individual + any SSRI</v>
      </c>
      <c r="C3" s="6">
        <f>VLOOKUP(A3,'WinBUGS output'!AC:AJ,7,FALSE)</f>
        <v>6</v>
      </c>
      <c r="D3" s="6" t="str">
        <f>"("&amp;VLOOKUP(A3,'WinBUGS output'!AC:AJ,6,FALSE)&amp;", "&amp;VLOOKUP(A3,'WinBUGS output'!AC:AJ,8,FALSE)&amp;")"</f>
        <v>(1, 57)</v>
      </c>
      <c r="F3" s="7">
        <v>8</v>
      </c>
      <c r="G3" s="4" t="str">
        <f>VLOOKUP(F3,'WinBUGS output'!E:F,2,FALSE)</f>
        <v>Mirtazapine</v>
      </c>
      <c r="H3" s="6">
        <f>VLOOKUP(F3,'WinBUGS output'!AN:AU,7,FALSE)</f>
        <v>4</v>
      </c>
      <c r="I3" s="6" t="str">
        <f>"("&amp;VLOOKUP(F3,'WinBUGS output'!AN:AU,6,FALSE)&amp;", "&amp;VLOOKUP(F3,'WinBUGS output'!AN:AU,8,FALSE)&amp;")"</f>
        <v>(1, 24)</v>
      </c>
    </row>
    <row r="4" spans="1:9" x14ac:dyDescent="0.25">
      <c r="A4" s="7">
        <v>39</v>
      </c>
      <c r="B4" s="6" t="str">
        <f>VLOOKUP(A4,'WinBUGS output'!B:C,2,FALSE)</f>
        <v>Behavioural activation (BA)</v>
      </c>
      <c r="C4" s="6">
        <f>VLOOKUP(A4,'WinBUGS output'!AC:AJ,7,FALSE)</f>
        <v>8</v>
      </c>
      <c r="D4" s="6" t="str">
        <f>"("&amp;VLOOKUP(A4,'WinBUGS output'!AC:AJ,6,FALSE)&amp;", "&amp;VLOOKUP(A4,'WinBUGS output'!AC:AJ,8,FALSE)&amp;")"</f>
        <v>(1, 43)</v>
      </c>
      <c r="F4" s="7">
        <v>12</v>
      </c>
      <c r="G4" s="4" t="str">
        <f>VLOOKUP(F4,'WinBUGS output'!E:F,2,FALSE)</f>
        <v>Psychoeducational interventions</v>
      </c>
      <c r="H4" s="6">
        <f>VLOOKUP(F4,'WinBUGS output'!AN:AU,7,FALSE)</f>
        <v>5</v>
      </c>
      <c r="I4" s="6" t="str">
        <f>"("&amp;VLOOKUP(F4,'WinBUGS output'!AN:AU,6,FALSE)&amp;", "&amp;VLOOKUP(F4,'WinBUGS output'!AN:AU,8,FALSE)&amp;")"</f>
        <v>(1, 18)</v>
      </c>
    </row>
    <row r="5" spans="1:9" x14ac:dyDescent="0.25">
      <c r="A5" s="7">
        <v>12</v>
      </c>
      <c r="B5" s="6" t="str">
        <f>VLOOKUP(A5,'WinBUGS output'!B:C,2,FALSE)</f>
        <v>Mirtazapine</v>
      </c>
      <c r="C5" s="6">
        <f>VLOOKUP(A5,'WinBUGS output'!AC:AJ,7,FALSE)</f>
        <v>8</v>
      </c>
      <c r="D5" s="6" t="str">
        <f>"("&amp;VLOOKUP(A5,'WinBUGS output'!AC:AJ,6,FALSE)&amp;", "&amp;VLOOKUP(A5,'WinBUGS output'!AC:AJ,8,FALSE)&amp;")"</f>
        <v>(1, 59)</v>
      </c>
      <c r="F5" s="7">
        <v>2</v>
      </c>
      <c r="G5" s="4" t="str">
        <f>VLOOKUP(F5,'WinBUGS output'!E:F,2,FALSE)</f>
        <v>No treatment</v>
      </c>
      <c r="H5" s="6">
        <f>VLOOKUP(F5,'WinBUGS output'!AN:AU,7,FALSE)</f>
        <v>6</v>
      </c>
      <c r="I5" s="6" t="str">
        <f>"("&amp;VLOOKUP(F5,'WinBUGS output'!AN:AU,6,FALSE)&amp;", "&amp;VLOOKUP(F5,'WinBUGS output'!AN:AU,8,FALSE)&amp;")"</f>
        <v>(1, 18)</v>
      </c>
    </row>
    <row r="6" spans="1:9" x14ac:dyDescent="0.25">
      <c r="A6" s="7">
        <v>29</v>
      </c>
      <c r="B6" s="6" t="str">
        <f>VLOOKUP(A6,'WinBUGS output'!B:C,2,FALSE)</f>
        <v>Lifestyle factors discussion</v>
      </c>
      <c r="C6" s="6">
        <f>VLOOKUP(A6,'WinBUGS output'!AC:AJ,7,FALSE)</f>
        <v>9</v>
      </c>
      <c r="D6" s="6" t="str">
        <f>"("&amp;VLOOKUP(A6,'WinBUGS output'!AC:AJ,6,FALSE)&amp;", "&amp;VLOOKUP(A6,'WinBUGS output'!AC:AJ,8,FALSE)&amp;")"</f>
        <v>(1, 44)</v>
      </c>
      <c r="F6" s="7">
        <v>16</v>
      </c>
      <c r="G6" s="4" t="str">
        <f>VLOOKUP(F6,'WinBUGS output'!E:F,2,FALSE)</f>
        <v>Behavioural therapies (individual)</v>
      </c>
      <c r="H6" s="6">
        <f>VLOOKUP(F6,'WinBUGS output'!AN:AU,7,FALSE)</f>
        <v>8</v>
      </c>
      <c r="I6" s="6" t="str">
        <f>"("&amp;VLOOKUP(F6,'WinBUGS output'!AN:AU,6,FALSE)&amp;", "&amp;VLOOKUP(F6,'WinBUGS output'!AN:AU,8,FALSE)&amp;")"</f>
        <v>(1, 23)</v>
      </c>
    </row>
    <row r="7" spans="1:9" x14ac:dyDescent="0.25">
      <c r="A7" s="7">
        <v>2</v>
      </c>
      <c r="B7" s="6" t="str">
        <f>VLOOKUP(A7,'WinBUGS output'!B:C,2,FALSE)</f>
        <v>Waitlist</v>
      </c>
      <c r="C7" s="6">
        <f>VLOOKUP(A7,'WinBUGS output'!AC:AJ,7,FALSE)</f>
        <v>10</v>
      </c>
      <c r="D7" s="6" t="str">
        <f>"("&amp;VLOOKUP(A7,'WinBUGS output'!AC:AJ,6,FALSE)&amp;", "&amp;VLOOKUP(A7,'WinBUGS output'!AC:AJ,8,FALSE)&amp;")"</f>
        <v>(3, 26)</v>
      </c>
      <c r="F7" s="7">
        <v>25</v>
      </c>
      <c r="G7" s="4" t="str">
        <f>VLOOKUP(F7,'WinBUGS output'!E:F,2,FALSE)</f>
        <v>Combined (psych + placebo)</v>
      </c>
      <c r="H7" s="6">
        <f>VLOOKUP(F7,'WinBUGS output'!AN:AU,7,FALSE)</f>
        <v>9</v>
      </c>
      <c r="I7" s="6" t="str">
        <f>"("&amp;VLOOKUP(F7,'WinBUGS output'!AN:AU,6,FALSE)&amp;", "&amp;VLOOKUP(F7,'WinBUGS output'!AN:AU,8,FALSE)&amp;")"</f>
        <v>(1, 23)</v>
      </c>
    </row>
    <row r="8" spans="1:9" x14ac:dyDescent="0.25">
      <c r="A8" s="7">
        <v>49</v>
      </c>
      <c r="B8" s="6" t="str">
        <f>VLOOKUP(A8,'WinBUGS output'!B:C,2,FALSE)</f>
        <v>Rational emotive behaviour therapy (REBT) group</v>
      </c>
      <c r="C8" s="6">
        <f>VLOOKUP(A8,'WinBUGS output'!AC:AJ,7,FALSE)</f>
        <v>12</v>
      </c>
      <c r="D8" s="6" t="str">
        <f>"("&amp;VLOOKUP(A8,'WinBUGS output'!AC:AJ,6,FALSE)&amp;", "&amp;VLOOKUP(A8,'WinBUGS output'!AC:AJ,8,FALSE)&amp;")"</f>
        <v>(1, 51)</v>
      </c>
      <c r="F8" s="7">
        <v>13</v>
      </c>
      <c r="G8" s="4" t="str">
        <f>VLOOKUP(F8,'WinBUGS output'!E:F,2,FALSE)</f>
        <v>Interpersonal psychotherapy (IPT)</v>
      </c>
      <c r="H8" s="6">
        <f>VLOOKUP(F8,'WinBUGS output'!AN:AU,7,FALSE)</f>
        <v>9</v>
      </c>
      <c r="I8" s="6" t="str">
        <f>"("&amp;VLOOKUP(F8,'WinBUGS output'!AN:AU,6,FALSE)&amp;", "&amp;VLOOKUP(F8,'WinBUGS output'!AN:AU,8,FALSE)&amp;")"</f>
        <v>(2, 21)</v>
      </c>
    </row>
    <row r="9" spans="1:9" x14ac:dyDescent="0.25">
      <c r="A9" s="7">
        <v>45</v>
      </c>
      <c r="B9" s="6" t="str">
        <f>VLOOKUP(A9,'WinBUGS output'!B:C,2,FALSE)</f>
        <v>Third-wave cognitive therapy individual</v>
      </c>
      <c r="C9" s="6">
        <f>VLOOKUP(A9,'WinBUGS output'!AC:AJ,7,FALSE)</f>
        <v>15</v>
      </c>
      <c r="D9" s="6" t="str">
        <f>"("&amp;VLOOKUP(A9,'WinBUGS output'!AC:AJ,6,FALSE)&amp;", "&amp;VLOOKUP(A9,'WinBUGS output'!AC:AJ,8,FALSE)&amp;")"</f>
        <v>(3, 41)</v>
      </c>
      <c r="F9" s="7">
        <v>15</v>
      </c>
      <c r="G9" s="4" t="str">
        <f>VLOOKUP(F9,'WinBUGS output'!E:F,2,FALSE)</f>
        <v>Problem solving</v>
      </c>
      <c r="H9" s="6">
        <f>VLOOKUP(F9,'WinBUGS output'!AN:AU,7,FALSE)</f>
        <v>9</v>
      </c>
      <c r="I9" s="6" t="str">
        <f>"("&amp;VLOOKUP(F9,'WinBUGS output'!AN:AU,6,FALSE)&amp;", "&amp;VLOOKUP(F9,'WinBUGS output'!AN:AU,8,FALSE)&amp;")"</f>
        <v>(2, 22)</v>
      </c>
    </row>
    <row r="10" spans="1:9" x14ac:dyDescent="0.25">
      <c r="A10" s="7">
        <v>41</v>
      </c>
      <c r="B10" s="6" t="str">
        <f>VLOOKUP(A10,'WinBUGS output'!B:C,2,FALSE)</f>
        <v>Coping with Depression course (individual)</v>
      </c>
      <c r="C10" s="6">
        <f>VLOOKUP(A10,'WinBUGS output'!AC:AJ,7,FALSE)</f>
        <v>16</v>
      </c>
      <c r="D10" s="6" t="str">
        <f>"("&amp;VLOOKUP(A10,'WinBUGS output'!AC:AJ,6,FALSE)&amp;", "&amp;VLOOKUP(A10,'WinBUGS output'!AC:AJ,8,FALSE)&amp;")"</f>
        <v>(1, 59)</v>
      </c>
      <c r="F10" s="7">
        <v>17</v>
      </c>
      <c r="G10" s="4" t="str">
        <f>VLOOKUP(F10,'WinBUGS output'!E:F,2,FALSE)</f>
        <v>Cognitive and cognitive behavioural therapies (individual)</v>
      </c>
      <c r="H10" s="6">
        <f>VLOOKUP(F10,'WinBUGS output'!AN:AU,7,FALSE)</f>
        <v>9</v>
      </c>
      <c r="I10" s="6" t="str">
        <f>"("&amp;VLOOKUP(F10,'WinBUGS output'!AN:AU,6,FALSE)&amp;", "&amp;VLOOKUP(F10,'WinBUGS output'!AN:AU,8,FALSE)&amp;")"</f>
        <v>(3, 17)</v>
      </c>
    </row>
    <row r="11" spans="1:9" x14ac:dyDescent="0.25">
      <c r="A11" s="7">
        <v>61</v>
      </c>
      <c r="B11" s="6" t="str">
        <f>VLOOKUP(A11,'WinBUGS output'!B:C,2,FALSE)</f>
        <v>Exercise + CBT individual (under 15 sessions)</v>
      </c>
      <c r="C11" s="6">
        <f>VLOOKUP(A11,'WinBUGS output'!AC:AJ,7,FALSE)</f>
        <v>17</v>
      </c>
      <c r="D11" s="6" t="str">
        <f>"("&amp;VLOOKUP(A11,'WinBUGS output'!AC:AJ,6,FALSE)&amp;", "&amp;VLOOKUP(A11,'WinBUGS output'!AC:AJ,8,FALSE)&amp;")"</f>
        <v>(1, 57)</v>
      </c>
      <c r="F11" s="7">
        <v>18</v>
      </c>
      <c r="G11" s="4" t="str">
        <f>VLOOKUP(F11,'WinBUGS output'!E:F,2,FALSE)</f>
        <v>Behavioural, cognitive, or CBT groups</v>
      </c>
      <c r="H11" s="6">
        <f>VLOOKUP(F11,'WinBUGS output'!AN:AU,7,FALSE)</f>
        <v>10</v>
      </c>
      <c r="I11" s="6" t="str">
        <f>"("&amp;VLOOKUP(F11,'WinBUGS output'!AN:AU,6,FALSE)&amp;", "&amp;VLOOKUP(F11,'WinBUGS output'!AN:AU,8,FALSE)&amp;")"</f>
        <v>(2, 20)</v>
      </c>
    </row>
    <row r="12" spans="1:9" x14ac:dyDescent="0.25">
      <c r="A12" s="7">
        <v>44</v>
      </c>
      <c r="B12" s="6" t="str">
        <f>VLOOKUP(A12,'WinBUGS output'!B:C,2,FALSE)</f>
        <v>Rational emotive behaviour therapy (REBT) individual</v>
      </c>
      <c r="C12" s="6">
        <f>VLOOKUP(A12,'WinBUGS output'!AC:AJ,7,FALSE)</f>
        <v>17</v>
      </c>
      <c r="D12" s="6" t="str">
        <f>"("&amp;VLOOKUP(A12,'WinBUGS output'!AC:AJ,6,FALSE)&amp;", "&amp;VLOOKUP(A12,'WinBUGS output'!AC:AJ,8,FALSE)&amp;")"</f>
        <v>(2, 49)</v>
      </c>
      <c r="F12" s="7">
        <v>23</v>
      </c>
      <c r="G12" s="4" t="str">
        <f>VLOOKUP(F12,'WinBUGS output'!E:F,2,FALSE)</f>
        <v>Combined (IPT + AD)</v>
      </c>
      <c r="H12" s="6">
        <f>VLOOKUP(F12,'WinBUGS output'!AN:AU,7,FALSE)</f>
        <v>11</v>
      </c>
      <c r="I12" s="6" t="str">
        <f>"("&amp;VLOOKUP(F12,'WinBUGS output'!AN:AU,6,FALSE)&amp;", "&amp;VLOOKUP(F12,'WinBUGS output'!AN:AU,8,FALSE)&amp;")"</f>
        <v>(1, 25)</v>
      </c>
    </row>
    <row r="13" spans="1:9" x14ac:dyDescent="0.25">
      <c r="A13" s="7">
        <v>38</v>
      </c>
      <c r="B13" s="6" t="str">
        <f>VLOOKUP(A13,'WinBUGS output'!B:C,2,FALSE)</f>
        <v>Problem solving individual</v>
      </c>
      <c r="C13" s="6">
        <f>VLOOKUP(A13,'WinBUGS output'!AC:AJ,7,FALSE)</f>
        <v>17</v>
      </c>
      <c r="D13" s="6" t="str">
        <f>"("&amp;VLOOKUP(A13,'WinBUGS output'!AC:AJ,6,FALSE)&amp;", "&amp;VLOOKUP(A13,'WinBUGS output'!AC:AJ,8,FALSE)&amp;")"</f>
        <v>(3, 49)</v>
      </c>
      <c r="F13" s="7">
        <v>4</v>
      </c>
      <c r="G13" s="4" t="str">
        <f>VLOOKUP(F13,'WinBUGS output'!E:F,2,FALSE)</f>
        <v>TAU</v>
      </c>
      <c r="H13" s="6">
        <f>VLOOKUP(F13,'WinBUGS output'!AN:AU,7,FALSE)</f>
        <v>11</v>
      </c>
      <c r="I13" s="6" t="str">
        <f>"("&amp;VLOOKUP(F13,'WinBUGS output'!AN:AU,6,FALSE)&amp;", "&amp;VLOOKUP(F13,'WinBUGS output'!AN:AU,8,FALSE)&amp;")"</f>
        <v>(3, 22)</v>
      </c>
    </row>
    <row r="14" spans="1:9" x14ac:dyDescent="0.25">
      <c r="A14" s="7">
        <v>43</v>
      </c>
      <c r="B14" s="6" t="str">
        <f>VLOOKUP(A14,'WinBUGS output'!B:C,2,FALSE)</f>
        <v>CBT individual (over 15 sessions)</v>
      </c>
      <c r="C14" s="6">
        <f>VLOOKUP(A14,'WinBUGS output'!AC:AJ,7,FALSE)</f>
        <v>18</v>
      </c>
      <c r="D14" s="6" t="str">
        <f>"("&amp;VLOOKUP(A14,'WinBUGS output'!AC:AJ,6,FALSE)&amp;", "&amp;VLOOKUP(A14,'WinBUGS output'!AC:AJ,8,FALSE)&amp;")"</f>
        <v>(7, 37)</v>
      </c>
      <c r="F14" s="7">
        <v>14</v>
      </c>
      <c r="G14" s="4" t="str">
        <f>VLOOKUP(F14,'WinBUGS output'!E:F,2,FALSE)</f>
        <v>Counselling</v>
      </c>
      <c r="H14" s="6">
        <f>VLOOKUP(F14,'WinBUGS output'!AN:AU,7,FALSE)</f>
        <v>11</v>
      </c>
      <c r="I14" s="6" t="str">
        <f>"("&amp;VLOOKUP(F14,'WinBUGS output'!AN:AU,6,FALSE)&amp;", "&amp;VLOOKUP(F14,'WinBUGS output'!AN:AU,8,FALSE)&amp;")"</f>
        <v>(3, 22)</v>
      </c>
    </row>
    <row r="15" spans="1:9" x14ac:dyDescent="0.25">
      <c r="A15" s="7">
        <v>32</v>
      </c>
      <c r="B15" s="6" t="str">
        <f>VLOOKUP(A15,'WinBUGS output'!B:C,2,FALSE)</f>
        <v>Emotion-focused therapy (EFT)</v>
      </c>
      <c r="C15" s="6">
        <f>VLOOKUP(A15,'WinBUGS output'!AC:AJ,7,FALSE)</f>
        <v>19</v>
      </c>
      <c r="D15" s="6" t="str">
        <f>"("&amp;VLOOKUP(A15,'WinBUGS output'!AC:AJ,6,FALSE)&amp;", "&amp;VLOOKUP(A15,'WinBUGS output'!AC:AJ,8,FALSE)&amp;")"</f>
        <v>(2, 53)</v>
      </c>
      <c r="F15" s="7">
        <v>5</v>
      </c>
      <c r="G15" s="4" t="str">
        <f>VLOOKUP(F15,'WinBUGS output'!E:F,2,FALSE)</f>
        <v>Exercise</v>
      </c>
      <c r="H15" s="6">
        <f>VLOOKUP(F15,'WinBUGS output'!AN:AU,7,FALSE)</f>
        <v>12</v>
      </c>
      <c r="I15" s="6" t="str">
        <f>"("&amp;VLOOKUP(F15,'WinBUGS output'!AN:AU,6,FALSE)&amp;", "&amp;VLOOKUP(F15,'WinBUGS output'!AN:AU,8,FALSE)&amp;")"</f>
        <v>(2, 23)</v>
      </c>
    </row>
    <row r="16" spans="1:9" x14ac:dyDescent="0.25">
      <c r="A16" s="7">
        <v>4</v>
      </c>
      <c r="B16" s="6" t="str">
        <f>VLOOKUP(A16,'WinBUGS output'!B:C,2,FALSE)</f>
        <v>TAU</v>
      </c>
      <c r="C16" s="6">
        <f>VLOOKUP(A16,'WinBUGS output'!AC:AJ,7,FALSE)</f>
        <v>20</v>
      </c>
      <c r="D16" s="6" t="str">
        <f>"("&amp;VLOOKUP(A16,'WinBUGS output'!AC:AJ,6,FALSE)&amp;", "&amp;VLOOKUP(A16,'WinBUGS output'!AC:AJ,8,FALSE)&amp;")"</f>
        <v>(10, 35)</v>
      </c>
      <c r="F16" s="7">
        <v>7</v>
      </c>
      <c r="G16" s="4" t="str">
        <f>VLOOKUP(F16,'WinBUGS output'!E:F,2,FALSE)</f>
        <v>SSRI</v>
      </c>
      <c r="H16" s="6">
        <f>VLOOKUP(F16,'WinBUGS output'!AN:AU,7,FALSE)</f>
        <v>14</v>
      </c>
      <c r="I16" s="6" t="str">
        <f>"("&amp;VLOOKUP(F16,'WinBUGS output'!AN:AU,6,FALSE)&amp;", "&amp;VLOOKUP(F16,'WinBUGS output'!AN:AU,8,FALSE)&amp;")"</f>
        <v>(6, 21)</v>
      </c>
    </row>
    <row r="17" spans="1:9" x14ac:dyDescent="0.25">
      <c r="A17" s="7">
        <v>58</v>
      </c>
      <c r="B17" s="6" t="str">
        <f>VLOOKUP(A17,'WinBUGS output'!B:C,2,FALSE)</f>
        <v>Interpersonal psychotherapy (IPT) + imipramine</v>
      </c>
      <c r="C17" s="6">
        <f>VLOOKUP(A17,'WinBUGS output'!AC:AJ,7,FALSE)</f>
        <v>21</v>
      </c>
      <c r="D17" s="6" t="str">
        <f>"("&amp;VLOOKUP(A17,'WinBUGS output'!AC:AJ,6,FALSE)&amp;", "&amp;VLOOKUP(A17,'WinBUGS output'!AC:AJ,8,FALSE)&amp;")"</f>
        <v>(1, 61)</v>
      </c>
      <c r="F17" s="7">
        <v>22</v>
      </c>
      <c r="G17" s="4" t="str">
        <f>VLOOKUP(F17,'WinBUGS output'!E:F,2,FALSE)</f>
        <v>Combined (Counselling + AD)</v>
      </c>
      <c r="H17" s="6">
        <f>VLOOKUP(F17,'WinBUGS output'!AN:AU,7,FALSE)</f>
        <v>15</v>
      </c>
      <c r="I17" s="6" t="str">
        <f>"("&amp;VLOOKUP(F17,'WinBUGS output'!AN:AU,6,FALSE)&amp;", "&amp;VLOOKUP(F17,'WinBUGS output'!AN:AU,8,FALSE)&amp;")"</f>
        <v>(1, 25)</v>
      </c>
    </row>
    <row r="18" spans="1:9" x14ac:dyDescent="0.25">
      <c r="A18" s="7">
        <v>36</v>
      </c>
      <c r="B18" s="6" t="str">
        <f>VLOOKUP(A18,'WinBUGS output'!B:C,2,FALSE)</f>
        <v>Wheel of wellness counselling</v>
      </c>
      <c r="C18" s="6">
        <f>VLOOKUP(A18,'WinBUGS output'!AC:AJ,7,FALSE)</f>
        <v>21</v>
      </c>
      <c r="D18" s="6" t="str">
        <f>"("&amp;VLOOKUP(A18,'WinBUGS output'!AC:AJ,6,FALSE)&amp;", "&amp;VLOOKUP(A18,'WinBUGS output'!AC:AJ,8,FALSE)&amp;")"</f>
        <v>(2, 56)</v>
      </c>
      <c r="F18" s="7">
        <v>9</v>
      </c>
      <c r="G18" s="4" t="str">
        <f>VLOOKUP(F18,'WinBUGS output'!E:F,2,FALSE)</f>
        <v>Short-term psychodynamic psychotherapies</v>
      </c>
      <c r="H18" s="6">
        <f>VLOOKUP(F18,'WinBUGS output'!AN:AU,7,FALSE)</f>
        <v>15</v>
      </c>
      <c r="I18" s="6" t="str">
        <f>"("&amp;VLOOKUP(F18,'WinBUGS output'!AN:AU,6,FALSE)&amp;", "&amp;VLOOKUP(F18,'WinBUGS output'!AN:AU,8,FALSE)&amp;")"</f>
        <v>(3, 24)</v>
      </c>
    </row>
    <row r="19" spans="1:9" x14ac:dyDescent="0.25">
      <c r="A19" s="7">
        <v>47</v>
      </c>
      <c r="B19" s="6" t="str">
        <f>VLOOKUP(A19,'WinBUGS output'!B:C,2,FALSE)</f>
        <v>CBT group (over 15 sessions)</v>
      </c>
      <c r="C19" s="6">
        <f>VLOOKUP(A19,'WinBUGS output'!AC:AJ,7,FALSE)</f>
        <v>21</v>
      </c>
      <c r="D19" s="6" t="str">
        <f>"("&amp;VLOOKUP(A19,'WinBUGS output'!AC:AJ,6,FALSE)&amp;", "&amp;VLOOKUP(A19,'WinBUGS output'!AC:AJ,8,FALSE)&amp;")"</f>
        <v>(2, 56)</v>
      </c>
      <c r="F19" s="7">
        <v>1</v>
      </c>
      <c r="G19" s="4" t="str">
        <f>VLOOKUP(F19,'WinBUGS output'!E:F,2,FALSE)</f>
        <v>Pill placebo</v>
      </c>
      <c r="H19" s="6">
        <f>VLOOKUP(F19,'WinBUGS output'!AN:AU,7,FALSE)</f>
        <v>17</v>
      </c>
      <c r="I19" s="6" t="str">
        <f>"("&amp;VLOOKUP(F19,'WinBUGS output'!AN:AU,6,FALSE)&amp;", "&amp;VLOOKUP(F19,'WinBUGS output'!AN:AU,8,FALSE)&amp;")"</f>
        <v>(11, 22)</v>
      </c>
    </row>
    <row r="20" spans="1:9" x14ac:dyDescent="0.25">
      <c r="A20" s="7">
        <v>37</v>
      </c>
      <c r="B20" s="6" t="str">
        <f>VLOOKUP(A20,'WinBUGS output'!B:C,2,FALSE)</f>
        <v>Problem solving group</v>
      </c>
      <c r="C20" s="6">
        <f>VLOOKUP(A20,'WinBUGS output'!AC:AJ,7,FALSE)</f>
        <v>21</v>
      </c>
      <c r="D20" s="6" t="str">
        <f>"("&amp;VLOOKUP(A20,'WinBUGS output'!AC:AJ,6,FALSE)&amp;", "&amp;VLOOKUP(A20,'WinBUGS output'!AC:AJ,8,FALSE)&amp;")"</f>
        <v>(2, 59)</v>
      </c>
      <c r="F20" s="7">
        <v>19</v>
      </c>
      <c r="G20" s="4" t="str">
        <f>VLOOKUP(F20,'WinBUGS output'!E:F,2,FALSE)</f>
        <v>Combined (Cognitive and cognitive behavioural therapies individual + AD)</v>
      </c>
      <c r="H20" s="6">
        <f>VLOOKUP(F20,'WinBUGS output'!AN:AU,7,FALSE)</f>
        <v>17</v>
      </c>
      <c r="I20" s="6" t="str">
        <f>"("&amp;VLOOKUP(F20,'WinBUGS output'!AN:AU,6,FALSE)&amp;", "&amp;VLOOKUP(F20,'WinBUGS output'!AN:AU,8,FALSE)&amp;")"</f>
        <v>(3, 25)</v>
      </c>
    </row>
    <row r="21" spans="1:9" x14ac:dyDescent="0.25">
      <c r="A21" s="7">
        <v>33</v>
      </c>
      <c r="B21" s="6" t="str">
        <f>VLOOKUP(A21,'WinBUGS output'!B:C,2,FALSE)</f>
        <v>Interpersonal counselling</v>
      </c>
      <c r="C21" s="6">
        <f>VLOOKUP(A21,'WinBUGS output'!AC:AJ,7,FALSE)</f>
        <v>21</v>
      </c>
      <c r="D21" s="6" t="str">
        <f>"("&amp;VLOOKUP(A21,'WinBUGS output'!AC:AJ,6,FALSE)&amp;", "&amp;VLOOKUP(A21,'WinBUGS output'!AC:AJ,8,FALSE)&amp;")"</f>
        <v>(3, 52)</v>
      </c>
      <c r="F21" s="7">
        <v>11</v>
      </c>
      <c r="G21" s="4" t="str">
        <f>VLOOKUP(F21,'WinBUGS output'!E:F,2,FALSE)</f>
        <v>Self-help</v>
      </c>
      <c r="H21" s="6">
        <f>VLOOKUP(F21,'WinBUGS output'!AN:AU,7,FALSE)</f>
        <v>19</v>
      </c>
      <c r="I21" s="6" t="str">
        <f>"("&amp;VLOOKUP(F21,'WinBUGS output'!AN:AU,6,FALSE)&amp;", "&amp;VLOOKUP(F21,'WinBUGS output'!AN:AU,8,FALSE)&amp;")"</f>
        <v>(10, 24)</v>
      </c>
    </row>
    <row r="22" spans="1:9" x14ac:dyDescent="0.25">
      <c r="A22" s="7">
        <v>42</v>
      </c>
      <c r="B22" s="6" t="str">
        <f>VLOOKUP(A22,'WinBUGS output'!B:C,2,FALSE)</f>
        <v>CBT individual (under 15 sessions)</v>
      </c>
      <c r="C22" s="6">
        <f>VLOOKUP(A22,'WinBUGS output'!AC:AJ,7,FALSE)</f>
        <v>21</v>
      </c>
      <c r="D22" s="6" t="str">
        <f>"("&amp;VLOOKUP(A22,'WinBUGS output'!AC:AJ,6,FALSE)&amp;", "&amp;VLOOKUP(A22,'WinBUGS output'!AC:AJ,8,FALSE)&amp;")"</f>
        <v>(7, 44)</v>
      </c>
      <c r="F22" s="7">
        <v>3</v>
      </c>
      <c r="G22" s="4" t="str">
        <f>VLOOKUP(F22,'WinBUGS output'!E:F,2,FALSE)</f>
        <v>Attention placebo</v>
      </c>
      <c r="H22" s="6">
        <f>VLOOKUP(F22,'WinBUGS output'!AN:AU,7,FALSE)</f>
        <v>19</v>
      </c>
      <c r="I22" s="6" t="str">
        <f>"("&amp;VLOOKUP(F22,'WinBUGS output'!AN:AU,6,FALSE)&amp;", "&amp;VLOOKUP(F22,'WinBUGS output'!AN:AU,8,FALSE)&amp;")"</f>
        <v>(5, 25)</v>
      </c>
    </row>
    <row r="23" spans="1:9" x14ac:dyDescent="0.25">
      <c r="A23" s="7">
        <v>62</v>
      </c>
      <c r="B23" s="6" t="str">
        <f>VLOOKUP(A23,'WinBUGS output'!B:C,2,FALSE)</f>
        <v>Exercise + Sertraline</v>
      </c>
      <c r="C23" s="6">
        <f>VLOOKUP(A23,'WinBUGS output'!AC:AJ,7,FALSE)</f>
        <v>22</v>
      </c>
      <c r="D23" s="6" t="str">
        <f>"("&amp;VLOOKUP(A23,'WinBUGS output'!AC:AJ,6,FALSE)&amp;", "&amp;VLOOKUP(A23,'WinBUGS output'!AC:AJ,8,FALSE)&amp;")"</f>
        <v>(3, 55)</v>
      </c>
      <c r="F23" s="7">
        <v>6</v>
      </c>
      <c r="G23" s="4" t="str">
        <f>VLOOKUP(F23,'WinBUGS output'!E:F,2,FALSE)</f>
        <v>TCA</v>
      </c>
      <c r="H23" s="6">
        <f>VLOOKUP(F23,'WinBUGS output'!AN:AU,7,FALSE)</f>
        <v>20</v>
      </c>
      <c r="I23" s="6" t="str">
        <f>"("&amp;VLOOKUP(F23,'WinBUGS output'!AN:AU,6,FALSE)&amp;", "&amp;VLOOKUP(F23,'WinBUGS output'!AN:AU,8,FALSE)&amp;")"</f>
        <v>(12, 24)</v>
      </c>
    </row>
    <row r="24" spans="1:9" x14ac:dyDescent="0.25">
      <c r="A24" s="7">
        <v>48</v>
      </c>
      <c r="B24" s="6" t="str">
        <f>VLOOKUP(A24,'WinBUGS output'!B:C,2,FALSE)</f>
        <v>Coping with Depression course (group)</v>
      </c>
      <c r="C24" s="6">
        <f>VLOOKUP(A24,'WinBUGS output'!AC:AJ,7,FALSE)</f>
        <v>23</v>
      </c>
      <c r="D24" s="6" t="str">
        <f>"("&amp;VLOOKUP(A24,'WinBUGS output'!AC:AJ,6,FALSE)&amp;", "&amp;VLOOKUP(A24,'WinBUGS output'!AC:AJ,8,FALSE)&amp;")"</f>
        <v>(4, 54)</v>
      </c>
      <c r="F24" s="7">
        <v>10</v>
      </c>
      <c r="G24" s="4" t="str">
        <f>VLOOKUP(F24,'WinBUGS output'!E:F,2,FALSE)</f>
        <v>Self-help with support</v>
      </c>
      <c r="H24" s="6">
        <f>VLOOKUP(F24,'WinBUGS output'!AN:AU,7,FALSE)</f>
        <v>21</v>
      </c>
      <c r="I24" s="6" t="str">
        <f>"("&amp;VLOOKUP(F24,'WinBUGS output'!AN:AU,6,FALSE)&amp;", "&amp;VLOOKUP(F24,'WinBUGS output'!AN:AU,8,FALSE)&amp;")"</f>
        <v>(11, 25)</v>
      </c>
    </row>
    <row r="25" spans="1:9" x14ac:dyDescent="0.25">
      <c r="A25" s="7">
        <v>31</v>
      </c>
      <c r="B25" s="6" t="str">
        <f>VLOOKUP(A25,'WinBUGS output'!B:C,2,FALSE)</f>
        <v>Interpersonal psychotherapy (IPT)</v>
      </c>
      <c r="C25" s="6">
        <f>VLOOKUP(A25,'WinBUGS output'!AC:AJ,7,FALSE)</f>
        <v>23</v>
      </c>
      <c r="D25" s="6" t="str">
        <f>"("&amp;VLOOKUP(A25,'WinBUGS output'!AC:AJ,6,FALSE)&amp;", "&amp;VLOOKUP(A25,'WinBUGS output'!AC:AJ,8,FALSE)&amp;")"</f>
        <v>(7, 48)</v>
      </c>
      <c r="F25" s="7">
        <v>24</v>
      </c>
      <c r="G25" s="4" t="str">
        <f>VLOOKUP(F25,'WinBUGS output'!E:F,2,FALSE)</f>
        <v>Combined (Short-term psychodynamic psychotherapies + AD)</v>
      </c>
      <c r="H25" s="6">
        <f>VLOOKUP(F25,'WinBUGS output'!AN:AU,7,FALSE)</f>
        <v>23</v>
      </c>
      <c r="I25" s="6" t="str">
        <f>"("&amp;VLOOKUP(F25,'WinBUGS output'!AN:AU,6,FALSE)&amp;", "&amp;VLOOKUP(F25,'WinBUGS output'!AN:AU,8,FALSE)&amp;")"</f>
        <v>(6, 25)</v>
      </c>
    </row>
    <row r="26" spans="1:9" x14ac:dyDescent="0.25">
      <c r="A26" s="7">
        <v>35</v>
      </c>
      <c r="B26" s="6" t="str">
        <f>VLOOKUP(A26,'WinBUGS output'!B:C,2,FALSE)</f>
        <v>Relational client-centered therapy</v>
      </c>
      <c r="C26" s="6">
        <f>VLOOKUP(A26,'WinBUGS output'!AC:AJ,7,FALSE)</f>
        <v>24</v>
      </c>
      <c r="D26" s="6" t="str">
        <f>"("&amp;VLOOKUP(A26,'WinBUGS output'!AC:AJ,6,FALSE)&amp;", "&amp;VLOOKUP(A26,'WinBUGS output'!AC:AJ,8,FALSE)&amp;")"</f>
        <v>(2, 58)</v>
      </c>
      <c r="F26" s="7">
        <v>20</v>
      </c>
      <c r="G26" s="4" t="str">
        <f>VLOOKUP(F26,'WinBUGS output'!E:F,2,FALSE)</f>
        <v>Combined (Behavioural, cognitive, or CBT groups + AD)</v>
      </c>
      <c r="H26" s="6">
        <f>VLOOKUP(F26,'WinBUGS output'!AN:AU,7,FALSE)</f>
        <v>25</v>
      </c>
      <c r="I26" s="6" t="str">
        <f>"("&amp;VLOOKUP(F26,'WinBUGS output'!AN:AU,6,FALSE)&amp;", "&amp;VLOOKUP(F26,'WinBUGS output'!AN:AU,8,FALSE)&amp;")"</f>
        <v>(4, 25)</v>
      </c>
    </row>
    <row r="27" spans="1:9" x14ac:dyDescent="0.25">
      <c r="A27" s="7">
        <v>40</v>
      </c>
      <c r="B27" s="6" t="str">
        <f>VLOOKUP(A27,'WinBUGS output'!B:C,2,FALSE)</f>
        <v>Behavioural therapy (Lewinsohn 1976)</v>
      </c>
      <c r="C27" s="6">
        <f>VLOOKUP(A27,'WinBUGS output'!AC:AJ,7,FALSE)</f>
        <v>25</v>
      </c>
      <c r="D27" s="6" t="str">
        <f>"("&amp;VLOOKUP(A27,'WinBUGS output'!AC:AJ,6,FALSE)&amp;", "&amp;VLOOKUP(A27,'WinBUGS output'!AC:AJ,8,FALSE)&amp;")"</f>
        <v>(2, 61)</v>
      </c>
    </row>
    <row r="28" spans="1:9" x14ac:dyDescent="0.25">
      <c r="A28" s="7">
        <v>57</v>
      </c>
      <c r="B28" s="6" t="str">
        <f>VLOOKUP(A28,'WinBUGS output'!B:C,2,FALSE)</f>
        <v>Interpersonal psychotherapy (IPT) + any AD</v>
      </c>
      <c r="C28" s="6">
        <f>VLOOKUP(A28,'WinBUGS output'!AC:AJ,7,FALSE)</f>
        <v>26</v>
      </c>
      <c r="D28" s="6" t="str">
        <f>"("&amp;VLOOKUP(A28,'WinBUGS output'!AC:AJ,6,FALSE)&amp;", "&amp;VLOOKUP(A28,'WinBUGS output'!AC:AJ,8,FALSE)&amp;")"</f>
        <v>(2, 61)</v>
      </c>
    </row>
    <row r="29" spans="1:9" x14ac:dyDescent="0.25">
      <c r="A29" s="7">
        <v>5</v>
      </c>
      <c r="B29" s="6" t="str">
        <f>VLOOKUP(A29,'WinBUGS output'!B:C,2,FALSE)</f>
        <v>Exercise</v>
      </c>
      <c r="C29" s="6">
        <f>VLOOKUP(A29,'WinBUGS output'!AC:AJ,7,FALSE)</f>
        <v>26</v>
      </c>
      <c r="D29" s="6" t="str">
        <f>"("&amp;VLOOKUP(A29,'WinBUGS output'!AC:AJ,6,FALSE)&amp;", "&amp;VLOOKUP(A29,'WinBUGS output'!AC:AJ,8,FALSE)&amp;")"</f>
        <v>(9, 48)</v>
      </c>
    </row>
    <row r="30" spans="1:9" x14ac:dyDescent="0.25">
      <c r="A30" s="7">
        <v>10</v>
      </c>
      <c r="B30" s="6" t="str">
        <f>VLOOKUP(A30,'WinBUGS output'!B:C,2,FALSE)</f>
        <v>Fluoxetine</v>
      </c>
      <c r="C30" s="6">
        <f>VLOOKUP(A30,'WinBUGS output'!AC:AJ,7,FALSE)</f>
        <v>30</v>
      </c>
      <c r="D30" s="6" t="str">
        <f>"("&amp;VLOOKUP(A30,'WinBUGS output'!AC:AJ,6,FALSE)&amp;", "&amp;VLOOKUP(A30,'WinBUGS output'!AC:AJ,8,FALSE)&amp;")"</f>
        <v>(11, 50)</v>
      </c>
    </row>
    <row r="31" spans="1:9" x14ac:dyDescent="0.25">
      <c r="A31" s="7">
        <v>46</v>
      </c>
      <c r="B31" s="6" t="str">
        <f>VLOOKUP(A31,'WinBUGS output'!B:C,2,FALSE)</f>
        <v>CBT group (under 15 sessions)</v>
      </c>
      <c r="C31" s="6">
        <f>VLOOKUP(A31,'WinBUGS output'!AC:AJ,7,FALSE)</f>
        <v>30</v>
      </c>
      <c r="D31" s="6" t="str">
        <f>"("&amp;VLOOKUP(A31,'WinBUGS output'!AC:AJ,6,FALSE)&amp;", "&amp;VLOOKUP(A31,'WinBUGS output'!AC:AJ,8,FALSE)&amp;")"</f>
        <v>(7, 57)</v>
      </c>
    </row>
    <row r="32" spans="1:9" x14ac:dyDescent="0.25">
      <c r="A32" s="7">
        <v>50</v>
      </c>
      <c r="B32" s="6" t="str">
        <f>VLOOKUP(A32,'WinBUGS output'!B:C,2,FALSE)</f>
        <v>Third-wave cognitive therapy group</v>
      </c>
      <c r="C32" s="6">
        <f>VLOOKUP(A32,'WinBUGS output'!AC:AJ,7,FALSE)</f>
        <v>31</v>
      </c>
      <c r="D32" s="6" t="str">
        <f>"("&amp;VLOOKUP(A32,'WinBUGS output'!AC:AJ,6,FALSE)&amp;", "&amp;VLOOKUP(A32,'WinBUGS output'!AC:AJ,8,FALSE)&amp;")"</f>
        <v>(5, 60)</v>
      </c>
    </row>
    <row r="33" spans="1:4" x14ac:dyDescent="0.25">
      <c r="A33" s="7">
        <v>8</v>
      </c>
      <c r="B33" s="6" t="str">
        <f>VLOOKUP(A33,'WinBUGS output'!B:C,2,FALSE)</f>
        <v>Citalopram</v>
      </c>
      <c r="C33" s="6">
        <f>VLOOKUP(A33,'WinBUGS output'!AC:AJ,7,FALSE)</f>
        <v>32</v>
      </c>
      <c r="D33" s="6" t="str">
        <f>"("&amp;VLOOKUP(A33,'WinBUGS output'!AC:AJ,6,FALSE)&amp;", "&amp;VLOOKUP(A33,'WinBUGS output'!AC:AJ,8,FALSE)&amp;")"</f>
        <v>(10, 54)</v>
      </c>
    </row>
    <row r="34" spans="1:4" x14ac:dyDescent="0.25">
      <c r="A34" s="7">
        <v>9</v>
      </c>
      <c r="B34" s="6" t="str">
        <f>VLOOKUP(A34,'WinBUGS output'!B:C,2,FALSE)</f>
        <v>Escitalopram</v>
      </c>
      <c r="C34" s="6">
        <f>VLOOKUP(A34,'WinBUGS output'!AC:AJ,7,FALSE)</f>
        <v>32</v>
      </c>
      <c r="D34" s="6" t="str">
        <f>"("&amp;VLOOKUP(A34,'WinBUGS output'!AC:AJ,6,FALSE)&amp;", "&amp;VLOOKUP(A34,'WinBUGS output'!AC:AJ,8,FALSE)&amp;")"</f>
        <v>(12, 53)</v>
      </c>
    </row>
    <row r="35" spans="1:4" x14ac:dyDescent="0.25">
      <c r="A35" s="7">
        <v>34</v>
      </c>
      <c r="B35" s="6" t="str">
        <f>VLOOKUP(A35,'WinBUGS output'!B:C,2,FALSE)</f>
        <v>Non-directive counselling</v>
      </c>
      <c r="C35" s="6">
        <f>VLOOKUP(A35,'WinBUGS output'!AC:AJ,7,FALSE)</f>
        <v>32</v>
      </c>
      <c r="D35" s="6" t="str">
        <f>"("&amp;VLOOKUP(A35,'WinBUGS output'!AC:AJ,6,FALSE)&amp;", "&amp;VLOOKUP(A35,'WinBUGS output'!AC:AJ,8,FALSE)&amp;")"</f>
        <v>(7, 58)</v>
      </c>
    </row>
    <row r="36" spans="1:4" x14ac:dyDescent="0.25">
      <c r="A36" s="7">
        <v>13</v>
      </c>
      <c r="B36" s="6" t="str">
        <f>VLOOKUP(A36,'WinBUGS output'!B:C,2,FALSE)</f>
        <v>Short-term psychodynamic psychotherapy individual</v>
      </c>
      <c r="C36" s="6">
        <f>VLOOKUP(A36,'WinBUGS output'!AC:AJ,7,FALSE)</f>
        <v>33</v>
      </c>
      <c r="D36" s="6" t="str">
        <f>"("&amp;VLOOKUP(A36,'WinBUGS output'!AC:AJ,6,FALSE)&amp;", "&amp;VLOOKUP(A36,'WinBUGS output'!AC:AJ,8,FALSE)&amp;")"</f>
        <v>(10, 55)</v>
      </c>
    </row>
    <row r="37" spans="1:4" x14ac:dyDescent="0.25">
      <c r="A37" s="7">
        <v>14</v>
      </c>
      <c r="B37" s="6" t="str">
        <f>VLOOKUP(A37,'WinBUGS output'!B:C,2,FALSE)</f>
        <v>Short-term psychodynamic psychotherapy group</v>
      </c>
      <c r="C37" s="6">
        <f>VLOOKUP(A37,'WinBUGS output'!AC:AJ,7,FALSE)</f>
        <v>33</v>
      </c>
      <c r="D37" s="6" t="str">
        <f>"("&amp;VLOOKUP(A37,'WinBUGS output'!AC:AJ,6,FALSE)&amp;", "&amp;VLOOKUP(A37,'WinBUGS output'!AC:AJ,8,FALSE)&amp;")"</f>
        <v>(3, 60)</v>
      </c>
    </row>
    <row r="38" spans="1:4" x14ac:dyDescent="0.25">
      <c r="A38" s="7">
        <v>56</v>
      </c>
      <c r="B38" s="6" t="str">
        <f>VLOOKUP(A38,'WinBUGS output'!B:C,2,FALSE)</f>
        <v>Supportive psychotherapy + any SSRI</v>
      </c>
      <c r="C38" s="6">
        <f>VLOOKUP(A38,'WinBUGS output'!AC:AJ,7,FALSE)</f>
        <v>34</v>
      </c>
      <c r="D38" s="6" t="str">
        <f>"("&amp;VLOOKUP(A38,'WinBUGS output'!AC:AJ,6,FALSE)&amp;", "&amp;VLOOKUP(A38,'WinBUGS output'!AC:AJ,8,FALSE)&amp;")"</f>
        <v>(1, 62)</v>
      </c>
    </row>
    <row r="39" spans="1:4" x14ac:dyDescent="0.25">
      <c r="A39" s="7">
        <v>11</v>
      </c>
      <c r="B39" s="6" t="str">
        <f>VLOOKUP(A39,'WinBUGS output'!B:C,2,FALSE)</f>
        <v>Sertraline</v>
      </c>
      <c r="C39" s="6">
        <f>VLOOKUP(A39,'WinBUGS output'!AC:AJ,7,FALSE)</f>
        <v>34</v>
      </c>
      <c r="D39" s="6" t="str">
        <f>"("&amp;VLOOKUP(A39,'WinBUGS output'!AC:AJ,6,FALSE)&amp;", "&amp;VLOOKUP(A39,'WinBUGS output'!AC:AJ,8,FALSE)&amp;")"</f>
        <v>(17, 52)</v>
      </c>
    </row>
    <row r="40" spans="1:4" x14ac:dyDescent="0.25">
      <c r="A40" s="7">
        <v>3</v>
      </c>
      <c r="B40" s="6" t="str">
        <f>VLOOKUP(A40,'WinBUGS output'!B:C,2,FALSE)</f>
        <v>Attention placebo</v>
      </c>
      <c r="C40" s="6">
        <f>VLOOKUP(A40,'WinBUGS output'!AC:AJ,7,FALSE)</f>
        <v>37</v>
      </c>
      <c r="D40" s="6" t="str">
        <f>"("&amp;VLOOKUP(A40,'WinBUGS output'!AC:AJ,6,FALSE)&amp;", "&amp;VLOOKUP(A40,'WinBUGS output'!AC:AJ,8,FALSE)&amp;")"</f>
        <v>(11, 57)</v>
      </c>
    </row>
    <row r="41" spans="1:4" x14ac:dyDescent="0.25">
      <c r="A41" s="7">
        <v>53</v>
      </c>
      <c r="B41" s="6" t="str">
        <f>VLOOKUP(A41,'WinBUGS output'!B:C,2,FALSE)</f>
        <v>CBT individual (over 15 sessions) + imipramine</v>
      </c>
      <c r="C41" s="6">
        <f>VLOOKUP(A41,'WinBUGS output'!AC:AJ,7,FALSE)</f>
        <v>38</v>
      </c>
      <c r="D41" s="6" t="str">
        <f>"("&amp;VLOOKUP(A41,'WinBUGS output'!AC:AJ,6,FALSE)&amp;", "&amp;VLOOKUP(A41,'WinBUGS output'!AC:AJ,8,FALSE)&amp;")"</f>
        <v>(4, 61)</v>
      </c>
    </row>
    <row r="42" spans="1:4" x14ac:dyDescent="0.25">
      <c r="A42" s="7">
        <v>52</v>
      </c>
      <c r="B42" s="6" t="str">
        <f>VLOOKUP(A42,'WinBUGS output'!B:C,2,FALSE)</f>
        <v>CBT individual (over 15 sessions) + any TCA</v>
      </c>
      <c r="C42" s="6">
        <f>VLOOKUP(A42,'WinBUGS output'!AC:AJ,7,FALSE)</f>
        <v>39</v>
      </c>
      <c r="D42" s="6" t="str">
        <f>"("&amp;VLOOKUP(A42,'WinBUGS output'!AC:AJ,6,FALSE)&amp;", "&amp;VLOOKUP(A42,'WinBUGS output'!AC:AJ,8,FALSE)&amp;")"</f>
        <v>(6, 60)</v>
      </c>
    </row>
    <row r="43" spans="1:4" x14ac:dyDescent="0.25">
      <c r="A43" s="7">
        <v>22</v>
      </c>
      <c r="B43" s="6" t="str">
        <f>VLOOKUP(A43,'WinBUGS output'!B:C,2,FALSE)</f>
        <v>Cognitive bibliotherapy</v>
      </c>
      <c r="C43" s="6">
        <f>VLOOKUP(A43,'WinBUGS output'!AC:AJ,7,FALSE)</f>
        <v>41</v>
      </c>
      <c r="D43" s="6" t="str">
        <f>"("&amp;VLOOKUP(A43,'WinBUGS output'!AC:AJ,6,FALSE)&amp;", "&amp;VLOOKUP(A43,'WinBUGS output'!AC:AJ,8,FALSE)&amp;")"</f>
        <v>(16, 56)</v>
      </c>
    </row>
    <row r="44" spans="1:4" x14ac:dyDescent="0.25">
      <c r="A44" s="7">
        <v>1</v>
      </c>
      <c r="B44" s="6" t="str">
        <f>VLOOKUP(A44,'WinBUGS output'!B:C,2,FALSE)</f>
        <v>Pill placebo</v>
      </c>
      <c r="C44" s="6">
        <f>VLOOKUP(A44,'WinBUGS output'!AC:AJ,7,FALSE)</f>
        <v>41</v>
      </c>
      <c r="D44" s="6" t="str">
        <f>"("&amp;VLOOKUP(A44,'WinBUGS output'!AC:AJ,6,FALSE)&amp;", "&amp;VLOOKUP(A44,'WinBUGS output'!AC:AJ,8,FALSE)&amp;")"</f>
        <v>(24, 55)</v>
      </c>
    </row>
    <row r="45" spans="1:4" x14ac:dyDescent="0.25">
      <c r="A45" s="7">
        <v>28</v>
      </c>
      <c r="B45" s="6" t="str">
        <f>VLOOKUP(A45,'WinBUGS output'!B:C,2,FALSE)</f>
        <v>Tailored computerised psychoeducation and self-help strategies</v>
      </c>
      <c r="C45" s="6">
        <f>VLOOKUP(A45,'WinBUGS output'!AC:AJ,7,FALSE)</f>
        <v>42</v>
      </c>
      <c r="D45" s="6" t="str">
        <f>"("&amp;VLOOKUP(A45,'WinBUGS output'!AC:AJ,6,FALSE)&amp;", "&amp;VLOOKUP(A45,'WinBUGS output'!AC:AJ,8,FALSE)&amp;")"</f>
        <v>(12, 58)</v>
      </c>
    </row>
    <row r="46" spans="1:4" x14ac:dyDescent="0.25">
      <c r="A46" s="7">
        <v>27</v>
      </c>
      <c r="B46" s="6" t="str">
        <f>VLOOKUP(A46,'WinBUGS output'!B:C,2,FALSE)</f>
        <v>Psychoeducational website</v>
      </c>
      <c r="C46" s="6">
        <f>VLOOKUP(A46,'WinBUGS output'!AC:AJ,7,FALSE)</f>
        <v>42</v>
      </c>
      <c r="D46" s="6" t="str">
        <f>"("&amp;VLOOKUP(A46,'WinBUGS output'!AC:AJ,6,FALSE)&amp;", "&amp;VLOOKUP(A46,'WinBUGS output'!AC:AJ,8,FALSE)&amp;")"</f>
        <v>(15, 58)</v>
      </c>
    </row>
    <row r="47" spans="1:4" x14ac:dyDescent="0.25">
      <c r="A47" s="7">
        <v>6</v>
      </c>
      <c r="B47" s="6" t="str">
        <f>VLOOKUP(A47,'WinBUGS output'!B:C,2,FALSE)</f>
        <v>Amitriptyline</v>
      </c>
      <c r="C47" s="6">
        <f>VLOOKUP(A47,'WinBUGS output'!AC:AJ,7,FALSE)</f>
        <v>42</v>
      </c>
      <c r="D47" s="6" t="str">
        <f>"("&amp;VLOOKUP(A47,'WinBUGS output'!AC:AJ,6,FALSE)&amp;", "&amp;VLOOKUP(A47,'WinBUGS output'!AC:AJ,8,FALSE)&amp;")"</f>
        <v>(19, 57)</v>
      </c>
    </row>
    <row r="48" spans="1:4" x14ac:dyDescent="0.25">
      <c r="A48" s="7">
        <v>51</v>
      </c>
      <c r="B48" s="6" t="str">
        <f>VLOOKUP(A48,'WinBUGS output'!B:C,2,FALSE)</f>
        <v>CBT individual (over 15 sessions) + any AD</v>
      </c>
      <c r="C48" s="6">
        <f>VLOOKUP(A48,'WinBUGS output'!AC:AJ,7,FALSE)</f>
        <v>43</v>
      </c>
      <c r="D48" s="6" t="str">
        <f>"("&amp;VLOOKUP(A48,'WinBUGS output'!AC:AJ,6,FALSE)&amp;", "&amp;VLOOKUP(A48,'WinBUGS output'!AC:AJ,8,FALSE)&amp;")"</f>
        <v>(5, 62)</v>
      </c>
    </row>
    <row r="49" spans="1:4" x14ac:dyDescent="0.25">
      <c r="A49" s="7">
        <v>23</v>
      </c>
      <c r="B49" s="6" t="str">
        <f>VLOOKUP(A49,'WinBUGS output'!B:C,2,FALSE)</f>
        <v>Computerised cognitive bias modification</v>
      </c>
      <c r="C49" s="6">
        <f>VLOOKUP(A49,'WinBUGS output'!AC:AJ,7,FALSE)</f>
        <v>44</v>
      </c>
      <c r="D49" s="6" t="str">
        <f>"("&amp;VLOOKUP(A49,'WinBUGS output'!AC:AJ,6,FALSE)&amp;", "&amp;VLOOKUP(A49,'WinBUGS output'!AC:AJ,8,FALSE)&amp;")"</f>
        <v>(15, 59)</v>
      </c>
    </row>
    <row r="50" spans="1:4" x14ac:dyDescent="0.25">
      <c r="A50" s="7">
        <v>16</v>
      </c>
      <c r="B50" s="6" t="str">
        <f>VLOOKUP(A50,'WinBUGS output'!B:C,2,FALSE)</f>
        <v>Computerised behavioural activation with support</v>
      </c>
      <c r="C50" s="6">
        <f>VLOOKUP(A50,'WinBUGS output'!AC:AJ,7,FALSE)</f>
        <v>44</v>
      </c>
      <c r="D50" s="6" t="str">
        <f>"("&amp;VLOOKUP(A50,'WinBUGS output'!AC:AJ,6,FALSE)&amp;", "&amp;VLOOKUP(A50,'WinBUGS output'!AC:AJ,8,FALSE)&amp;")"</f>
        <v>(6, 60)</v>
      </c>
    </row>
    <row r="51" spans="1:4" x14ac:dyDescent="0.25">
      <c r="A51" s="7">
        <v>24</v>
      </c>
      <c r="B51" s="6" t="str">
        <f>VLOOKUP(A51,'WinBUGS output'!B:C,2,FALSE)</f>
        <v>Computerised mindfulness intervention</v>
      </c>
      <c r="C51" s="6">
        <f>VLOOKUP(A51,'WinBUGS output'!AC:AJ,7,FALSE)</f>
        <v>45</v>
      </c>
      <c r="D51" s="6" t="str">
        <f>"("&amp;VLOOKUP(A51,'WinBUGS output'!AC:AJ,6,FALSE)&amp;", "&amp;VLOOKUP(A51,'WinBUGS output'!AC:AJ,8,FALSE)&amp;")"</f>
        <v>(14, 60)</v>
      </c>
    </row>
    <row r="52" spans="1:4" x14ac:dyDescent="0.25">
      <c r="A52" s="7">
        <v>25</v>
      </c>
      <c r="B52" s="6" t="str">
        <f>VLOOKUP(A52,'WinBUGS output'!B:C,2,FALSE)</f>
        <v>Computerised-CBT (CCBT)</v>
      </c>
      <c r="C52" s="6">
        <f>VLOOKUP(A52,'WinBUGS output'!AC:AJ,7,FALSE)</f>
        <v>45</v>
      </c>
      <c r="D52" s="6" t="str">
        <f>"("&amp;VLOOKUP(A52,'WinBUGS output'!AC:AJ,6,FALSE)&amp;", "&amp;VLOOKUP(A52,'WinBUGS output'!AC:AJ,8,FALSE)&amp;")"</f>
        <v>(25, 57)</v>
      </c>
    </row>
    <row r="53" spans="1:4" x14ac:dyDescent="0.25">
      <c r="A53" s="7">
        <v>21</v>
      </c>
      <c r="B53" s="6" t="str">
        <f>VLOOKUP(A53,'WinBUGS output'!B:C,2,FALSE)</f>
        <v>Behavioural bibliotherapy</v>
      </c>
      <c r="C53" s="6">
        <f>VLOOKUP(A53,'WinBUGS output'!AC:AJ,7,FALSE)</f>
        <v>46</v>
      </c>
      <c r="D53" s="6" t="str">
        <f>"("&amp;VLOOKUP(A53,'WinBUGS output'!AC:AJ,6,FALSE)&amp;", "&amp;VLOOKUP(A53,'WinBUGS output'!AC:AJ,8,FALSE)&amp;")"</f>
        <v>(16, 60)</v>
      </c>
    </row>
    <row r="54" spans="1:4" x14ac:dyDescent="0.25">
      <c r="A54" s="7">
        <v>26</v>
      </c>
      <c r="B54" s="6" t="str">
        <f>VLOOKUP(A54,'WinBUGS output'!B:C,2,FALSE)</f>
        <v>Online positive psychological intervention</v>
      </c>
      <c r="C54" s="6">
        <f>VLOOKUP(A54,'WinBUGS output'!AC:AJ,7,FALSE)</f>
        <v>46</v>
      </c>
      <c r="D54" s="6" t="str">
        <f>"("&amp;VLOOKUP(A54,'WinBUGS output'!AC:AJ,6,FALSE)&amp;", "&amp;VLOOKUP(A54,'WinBUGS output'!AC:AJ,8,FALSE)&amp;")"</f>
        <v>(18, 60)</v>
      </c>
    </row>
    <row r="55" spans="1:4" x14ac:dyDescent="0.25">
      <c r="A55" s="7">
        <v>20</v>
      </c>
      <c r="B55" s="6" t="str">
        <f>VLOOKUP(A55,'WinBUGS output'!B:C,2,FALSE)</f>
        <v>Tailored computerised-CBT (CCBT) with support</v>
      </c>
      <c r="C55" s="6">
        <f>VLOOKUP(A55,'WinBUGS output'!AC:AJ,7,FALSE)</f>
        <v>48</v>
      </c>
      <c r="D55" s="6" t="str">
        <f>"("&amp;VLOOKUP(A55,'WinBUGS output'!AC:AJ,6,FALSE)&amp;", "&amp;VLOOKUP(A55,'WinBUGS output'!AC:AJ,8,FALSE)&amp;")"</f>
        <v>(10, 61)</v>
      </c>
    </row>
    <row r="56" spans="1:4" x14ac:dyDescent="0.25">
      <c r="A56" s="7">
        <v>18</v>
      </c>
      <c r="B56" s="6" t="str">
        <f>VLOOKUP(A56,'WinBUGS output'!B:C,2,FALSE)</f>
        <v>Computerised third-wave cognitive therapy with support</v>
      </c>
      <c r="C56" s="6">
        <f>VLOOKUP(A56,'WinBUGS output'!AC:AJ,7,FALSE)</f>
        <v>48</v>
      </c>
      <c r="D56" s="6" t="str">
        <f>"("&amp;VLOOKUP(A56,'WinBUGS output'!AC:AJ,6,FALSE)&amp;", "&amp;VLOOKUP(A56,'WinBUGS output'!AC:AJ,8,FALSE)&amp;")"</f>
        <v>(6, 61)</v>
      </c>
    </row>
    <row r="57" spans="1:4" x14ac:dyDescent="0.25">
      <c r="A57" s="7">
        <v>7</v>
      </c>
      <c r="B57" s="6" t="str">
        <f>VLOOKUP(A57,'WinBUGS output'!B:C,2,FALSE)</f>
        <v>Lofepramine</v>
      </c>
      <c r="C57" s="6">
        <f>VLOOKUP(A57,'WinBUGS output'!AC:AJ,7,FALSE)</f>
        <v>51</v>
      </c>
      <c r="D57" s="6" t="str">
        <f>"("&amp;VLOOKUP(A57,'WinBUGS output'!AC:AJ,6,FALSE)&amp;", "&amp;VLOOKUP(A57,'WinBUGS output'!AC:AJ,8,FALSE)&amp;")"</f>
        <v>(25, 61)</v>
      </c>
    </row>
    <row r="58" spans="1:4" x14ac:dyDescent="0.25">
      <c r="A58" s="7">
        <v>15</v>
      </c>
      <c r="B58" s="6" t="str">
        <f>VLOOKUP(A58,'WinBUGS output'!B:C,2,FALSE)</f>
        <v>Cognitive bibliotherapy with support</v>
      </c>
      <c r="C58" s="6">
        <f>VLOOKUP(A58,'WinBUGS output'!AC:AJ,7,FALSE)</f>
        <v>53</v>
      </c>
      <c r="D58" s="6" t="str">
        <f>"("&amp;VLOOKUP(A58,'WinBUGS output'!AC:AJ,6,FALSE)&amp;", "&amp;VLOOKUP(A58,'WinBUGS output'!AC:AJ,8,FALSE)&amp;")"</f>
        <v>(26, 61)</v>
      </c>
    </row>
    <row r="59" spans="1:4" x14ac:dyDescent="0.25">
      <c r="A59" s="7">
        <v>59</v>
      </c>
      <c r="B59" s="6" t="str">
        <f>VLOOKUP(A59,'WinBUGS output'!B:C,2,FALSE)</f>
        <v>Short-term psychodynamic psychotherapy individual + Any AD</v>
      </c>
      <c r="C59" s="6">
        <f>VLOOKUP(A59,'WinBUGS output'!AC:AJ,7,FALSE)</f>
        <v>55</v>
      </c>
      <c r="D59" s="6" t="str">
        <f>"("&amp;VLOOKUP(A59,'WinBUGS output'!AC:AJ,6,FALSE)&amp;", "&amp;VLOOKUP(A59,'WinBUGS output'!AC:AJ,8,FALSE)&amp;")"</f>
        <v>(18, 62)</v>
      </c>
    </row>
    <row r="60" spans="1:4" x14ac:dyDescent="0.25">
      <c r="A60" s="7">
        <v>17</v>
      </c>
      <c r="B60" s="6" t="str">
        <f>VLOOKUP(A60,'WinBUGS output'!B:C,2,FALSE)</f>
        <v>Computerised psychodynamic therapy with support</v>
      </c>
      <c r="C60" s="6">
        <f>VLOOKUP(A60,'WinBUGS output'!AC:AJ,7,FALSE)</f>
        <v>55</v>
      </c>
      <c r="D60" s="6" t="str">
        <f>"("&amp;VLOOKUP(A60,'WinBUGS output'!AC:AJ,6,FALSE)&amp;", "&amp;VLOOKUP(A60,'WinBUGS output'!AC:AJ,8,FALSE)&amp;")"</f>
        <v>(20, 62)</v>
      </c>
    </row>
    <row r="61" spans="1:4" x14ac:dyDescent="0.25">
      <c r="A61" s="7">
        <v>60</v>
      </c>
      <c r="B61" s="6" t="str">
        <f>VLOOKUP(A61,'WinBUGS output'!B:C,2,FALSE)</f>
        <v>Short-term psychodynamic psychotherapy individual + any SSRI</v>
      </c>
      <c r="C61" s="6">
        <f>VLOOKUP(A61,'WinBUGS output'!AC:AJ,7,FALSE)</f>
        <v>55</v>
      </c>
      <c r="D61" s="6" t="str">
        <f>"("&amp;VLOOKUP(A61,'WinBUGS output'!AC:AJ,6,FALSE)&amp;", "&amp;VLOOKUP(A61,'WinBUGS output'!AC:AJ,8,FALSE)&amp;")"</f>
        <v>(9, 62)</v>
      </c>
    </row>
    <row r="62" spans="1:4" x14ac:dyDescent="0.25">
      <c r="A62" s="7">
        <v>19</v>
      </c>
      <c r="B62" s="6" t="str">
        <f>VLOOKUP(A62,'WinBUGS output'!B:C,2,FALSE)</f>
        <v>Computerised-CBT (CCBT) with support</v>
      </c>
      <c r="C62" s="6">
        <f>VLOOKUP(A62,'WinBUGS output'!AC:AJ,7,FALSE)</f>
        <v>58</v>
      </c>
      <c r="D62" s="6" t="str">
        <f>"("&amp;VLOOKUP(A62,'WinBUGS output'!AC:AJ,6,FALSE)&amp;", "&amp;VLOOKUP(A62,'WinBUGS output'!AC:AJ,8,FALSE)&amp;")"</f>
        <v>(44, 62)</v>
      </c>
    </row>
    <row r="63" spans="1:4" x14ac:dyDescent="0.25">
      <c r="A63" s="7">
        <v>54</v>
      </c>
      <c r="B63" s="6" t="str">
        <f>VLOOKUP(A63,'WinBUGS output'!B:C,2,FALSE)</f>
        <v>CBT group (under 15 sessions) + imipramine</v>
      </c>
      <c r="C63" s="6">
        <f>VLOOKUP(A63,'WinBUGS output'!AC:AJ,7,FALSE)</f>
        <v>61</v>
      </c>
      <c r="D63" s="6" t="str">
        <f>"("&amp;VLOOKUP(A63,'WinBUGS output'!AC:AJ,6,FALSE)&amp;", "&amp;VLOOKUP(A63,'WinBUGS output'!AC:AJ,8,FALSE)&amp;")"</f>
        <v>(11, 62)</v>
      </c>
    </row>
  </sheetData>
  <sortState ref="A2:D63">
    <sortCondition ref="C2:C63"/>
    <sortCondition ref="D2:D6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opLeftCell="N1" workbookViewId="0">
      <selection activeCell="X31" sqref="X31"/>
    </sheetView>
  </sheetViews>
  <sheetFormatPr defaultRowHeight="15" x14ac:dyDescent="0.25"/>
  <cols>
    <col min="1" max="1" width="26.5703125" bestFit="1" customWidth="1"/>
    <col min="2" max="2" width="14.7109375" bestFit="1" customWidth="1"/>
    <col min="3" max="3" width="12" bestFit="1" customWidth="1"/>
    <col min="4" max="4" width="10.5703125" bestFit="1" customWidth="1"/>
    <col min="7" max="7" width="5.42578125" customWidth="1"/>
    <col min="8" max="8" width="59.42578125" bestFit="1" customWidth="1"/>
    <col min="9" max="9" width="10.85546875" bestFit="1" customWidth="1"/>
    <col min="10" max="10" width="11.5703125" bestFit="1" customWidth="1"/>
    <col min="11" max="12" width="11.5703125" customWidth="1"/>
    <col min="13" max="13" width="68.28515625" bestFit="1" customWidth="1"/>
    <col min="14" max="15" width="11.5703125" customWidth="1"/>
    <col min="17" max="17" width="5" customWidth="1"/>
    <col min="18" max="18" width="55.42578125" bestFit="1" customWidth="1"/>
    <col min="19" max="19" width="22.28515625" bestFit="1" customWidth="1"/>
    <col min="23" max="23" width="64.7109375" bestFit="1" customWidth="1"/>
    <col min="24" max="24" width="22.28515625" bestFit="1" customWidth="1"/>
  </cols>
  <sheetData>
    <row r="1" spans="1:25" x14ac:dyDescent="0.25">
      <c r="A1" s="2"/>
      <c r="B1" s="2" t="s">
        <v>5010</v>
      </c>
      <c r="C1" s="2" t="s">
        <v>378</v>
      </c>
      <c r="G1" t="s">
        <v>5108</v>
      </c>
      <c r="L1" t="s">
        <v>5137</v>
      </c>
      <c r="Q1" s="37" t="s">
        <v>5104</v>
      </c>
      <c r="V1" s="37" t="s">
        <v>5107</v>
      </c>
    </row>
    <row r="2" spans="1:25" x14ac:dyDescent="0.25">
      <c r="A2" s="2" t="s">
        <v>5011</v>
      </c>
      <c r="B2" s="13">
        <v>-0.12</v>
      </c>
      <c r="C2" s="13" t="s">
        <v>5138</v>
      </c>
      <c r="G2" s="1"/>
      <c r="H2" s="8" t="s">
        <v>1</v>
      </c>
      <c r="I2" s="9" t="s">
        <v>379</v>
      </c>
      <c r="J2" s="9" t="s">
        <v>378</v>
      </c>
      <c r="K2" s="10"/>
      <c r="L2" s="1"/>
      <c r="M2" s="8" t="s">
        <v>3</v>
      </c>
      <c r="N2" s="9" t="s">
        <v>379</v>
      </c>
      <c r="O2" s="9" t="s">
        <v>378</v>
      </c>
      <c r="Q2" s="7"/>
      <c r="R2" s="14" t="s">
        <v>1</v>
      </c>
      <c r="S2" s="14" t="s">
        <v>17</v>
      </c>
      <c r="T2" s="14" t="s">
        <v>378</v>
      </c>
      <c r="V2" s="7"/>
      <c r="W2" s="14" t="s">
        <v>3</v>
      </c>
      <c r="X2" s="14" t="s">
        <v>17</v>
      </c>
      <c r="Y2" s="14" t="s">
        <v>378</v>
      </c>
    </row>
    <row r="3" spans="1:25" x14ac:dyDescent="0.25">
      <c r="A3" s="2" t="s">
        <v>5012</v>
      </c>
      <c r="B3" s="13">
        <v>0.48</v>
      </c>
      <c r="C3" s="13" t="s">
        <v>5139</v>
      </c>
      <c r="G3">
        <v>2</v>
      </c>
      <c r="H3" s="2" t="str">
        <f>VLOOKUP(G3,'WinBUGS output'!A:C,3,FALSE)</f>
        <v>Waitlist</v>
      </c>
      <c r="I3" s="2" t="str">
        <f>FIXED(EXP(VLOOKUP(G3,'WinBUGS output'!AY:BH,7,FALSE)),2)</f>
        <v>0.54</v>
      </c>
      <c r="J3" s="2" t="str">
        <f>"("&amp;FIXED(EXP(VLOOKUP(G3,'WinBUGS output'!AY:BH,6,FALSE)),2)&amp;", "&amp;FIXED(EXP(VLOOKUP(G3,'WinBUGS output'!AY:BH,8,FALSE)),2)&amp;")"</f>
        <v>(0.31, 0.94)</v>
      </c>
      <c r="K3" s="23"/>
      <c r="L3" s="23">
        <v>2</v>
      </c>
      <c r="M3" s="2" t="str">
        <f>VLOOKUP(L3,'WinBUGS output'!D:F,3,FALSE)</f>
        <v>No treatment</v>
      </c>
      <c r="N3" s="2" t="str">
        <f>FIXED(EXP(VLOOKUP(L3,'WinBUGS output'!BJ:BS,7,FALSE)),2)</f>
        <v>0.56</v>
      </c>
      <c r="O3" s="2" t="str">
        <f>"("&amp;FIXED(EXP(VLOOKUP(L3,'WinBUGS output'!BJ:BS,6,FALSE)),2)&amp;", "&amp;FIXED(EXP(VLOOKUP(L3,'WinBUGS output'!BJ:BS,8,FALSE)),2)&amp;")"</f>
        <v>(0.27, 1.15)</v>
      </c>
      <c r="Q3" s="7">
        <v>55</v>
      </c>
      <c r="R3" s="6" t="str">
        <f>VLOOKUP(Q3,'WinBUGS output'!B:C,2,FALSE)</f>
        <v>Problem solving individual + any SSRI</v>
      </c>
      <c r="S3" s="6">
        <f>VLOOKUP(Q3,'WinBUGS output'!BU:CD,7,FALSE)</f>
        <v>6</v>
      </c>
      <c r="T3" s="6" t="str">
        <f>"("&amp;VLOOKUP(Q3,'WinBUGS output'!BU:CD,6,FALSE)&amp;", "&amp;VLOOKUP(Q3,'WinBUGS output'!BU:CD,8,FALSE)&amp;")"</f>
        <v>(1, 58)</v>
      </c>
      <c r="V3">
        <v>21</v>
      </c>
      <c r="W3" s="4" t="str">
        <f>VLOOKUP(V3,'WinBUGS output'!E:F,2,FALSE)</f>
        <v>Combined (Problem solving + AD)</v>
      </c>
      <c r="X3" s="6">
        <f>VLOOKUP(V3,'WinBUGS output'!CF:CO,7,FALSE)</f>
        <v>3</v>
      </c>
      <c r="Y3" s="6" t="str">
        <f>"("&amp;VLOOKUP(V3,'WinBUGS output'!CF:CO,6,FALSE)&amp;", "&amp;VLOOKUP(V3,'WinBUGS output'!CF:CO,8,FALSE)&amp;")"</f>
        <v>(1, 24)</v>
      </c>
    </row>
    <row r="4" spans="1:25" x14ac:dyDescent="0.25">
      <c r="G4">
        <v>3</v>
      </c>
      <c r="H4" s="2" t="str">
        <f>VLOOKUP(G4,'WinBUGS output'!A:C,3,FALSE)</f>
        <v>No treatment</v>
      </c>
      <c r="I4" s="2" t="str">
        <f>FIXED(EXP(VLOOKUP(G4,'WinBUGS output'!AY:BH,7,FALSE)),2)</f>
        <v>0.58</v>
      </c>
      <c r="J4" s="2" t="str">
        <f>"("&amp;FIXED(EXP(VLOOKUP(G4,'WinBUGS output'!AY:BH,6,FALSE)),2)&amp;", "&amp;FIXED(EXP(VLOOKUP(G4,'WinBUGS output'!AY:BH,8,FALSE)),2)&amp;")"</f>
        <v>(0.29, 1.13)</v>
      </c>
      <c r="K4" s="23"/>
      <c r="L4" s="23">
        <v>3</v>
      </c>
      <c r="M4" s="2" t="str">
        <f>VLOOKUP(L4,'WinBUGS output'!D:F,3,FALSE)</f>
        <v>Attention placebo</v>
      </c>
      <c r="N4" s="2" t="str">
        <f>FIXED(EXP(VLOOKUP(L4,'WinBUGS output'!BJ:BS,7,FALSE)),2)</f>
        <v>1.10</v>
      </c>
      <c r="O4" s="2" t="str">
        <f>"("&amp;FIXED(EXP(VLOOKUP(L4,'WinBUGS output'!BJ:BS,6,FALSE)),2)&amp;", "&amp;FIXED(EXP(VLOOKUP(L4,'WinBUGS output'!BJ:BS,8,FALSE)),2)&amp;")"</f>
        <v>(0.50, 2.45)</v>
      </c>
      <c r="Q4" s="7">
        <v>39</v>
      </c>
      <c r="R4" s="6" t="str">
        <f>VLOOKUP(Q4,'WinBUGS output'!B:C,2,FALSE)</f>
        <v>Behavioural activation (BA)</v>
      </c>
      <c r="S4" s="6">
        <f>VLOOKUP(Q4,'WinBUGS output'!BU:CD,7,FALSE)</f>
        <v>7</v>
      </c>
      <c r="T4" s="6" t="str">
        <f>"("&amp;VLOOKUP(Q4,'WinBUGS output'!BU:CD,6,FALSE)&amp;", "&amp;VLOOKUP(Q4,'WinBUGS output'!BU:CD,8,FALSE)&amp;")"</f>
        <v>(1, 41)</v>
      </c>
      <c r="V4">
        <v>8</v>
      </c>
      <c r="W4" s="4" t="str">
        <f>VLOOKUP(V4,'WinBUGS output'!E:F,2,FALSE)</f>
        <v>Mirtazapine</v>
      </c>
      <c r="X4" s="6">
        <f>VLOOKUP(V4,'WinBUGS output'!CF:CO,7,FALSE)</f>
        <v>4</v>
      </c>
      <c r="Y4" s="6" t="str">
        <f>"("&amp;VLOOKUP(V4,'WinBUGS output'!CF:CO,6,FALSE)&amp;", "&amp;VLOOKUP(V4,'WinBUGS output'!CF:CO,8,FALSE)&amp;")"</f>
        <v>(1, 23)</v>
      </c>
    </row>
    <row r="5" spans="1:25" x14ac:dyDescent="0.25">
      <c r="G5">
        <v>4</v>
      </c>
      <c r="H5" s="2" t="str">
        <f>VLOOKUP(G5,'WinBUGS output'!A:C,3,FALSE)</f>
        <v>Attention placebo</v>
      </c>
      <c r="I5" s="2" t="str">
        <f>FIXED(EXP(VLOOKUP(G5,'WinBUGS output'!AY:BH,7,FALSE)),2)</f>
        <v>0.96</v>
      </c>
      <c r="J5" s="2" t="str">
        <f>"("&amp;FIXED(EXP(VLOOKUP(G5,'WinBUGS output'!AY:BH,6,FALSE)),2)&amp;", "&amp;FIXED(EXP(VLOOKUP(G5,'WinBUGS output'!AY:BH,8,FALSE)),2)&amp;")"</f>
        <v>(0.51, 1.80)</v>
      </c>
      <c r="K5" s="23"/>
      <c r="L5" s="23">
        <v>4</v>
      </c>
      <c r="M5" s="2" t="str">
        <f>VLOOKUP(L5,'WinBUGS output'!D:F,3,FALSE)</f>
        <v>TAU</v>
      </c>
      <c r="N5" s="2" t="str">
        <f>FIXED(EXP(VLOOKUP(L5,'WinBUGS output'!BJ:BS,7,FALSE)),2)</f>
        <v>0.79</v>
      </c>
      <c r="O5" s="2" t="str">
        <f>"("&amp;FIXED(EXP(VLOOKUP(L5,'WinBUGS output'!BJ:BS,6,FALSE)),2)&amp;", "&amp;FIXED(EXP(VLOOKUP(L5,'WinBUGS output'!BJ:BS,8,FALSE)),2)&amp;")"</f>
        <v>(0.41, 1.58)</v>
      </c>
      <c r="Q5" s="7">
        <v>12</v>
      </c>
      <c r="R5" s="6" t="str">
        <f>VLOOKUP(Q5,'WinBUGS output'!B:C,2,FALSE)</f>
        <v>Mirtazapine</v>
      </c>
      <c r="S5" s="6">
        <f>VLOOKUP(Q5,'WinBUGS output'!BU:CD,7,FALSE)</f>
        <v>7</v>
      </c>
      <c r="T5" s="6" t="str">
        <f>"("&amp;VLOOKUP(Q5,'WinBUGS output'!BU:CD,6,FALSE)&amp;", "&amp;VLOOKUP(Q5,'WinBUGS output'!BU:CD,8,FALSE)&amp;")"</f>
        <v>(1, 57)</v>
      </c>
      <c r="V5">
        <v>2</v>
      </c>
      <c r="W5" s="4" t="str">
        <f>VLOOKUP(V5,'WinBUGS output'!E:F,2,FALSE)</f>
        <v>No treatment</v>
      </c>
      <c r="X5" s="6">
        <f>VLOOKUP(V5,'WinBUGS output'!CF:CO,7,FALSE)</f>
        <v>5</v>
      </c>
      <c r="Y5" s="6" t="str">
        <f>"("&amp;VLOOKUP(V5,'WinBUGS output'!CF:CO,6,FALSE)&amp;", "&amp;VLOOKUP(V5,'WinBUGS output'!CF:CO,8,FALSE)&amp;")"</f>
        <v>(1, 17)</v>
      </c>
    </row>
    <row r="6" spans="1:25" x14ac:dyDescent="0.25">
      <c r="G6">
        <v>5</v>
      </c>
      <c r="H6" s="2" t="str">
        <f>VLOOKUP(G6,'WinBUGS output'!A:C,3,FALSE)</f>
        <v>Attention placebo + TAU</v>
      </c>
      <c r="I6" s="2" t="str">
        <f>FIXED(EXP(VLOOKUP(G6,'WinBUGS output'!AY:BH,7,FALSE)),2)</f>
        <v>1.25</v>
      </c>
      <c r="J6" s="2" t="str">
        <f>"("&amp;FIXED(EXP(VLOOKUP(G6,'WinBUGS output'!AY:BH,6,FALSE)),2)&amp;", "&amp;FIXED(EXP(VLOOKUP(G6,'WinBUGS output'!AY:BH,8,FALSE)),2)&amp;")"</f>
        <v>(0.57, 2.93)</v>
      </c>
      <c r="K6" s="23"/>
      <c r="L6" s="23">
        <v>5</v>
      </c>
      <c r="M6" s="2" t="str">
        <f>VLOOKUP(L6,'WinBUGS output'!D:F,3,FALSE)</f>
        <v>Exercise</v>
      </c>
      <c r="N6" s="2" t="str">
        <f>FIXED(EXP(VLOOKUP(L6,'WinBUGS output'!BJ:BS,7,FALSE)),2)</f>
        <v>0.88</v>
      </c>
      <c r="O6" s="2" t="str">
        <f>"("&amp;FIXED(EXP(VLOOKUP(L6,'WinBUGS output'!BJ:BS,6,FALSE)),2)&amp;", "&amp;FIXED(EXP(VLOOKUP(L6,'WinBUGS output'!BJ:BS,8,FALSE)),2)&amp;")"</f>
        <v>(0.41, 1.85)</v>
      </c>
      <c r="Q6" s="7">
        <v>30</v>
      </c>
      <c r="R6" s="6" t="str">
        <f>VLOOKUP(Q6,'WinBUGS output'!B:C,2,FALSE)</f>
        <v>Psychoeducational group programme</v>
      </c>
      <c r="S6" s="6">
        <f>VLOOKUP(Q6,'WinBUGS output'!BU:CD,7,FALSE)</f>
        <v>8</v>
      </c>
      <c r="T6" s="6" t="str">
        <f>"("&amp;VLOOKUP(Q6,'WinBUGS output'!BU:CD,6,FALSE)&amp;", "&amp;VLOOKUP(Q6,'WinBUGS output'!BU:CD,8,FALSE)&amp;")"</f>
        <v>(1, 42)</v>
      </c>
      <c r="V6">
        <v>12</v>
      </c>
      <c r="W6" s="4" t="str">
        <f>VLOOKUP(V6,'WinBUGS output'!E:F,2,FALSE)</f>
        <v>Psychoeducational interventions</v>
      </c>
      <c r="X6" s="6">
        <f>VLOOKUP(V6,'WinBUGS output'!CF:CO,7,FALSE)</f>
        <v>6</v>
      </c>
      <c r="Y6" s="6" t="str">
        <f>"("&amp;VLOOKUP(V6,'WinBUGS output'!CF:CO,6,FALSE)&amp;", "&amp;VLOOKUP(V6,'WinBUGS output'!CF:CO,8,FALSE)&amp;")"</f>
        <v>(1, 19)</v>
      </c>
    </row>
    <row r="7" spans="1:25" x14ac:dyDescent="0.25">
      <c r="G7">
        <v>6</v>
      </c>
      <c r="H7" s="2" t="str">
        <f>VLOOKUP(G7,'WinBUGS output'!A:C,3,FALSE)</f>
        <v>TAU</v>
      </c>
      <c r="I7" s="2" t="str">
        <f>FIXED(EXP(VLOOKUP(G7,'WinBUGS output'!AY:BH,7,FALSE)),2)</f>
        <v>0.72</v>
      </c>
      <c r="J7" s="2" t="str">
        <f>"("&amp;FIXED(EXP(VLOOKUP(G7,'WinBUGS output'!AY:BH,6,FALSE)),2)&amp;", "&amp;FIXED(EXP(VLOOKUP(G7,'WinBUGS output'!AY:BH,8,FALSE)),2)&amp;")"</f>
        <v>(0.47, 1.10)</v>
      </c>
      <c r="K7" s="23"/>
      <c r="L7" s="23">
        <v>6</v>
      </c>
      <c r="M7" s="2" t="str">
        <f>VLOOKUP(L7,'WinBUGS output'!D:F,3,FALSE)</f>
        <v>TCA</v>
      </c>
      <c r="N7" s="2" t="str">
        <f>FIXED(EXP(VLOOKUP(L7,'WinBUGS output'!BJ:BS,7,FALSE)),2)</f>
        <v>1.22</v>
      </c>
      <c r="O7" s="2" t="str">
        <f>"("&amp;FIXED(EXP(VLOOKUP(L7,'WinBUGS output'!BJ:BS,6,FALSE)),2)&amp;", "&amp;FIXED(EXP(VLOOKUP(L7,'WinBUGS output'!BJ:BS,8,FALSE)),2)&amp;")"</f>
        <v>(0.81, 1.88)</v>
      </c>
      <c r="Q7" s="7">
        <v>2</v>
      </c>
      <c r="R7" s="6" t="str">
        <f>VLOOKUP(Q7,'WinBUGS output'!B:C,2,FALSE)</f>
        <v>Waitlist</v>
      </c>
      <c r="S7" s="6">
        <f>VLOOKUP(Q7,'WinBUGS output'!BU:CD,7,FALSE)</f>
        <v>9</v>
      </c>
      <c r="T7" s="6" t="str">
        <f>"("&amp;VLOOKUP(Q7,'WinBUGS output'!BU:CD,6,FALSE)&amp;", "&amp;VLOOKUP(Q7,'WinBUGS output'!BU:CD,8,FALSE)&amp;")"</f>
        <v>(2, 27)</v>
      </c>
      <c r="V7">
        <v>16</v>
      </c>
      <c r="W7" s="4" t="str">
        <f>VLOOKUP(V7,'WinBUGS output'!E:F,2,FALSE)</f>
        <v>Behavioural therapies (individual)</v>
      </c>
      <c r="X7" s="6">
        <f>VLOOKUP(V7,'WinBUGS output'!CF:CO,7,FALSE)</f>
        <v>6</v>
      </c>
      <c r="Y7" s="6" t="str">
        <f>"("&amp;VLOOKUP(V7,'WinBUGS output'!CF:CO,6,FALSE)&amp;", "&amp;VLOOKUP(V7,'WinBUGS output'!CF:CO,8,FALSE)&amp;")"</f>
        <v>(1, 22)</v>
      </c>
    </row>
    <row r="8" spans="1:25" x14ac:dyDescent="0.25">
      <c r="G8">
        <v>7</v>
      </c>
      <c r="H8" s="2" t="str">
        <f>VLOOKUP(G8,'WinBUGS output'!A:C,3,FALSE)</f>
        <v>Enhanced TAU</v>
      </c>
      <c r="I8" s="2" t="str">
        <f>FIXED(EXP(VLOOKUP(G8,'WinBUGS output'!AY:BH,7,FALSE)),2)</f>
        <v>0.86</v>
      </c>
      <c r="J8" s="2" t="str">
        <f>"("&amp;FIXED(EXP(VLOOKUP(G8,'WinBUGS output'!AY:BH,6,FALSE)),2)&amp;", "&amp;FIXED(EXP(VLOOKUP(G8,'WinBUGS output'!AY:BH,8,FALSE)),2)&amp;")"</f>
        <v>(0.46, 1.73)</v>
      </c>
      <c r="K8" s="23"/>
      <c r="L8" s="23">
        <v>7</v>
      </c>
      <c r="M8" s="2" t="str">
        <f>VLOOKUP(L8,'WinBUGS output'!D:F,3,FALSE)</f>
        <v>SSRI</v>
      </c>
      <c r="N8" s="2" t="str">
        <f>FIXED(EXP(VLOOKUP(L8,'WinBUGS output'!BJ:BS,7,FALSE)),2)</f>
        <v>0.89</v>
      </c>
      <c r="O8" s="2" t="str">
        <f>"("&amp;FIXED(EXP(VLOOKUP(L8,'WinBUGS output'!BJ:BS,6,FALSE)),2)&amp;", "&amp;FIXED(EXP(VLOOKUP(L8,'WinBUGS output'!BJ:BS,8,FALSE)),2)&amp;")"</f>
        <v>(0.63, 1.21)</v>
      </c>
      <c r="Q8" s="7">
        <v>29</v>
      </c>
      <c r="R8" s="6" t="str">
        <f>VLOOKUP(Q8,'WinBUGS output'!B:C,2,FALSE)</f>
        <v>Lifestyle factors discussion</v>
      </c>
      <c r="S8" s="6">
        <f>VLOOKUP(Q8,'WinBUGS output'!BU:CD,7,FALSE)</f>
        <v>10</v>
      </c>
      <c r="T8" s="6" t="str">
        <f>"("&amp;VLOOKUP(Q8,'WinBUGS output'!BU:CD,6,FALSE)&amp;", "&amp;VLOOKUP(Q8,'WinBUGS output'!BU:CD,8,FALSE)&amp;")"</f>
        <v>(1, 44)</v>
      </c>
      <c r="V8">
        <v>25</v>
      </c>
      <c r="W8" s="4" t="str">
        <f>VLOOKUP(V8,'WinBUGS output'!E:F,2,FALSE)</f>
        <v>Combined (psych + placebo)</v>
      </c>
      <c r="X8" s="6">
        <f>VLOOKUP(V8,'WinBUGS output'!CF:CO,7,FALSE)</f>
        <v>9</v>
      </c>
      <c r="Y8" s="6" t="str">
        <f>"("&amp;VLOOKUP(V8,'WinBUGS output'!CF:CO,6,FALSE)&amp;", "&amp;VLOOKUP(V8,'WinBUGS output'!CF:CO,8,FALSE)&amp;")"</f>
        <v>(1, 23)</v>
      </c>
    </row>
    <row r="9" spans="1:25" x14ac:dyDescent="0.25">
      <c r="G9">
        <v>8</v>
      </c>
      <c r="H9" s="2" t="str">
        <f>VLOOKUP(G9,'WinBUGS output'!A:C,3,FALSE)</f>
        <v>Exercise</v>
      </c>
      <c r="I9" s="2" t="str">
        <f>FIXED(EXP(VLOOKUP(G9,'WinBUGS output'!AY:BH,7,FALSE)),2)</f>
        <v>0.87</v>
      </c>
      <c r="J9" s="2" t="str">
        <f>"("&amp;FIXED(EXP(VLOOKUP(G9,'WinBUGS output'!AY:BH,6,FALSE)),2)&amp;", "&amp;FIXED(EXP(VLOOKUP(G9,'WinBUGS output'!AY:BH,8,FALSE)),2)&amp;")"</f>
        <v>(0.52, 1.46)</v>
      </c>
      <c r="K9" s="23"/>
      <c r="L9" s="23">
        <v>8</v>
      </c>
      <c r="M9" s="2" t="str">
        <f>VLOOKUP(L9,'WinBUGS output'!D:F,3,FALSE)</f>
        <v>Any AD</v>
      </c>
      <c r="N9" s="2" t="str">
        <f>FIXED(EXP(VLOOKUP(L9,'WinBUGS output'!BJ:BS,7,FALSE)),2)</f>
        <v>1.13</v>
      </c>
      <c r="O9" s="2" t="str">
        <f>"("&amp;FIXED(EXP(VLOOKUP(L9,'WinBUGS output'!BJ:BS,6,FALSE)),2)&amp;", "&amp;FIXED(EXP(VLOOKUP(L9,'WinBUGS output'!BJ:BS,8,FALSE)),2)&amp;")"</f>
        <v>(0.44, 2.85)</v>
      </c>
      <c r="Q9" s="7">
        <v>41</v>
      </c>
      <c r="R9" s="6" t="str">
        <f>VLOOKUP(Q9,'WinBUGS output'!B:C,2,FALSE)</f>
        <v>Coping with Depression course (individual)</v>
      </c>
      <c r="S9" s="6">
        <f>VLOOKUP(Q9,'WinBUGS output'!BU:CD,7,FALSE)</f>
        <v>12</v>
      </c>
      <c r="T9" s="6" t="str">
        <f>"("&amp;VLOOKUP(Q9,'WinBUGS output'!BU:CD,6,FALSE)&amp;", "&amp;VLOOKUP(Q9,'WinBUGS output'!BU:CD,8,FALSE)&amp;")"</f>
        <v>(1, 59)</v>
      </c>
      <c r="V9">
        <v>13</v>
      </c>
      <c r="W9" s="4" t="str">
        <f>VLOOKUP(V9,'WinBUGS output'!E:F,2,FALSE)</f>
        <v>Interpersonal psychotherapy (IPT)</v>
      </c>
      <c r="X9" s="6">
        <f>VLOOKUP(V9,'WinBUGS output'!CF:CO,7,FALSE)</f>
        <v>9</v>
      </c>
      <c r="Y9" s="6" t="str">
        <f>"("&amp;VLOOKUP(V9,'WinBUGS output'!CF:CO,6,FALSE)&amp;", "&amp;VLOOKUP(V9,'WinBUGS output'!CF:CO,8,FALSE)&amp;")"</f>
        <v>(2, 21)</v>
      </c>
    </row>
    <row r="10" spans="1:25" x14ac:dyDescent="0.25">
      <c r="G10">
        <v>9</v>
      </c>
      <c r="H10" s="2" t="str">
        <f>VLOOKUP(G10,'WinBUGS output'!A:C,3,FALSE)</f>
        <v>Exercise + TAU</v>
      </c>
      <c r="I10" s="2" t="str">
        <f>FIXED(EXP(VLOOKUP(G10,'WinBUGS output'!AY:BH,7,FALSE)),2)</f>
        <v>1.03</v>
      </c>
      <c r="J10" s="2" t="str">
        <f>"("&amp;FIXED(EXP(VLOOKUP(G10,'WinBUGS output'!AY:BH,6,FALSE)),2)&amp;", "&amp;FIXED(EXP(VLOOKUP(G10,'WinBUGS output'!AY:BH,8,FALSE)),2)&amp;")"</f>
        <v>(0.52, 2.15)</v>
      </c>
      <c r="K10" s="23"/>
      <c r="L10" s="23">
        <v>9</v>
      </c>
      <c r="M10" s="2" t="str">
        <f>VLOOKUP(L10,'WinBUGS output'!D:F,3,FALSE)</f>
        <v>Mirtazapine</v>
      </c>
      <c r="N10" s="2" t="str">
        <f>FIXED(EXP(VLOOKUP(L10,'WinBUGS output'!BJ:BS,7,FALSE)),2)</f>
        <v>0.49</v>
      </c>
      <c r="O10" s="2" t="str">
        <f>"("&amp;FIXED(EXP(VLOOKUP(L10,'WinBUGS output'!BJ:BS,6,FALSE)),2)&amp;", "&amp;FIXED(EXP(VLOOKUP(L10,'WinBUGS output'!BJ:BS,8,FALSE)),2)&amp;")"</f>
        <v>(0.14, 1.66)</v>
      </c>
      <c r="Q10" s="7">
        <v>49</v>
      </c>
      <c r="R10" s="6" t="str">
        <f>VLOOKUP(Q10,'WinBUGS output'!B:C,2,FALSE)</f>
        <v>Rational emotive behaviour therapy (REBT) group</v>
      </c>
      <c r="S10" s="6">
        <f>VLOOKUP(Q10,'WinBUGS output'!BU:CD,7,FALSE)</f>
        <v>15</v>
      </c>
      <c r="T10" s="6" t="str">
        <f>"("&amp;VLOOKUP(Q10,'WinBUGS output'!BU:CD,6,FALSE)&amp;", "&amp;VLOOKUP(Q10,'WinBUGS output'!BU:CD,8,FALSE)&amp;")"</f>
        <v>(1, 56)</v>
      </c>
      <c r="V10">
        <v>15</v>
      </c>
      <c r="W10" s="4" t="str">
        <f>VLOOKUP(V10,'WinBUGS output'!E:F,2,FALSE)</f>
        <v>Problem solving</v>
      </c>
      <c r="X10" s="6">
        <f>VLOOKUP(V10,'WinBUGS output'!CF:CO,7,FALSE)</f>
        <v>9</v>
      </c>
      <c r="Y10" s="6" t="str">
        <f>"("&amp;VLOOKUP(V10,'WinBUGS output'!CF:CO,6,FALSE)&amp;", "&amp;VLOOKUP(V10,'WinBUGS output'!CF:CO,8,FALSE)&amp;")"</f>
        <v>(2, 22)</v>
      </c>
    </row>
    <row r="11" spans="1:25" x14ac:dyDescent="0.25">
      <c r="G11">
        <v>10</v>
      </c>
      <c r="H11" s="2" t="str">
        <f>VLOOKUP(G11,'WinBUGS output'!A:C,3,FALSE)</f>
        <v>Yoga + TAU</v>
      </c>
      <c r="I11" s="2" t="str">
        <f>FIXED(EXP(VLOOKUP(G11,'WinBUGS output'!AY:BH,7,FALSE)),2)</f>
        <v>0.78</v>
      </c>
      <c r="J11" s="2" t="str">
        <f>"("&amp;FIXED(EXP(VLOOKUP(G11,'WinBUGS output'!AY:BH,6,FALSE)),2)&amp;", "&amp;FIXED(EXP(VLOOKUP(G11,'WinBUGS output'!AY:BH,8,FALSE)),2)&amp;")"</f>
        <v>(0.24, 2.00)</v>
      </c>
      <c r="K11" s="23"/>
      <c r="L11" s="23">
        <v>10</v>
      </c>
      <c r="M11" s="2" t="str">
        <f>VLOOKUP(L11,'WinBUGS output'!D:F,3,FALSE)</f>
        <v>Short-term psychodynamic psychotherapies</v>
      </c>
      <c r="N11" s="2" t="str">
        <f>FIXED(EXP(VLOOKUP(L11,'WinBUGS output'!BJ:BS,7,FALSE)),2)</f>
        <v>0.93</v>
      </c>
      <c r="O11" s="2" t="str">
        <f>"("&amp;FIXED(EXP(VLOOKUP(L11,'WinBUGS output'!BJ:BS,6,FALSE)),2)&amp;", "&amp;FIXED(EXP(VLOOKUP(L11,'WinBUGS output'!BJ:BS,8,FALSE)),2)&amp;")"</f>
        <v>(0.41, 2.14)</v>
      </c>
      <c r="Q11" s="7">
        <v>45</v>
      </c>
      <c r="R11" s="6" t="str">
        <f>VLOOKUP(Q11,'WinBUGS output'!B:C,2,FALSE)</f>
        <v>Third-wave cognitive therapy individual</v>
      </c>
      <c r="S11" s="6">
        <f>VLOOKUP(Q11,'WinBUGS output'!BU:CD,7,FALSE)</f>
        <v>15</v>
      </c>
      <c r="T11" s="6" t="str">
        <f>"("&amp;VLOOKUP(Q11,'WinBUGS output'!BU:CD,6,FALSE)&amp;", "&amp;VLOOKUP(Q11,'WinBUGS output'!BU:CD,8,FALSE)&amp;")"</f>
        <v>(3, 41)</v>
      </c>
      <c r="V11">
        <v>17</v>
      </c>
      <c r="W11" s="4" t="str">
        <f>VLOOKUP(V11,'WinBUGS output'!E:F,2,FALSE)</f>
        <v>Cognitive and cognitive behavioural therapies (individual)</v>
      </c>
      <c r="X11" s="6">
        <f>VLOOKUP(V11,'WinBUGS output'!CF:CO,7,FALSE)</f>
        <v>9</v>
      </c>
      <c r="Y11" s="6" t="str">
        <f>"("&amp;VLOOKUP(V11,'WinBUGS output'!CF:CO,6,FALSE)&amp;", "&amp;VLOOKUP(V11,'WinBUGS output'!CF:CO,8,FALSE)&amp;")"</f>
        <v>(3, 17)</v>
      </c>
    </row>
    <row r="12" spans="1:25" x14ac:dyDescent="0.25">
      <c r="G12">
        <v>11</v>
      </c>
      <c r="H12" s="2" t="str">
        <f>VLOOKUP(G12,'WinBUGS output'!A:C,3,FALSE)</f>
        <v>Any TCA</v>
      </c>
      <c r="I12" s="2" t="str">
        <f>FIXED(EXP(VLOOKUP(G12,'WinBUGS output'!AY:BH,7,FALSE)),2)</f>
        <v>1.26</v>
      </c>
      <c r="J12" s="2" t="str">
        <f>"("&amp;FIXED(EXP(VLOOKUP(G12,'WinBUGS output'!AY:BH,6,FALSE)),2)&amp;", "&amp;FIXED(EXP(VLOOKUP(G12,'WinBUGS output'!AY:BH,8,FALSE)),2)&amp;")"</f>
        <v>(0.79, 2.06)</v>
      </c>
      <c r="K12" s="23"/>
      <c r="L12" s="23">
        <v>11</v>
      </c>
      <c r="M12" s="2" t="str">
        <f>VLOOKUP(L12,'WinBUGS output'!D:F,3,FALSE)</f>
        <v>Self-help with support</v>
      </c>
      <c r="N12" s="2" t="str">
        <f>FIXED(EXP(VLOOKUP(L12,'WinBUGS output'!BJ:BS,7,FALSE)),2)</f>
        <v>1.32</v>
      </c>
      <c r="O12" s="2" t="str">
        <f>"("&amp;FIXED(EXP(VLOOKUP(L12,'WinBUGS output'!BJ:BS,6,FALSE)),2)&amp;", "&amp;FIXED(EXP(VLOOKUP(L12,'WinBUGS output'!BJ:BS,8,FALSE)),2)&amp;")"</f>
        <v>(0.71, 2.49)</v>
      </c>
      <c r="Q12" s="7">
        <v>61</v>
      </c>
      <c r="R12" s="6" t="str">
        <f>VLOOKUP(Q12,'WinBUGS output'!B:C,2,FALSE)</f>
        <v>Exercise + CBT individual (under 15 sessions)</v>
      </c>
      <c r="S12" s="6">
        <f>VLOOKUP(Q12,'WinBUGS output'!BU:CD,7,FALSE)</f>
        <v>17</v>
      </c>
      <c r="T12" s="6" t="str">
        <f>"("&amp;VLOOKUP(Q12,'WinBUGS output'!BU:CD,6,FALSE)&amp;", "&amp;VLOOKUP(Q12,'WinBUGS output'!BU:CD,8,FALSE)&amp;")"</f>
        <v>(1, 58)</v>
      </c>
      <c r="V12">
        <v>18</v>
      </c>
      <c r="W12" s="4" t="str">
        <f>VLOOKUP(V12,'WinBUGS output'!E:F,2,FALSE)</f>
        <v>Behavioural, cognitive, or CBT groups</v>
      </c>
      <c r="X12" s="6">
        <f>VLOOKUP(V12,'WinBUGS output'!CF:CO,7,FALSE)</f>
        <v>10</v>
      </c>
      <c r="Y12" s="6" t="str">
        <f>"("&amp;VLOOKUP(V12,'WinBUGS output'!CF:CO,6,FALSE)&amp;", "&amp;VLOOKUP(V12,'WinBUGS output'!CF:CO,8,FALSE)&amp;")"</f>
        <v>(3, 21)</v>
      </c>
    </row>
    <row r="13" spans="1:25" x14ac:dyDescent="0.25">
      <c r="G13">
        <v>12</v>
      </c>
      <c r="H13" s="2" t="str">
        <f>VLOOKUP(G13,'WinBUGS output'!A:C,3,FALSE)</f>
        <v>Amitriptyline</v>
      </c>
      <c r="I13" s="2" t="str">
        <f>FIXED(EXP(VLOOKUP(G13,'WinBUGS output'!AY:BH,7,FALSE)),2)</f>
        <v>1.06</v>
      </c>
      <c r="J13" s="2" t="str">
        <f>"("&amp;FIXED(EXP(VLOOKUP(G13,'WinBUGS output'!AY:BH,6,FALSE)),2)&amp;", "&amp;FIXED(EXP(VLOOKUP(G13,'WinBUGS output'!AY:BH,8,FALSE)),2)&amp;")"</f>
        <v>(0.73, 1.49)</v>
      </c>
      <c r="K13" s="23"/>
      <c r="L13" s="23">
        <v>12</v>
      </c>
      <c r="M13" s="2" t="str">
        <f>VLOOKUP(L13,'WinBUGS output'!D:F,3,FALSE)</f>
        <v>Self-help</v>
      </c>
      <c r="N13" s="2" t="str">
        <f>FIXED(EXP(VLOOKUP(L13,'WinBUGS output'!BJ:BS,7,FALSE)),2)</f>
        <v>1.12</v>
      </c>
      <c r="O13" s="2" t="str">
        <f>"("&amp;FIXED(EXP(VLOOKUP(L13,'WinBUGS output'!BJ:BS,6,FALSE)),2)&amp;", "&amp;FIXED(EXP(VLOOKUP(L13,'WinBUGS output'!BJ:BS,8,FALSE)),2)&amp;")"</f>
        <v>(0.66, 1.90)</v>
      </c>
      <c r="Q13" s="7">
        <v>44</v>
      </c>
      <c r="R13" s="6" t="str">
        <f>VLOOKUP(Q13,'WinBUGS output'!B:C,2,FALSE)</f>
        <v>Rational emotive behaviour therapy (REBT) individual</v>
      </c>
      <c r="S13" s="6">
        <f>VLOOKUP(Q13,'WinBUGS output'!BU:CD,7,FALSE)</f>
        <v>17</v>
      </c>
      <c r="T13" s="6" t="str">
        <f>"("&amp;VLOOKUP(Q13,'WinBUGS output'!BU:CD,6,FALSE)&amp;", "&amp;VLOOKUP(Q13,'WinBUGS output'!BU:CD,8,FALSE)&amp;")"</f>
        <v>(2, 49)</v>
      </c>
      <c r="V13">
        <v>4</v>
      </c>
      <c r="W13" s="4" t="str">
        <f>VLOOKUP(V13,'WinBUGS output'!E:F,2,FALSE)</f>
        <v>TAU</v>
      </c>
      <c r="X13" s="6">
        <f>VLOOKUP(V13,'WinBUGS output'!CF:CO,7,FALSE)</f>
        <v>11</v>
      </c>
      <c r="Y13" s="6" t="str">
        <f>"("&amp;VLOOKUP(V13,'WinBUGS output'!CF:CO,6,FALSE)&amp;", "&amp;VLOOKUP(V13,'WinBUGS output'!CF:CO,8,FALSE)&amp;")"</f>
        <v>(3, 22)</v>
      </c>
    </row>
    <row r="14" spans="1:25" x14ac:dyDescent="0.25">
      <c r="G14">
        <v>13</v>
      </c>
      <c r="H14" s="2" t="str">
        <f>VLOOKUP(G14,'WinBUGS output'!A:C,3,FALSE)</f>
        <v>Imipramine</v>
      </c>
      <c r="I14" s="2" t="str">
        <f>FIXED(EXP(VLOOKUP(G14,'WinBUGS output'!AY:BH,7,FALSE)),2)</f>
        <v>1.31</v>
      </c>
      <c r="J14" s="2" t="str">
        <f>"("&amp;FIXED(EXP(VLOOKUP(G14,'WinBUGS output'!AY:BH,6,FALSE)),2)&amp;", "&amp;FIXED(EXP(VLOOKUP(G14,'WinBUGS output'!AY:BH,8,FALSE)),2)&amp;")"</f>
        <v>(0.96, 1.79)</v>
      </c>
      <c r="K14" s="23"/>
      <c r="L14" s="23">
        <v>13</v>
      </c>
      <c r="M14" s="2" t="str">
        <f>VLOOKUP(L14,'WinBUGS output'!D:F,3,FALSE)</f>
        <v>Psychoeducational interventions</v>
      </c>
      <c r="N14" s="2" t="str">
        <f>FIXED(EXP(VLOOKUP(L14,'WinBUGS output'!BJ:BS,7,FALSE)),2)</f>
        <v>0.58</v>
      </c>
      <c r="O14" s="2" t="str">
        <f>"("&amp;FIXED(EXP(VLOOKUP(L14,'WinBUGS output'!BJ:BS,6,FALSE)),2)&amp;", "&amp;FIXED(EXP(VLOOKUP(L14,'WinBUGS output'!BJ:BS,8,FALSE)),2)&amp;")"</f>
        <v>(0.26, 1.27)</v>
      </c>
      <c r="Q14" s="7">
        <v>38</v>
      </c>
      <c r="R14" s="6" t="str">
        <f>VLOOKUP(Q14,'WinBUGS output'!B:C,2,FALSE)</f>
        <v>Problem solving individual</v>
      </c>
      <c r="S14" s="6">
        <f>VLOOKUP(Q14,'WinBUGS output'!BU:CD,7,FALSE)</f>
        <v>17</v>
      </c>
      <c r="T14" s="6" t="str">
        <f>"("&amp;VLOOKUP(Q14,'WinBUGS output'!BU:CD,6,FALSE)&amp;", "&amp;VLOOKUP(Q14,'WinBUGS output'!BU:CD,8,FALSE)&amp;")"</f>
        <v>(3, 49)</v>
      </c>
      <c r="V14">
        <v>23</v>
      </c>
      <c r="W14" s="4" t="str">
        <f>VLOOKUP(V14,'WinBUGS output'!E:F,2,FALSE)</f>
        <v>Combined (IPT + AD)</v>
      </c>
      <c r="X14" s="6">
        <f>VLOOKUP(V14,'WinBUGS output'!CF:CO,7,FALSE)</f>
        <v>12</v>
      </c>
      <c r="Y14" s="6" t="str">
        <f>"("&amp;VLOOKUP(V14,'WinBUGS output'!CF:CO,6,FALSE)&amp;", "&amp;VLOOKUP(V14,'WinBUGS output'!CF:CO,8,FALSE)&amp;")"</f>
        <v>(1, 25)</v>
      </c>
    </row>
    <row r="15" spans="1:25" x14ac:dyDescent="0.25">
      <c r="G15">
        <v>14</v>
      </c>
      <c r="H15" s="2" t="str">
        <f>VLOOKUP(G15,'WinBUGS output'!A:C,3,FALSE)</f>
        <v>Lofepramine</v>
      </c>
      <c r="I15" s="2" t="str">
        <f>FIXED(EXP(VLOOKUP(G15,'WinBUGS output'!AY:BH,7,FALSE)),2)</f>
        <v>1.28</v>
      </c>
      <c r="J15" s="2" t="str">
        <f>"("&amp;FIXED(EXP(VLOOKUP(G15,'WinBUGS output'!AY:BH,6,FALSE)),2)&amp;", "&amp;FIXED(EXP(VLOOKUP(G15,'WinBUGS output'!AY:BH,8,FALSE)),2)&amp;")"</f>
        <v>(0.80, 2.17)</v>
      </c>
      <c r="K15" s="23"/>
      <c r="L15" s="23">
        <v>14</v>
      </c>
      <c r="M15" s="2" t="str">
        <f>VLOOKUP(L15,'WinBUGS output'!D:F,3,FALSE)</f>
        <v>Interpersonal psychotherapy (IPT)</v>
      </c>
      <c r="N15" s="2" t="str">
        <f>FIXED(EXP(VLOOKUP(L15,'WinBUGS output'!BJ:BS,7,FALSE)),2)</f>
        <v>0.72</v>
      </c>
      <c r="O15" s="2" t="str">
        <f>"("&amp;FIXED(EXP(VLOOKUP(L15,'WinBUGS output'!BJ:BS,6,FALSE)),2)&amp;", "&amp;FIXED(EXP(VLOOKUP(L15,'WinBUGS output'!BJ:BS,8,FALSE)),2)&amp;")"</f>
        <v>(0.34, 1.40)</v>
      </c>
      <c r="Q15" s="7">
        <v>40</v>
      </c>
      <c r="R15" s="6" t="str">
        <f>VLOOKUP(Q15,'WinBUGS output'!B:C,2,FALSE)</f>
        <v>Behavioural therapy (Lewinsohn 1976)</v>
      </c>
      <c r="S15" s="6">
        <f>VLOOKUP(Q15,'WinBUGS output'!BU:CD,7,FALSE)</f>
        <v>18</v>
      </c>
      <c r="T15" s="6" t="str">
        <f>"("&amp;VLOOKUP(Q15,'WinBUGS output'!BU:CD,6,FALSE)&amp;", "&amp;VLOOKUP(Q15,'WinBUGS output'!BU:CD,8,FALSE)&amp;")"</f>
        <v>(2, 61)</v>
      </c>
      <c r="V15">
        <v>14</v>
      </c>
      <c r="W15" s="4" t="str">
        <f>VLOOKUP(V15,'WinBUGS output'!E:F,2,FALSE)</f>
        <v>Counselling</v>
      </c>
      <c r="X15" s="6">
        <f>VLOOKUP(V15,'WinBUGS output'!CF:CO,7,FALSE)</f>
        <v>12</v>
      </c>
      <c r="Y15" s="6" t="str">
        <f>"("&amp;VLOOKUP(V15,'WinBUGS output'!CF:CO,6,FALSE)&amp;", "&amp;VLOOKUP(V15,'WinBUGS output'!CF:CO,8,FALSE)&amp;")"</f>
        <v>(3, 22)</v>
      </c>
    </row>
    <row r="16" spans="1:25" x14ac:dyDescent="0.25">
      <c r="G16">
        <v>15</v>
      </c>
      <c r="H16" s="2" t="str">
        <f>VLOOKUP(G16,'WinBUGS output'!A:C,3,FALSE)</f>
        <v>Any SSRI</v>
      </c>
      <c r="I16" s="2" t="str">
        <f>FIXED(EXP(VLOOKUP(G16,'WinBUGS output'!AY:BH,7,FALSE)),2)</f>
        <v>0.87</v>
      </c>
      <c r="J16" s="2" t="str">
        <f>"("&amp;FIXED(EXP(VLOOKUP(G16,'WinBUGS output'!AY:BH,6,FALSE)),2)&amp;", "&amp;FIXED(EXP(VLOOKUP(G16,'WinBUGS output'!AY:BH,8,FALSE)),2)&amp;")"</f>
        <v>(0.54, 1.32)</v>
      </c>
      <c r="K16" s="23"/>
      <c r="L16" s="23">
        <v>15</v>
      </c>
      <c r="M16" s="2" t="str">
        <f>VLOOKUP(L16,'WinBUGS output'!D:F,3,FALSE)</f>
        <v>Counselling</v>
      </c>
      <c r="N16" s="2" t="str">
        <f>FIXED(EXP(VLOOKUP(L16,'WinBUGS output'!BJ:BS,7,FALSE)),2)</f>
        <v>0.82</v>
      </c>
      <c r="O16" s="2" t="str">
        <f>"("&amp;FIXED(EXP(VLOOKUP(L16,'WinBUGS output'!BJ:BS,6,FALSE)),2)&amp;", "&amp;FIXED(EXP(VLOOKUP(L16,'WinBUGS output'!BJ:BS,8,FALSE)),2)&amp;")"</f>
        <v>(0.43, 1.54)</v>
      </c>
      <c r="Q16" s="7">
        <v>43</v>
      </c>
      <c r="R16" s="6" t="str">
        <f>VLOOKUP(Q16,'WinBUGS output'!B:C,2,FALSE)</f>
        <v>CBT individual (over 15 sessions)</v>
      </c>
      <c r="S16" s="6">
        <f>VLOOKUP(Q16,'WinBUGS output'!BU:CD,7,FALSE)</f>
        <v>19</v>
      </c>
      <c r="T16" s="6" t="str">
        <f>"("&amp;VLOOKUP(Q16,'WinBUGS output'!BU:CD,6,FALSE)&amp;", "&amp;VLOOKUP(Q16,'WinBUGS output'!BU:CD,8,FALSE)&amp;")"</f>
        <v>(7, 37)</v>
      </c>
      <c r="V16">
        <v>5</v>
      </c>
      <c r="W16" s="4" t="str">
        <f>VLOOKUP(V16,'WinBUGS output'!E:F,2,FALSE)</f>
        <v>Exercise</v>
      </c>
      <c r="X16" s="6">
        <f>VLOOKUP(V16,'WinBUGS output'!CF:CO,7,FALSE)</f>
        <v>14</v>
      </c>
      <c r="Y16" s="6" t="str">
        <f>"("&amp;VLOOKUP(V16,'WinBUGS output'!CF:CO,6,FALSE)&amp;", "&amp;VLOOKUP(V16,'WinBUGS output'!CF:CO,8,FALSE)&amp;")"</f>
        <v>(3, 23)</v>
      </c>
    </row>
    <row r="17" spans="1:25" x14ac:dyDescent="0.25">
      <c r="G17">
        <v>16</v>
      </c>
      <c r="H17" s="2" t="str">
        <f>VLOOKUP(G17,'WinBUGS output'!A:C,3,FALSE)</f>
        <v>Any SSRI + Enhanced TAU</v>
      </c>
      <c r="I17" s="2" t="str">
        <f>FIXED(EXP(VLOOKUP(G17,'WinBUGS output'!AY:BH,7,FALSE)),2)</f>
        <v>0.87</v>
      </c>
      <c r="J17" s="2" t="str">
        <f>"("&amp;FIXED(EXP(VLOOKUP(G17,'WinBUGS output'!AY:BH,6,FALSE)),2)&amp;", "&amp;FIXED(EXP(VLOOKUP(G17,'WinBUGS output'!AY:BH,8,FALSE)),2)&amp;")"</f>
        <v>(0.49, 1.44)</v>
      </c>
      <c r="K17" s="23"/>
      <c r="L17" s="23">
        <v>16</v>
      </c>
      <c r="M17" s="2" t="str">
        <f>VLOOKUP(L17,'WinBUGS output'!D:F,3,FALSE)</f>
        <v>Problem solving</v>
      </c>
      <c r="N17" s="2" t="str">
        <f>FIXED(EXP(VLOOKUP(L17,'WinBUGS output'!BJ:BS,7,FALSE)),2)</f>
        <v>0.70</v>
      </c>
      <c r="O17" s="2" t="str">
        <f>"("&amp;FIXED(EXP(VLOOKUP(L17,'WinBUGS output'!BJ:BS,6,FALSE)),2)&amp;", "&amp;FIXED(EXP(VLOOKUP(L17,'WinBUGS output'!BJ:BS,8,FALSE)),2)&amp;")"</f>
        <v>(0.33, 1.49)</v>
      </c>
      <c r="Q17" s="7">
        <v>4</v>
      </c>
      <c r="R17" s="6" t="str">
        <f>VLOOKUP(Q17,'WinBUGS output'!B:C,2,FALSE)</f>
        <v>TAU</v>
      </c>
      <c r="S17" s="6">
        <f>VLOOKUP(Q17,'WinBUGS output'!BU:CD,7,FALSE)</f>
        <v>19</v>
      </c>
      <c r="T17" s="6" t="str">
        <f>"("&amp;VLOOKUP(Q17,'WinBUGS output'!BU:CD,6,FALSE)&amp;", "&amp;VLOOKUP(Q17,'WinBUGS output'!BU:CD,8,FALSE)&amp;")"</f>
        <v>(8, 35)</v>
      </c>
      <c r="V17">
        <v>7</v>
      </c>
      <c r="W17" s="4" t="str">
        <f>VLOOKUP(V17,'WinBUGS output'!E:F,2,FALSE)</f>
        <v>SSRI</v>
      </c>
      <c r="X17" s="6">
        <f>VLOOKUP(V17,'WinBUGS output'!CF:CO,7,FALSE)</f>
        <v>14</v>
      </c>
      <c r="Y17" s="6" t="str">
        <f>"("&amp;VLOOKUP(V17,'WinBUGS output'!CF:CO,6,FALSE)&amp;", "&amp;VLOOKUP(V17,'WinBUGS output'!CF:CO,8,FALSE)&amp;")"</f>
        <v>(6, 20)</v>
      </c>
    </row>
    <row r="18" spans="1:25" x14ac:dyDescent="0.25">
      <c r="A18" s="11" t="s">
        <v>9</v>
      </c>
      <c r="B18" s="11" t="s">
        <v>10</v>
      </c>
      <c r="C18" s="8" t="s">
        <v>11</v>
      </c>
      <c r="D18" s="8" t="s">
        <v>12</v>
      </c>
      <c r="E18" s="8" t="s">
        <v>13</v>
      </c>
      <c r="G18">
        <v>17</v>
      </c>
      <c r="H18" s="2" t="str">
        <f>VLOOKUP(G18,'WinBUGS output'!A:C,3,FALSE)</f>
        <v>Citalopram</v>
      </c>
      <c r="I18" s="2" t="str">
        <f>FIXED(EXP(VLOOKUP(G18,'WinBUGS output'!AY:BH,7,FALSE)),2)</f>
        <v>0.89</v>
      </c>
      <c r="J18" s="2" t="str">
        <f>"("&amp;FIXED(EXP(VLOOKUP(G18,'WinBUGS output'!AY:BH,6,FALSE)),2)&amp;", "&amp;FIXED(EXP(VLOOKUP(G18,'WinBUGS output'!AY:BH,8,FALSE)),2)&amp;")"</f>
        <v>(0.59, 1.34)</v>
      </c>
      <c r="K18" s="23"/>
      <c r="L18" s="23">
        <v>17</v>
      </c>
      <c r="M18" s="2" t="str">
        <f>VLOOKUP(L18,'WinBUGS output'!D:F,3,FALSE)</f>
        <v>Behavioural therapies (individual)</v>
      </c>
      <c r="N18" s="2" t="str">
        <f>FIXED(EXP(VLOOKUP(L18,'WinBUGS output'!BJ:BS,7,FALSE)),2)</f>
        <v>0.61</v>
      </c>
      <c r="O18" s="2" t="str">
        <f>"("&amp;FIXED(EXP(VLOOKUP(L18,'WinBUGS output'!BJ:BS,6,FALSE)),2)&amp;", "&amp;FIXED(EXP(VLOOKUP(L18,'WinBUGS output'!BJ:BS,8,FALSE)),2)&amp;")"</f>
        <v>(0.25, 1.58)</v>
      </c>
      <c r="Q18" s="7">
        <v>37</v>
      </c>
      <c r="R18" s="6" t="str">
        <f>VLOOKUP(Q18,'WinBUGS output'!B:C,2,FALSE)</f>
        <v>Problem solving group</v>
      </c>
      <c r="S18" s="6">
        <f>VLOOKUP(Q18,'WinBUGS output'!BU:CD,7,FALSE)</f>
        <v>20</v>
      </c>
      <c r="T18" s="6" t="str">
        <f>"("&amp;VLOOKUP(Q18,'WinBUGS output'!BU:CD,6,FALSE)&amp;", "&amp;VLOOKUP(Q18,'WinBUGS output'!BU:CD,8,FALSE)&amp;")"</f>
        <v>(2, 58)</v>
      </c>
      <c r="V18">
        <v>9</v>
      </c>
      <c r="W18" s="4" t="str">
        <f>VLOOKUP(V18,'WinBUGS output'!E:F,2,FALSE)</f>
        <v>Short-term psychodynamic psychotherapies</v>
      </c>
      <c r="X18" s="6">
        <f>VLOOKUP(V18,'WinBUGS output'!CF:CO,7,FALSE)</f>
        <v>15</v>
      </c>
      <c r="Y18" s="6" t="str">
        <f>"("&amp;VLOOKUP(V18,'WinBUGS output'!CF:CO,6,FALSE)&amp;", "&amp;VLOOKUP(V18,'WinBUGS output'!CF:CO,8,FALSE)&amp;")"</f>
        <v>(3, 24)</v>
      </c>
    </row>
    <row r="19" spans="1:25" x14ac:dyDescent="0.25">
      <c r="A19" s="12" t="s">
        <v>15</v>
      </c>
      <c r="B19" s="12" t="s">
        <v>376</v>
      </c>
      <c r="C19" s="12">
        <v>458.4</v>
      </c>
      <c r="D19" s="12">
        <v>458</v>
      </c>
      <c r="E19" s="12">
        <v>2480.5300000000002</v>
      </c>
      <c r="G19">
        <v>18</v>
      </c>
      <c r="H19" s="2" t="str">
        <f>VLOOKUP(G19,'WinBUGS output'!A:C,3,FALSE)</f>
        <v>Escitalopram</v>
      </c>
      <c r="I19" s="2" t="str">
        <f>FIXED(EXP(VLOOKUP(G19,'WinBUGS output'!AY:BH,7,FALSE)),2)</f>
        <v>0.90</v>
      </c>
      <c r="J19" s="2" t="str">
        <f>"("&amp;FIXED(EXP(VLOOKUP(G19,'WinBUGS output'!AY:BH,6,FALSE)),2)&amp;", "&amp;FIXED(EXP(VLOOKUP(G19,'WinBUGS output'!AY:BH,8,FALSE)),2)&amp;")"</f>
        <v>(0.62, 1.30)</v>
      </c>
      <c r="K19" s="23"/>
      <c r="L19" s="23">
        <v>18</v>
      </c>
      <c r="M19" s="2" t="str">
        <f>VLOOKUP(L19,'WinBUGS output'!D:F,3,FALSE)</f>
        <v>Cognitive and cognitive behavioural therapies (individual)</v>
      </c>
      <c r="N19" s="2" t="str">
        <f>FIXED(EXP(VLOOKUP(L19,'WinBUGS output'!BJ:BS,7,FALSE)),2)</f>
        <v>0.70</v>
      </c>
      <c r="O19" s="2" t="str">
        <f>"("&amp;FIXED(EXP(VLOOKUP(L19,'WinBUGS output'!BJ:BS,6,FALSE)),2)&amp;", "&amp;FIXED(EXP(VLOOKUP(L19,'WinBUGS output'!BJ:BS,8,FALSE)),2)&amp;")"</f>
        <v>(0.42, 1.15)</v>
      </c>
      <c r="Q19" s="7">
        <v>32</v>
      </c>
      <c r="R19" s="6" t="str">
        <f>VLOOKUP(Q19,'WinBUGS output'!B:C,2,FALSE)</f>
        <v>Emotion-focused therapy (EFT)</v>
      </c>
      <c r="S19" s="6">
        <f>VLOOKUP(Q19,'WinBUGS output'!BU:CD,7,FALSE)</f>
        <v>21</v>
      </c>
      <c r="T19" s="6" t="str">
        <f>"("&amp;VLOOKUP(Q19,'WinBUGS output'!BU:CD,6,FALSE)&amp;", "&amp;VLOOKUP(Q19,'WinBUGS output'!BU:CD,8,FALSE)&amp;")"</f>
        <v>(2, 54)</v>
      </c>
      <c r="V19">
        <v>22</v>
      </c>
      <c r="W19" s="4" t="str">
        <f>VLOOKUP(V19,'WinBUGS output'!E:F,2,FALSE)</f>
        <v>Combined (Counselling + AD)</v>
      </c>
      <c r="X19" s="6">
        <f>VLOOKUP(V19,'WinBUGS output'!CF:CO,7,FALSE)</f>
        <v>16</v>
      </c>
      <c r="Y19" s="6" t="str">
        <f>"("&amp;VLOOKUP(V19,'WinBUGS output'!CF:CO,6,FALSE)&amp;", "&amp;VLOOKUP(V19,'WinBUGS output'!CF:CO,8,FALSE)&amp;")"</f>
        <v>(1, 25)</v>
      </c>
    </row>
    <row r="20" spans="1:25" x14ac:dyDescent="0.25">
      <c r="A20" s="12" t="s">
        <v>16</v>
      </c>
      <c r="B20" s="12" t="s">
        <v>5510</v>
      </c>
      <c r="C20" s="12">
        <v>471.1</v>
      </c>
      <c r="D20" s="12">
        <v>458</v>
      </c>
      <c r="E20" s="12">
        <v>2547.31</v>
      </c>
      <c r="G20">
        <v>19</v>
      </c>
      <c r="H20" s="2" t="str">
        <f>VLOOKUP(G20,'WinBUGS output'!A:C,3,FALSE)</f>
        <v>Fluoxetine</v>
      </c>
      <c r="I20" s="2" t="str">
        <f>FIXED(EXP(VLOOKUP(G20,'WinBUGS output'!AY:BH,7,FALSE)),2)</f>
        <v>0.86</v>
      </c>
      <c r="J20" s="2" t="str">
        <f>"("&amp;FIXED(EXP(VLOOKUP(G20,'WinBUGS output'!AY:BH,6,FALSE)),2)&amp;", "&amp;FIXED(EXP(VLOOKUP(G20,'WinBUGS output'!AY:BH,8,FALSE)),2)&amp;")"</f>
        <v>(0.61, 1.17)</v>
      </c>
      <c r="K20" s="23"/>
      <c r="L20" s="23">
        <v>19</v>
      </c>
      <c r="M20" s="2" t="str">
        <f>VLOOKUP(L20,'WinBUGS output'!D:F,3,FALSE)</f>
        <v>Behavioural, cognitive, or CBT groups</v>
      </c>
      <c r="N20" s="2" t="str">
        <f>FIXED(EXP(VLOOKUP(L20,'WinBUGS output'!BJ:BS,7,FALSE)),2)</f>
        <v>0.75</v>
      </c>
      <c r="O20" s="2" t="str">
        <f>"("&amp;FIXED(EXP(VLOOKUP(L20,'WinBUGS output'!BJ:BS,6,FALSE)),2)&amp;", "&amp;FIXED(EXP(VLOOKUP(L20,'WinBUGS output'!BJ:BS,8,FALSE)),2)&amp;")"</f>
        <v>(0.40, 1.42)</v>
      </c>
      <c r="Q20" s="7">
        <v>42</v>
      </c>
      <c r="R20" s="6" t="str">
        <f>VLOOKUP(Q20,'WinBUGS output'!B:C,2,FALSE)</f>
        <v>CBT individual (under 15 sessions)</v>
      </c>
      <c r="S20" s="6">
        <f>VLOOKUP(Q20,'WinBUGS output'!BU:CD,7,FALSE)</f>
        <v>21</v>
      </c>
      <c r="T20" s="6" t="str">
        <f>"("&amp;VLOOKUP(Q20,'WinBUGS output'!BU:CD,6,FALSE)&amp;", "&amp;VLOOKUP(Q20,'WinBUGS output'!BU:CD,8,FALSE)&amp;")"</f>
        <v>(7, 45)</v>
      </c>
      <c r="V20">
        <v>19</v>
      </c>
      <c r="W20" s="4" t="str">
        <f>VLOOKUP(V20,'WinBUGS output'!E:F,2,FALSE)</f>
        <v>Combined (Cognitive and cognitive behavioural therapies individual + AD)</v>
      </c>
      <c r="X20" s="6">
        <f>VLOOKUP(V20,'WinBUGS output'!CF:CO,7,FALSE)</f>
        <v>16</v>
      </c>
      <c r="Y20" s="6" t="str">
        <f>"("&amp;VLOOKUP(V20,'WinBUGS output'!CF:CO,6,FALSE)&amp;", "&amp;VLOOKUP(V20,'WinBUGS output'!CF:CO,8,FALSE)&amp;")"</f>
        <v>(3, 25)</v>
      </c>
    </row>
    <row r="21" spans="1:25" x14ac:dyDescent="0.25">
      <c r="A21" s="13" t="s">
        <v>14</v>
      </c>
      <c r="B21" s="13" t="s">
        <v>5009</v>
      </c>
      <c r="C21" s="13">
        <v>444.8</v>
      </c>
      <c r="D21" s="13">
        <v>458</v>
      </c>
      <c r="E21" s="13">
        <v>2478.4299999999998</v>
      </c>
      <c r="G21">
        <v>20</v>
      </c>
      <c r="H21" s="2" t="str">
        <f>VLOOKUP(G21,'WinBUGS output'!A:C,3,FALSE)</f>
        <v>Sertraline</v>
      </c>
      <c r="I21" s="2" t="str">
        <f>FIXED(EXP(VLOOKUP(G21,'WinBUGS output'!AY:BH,7,FALSE)),2)</f>
        <v>0.93</v>
      </c>
      <c r="J21" s="2" t="str">
        <f>"("&amp;FIXED(EXP(VLOOKUP(G21,'WinBUGS output'!AY:BH,6,FALSE)),2)&amp;", "&amp;FIXED(EXP(VLOOKUP(G21,'WinBUGS output'!AY:BH,8,FALSE)),2)&amp;")"</f>
        <v>(0.70, 1.25)</v>
      </c>
      <c r="K21" s="23"/>
      <c r="L21" s="23">
        <v>20</v>
      </c>
      <c r="M21" s="2" t="str">
        <f>VLOOKUP(L21,'WinBUGS output'!D:F,3,FALSE)</f>
        <v>Combined (Cognitive and cognitive behavioural therapies individual + AD)</v>
      </c>
      <c r="N21" s="2" t="str">
        <f>FIXED(EXP(VLOOKUP(L21,'WinBUGS output'!BJ:BS,7,FALSE)),2)</f>
        <v>1.01</v>
      </c>
      <c r="O21" s="2" t="str">
        <f>"("&amp;FIXED(EXP(VLOOKUP(L21,'WinBUGS output'!BJ:BS,6,FALSE)),2)&amp;", "&amp;FIXED(EXP(VLOOKUP(L21,'WinBUGS output'!BJ:BS,8,FALSE)),2)&amp;")"</f>
        <v>(0.42, 2.47)</v>
      </c>
      <c r="Q21" s="7">
        <v>62</v>
      </c>
      <c r="R21" s="6" t="str">
        <f>VLOOKUP(Q21,'WinBUGS output'!B:C,2,FALSE)</f>
        <v>Exercise + Sertraline</v>
      </c>
      <c r="S21" s="6">
        <f>VLOOKUP(Q21,'WinBUGS output'!BU:CD,7,FALSE)</f>
        <v>22</v>
      </c>
      <c r="T21" s="6" t="str">
        <f>"("&amp;VLOOKUP(Q21,'WinBUGS output'!BU:CD,6,FALSE)&amp;", "&amp;VLOOKUP(Q21,'WinBUGS output'!BU:CD,8,FALSE)&amp;")"</f>
        <v>(3, 56)</v>
      </c>
      <c r="V21">
        <v>1</v>
      </c>
      <c r="W21" s="4" t="str">
        <f>VLOOKUP(V21,'WinBUGS output'!E:F,2,FALSE)</f>
        <v>Pill placebo</v>
      </c>
      <c r="X21" s="6">
        <f>VLOOKUP(V21,'WinBUGS output'!CF:CO,7,FALSE)</f>
        <v>16</v>
      </c>
      <c r="Y21" s="6" t="str">
        <f>"("&amp;VLOOKUP(V21,'WinBUGS output'!CF:CO,6,FALSE)&amp;", "&amp;VLOOKUP(V21,'WinBUGS output'!CF:CO,8,FALSE)&amp;")"</f>
        <v>(9, 22)</v>
      </c>
    </row>
    <row r="22" spans="1:25" x14ac:dyDescent="0.25">
      <c r="G22">
        <v>21</v>
      </c>
      <c r="H22" s="2" t="str">
        <f>VLOOKUP(G22,'WinBUGS output'!A:C,3,FALSE)</f>
        <v>Any AD</v>
      </c>
      <c r="I22" s="2" t="str">
        <f>FIXED(EXP(VLOOKUP(G22,'WinBUGS output'!AY:BH,7,FALSE)),2)</f>
        <v>1.13</v>
      </c>
      <c r="J22" s="2" t="str">
        <f>"("&amp;FIXED(EXP(VLOOKUP(G22,'WinBUGS output'!AY:BH,6,FALSE)),2)&amp;", "&amp;FIXED(EXP(VLOOKUP(G22,'WinBUGS output'!AY:BH,8,FALSE)),2)&amp;")"</f>
        <v>(0.69, 1.83)</v>
      </c>
      <c r="K22" s="23"/>
      <c r="L22" s="23">
        <v>21</v>
      </c>
      <c r="M22" s="2" t="str">
        <f>VLOOKUP(L22,'WinBUGS output'!D:F,3,FALSE)</f>
        <v>Combined (Behavioural, cognitive, or CBT groups + AD)</v>
      </c>
      <c r="N22" s="2" t="str">
        <f>FIXED(EXP(VLOOKUP(L22,'WinBUGS output'!BJ:BS,7,FALSE)),2)</f>
        <v>2.36</v>
      </c>
      <c r="O22" s="2" t="str">
        <f>"("&amp;FIXED(EXP(VLOOKUP(L22,'WinBUGS output'!BJ:BS,6,FALSE)),2)&amp;", "&amp;FIXED(EXP(VLOOKUP(L22,'WinBUGS output'!BJ:BS,8,FALSE)),2)&amp;")"</f>
        <v>(0.46, 12.38)</v>
      </c>
      <c r="Q22" s="7">
        <v>47</v>
      </c>
      <c r="R22" s="6" t="str">
        <f>VLOOKUP(Q22,'WinBUGS output'!B:C,2,FALSE)</f>
        <v>CBT group (over 15 sessions)</v>
      </c>
      <c r="S22" s="6">
        <f>VLOOKUP(Q22,'WinBUGS output'!BU:CD,7,FALSE)</f>
        <v>22</v>
      </c>
      <c r="T22" s="6" t="str">
        <f>"("&amp;VLOOKUP(Q22,'WinBUGS output'!BU:CD,6,FALSE)&amp;", "&amp;VLOOKUP(Q22,'WinBUGS output'!BU:CD,8,FALSE)&amp;")"</f>
        <v>(3, 57)</v>
      </c>
      <c r="V22">
        <v>3</v>
      </c>
      <c r="W22" s="4" t="str">
        <f>VLOOKUP(V22,'WinBUGS output'!E:F,2,FALSE)</f>
        <v>Attention placebo</v>
      </c>
      <c r="X22" s="6">
        <f>VLOOKUP(V22,'WinBUGS output'!CF:CO,7,FALSE)</f>
        <v>18</v>
      </c>
      <c r="Y22" s="6" t="str">
        <f>"("&amp;VLOOKUP(V22,'WinBUGS output'!CF:CO,6,FALSE)&amp;", "&amp;VLOOKUP(V22,'WinBUGS output'!CF:CO,8,FALSE)&amp;")"</f>
        <v>(5, 25)</v>
      </c>
    </row>
    <row r="23" spans="1:25" x14ac:dyDescent="0.25">
      <c r="G23">
        <v>22</v>
      </c>
      <c r="H23" s="2" t="str">
        <f>VLOOKUP(G23,'WinBUGS output'!A:C,3,FALSE)</f>
        <v>Mirtazapine</v>
      </c>
      <c r="I23" s="2" t="str">
        <f>FIXED(EXP(VLOOKUP(G23,'WinBUGS output'!AY:BH,7,FALSE)),2)</f>
        <v>0.49</v>
      </c>
      <c r="J23" s="2" t="str">
        <f>"("&amp;FIXED(EXP(VLOOKUP(G23,'WinBUGS output'!AY:BH,6,FALSE)),2)&amp;", "&amp;FIXED(EXP(VLOOKUP(G23,'WinBUGS output'!AY:BH,8,FALSE)),2)&amp;")"</f>
        <v>(0.14, 1.66)</v>
      </c>
      <c r="K23" s="23"/>
      <c r="L23" s="23">
        <v>22</v>
      </c>
      <c r="M23" s="2" t="str">
        <f>VLOOKUP(L23,'WinBUGS output'!D:F,3,FALSE)</f>
        <v>Combined (Problem solving + AD)</v>
      </c>
      <c r="N23" s="2" t="str">
        <f>FIXED(EXP(VLOOKUP(L23,'WinBUGS output'!BJ:BS,7,FALSE)),2)</f>
        <v>0.46</v>
      </c>
      <c r="O23" s="2" t="str">
        <f>"("&amp;FIXED(EXP(VLOOKUP(L23,'WinBUGS output'!BJ:BS,6,FALSE)),2)&amp;", "&amp;FIXED(EXP(VLOOKUP(L23,'WinBUGS output'!BJ:BS,8,FALSE)),2)&amp;")"</f>
        <v>(0.09, 2.13)</v>
      </c>
      <c r="Q23" s="7">
        <v>33</v>
      </c>
      <c r="R23" s="6" t="str">
        <f>VLOOKUP(Q23,'WinBUGS output'!B:C,2,FALSE)</f>
        <v>Interpersonal counselling</v>
      </c>
      <c r="S23" s="6">
        <f>VLOOKUP(Q23,'WinBUGS output'!BU:CD,7,FALSE)</f>
        <v>23</v>
      </c>
      <c r="T23" s="6" t="str">
        <f>"("&amp;VLOOKUP(Q23,'WinBUGS output'!BU:CD,6,FALSE)&amp;", "&amp;VLOOKUP(Q23,'WinBUGS output'!BU:CD,8,FALSE)&amp;")"</f>
        <v>(4, 54)</v>
      </c>
      <c r="V23">
        <v>11</v>
      </c>
      <c r="W23" s="4" t="str">
        <f>VLOOKUP(V23,'WinBUGS output'!E:F,2,FALSE)</f>
        <v>Self-help</v>
      </c>
      <c r="X23" s="6">
        <f>VLOOKUP(V23,'WinBUGS output'!CF:CO,7,FALSE)</f>
        <v>19</v>
      </c>
      <c r="Y23" s="6" t="str">
        <f>"("&amp;VLOOKUP(V23,'WinBUGS output'!CF:CO,6,FALSE)&amp;", "&amp;VLOOKUP(V23,'WinBUGS output'!CF:CO,8,FALSE)&amp;")"</f>
        <v>(10, 24)</v>
      </c>
    </row>
    <row r="24" spans="1:25" x14ac:dyDescent="0.25">
      <c r="G24">
        <v>23</v>
      </c>
      <c r="H24" s="2" t="str">
        <f>VLOOKUP(G24,'WinBUGS output'!A:C,3,FALSE)</f>
        <v>Short-term psychodynamic psychotherapy individual</v>
      </c>
      <c r="I24" s="2" t="str">
        <f>FIXED(EXP(VLOOKUP(G24,'WinBUGS output'!AY:BH,7,FALSE)),2)</f>
        <v>0.92</v>
      </c>
      <c r="J24" s="2" t="str">
        <f>"("&amp;FIXED(EXP(VLOOKUP(G24,'WinBUGS output'!AY:BH,6,FALSE)),2)&amp;", "&amp;FIXED(EXP(VLOOKUP(G24,'WinBUGS output'!AY:BH,8,FALSE)),2)&amp;")"</f>
        <v>(0.51, 1.64)</v>
      </c>
      <c r="K24" s="23"/>
      <c r="L24" s="23">
        <v>23</v>
      </c>
      <c r="M24" s="2" t="str">
        <f>VLOOKUP(L24,'WinBUGS output'!D:F,3,FALSE)</f>
        <v>Combined (Counselling + AD)</v>
      </c>
      <c r="N24" s="2" t="str">
        <f>FIXED(EXP(VLOOKUP(L24,'WinBUGS output'!BJ:BS,7,FALSE)),2)</f>
        <v>0.99</v>
      </c>
      <c r="O24" s="2" t="str">
        <f>"("&amp;FIXED(EXP(VLOOKUP(L24,'WinBUGS output'!BJ:BS,6,FALSE)),2)&amp;", "&amp;FIXED(EXP(VLOOKUP(L24,'WinBUGS output'!BJ:BS,8,FALSE)),2)&amp;")"</f>
        <v>(0.12, 7.59)</v>
      </c>
      <c r="Q24" s="7">
        <v>58</v>
      </c>
      <c r="R24" s="6" t="str">
        <f>VLOOKUP(Q24,'WinBUGS output'!B:C,2,FALSE)</f>
        <v>Interpersonal psychotherapy (IPT) + imipramine</v>
      </c>
      <c r="S24" s="6">
        <f>VLOOKUP(Q24,'WinBUGS output'!BU:CD,7,FALSE)</f>
        <v>24</v>
      </c>
      <c r="T24" s="6" t="str">
        <f>"("&amp;VLOOKUP(Q24,'WinBUGS output'!BU:CD,6,FALSE)&amp;", "&amp;VLOOKUP(Q24,'WinBUGS output'!BU:CD,8,FALSE)&amp;")"</f>
        <v>(1, 61)</v>
      </c>
      <c r="V24">
        <v>6</v>
      </c>
      <c r="W24" s="4" t="str">
        <f>VLOOKUP(V24,'WinBUGS output'!E:F,2,FALSE)</f>
        <v>TCA</v>
      </c>
      <c r="X24" s="6">
        <f>VLOOKUP(V24,'WinBUGS output'!CF:CO,7,FALSE)</f>
        <v>20</v>
      </c>
      <c r="Y24" s="6" t="str">
        <f>"("&amp;VLOOKUP(V24,'WinBUGS output'!CF:CO,6,FALSE)&amp;", "&amp;VLOOKUP(V24,'WinBUGS output'!CF:CO,8,FALSE)&amp;")"</f>
        <v>(11, 24)</v>
      </c>
    </row>
    <row r="25" spans="1:25" x14ac:dyDescent="0.25">
      <c r="G25">
        <v>24</v>
      </c>
      <c r="H25" s="2" t="str">
        <f>VLOOKUP(G25,'WinBUGS output'!A:C,3,FALSE)</f>
        <v>Short-term psychodynamic psychotherapy group</v>
      </c>
      <c r="I25" s="2" t="str">
        <f>FIXED(EXP(VLOOKUP(G25,'WinBUGS output'!AY:BH,7,FALSE)),2)</f>
        <v>0.93</v>
      </c>
      <c r="J25" s="2" t="str">
        <f>"("&amp;FIXED(EXP(VLOOKUP(G25,'WinBUGS output'!AY:BH,6,FALSE)),2)&amp;", "&amp;FIXED(EXP(VLOOKUP(G25,'WinBUGS output'!AY:BH,8,FALSE)),2)&amp;")"</f>
        <v>(0.36, 2.45)</v>
      </c>
      <c r="K25" s="23"/>
      <c r="L25" s="23">
        <v>24</v>
      </c>
      <c r="M25" s="2" t="str">
        <f>VLOOKUP(L25,'WinBUGS output'!D:F,3,FALSE)</f>
        <v>Combined (IPT + AD)</v>
      </c>
      <c r="N25" s="2" t="str">
        <f>FIXED(EXP(VLOOKUP(L25,'WinBUGS output'!BJ:BS,7,FALSE)),2)</f>
        <v>0.82</v>
      </c>
      <c r="O25" s="2" t="str">
        <f>"("&amp;FIXED(EXP(VLOOKUP(L25,'WinBUGS output'!BJ:BS,6,FALSE)),2)&amp;", "&amp;FIXED(EXP(VLOOKUP(L25,'WinBUGS output'!BJ:BS,8,FALSE)),2)&amp;")"</f>
        <v>(0.22, 3.05)</v>
      </c>
      <c r="Q25" s="7">
        <v>36</v>
      </c>
      <c r="R25" s="6" t="str">
        <f>VLOOKUP(Q25,'WinBUGS output'!B:C,2,FALSE)</f>
        <v>Wheel of wellness counselling</v>
      </c>
      <c r="S25" s="6">
        <f>VLOOKUP(Q25,'WinBUGS output'!BU:CD,7,FALSE)</f>
        <v>24</v>
      </c>
      <c r="T25" s="6" t="str">
        <f>"("&amp;VLOOKUP(Q25,'WinBUGS output'!BU:CD,6,FALSE)&amp;", "&amp;VLOOKUP(Q25,'WinBUGS output'!BU:CD,8,FALSE)&amp;")"</f>
        <v>(2, 58)</v>
      </c>
      <c r="V25">
        <v>10</v>
      </c>
      <c r="W25" s="4" t="str">
        <f>VLOOKUP(V25,'WinBUGS output'!E:F,2,FALSE)</f>
        <v>Self-help with support</v>
      </c>
      <c r="X25" s="6">
        <f>VLOOKUP(V25,'WinBUGS output'!CF:CO,7,FALSE)</f>
        <v>21</v>
      </c>
      <c r="Y25" s="6" t="str">
        <f>"("&amp;VLOOKUP(V25,'WinBUGS output'!CF:CO,6,FALSE)&amp;", "&amp;VLOOKUP(V25,'WinBUGS output'!CF:CO,8,FALSE)&amp;")"</f>
        <v>(11, 25)</v>
      </c>
    </row>
    <row r="26" spans="1:25" x14ac:dyDescent="0.25">
      <c r="G26">
        <v>25</v>
      </c>
      <c r="H26" s="2" t="str">
        <f>VLOOKUP(G26,'WinBUGS output'!A:C,3,FALSE)</f>
        <v>Cognitive bias modification with support + TAU</v>
      </c>
      <c r="I26" s="2" t="str">
        <f>FIXED(EXP(VLOOKUP(G26,'WinBUGS output'!AY:BH,7,FALSE)),2)</f>
        <v>1.31</v>
      </c>
      <c r="J26" s="2" t="str">
        <f>"("&amp;FIXED(EXP(VLOOKUP(G26,'WinBUGS output'!AY:BH,6,FALSE)),2)&amp;", "&amp;FIXED(EXP(VLOOKUP(G26,'WinBUGS output'!AY:BH,8,FALSE)),2)&amp;")"</f>
        <v>(0.56, 3.02)</v>
      </c>
      <c r="K26" s="23"/>
      <c r="L26" s="23">
        <v>25</v>
      </c>
      <c r="M26" s="2" t="str">
        <f>VLOOKUP(L26,'WinBUGS output'!D:F,3,FALSE)</f>
        <v>Combined (Short-term psychodynamic psychotherapies + AD)</v>
      </c>
      <c r="N26" s="2" t="str">
        <f>FIXED(EXP(VLOOKUP(L26,'WinBUGS output'!BJ:BS,7,FALSE)),2)</f>
        <v>1.56</v>
      </c>
      <c r="O26" s="2" t="str">
        <f>"("&amp;FIXED(EXP(VLOOKUP(L26,'WinBUGS output'!BJ:BS,6,FALSE)),2)&amp;", "&amp;FIXED(EXP(VLOOKUP(L26,'WinBUGS output'!BJ:BS,8,FALSE)),2)&amp;")"</f>
        <v>(0.57, 4.18)</v>
      </c>
      <c r="Q26" s="7">
        <v>31</v>
      </c>
      <c r="R26" s="6" t="str">
        <f>VLOOKUP(Q26,'WinBUGS output'!B:C,2,FALSE)</f>
        <v>Interpersonal psychotherapy (IPT)</v>
      </c>
      <c r="S26" s="6">
        <f>VLOOKUP(Q26,'WinBUGS output'!BU:CD,7,FALSE)</f>
        <v>24</v>
      </c>
      <c r="T26" s="6" t="str">
        <f>"("&amp;VLOOKUP(Q26,'WinBUGS output'!BU:CD,6,FALSE)&amp;", "&amp;VLOOKUP(Q26,'WinBUGS output'!BU:CD,8,FALSE)&amp;")"</f>
        <v>(7, 47)</v>
      </c>
      <c r="V26">
        <v>24</v>
      </c>
      <c r="W26" s="4" t="str">
        <f>VLOOKUP(V26,'WinBUGS output'!E:F,2,FALSE)</f>
        <v>Combined (Short-term psychodynamic psychotherapies + AD)</v>
      </c>
      <c r="X26" s="6">
        <f>VLOOKUP(V26,'WinBUGS output'!CF:CO,7,FALSE)</f>
        <v>23</v>
      </c>
      <c r="Y26" s="6" t="str">
        <f>"("&amp;VLOOKUP(V26,'WinBUGS output'!CF:CO,6,FALSE)&amp;", "&amp;VLOOKUP(V26,'WinBUGS output'!CF:CO,8,FALSE)&amp;")"</f>
        <v>(6, 25)</v>
      </c>
    </row>
    <row r="27" spans="1:25" x14ac:dyDescent="0.25">
      <c r="G27">
        <v>26</v>
      </c>
      <c r="H27" s="2" t="str">
        <f>VLOOKUP(G27,'WinBUGS output'!A:C,3,FALSE)</f>
        <v>Cognitive bibliotherapy with support</v>
      </c>
      <c r="I27" s="2" t="str">
        <f>FIXED(EXP(VLOOKUP(G27,'WinBUGS output'!AY:BH,7,FALSE)),2)</f>
        <v>1.45</v>
      </c>
      <c r="J27" s="2" t="str">
        <f>"("&amp;FIXED(EXP(VLOOKUP(G27,'WinBUGS output'!AY:BH,6,FALSE)),2)&amp;", "&amp;FIXED(EXP(VLOOKUP(G27,'WinBUGS output'!AY:BH,8,FALSE)),2)&amp;")"</f>
        <v>(0.74, 2.94)</v>
      </c>
      <c r="K27" s="23"/>
      <c r="L27" s="23">
        <v>26</v>
      </c>
      <c r="M27" s="2" t="str">
        <f>VLOOKUP(L27,'WinBUGS output'!D:F,3,FALSE)</f>
        <v>Combined (psych + placebo)</v>
      </c>
      <c r="N27" s="2" t="str">
        <f>FIXED(EXP(VLOOKUP(L27,'WinBUGS output'!BJ:BS,7,FALSE)),2)</f>
        <v>0.40</v>
      </c>
      <c r="O27" s="2" t="str">
        <f>"("&amp;FIXED(EXP(VLOOKUP(L27,'WinBUGS output'!BJ:BS,6,FALSE)),2)&amp;", "&amp;FIXED(EXP(VLOOKUP(L27,'WinBUGS output'!BJ:BS,8,FALSE)),2)&amp;")"</f>
        <v>(0.11, 1.48)</v>
      </c>
      <c r="Q27" s="7">
        <v>48</v>
      </c>
      <c r="R27" s="6" t="str">
        <f>VLOOKUP(Q27,'WinBUGS output'!B:C,2,FALSE)</f>
        <v>Coping with Depression course (group)</v>
      </c>
      <c r="S27" s="6">
        <f>VLOOKUP(Q27,'WinBUGS output'!BU:CD,7,FALSE)</f>
        <v>25</v>
      </c>
      <c r="T27" s="6" t="str">
        <f>"("&amp;VLOOKUP(Q27,'WinBUGS output'!BU:CD,6,FALSE)&amp;", "&amp;VLOOKUP(Q27,'WinBUGS output'!BU:CD,8,FALSE)&amp;")"</f>
        <v>(4, 56)</v>
      </c>
      <c r="V27">
        <v>20</v>
      </c>
      <c r="W27" s="4" t="str">
        <f>VLOOKUP(V27,'WinBUGS output'!E:F,2,FALSE)</f>
        <v>Combined (Behavioural, cognitive, or CBT groups + AD)</v>
      </c>
      <c r="X27" s="6">
        <f>VLOOKUP(V27,'WinBUGS output'!CF:CO,7,FALSE)</f>
        <v>25</v>
      </c>
      <c r="Y27" s="6" t="str">
        <f>"("&amp;VLOOKUP(V27,'WinBUGS output'!CF:CO,6,FALSE)&amp;", "&amp;VLOOKUP(V27,'WinBUGS output'!CF:CO,8,FALSE)&amp;")"</f>
        <v>(4, 25)</v>
      </c>
    </row>
    <row r="28" spans="1:25" x14ac:dyDescent="0.25">
      <c r="G28">
        <v>27</v>
      </c>
      <c r="H28" s="2" t="str">
        <f>VLOOKUP(G28,'WinBUGS output'!A:C,3,FALSE)</f>
        <v>Cognitive bibliotherapy with support + TAU</v>
      </c>
      <c r="I28" s="2" t="str">
        <f>FIXED(EXP(VLOOKUP(G28,'WinBUGS output'!AY:BH,7,FALSE)),2)</f>
        <v>1.30</v>
      </c>
      <c r="J28" s="2" t="str">
        <f>"("&amp;FIXED(EXP(VLOOKUP(G28,'WinBUGS output'!AY:BH,6,FALSE)),2)&amp;", "&amp;FIXED(EXP(VLOOKUP(G28,'WinBUGS output'!AY:BH,8,FALSE)),2)&amp;")"</f>
        <v>(0.53, 3.08)</v>
      </c>
      <c r="K28" s="23"/>
      <c r="L28" s="23">
        <v>27</v>
      </c>
      <c r="M28" s="2" t="str">
        <f>VLOOKUP(L28,'WinBUGS output'!D:F,3,FALSE)</f>
        <v>Combined (Exercise + AD/CBT)</v>
      </c>
      <c r="N28" s="2" t="str">
        <f>FIXED(EXP(VLOOKUP(L28,'WinBUGS output'!BJ:BS,7,FALSE)),2)</f>
        <v>0.73</v>
      </c>
      <c r="O28" s="2" t="str">
        <f>"("&amp;FIXED(EXP(VLOOKUP(L28,'WinBUGS output'!BJ:BS,6,FALSE)),2)&amp;", "&amp;FIXED(EXP(VLOOKUP(L28,'WinBUGS output'!BJ:BS,8,FALSE)),2)&amp;")"</f>
        <v>(0.28, 1.80)</v>
      </c>
      <c r="Q28" s="7">
        <v>35</v>
      </c>
      <c r="R28" s="6" t="str">
        <f>VLOOKUP(Q28,'WinBUGS output'!B:C,2,FALSE)</f>
        <v>Relational client-centered therapy</v>
      </c>
      <c r="S28" s="6">
        <f>VLOOKUP(Q28,'WinBUGS output'!BU:CD,7,FALSE)</f>
        <v>26</v>
      </c>
      <c r="T28" s="6" t="str">
        <f>"("&amp;VLOOKUP(Q28,'WinBUGS output'!BU:CD,6,FALSE)&amp;", "&amp;VLOOKUP(Q28,'WinBUGS output'!BU:CD,8,FALSE)&amp;")"</f>
        <v>(3, 59)</v>
      </c>
    </row>
    <row r="29" spans="1:25" x14ac:dyDescent="0.25">
      <c r="G29">
        <v>28</v>
      </c>
      <c r="H29" s="2" t="str">
        <f>VLOOKUP(G29,'WinBUGS output'!A:C,3,FALSE)</f>
        <v>Computerised behavioural activation with support</v>
      </c>
      <c r="I29" s="2" t="str">
        <f>FIXED(EXP(VLOOKUP(G29,'WinBUGS output'!AY:BH,7,FALSE)),2)</f>
        <v>1.20</v>
      </c>
      <c r="J29" s="2" t="str">
        <f>"("&amp;FIXED(EXP(VLOOKUP(G29,'WinBUGS output'!AY:BH,6,FALSE)),2)&amp;", "&amp;FIXED(EXP(VLOOKUP(G29,'WinBUGS output'!AY:BH,8,FALSE)),2)&amp;")"</f>
        <v>(0.47, 2.72)</v>
      </c>
      <c r="K29" s="23"/>
      <c r="L29" s="23"/>
      <c r="M29" s="23"/>
      <c r="N29" s="23"/>
      <c r="O29" s="23"/>
      <c r="Q29" s="7">
        <v>10</v>
      </c>
      <c r="R29" s="6" t="str">
        <f>VLOOKUP(Q29,'WinBUGS output'!B:C,2,FALSE)</f>
        <v>Fluoxetine</v>
      </c>
      <c r="S29" s="6">
        <f>VLOOKUP(Q29,'WinBUGS output'!BU:CD,7,FALSE)</f>
        <v>28</v>
      </c>
      <c r="T29" s="6" t="str">
        <f>"("&amp;VLOOKUP(Q29,'WinBUGS output'!BU:CD,6,FALSE)&amp;", "&amp;VLOOKUP(Q29,'WinBUGS output'!BU:CD,8,FALSE)&amp;")"</f>
        <v>(10, 49)</v>
      </c>
    </row>
    <row r="30" spans="1:25" x14ac:dyDescent="0.25">
      <c r="G30">
        <v>29</v>
      </c>
      <c r="H30" s="2" t="str">
        <f>VLOOKUP(G30,'WinBUGS output'!A:C,3,FALSE)</f>
        <v>Computerised psychodynamic therapy with support</v>
      </c>
      <c r="I30" s="2" t="str">
        <f>FIXED(EXP(VLOOKUP(G30,'WinBUGS output'!AY:BH,7,FALSE)),2)</f>
        <v>1.45</v>
      </c>
      <c r="J30" s="2" t="str">
        <f>"("&amp;FIXED(EXP(VLOOKUP(G30,'WinBUGS output'!AY:BH,6,FALSE)),2)&amp;", "&amp;FIXED(EXP(VLOOKUP(G30,'WinBUGS output'!AY:BH,8,FALSE)),2)&amp;")"</f>
        <v>(0.61, 3.94)</v>
      </c>
      <c r="K30" s="23"/>
      <c r="L30" s="23"/>
      <c r="M30" s="23"/>
      <c r="N30" s="23"/>
      <c r="O30" s="23"/>
      <c r="Q30" s="7">
        <v>57</v>
      </c>
      <c r="R30" s="6" t="str">
        <f>VLOOKUP(Q30,'WinBUGS output'!B:C,2,FALSE)</f>
        <v>Interpersonal psychotherapy (IPT) + any AD</v>
      </c>
      <c r="S30" s="6">
        <f>VLOOKUP(Q30,'WinBUGS output'!BU:CD,7,FALSE)</f>
        <v>29</v>
      </c>
      <c r="T30" s="6" t="str">
        <f>"("&amp;VLOOKUP(Q30,'WinBUGS output'!BU:CD,6,FALSE)&amp;", "&amp;VLOOKUP(Q30,'WinBUGS output'!BU:CD,8,FALSE)&amp;")"</f>
        <v>(2, 61)</v>
      </c>
    </row>
    <row r="31" spans="1:25" x14ac:dyDescent="0.25">
      <c r="G31">
        <v>30</v>
      </c>
      <c r="H31" s="2" t="str">
        <f>VLOOKUP(G31,'WinBUGS output'!A:C,3,FALSE)</f>
        <v>Computerised third-wave cognitive therapy with support</v>
      </c>
      <c r="I31" s="2" t="str">
        <f>FIXED(EXP(VLOOKUP(G31,'WinBUGS output'!AY:BH,7,FALSE)),2)</f>
        <v>1.27</v>
      </c>
      <c r="J31" s="2" t="str">
        <f>"("&amp;FIXED(EXP(VLOOKUP(G31,'WinBUGS output'!AY:BH,6,FALSE)),2)&amp;", "&amp;FIXED(EXP(VLOOKUP(G31,'WinBUGS output'!AY:BH,8,FALSE)),2)&amp;")"</f>
        <v>(0.48, 3.10)</v>
      </c>
      <c r="K31" s="23"/>
      <c r="L31" s="23"/>
      <c r="M31" s="23"/>
      <c r="N31" s="23"/>
      <c r="O31" s="23"/>
      <c r="Q31" s="7">
        <v>5</v>
      </c>
      <c r="R31" s="6" t="str">
        <f>VLOOKUP(Q31,'WinBUGS output'!B:C,2,FALSE)</f>
        <v>Exercise</v>
      </c>
      <c r="S31" s="6">
        <f>VLOOKUP(Q31,'WinBUGS output'!BU:CD,7,FALSE)</f>
        <v>30</v>
      </c>
      <c r="T31" s="6" t="str">
        <f>"("&amp;VLOOKUP(Q31,'WinBUGS output'!BU:CD,6,FALSE)&amp;", "&amp;VLOOKUP(Q31,'WinBUGS output'!BU:CD,8,FALSE)&amp;")"</f>
        <v>(10, 51)</v>
      </c>
    </row>
    <row r="32" spans="1:25" x14ac:dyDescent="0.25">
      <c r="G32">
        <v>31</v>
      </c>
      <c r="H32" s="2" t="str">
        <f>VLOOKUP(G32,'WinBUGS output'!A:C,3,FALSE)</f>
        <v>Computerised-CBT (CCBT) with support</v>
      </c>
      <c r="I32" s="2" t="str">
        <f>FIXED(EXP(VLOOKUP(G32,'WinBUGS output'!AY:BH,7,FALSE)),2)</f>
        <v>1.64</v>
      </c>
      <c r="J32" s="2" t="str">
        <f>"("&amp;FIXED(EXP(VLOOKUP(G32,'WinBUGS output'!AY:BH,6,FALSE)),2)&amp;", "&amp;FIXED(EXP(VLOOKUP(G32,'WinBUGS output'!AY:BH,8,FALSE)),2)&amp;")"</f>
        <v>(0.88, 3.23)</v>
      </c>
      <c r="K32" s="23"/>
      <c r="L32" s="23"/>
      <c r="M32" s="23"/>
      <c r="N32" s="23"/>
      <c r="O32" s="23"/>
      <c r="Q32" s="7">
        <v>8</v>
      </c>
      <c r="R32" s="6" t="str">
        <f>VLOOKUP(Q32,'WinBUGS output'!B:C,2,FALSE)</f>
        <v>Citalopram</v>
      </c>
      <c r="S32" s="6">
        <f>VLOOKUP(Q32,'WinBUGS output'!BU:CD,7,FALSE)</f>
        <v>31</v>
      </c>
      <c r="T32" s="6" t="str">
        <f>"("&amp;VLOOKUP(Q32,'WinBUGS output'!BU:CD,6,FALSE)&amp;", "&amp;VLOOKUP(Q32,'WinBUGS output'!BU:CD,8,FALSE)&amp;")"</f>
        <v>(10, 53)</v>
      </c>
    </row>
    <row r="33" spans="7:20" x14ac:dyDescent="0.25">
      <c r="G33">
        <v>32</v>
      </c>
      <c r="H33" s="2" t="str">
        <f>VLOOKUP(G33,'WinBUGS output'!A:C,3,FALSE)</f>
        <v>Computerised-CBT (CCBT) with support + TAU</v>
      </c>
      <c r="I33" s="2" t="str">
        <f>FIXED(EXP(VLOOKUP(G33,'WinBUGS output'!AY:BH,7,FALSE)),2)</f>
        <v>1.13</v>
      </c>
      <c r="J33" s="2" t="str">
        <f>"("&amp;FIXED(EXP(VLOOKUP(G33,'WinBUGS output'!AY:BH,6,FALSE)),2)&amp;", "&amp;FIXED(EXP(VLOOKUP(G33,'WinBUGS output'!AY:BH,8,FALSE)),2)&amp;")"</f>
        <v>(0.59, 2.13)</v>
      </c>
      <c r="K33" s="23"/>
      <c r="L33" s="23"/>
      <c r="M33" s="23"/>
      <c r="N33" s="23"/>
      <c r="O33" s="23"/>
      <c r="Q33" s="7">
        <v>9</v>
      </c>
      <c r="R33" s="6" t="str">
        <f>VLOOKUP(Q33,'WinBUGS output'!B:C,2,FALSE)</f>
        <v>Escitalopram</v>
      </c>
      <c r="S33" s="6">
        <f>VLOOKUP(Q33,'WinBUGS output'!BU:CD,7,FALSE)</f>
        <v>31</v>
      </c>
      <c r="T33" s="6" t="str">
        <f>"("&amp;VLOOKUP(Q33,'WinBUGS output'!BU:CD,6,FALSE)&amp;", "&amp;VLOOKUP(Q33,'WinBUGS output'!BU:CD,8,FALSE)&amp;")"</f>
        <v>(12, 52)</v>
      </c>
    </row>
    <row r="34" spans="7:20" x14ac:dyDescent="0.25">
      <c r="G34">
        <v>33</v>
      </c>
      <c r="H34" s="2" t="str">
        <f>VLOOKUP(G34,'WinBUGS output'!A:C,3,FALSE)</f>
        <v>Tailored computerised-CBT (CCBT) with support</v>
      </c>
      <c r="I34" s="2" t="str">
        <f>FIXED(EXP(VLOOKUP(G34,'WinBUGS output'!AY:BH,7,FALSE)),2)</f>
        <v>1.28</v>
      </c>
      <c r="J34" s="2" t="str">
        <f>"("&amp;FIXED(EXP(VLOOKUP(G34,'WinBUGS output'!AY:BH,6,FALSE)),2)&amp;", "&amp;FIXED(EXP(VLOOKUP(G34,'WinBUGS output'!AY:BH,8,FALSE)),2)&amp;")"</f>
        <v>(0.53, 2.99)</v>
      </c>
      <c r="K34" s="23"/>
      <c r="L34" s="23"/>
      <c r="M34" s="23"/>
      <c r="N34" s="23"/>
      <c r="O34" s="23"/>
      <c r="Q34" s="7">
        <v>46</v>
      </c>
      <c r="R34" s="6" t="str">
        <f>VLOOKUP(Q34,'WinBUGS output'!B:C,2,FALSE)</f>
        <v>CBT group (under 15 sessions)</v>
      </c>
      <c r="S34" s="6">
        <f>VLOOKUP(Q34,'WinBUGS output'!BU:CD,7,FALSE)</f>
        <v>32</v>
      </c>
      <c r="T34" s="6" t="str">
        <f>"("&amp;VLOOKUP(Q34,'WinBUGS output'!BU:CD,6,FALSE)&amp;", "&amp;VLOOKUP(Q34,'WinBUGS output'!BU:CD,8,FALSE)&amp;")"</f>
        <v>(7, 57)</v>
      </c>
    </row>
    <row r="35" spans="7:20" x14ac:dyDescent="0.25">
      <c r="G35">
        <v>34</v>
      </c>
      <c r="H35" s="2" t="str">
        <f>VLOOKUP(G35,'WinBUGS output'!A:C,3,FALSE)</f>
        <v>Behavioural bibliotherapy</v>
      </c>
      <c r="I35" s="2" t="str">
        <f>FIXED(EXP(VLOOKUP(G35,'WinBUGS output'!AY:BH,7,FALSE)),2)</f>
        <v>1.15</v>
      </c>
      <c r="J35" s="2" t="str">
        <f>"("&amp;FIXED(EXP(VLOOKUP(G35,'WinBUGS output'!AY:BH,6,FALSE)),2)&amp;", "&amp;FIXED(EXP(VLOOKUP(G35,'WinBUGS output'!AY:BH,8,FALSE)),2)&amp;")"</f>
        <v>(0.56, 2.43)</v>
      </c>
      <c r="K35" s="23"/>
      <c r="L35" s="23"/>
      <c r="M35" s="23"/>
      <c r="N35" s="23"/>
      <c r="O35" s="23"/>
      <c r="Q35" s="7">
        <v>11</v>
      </c>
      <c r="R35" s="6" t="str">
        <f>VLOOKUP(Q35,'WinBUGS output'!B:C,2,FALSE)</f>
        <v>Sertraline</v>
      </c>
      <c r="S35" s="6">
        <f>VLOOKUP(Q35,'WinBUGS output'!BU:CD,7,FALSE)</f>
        <v>33</v>
      </c>
      <c r="T35" s="6" t="str">
        <f>"("&amp;VLOOKUP(Q35,'WinBUGS output'!BU:CD,6,FALSE)&amp;", "&amp;VLOOKUP(Q35,'WinBUGS output'!BU:CD,8,FALSE)&amp;")"</f>
        <v>(16, 51)</v>
      </c>
    </row>
    <row r="36" spans="7:20" x14ac:dyDescent="0.25">
      <c r="G36">
        <v>35</v>
      </c>
      <c r="H36" s="2" t="str">
        <f>VLOOKUP(G36,'WinBUGS output'!A:C,3,FALSE)</f>
        <v>Cognitive bibliotherapy</v>
      </c>
      <c r="I36" s="2" t="str">
        <f>FIXED(EXP(VLOOKUP(G36,'WinBUGS output'!AY:BH,7,FALSE)),2)</f>
        <v>1.03</v>
      </c>
      <c r="J36" s="2" t="str">
        <f>"("&amp;FIXED(EXP(VLOOKUP(G36,'WinBUGS output'!AY:BH,6,FALSE)),2)&amp;", "&amp;FIXED(EXP(VLOOKUP(G36,'WinBUGS output'!AY:BH,8,FALSE)),2)&amp;")"</f>
        <v>(0.55, 1.86)</v>
      </c>
      <c r="K36" s="23"/>
      <c r="L36" s="23"/>
      <c r="M36" s="23"/>
      <c r="N36" s="23"/>
      <c r="O36" s="23"/>
      <c r="Q36" s="7">
        <v>14</v>
      </c>
      <c r="R36" s="6" t="str">
        <f>VLOOKUP(Q36,'WinBUGS output'!B:C,2,FALSE)</f>
        <v>Short-term psychodynamic psychotherapy group</v>
      </c>
      <c r="S36" s="6">
        <f>VLOOKUP(Q36,'WinBUGS output'!BU:CD,7,FALSE)</f>
        <v>33</v>
      </c>
      <c r="T36" s="6" t="str">
        <f>"("&amp;VLOOKUP(Q36,'WinBUGS output'!BU:CD,6,FALSE)&amp;", "&amp;VLOOKUP(Q36,'WinBUGS output'!BU:CD,8,FALSE)&amp;")"</f>
        <v>(3, 60)</v>
      </c>
    </row>
    <row r="37" spans="7:20" x14ac:dyDescent="0.25">
      <c r="G37">
        <v>36</v>
      </c>
      <c r="H37" s="2" t="str">
        <f>VLOOKUP(G37,'WinBUGS output'!A:C,3,FALSE)</f>
        <v>Cognitive bibliotherapy + TAU</v>
      </c>
      <c r="I37" s="2" t="str">
        <f>FIXED(EXP(VLOOKUP(G37,'WinBUGS output'!AY:BH,7,FALSE)),2)</f>
        <v>1.12</v>
      </c>
      <c r="J37" s="2" t="str">
        <f>"("&amp;FIXED(EXP(VLOOKUP(G37,'WinBUGS output'!AY:BH,6,FALSE)),2)&amp;", "&amp;FIXED(EXP(VLOOKUP(G37,'WinBUGS output'!AY:BH,8,FALSE)),2)&amp;")"</f>
        <v>(0.58, 2.15)</v>
      </c>
      <c r="K37" s="23"/>
      <c r="L37" s="23"/>
      <c r="M37" s="23"/>
      <c r="N37" s="23"/>
      <c r="O37" s="23"/>
      <c r="Q37" s="7">
        <v>50</v>
      </c>
      <c r="R37" s="6" t="str">
        <f>VLOOKUP(Q37,'WinBUGS output'!B:C,2,FALSE)</f>
        <v>Third-wave cognitive therapy group</v>
      </c>
      <c r="S37" s="6">
        <f>VLOOKUP(Q37,'WinBUGS output'!BU:CD,7,FALSE)</f>
        <v>33</v>
      </c>
      <c r="T37" s="6" t="str">
        <f>"("&amp;VLOOKUP(Q37,'WinBUGS output'!BU:CD,6,FALSE)&amp;", "&amp;VLOOKUP(Q37,'WinBUGS output'!BU:CD,8,FALSE)&amp;")"</f>
        <v>(5, 60)</v>
      </c>
    </row>
    <row r="38" spans="7:20" x14ac:dyDescent="0.25">
      <c r="G38">
        <v>37</v>
      </c>
      <c r="H38" s="2" t="str">
        <f>VLOOKUP(G38,'WinBUGS output'!A:C,3,FALSE)</f>
        <v>Computerised cognitive bias modification</v>
      </c>
      <c r="I38" s="2" t="str">
        <f>FIXED(EXP(VLOOKUP(G38,'WinBUGS output'!AY:BH,7,FALSE)),2)</f>
        <v>1.12</v>
      </c>
      <c r="J38" s="2" t="str">
        <f>"("&amp;FIXED(EXP(VLOOKUP(G38,'WinBUGS output'!AY:BH,6,FALSE)),2)&amp;", "&amp;FIXED(EXP(VLOOKUP(G38,'WinBUGS output'!AY:BH,8,FALSE)),2)&amp;")"</f>
        <v>(0.57, 2.21)</v>
      </c>
      <c r="K38" s="23"/>
      <c r="L38" s="23"/>
      <c r="M38" s="23"/>
      <c r="N38" s="23"/>
      <c r="O38" s="23"/>
      <c r="Q38" s="7">
        <v>34</v>
      </c>
      <c r="R38" s="6" t="str">
        <f>VLOOKUP(Q38,'WinBUGS output'!B:C,2,FALSE)</f>
        <v>Non-directive counselling</v>
      </c>
      <c r="S38" s="6">
        <f>VLOOKUP(Q38,'WinBUGS output'!BU:CD,7,FALSE)</f>
        <v>33</v>
      </c>
      <c r="T38" s="6" t="str">
        <f>"("&amp;VLOOKUP(Q38,'WinBUGS output'!BU:CD,6,FALSE)&amp;", "&amp;VLOOKUP(Q38,'WinBUGS output'!BU:CD,8,FALSE)&amp;")"</f>
        <v>(7, 58)</v>
      </c>
    </row>
    <row r="39" spans="7:20" x14ac:dyDescent="0.25">
      <c r="G39">
        <v>38</v>
      </c>
      <c r="H39" s="2" t="str">
        <f>VLOOKUP(G39,'WinBUGS output'!A:C,3,FALSE)</f>
        <v>Computerised mindfulness intervention</v>
      </c>
      <c r="I39" s="2" t="str">
        <f>FIXED(EXP(VLOOKUP(G39,'WinBUGS output'!AY:BH,7,FALSE)),2)</f>
        <v>1.14</v>
      </c>
      <c r="J39" s="2" t="str">
        <f>"("&amp;FIXED(EXP(VLOOKUP(G39,'WinBUGS output'!AY:BH,6,FALSE)),2)&amp;", "&amp;FIXED(EXP(VLOOKUP(G39,'WinBUGS output'!AY:BH,8,FALSE)),2)&amp;")"</f>
        <v>(0.57, 2.36)</v>
      </c>
      <c r="K39" s="23"/>
      <c r="L39" s="23"/>
      <c r="M39" s="23"/>
      <c r="N39" s="23"/>
      <c r="O39" s="23"/>
      <c r="Q39" s="7">
        <v>13</v>
      </c>
      <c r="R39" s="6" t="str">
        <f>VLOOKUP(Q39,'WinBUGS output'!B:C,2,FALSE)</f>
        <v>Short-term psychodynamic psychotherapy individual</v>
      </c>
      <c r="S39" s="6">
        <f>VLOOKUP(Q39,'WinBUGS output'!BU:CD,7,FALSE)</f>
        <v>33</v>
      </c>
      <c r="T39" s="6" t="str">
        <f>"("&amp;VLOOKUP(Q39,'WinBUGS output'!BU:CD,6,FALSE)&amp;", "&amp;VLOOKUP(Q39,'WinBUGS output'!BU:CD,8,FALSE)&amp;")"</f>
        <v>(9, 55)</v>
      </c>
    </row>
    <row r="40" spans="7:20" x14ac:dyDescent="0.25">
      <c r="G40">
        <v>39</v>
      </c>
      <c r="H40" s="2" t="str">
        <f>VLOOKUP(G40,'WinBUGS output'!A:C,3,FALSE)</f>
        <v>Computerised-CBT (CCBT)</v>
      </c>
      <c r="I40" s="2" t="str">
        <f>FIXED(EXP(VLOOKUP(G40,'WinBUGS output'!AY:BH,7,FALSE)),2)</f>
        <v>1.14</v>
      </c>
      <c r="J40" s="2" t="str">
        <f>"("&amp;FIXED(EXP(VLOOKUP(G40,'WinBUGS output'!AY:BH,6,FALSE)),2)&amp;", "&amp;FIXED(EXP(VLOOKUP(G40,'WinBUGS output'!AY:BH,8,FALSE)),2)&amp;")"</f>
        <v>(0.68, 1.95)</v>
      </c>
      <c r="K40" s="23"/>
      <c r="L40" s="23"/>
      <c r="M40" s="23"/>
      <c r="N40" s="23"/>
      <c r="O40" s="23"/>
      <c r="Q40" s="7">
        <v>3</v>
      </c>
      <c r="R40" s="6" t="str">
        <f>VLOOKUP(Q40,'WinBUGS output'!B:C,2,FALSE)</f>
        <v>Attention placebo</v>
      </c>
      <c r="S40" s="6">
        <f>VLOOKUP(Q40,'WinBUGS output'!BU:CD,7,FALSE)</f>
        <v>35</v>
      </c>
      <c r="T40" s="6" t="str">
        <f>"("&amp;VLOOKUP(Q40,'WinBUGS output'!BU:CD,6,FALSE)&amp;", "&amp;VLOOKUP(Q40,'WinBUGS output'!BU:CD,8,FALSE)&amp;")"</f>
        <v>(10, 57)</v>
      </c>
    </row>
    <row r="41" spans="7:20" x14ac:dyDescent="0.25">
      <c r="G41">
        <v>40</v>
      </c>
      <c r="H41" s="2" t="str">
        <f>VLOOKUP(G41,'WinBUGS output'!A:C,3,FALSE)</f>
        <v>Computerised-CBT (CCBT) + TAU</v>
      </c>
      <c r="I41" s="2" t="str">
        <f>FIXED(EXP(VLOOKUP(G41,'WinBUGS output'!AY:BH,7,FALSE)),2)</f>
        <v>1.19</v>
      </c>
      <c r="J41" s="2" t="str">
        <f>"("&amp;FIXED(EXP(VLOOKUP(G41,'WinBUGS output'!AY:BH,6,FALSE)),2)&amp;", "&amp;FIXED(EXP(VLOOKUP(G41,'WinBUGS output'!AY:BH,8,FALSE)),2)&amp;")"</f>
        <v>(0.68, 2.14)</v>
      </c>
      <c r="K41" s="23"/>
      <c r="L41" s="23"/>
      <c r="M41" s="23"/>
      <c r="N41" s="23"/>
      <c r="O41" s="23"/>
      <c r="Q41" s="7">
        <v>53</v>
      </c>
      <c r="R41" s="6" t="str">
        <f>VLOOKUP(Q41,'WinBUGS output'!B:C,2,FALSE)</f>
        <v>CBT individual (over 15 sessions) + imipramine</v>
      </c>
      <c r="S41" s="6">
        <f>VLOOKUP(Q41,'WinBUGS output'!BU:CD,7,FALSE)</f>
        <v>36</v>
      </c>
      <c r="T41" s="6" t="str">
        <f>"("&amp;VLOOKUP(Q41,'WinBUGS output'!BU:CD,6,FALSE)&amp;", "&amp;VLOOKUP(Q41,'WinBUGS output'!BU:CD,8,FALSE)&amp;")"</f>
        <v>(4, 61)</v>
      </c>
    </row>
    <row r="42" spans="7:20" x14ac:dyDescent="0.25">
      <c r="G42">
        <v>41</v>
      </c>
      <c r="H42" s="2" t="str">
        <f>VLOOKUP(G42,'WinBUGS output'!A:C,3,FALSE)</f>
        <v>Online positive psychological intervention</v>
      </c>
      <c r="I42" s="2" t="str">
        <f>FIXED(EXP(VLOOKUP(G42,'WinBUGS output'!AY:BH,7,FALSE)),2)</f>
        <v>1.17</v>
      </c>
      <c r="J42" s="2" t="str">
        <f>"("&amp;FIXED(EXP(VLOOKUP(G42,'WinBUGS output'!AY:BH,6,FALSE)),2)&amp;", "&amp;FIXED(EXP(VLOOKUP(G42,'WinBUGS output'!AY:BH,8,FALSE)),2)&amp;")"</f>
        <v>(0.61, 2.34)</v>
      </c>
      <c r="K42" s="23"/>
      <c r="L42" s="23"/>
      <c r="M42" s="23"/>
      <c r="N42" s="23"/>
      <c r="O42" s="23"/>
      <c r="Q42" s="7">
        <v>52</v>
      </c>
      <c r="R42" s="6" t="str">
        <f>VLOOKUP(Q42,'WinBUGS output'!B:C,2,FALSE)</f>
        <v>CBT individual (over 15 sessions) + any TCA</v>
      </c>
      <c r="S42" s="6">
        <f>VLOOKUP(Q42,'WinBUGS output'!BU:CD,7,FALSE)</f>
        <v>36</v>
      </c>
      <c r="T42" s="6" t="str">
        <f>"("&amp;VLOOKUP(Q42,'WinBUGS output'!BU:CD,6,FALSE)&amp;", "&amp;VLOOKUP(Q42,'WinBUGS output'!BU:CD,8,FALSE)&amp;")"</f>
        <v>(5, 60)</v>
      </c>
    </row>
    <row r="43" spans="7:20" x14ac:dyDescent="0.25">
      <c r="G43">
        <v>42</v>
      </c>
      <c r="H43" s="2" t="str">
        <f>VLOOKUP(G43,'WinBUGS output'!A:C,3,FALSE)</f>
        <v>Psychoeducational website</v>
      </c>
      <c r="I43" s="2" t="str">
        <f>FIXED(EXP(VLOOKUP(G43,'WinBUGS output'!AY:BH,7,FALSE)),2)</f>
        <v>1.07</v>
      </c>
      <c r="J43" s="2" t="str">
        <f>"("&amp;FIXED(EXP(VLOOKUP(G43,'WinBUGS output'!AY:BH,6,FALSE)),2)&amp;", "&amp;FIXED(EXP(VLOOKUP(G43,'WinBUGS output'!AY:BH,8,FALSE)),2)&amp;")"</f>
        <v>(0.57, 1.96)</v>
      </c>
      <c r="K43" s="23"/>
      <c r="L43" s="23"/>
      <c r="M43" s="23"/>
      <c r="N43" s="23"/>
      <c r="O43" s="23"/>
      <c r="Q43" s="7">
        <v>56</v>
      </c>
      <c r="R43" s="6" t="str">
        <f>VLOOKUP(Q43,'WinBUGS output'!B:C,2,FALSE)</f>
        <v>Supportive psychotherapy + any SSRI</v>
      </c>
      <c r="S43" s="6">
        <f>VLOOKUP(Q43,'WinBUGS output'!BU:CD,7,FALSE)</f>
        <v>37</v>
      </c>
      <c r="T43" s="6" t="str">
        <f>"("&amp;VLOOKUP(Q43,'WinBUGS output'!BU:CD,6,FALSE)&amp;", "&amp;VLOOKUP(Q43,'WinBUGS output'!BU:CD,8,FALSE)&amp;")"</f>
        <v>(1, 62)</v>
      </c>
    </row>
    <row r="44" spans="7:20" x14ac:dyDescent="0.25">
      <c r="G44">
        <v>43</v>
      </c>
      <c r="H44" s="2" t="str">
        <f>VLOOKUP(G44,'WinBUGS output'!A:C,3,FALSE)</f>
        <v>Tailored computerised psychoeducation and self-help strategies</v>
      </c>
      <c r="I44" s="2" t="str">
        <f>FIXED(EXP(VLOOKUP(G44,'WinBUGS output'!AY:BH,7,FALSE)),2)</f>
        <v>1.06</v>
      </c>
      <c r="J44" s="2" t="str">
        <f>"("&amp;FIXED(EXP(VLOOKUP(G44,'WinBUGS output'!AY:BH,6,FALSE)),2)&amp;", "&amp;FIXED(EXP(VLOOKUP(G44,'WinBUGS output'!AY:BH,8,FALSE)),2)&amp;")"</f>
        <v>(0.52, 2.02)</v>
      </c>
      <c r="K44" s="23"/>
      <c r="L44" s="23"/>
      <c r="M44" s="23"/>
      <c r="N44" s="23"/>
      <c r="O44" s="23"/>
      <c r="Q44" s="7">
        <v>1</v>
      </c>
      <c r="R44" s="6" t="str">
        <f>VLOOKUP(Q44,'WinBUGS output'!B:C,2,FALSE)</f>
        <v>Pill placebo</v>
      </c>
      <c r="S44" s="6">
        <f>VLOOKUP(Q44,'WinBUGS output'!BU:CD,7,FALSE)</f>
        <v>38</v>
      </c>
      <c r="T44" s="6" t="str">
        <f>"("&amp;VLOOKUP(Q44,'WinBUGS output'!BU:CD,6,FALSE)&amp;", "&amp;VLOOKUP(Q44,'WinBUGS output'!BU:CD,8,FALSE)&amp;")"</f>
        <v>(20, 53)</v>
      </c>
    </row>
    <row r="45" spans="7:20" x14ac:dyDescent="0.25">
      <c r="G45">
        <v>44</v>
      </c>
      <c r="H45" s="2" t="str">
        <f>VLOOKUP(G45,'WinBUGS output'!A:C,3,FALSE)</f>
        <v>Lifestyle factors discussion</v>
      </c>
      <c r="I45" s="2" t="str">
        <f>FIXED(EXP(VLOOKUP(G45,'WinBUGS output'!AY:BH,7,FALSE)),2)</f>
        <v>0.56</v>
      </c>
      <c r="J45" s="2" t="str">
        <f>"("&amp;FIXED(EXP(VLOOKUP(G45,'WinBUGS output'!AY:BH,6,FALSE)),2)&amp;", "&amp;FIXED(EXP(VLOOKUP(G45,'WinBUGS output'!AY:BH,8,FALSE)),2)&amp;")"</f>
        <v>(0.25, 1.26)</v>
      </c>
      <c r="K45" s="23"/>
      <c r="L45" s="23"/>
      <c r="M45" s="23"/>
      <c r="N45" s="23"/>
      <c r="O45" s="23"/>
      <c r="Q45" s="7">
        <v>22</v>
      </c>
      <c r="R45" s="6" t="str">
        <f>VLOOKUP(Q45,'WinBUGS output'!B:C,2,FALSE)</f>
        <v>Cognitive bibliotherapy</v>
      </c>
      <c r="S45" s="6">
        <f>VLOOKUP(Q45,'WinBUGS output'!BU:CD,7,FALSE)</f>
        <v>39</v>
      </c>
      <c r="T45" s="6" t="str">
        <f>"("&amp;VLOOKUP(Q45,'WinBUGS output'!BU:CD,6,FALSE)&amp;", "&amp;VLOOKUP(Q45,'WinBUGS output'!BU:CD,8,FALSE)&amp;")"</f>
        <v>(13, 56)</v>
      </c>
    </row>
    <row r="46" spans="7:20" x14ac:dyDescent="0.25">
      <c r="G46">
        <v>45</v>
      </c>
      <c r="H46" s="2" t="str">
        <f>VLOOKUP(G46,'WinBUGS output'!A:C,3,FALSE)</f>
        <v>Psychoeducational group programme</v>
      </c>
      <c r="I46" s="2" t="str">
        <f>FIXED(EXP(VLOOKUP(G46,'WinBUGS output'!AY:BH,7,FALSE)),2)</f>
        <v>0.53</v>
      </c>
      <c r="J46" s="2" t="str">
        <f>"("&amp;FIXED(EXP(VLOOKUP(G46,'WinBUGS output'!AY:BH,6,FALSE)),2)&amp;", "&amp;FIXED(EXP(VLOOKUP(G46,'WinBUGS output'!AY:BH,8,FALSE)),2)&amp;")"</f>
        <v>(0.22, 1.20)</v>
      </c>
      <c r="K46" s="23"/>
      <c r="L46" s="23"/>
      <c r="M46" s="23"/>
      <c r="N46" s="23"/>
      <c r="O46" s="23"/>
      <c r="Q46" s="7">
        <v>28</v>
      </c>
      <c r="R46" s="6" t="str">
        <f>VLOOKUP(Q46,'WinBUGS output'!B:C,2,FALSE)</f>
        <v>Tailored computerised psychoeducation and self-help strategies</v>
      </c>
      <c r="S46" s="6">
        <f>VLOOKUP(Q46,'WinBUGS output'!BU:CD,7,FALSE)</f>
        <v>41</v>
      </c>
      <c r="T46" s="6" t="str">
        <f>"("&amp;VLOOKUP(Q46,'WinBUGS output'!BU:CD,6,FALSE)&amp;", "&amp;VLOOKUP(Q46,'WinBUGS output'!BU:CD,8,FALSE)&amp;")"</f>
        <v>(10, 58)</v>
      </c>
    </row>
    <row r="47" spans="7:20" x14ac:dyDescent="0.25">
      <c r="G47">
        <v>46</v>
      </c>
      <c r="H47" s="2" t="str">
        <f>VLOOKUP(G47,'WinBUGS output'!A:C,3,FALSE)</f>
        <v>Psychoeducational group programme + TAU</v>
      </c>
      <c r="I47" s="2" t="str">
        <f>FIXED(EXP(VLOOKUP(G47,'WinBUGS output'!AY:BH,7,FALSE)),2)</f>
        <v>0.66</v>
      </c>
      <c r="J47" s="2" t="str">
        <f>"("&amp;FIXED(EXP(VLOOKUP(G47,'WinBUGS output'!AY:BH,6,FALSE)),2)&amp;", "&amp;FIXED(EXP(VLOOKUP(G47,'WinBUGS output'!AY:BH,8,FALSE)),2)&amp;")"</f>
        <v>(0.33, 1.37)</v>
      </c>
      <c r="K47" s="23"/>
      <c r="L47" s="23"/>
      <c r="M47" s="23"/>
      <c r="N47" s="23"/>
      <c r="O47" s="23"/>
      <c r="Q47" s="7">
        <v>27</v>
      </c>
      <c r="R47" s="6" t="str">
        <f>VLOOKUP(Q47,'WinBUGS output'!B:C,2,FALSE)</f>
        <v>Psychoeducational website</v>
      </c>
      <c r="S47" s="6">
        <f>VLOOKUP(Q47,'WinBUGS output'!BU:CD,7,FALSE)</f>
        <v>41</v>
      </c>
      <c r="T47" s="6" t="str">
        <f>"("&amp;VLOOKUP(Q47,'WinBUGS output'!BU:CD,6,FALSE)&amp;", "&amp;VLOOKUP(Q47,'WinBUGS output'!BU:CD,8,FALSE)&amp;")"</f>
        <v>(14, 57)</v>
      </c>
    </row>
    <row r="48" spans="7:20" x14ac:dyDescent="0.25">
      <c r="G48">
        <v>47</v>
      </c>
      <c r="H48" s="2" t="str">
        <f>VLOOKUP(G48,'WinBUGS output'!A:C,3,FALSE)</f>
        <v>Interpersonal psychotherapy (IPT)</v>
      </c>
      <c r="I48" s="2" t="str">
        <f>FIXED(EXP(VLOOKUP(G48,'WinBUGS output'!AY:BH,7,FALSE)),2)</f>
        <v>0.78</v>
      </c>
      <c r="J48" s="2" t="str">
        <f>"("&amp;FIXED(EXP(VLOOKUP(G48,'WinBUGS output'!AY:BH,6,FALSE)),2)&amp;", "&amp;FIXED(EXP(VLOOKUP(G48,'WinBUGS output'!AY:BH,8,FALSE)),2)&amp;")"</f>
        <v>(0.48, 1.27)</v>
      </c>
      <c r="K48" s="23"/>
      <c r="L48" s="23"/>
      <c r="M48" s="23"/>
      <c r="N48" s="23"/>
      <c r="O48" s="23"/>
      <c r="Q48" s="7">
        <v>6</v>
      </c>
      <c r="R48" s="6" t="str">
        <f>VLOOKUP(Q48,'WinBUGS output'!B:C,2,FALSE)</f>
        <v>Amitriptyline</v>
      </c>
      <c r="S48" s="6">
        <f>VLOOKUP(Q48,'WinBUGS output'!BU:CD,7,FALSE)</f>
        <v>41</v>
      </c>
      <c r="T48" s="6" t="str">
        <f>"("&amp;VLOOKUP(Q48,'WinBUGS output'!BU:CD,6,FALSE)&amp;", "&amp;VLOOKUP(Q48,'WinBUGS output'!BU:CD,8,FALSE)&amp;")"</f>
        <v>(17, 57)</v>
      </c>
    </row>
    <row r="49" spans="7:20" x14ac:dyDescent="0.25">
      <c r="G49">
        <v>48</v>
      </c>
      <c r="H49" s="2" t="str">
        <f>VLOOKUP(G49,'WinBUGS output'!A:C,3,FALSE)</f>
        <v>Interpersonal psychotherapy (IPT) + TAU</v>
      </c>
      <c r="I49" s="2" t="str">
        <f>FIXED(EXP(VLOOKUP(G49,'WinBUGS output'!AY:BH,7,FALSE)),2)</f>
        <v>0.67</v>
      </c>
      <c r="J49" s="2" t="str">
        <f>"("&amp;FIXED(EXP(VLOOKUP(G49,'WinBUGS output'!AY:BH,6,FALSE)),2)&amp;", "&amp;FIXED(EXP(VLOOKUP(G49,'WinBUGS output'!AY:BH,8,FALSE)),2)&amp;")"</f>
        <v>(0.27, 1.39)</v>
      </c>
      <c r="K49" s="23"/>
      <c r="L49" s="23"/>
      <c r="M49" s="23"/>
      <c r="N49" s="23"/>
      <c r="O49" s="23"/>
      <c r="Q49" s="7">
        <v>51</v>
      </c>
      <c r="R49" s="6" t="str">
        <f>VLOOKUP(Q49,'WinBUGS output'!B:C,2,FALSE)</f>
        <v>CBT individual (over 15 sessions) + any AD</v>
      </c>
      <c r="S49" s="6">
        <f>VLOOKUP(Q49,'WinBUGS output'!BU:CD,7,FALSE)</f>
        <v>41</v>
      </c>
      <c r="T49" s="6" t="str">
        <f>"("&amp;VLOOKUP(Q49,'WinBUGS output'!BU:CD,6,FALSE)&amp;", "&amp;VLOOKUP(Q49,'WinBUGS output'!BU:CD,8,FALSE)&amp;")"</f>
        <v>(4, 62)</v>
      </c>
    </row>
    <row r="50" spans="7:20" x14ac:dyDescent="0.25">
      <c r="G50">
        <v>49</v>
      </c>
      <c r="H50" s="2" t="str">
        <f>VLOOKUP(G50,'WinBUGS output'!A:C,3,FALSE)</f>
        <v>Emotion-focused therapy (EFT)</v>
      </c>
      <c r="I50" s="2" t="str">
        <f>FIXED(EXP(VLOOKUP(G50,'WinBUGS output'!AY:BH,7,FALSE)),2)</f>
        <v>0.74</v>
      </c>
      <c r="J50" s="2" t="str">
        <f>"("&amp;FIXED(EXP(VLOOKUP(G50,'WinBUGS output'!AY:BH,6,FALSE)),2)&amp;", "&amp;FIXED(EXP(VLOOKUP(G50,'WinBUGS output'!AY:BH,8,FALSE)),2)&amp;")"</f>
        <v>(0.32, 1.55)</v>
      </c>
      <c r="K50" s="23"/>
      <c r="L50" s="23"/>
      <c r="M50" s="23"/>
      <c r="N50" s="23"/>
      <c r="O50" s="23"/>
      <c r="Q50" s="7">
        <v>24</v>
      </c>
      <c r="R50" s="6" t="str">
        <f>VLOOKUP(Q50,'WinBUGS output'!B:C,2,FALSE)</f>
        <v>Computerised mindfulness intervention</v>
      </c>
      <c r="S50" s="6">
        <f>VLOOKUP(Q50,'WinBUGS output'!BU:CD,7,FALSE)</f>
        <v>44</v>
      </c>
      <c r="T50" s="6" t="str">
        <f>"("&amp;VLOOKUP(Q50,'WinBUGS output'!BU:CD,6,FALSE)&amp;", "&amp;VLOOKUP(Q50,'WinBUGS output'!BU:CD,8,FALSE)&amp;")"</f>
        <v>(13, 60)</v>
      </c>
    </row>
    <row r="51" spans="7:20" x14ac:dyDescent="0.25">
      <c r="G51">
        <v>50</v>
      </c>
      <c r="H51" s="2" t="str">
        <f>VLOOKUP(G51,'WinBUGS output'!A:C,3,FALSE)</f>
        <v>Interpersonal counselling</v>
      </c>
      <c r="I51" s="2" t="str">
        <f>FIXED(EXP(VLOOKUP(G51,'WinBUGS output'!AY:BH,7,FALSE)),2)</f>
        <v>0.78</v>
      </c>
      <c r="J51" s="2" t="str">
        <f>"("&amp;FIXED(EXP(VLOOKUP(G51,'WinBUGS output'!AY:BH,6,FALSE)),2)&amp;", "&amp;FIXED(EXP(VLOOKUP(G51,'WinBUGS output'!AY:BH,8,FALSE)),2)&amp;")"</f>
        <v>(0.38, 1.52)</v>
      </c>
      <c r="K51" s="23"/>
      <c r="L51" s="23"/>
      <c r="M51" s="23"/>
      <c r="N51" s="23"/>
      <c r="O51" s="23"/>
      <c r="Q51" s="7">
        <v>23</v>
      </c>
      <c r="R51" s="6" t="str">
        <f>VLOOKUP(Q51,'WinBUGS output'!B:C,2,FALSE)</f>
        <v>Computerised cognitive bias modification</v>
      </c>
      <c r="S51" s="6">
        <f>VLOOKUP(Q51,'WinBUGS output'!BU:CD,7,FALSE)</f>
        <v>44</v>
      </c>
      <c r="T51" s="6" t="str">
        <f>"("&amp;VLOOKUP(Q51,'WinBUGS output'!BU:CD,6,FALSE)&amp;", "&amp;VLOOKUP(Q51,'WinBUGS output'!BU:CD,8,FALSE)&amp;")"</f>
        <v>(14, 59)</v>
      </c>
    </row>
    <row r="52" spans="7:20" x14ac:dyDescent="0.25">
      <c r="G52">
        <v>51</v>
      </c>
      <c r="H52" s="2" t="str">
        <f>VLOOKUP(G52,'WinBUGS output'!A:C,3,FALSE)</f>
        <v>Non-directive counselling</v>
      </c>
      <c r="I52" s="2" t="str">
        <f>FIXED(EXP(VLOOKUP(G52,'WinBUGS output'!AY:BH,7,FALSE)),2)</f>
        <v>0.93</v>
      </c>
      <c r="J52" s="2" t="str">
        <f>"("&amp;FIXED(EXP(VLOOKUP(G52,'WinBUGS output'!AY:BH,6,FALSE)),2)&amp;", "&amp;FIXED(EXP(VLOOKUP(G52,'WinBUGS output'!AY:BH,8,FALSE)),2)&amp;")"</f>
        <v>(0.47, 1.92)</v>
      </c>
      <c r="K52" s="23"/>
      <c r="L52" s="23"/>
      <c r="M52" s="23"/>
      <c r="N52" s="23"/>
      <c r="O52" s="23"/>
      <c r="Q52" s="7">
        <v>21</v>
      </c>
      <c r="R52" s="6" t="str">
        <f>VLOOKUP(Q52,'WinBUGS output'!B:C,2,FALSE)</f>
        <v>Behavioural bibliotherapy</v>
      </c>
      <c r="S52" s="6">
        <f>VLOOKUP(Q52,'WinBUGS output'!BU:CD,7,FALSE)</f>
        <v>45</v>
      </c>
      <c r="T52" s="6" t="str">
        <f>"("&amp;VLOOKUP(Q52,'WinBUGS output'!BU:CD,6,FALSE)&amp;", "&amp;VLOOKUP(Q52,'WinBUGS output'!BU:CD,8,FALSE)&amp;")"</f>
        <v>(13, 60)</v>
      </c>
    </row>
    <row r="53" spans="7:20" x14ac:dyDescent="0.25">
      <c r="G53">
        <v>52</v>
      </c>
      <c r="H53" s="2" t="str">
        <f>VLOOKUP(G53,'WinBUGS output'!A:C,3,FALSE)</f>
        <v>Non-directive counselling + TAU</v>
      </c>
      <c r="I53" s="2" t="str">
        <f>FIXED(EXP(VLOOKUP(G53,'WinBUGS output'!AY:BH,7,FALSE)),2)</f>
        <v>0.91</v>
      </c>
      <c r="J53" s="2" t="str">
        <f>"("&amp;FIXED(EXP(VLOOKUP(G53,'WinBUGS output'!AY:BH,6,FALSE)),2)&amp;", "&amp;FIXED(EXP(VLOOKUP(G53,'WinBUGS output'!AY:BH,8,FALSE)),2)&amp;")"</f>
        <v>(0.44, 1.98)</v>
      </c>
      <c r="K53" s="23"/>
      <c r="L53" s="23"/>
      <c r="M53" s="23"/>
      <c r="N53" s="23"/>
      <c r="O53" s="23"/>
      <c r="Q53" s="7">
        <v>25</v>
      </c>
      <c r="R53" s="6" t="str">
        <f>VLOOKUP(Q53,'WinBUGS output'!B:C,2,FALSE)</f>
        <v>Computerised-CBT (CCBT)</v>
      </c>
      <c r="S53" s="6">
        <f>VLOOKUP(Q53,'WinBUGS output'!BU:CD,7,FALSE)</f>
        <v>45</v>
      </c>
      <c r="T53" s="6" t="str">
        <f>"("&amp;VLOOKUP(Q53,'WinBUGS output'!BU:CD,6,FALSE)&amp;", "&amp;VLOOKUP(Q53,'WinBUGS output'!BU:CD,8,FALSE)&amp;")"</f>
        <v>(24, 57)</v>
      </c>
    </row>
    <row r="54" spans="7:20" x14ac:dyDescent="0.25">
      <c r="G54">
        <v>53</v>
      </c>
      <c r="H54" s="2" t="str">
        <f>VLOOKUP(G54,'WinBUGS output'!A:C,3,FALSE)</f>
        <v>Psychodynamic counselling + TAU</v>
      </c>
      <c r="I54" s="2" t="str">
        <f>FIXED(EXP(VLOOKUP(G54,'WinBUGS output'!AY:BH,7,FALSE)),2)</f>
        <v>0.83</v>
      </c>
      <c r="J54" s="2" t="str">
        <f>"("&amp;FIXED(EXP(VLOOKUP(G54,'WinBUGS output'!AY:BH,6,FALSE)),2)&amp;", "&amp;FIXED(EXP(VLOOKUP(G54,'WinBUGS output'!AY:BH,8,FALSE)),2)&amp;")"</f>
        <v>(0.37, 1.85)</v>
      </c>
      <c r="K54" s="23"/>
      <c r="L54" s="23"/>
      <c r="M54" s="23"/>
      <c r="N54" s="23"/>
      <c r="O54" s="23"/>
      <c r="Q54" s="7">
        <v>26</v>
      </c>
      <c r="R54" s="6" t="str">
        <f>VLOOKUP(Q54,'WinBUGS output'!B:C,2,FALSE)</f>
        <v>Online positive psychological intervention</v>
      </c>
      <c r="S54" s="6">
        <f>VLOOKUP(Q54,'WinBUGS output'!BU:CD,7,FALSE)</f>
        <v>46</v>
      </c>
      <c r="T54" s="6" t="str">
        <f>"("&amp;VLOOKUP(Q54,'WinBUGS output'!BU:CD,6,FALSE)&amp;", "&amp;VLOOKUP(Q54,'WinBUGS output'!BU:CD,8,FALSE)&amp;")"</f>
        <v>(17, 60)</v>
      </c>
    </row>
    <row r="55" spans="7:20" x14ac:dyDescent="0.25">
      <c r="G55">
        <v>54</v>
      </c>
      <c r="H55" s="2" t="str">
        <f>VLOOKUP(G55,'WinBUGS output'!A:C,3,FALSE)</f>
        <v>Relational client-centered therapy</v>
      </c>
      <c r="I55" s="2" t="str">
        <f>FIXED(EXP(VLOOKUP(G55,'WinBUGS output'!AY:BH,7,FALSE)),2)</f>
        <v>0.82</v>
      </c>
      <c r="J55" s="2" t="str">
        <f>"("&amp;FIXED(EXP(VLOOKUP(G55,'WinBUGS output'!AY:BH,6,FALSE)),2)&amp;", "&amp;FIXED(EXP(VLOOKUP(G55,'WinBUGS output'!AY:BH,8,FALSE)),2)&amp;")"</f>
        <v>(0.32, 1.99)</v>
      </c>
      <c r="K55" s="23"/>
      <c r="L55" s="23"/>
      <c r="M55" s="23"/>
      <c r="N55" s="23"/>
      <c r="O55" s="23"/>
      <c r="Q55" s="7">
        <v>16</v>
      </c>
      <c r="R55" s="6" t="str">
        <f>VLOOKUP(Q55,'WinBUGS output'!B:C,2,FALSE)</f>
        <v>Computerised behavioural activation with support</v>
      </c>
      <c r="S55" s="6">
        <f>VLOOKUP(Q55,'WinBUGS output'!BU:CD,7,FALSE)</f>
        <v>47</v>
      </c>
      <c r="T55" s="6" t="str">
        <f>"("&amp;VLOOKUP(Q55,'WinBUGS output'!BU:CD,6,FALSE)&amp;", "&amp;VLOOKUP(Q55,'WinBUGS output'!BU:CD,8,FALSE)&amp;")"</f>
        <v>(8, 61)</v>
      </c>
    </row>
    <row r="56" spans="7:20" x14ac:dyDescent="0.25">
      <c r="G56">
        <v>55</v>
      </c>
      <c r="H56" s="2" t="str">
        <f>VLOOKUP(G56,'WinBUGS output'!A:C,3,FALSE)</f>
        <v>Wheel of wellness counselling</v>
      </c>
      <c r="I56" s="2" t="str">
        <f>FIXED(EXP(VLOOKUP(G56,'WinBUGS output'!AY:BH,7,FALSE)),2)</f>
        <v>0.78</v>
      </c>
      <c r="J56" s="2" t="str">
        <f>"("&amp;FIXED(EXP(VLOOKUP(G56,'WinBUGS output'!AY:BH,6,FALSE)),2)&amp;", "&amp;FIXED(EXP(VLOOKUP(G56,'WinBUGS output'!AY:BH,8,FALSE)),2)&amp;")"</f>
        <v>(0.30, 1.85)</v>
      </c>
      <c r="K56" s="23"/>
      <c r="L56" s="23"/>
      <c r="M56" s="23"/>
      <c r="N56" s="23"/>
      <c r="O56" s="23"/>
      <c r="Q56" s="7">
        <v>18</v>
      </c>
      <c r="R56" s="6" t="str">
        <f>VLOOKUP(Q56,'WinBUGS output'!B:C,2,FALSE)</f>
        <v>Computerised third-wave cognitive therapy with support</v>
      </c>
      <c r="S56" s="6">
        <f>VLOOKUP(Q56,'WinBUGS output'!BU:CD,7,FALSE)</f>
        <v>49</v>
      </c>
      <c r="T56" s="6" t="str">
        <f>"("&amp;VLOOKUP(Q56,'WinBUGS output'!BU:CD,6,FALSE)&amp;", "&amp;VLOOKUP(Q56,'WinBUGS output'!BU:CD,8,FALSE)&amp;")"</f>
        <v>(8, 61)</v>
      </c>
    </row>
    <row r="57" spans="7:20" x14ac:dyDescent="0.25">
      <c r="G57">
        <v>56</v>
      </c>
      <c r="H57" s="2" t="str">
        <f>VLOOKUP(G57,'WinBUGS output'!A:C,3,FALSE)</f>
        <v>Problem solving group</v>
      </c>
      <c r="I57" s="2" t="str">
        <f>FIXED(EXP(VLOOKUP(G57,'WinBUGS output'!AY:BH,7,FALSE)),2)</f>
        <v>0.73</v>
      </c>
      <c r="J57" s="2" t="str">
        <f>"("&amp;FIXED(EXP(VLOOKUP(G57,'WinBUGS output'!AY:BH,6,FALSE)),2)&amp;", "&amp;FIXED(EXP(VLOOKUP(G57,'WinBUGS output'!AY:BH,8,FALSE)),2)&amp;")"</f>
        <v>(0.30, 1.90)</v>
      </c>
      <c r="K57" s="23"/>
      <c r="L57" s="23"/>
      <c r="M57" s="23"/>
      <c r="N57" s="23"/>
      <c r="O57" s="23"/>
      <c r="Q57" s="7">
        <v>20</v>
      </c>
      <c r="R57" s="6" t="str">
        <f>VLOOKUP(Q57,'WinBUGS output'!B:C,2,FALSE)</f>
        <v>Tailored computerised-CBT (CCBT) with support</v>
      </c>
      <c r="S57" s="6">
        <f>VLOOKUP(Q57,'WinBUGS output'!BU:CD,7,FALSE)</f>
        <v>50</v>
      </c>
      <c r="T57" s="6" t="str">
        <f>"("&amp;VLOOKUP(Q57,'WinBUGS output'!BU:CD,6,FALSE)&amp;", "&amp;VLOOKUP(Q57,'WinBUGS output'!BU:CD,8,FALSE)&amp;")"</f>
        <v>(11, 61)</v>
      </c>
    </row>
    <row r="58" spans="7:20" x14ac:dyDescent="0.25">
      <c r="G58">
        <v>57</v>
      </c>
      <c r="H58" s="2" t="str">
        <f>VLOOKUP(G58,'WinBUGS output'!A:C,3,FALSE)</f>
        <v>Problem solving individual</v>
      </c>
      <c r="I58" s="2" t="str">
        <f>FIXED(EXP(VLOOKUP(G58,'WinBUGS output'!AY:BH,7,FALSE)),2)</f>
        <v>0.69</v>
      </c>
      <c r="J58" s="2" t="str">
        <f>"("&amp;FIXED(EXP(VLOOKUP(G58,'WinBUGS output'!AY:BH,6,FALSE)),2)&amp;", "&amp;FIXED(EXP(VLOOKUP(G58,'WinBUGS output'!AY:BH,8,FALSE)),2)&amp;")"</f>
        <v>(0.35, 1.35)</v>
      </c>
      <c r="K58" s="23"/>
      <c r="L58" s="23"/>
      <c r="M58" s="23"/>
      <c r="N58" s="23"/>
      <c r="O58" s="23"/>
      <c r="Q58" s="7">
        <v>7</v>
      </c>
      <c r="R58" s="6" t="str">
        <f>VLOOKUP(Q58,'WinBUGS output'!B:C,2,FALSE)</f>
        <v>Lofepramine</v>
      </c>
      <c r="S58" s="6">
        <f>VLOOKUP(Q58,'WinBUGS output'!BU:CD,7,FALSE)</f>
        <v>50</v>
      </c>
      <c r="T58" s="6" t="str">
        <f>"("&amp;VLOOKUP(Q58,'WinBUGS output'!BU:CD,6,FALSE)&amp;", "&amp;VLOOKUP(Q58,'WinBUGS output'!BU:CD,8,FALSE)&amp;")"</f>
        <v>(24, 61)</v>
      </c>
    </row>
    <row r="59" spans="7:20" x14ac:dyDescent="0.25">
      <c r="G59">
        <v>58</v>
      </c>
      <c r="H59" s="2" t="str">
        <f>VLOOKUP(G59,'WinBUGS output'!A:C,3,FALSE)</f>
        <v>Problem solving individual + TAU</v>
      </c>
      <c r="I59" s="2" t="str">
        <f>FIXED(EXP(VLOOKUP(G59,'WinBUGS output'!AY:BH,7,FALSE)),2)</f>
        <v>0.62</v>
      </c>
      <c r="J59" s="2" t="str">
        <f>"("&amp;FIXED(EXP(VLOOKUP(G59,'WinBUGS output'!AY:BH,6,FALSE)),2)&amp;", "&amp;FIXED(EXP(VLOOKUP(G59,'WinBUGS output'!AY:BH,8,FALSE)),2)&amp;")"</f>
        <v>(0.26, 1.38)</v>
      </c>
      <c r="K59" s="23"/>
      <c r="L59" s="23"/>
      <c r="M59" s="23"/>
      <c r="N59" s="23"/>
      <c r="O59" s="23"/>
      <c r="Q59" s="7">
        <v>17</v>
      </c>
      <c r="R59" s="6" t="str">
        <f>VLOOKUP(Q59,'WinBUGS output'!B:C,2,FALSE)</f>
        <v>Computerised psychodynamic therapy with support</v>
      </c>
      <c r="S59" s="6">
        <f>VLOOKUP(Q59,'WinBUGS output'!BU:CD,7,FALSE)</f>
        <v>54</v>
      </c>
      <c r="T59" s="6" t="str">
        <f>"("&amp;VLOOKUP(Q59,'WinBUGS output'!BU:CD,6,FALSE)&amp;", "&amp;VLOOKUP(Q59,'WinBUGS output'!BU:CD,8,FALSE)&amp;")"</f>
        <v>(15, 62)</v>
      </c>
    </row>
    <row r="60" spans="7:20" x14ac:dyDescent="0.25">
      <c r="G60">
        <v>59</v>
      </c>
      <c r="H60" s="2" t="str">
        <f>VLOOKUP(G60,'WinBUGS output'!A:C,3,FALSE)</f>
        <v>Problem solving individual + enhanced TAU</v>
      </c>
      <c r="I60" s="2" t="str">
        <f>FIXED(EXP(VLOOKUP(G60,'WinBUGS output'!AY:BH,7,FALSE)),2)</f>
        <v>0.77</v>
      </c>
      <c r="J60" s="2" t="str">
        <f>"("&amp;FIXED(EXP(VLOOKUP(G60,'WinBUGS output'!AY:BH,6,FALSE)),2)&amp;", "&amp;FIXED(EXP(VLOOKUP(G60,'WinBUGS output'!AY:BH,8,FALSE)),2)&amp;")"</f>
        <v>(0.33, 1.95)</v>
      </c>
      <c r="K60" s="23"/>
      <c r="L60" s="23"/>
      <c r="M60" s="23"/>
      <c r="N60" s="23"/>
      <c r="O60" s="23"/>
      <c r="Q60" s="7">
        <v>15</v>
      </c>
      <c r="R60" s="6" t="str">
        <f>VLOOKUP(Q60,'WinBUGS output'!B:C,2,FALSE)</f>
        <v>Cognitive bibliotherapy with support</v>
      </c>
      <c r="S60" s="6">
        <f>VLOOKUP(Q60,'WinBUGS output'!BU:CD,7,FALSE)</f>
        <v>54</v>
      </c>
      <c r="T60" s="6" t="str">
        <f>"("&amp;VLOOKUP(Q60,'WinBUGS output'!BU:CD,6,FALSE)&amp;", "&amp;VLOOKUP(Q60,'WinBUGS output'!BU:CD,8,FALSE)&amp;")"</f>
        <v>(27, 61)</v>
      </c>
    </row>
    <row r="61" spans="7:20" x14ac:dyDescent="0.25">
      <c r="G61">
        <v>60</v>
      </c>
      <c r="H61" s="2" t="str">
        <f>VLOOKUP(G61,'WinBUGS output'!A:C,3,FALSE)</f>
        <v>Behavioural activation (BA)</v>
      </c>
      <c r="I61" s="2" t="str">
        <f>FIXED(EXP(VLOOKUP(G61,'WinBUGS output'!AY:BH,7,FALSE)),2)</f>
        <v>0.50</v>
      </c>
      <c r="J61" s="2" t="str">
        <f>"("&amp;FIXED(EXP(VLOOKUP(G61,'WinBUGS output'!AY:BH,6,FALSE)),2)&amp;", "&amp;FIXED(EXP(VLOOKUP(G61,'WinBUGS output'!AY:BH,8,FALSE)),2)&amp;")"</f>
        <v>(0.22, 1.10)</v>
      </c>
      <c r="K61" s="23"/>
      <c r="L61" s="23"/>
      <c r="M61" s="23"/>
      <c r="N61" s="23"/>
      <c r="O61" s="23"/>
      <c r="Q61" s="7">
        <v>60</v>
      </c>
      <c r="R61" s="6" t="str">
        <f>VLOOKUP(Q61,'WinBUGS output'!B:C,2,FALSE)</f>
        <v>Short-term psychodynamic psychotherapy individual + any SSRI</v>
      </c>
      <c r="S61" s="6">
        <f>VLOOKUP(Q61,'WinBUGS output'!BU:CD,7,FALSE)</f>
        <v>55</v>
      </c>
      <c r="T61" s="6" t="str">
        <f>"("&amp;VLOOKUP(Q61,'WinBUGS output'!BU:CD,6,FALSE)&amp;", "&amp;VLOOKUP(Q61,'WinBUGS output'!BU:CD,8,FALSE)&amp;")"</f>
        <v>(9, 62)</v>
      </c>
    </row>
    <row r="62" spans="7:20" x14ac:dyDescent="0.25">
      <c r="G62">
        <v>61</v>
      </c>
      <c r="H62" s="2" t="str">
        <f>VLOOKUP(G62,'WinBUGS output'!A:C,3,FALSE)</f>
        <v>Behavioural activation (BA) + TAU</v>
      </c>
      <c r="I62" s="2" t="str">
        <f>FIXED(EXP(VLOOKUP(G62,'WinBUGS output'!AY:BH,7,FALSE)),2)</f>
        <v>0.62</v>
      </c>
      <c r="J62" s="2" t="str">
        <f>"("&amp;FIXED(EXP(VLOOKUP(G62,'WinBUGS output'!AY:BH,6,FALSE)),2)&amp;", "&amp;FIXED(EXP(VLOOKUP(G62,'WinBUGS output'!AY:BH,8,FALSE)),2)&amp;")"</f>
        <v>(0.22, 1.92)</v>
      </c>
      <c r="K62" s="23"/>
      <c r="L62" s="23"/>
      <c r="M62" s="23"/>
      <c r="N62" s="23"/>
      <c r="O62" s="23"/>
      <c r="Q62" s="7">
        <v>59</v>
      </c>
      <c r="R62" s="6" t="str">
        <f>VLOOKUP(Q62,'WinBUGS output'!B:C,2,FALSE)</f>
        <v>Short-term psychodynamic psychotherapy individual + Any AD</v>
      </c>
      <c r="S62" s="6">
        <f>VLOOKUP(Q62,'WinBUGS output'!BU:CD,7,FALSE)</f>
        <v>56</v>
      </c>
      <c r="T62" s="6" t="str">
        <f>"("&amp;VLOOKUP(Q62,'WinBUGS output'!BU:CD,6,FALSE)&amp;", "&amp;VLOOKUP(Q62,'WinBUGS output'!BU:CD,8,FALSE)&amp;")"</f>
        <v>(20, 62)</v>
      </c>
    </row>
    <row r="63" spans="7:20" x14ac:dyDescent="0.25">
      <c r="G63">
        <v>62</v>
      </c>
      <c r="H63" s="2" t="str">
        <f>VLOOKUP(G63,'WinBUGS output'!A:C,3,FALSE)</f>
        <v>Behavioural therapy (Lewinsohn 1976)</v>
      </c>
      <c r="I63" s="2" t="str">
        <f>FIXED(EXP(VLOOKUP(G63,'WinBUGS output'!AY:BH,7,FALSE)),2)</f>
        <v>0.71</v>
      </c>
      <c r="J63" s="2" t="str">
        <f>"("&amp;FIXED(EXP(VLOOKUP(G63,'WinBUGS output'!AY:BH,6,FALSE)),2)&amp;", "&amp;FIXED(EXP(VLOOKUP(G63,'WinBUGS output'!AY:BH,8,FALSE)),2)&amp;")"</f>
        <v>(0.25, 2.41)</v>
      </c>
      <c r="K63" s="23"/>
      <c r="L63" s="23"/>
      <c r="M63" s="23"/>
      <c r="N63" s="23"/>
      <c r="O63" s="23"/>
      <c r="Q63" s="7">
        <v>19</v>
      </c>
      <c r="R63" s="6" t="str">
        <f>VLOOKUP(Q63,'WinBUGS output'!B:C,2,FALSE)</f>
        <v>Computerised-CBT (CCBT) with support</v>
      </c>
      <c r="S63" s="6">
        <f>VLOOKUP(Q63,'WinBUGS output'!BU:CD,7,FALSE)</f>
        <v>57</v>
      </c>
      <c r="T63" s="6" t="str">
        <f>"("&amp;VLOOKUP(Q63,'WinBUGS output'!BU:CD,6,FALSE)&amp;", "&amp;VLOOKUP(Q63,'WinBUGS output'!BU:CD,8,FALSE)&amp;")"</f>
        <v>(38, 62)</v>
      </c>
    </row>
    <row r="64" spans="7:20" x14ac:dyDescent="0.25">
      <c r="G64">
        <v>63</v>
      </c>
      <c r="H64" s="2" t="str">
        <f>VLOOKUP(G64,'WinBUGS output'!A:C,3,FALSE)</f>
        <v>Coping with Depression course (individual)</v>
      </c>
      <c r="I64" s="2" t="str">
        <f>FIXED(EXP(VLOOKUP(G64,'WinBUGS output'!AY:BH,7,FALSE)),2)</f>
        <v>0.61</v>
      </c>
      <c r="J64" s="2" t="str">
        <f>"("&amp;FIXED(EXP(VLOOKUP(G64,'WinBUGS output'!AY:BH,6,FALSE)),2)&amp;", "&amp;FIXED(EXP(VLOOKUP(G64,'WinBUGS output'!AY:BH,8,FALSE)),2)&amp;")"</f>
        <v>(0.20, 2.03)</v>
      </c>
      <c r="K64" s="23"/>
      <c r="L64" s="23"/>
      <c r="M64" s="23"/>
      <c r="N64" s="23"/>
      <c r="O64" s="23"/>
      <c r="Q64" s="7">
        <v>54</v>
      </c>
      <c r="R64" s="6" t="str">
        <f>VLOOKUP(Q64,'WinBUGS output'!B:C,2,FALSE)</f>
        <v>CBT group (under 15 sessions) + imipramine</v>
      </c>
      <c r="S64" s="6">
        <f>VLOOKUP(Q64,'WinBUGS output'!BU:CD,7,FALSE)</f>
        <v>61</v>
      </c>
      <c r="T64" s="6" t="str">
        <f>"("&amp;VLOOKUP(Q64,'WinBUGS output'!BU:CD,6,FALSE)&amp;", "&amp;VLOOKUP(Q64,'WinBUGS output'!BU:CD,8,FALSE)&amp;")"</f>
        <v>(10, 62)</v>
      </c>
    </row>
    <row r="65" spans="7:15" x14ac:dyDescent="0.25">
      <c r="G65">
        <v>64</v>
      </c>
      <c r="H65" s="2" t="str">
        <f>VLOOKUP(G65,'WinBUGS output'!A:C,3,FALSE)</f>
        <v>CBT individual (under 15 sessions)</v>
      </c>
      <c r="I65" s="2" t="str">
        <f>FIXED(EXP(VLOOKUP(G65,'WinBUGS output'!AY:BH,7,FALSE)),2)</f>
        <v>0.75</v>
      </c>
      <c r="J65" s="2" t="str">
        <f>"("&amp;FIXED(EXP(VLOOKUP(G65,'WinBUGS output'!AY:BH,6,FALSE)),2)&amp;", "&amp;FIXED(EXP(VLOOKUP(G65,'WinBUGS output'!AY:BH,8,FALSE)),2)&amp;")"</f>
        <v>(0.45, 1.26)</v>
      </c>
      <c r="K65" s="23"/>
      <c r="L65" s="23"/>
      <c r="M65" s="23"/>
      <c r="N65" s="23"/>
      <c r="O65" s="23"/>
    </row>
    <row r="66" spans="7:15" x14ac:dyDescent="0.25">
      <c r="G66">
        <v>65</v>
      </c>
      <c r="H66" s="2" t="str">
        <f>VLOOKUP(G66,'WinBUGS output'!A:C,3,FALSE)</f>
        <v>CBT individual (under 15 sessions) + TAU</v>
      </c>
      <c r="I66" s="2" t="str">
        <f>FIXED(EXP(VLOOKUP(G66,'WinBUGS output'!AY:BH,7,FALSE)),2)</f>
        <v>0.76</v>
      </c>
      <c r="J66" s="2" t="str">
        <f>"("&amp;FIXED(EXP(VLOOKUP(G66,'WinBUGS output'!AY:BH,6,FALSE)),2)&amp;", "&amp;FIXED(EXP(VLOOKUP(G66,'WinBUGS output'!AY:BH,8,FALSE)),2)&amp;")"</f>
        <v>(0.41, 1.52)</v>
      </c>
      <c r="K66" s="23"/>
      <c r="L66" s="23"/>
      <c r="M66" s="23"/>
      <c r="N66" s="23"/>
      <c r="O66" s="23"/>
    </row>
    <row r="67" spans="7:15" x14ac:dyDescent="0.25">
      <c r="G67">
        <v>66</v>
      </c>
      <c r="H67" s="2" t="str">
        <f>VLOOKUP(G67,'WinBUGS output'!A:C,3,FALSE)</f>
        <v>CBT individual (over 15 sessions)</v>
      </c>
      <c r="I67" s="2" t="str">
        <f>FIXED(EXP(VLOOKUP(G67,'WinBUGS output'!AY:BH,7,FALSE)),2)</f>
        <v>0.71</v>
      </c>
      <c r="J67" s="2" t="str">
        <f>"("&amp;FIXED(EXP(VLOOKUP(G67,'WinBUGS output'!AY:BH,6,FALSE)),2)&amp;", "&amp;FIXED(EXP(VLOOKUP(G67,'WinBUGS output'!AY:BH,8,FALSE)),2)&amp;")"</f>
        <v>(0.47, 1.08)</v>
      </c>
      <c r="K67" s="23"/>
      <c r="L67" s="23"/>
      <c r="M67" s="23"/>
      <c r="N67" s="23"/>
      <c r="O67" s="23"/>
    </row>
    <row r="68" spans="7:15" x14ac:dyDescent="0.25">
      <c r="G68">
        <v>67</v>
      </c>
      <c r="H68" s="2" t="str">
        <f>VLOOKUP(G68,'WinBUGS output'!A:C,3,FALSE)</f>
        <v>CBT individual (over 15 sessions) + TAU</v>
      </c>
      <c r="I68" s="2" t="str">
        <f>FIXED(EXP(VLOOKUP(G68,'WinBUGS output'!AY:BH,7,FALSE)),2)</f>
        <v>0.69</v>
      </c>
      <c r="J68" s="2" t="str">
        <f>"("&amp;FIXED(EXP(VLOOKUP(G68,'WinBUGS output'!AY:BH,6,FALSE)),2)&amp;", "&amp;FIXED(EXP(VLOOKUP(G68,'WinBUGS output'!AY:BH,8,FALSE)),2)&amp;")"</f>
        <v>(0.32, 1.39)</v>
      </c>
      <c r="K68" s="23"/>
      <c r="L68" s="23"/>
      <c r="M68" s="23"/>
      <c r="N68" s="23"/>
      <c r="O68" s="23"/>
    </row>
    <row r="69" spans="7:15" x14ac:dyDescent="0.25">
      <c r="G69">
        <v>68</v>
      </c>
      <c r="H69" s="2" t="str">
        <f>VLOOKUP(G69,'WinBUGS output'!A:C,3,FALSE)</f>
        <v>Rational emotive behaviour therapy (REBT) individual</v>
      </c>
      <c r="I69" s="2" t="str">
        <f>FIXED(EXP(VLOOKUP(G69,'WinBUGS output'!AY:BH,7,FALSE)),2)</f>
        <v>0.68</v>
      </c>
      <c r="J69" s="2" t="str">
        <f>"("&amp;FIXED(EXP(VLOOKUP(G69,'WinBUGS output'!AY:BH,6,FALSE)),2)&amp;", "&amp;FIXED(EXP(VLOOKUP(G69,'WinBUGS output'!AY:BH,8,FALSE)),2)&amp;")"</f>
        <v>(0.33, 1.31)</v>
      </c>
      <c r="K69" s="23"/>
      <c r="L69" s="23"/>
      <c r="M69" s="23"/>
      <c r="N69" s="23"/>
      <c r="O69" s="23"/>
    </row>
    <row r="70" spans="7:15" x14ac:dyDescent="0.25">
      <c r="G70">
        <v>69</v>
      </c>
      <c r="H70" s="2" t="str">
        <f>VLOOKUP(G70,'WinBUGS output'!A:C,3,FALSE)</f>
        <v>Third-wave cognitive therapy individual</v>
      </c>
      <c r="I70" s="2" t="str">
        <f>FIXED(EXP(VLOOKUP(G70,'WinBUGS output'!AY:BH,7,FALSE)),2)</f>
        <v>0.66</v>
      </c>
      <c r="J70" s="2" t="str">
        <f>"("&amp;FIXED(EXP(VLOOKUP(G70,'WinBUGS output'!AY:BH,6,FALSE)),2)&amp;", "&amp;FIXED(EXP(VLOOKUP(G70,'WinBUGS output'!AY:BH,8,FALSE)),2)&amp;")"</f>
        <v>(0.35, 1.16)</v>
      </c>
      <c r="K70" s="23"/>
      <c r="L70" s="23"/>
      <c r="M70" s="23"/>
      <c r="N70" s="23"/>
      <c r="O70" s="23"/>
    </row>
    <row r="71" spans="7:15" x14ac:dyDescent="0.25">
      <c r="G71">
        <v>70</v>
      </c>
      <c r="H71" s="2" t="str">
        <f>VLOOKUP(G71,'WinBUGS output'!A:C,3,FALSE)</f>
        <v>Third-wave cognitive therapy individual + TAU</v>
      </c>
      <c r="I71" s="2" t="str">
        <f>FIXED(EXP(VLOOKUP(G71,'WinBUGS output'!AY:BH,7,FALSE)),2)</f>
        <v>0.68</v>
      </c>
      <c r="J71" s="2" t="str">
        <f>"("&amp;FIXED(EXP(VLOOKUP(G71,'WinBUGS output'!AY:BH,6,FALSE)),2)&amp;", "&amp;FIXED(EXP(VLOOKUP(G71,'WinBUGS output'!AY:BH,8,FALSE)),2)&amp;")"</f>
        <v>(0.31, 1.35)</v>
      </c>
      <c r="K71" s="23"/>
      <c r="L71" s="23"/>
      <c r="M71" s="23"/>
      <c r="N71" s="23"/>
      <c r="O71" s="23"/>
    </row>
    <row r="72" spans="7:15" x14ac:dyDescent="0.25">
      <c r="G72">
        <v>71</v>
      </c>
      <c r="H72" s="2" t="str">
        <f>VLOOKUP(G72,'WinBUGS output'!A:C,3,FALSE)</f>
        <v>CBT group (under 15 sessions)</v>
      </c>
      <c r="I72" s="2" t="str">
        <f>FIXED(EXP(VLOOKUP(G72,'WinBUGS output'!AY:BH,7,FALSE)),2)</f>
        <v>0.91</v>
      </c>
      <c r="J72" s="2" t="str">
        <f>"("&amp;FIXED(EXP(VLOOKUP(G72,'WinBUGS output'!AY:BH,6,FALSE)),2)&amp;", "&amp;FIXED(EXP(VLOOKUP(G72,'WinBUGS output'!AY:BH,8,FALSE)),2)&amp;")"</f>
        <v>(0.48, 1.76)</v>
      </c>
      <c r="K72" s="23"/>
      <c r="L72" s="23"/>
      <c r="M72" s="23"/>
      <c r="N72" s="23"/>
      <c r="O72" s="23"/>
    </row>
    <row r="73" spans="7:15" x14ac:dyDescent="0.25">
      <c r="G73">
        <v>72</v>
      </c>
      <c r="H73" s="2" t="str">
        <f>VLOOKUP(G73,'WinBUGS output'!A:C,3,FALSE)</f>
        <v>CBT group (under 15 sessions) + TAU</v>
      </c>
      <c r="I73" s="2" t="str">
        <f>FIXED(EXP(VLOOKUP(G73,'WinBUGS output'!AY:BH,7,FALSE)),2)</f>
        <v>0.45</v>
      </c>
      <c r="J73" s="2" t="str">
        <f>"("&amp;FIXED(EXP(VLOOKUP(G73,'WinBUGS output'!AY:BH,6,FALSE)),2)&amp;", "&amp;FIXED(EXP(VLOOKUP(G73,'WinBUGS output'!AY:BH,8,FALSE)),2)&amp;")"</f>
        <v>(0.16, 1.11)</v>
      </c>
      <c r="K73" s="23"/>
      <c r="L73" s="23"/>
      <c r="M73" s="23"/>
      <c r="N73" s="23"/>
      <c r="O73" s="23"/>
    </row>
    <row r="74" spans="7:15" x14ac:dyDescent="0.25">
      <c r="G74">
        <v>73</v>
      </c>
      <c r="H74" s="2" t="str">
        <f>VLOOKUP(G74,'WinBUGS output'!A:C,3,FALSE)</f>
        <v>CBT group (over 15 sessions)</v>
      </c>
      <c r="I74" s="2" t="str">
        <f>FIXED(EXP(VLOOKUP(G74,'WinBUGS output'!AY:BH,7,FALSE)),2)</f>
        <v>0.76</v>
      </c>
      <c r="J74" s="2" t="str">
        <f>"("&amp;FIXED(EXP(VLOOKUP(G74,'WinBUGS output'!AY:BH,6,FALSE)),2)&amp;", "&amp;FIXED(EXP(VLOOKUP(G74,'WinBUGS output'!AY:BH,8,FALSE)),2)&amp;")"</f>
        <v>(0.32, 1.79)</v>
      </c>
      <c r="K74" s="23"/>
      <c r="L74" s="23"/>
      <c r="M74" s="23"/>
      <c r="N74" s="23"/>
      <c r="O74" s="23"/>
    </row>
    <row r="75" spans="7:15" x14ac:dyDescent="0.25">
      <c r="G75">
        <v>74</v>
      </c>
      <c r="H75" s="2" t="str">
        <f>VLOOKUP(G75,'WinBUGS output'!A:C,3,FALSE)</f>
        <v>Coping with Depression course (group)</v>
      </c>
      <c r="I75" s="2" t="str">
        <f>FIXED(EXP(VLOOKUP(G75,'WinBUGS output'!AY:BH,7,FALSE)),2)</f>
        <v>0.81</v>
      </c>
      <c r="J75" s="2" t="str">
        <f>"("&amp;FIXED(EXP(VLOOKUP(G75,'WinBUGS output'!AY:BH,6,FALSE)),2)&amp;", "&amp;FIXED(EXP(VLOOKUP(G75,'WinBUGS output'!AY:BH,8,FALSE)),2)&amp;")"</f>
        <v>(0.38, 1.74)</v>
      </c>
      <c r="K75" s="23"/>
      <c r="L75" s="23"/>
      <c r="M75" s="23"/>
      <c r="N75" s="23"/>
      <c r="O75" s="23"/>
    </row>
    <row r="76" spans="7:15" x14ac:dyDescent="0.25">
      <c r="G76">
        <v>75</v>
      </c>
      <c r="H76" s="2" t="str">
        <f>VLOOKUP(G76,'WinBUGS output'!A:C,3,FALSE)</f>
        <v>Coping with Depression course (group) + TAU</v>
      </c>
      <c r="I76" s="2" t="str">
        <f>FIXED(EXP(VLOOKUP(G76,'WinBUGS output'!AY:BH,7,FALSE)),2)</f>
        <v>1.03</v>
      </c>
      <c r="J76" s="2" t="str">
        <f>"("&amp;FIXED(EXP(VLOOKUP(G76,'WinBUGS output'!AY:BH,6,FALSE)),2)&amp;", "&amp;FIXED(EXP(VLOOKUP(G76,'WinBUGS output'!AY:BH,8,FALSE)),2)&amp;")"</f>
        <v>(0.47, 2.53)</v>
      </c>
      <c r="K76" s="23"/>
      <c r="L76" s="23"/>
      <c r="M76" s="23"/>
      <c r="N76" s="23"/>
      <c r="O76" s="23"/>
    </row>
    <row r="77" spans="7:15" x14ac:dyDescent="0.25">
      <c r="G77">
        <v>76</v>
      </c>
      <c r="H77" s="2" t="str">
        <f>VLOOKUP(G77,'WinBUGS output'!A:C,3,FALSE)</f>
        <v>Rational emotive behaviour therapy (REBT) group</v>
      </c>
      <c r="I77" s="2" t="str">
        <f>FIXED(EXP(VLOOKUP(G77,'WinBUGS output'!AY:BH,7,FALSE)),2)</f>
        <v>0.65</v>
      </c>
      <c r="J77" s="2" t="str">
        <f>"("&amp;FIXED(EXP(VLOOKUP(G77,'WinBUGS output'!AY:BH,6,FALSE)),2)&amp;", "&amp;FIXED(EXP(VLOOKUP(G77,'WinBUGS output'!AY:BH,8,FALSE)),2)&amp;")"</f>
        <v>(0.22, 1.69)</v>
      </c>
      <c r="K77" s="23"/>
      <c r="L77" s="23"/>
      <c r="M77" s="23"/>
      <c r="N77" s="23"/>
      <c r="O77" s="23"/>
    </row>
    <row r="78" spans="7:15" x14ac:dyDescent="0.25">
      <c r="G78">
        <v>77</v>
      </c>
      <c r="H78" s="2" t="str">
        <f>VLOOKUP(G78,'WinBUGS output'!A:C,3,FALSE)</f>
        <v>Third-wave cognitive therapy group</v>
      </c>
      <c r="I78" s="2" t="str">
        <f>FIXED(EXP(VLOOKUP(G78,'WinBUGS output'!AY:BH,7,FALSE)),2)</f>
        <v>0.93</v>
      </c>
      <c r="J78" s="2" t="str">
        <f>"("&amp;FIXED(EXP(VLOOKUP(G78,'WinBUGS output'!AY:BH,6,FALSE)),2)&amp;", "&amp;FIXED(EXP(VLOOKUP(G78,'WinBUGS output'!AY:BH,8,FALSE)),2)&amp;")"</f>
        <v>(0.40, 2.33)</v>
      </c>
      <c r="K78" s="23"/>
      <c r="L78" s="23"/>
      <c r="M78" s="23"/>
      <c r="N78" s="23"/>
      <c r="O78" s="23"/>
    </row>
    <row r="79" spans="7:15" x14ac:dyDescent="0.25">
      <c r="G79">
        <v>78</v>
      </c>
      <c r="H79" s="2" t="str">
        <f>VLOOKUP(G79,'WinBUGS output'!A:C,3,FALSE)</f>
        <v>Third-wave cognitive therapy group + TAU</v>
      </c>
      <c r="I79" s="2" t="str">
        <f>FIXED(EXP(VLOOKUP(G79,'WinBUGS output'!AY:BH,7,FALSE)),2)</f>
        <v>0.69</v>
      </c>
      <c r="J79" s="2" t="str">
        <f>"("&amp;FIXED(EXP(VLOOKUP(G79,'WinBUGS output'!AY:BH,6,FALSE)),2)&amp;", "&amp;FIXED(EXP(VLOOKUP(G79,'WinBUGS output'!AY:BH,8,FALSE)),2)&amp;")"</f>
        <v>(0.25, 1.71)</v>
      </c>
      <c r="K79" s="23"/>
      <c r="L79" s="23"/>
      <c r="M79" s="23"/>
      <c r="N79" s="23"/>
      <c r="O79" s="23"/>
    </row>
    <row r="80" spans="7:15" x14ac:dyDescent="0.25">
      <c r="G80">
        <v>79</v>
      </c>
      <c r="H80" s="2" t="str">
        <f>VLOOKUP(G80,'WinBUGS output'!A:C,3,FALSE)</f>
        <v>CBT individual (over 15 sessions) + any AD</v>
      </c>
      <c r="I80" s="2" t="str">
        <f>FIXED(EXP(VLOOKUP(G80,'WinBUGS output'!AY:BH,7,FALSE)),2)</f>
        <v>1.07</v>
      </c>
      <c r="J80" s="2" t="str">
        <f>"("&amp;FIXED(EXP(VLOOKUP(G80,'WinBUGS output'!AY:BH,6,FALSE)),2)&amp;", "&amp;FIXED(EXP(VLOOKUP(G80,'WinBUGS output'!AY:BH,8,FALSE)),2)&amp;")"</f>
        <v>(0.39, 3.21)</v>
      </c>
      <c r="K80" s="23"/>
      <c r="L80" s="23"/>
      <c r="M80" s="23"/>
      <c r="N80" s="23"/>
      <c r="O80" s="23"/>
    </row>
    <row r="81" spans="7:15" x14ac:dyDescent="0.25">
      <c r="G81">
        <v>80</v>
      </c>
      <c r="H81" s="2" t="str">
        <f>VLOOKUP(G81,'WinBUGS output'!A:C,3,FALSE)</f>
        <v>CBT individual (over 15 sessions) + any TCA</v>
      </c>
      <c r="I81" s="2" t="str">
        <f>FIXED(EXP(VLOOKUP(G81,'WinBUGS output'!AY:BH,7,FALSE)),2)</f>
        <v>0.98</v>
      </c>
      <c r="J81" s="2" t="str">
        <f>"("&amp;FIXED(EXP(VLOOKUP(G81,'WinBUGS output'!AY:BH,6,FALSE)),2)&amp;", "&amp;FIXED(EXP(VLOOKUP(G81,'WinBUGS output'!AY:BH,8,FALSE)),2)&amp;")"</f>
        <v>(0.42, 2.23)</v>
      </c>
      <c r="K81" s="23"/>
      <c r="L81" s="23"/>
      <c r="M81" s="23"/>
      <c r="N81" s="23"/>
      <c r="O81" s="23"/>
    </row>
    <row r="82" spans="7:15" x14ac:dyDescent="0.25">
      <c r="G82">
        <v>81</v>
      </c>
      <c r="H82" s="2" t="str">
        <f>VLOOKUP(G82,'WinBUGS output'!A:C,3,FALSE)</f>
        <v>CBT individual (over 15 sessions) + imipramine</v>
      </c>
      <c r="I82" s="2" t="str">
        <f>FIXED(EXP(VLOOKUP(G82,'WinBUGS output'!AY:BH,7,FALSE)),2)</f>
        <v>0.97</v>
      </c>
      <c r="J82" s="2" t="str">
        <f>"("&amp;FIXED(EXP(VLOOKUP(G82,'WinBUGS output'!AY:BH,6,FALSE)),2)&amp;", "&amp;FIXED(EXP(VLOOKUP(G82,'WinBUGS output'!AY:BH,8,FALSE)),2)&amp;")"</f>
        <v>(0.39, 2.40)</v>
      </c>
      <c r="K82" s="23"/>
      <c r="L82" s="23"/>
      <c r="M82" s="23"/>
      <c r="N82" s="23"/>
      <c r="O82" s="23"/>
    </row>
    <row r="83" spans="7:15" x14ac:dyDescent="0.25">
      <c r="G83">
        <v>82</v>
      </c>
      <c r="H83" s="2" t="str">
        <f>VLOOKUP(G83,'WinBUGS output'!A:C,3,FALSE)</f>
        <v>CBT group (under 15 sessions) + imipramine</v>
      </c>
      <c r="I83" s="2" t="str">
        <f>FIXED(EXP(VLOOKUP(G83,'WinBUGS output'!AY:BH,7,FALSE)),2)</f>
        <v>2.36</v>
      </c>
      <c r="J83" s="2" t="str">
        <f>"("&amp;FIXED(EXP(VLOOKUP(G83,'WinBUGS output'!AY:BH,6,FALSE)),2)&amp;", "&amp;FIXED(EXP(VLOOKUP(G83,'WinBUGS output'!AY:BH,8,FALSE)),2)&amp;")"</f>
        <v>(0.53, 10.57)</v>
      </c>
      <c r="K83" s="23"/>
      <c r="L83" s="23"/>
      <c r="M83" s="23"/>
      <c r="N83" s="23"/>
      <c r="O83" s="23"/>
    </row>
    <row r="84" spans="7:15" x14ac:dyDescent="0.25">
      <c r="G84">
        <v>83</v>
      </c>
      <c r="H84" s="2" t="str">
        <f>VLOOKUP(G84,'WinBUGS output'!A:C,3,FALSE)</f>
        <v>Problem solving individual + any SSRI</v>
      </c>
      <c r="I84" s="2" t="str">
        <f>FIXED(EXP(VLOOKUP(G84,'WinBUGS output'!AY:BH,7,FALSE)),2)</f>
        <v>0.46</v>
      </c>
      <c r="J84" s="2" t="str">
        <f>"("&amp;FIXED(EXP(VLOOKUP(G84,'WinBUGS output'!AY:BH,6,FALSE)),2)&amp;", "&amp;FIXED(EXP(VLOOKUP(G84,'WinBUGS output'!AY:BH,8,FALSE)),2)&amp;")"</f>
        <v>(0.11, 1.81)</v>
      </c>
      <c r="K84" s="23"/>
      <c r="L84" s="23"/>
      <c r="M84" s="23"/>
      <c r="N84" s="23"/>
      <c r="O84" s="23"/>
    </row>
    <row r="85" spans="7:15" x14ac:dyDescent="0.25">
      <c r="G85">
        <v>84</v>
      </c>
      <c r="H85" s="2" t="str">
        <f>VLOOKUP(G85,'WinBUGS output'!A:C,3,FALSE)</f>
        <v>Supportive psychotherapy + any SSRI</v>
      </c>
      <c r="I85" s="2" t="str">
        <f>FIXED(EXP(VLOOKUP(G85,'WinBUGS output'!AY:BH,7,FALSE)),2)</f>
        <v>0.99</v>
      </c>
      <c r="J85" s="2" t="str">
        <f>"("&amp;FIXED(EXP(VLOOKUP(G85,'WinBUGS output'!AY:BH,6,FALSE)),2)&amp;", "&amp;FIXED(EXP(VLOOKUP(G85,'WinBUGS output'!AY:BH,8,FALSE)),2)&amp;")"</f>
        <v>(0.14, 6.71)</v>
      </c>
      <c r="K85" s="23"/>
      <c r="L85" s="23"/>
      <c r="M85" s="23"/>
      <c r="N85" s="23"/>
      <c r="O85" s="23"/>
    </row>
    <row r="86" spans="7:15" x14ac:dyDescent="0.25">
      <c r="G86">
        <v>85</v>
      </c>
      <c r="H86" s="2" t="str">
        <f>VLOOKUP(G86,'WinBUGS output'!A:C,3,FALSE)</f>
        <v>Interpersonal psychotherapy (IPT) + any AD</v>
      </c>
      <c r="I86" s="2" t="str">
        <f>FIXED(EXP(VLOOKUP(G86,'WinBUGS output'!AY:BH,7,FALSE)),2)</f>
        <v>0.86</v>
      </c>
      <c r="J86" s="2" t="str">
        <f>"("&amp;FIXED(EXP(VLOOKUP(G86,'WinBUGS output'!AY:BH,6,FALSE)),2)&amp;", "&amp;FIXED(EXP(VLOOKUP(G86,'WinBUGS output'!AY:BH,8,FALSE)),2)&amp;")"</f>
        <v>(0.26, 2.92)</v>
      </c>
      <c r="K86" s="23"/>
    </row>
    <row r="87" spans="7:15" x14ac:dyDescent="0.25">
      <c r="G87">
        <v>86</v>
      </c>
      <c r="H87" s="2" t="str">
        <f>VLOOKUP(G87,'WinBUGS output'!A:C,3,FALSE)</f>
        <v>Interpersonal psychotherapy (IPT) + imipramine</v>
      </c>
      <c r="I87" s="2" t="str">
        <f>FIXED(EXP(VLOOKUP(G87,'WinBUGS output'!AY:BH,7,FALSE)),2)</f>
        <v>0.79</v>
      </c>
      <c r="J87" s="2" t="str">
        <f>"("&amp;FIXED(EXP(VLOOKUP(G87,'WinBUGS output'!AY:BH,6,FALSE)),2)&amp;", "&amp;FIXED(EXP(VLOOKUP(G87,'WinBUGS output'!AY:BH,8,FALSE)),2)&amp;")"</f>
        <v>(0.20, 3.06)</v>
      </c>
      <c r="K87" s="23"/>
    </row>
    <row r="88" spans="7:15" x14ac:dyDescent="0.25">
      <c r="G88">
        <v>87</v>
      </c>
      <c r="H88" s="2" t="str">
        <f>VLOOKUP(G88,'WinBUGS output'!A:C,3,FALSE)</f>
        <v>Short-term psychodynamic psychotherapy individual + Any AD</v>
      </c>
      <c r="I88" s="2" t="str">
        <f>FIXED(EXP(VLOOKUP(G88,'WinBUGS output'!AY:BH,7,FALSE)),2)</f>
        <v>1.57</v>
      </c>
      <c r="J88" s="2" t="str">
        <f>"("&amp;FIXED(EXP(VLOOKUP(G88,'WinBUGS output'!AY:BH,6,FALSE)),2)&amp;", "&amp;FIXED(EXP(VLOOKUP(G88,'WinBUGS output'!AY:BH,8,FALSE)),2)&amp;")"</f>
        <v>(0.68, 3.60)</v>
      </c>
      <c r="K88" s="23"/>
    </row>
    <row r="89" spans="7:15" x14ac:dyDescent="0.25">
      <c r="G89">
        <v>88</v>
      </c>
      <c r="H89" s="2" t="str">
        <f>VLOOKUP(G89,'WinBUGS output'!A:C,3,FALSE)</f>
        <v>Short-term psychodynamic psychotherapy individual + any SSRI</v>
      </c>
      <c r="I89" s="2" t="str">
        <f>FIXED(EXP(VLOOKUP(G89,'WinBUGS output'!AY:BH,7,FALSE)),2)</f>
        <v>1.54</v>
      </c>
      <c r="J89" s="2" t="str">
        <f>"("&amp;FIXED(EXP(VLOOKUP(G89,'WinBUGS output'!AY:BH,6,FALSE)),2)&amp;", "&amp;FIXED(EXP(VLOOKUP(G89,'WinBUGS output'!AY:BH,8,FALSE)),2)&amp;")"</f>
        <v>(0.52, 4.57)</v>
      </c>
      <c r="K89" s="23"/>
    </row>
    <row r="90" spans="7:15" x14ac:dyDescent="0.25">
      <c r="G90">
        <v>89</v>
      </c>
      <c r="H90" s="2" t="str">
        <f>VLOOKUP(G90,'WinBUGS output'!A:C,3,FALSE)</f>
        <v>CBT individual (over 15 sessions) + Pill placebo</v>
      </c>
      <c r="I90" s="2" t="str">
        <f>FIXED(EXP(VLOOKUP(G90,'WinBUGS output'!AY:BH,7,FALSE)),2)</f>
        <v>0.38</v>
      </c>
      <c r="J90" s="2" t="str">
        <f>"("&amp;FIXED(EXP(VLOOKUP(G90,'WinBUGS output'!AY:BH,6,FALSE)),2)&amp;", "&amp;FIXED(EXP(VLOOKUP(G90,'WinBUGS output'!AY:BH,8,FALSE)),2)&amp;")"</f>
        <v>(0.09, 1.52)</v>
      </c>
      <c r="K90" s="23"/>
    </row>
    <row r="91" spans="7:15" x14ac:dyDescent="0.25">
      <c r="G91">
        <v>90</v>
      </c>
      <c r="H91" s="2" t="str">
        <f>VLOOKUP(G91,'WinBUGS output'!A:C,3,FALSE)</f>
        <v xml:space="preserve">Interpersonal psychotherapy (IPT) + Pill placebo </v>
      </c>
      <c r="I91" s="2" t="str">
        <f>FIXED(EXP(VLOOKUP(G91,'WinBUGS output'!AY:BH,7,FALSE)),2)</f>
        <v>0.43</v>
      </c>
      <c r="J91" s="2" t="str">
        <f>"("&amp;FIXED(EXP(VLOOKUP(G91,'WinBUGS output'!AY:BH,6,FALSE)),2)&amp;", "&amp;FIXED(EXP(VLOOKUP(G91,'WinBUGS output'!AY:BH,8,FALSE)),2)&amp;")"</f>
        <v>(0.13, 1.43)</v>
      </c>
      <c r="K91" s="23"/>
    </row>
    <row r="92" spans="7:15" x14ac:dyDescent="0.25">
      <c r="G92">
        <v>91</v>
      </c>
      <c r="H92" s="2" t="str">
        <f>VLOOKUP(G92,'WinBUGS output'!A:C,3,FALSE)</f>
        <v>Exercise + CBT individual (under 15 sessions)</v>
      </c>
      <c r="I92" s="2" t="str">
        <f>FIXED(EXP(VLOOKUP(G92,'WinBUGS output'!AY:BH,7,FALSE)),2)</f>
        <v>0.69</v>
      </c>
      <c r="J92" s="2" t="str">
        <f>"("&amp;FIXED(EXP(VLOOKUP(G92,'WinBUGS output'!AY:BH,6,FALSE)),2)&amp;", "&amp;FIXED(EXP(VLOOKUP(G92,'WinBUGS output'!AY:BH,8,FALSE)),2)&amp;")"</f>
        <v>(0.23, 1.83)</v>
      </c>
      <c r="K92" s="23"/>
    </row>
    <row r="93" spans="7:15" x14ac:dyDescent="0.25">
      <c r="G93">
        <v>92</v>
      </c>
      <c r="H93" s="2" t="str">
        <f>VLOOKUP(G93,'WinBUGS output'!A:C,3,FALSE)</f>
        <v>Exercise + Sertraline</v>
      </c>
      <c r="I93" s="2" t="str">
        <f>FIXED(EXP(VLOOKUP(G93,'WinBUGS output'!AY:BH,7,FALSE)),2)</f>
        <v>0.76</v>
      </c>
      <c r="J93" s="2" t="str">
        <f>"("&amp;FIXED(EXP(VLOOKUP(G93,'WinBUGS output'!AY:BH,6,FALSE)),2)&amp;", "&amp;FIXED(EXP(VLOOKUP(G93,'WinBUGS output'!AY:BH,8,FALSE)),2)&amp;")"</f>
        <v>(0.37, 1.58)</v>
      </c>
      <c r="K93" s="23"/>
    </row>
  </sheetData>
  <sortState ref="V3:Y27">
    <sortCondition ref="X3:X27"/>
    <sortCondition ref="Y3:Y27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zoomScale="75" zoomScaleNormal="75" workbookViewId="0">
      <selection activeCell="K16" sqref="K16"/>
    </sheetView>
  </sheetViews>
  <sheetFormatPr defaultRowHeight="15" x14ac:dyDescent="0.25"/>
  <cols>
    <col min="1" max="1" width="4.7109375" style="23" customWidth="1"/>
    <col min="2" max="2" width="54.28515625" style="23" bestFit="1" customWidth="1"/>
    <col min="3" max="3" width="9.140625" style="23"/>
    <col min="4" max="4" width="64.7109375" style="23" bestFit="1" customWidth="1"/>
    <col min="5" max="5" width="6.5703125" style="23" customWidth="1"/>
    <col min="6" max="6" width="9.140625" style="23"/>
  </cols>
  <sheetData>
    <row r="1" spans="1:6" ht="15.75" x14ac:dyDescent="0.25">
      <c r="A1" s="26"/>
      <c r="B1" s="27" t="s">
        <v>1</v>
      </c>
      <c r="C1" s="27" t="s">
        <v>2</v>
      </c>
      <c r="D1" s="27" t="s">
        <v>3</v>
      </c>
      <c r="E1" s="28"/>
      <c r="F1" s="29" t="s">
        <v>2</v>
      </c>
    </row>
    <row r="2" spans="1:6" x14ac:dyDescent="0.25">
      <c r="A2" s="5">
        <v>1</v>
      </c>
      <c r="B2" s="6" t="s">
        <v>0</v>
      </c>
      <c r="C2" s="6">
        <v>3028</v>
      </c>
      <c r="D2" s="6" t="s">
        <v>0</v>
      </c>
      <c r="E2" s="5">
        <v>1</v>
      </c>
      <c r="F2" s="6">
        <v>3028</v>
      </c>
    </row>
    <row r="3" spans="1:6" x14ac:dyDescent="0.25">
      <c r="A3" s="5">
        <v>2</v>
      </c>
      <c r="B3" s="6" t="s">
        <v>250</v>
      </c>
      <c r="C3" s="6">
        <v>1216</v>
      </c>
      <c r="D3" s="6" t="s">
        <v>251</v>
      </c>
      <c r="E3" s="5">
        <v>2</v>
      </c>
      <c r="F3" s="6">
        <v>1552</v>
      </c>
    </row>
    <row r="4" spans="1:6" x14ac:dyDescent="0.25">
      <c r="A4" s="5">
        <v>3</v>
      </c>
      <c r="B4" s="6" t="s">
        <v>251</v>
      </c>
      <c r="C4" s="6">
        <v>336</v>
      </c>
      <c r="D4" s="6"/>
      <c r="E4" s="5">
        <v>2</v>
      </c>
      <c r="F4" s="6"/>
    </row>
    <row r="5" spans="1:6" x14ac:dyDescent="0.25">
      <c r="A5" s="5">
        <v>4</v>
      </c>
      <c r="B5" s="6" t="s">
        <v>252</v>
      </c>
      <c r="C5" s="6">
        <v>421</v>
      </c>
      <c r="D5" s="6" t="s">
        <v>252</v>
      </c>
      <c r="E5" s="5">
        <v>3</v>
      </c>
      <c r="F5" s="6">
        <v>532</v>
      </c>
    </row>
    <row r="6" spans="1:6" x14ac:dyDescent="0.25">
      <c r="A6" s="5">
        <v>5</v>
      </c>
      <c r="B6" s="6" t="s">
        <v>253</v>
      </c>
      <c r="C6" s="6">
        <v>111</v>
      </c>
      <c r="D6" s="6"/>
      <c r="E6" s="5">
        <v>3</v>
      </c>
      <c r="F6" s="6"/>
    </row>
    <row r="7" spans="1:6" x14ac:dyDescent="0.25">
      <c r="A7" s="5">
        <v>6</v>
      </c>
      <c r="B7" s="6" t="s">
        <v>254</v>
      </c>
      <c r="C7" s="6">
        <v>3205</v>
      </c>
      <c r="D7" s="6" t="s">
        <v>254</v>
      </c>
      <c r="E7" s="5">
        <v>4</v>
      </c>
      <c r="F7" s="6">
        <v>3451</v>
      </c>
    </row>
    <row r="8" spans="1:6" x14ac:dyDescent="0.25">
      <c r="A8" s="5">
        <v>7</v>
      </c>
      <c r="B8" s="6" t="s">
        <v>255</v>
      </c>
      <c r="C8" s="6">
        <v>246</v>
      </c>
      <c r="D8" s="6"/>
      <c r="E8" s="5">
        <v>4</v>
      </c>
      <c r="F8" s="6"/>
    </row>
    <row r="9" spans="1:6" x14ac:dyDescent="0.25">
      <c r="A9" s="5">
        <v>8</v>
      </c>
      <c r="B9" s="6" t="s">
        <v>256</v>
      </c>
      <c r="C9" s="6">
        <v>831</v>
      </c>
      <c r="D9" s="6" t="s">
        <v>256</v>
      </c>
      <c r="E9" s="5">
        <v>5</v>
      </c>
      <c r="F9" s="6">
        <v>1174</v>
      </c>
    </row>
    <row r="10" spans="1:6" x14ac:dyDescent="0.25">
      <c r="A10" s="5">
        <v>9</v>
      </c>
      <c r="B10" s="6" t="s">
        <v>257</v>
      </c>
      <c r="C10" s="6">
        <v>328</v>
      </c>
      <c r="D10" s="6"/>
      <c r="E10" s="5">
        <v>5</v>
      </c>
      <c r="F10" s="6"/>
    </row>
    <row r="11" spans="1:6" x14ac:dyDescent="0.25">
      <c r="A11" s="5">
        <v>10</v>
      </c>
      <c r="B11" s="6" t="s">
        <v>258</v>
      </c>
      <c r="C11" s="6">
        <v>15</v>
      </c>
      <c r="D11" s="6"/>
      <c r="E11" s="5">
        <v>5</v>
      </c>
      <c r="F11" s="6"/>
    </row>
    <row r="12" spans="1:6" x14ac:dyDescent="0.25">
      <c r="A12" s="5">
        <v>11</v>
      </c>
      <c r="B12" s="6" t="s">
        <v>259</v>
      </c>
      <c r="C12" s="6">
        <v>273</v>
      </c>
      <c r="D12" s="6" t="s">
        <v>260</v>
      </c>
      <c r="E12" s="5">
        <v>6</v>
      </c>
      <c r="F12" s="6">
        <v>2084</v>
      </c>
    </row>
    <row r="13" spans="1:6" x14ac:dyDescent="0.25">
      <c r="A13" s="5">
        <v>12</v>
      </c>
      <c r="B13" s="6" t="s">
        <v>261</v>
      </c>
      <c r="C13" s="6">
        <v>668</v>
      </c>
      <c r="D13" s="6"/>
      <c r="E13" s="5">
        <v>6</v>
      </c>
      <c r="F13" s="6"/>
    </row>
    <row r="14" spans="1:6" x14ac:dyDescent="0.25">
      <c r="A14" s="5">
        <v>13</v>
      </c>
      <c r="B14" s="6" t="s">
        <v>262</v>
      </c>
      <c r="C14" s="6">
        <v>889</v>
      </c>
      <c r="D14" s="6"/>
      <c r="E14" s="5">
        <v>6</v>
      </c>
      <c r="F14" s="6"/>
    </row>
    <row r="15" spans="1:6" x14ac:dyDescent="0.25">
      <c r="A15" s="5">
        <v>14</v>
      </c>
      <c r="B15" s="6" t="s">
        <v>263</v>
      </c>
      <c r="C15" s="6">
        <v>254</v>
      </c>
      <c r="D15" s="6"/>
      <c r="E15" s="5">
        <v>6</v>
      </c>
      <c r="F15" s="6"/>
    </row>
    <row r="16" spans="1:6" x14ac:dyDescent="0.25">
      <c r="A16" s="5">
        <v>15</v>
      </c>
      <c r="B16" s="6" t="s">
        <v>264</v>
      </c>
      <c r="C16" s="6">
        <v>419</v>
      </c>
      <c r="D16" s="6" t="s">
        <v>265</v>
      </c>
      <c r="E16" s="5">
        <v>7</v>
      </c>
      <c r="F16" s="6">
        <v>4981</v>
      </c>
    </row>
    <row r="17" spans="1:6" x14ac:dyDescent="0.25">
      <c r="A17" s="5">
        <v>16</v>
      </c>
      <c r="B17" s="6" t="s">
        <v>266</v>
      </c>
      <c r="C17" s="6">
        <v>112</v>
      </c>
      <c r="D17" s="6"/>
      <c r="E17" s="5">
        <v>7</v>
      </c>
      <c r="F17" s="6"/>
    </row>
    <row r="18" spans="1:6" x14ac:dyDescent="0.25">
      <c r="A18" s="5">
        <v>17</v>
      </c>
      <c r="B18" s="6" t="s">
        <v>267</v>
      </c>
      <c r="C18" s="6">
        <v>725</v>
      </c>
      <c r="D18" s="6"/>
      <c r="E18" s="5">
        <v>7</v>
      </c>
      <c r="F18" s="6"/>
    </row>
    <row r="19" spans="1:6" x14ac:dyDescent="0.25">
      <c r="A19" s="5">
        <v>18</v>
      </c>
      <c r="B19" s="6" t="s">
        <v>268</v>
      </c>
      <c r="C19" s="6">
        <v>969</v>
      </c>
      <c r="D19" s="6"/>
      <c r="E19" s="5">
        <v>7</v>
      </c>
      <c r="F19" s="6"/>
    </row>
    <row r="20" spans="1:6" x14ac:dyDescent="0.25">
      <c r="A20" s="5">
        <v>19</v>
      </c>
      <c r="B20" s="6" t="s">
        <v>269</v>
      </c>
      <c r="C20" s="6">
        <v>1124</v>
      </c>
      <c r="D20" s="6"/>
      <c r="E20" s="5">
        <v>7</v>
      </c>
      <c r="F20" s="6"/>
    </row>
    <row r="21" spans="1:6" x14ac:dyDescent="0.25">
      <c r="A21" s="5">
        <v>20</v>
      </c>
      <c r="B21" s="6" t="s">
        <v>270</v>
      </c>
      <c r="C21" s="6">
        <v>1632</v>
      </c>
      <c r="D21" s="6"/>
      <c r="E21" s="5">
        <v>7</v>
      </c>
      <c r="F21" s="6"/>
    </row>
    <row r="22" spans="1:6" x14ac:dyDescent="0.25">
      <c r="A22" s="5">
        <v>21</v>
      </c>
      <c r="B22" s="6" t="s">
        <v>271</v>
      </c>
      <c r="C22" s="6">
        <v>817</v>
      </c>
      <c r="D22" s="6" t="s">
        <v>271</v>
      </c>
      <c r="E22" s="5">
        <v>8</v>
      </c>
      <c r="F22" s="6">
        <v>817</v>
      </c>
    </row>
    <row r="23" spans="1:6" x14ac:dyDescent="0.25">
      <c r="A23" s="5">
        <v>22</v>
      </c>
      <c r="B23" s="6" t="s">
        <v>272</v>
      </c>
      <c r="C23" s="6">
        <v>45</v>
      </c>
      <c r="D23" s="6" t="s">
        <v>272</v>
      </c>
      <c r="E23" s="5">
        <v>9</v>
      </c>
      <c r="F23" s="6">
        <v>45</v>
      </c>
    </row>
    <row r="24" spans="1:6" x14ac:dyDescent="0.25">
      <c r="A24" s="5">
        <v>23</v>
      </c>
      <c r="B24" s="6" t="s">
        <v>273</v>
      </c>
      <c r="C24" s="6">
        <v>361</v>
      </c>
      <c r="D24" s="6" t="s">
        <v>274</v>
      </c>
      <c r="E24" s="5">
        <v>10</v>
      </c>
      <c r="F24" s="6">
        <v>385</v>
      </c>
    </row>
    <row r="25" spans="1:6" x14ac:dyDescent="0.25">
      <c r="A25" s="5">
        <v>24</v>
      </c>
      <c r="B25" s="6" t="s">
        <v>275</v>
      </c>
      <c r="C25" s="6">
        <v>24</v>
      </c>
      <c r="D25" s="6"/>
      <c r="E25" s="5">
        <v>10</v>
      </c>
      <c r="F25" s="6"/>
    </row>
    <row r="26" spans="1:6" x14ac:dyDescent="0.25">
      <c r="A26" s="5">
        <v>25</v>
      </c>
      <c r="B26" s="6" t="s">
        <v>276</v>
      </c>
      <c r="C26" s="6">
        <v>40</v>
      </c>
      <c r="D26" s="6" t="s">
        <v>277</v>
      </c>
      <c r="E26" s="5">
        <v>11</v>
      </c>
      <c r="F26" s="6">
        <v>1961</v>
      </c>
    </row>
    <row r="27" spans="1:6" x14ac:dyDescent="0.25">
      <c r="A27" s="5">
        <v>26</v>
      </c>
      <c r="B27" s="6" t="s">
        <v>278</v>
      </c>
      <c r="C27" s="6">
        <v>373</v>
      </c>
      <c r="D27" s="6"/>
      <c r="E27" s="5">
        <v>11</v>
      </c>
      <c r="F27" s="6"/>
    </row>
    <row r="28" spans="1:6" x14ac:dyDescent="0.25">
      <c r="A28" s="5">
        <v>27</v>
      </c>
      <c r="B28" s="6" t="s">
        <v>279</v>
      </c>
      <c r="C28" s="6">
        <v>27</v>
      </c>
      <c r="D28" s="6"/>
      <c r="E28" s="5">
        <v>11</v>
      </c>
      <c r="F28" s="6"/>
    </row>
    <row r="29" spans="1:6" x14ac:dyDescent="0.25">
      <c r="A29" s="5">
        <v>28</v>
      </c>
      <c r="B29" s="6" t="s">
        <v>280</v>
      </c>
      <c r="C29" s="6">
        <v>80</v>
      </c>
      <c r="D29" s="6"/>
      <c r="E29" s="5">
        <v>11</v>
      </c>
      <c r="F29" s="6"/>
    </row>
    <row r="30" spans="1:6" x14ac:dyDescent="0.25">
      <c r="A30" s="5">
        <v>29</v>
      </c>
      <c r="B30" s="6" t="s">
        <v>281</v>
      </c>
      <c r="C30" s="6">
        <v>46</v>
      </c>
      <c r="D30" s="6"/>
      <c r="E30" s="5">
        <v>11</v>
      </c>
      <c r="F30" s="6"/>
    </row>
    <row r="31" spans="1:6" x14ac:dyDescent="0.25">
      <c r="A31" s="5">
        <v>30</v>
      </c>
      <c r="B31" s="6" t="s">
        <v>282</v>
      </c>
      <c r="C31" s="6">
        <v>19</v>
      </c>
      <c r="D31" s="6"/>
      <c r="E31" s="5">
        <v>11</v>
      </c>
      <c r="F31" s="6"/>
    </row>
    <row r="32" spans="1:6" x14ac:dyDescent="0.25">
      <c r="A32" s="5">
        <v>31</v>
      </c>
      <c r="B32" s="6" t="s">
        <v>283</v>
      </c>
      <c r="C32" s="6">
        <v>658</v>
      </c>
      <c r="D32" s="6"/>
      <c r="E32" s="5">
        <v>11</v>
      </c>
      <c r="F32" s="6"/>
    </row>
    <row r="33" spans="1:6" x14ac:dyDescent="0.25">
      <c r="A33" s="5">
        <v>32</v>
      </c>
      <c r="B33" s="6" t="s">
        <v>284</v>
      </c>
      <c r="C33" s="6">
        <v>649</v>
      </c>
      <c r="D33" s="6"/>
      <c r="E33" s="5">
        <v>11</v>
      </c>
      <c r="F33" s="6"/>
    </row>
    <row r="34" spans="1:6" x14ac:dyDescent="0.25">
      <c r="A34" s="5">
        <v>33</v>
      </c>
      <c r="B34" s="6" t="s">
        <v>285</v>
      </c>
      <c r="C34" s="6">
        <v>69</v>
      </c>
      <c r="D34" s="6"/>
      <c r="E34" s="5">
        <v>11</v>
      </c>
      <c r="F34" s="6"/>
    </row>
    <row r="35" spans="1:6" x14ac:dyDescent="0.25">
      <c r="A35" s="5">
        <v>34</v>
      </c>
      <c r="B35" s="6" t="s">
        <v>286</v>
      </c>
      <c r="C35" s="6">
        <v>23</v>
      </c>
      <c r="D35" s="6" t="s">
        <v>287</v>
      </c>
      <c r="E35" s="5">
        <v>12</v>
      </c>
      <c r="F35" s="6">
        <v>3232</v>
      </c>
    </row>
    <row r="36" spans="1:6" x14ac:dyDescent="0.25">
      <c r="A36" s="5">
        <v>35</v>
      </c>
      <c r="B36" s="6" t="s">
        <v>288</v>
      </c>
      <c r="C36" s="6">
        <v>501</v>
      </c>
      <c r="D36" s="6"/>
      <c r="E36" s="5">
        <v>12</v>
      </c>
      <c r="F36" s="6"/>
    </row>
    <row r="37" spans="1:6" x14ac:dyDescent="0.25">
      <c r="A37" s="5">
        <v>36</v>
      </c>
      <c r="B37" s="6" t="s">
        <v>289</v>
      </c>
      <c r="C37" s="6">
        <v>182</v>
      </c>
      <c r="D37" s="6"/>
      <c r="E37" s="5">
        <v>12</v>
      </c>
      <c r="F37" s="6"/>
    </row>
    <row r="38" spans="1:6" x14ac:dyDescent="0.25">
      <c r="A38" s="5">
        <v>37</v>
      </c>
      <c r="B38" s="6" t="s">
        <v>290</v>
      </c>
      <c r="C38" s="6">
        <v>60</v>
      </c>
      <c r="D38" s="6"/>
      <c r="E38" s="5">
        <v>12</v>
      </c>
      <c r="F38" s="6"/>
    </row>
    <row r="39" spans="1:6" x14ac:dyDescent="0.25">
      <c r="A39" s="5">
        <v>38</v>
      </c>
      <c r="B39" s="6" t="s">
        <v>291</v>
      </c>
      <c r="C39" s="6">
        <v>41</v>
      </c>
      <c r="D39" s="6"/>
      <c r="E39" s="5">
        <v>12</v>
      </c>
      <c r="F39" s="6"/>
    </row>
    <row r="40" spans="1:6" x14ac:dyDescent="0.25">
      <c r="A40" s="5">
        <v>39</v>
      </c>
      <c r="B40" s="6" t="s">
        <v>292</v>
      </c>
      <c r="C40" s="6">
        <v>1200</v>
      </c>
      <c r="D40" s="6"/>
      <c r="E40" s="5">
        <v>12</v>
      </c>
      <c r="F40" s="6"/>
    </row>
    <row r="41" spans="1:6" x14ac:dyDescent="0.25">
      <c r="A41" s="5">
        <v>40</v>
      </c>
      <c r="B41" s="6" t="s">
        <v>293</v>
      </c>
      <c r="C41" s="6">
        <v>424</v>
      </c>
      <c r="D41" s="6"/>
      <c r="E41" s="5">
        <v>12</v>
      </c>
      <c r="F41" s="6"/>
    </row>
    <row r="42" spans="1:6" x14ac:dyDescent="0.25">
      <c r="A42" s="5">
        <v>41</v>
      </c>
      <c r="B42" s="6" t="s">
        <v>294</v>
      </c>
      <c r="C42" s="6">
        <v>143</v>
      </c>
      <c r="D42" s="6"/>
      <c r="E42" s="5">
        <v>12</v>
      </c>
      <c r="F42" s="6"/>
    </row>
    <row r="43" spans="1:6" x14ac:dyDescent="0.25">
      <c r="A43" s="5">
        <v>42</v>
      </c>
      <c r="B43" s="6" t="s">
        <v>295</v>
      </c>
      <c r="C43" s="6">
        <v>484</v>
      </c>
      <c r="D43" s="6"/>
      <c r="E43" s="5">
        <v>12</v>
      </c>
      <c r="F43" s="6"/>
    </row>
    <row r="44" spans="1:6" x14ac:dyDescent="0.25">
      <c r="A44" s="5">
        <v>43</v>
      </c>
      <c r="B44" s="6" t="s">
        <v>296</v>
      </c>
      <c r="C44" s="6">
        <v>174</v>
      </c>
      <c r="D44" s="6"/>
      <c r="E44" s="5">
        <v>12</v>
      </c>
      <c r="F44" s="6"/>
    </row>
    <row r="45" spans="1:6" x14ac:dyDescent="0.25">
      <c r="A45" s="5">
        <v>44</v>
      </c>
      <c r="B45" s="6" t="s">
        <v>297</v>
      </c>
      <c r="C45" s="6">
        <v>178</v>
      </c>
      <c r="D45" s="6" t="s">
        <v>298</v>
      </c>
      <c r="E45" s="5">
        <v>13</v>
      </c>
      <c r="F45" s="6">
        <v>653</v>
      </c>
    </row>
    <row r="46" spans="1:6" x14ac:dyDescent="0.25">
      <c r="A46" s="5">
        <v>45</v>
      </c>
      <c r="B46" s="6" t="s">
        <v>299</v>
      </c>
      <c r="C46" s="6">
        <v>124</v>
      </c>
      <c r="D46" s="6"/>
      <c r="E46" s="5">
        <v>13</v>
      </c>
      <c r="F46" s="6"/>
    </row>
    <row r="47" spans="1:6" x14ac:dyDescent="0.25">
      <c r="A47" s="5">
        <v>46</v>
      </c>
      <c r="B47" s="6" t="s">
        <v>300</v>
      </c>
      <c r="C47" s="6">
        <v>351</v>
      </c>
      <c r="D47" s="6"/>
      <c r="E47" s="5">
        <v>13</v>
      </c>
      <c r="F47" s="6"/>
    </row>
    <row r="48" spans="1:6" x14ac:dyDescent="0.25">
      <c r="A48" s="5">
        <v>47</v>
      </c>
      <c r="B48" s="6" t="s">
        <v>301</v>
      </c>
      <c r="C48" s="6">
        <v>693</v>
      </c>
      <c r="D48" s="6" t="s">
        <v>301</v>
      </c>
      <c r="E48" s="5">
        <v>14</v>
      </c>
      <c r="F48" s="6">
        <v>726</v>
      </c>
    </row>
    <row r="49" spans="1:6" x14ac:dyDescent="0.25">
      <c r="A49" s="5">
        <v>48</v>
      </c>
      <c r="B49" s="6" t="s">
        <v>302</v>
      </c>
      <c r="C49" s="6">
        <v>33</v>
      </c>
      <c r="D49" s="6"/>
      <c r="E49" s="5">
        <v>14</v>
      </c>
      <c r="F49" s="6"/>
    </row>
    <row r="50" spans="1:6" x14ac:dyDescent="0.25">
      <c r="A50" s="5">
        <v>49</v>
      </c>
      <c r="B50" s="6" t="s">
        <v>303</v>
      </c>
      <c r="C50" s="6">
        <v>60</v>
      </c>
      <c r="D50" s="6" t="s">
        <v>304</v>
      </c>
      <c r="E50" s="5">
        <v>15</v>
      </c>
      <c r="F50" s="6">
        <v>943</v>
      </c>
    </row>
    <row r="51" spans="1:6" x14ac:dyDescent="0.25">
      <c r="A51" s="5">
        <v>50</v>
      </c>
      <c r="B51" s="6" t="s">
        <v>305</v>
      </c>
      <c r="C51" s="6">
        <v>286</v>
      </c>
      <c r="D51" s="6"/>
      <c r="E51" s="5">
        <v>15</v>
      </c>
      <c r="F51" s="6"/>
    </row>
    <row r="52" spans="1:6" x14ac:dyDescent="0.25">
      <c r="A52" s="5">
        <v>51</v>
      </c>
      <c r="B52" s="6" t="s">
        <v>306</v>
      </c>
      <c r="C52" s="6">
        <v>161</v>
      </c>
      <c r="D52" s="6"/>
      <c r="E52" s="5">
        <v>15</v>
      </c>
      <c r="F52" s="6"/>
    </row>
    <row r="53" spans="1:6" x14ac:dyDescent="0.25">
      <c r="A53" s="5">
        <v>52</v>
      </c>
      <c r="B53" s="6" t="s">
        <v>307</v>
      </c>
      <c r="C53" s="6">
        <v>302</v>
      </c>
      <c r="D53" s="6"/>
      <c r="E53" s="5">
        <v>15</v>
      </c>
      <c r="F53" s="6"/>
    </row>
    <row r="54" spans="1:6" x14ac:dyDescent="0.25">
      <c r="A54" s="5">
        <v>53</v>
      </c>
      <c r="B54" s="6" t="s">
        <v>308</v>
      </c>
      <c r="C54" s="6">
        <v>73</v>
      </c>
      <c r="D54" s="6"/>
      <c r="E54" s="5">
        <v>15</v>
      </c>
      <c r="F54" s="6"/>
    </row>
    <row r="55" spans="1:6" x14ac:dyDescent="0.25">
      <c r="A55" s="5">
        <v>54</v>
      </c>
      <c r="B55" s="6" t="s">
        <v>309</v>
      </c>
      <c r="C55" s="6">
        <v>17</v>
      </c>
      <c r="D55" s="6"/>
      <c r="E55" s="5">
        <v>15</v>
      </c>
      <c r="F55" s="6"/>
    </row>
    <row r="56" spans="1:6" x14ac:dyDescent="0.25">
      <c r="A56" s="5">
        <v>55</v>
      </c>
      <c r="B56" s="6" t="s">
        <v>310</v>
      </c>
      <c r="C56" s="6">
        <v>44</v>
      </c>
      <c r="D56" s="6"/>
      <c r="E56" s="5">
        <v>15</v>
      </c>
      <c r="F56" s="6"/>
    </row>
    <row r="57" spans="1:6" x14ac:dyDescent="0.25">
      <c r="A57" s="5">
        <v>56</v>
      </c>
      <c r="B57" s="6" t="s">
        <v>311</v>
      </c>
      <c r="C57" s="6">
        <v>20</v>
      </c>
      <c r="D57" s="6" t="s">
        <v>312</v>
      </c>
      <c r="E57" s="5">
        <v>16</v>
      </c>
      <c r="F57" s="6">
        <v>391</v>
      </c>
    </row>
    <row r="58" spans="1:6" x14ac:dyDescent="0.25">
      <c r="A58" s="5">
        <v>57</v>
      </c>
      <c r="B58" s="6" t="s">
        <v>313</v>
      </c>
      <c r="C58" s="6">
        <v>197</v>
      </c>
      <c r="D58" s="6"/>
      <c r="E58" s="5">
        <v>16</v>
      </c>
      <c r="F58" s="6"/>
    </row>
    <row r="59" spans="1:6" x14ac:dyDescent="0.25">
      <c r="A59" s="5">
        <v>58</v>
      </c>
      <c r="B59" s="6" t="s">
        <v>314</v>
      </c>
      <c r="C59" s="6">
        <v>90</v>
      </c>
      <c r="D59" s="6"/>
      <c r="E59" s="5">
        <v>16</v>
      </c>
      <c r="F59" s="6"/>
    </row>
    <row r="60" spans="1:6" x14ac:dyDescent="0.25">
      <c r="A60" s="5">
        <v>59</v>
      </c>
      <c r="B60" s="6" t="s">
        <v>315</v>
      </c>
      <c r="C60" s="6">
        <v>84</v>
      </c>
      <c r="D60" s="6"/>
      <c r="E60" s="5">
        <v>16</v>
      </c>
      <c r="F60" s="6"/>
    </row>
    <row r="61" spans="1:6" x14ac:dyDescent="0.25">
      <c r="A61" s="5">
        <v>60</v>
      </c>
      <c r="B61" s="6" t="s">
        <v>316</v>
      </c>
      <c r="C61" s="6">
        <v>109</v>
      </c>
      <c r="D61" s="6" t="s">
        <v>317</v>
      </c>
      <c r="E61" s="5">
        <v>17</v>
      </c>
      <c r="F61" s="6">
        <v>162</v>
      </c>
    </row>
    <row r="62" spans="1:6" x14ac:dyDescent="0.25">
      <c r="A62" s="5">
        <v>61</v>
      </c>
      <c r="B62" s="6" t="s">
        <v>318</v>
      </c>
      <c r="C62" s="6">
        <v>23</v>
      </c>
      <c r="D62" s="6"/>
      <c r="E62" s="5">
        <v>17</v>
      </c>
      <c r="F62" s="6"/>
    </row>
    <row r="63" spans="1:6" x14ac:dyDescent="0.25">
      <c r="A63" s="5">
        <v>62</v>
      </c>
      <c r="B63" s="6" t="s">
        <v>319</v>
      </c>
      <c r="C63" s="6">
        <v>15</v>
      </c>
      <c r="D63" s="6"/>
      <c r="E63" s="5">
        <v>17</v>
      </c>
      <c r="F63" s="6"/>
    </row>
    <row r="64" spans="1:6" x14ac:dyDescent="0.25">
      <c r="A64" s="5">
        <v>63</v>
      </c>
      <c r="B64" s="6" t="s">
        <v>320</v>
      </c>
      <c r="C64" s="6">
        <v>15</v>
      </c>
      <c r="D64" s="6"/>
      <c r="E64" s="5">
        <v>17</v>
      </c>
      <c r="F64" s="6"/>
    </row>
    <row r="65" spans="1:6" x14ac:dyDescent="0.25">
      <c r="A65" s="5">
        <v>64</v>
      </c>
      <c r="B65" s="6" t="s">
        <v>321</v>
      </c>
      <c r="C65" s="6">
        <v>370</v>
      </c>
      <c r="D65" s="6" t="s">
        <v>322</v>
      </c>
      <c r="E65" s="5">
        <v>18</v>
      </c>
      <c r="F65" s="6">
        <v>1983</v>
      </c>
    </row>
    <row r="66" spans="1:6" x14ac:dyDescent="0.25">
      <c r="A66" s="5">
        <v>65</v>
      </c>
      <c r="B66" s="6" t="s">
        <v>323</v>
      </c>
      <c r="C66" s="6">
        <v>151</v>
      </c>
      <c r="D66" s="6"/>
      <c r="E66" s="5">
        <v>18</v>
      </c>
      <c r="F66" s="6"/>
    </row>
    <row r="67" spans="1:6" x14ac:dyDescent="0.25">
      <c r="A67" s="5">
        <v>66</v>
      </c>
      <c r="B67" s="6" t="s">
        <v>324</v>
      </c>
      <c r="C67" s="6">
        <v>1201</v>
      </c>
      <c r="D67" s="6"/>
      <c r="E67" s="5">
        <v>18</v>
      </c>
      <c r="F67" s="6"/>
    </row>
    <row r="68" spans="1:6" x14ac:dyDescent="0.25">
      <c r="A68" s="5">
        <v>67</v>
      </c>
      <c r="B68" s="6" t="s">
        <v>325</v>
      </c>
      <c r="C68" s="6">
        <v>15</v>
      </c>
      <c r="D68" s="6"/>
      <c r="E68" s="5">
        <v>18</v>
      </c>
      <c r="F68" s="6"/>
    </row>
    <row r="69" spans="1:6" x14ac:dyDescent="0.25">
      <c r="A69" s="5">
        <v>68</v>
      </c>
      <c r="B69" s="6" t="s">
        <v>326</v>
      </c>
      <c r="C69" s="6">
        <v>57</v>
      </c>
      <c r="D69" s="6"/>
      <c r="E69" s="5">
        <v>18</v>
      </c>
      <c r="F69" s="6"/>
    </row>
    <row r="70" spans="1:6" x14ac:dyDescent="0.25">
      <c r="A70" s="5">
        <v>69</v>
      </c>
      <c r="B70" s="6" t="s">
        <v>327</v>
      </c>
      <c r="C70" s="6">
        <v>159</v>
      </c>
      <c r="D70" s="6"/>
      <c r="E70" s="5">
        <v>18</v>
      </c>
      <c r="F70" s="6"/>
    </row>
    <row r="71" spans="1:6" x14ac:dyDescent="0.25">
      <c r="A71" s="5">
        <v>70</v>
      </c>
      <c r="B71" s="6" t="s">
        <v>328</v>
      </c>
      <c r="C71" s="6">
        <v>30</v>
      </c>
      <c r="D71" s="6"/>
      <c r="E71" s="5">
        <v>18</v>
      </c>
      <c r="F71" s="6"/>
    </row>
    <row r="72" spans="1:6" x14ac:dyDescent="0.25">
      <c r="A72" s="5">
        <v>71</v>
      </c>
      <c r="B72" s="6" t="s">
        <v>329</v>
      </c>
      <c r="C72" s="6">
        <v>153</v>
      </c>
      <c r="D72" s="6" t="s">
        <v>330</v>
      </c>
      <c r="E72" s="5">
        <v>19</v>
      </c>
      <c r="F72" s="6">
        <v>731</v>
      </c>
    </row>
    <row r="73" spans="1:6" x14ac:dyDescent="0.25">
      <c r="A73" s="5">
        <v>72</v>
      </c>
      <c r="B73" s="6" t="s">
        <v>331</v>
      </c>
      <c r="C73" s="6">
        <v>105</v>
      </c>
      <c r="D73" s="6"/>
      <c r="E73" s="5">
        <v>19</v>
      </c>
      <c r="F73" s="6"/>
    </row>
    <row r="74" spans="1:6" x14ac:dyDescent="0.25">
      <c r="A74" s="5">
        <v>73</v>
      </c>
      <c r="B74" s="6" t="s">
        <v>332</v>
      </c>
      <c r="C74" s="6">
        <v>47</v>
      </c>
      <c r="D74" s="6"/>
      <c r="E74" s="5">
        <v>19</v>
      </c>
      <c r="F74" s="6"/>
    </row>
    <row r="75" spans="1:6" x14ac:dyDescent="0.25">
      <c r="A75" s="5">
        <v>74</v>
      </c>
      <c r="B75" s="6" t="s">
        <v>333</v>
      </c>
      <c r="C75" s="6">
        <v>131</v>
      </c>
      <c r="D75" s="6"/>
      <c r="E75" s="5">
        <v>19</v>
      </c>
      <c r="F75" s="6"/>
    </row>
    <row r="76" spans="1:6" x14ac:dyDescent="0.25">
      <c r="A76" s="5">
        <v>75</v>
      </c>
      <c r="B76" s="6" t="s">
        <v>334</v>
      </c>
      <c r="C76" s="6">
        <v>137</v>
      </c>
      <c r="D76" s="6"/>
      <c r="E76" s="5">
        <v>19</v>
      </c>
      <c r="F76" s="6"/>
    </row>
    <row r="77" spans="1:6" x14ac:dyDescent="0.25">
      <c r="A77" s="5">
        <v>76</v>
      </c>
      <c r="B77" s="6" t="s">
        <v>335</v>
      </c>
      <c r="C77" s="6">
        <v>15</v>
      </c>
      <c r="D77" s="6"/>
      <c r="E77" s="5">
        <v>19</v>
      </c>
      <c r="F77" s="6"/>
    </row>
    <row r="78" spans="1:6" x14ac:dyDescent="0.25">
      <c r="A78" s="5">
        <v>77</v>
      </c>
      <c r="B78" s="6" t="s">
        <v>336</v>
      </c>
      <c r="C78" s="6">
        <v>125</v>
      </c>
      <c r="D78" s="6"/>
      <c r="E78" s="5">
        <v>19</v>
      </c>
      <c r="F78" s="6"/>
    </row>
    <row r="79" spans="1:6" x14ac:dyDescent="0.25">
      <c r="A79" s="5">
        <v>78</v>
      </c>
      <c r="B79" s="6" t="s">
        <v>337</v>
      </c>
      <c r="C79" s="6">
        <v>18</v>
      </c>
      <c r="D79" s="6"/>
      <c r="E79" s="5">
        <v>19</v>
      </c>
      <c r="F79" s="6"/>
    </row>
    <row r="80" spans="1:6" x14ac:dyDescent="0.25">
      <c r="A80" s="5">
        <v>79</v>
      </c>
      <c r="B80" s="6" t="s">
        <v>338</v>
      </c>
      <c r="C80" s="6">
        <v>25</v>
      </c>
      <c r="D80" s="6" t="s">
        <v>339</v>
      </c>
      <c r="E80" s="5">
        <v>20</v>
      </c>
      <c r="F80" s="6">
        <v>108</v>
      </c>
    </row>
    <row r="81" spans="1:6" x14ac:dyDescent="0.25">
      <c r="A81" s="5">
        <v>80</v>
      </c>
      <c r="B81" s="6" t="s">
        <v>340</v>
      </c>
      <c r="C81" s="6">
        <v>58</v>
      </c>
      <c r="D81" s="6"/>
      <c r="E81" s="5">
        <v>20</v>
      </c>
      <c r="F81" s="6"/>
    </row>
    <row r="82" spans="1:6" x14ac:dyDescent="0.25">
      <c r="A82" s="5">
        <v>81</v>
      </c>
      <c r="B82" s="6" t="s">
        <v>341</v>
      </c>
      <c r="C82" s="6">
        <v>25</v>
      </c>
      <c r="D82" s="6"/>
      <c r="E82" s="5">
        <v>20</v>
      </c>
      <c r="F82" s="6"/>
    </row>
    <row r="83" spans="1:6" x14ac:dyDescent="0.25">
      <c r="A83" s="5">
        <v>82</v>
      </c>
      <c r="B83" s="6" t="s">
        <v>342</v>
      </c>
      <c r="C83" s="6">
        <v>34</v>
      </c>
      <c r="D83" s="6" t="s">
        <v>343</v>
      </c>
      <c r="E83" s="5">
        <v>21</v>
      </c>
      <c r="F83" s="6">
        <v>34</v>
      </c>
    </row>
    <row r="84" spans="1:6" x14ac:dyDescent="0.25">
      <c r="A84" s="5">
        <v>83</v>
      </c>
      <c r="B84" s="6" t="s">
        <v>344</v>
      </c>
      <c r="C84" s="6">
        <v>35</v>
      </c>
      <c r="D84" s="6" t="s">
        <v>345</v>
      </c>
      <c r="E84" s="5">
        <v>22</v>
      </c>
      <c r="F84" s="6">
        <v>35</v>
      </c>
    </row>
    <row r="85" spans="1:6" x14ac:dyDescent="0.25">
      <c r="A85" s="5">
        <v>84</v>
      </c>
      <c r="B85" s="6" t="s">
        <v>346</v>
      </c>
      <c r="C85" s="6">
        <v>39</v>
      </c>
      <c r="D85" s="6" t="s">
        <v>347</v>
      </c>
      <c r="E85" s="5">
        <v>23</v>
      </c>
      <c r="F85" s="6">
        <v>39</v>
      </c>
    </row>
    <row r="86" spans="1:6" x14ac:dyDescent="0.25">
      <c r="A86" s="5">
        <v>85</v>
      </c>
      <c r="B86" s="6" t="s">
        <v>348</v>
      </c>
      <c r="C86" s="6">
        <v>65</v>
      </c>
      <c r="D86" s="6" t="s">
        <v>349</v>
      </c>
      <c r="E86" s="5">
        <v>24</v>
      </c>
      <c r="F86" s="6">
        <v>78</v>
      </c>
    </row>
    <row r="87" spans="1:6" x14ac:dyDescent="0.25">
      <c r="A87" s="5">
        <v>86</v>
      </c>
      <c r="B87" s="6" t="s">
        <v>350</v>
      </c>
      <c r="C87" s="6">
        <v>13</v>
      </c>
      <c r="D87" s="6"/>
      <c r="E87" s="5">
        <v>24</v>
      </c>
      <c r="F87" s="6"/>
    </row>
    <row r="88" spans="1:6" x14ac:dyDescent="0.25">
      <c r="A88" s="5">
        <v>87</v>
      </c>
      <c r="B88" s="6" t="s">
        <v>351</v>
      </c>
      <c r="C88" s="6">
        <v>271</v>
      </c>
      <c r="D88" s="6" t="s">
        <v>352</v>
      </c>
      <c r="E88" s="5">
        <v>25</v>
      </c>
      <c r="F88" s="6">
        <v>335</v>
      </c>
    </row>
    <row r="89" spans="1:6" x14ac:dyDescent="0.25">
      <c r="A89" s="5">
        <v>88</v>
      </c>
      <c r="B89" s="6" t="s">
        <v>353</v>
      </c>
      <c r="C89" s="6">
        <v>64</v>
      </c>
      <c r="D89" s="6"/>
      <c r="E89" s="5">
        <v>25</v>
      </c>
      <c r="F89" s="6"/>
    </row>
    <row r="90" spans="1:6" x14ac:dyDescent="0.25">
      <c r="A90" s="5">
        <v>89</v>
      </c>
      <c r="B90" s="6" t="s">
        <v>354</v>
      </c>
      <c r="C90" s="6">
        <v>17</v>
      </c>
      <c r="D90" s="6" t="s">
        <v>355</v>
      </c>
      <c r="E90" s="5">
        <v>26</v>
      </c>
      <c r="F90" s="6">
        <v>60</v>
      </c>
    </row>
    <row r="91" spans="1:6" x14ac:dyDescent="0.25">
      <c r="A91" s="5">
        <v>90</v>
      </c>
      <c r="B91" s="6" t="s">
        <v>356</v>
      </c>
      <c r="C91" s="6">
        <v>43</v>
      </c>
      <c r="D91" s="6"/>
      <c r="E91" s="5">
        <v>26</v>
      </c>
      <c r="F91" s="6"/>
    </row>
    <row r="92" spans="1:6" x14ac:dyDescent="0.25">
      <c r="A92" s="5">
        <v>91</v>
      </c>
      <c r="B92" s="6" t="s">
        <v>357</v>
      </c>
      <c r="C92" s="6">
        <v>21</v>
      </c>
      <c r="D92" s="6" t="s">
        <v>358</v>
      </c>
      <c r="E92" s="5">
        <v>27</v>
      </c>
      <c r="F92" s="6">
        <v>210</v>
      </c>
    </row>
    <row r="93" spans="1:6" x14ac:dyDescent="0.25">
      <c r="A93" s="5">
        <v>92</v>
      </c>
      <c r="B93" s="6" t="s">
        <v>359</v>
      </c>
      <c r="C93" s="6">
        <v>189</v>
      </c>
      <c r="D93" s="6"/>
      <c r="E93" s="5">
        <v>27</v>
      </c>
      <c r="F93" s="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7"/>
  <sheetViews>
    <sheetView workbookViewId="0">
      <selection activeCell="A2" sqref="A2"/>
    </sheetView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23</v>
      </c>
      <c r="G1" t="s">
        <v>24</v>
      </c>
    </row>
    <row r="2" spans="1:10" x14ac:dyDescent="0.25">
      <c r="A2" t="s">
        <v>25</v>
      </c>
      <c r="B2" t="s">
        <v>26</v>
      </c>
      <c r="C2" t="s">
        <v>29</v>
      </c>
      <c r="D2" t="s">
        <v>30</v>
      </c>
      <c r="G2" t="s">
        <v>27</v>
      </c>
      <c r="H2" t="s">
        <v>28</v>
      </c>
      <c r="I2" t="s">
        <v>29</v>
      </c>
      <c r="J2" t="s">
        <v>30</v>
      </c>
    </row>
    <row r="3" spans="1:10" x14ac:dyDescent="0.25">
      <c r="A3">
        <v>1</v>
      </c>
      <c r="B3">
        <v>8</v>
      </c>
      <c r="C3">
        <v>202</v>
      </c>
      <c r="D3">
        <v>2</v>
      </c>
      <c r="G3">
        <v>1</v>
      </c>
      <c r="H3">
        <v>5</v>
      </c>
      <c r="I3">
        <v>202</v>
      </c>
      <c r="J3">
        <v>2</v>
      </c>
    </row>
    <row r="4" spans="1:10" x14ac:dyDescent="0.25">
      <c r="A4">
        <v>1</v>
      </c>
      <c r="B4">
        <v>12</v>
      </c>
      <c r="C4">
        <v>1101</v>
      </c>
      <c r="D4">
        <v>8</v>
      </c>
      <c r="G4">
        <v>1</v>
      </c>
      <c r="H4">
        <v>6</v>
      </c>
      <c r="I4">
        <v>2401</v>
      </c>
      <c r="J4">
        <v>18</v>
      </c>
    </row>
    <row r="5" spans="1:10" x14ac:dyDescent="0.25">
      <c r="A5">
        <v>1</v>
      </c>
      <c r="B5">
        <v>13</v>
      </c>
      <c r="C5">
        <v>1237</v>
      </c>
      <c r="D5">
        <v>9</v>
      </c>
      <c r="G5">
        <v>1</v>
      </c>
      <c r="H5">
        <v>7</v>
      </c>
      <c r="I5">
        <v>4520</v>
      </c>
      <c r="J5">
        <v>20</v>
      </c>
    </row>
    <row r="6" spans="1:10" x14ac:dyDescent="0.25">
      <c r="A6">
        <v>1</v>
      </c>
      <c r="B6">
        <v>14</v>
      </c>
      <c r="C6">
        <v>63</v>
      </c>
      <c r="D6">
        <v>1</v>
      </c>
      <c r="G6">
        <v>1</v>
      </c>
      <c r="H6">
        <v>8</v>
      </c>
      <c r="I6">
        <v>258</v>
      </c>
      <c r="J6">
        <v>2</v>
      </c>
    </row>
    <row r="7" spans="1:10" x14ac:dyDescent="0.25">
      <c r="A7">
        <v>1</v>
      </c>
      <c r="B7">
        <v>17</v>
      </c>
      <c r="C7">
        <v>406</v>
      </c>
      <c r="D7">
        <v>2</v>
      </c>
      <c r="G7">
        <v>1</v>
      </c>
      <c r="H7">
        <v>9</v>
      </c>
      <c r="I7">
        <v>90</v>
      </c>
      <c r="J7">
        <v>1</v>
      </c>
    </row>
    <row r="8" spans="1:10" x14ac:dyDescent="0.25">
      <c r="A8">
        <v>1</v>
      </c>
      <c r="B8">
        <v>18</v>
      </c>
      <c r="C8">
        <v>536</v>
      </c>
      <c r="D8">
        <v>2</v>
      </c>
      <c r="G8">
        <v>1</v>
      </c>
      <c r="H8">
        <v>10</v>
      </c>
      <c r="I8">
        <v>101</v>
      </c>
      <c r="J8">
        <v>1</v>
      </c>
    </row>
    <row r="9" spans="1:10" x14ac:dyDescent="0.25">
      <c r="A9">
        <v>1</v>
      </c>
      <c r="B9">
        <v>19</v>
      </c>
      <c r="C9">
        <v>1474</v>
      </c>
      <c r="D9">
        <v>8</v>
      </c>
      <c r="G9">
        <v>1</v>
      </c>
      <c r="H9">
        <v>14</v>
      </c>
      <c r="I9">
        <v>122</v>
      </c>
      <c r="J9">
        <v>1</v>
      </c>
    </row>
    <row r="10" spans="1:10" x14ac:dyDescent="0.25">
      <c r="A10">
        <v>1</v>
      </c>
      <c r="B10">
        <v>20</v>
      </c>
      <c r="C10">
        <v>2104</v>
      </c>
      <c r="D10">
        <v>8</v>
      </c>
      <c r="G10">
        <v>1</v>
      </c>
      <c r="H10">
        <v>16</v>
      </c>
      <c r="I10">
        <v>60</v>
      </c>
      <c r="J10">
        <v>1</v>
      </c>
    </row>
    <row r="11" spans="1:10" x14ac:dyDescent="0.25">
      <c r="A11">
        <v>1</v>
      </c>
      <c r="B11">
        <v>21</v>
      </c>
      <c r="C11">
        <v>258</v>
      </c>
      <c r="D11">
        <v>2</v>
      </c>
      <c r="G11">
        <v>1</v>
      </c>
      <c r="H11">
        <v>17</v>
      </c>
      <c r="I11">
        <v>96</v>
      </c>
      <c r="J11">
        <v>1</v>
      </c>
    </row>
    <row r="12" spans="1:10" x14ac:dyDescent="0.25">
      <c r="A12">
        <v>1</v>
      </c>
      <c r="B12">
        <v>22</v>
      </c>
      <c r="C12">
        <v>90</v>
      </c>
      <c r="D12">
        <v>1</v>
      </c>
      <c r="G12">
        <v>1</v>
      </c>
      <c r="H12">
        <v>18</v>
      </c>
      <c r="I12">
        <v>216</v>
      </c>
      <c r="J12">
        <v>2</v>
      </c>
    </row>
    <row r="13" spans="1:10" x14ac:dyDescent="0.25">
      <c r="A13">
        <v>1</v>
      </c>
      <c r="B13">
        <v>23</v>
      </c>
      <c r="C13">
        <v>101</v>
      </c>
      <c r="D13">
        <v>1</v>
      </c>
      <c r="G13">
        <v>1</v>
      </c>
      <c r="H13">
        <v>19</v>
      </c>
      <c r="I13">
        <v>144</v>
      </c>
      <c r="J13">
        <v>1</v>
      </c>
    </row>
    <row r="14" spans="1:10" x14ac:dyDescent="0.25">
      <c r="A14">
        <v>1</v>
      </c>
      <c r="B14">
        <v>47</v>
      </c>
      <c r="C14">
        <v>122</v>
      </c>
      <c r="D14">
        <v>1</v>
      </c>
      <c r="G14">
        <v>2</v>
      </c>
      <c r="H14">
        <v>3</v>
      </c>
      <c r="I14">
        <v>151</v>
      </c>
      <c r="J14">
        <v>3</v>
      </c>
    </row>
    <row r="15" spans="1:10" x14ac:dyDescent="0.25">
      <c r="A15">
        <v>1</v>
      </c>
      <c r="B15">
        <v>57</v>
      </c>
      <c r="C15">
        <v>60</v>
      </c>
      <c r="D15">
        <v>1</v>
      </c>
      <c r="G15">
        <v>2</v>
      </c>
      <c r="H15">
        <v>4</v>
      </c>
      <c r="I15">
        <v>48</v>
      </c>
      <c r="J15">
        <v>1</v>
      </c>
    </row>
    <row r="16" spans="1:10" x14ac:dyDescent="0.25">
      <c r="A16">
        <v>1</v>
      </c>
      <c r="B16">
        <v>60</v>
      </c>
      <c r="C16">
        <v>96</v>
      </c>
      <c r="D16">
        <v>1</v>
      </c>
      <c r="G16">
        <v>2</v>
      </c>
      <c r="H16">
        <v>5</v>
      </c>
      <c r="I16">
        <v>185</v>
      </c>
      <c r="J16">
        <v>5</v>
      </c>
    </row>
    <row r="17" spans="1:10" x14ac:dyDescent="0.25">
      <c r="A17">
        <v>1</v>
      </c>
      <c r="B17">
        <v>66</v>
      </c>
      <c r="C17">
        <v>216</v>
      </c>
      <c r="D17">
        <v>2</v>
      </c>
      <c r="G17">
        <v>2</v>
      </c>
      <c r="H17">
        <v>11</v>
      </c>
      <c r="I17">
        <v>1165</v>
      </c>
      <c r="J17">
        <v>14</v>
      </c>
    </row>
    <row r="18" spans="1:10" x14ac:dyDescent="0.25">
      <c r="A18">
        <v>1</v>
      </c>
      <c r="B18">
        <v>71</v>
      </c>
      <c r="C18">
        <v>144</v>
      </c>
      <c r="D18">
        <v>1</v>
      </c>
      <c r="G18">
        <v>2</v>
      </c>
      <c r="H18">
        <v>12</v>
      </c>
      <c r="I18">
        <v>1700</v>
      </c>
      <c r="J18">
        <v>15</v>
      </c>
    </row>
    <row r="19" spans="1:10" x14ac:dyDescent="0.25">
      <c r="A19">
        <v>2</v>
      </c>
      <c r="B19">
        <v>4</v>
      </c>
      <c r="C19">
        <v>79</v>
      </c>
      <c r="D19">
        <v>2</v>
      </c>
      <c r="G19">
        <v>2</v>
      </c>
      <c r="H19">
        <v>13</v>
      </c>
      <c r="I19">
        <v>244</v>
      </c>
      <c r="J19">
        <v>4</v>
      </c>
    </row>
    <row r="20" spans="1:10" x14ac:dyDescent="0.25">
      <c r="A20">
        <v>2</v>
      </c>
      <c r="B20">
        <v>6</v>
      </c>
      <c r="C20">
        <v>48</v>
      </c>
      <c r="D20">
        <v>1</v>
      </c>
      <c r="G20">
        <v>2</v>
      </c>
      <c r="H20">
        <v>16</v>
      </c>
      <c r="I20">
        <v>38</v>
      </c>
      <c r="J20">
        <v>1</v>
      </c>
    </row>
    <row r="21" spans="1:10" x14ac:dyDescent="0.25">
      <c r="A21">
        <v>2</v>
      </c>
      <c r="B21">
        <v>8</v>
      </c>
      <c r="C21">
        <v>185</v>
      </c>
      <c r="D21">
        <v>5</v>
      </c>
      <c r="G21">
        <v>2</v>
      </c>
      <c r="H21">
        <v>17</v>
      </c>
      <c r="I21">
        <v>60</v>
      </c>
      <c r="J21">
        <v>2</v>
      </c>
    </row>
    <row r="22" spans="1:10" x14ac:dyDescent="0.25">
      <c r="A22">
        <v>2</v>
      </c>
      <c r="B22">
        <v>26</v>
      </c>
      <c r="C22">
        <v>534</v>
      </c>
      <c r="D22">
        <v>5</v>
      </c>
      <c r="G22">
        <v>2</v>
      </c>
      <c r="H22">
        <v>18</v>
      </c>
      <c r="I22">
        <v>169</v>
      </c>
      <c r="J22">
        <v>3</v>
      </c>
    </row>
    <row r="23" spans="1:10" x14ac:dyDescent="0.25">
      <c r="A23">
        <v>2</v>
      </c>
      <c r="B23">
        <v>28</v>
      </c>
      <c r="C23">
        <v>80</v>
      </c>
      <c r="D23">
        <v>1</v>
      </c>
      <c r="G23">
        <v>2</v>
      </c>
      <c r="H23">
        <v>19</v>
      </c>
      <c r="I23">
        <v>509</v>
      </c>
      <c r="J23">
        <v>6</v>
      </c>
    </row>
    <row r="24" spans="1:10" x14ac:dyDescent="0.25">
      <c r="A24">
        <v>2</v>
      </c>
      <c r="B24">
        <v>31</v>
      </c>
      <c r="C24">
        <v>492</v>
      </c>
      <c r="D24">
        <v>7</v>
      </c>
      <c r="G24">
        <v>3</v>
      </c>
      <c r="H24">
        <v>4</v>
      </c>
      <c r="I24">
        <v>48</v>
      </c>
      <c r="J24">
        <v>1</v>
      </c>
    </row>
    <row r="25" spans="1:10" x14ac:dyDescent="0.25">
      <c r="A25">
        <v>2</v>
      </c>
      <c r="B25">
        <v>33</v>
      </c>
      <c r="C25">
        <v>59</v>
      </c>
      <c r="D25">
        <v>1</v>
      </c>
      <c r="G25">
        <v>3</v>
      </c>
      <c r="H25">
        <v>5</v>
      </c>
      <c r="I25">
        <v>636</v>
      </c>
      <c r="J25">
        <v>12</v>
      </c>
    </row>
    <row r="26" spans="1:10" x14ac:dyDescent="0.25">
      <c r="A26">
        <v>2</v>
      </c>
      <c r="B26">
        <v>34</v>
      </c>
      <c r="C26">
        <v>45</v>
      </c>
      <c r="D26">
        <v>1</v>
      </c>
      <c r="G26">
        <v>3</v>
      </c>
      <c r="H26">
        <v>11</v>
      </c>
      <c r="I26">
        <v>255</v>
      </c>
      <c r="J26">
        <v>3</v>
      </c>
    </row>
    <row r="27" spans="1:10" x14ac:dyDescent="0.25">
      <c r="A27">
        <v>2</v>
      </c>
      <c r="B27">
        <v>35</v>
      </c>
      <c r="C27">
        <v>552</v>
      </c>
      <c r="D27">
        <v>8</v>
      </c>
      <c r="G27">
        <v>3</v>
      </c>
      <c r="H27">
        <v>12</v>
      </c>
      <c r="I27">
        <v>407</v>
      </c>
      <c r="J27">
        <v>3</v>
      </c>
    </row>
    <row r="28" spans="1:10" x14ac:dyDescent="0.25">
      <c r="A28">
        <v>2</v>
      </c>
      <c r="B28">
        <v>39</v>
      </c>
      <c r="C28">
        <v>377</v>
      </c>
      <c r="D28">
        <v>3</v>
      </c>
      <c r="G28">
        <v>3</v>
      </c>
      <c r="H28">
        <v>19</v>
      </c>
      <c r="I28">
        <v>91</v>
      </c>
      <c r="J28">
        <v>1</v>
      </c>
    </row>
    <row r="29" spans="1:10" x14ac:dyDescent="0.25">
      <c r="A29">
        <v>2</v>
      </c>
      <c r="B29">
        <v>41</v>
      </c>
      <c r="C29">
        <v>284</v>
      </c>
      <c r="D29">
        <v>1</v>
      </c>
      <c r="G29">
        <v>4</v>
      </c>
      <c r="H29">
        <v>4</v>
      </c>
      <c r="I29">
        <v>157</v>
      </c>
      <c r="J29">
        <v>1</v>
      </c>
    </row>
    <row r="30" spans="1:10" x14ac:dyDescent="0.25">
      <c r="A30">
        <v>2</v>
      </c>
      <c r="B30">
        <v>45</v>
      </c>
      <c r="C30">
        <v>160</v>
      </c>
      <c r="D30">
        <v>3</v>
      </c>
      <c r="G30">
        <v>4</v>
      </c>
      <c r="H30">
        <v>5</v>
      </c>
      <c r="I30">
        <v>1024</v>
      </c>
      <c r="J30">
        <v>6</v>
      </c>
    </row>
    <row r="31" spans="1:10" x14ac:dyDescent="0.25">
      <c r="A31">
        <v>2</v>
      </c>
      <c r="B31">
        <v>56</v>
      </c>
      <c r="C31">
        <v>38</v>
      </c>
      <c r="D31">
        <v>1</v>
      </c>
      <c r="G31">
        <v>4</v>
      </c>
      <c r="H31">
        <v>6</v>
      </c>
      <c r="I31">
        <v>244</v>
      </c>
      <c r="J31">
        <v>2</v>
      </c>
    </row>
    <row r="32" spans="1:10" x14ac:dyDescent="0.25">
      <c r="A32">
        <v>2</v>
      </c>
      <c r="B32">
        <v>60</v>
      </c>
      <c r="C32">
        <v>30</v>
      </c>
      <c r="D32">
        <v>1</v>
      </c>
      <c r="G32">
        <v>4</v>
      </c>
      <c r="H32">
        <v>7</v>
      </c>
      <c r="I32">
        <v>220</v>
      </c>
      <c r="J32">
        <v>1</v>
      </c>
    </row>
    <row r="33" spans="1:10" x14ac:dyDescent="0.25">
      <c r="A33">
        <v>2</v>
      </c>
      <c r="B33">
        <v>63</v>
      </c>
      <c r="C33">
        <v>30</v>
      </c>
      <c r="D33">
        <v>1</v>
      </c>
      <c r="G33">
        <v>4</v>
      </c>
      <c r="H33">
        <v>8</v>
      </c>
      <c r="I33">
        <v>177</v>
      </c>
      <c r="J33">
        <v>1</v>
      </c>
    </row>
    <row r="34" spans="1:10" x14ac:dyDescent="0.25">
      <c r="A34">
        <v>2</v>
      </c>
      <c r="B34">
        <v>64</v>
      </c>
      <c r="C34">
        <v>80</v>
      </c>
      <c r="D34">
        <v>2</v>
      </c>
      <c r="G34">
        <v>4</v>
      </c>
      <c r="H34">
        <v>10</v>
      </c>
      <c r="I34">
        <v>40</v>
      </c>
      <c r="J34">
        <v>1</v>
      </c>
    </row>
    <row r="35" spans="1:10" x14ac:dyDescent="0.25">
      <c r="A35">
        <v>2</v>
      </c>
      <c r="B35">
        <v>71</v>
      </c>
      <c r="C35">
        <v>62</v>
      </c>
      <c r="D35">
        <v>1</v>
      </c>
      <c r="G35">
        <v>4</v>
      </c>
      <c r="H35">
        <v>11</v>
      </c>
      <c r="I35">
        <v>1177</v>
      </c>
      <c r="J35">
        <v>5</v>
      </c>
    </row>
    <row r="36" spans="1:10" x14ac:dyDescent="0.25">
      <c r="A36">
        <v>2</v>
      </c>
      <c r="B36">
        <v>74</v>
      </c>
      <c r="C36">
        <v>246</v>
      </c>
      <c r="D36">
        <v>2</v>
      </c>
      <c r="G36">
        <v>4</v>
      </c>
      <c r="H36">
        <v>12</v>
      </c>
      <c r="I36">
        <v>1924</v>
      </c>
      <c r="J36">
        <v>10</v>
      </c>
    </row>
    <row r="37" spans="1:10" x14ac:dyDescent="0.25">
      <c r="A37">
        <v>2</v>
      </c>
      <c r="B37">
        <v>76</v>
      </c>
      <c r="C37">
        <v>33</v>
      </c>
      <c r="D37">
        <v>1</v>
      </c>
      <c r="G37">
        <v>4</v>
      </c>
      <c r="H37">
        <v>13</v>
      </c>
      <c r="I37">
        <v>603</v>
      </c>
      <c r="J37">
        <v>3</v>
      </c>
    </row>
    <row r="38" spans="1:10" x14ac:dyDescent="0.25">
      <c r="A38">
        <v>2</v>
      </c>
      <c r="B38">
        <v>77</v>
      </c>
      <c r="C38">
        <v>93</v>
      </c>
      <c r="D38">
        <v>1</v>
      </c>
      <c r="G38">
        <v>4</v>
      </c>
      <c r="H38">
        <v>14</v>
      </c>
      <c r="I38">
        <v>473</v>
      </c>
      <c r="J38">
        <v>4</v>
      </c>
    </row>
    <row r="39" spans="1:10" x14ac:dyDescent="0.25">
      <c r="A39">
        <v>3</v>
      </c>
      <c r="B39">
        <v>4</v>
      </c>
      <c r="C39">
        <v>72</v>
      </c>
      <c r="D39">
        <v>1</v>
      </c>
      <c r="G39">
        <v>4</v>
      </c>
      <c r="H39">
        <v>15</v>
      </c>
      <c r="I39">
        <v>691</v>
      </c>
      <c r="J39">
        <v>3</v>
      </c>
    </row>
    <row r="40" spans="1:10" x14ac:dyDescent="0.25">
      <c r="A40">
        <v>3</v>
      </c>
      <c r="B40">
        <v>39</v>
      </c>
      <c r="C40">
        <v>92</v>
      </c>
      <c r="D40">
        <v>1</v>
      </c>
      <c r="G40">
        <v>4</v>
      </c>
      <c r="H40">
        <v>16</v>
      </c>
      <c r="I40">
        <v>678</v>
      </c>
      <c r="J40">
        <v>5</v>
      </c>
    </row>
    <row r="41" spans="1:10" x14ac:dyDescent="0.25">
      <c r="A41">
        <v>3</v>
      </c>
      <c r="B41">
        <v>43</v>
      </c>
      <c r="C41">
        <v>350</v>
      </c>
      <c r="D41">
        <v>1</v>
      </c>
      <c r="G41">
        <v>4</v>
      </c>
      <c r="H41">
        <v>18</v>
      </c>
      <c r="I41">
        <v>1047</v>
      </c>
      <c r="J41">
        <v>12</v>
      </c>
    </row>
    <row r="42" spans="1:10" x14ac:dyDescent="0.25">
      <c r="A42">
        <v>3</v>
      </c>
      <c r="B42">
        <v>45</v>
      </c>
      <c r="C42">
        <v>84</v>
      </c>
      <c r="D42">
        <v>1</v>
      </c>
      <c r="G42">
        <v>4</v>
      </c>
      <c r="H42">
        <v>19</v>
      </c>
      <c r="I42">
        <v>598</v>
      </c>
      <c r="J42">
        <v>6</v>
      </c>
    </row>
    <row r="43" spans="1:10" x14ac:dyDescent="0.25">
      <c r="A43">
        <v>3</v>
      </c>
      <c r="B43">
        <v>64</v>
      </c>
      <c r="C43">
        <v>89</v>
      </c>
      <c r="D43">
        <v>1</v>
      </c>
      <c r="G43">
        <v>5</v>
      </c>
      <c r="H43">
        <v>5</v>
      </c>
      <c r="I43">
        <v>491</v>
      </c>
      <c r="J43">
        <v>10</v>
      </c>
    </row>
    <row r="44" spans="1:10" x14ac:dyDescent="0.25">
      <c r="A44">
        <v>3</v>
      </c>
      <c r="B44">
        <v>73</v>
      </c>
      <c r="C44">
        <v>75</v>
      </c>
      <c r="D44">
        <v>1</v>
      </c>
      <c r="G44">
        <v>5</v>
      </c>
      <c r="H44">
        <v>7</v>
      </c>
      <c r="I44">
        <v>404</v>
      </c>
      <c r="J44">
        <v>4</v>
      </c>
    </row>
    <row r="45" spans="1:10" x14ac:dyDescent="0.25">
      <c r="A45">
        <v>4</v>
      </c>
      <c r="B45">
        <v>6</v>
      </c>
      <c r="C45">
        <v>48</v>
      </c>
      <c r="D45">
        <v>1</v>
      </c>
      <c r="G45">
        <v>5</v>
      </c>
      <c r="H45">
        <v>12</v>
      </c>
      <c r="I45">
        <v>634</v>
      </c>
      <c r="J45">
        <v>1</v>
      </c>
    </row>
    <row r="46" spans="1:10" x14ac:dyDescent="0.25">
      <c r="A46">
        <v>4</v>
      </c>
      <c r="B46">
        <v>8</v>
      </c>
      <c r="C46">
        <v>265</v>
      </c>
      <c r="D46">
        <v>6</v>
      </c>
      <c r="G46">
        <v>5</v>
      </c>
      <c r="H46">
        <v>18</v>
      </c>
      <c r="I46">
        <v>40</v>
      </c>
      <c r="J46">
        <v>1</v>
      </c>
    </row>
    <row r="47" spans="1:10" x14ac:dyDescent="0.25">
      <c r="A47">
        <v>4</v>
      </c>
      <c r="B47">
        <v>29</v>
      </c>
      <c r="C47">
        <v>92</v>
      </c>
      <c r="D47">
        <v>1</v>
      </c>
      <c r="G47">
        <v>5</v>
      </c>
      <c r="H47">
        <v>27</v>
      </c>
      <c r="I47">
        <v>258</v>
      </c>
      <c r="J47">
        <v>3</v>
      </c>
    </row>
    <row r="48" spans="1:10" x14ac:dyDescent="0.25">
      <c r="A48">
        <v>4</v>
      </c>
      <c r="B48">
        <v>31</v>
      </c>
      <c r="C48">
        <v>82</v>
      </c>
      <c r="D48">
        <v>1</v>
      </c>
      <c r="G48">
        <v>6</v>
      </c>
      <c r="H48">
        <v>6</v>
      </c>
      <c r="I48">
        <v>264</v>
      </c>
      <c r="J48">
        <v>2</v>
      </c>
    </row>
    <row r="49" spans="1:10" x14ac:dyDescent="0.25">
      <c r="A49">
        <v>4</v>
      </c>
      <c r="B49">
        <v>33</v>
      </c>
      <c r="C49">
        <v>81</v>
      </c>
      <c r="D49">
        <v>1</v>
      </c>
      <c r="G49">
        <v>6</v>
      </c>
      <c r="H49">
        <v>7</v>
      </c>
      <c r="I49">
        <v>2032</v>
      </c>
      <c r="J49">
        <v>10</v>
      </c>
    </row>
    <row r="50" spans="1:10" x14ac:dyDescent="0.25">
      <c r="A50">
        <v>4</v>
      </c>
      <c r="B50">
        <v>35</v>
      </c>
      <c r="C50">
        <v>48</v>
      </c>
      <c r="D50">
        <v>1</v>
      </c>
      <c r="G50">
        <v>6</v>
      </c>
      <c r="H50">
        <v>14</v>
      </c>
      <c r="I50">
        <v>309</v>
      </c>
      <c r="J50">
        <v>2</v>
      </c>
    </row>
    <row r="51" spans="1:10" x14ac:dyDescent="0.25">
      <c r="A51">
        <v>4</v>
      </c>
      <c r="B51">
        <v>37</v>
      </c>
      <c r="C51">
        <v>121</v>
      </c>
      <c r="D51">
        <v>1</v>
      </c>
      <c r="G51">
        <v>6</v>
      </c>
      <c r="H51">
        <v>16</v>
      </c>
      <c r="I51">
        <v>61</v>
      </c>
      <c r="J51">
        <v>1</v>
      </c>
    </row>
    <row r="52" spans="1:10" x14ac:dyDescent="0.25">
      <c r="A52">
        <v>4</v>
      </c>
      <c r="B52">
        <v>39</v>
      </c>
      <c r="C52">
        <v>238</v>
      </c>
      <c r="D52">
        <v>1</v>
      </c>
      <c r="G52">
        <v>6</v>
      </c>
      <c r="H52">
        <v>18</v>
      </c>
      <c r="I52">
        <v>399</v>
      </c>
      <c r="J52">
        <v>6</v>
      </c>
    </row>
    <row r="53" spans="1:10" x14ac:dyDescent="0.25">
      <c r="A53">
        <v>4</v>
      </c>
      <c r="B53">
        <v>73</v>
      </c>
      <c r="C53">
        <v>91</v>
      </c>
      <c r="D53">
        <v>1</v>
      </c>
      <c r="G53">
        <v>6</v>
      </c>
      <c r="H53">
        <v>20</v>
      </c>
      <c r="I53">
        <v>197</v>
      </c>
      <c r="J53">
        <v>3</v>
      </c>
    </row>
    <row r="54" spans="1:10" x14ac:dyDescent="0.25">
      <c r="A54">
        <v>5</v>
      </c>
      <c r="B54">
        <v>9</v>
      </c>
      <c r="C54">
        <v>344</v>
      </c>
      <c r="D54">
        <v>5</v>
      </c>
      <c r="G54">
        <v>6</v>
      </c>
      <c r="H54">
        <v>26</v>
      </c>
      <c r="I54">
        <v>98</v>
      </c>
      <c r="J54">
        <v>2</v>
      </c>
    </row>
    <row r="55" spans="1:10" x14ac:dyDescent="0.25">
      <c r="A55">
        <v>5</v>
      </c>
      <c r="B55">
        <v>10</v>
      </c>
      <c r="C55">
        <v>27</v>
      </c>
      <c r="D55">
        <v>1</v>
      </c>
      <c r="G55">
        <v>7</v>
      </c>
      <c r="H55">
        <v>7</v>
      </c>
      <c r="I55">
        <v>1954</v>
      </c>
      <c r="J55">
        <v>7</v>
      </c>
    </row>
    <row r="56" spans="1:10" x14ac:dyDescent="0.25">
      <c r="A56">
        <v>6</v>
      </c>
      <c r="B56">
        <v>6</v>
      </c>
      <c r="C56">
        <v>157</v>
      </c>
      <c r="D56">
        <v>1</v>
      </c>
      <c r="G56">
        <v>7</v>
      </c>
      <c r="H56">
        <v>10</v>
      </c>
      <c r="I56">
        <v>51</v>
      </c>
      <c r="J56">
        <v>1</v>
      </c>
    </row>
    <row r="57" spans="1:10" x14ac:dyDescent="0.25">
      <c r="A57">
        <v>6</v>
      </c>
      <c r="B57">
        <v>8</v>
      </c>
      <c r="C57">
        <v>741</v>
      </c>
      <c r="D57">
        <v>4</v>
      </c>
      <c r="G57">
        <v>7</v>
      </c>
      <c r="H57">
        <v>14</v>
      </c>
      <c r="I57">
        <v>318</v>
      </c>
      <c r="J57">
        <v>1</v>
      </c>
    </row>
    <row r="58" spans="1:10" x14ac:dyDescent="0.25">
      <c r="A58">
        <v>6</v>
      </c>
      <c r="B58">
        <v>9</v>
      </c>
      <c r="C58">
        <v>283</v>
      </c>
      <c r="D58">
        <v>2</v>
      </c>
      <c r="G58">
        <v>7</v>
      </c>
      <c r="H58">
        <v>15</v>
      </c>
      <c r="I58">
        <v>487</v>
      </c>
      <c r="J58">
        <v>1</v>
      </c>
    </row>
    <row r="59" spans="1:10" x14ac:dyDescent="0.25">
      <c r="A59">
        <v>6</v>
      </c>
      <c r="B59">
        <v>11</v>
      </c>
      <c r="C59">
        <v>183</v>
      </c>
      <c r="D59">
        <v>1</v>
      </c>
      <c r="G59">
        <v>7</v>
      </c>
      <c r="H59">
        <v>16</v>
      </c>
      <c r="I59">
        <v>152</v>
      </c>
      <c r="J59">
        <v>2</v>
      </c>
    </row>
    <row r="60" spans="1:10" x14ac:dyDescent="0.25">
      <c r="A60">
        <v>6</v>
      </c>
      <c r="B60">
        <v>12</v>
      </c>
      <c r="C60">
        <v>61</v>
      </c>
      <c r="D60">
        <v>1</v>
      </c>
      <c r="G60">
        <v>7</v>
      </c>
      <c r="H60">
        <v>17</v>
      </c>
      <c r="I60">
        <v>100</v>
      </c>
      <c r="J60">
        <v>1</v>
      </c>
    </row>
    <row r="61" spans="1:10" x14ac:dyDescent="0.25">
      <c r="A61">
        <v>6</v>
      </c>
      <c r="B61">
        <v>21</v>
      </c>
      <c r="C61">
        <v>177</v>
      </c>
      <c r="D61">
        <v>1</v>
      </c>
      <c r="G61">
        <v>7</v>
      </c>
      <c r="H61">
        <v>18</v>
      </c>
      <c r="I61">
        <v>227</v>
      </c>
      <c r="J61">
        <v>2</v>
      </c>
    </row>
    <row r="62" spans="1:10" x14ac:dyDescent="0.25">
      <c r="A62">
        <v>6</v>
      </c>
      <c r="B62">
        <v>23</v>
      </c>
      <c r="C62">
        <v>40</v>
      </c>
      <c r="D62">
        <v>1</v>
      </c>
      <c r="G62">
        <v>7</v>
      </c>
      <c r="H62">
        <v>19</v>
      </c>
      <c r="I62">
        <v>210</v>
      </c>
      <c r="J62">
        <v>2</v>
      </c>
    </row>
    <row r="63" spans="1:10" x14ac:dyDescent="0.25">
      <c r="A63">
        <v>6</v>
      </c>
      <c r="B63">
        <v>25</v>
      </c>
      <c r="C63">
        <v>82</v>
      </c>
      <c r="D63">
        <v>1</v>
      </c>
      <c r="G63">
        <v>7</v>
      </c>
      <c r="H63">
        <v>22</v>
      </c>
      <c r="I63">
        <v>71</v>
      </c>
      <c r="J63">
        <v>1</v>
      </c>
    </row>
    <row r="64" spans="1:10" x14ac:dyDescent="0.25">
      <c r="A64">
        <v>6</v>
      </c>
      <c r="B64">
        <v>26</v>
      </c>
      <c r="C64">
        <v>59</v>
      </c>
      <c r="D64">
        <v>1</v>
      </c>
      <c r="G64">
        <v>7</v>
      </c>
      <c r="H64">
        <v>25</v>
      </c>
      <c r="I64">
        <v>57</v>
      </c>
      <c r="J64">
        <v>1</v>
      </c>
    </row>
    <row r="65" spans="1:10" x14ac:dyDescent="0.25">
      <c r="A65">
        <v>6</v>
      </c>
      <c r="B65">
        <v>32</v>
      </c>
      <c r="C65">
        <v>1036</v>
      </c>
      <c r="D65">
        <v>3</v>
      </c>
      <c r="G65">
        <v>7</v>
      </c>
      <c r="H65">
        <v>27</v>
      </c>
      <c r="I65">
        <v>369</v>
      </c>
      <c r="J65">
        <v>4</v>
      </c>
    </row>
    <row r="66" spans="1:10" x14ac:dyDescent="0.25">
      <c r="A66">
        <v>6</v>
      </c>
      <c r="B66">
        <v>35</v>
      </c>
      <c r="C66">
        <v>86</v>
      </c>
      <c r="D66">
        <v>2</v>
      </c>
      <c r="G66">
        <v>8</v>
      </c>
      <c r="H66">
        <v>8</v>
      </c>
      <c r="I66">
        <v>48</v>
      </c>
      <c r="J66">
        <v>1</v>
      </c>
    </row>
    <row r="67" spans="1:10" x14ac:dyDescent="0.25">
      <c r="A67">
        <v>6</v>
      </c>
      <c r="B67">
        <v>36</v>
      </c>
      <c r="C67">
        <v>362</v>
      </c>
      <c r="D67">
        <v>2</v>
      </c>
      <c r="G67">
        <v>8</v>
      </c>
      <c r="H67">
        <v>10</v>
      </c>
      <c r="I67">
        <v>209</v>
      </c>
      <c r="J67">
        <v>2</v>
      </c>
    </row>
    <row r="68" spans="1:10" x14ac:dyDescent="0.25">
      <c r="A68">
        <v>6</v>
      </c>
      <c r="B68">
        <v>39</v>
      </c>
      <c r="C68">
        <v>629</v>
      </c>
      <c r="D68">
        <v>1</v>
      </c>
      <c r="G68">
        <v>8</v>
      </c>
      <c r="H68">
        <v>15</v>
      </c>
      <c r="I68">
        <v>160</v>
      </c>
      <c r="J68">
        <v>1</v>
      </c>
    </row>
    <row r="69" spans="1:10" x14ac:dyDescent="0.25">
      <c r="A69">
        <v>6</v>
      </c>
      <c r="B69">
        <v>40</v>
      </c>
      <c r="C69">
        <v>847</v>
      </c>
      <c r="D69">
        <v>5</v>
      </c>
      <c r="G69">
        <v>8</v>
      </c>
      <c r="H69">
        <v>17</v>
      </c>
      <c r="I69">
        <v>143</v>
      </c>
      <c r="J69">
        <v>1</v>
      </c>
    </row>
    <row r="70" spans="1:10" x14ac:dyDescent="0.25">
      <c r="A70">
        <v>6</v>
      </c>
      <c r="B70">
        <v>46</v>
      </c>
      <c r="C70">
        <v>603</v>
      </c>
      <c r="D70">
        <v>3</v>
      </c>
      <c r="G70">
        <v>8</v>
      </c>
      <c r="H70">
        <v>18</v>
      </c>
      <c r="I70">
        <v>835</v>
      </c>
      <c r="J70">
        <v>7</v>
      </c>
    </row>
    <row r="71" spans="1:10" x14ac:dyDescent="0.25">
      <c r="A71">
        <v>6</v>
      </c>
      <c r="B71">
        <v>47</v>
      </c>
      <c r="C71">
        <v>408</v>
      </c>
      <c r="D71">
        <v>3</v>
      </c>
      <c r="G71">
        <v>8</v>
      </c>
      <c r="H71">
        <v>20</v>
      </c>
      <c r="I71">
        <v>48</v>
      </c>
      <c r="J71">
        <v>1</v>
      </c>
    </row>
    <row r="72" spans="1:10" x14ac:dyDescent="0.25">
      <c r="A72">
        <v>6</v>
      </c>
      <c r="B72">
        <v>48</v>
      </c>
      <c r="C72">
        <v>65</v>
      </c>
      <c r="D72">
        <v>1</v>
      </c>
      <c r="G72">
        <v>8</v>
      </c>
      <c r="H72">
        <v>24</v>
      </c>
      <c r="I72">
        <v>130</v>
      </c>
      <c r="J72">
        <v>1</v>
      </c>
    </row>
    <row r="73" spans="1:10" x14ac:dyDescent="0.25">
      <c r="A73">
        <v>6</v>
      </c>
      <c r="B73">
        <v>52</v>
      </c>
      <c r="C73">
        <v>453</v>
      </c>
      <c r="D73">
        <v>1</v>
      </c>
      <c r="G73">
        <v>8</v>
      </c>
      <c r="H73">
        <v>25</v>
      </c>
      <c r="I73">
        <v>167</v>
      </c>
      <c r="J73">
        <v>1</v>
      </c>
    </row>
    <row r="74" spans="1:10" x14ac:dyDescent="0.25">
      <c r="A74">
        <v>6</v>
      </c>
      <c r="B74">
        <v>53</v>
      </c>
      <c r="C74">
        <v>145</v>
      </c>
      <c r="D74">
        <v>1</v>
      </c>
      <c r="G74">
        <v>10</v>
      </c>
      <c r="H74">
        <v>15</v>
      </c>
      <c r="I74">
        <v>88</v>
      </c>
      <c r="J74">
        <v>1</v>
      </c>
    </row>
    <row r="75" spans="1:10" x14ac:dyDescent="0.25">
      <c r="A75">
        <v>6</v>
      </c>
      <c r="B75">
        <v>55</v>
      </c>
      <c r="C75">
        <v>93</v>
      </c>
      <c r="D75">
        <v>1</v>
      </c>
      <c r="G75">
        <v>10</v>
      </c>
      <c r="H75">
        <v>17</v>
      </c>
      <c r="I75">
        <v>27</v>
      </c>
      <c r="J75">
        <v>1</v>
      </c>
    </row>
    <row r="76" spans="1:10" x14ac:dyDescent="0.25">
      <c r="A76">
        <v>6</v>
      </c>
      <c r="B76">
        <v>57</v>
      </c>
      <c r="C76">
        <v>170</v>
      </c>
      <c r="D76">
        <v>2</v>
      </c>
      <c r="G76">
        <v>10</v>
      </c>
      <c r="H76">
        <v>18</v>
      </c>
      <c r="I76">
        <v>133</v>
      </c>
      <c r="J76">
        <v>3</v>
      </c>
    </row>
    <row r="77" spans="1:10" x14ac:dyDescent="0.25">
      <c r="A77">
        <v>6</v>
      </c>
      <c r="B77">
        <v>58</v>
      </c>
      <c r="C77">
        <v>337</v>
      </c>
      <c r="D77">
        <v>2</v>
      </c>
      <c r="G77">
        <v>10</v>
      </c>
      <c r="H77">
        <v>19</v>
      </c>
      <c r="I77">
        <v>56</v>
      </c>
      <c r="J77">
        <v>1</v>
      </c>
    </row>
    <row r="78" spans="1:10" x14ac:dyDescent="0.25">
      <c r="A78">
        <v>6</v>
      </c>
      <c r="B78">
        <v>64</v>
      </c>
      <c r="C78">
        <v>329</v>
      </c>
      <c r="D78">
        <v>3</v>
      </c>
      <c r="G78">
        <v>10</v>
      </c>
      <c r="H78">
        <v>21</v>
      </c>
      <c r="I78">
        <v>58</v>
      </c>
      <c r="J78">
        <v>1</v>
      </c>
    </row>
    <row r="79" spans="1:10" x14ac:dyDescent="0.25">
      <c r="A79">
        <v>6</v>
      </c>
      <c r="B79">
        <v>65</v>
      </c>
      <c r="C79">
        <v>303</v>
      </c>
      <c r="D79">
        <v>3</v>
      </c>
      <c r="G79">
        <v>10</v>
      </c>
      <c r="H79">
        <v>25</v>
      </c>
      <c r="I79">
        <v>192</v>
      </c>
      <c r="J79">
        <v>1</v>
      </c>
    </row>
    <row r="80" spans="1:10" x14ac:dyDescent="0.25">
      <c r="A80">
        <v>6</v>
      </c>
      <c r="B80">
        <v>66</v>
      </c>
      <c r="C80">
        <v>129</v>
      </c>
      <c r="D80">
        <v>2</v>
      </c>
      <c r="G80">
        <v>11</v>
      </c>
      <c r="H80">
        <v>11</v>
      </c>
      <c r="I80">
        <v>707</v>
      </c>
      <c r="J80">
        <v>4</v>
      </c>
    </row>
    <row r="81" spans="1:10" x14ac:dyDescent="0.25">
      <c r="A81">
        <v>6</v>
      </c>
      <c r="B81">
        <v>67</v>
      </c>
      <c r="C81">
        <v>32</v>
      </c>
      <c r="D81">
        <v>1</v>
      </c>
      <c r="G81">
        <v>11</v>
      </c>
      <c r="H81">
        <v>12</v>
      </c>
      <c r="I81">
        <v>1339</v>
      </c>
      <c r="J81">
        <v>6</v>
      </c>
    </row>
    <row r="82" spans="1:10" x14ac:dyDescent="0.25">
      <c r="A82">
        <v>6</v>
      </c>
      <c r="B82">
        <v>69</v>
      </c>
      <c r="C82">
        <v>93</v>
      </c>
      <c r="D82">
        <v>1</v>
      </c>
      <c r="G82">
        <v>11</v>
      </c>
      <c r="H82">
        <v>13</v>
      </c>
      <c r="I82">
        <v>42</v>
      </c>
      <c r="J82">
        <v>2</v>
      </c>
    </row>
    <row r="83" spans="1:10" x14ac:dyDescent="0.25">
      <c r="A83">
        <v>6</v>
      </c>
      <c r="B83">
        <v>70</v>
      </c>
      <c r="C83">
        <v>60</v>
      </c>
      <c r="D83">
        <v>1</v>
      </c>
      <c r="G83">
        <v>11</v>
      </c>
      <c r="H83">
        <v>15</v>
      </c>
      <c r="I83">
        <v>36</v>
      </c>
      <c r="J83">
        <v>1</v>
      </c>
    </row>
    <row r="84" spans="1:10" x14ac:dyDescent="0.25">
      <c r="A84">
        <v>6</v>
      </c>
      <c r="B84">
        <v>72</v>
      </c>
      <c r="C84">
        <v>166</v>
      </c>
      <c r="D84">
        <v>2</v>
      </c>
      <c r="G84">
        <v>11</v>
      </c>
      <c r="H84">
        <v>17</v>
      </c>
      <c r="I84">
        <v>80</v>
      </c>
      <c r="J84">
        <v>2</v>
      </c>
    </row>
    <row r="85" spans="1:10" x14ac:dyDescent="0.25">
      <c r="A85">
        <v>6</v>
      </c>
      <c r="B85">
        <v>75</v>
      </c>
      <c r="C85">
        <v>246</v>
      </c>
      <c r="D85">
        <v>2</v>
      </c>
      <c r="G85">
        <v>11</v>
      </c>
      <c r="H85">
        <v>18</v>
      </c>
      <c r="I85">
        <v>130</v>
      </c>
      <c r="J85">
        <v>3</v>
      </c>
    </row>
    <row r="86" spans="1:10" x14ac:dyDescent="0.25">
      <c r="A86">
        <v>6</v>
      </c>
      <c r="B86">
        <v>77</v>
      </c>
      <c r="C86">
        <v>151</v>
      </c>
      <c r="D86">
        <v>1</v>
      </c>
      <c r="G86">
        <v>11</v>
      </c>
      <c r="H86">
        <v>19</v>
      </c>
      <c r="I86">
        <v>47</v>
      </c>
      <c r="J86">
        <v>1</v>
      </c>
    </row>
    <row r="87" spans="1:10" x14ac:dyDescent="0.25">
      <c r="A87">
        <v>6</v>
      </c>
      <c r="B87">
        <v>78</v>
      </c>
      <c r="C87">
        <v>35</v>
      </c>
      <c r="D87">
        <v>1</v>
      </c>
      <c r="G87">
        <v>12</v>
      </c>
      <c r="H87">
        <v>12</v>
      </c>
      <c r="I87">
        <v>798</v>
      </c>
      <c r="J87">
        <v>3</v>
      </c>
    </row>
    <row r="88" spans="1:10" x14ac:dyDescent="0.25">
      <c r="A88">
        <v>7</v>
      </c>
      <c r="B88">
        <v>16</v>
      </c>
      <c r="C88">
        <v>220</v>
      </c>
      <c r="D88">
        <v>1</v>
      </c>
      <c r="G88">
        <v>12</v>
      </c>
      <c r="H88">
        <v>13</v>
      </c>
      <c r="I88">
        <v>745</v>
      </c>
      <c r="J88">
        <v>4</v>
      </c>
    </row>
    <row r="89" spans="1:10" x14ac:dyDescent="0.25">
      <c r="A89">
        <v>7</v>
      </c>
      <c r="B89">
        <v>59</v>
      </c>
      <c r="C89">
        <v>171</v>
      </c>
      <c r="D89">
        <v>1</v>
      </c>
      <c r="G89">
        <v>12</v>
      </c>
      <c r="H89">
        <v>19</v>
      </c>
      <c r="I89">
        <v>201</v>
      </c>
      <c r="J89">
        <v>1</v>
      </c>
    </row>
    <row r="90" spans="1:10" x14ac:dyDescent="0.25">
      <c r="A90">
        <v>7</v>
      </c>
      <c r="B90">
        <v>64</v>
      </c>
      <c r="C90">
        <v>101</v>
      </c>
      <c r="D90">
        <v>1</v>
      </c>
      <c r="G90">
        <v>13</v>
      </c>
      <c r="H90">
        <v>13</v>
      </c>
      <c r="I90">
        <v>20</v>
      </c>
      <c r="J90">
        <v>1</v>
      </c>
    </row>
    <row r="91" spans="1:10" x14ac:dyDescent="0.25">
      <c r="A91">
        <v>8</v>
      </c>
      <c r="B91">
        <v>8</v>
      </c>
      <c r="C91">
        <v>345</v>
      </c>
      <c r="D91">
        <v>8</v>
      </c>
      <c r="G91">
        <v>14</v>
      </c>
      <c r="H91">
        <v>15</v>
      </c>
      <c r="I91">
        <v>174</v>
      </c>
      <c r="J91">
        <v>1</v>
      </c>
    </row>
    <row r="92" spans="1:10" x14ac:dyDescent="0.25">
      <c r="A92">
        <v>8</v>
      </c>
      <c r="B92">
        <v>20</v>
      </c>
      <c r="C92">
        <v>404</v>
      </c>
      <c r="D92">
        <v>4</v>
      </c>
      <c r="G92">
        <v>14</v>
      </c>
      <c r="H92">
        <v>18</v>
      </c>
      <c r="I92">
        <v>476</v>
      </c>
      <c r="J92">
        <v>3</v>
      </c>
    </row>
    <row r="93" spans="1:10" x14ac:dyDescent="0.25">
      <c r="A93">
        <v>8</v>
      </c>
      <c r="B93">
        <v>39</v>
      </c>
      <c r="C93">
        <v>634</v>
      </c>
      <c r="D93">
        <v>1</v>
      </c>
      <c r="G93">
        <v>15</v>
      </c>
      <c r="H93">
        <v>15</v>
      </c>
      <c r="I93">
        <v>34</v>
      </c>
      <c r="J93">
        <v>1</v>
      </c>
    </row>
    <row r="94" spans="1:10" x14ac:dyDescent="0.25">
      <c r="A94">
        <v>8</v>
      </c>
      <c r="B94">
        <v>64</v>
      </c>
      <c r="C94">
        <v>40</v>
      </c>
      <c r="D94">
        <v>1</v>
      </c>
      <c r="G94">
        <v>15</v>
      </c>
      <c r="H94">
        <v>18</v>
      </c>
      <c r="I94">
        <v>93</v>
      </c>
      <c r="J94">
        <v>1</v>
      </c>
    </row>
    <row r="95" spans="1:10" x14ac:dyDescent="0.25">
      <c r="A95">
        <v>8</v>
      </c>
      <c r="B95">
        <v>91</v>
      </c>
      <c r="C95">
        <v>42</v>
      </c>
      <c r="D95">
        <v>1</v>
      </c>
      <c r="G95">
        <v>16</v>
      </c>
      <c r="H95">
        <v>16</v>
      </c>
      <c r="I95">
        <v>80</v>
      </c>
      <c r="J95">
        <v>1</v>
      </c>
    </row>
    <row r="96" spans="1:10" x14ac:dyDescent="0.25">
      <c r="A96">
        <v>8</v>
      </c>
      <c r="B96">
        <v>92</v>
      </c>
      <c r="C96">
        <v>216</v>
      </c>
      <c r="D96">
        <v>2</v>
      </c>
      <c r="G96">
        <v>16</v>
      </c>
      <c r="H96">
        <v>19</v>
      </c>
      <c r="I96">
        <v>35</v>
      </c>
      <c r="J96">
        <v>1</v>
      </c>
    </row>
    <row r="97" spans="1:10" x14ac:dyDescent="0.25">
      <c r="A97">
        <v>9</v>
      </c>
      <c r="B97">
        <v>9</v>
      </c>
      <c r="C97">
        <v>146</v>
      </c>
      <c r="D97">
        <v>2</v>
      </c>
      <c r="G97">
        <v>16</v>
      </c>
      <c r="H97">
        <v>22</v>
      </c>
      <c r="I97">
        <v>150</v>
      </c>
      <c r="J97">
        <v>2</v>
      </c>
    </row>
    <row r="98" spans="1:10" x14ac:dyDescent="0.25">
      <c r="A98">
        <v>11</v>
      </c>
      <c r="B98">
        <v>14</v>
      </c>
      <c r="C98">
        <v>218</v>
      </c>
      <c r="D98">
        <v>1</v>
      </c>
      <c r="G98">
        <v>17</v>
      </c>
      <c r="H98">
        <v>18</v>
      </c>
      <c r="I98">
        <v>114</v>
      </c>
      <c r="J98">
        <v>2</v>
      </c>
    </row>
    <row r="99" spans="1:10" x14ac:dyDescent="0.25">
      <c r="A99">
        <v>11</v>
      </c>
      <c r="B99">
        <v>15</v>
      </c>
      <c r="C99">
        <v>222</v>
      </c>
      <c r="D99">
        <v>1</v>
      </c>
      <c r="G99">
        <v>17</v>
      </c>
      <c r="H99">
        <v>19</v>
      </c>
      <c r="I99">
        <v>47</v>
      </c>
      <c r="J99">
        <v>1</v>
      </c>
    </row>
    <row r="100" spans="1:10" x14ac:dyDescent="0.25">
      <c r="A100">
        <v>11</v>
      </c>
      <c r="B100">
        <v>47</v>
      </c>
      <c r="C100">
        <v>184</v>
      </c>
      <c r="D100">
        <v>1</v>
      </c>
      <c r="G100">
        <v>18</v>
      </c>
      <c r="H100">
        <v>18</v>
      </c>
      <c r="I100">
        <v>673</v>
      </c>
      <c r="J100">
        <v>5</v>
      </c>
    </row>
    <row r="101" spans="1:10" x14ac:dyDescent="0.25">
      <c r="A101">
        <v>11</v>
      </c>
      <c r="B101">
        <v>66</v>
      </c>
      <c r="C101">
        <v>135</v>
      </c>
      <c r="D101">
        <v>3</v>
      </c>
      <c r="G101">
        <v>18</v>
      </c>
      <c r="H101">
        <v>20</v>
      </c>
      <c r="I101">
        <v>163</v>
      </c>
      <c r="J101">
        <v>3</v>
      </c>
    </row>
    <row r="102" spans="1:10" x14ac:dyDescent="0.25">
      <c r="A102">
        <v>11</v>
      </c>
      <c r="B102">
        <v>80</v>
      </c>
      <c r="C102">
        <v>115</v>
      </c>
      <c r="D102">
        <v>2</v>
      </c>
      <c r="G102">
        <v>18</v>
      </c>
      <c r="H102">
        <v>26</v>
      </c>
      <c r="I102">
        <v>41</v>
      </c>
      <c r="J102">
        <v>1</v>
      </c>
    </row>
    <row r="103" spans="1:10" x14ac:dyDescent="0.25">
      <c r="A103">
        <v>11</v>
      </c>
      <c r="B103">
        <v>89</v>
      </c>
      <c r="C103">
        <v>41</v>
      </c>
      <c r="D103">
        <v>1</v>
      </c>
      <c r="G103">
        <v>18</v>
      </c>
      <c r="H103">
        <v>27</v>
      </c>
      <c r="I103">
        <v>40</v>
      </c>
      <c r="J103">
        <v>1</v>
      </c>
    </row>
    <row r="104" spans="1:10" x14ac:dyDescent="0.25">
      <c r="A104">
        <v>12</v>
      </c>
      <c r="B104">
        <v>14</v>
      </c>
      <c r="C104">
        <v>46</v>
      </c>
      <c r="D104">
        <v>1</v>
      </c>
      <c r="G104">
        <v>19</v>
      </c>
      <c r="H104">
        <v>21</v>
      </c>
      <c r="I104">
        <v>66</v>
      </c>
      <c r="J104">
        <v>1</v>
      </c>
    </row>
    <row r="105" spans="1:10" x14ac:dyDescent="0.25">
      <c r="A105">
        <v>12</v>
      </c>
      <c r="B105">
        <v>19</v>
      </c>
      <c r="C105">
        <v>60</v>
      </c>
      <c r="D105">
        <v>1</v>
      </c>
      <c r="G105">
        <v>20</v>
      </c>
      <c r="H105">
        <v>26</v>
      </c>
      <c r="I105">
        <v>39</v>
      </c>
      <c r="J105">
        <v>1</v>
      </c>
    </row>
    <row r="106" spans="1:10" x14ac:dyDescent="0.25">
      <c r="A106">
        <v>12</v>
      </c>
      <c r="B106">
        <v>20</v>
      </c>
      <c r="C106">
        <v>561</v>
      </c>
      <c r="D106">
        <v>2</v>
      </c>
      <c r="G106">
        <v>23</v>
      </c>
      <c r="H106">
        <v>25</v>
      </c>
      <c r="I106">
        <v>76</v>
      </c>
      <c r="J106">
        <v>2</v>
      </c>
    </row>
    <row r="107" spans="1:10" x14ac:dyDescent="0.25">
      <c r="A107">
        <v>12</v>
      </c>
      <c r="B107">
        <v>57</v>
      </c>
      <c r="C107">
        <v>61</v>
      </c>
      <c r="D107">
        <v>1</v>
      </c>
      <c r="G107">
        <v>24</v>
      </c>
      <c r="H107">
        <v>26</v>
      </c>
      <c r="I107">
        <v>25</v>
      </c>
      <c r="J107">
        <v>1</v>
      </c>
    </row>
    <row r="108" spans="1:10" x14ac:dyDescent="0.25">
      <c r="A108">
        <v>12</v>
      </c>
      <c r="B108">
        <v>64</v>
      </c>
      <c r="C108">
        <v>61</v>
      </c>
      <c r="D108">
        <v>1</v>
      </c>
      <c r="G108">
        <v>25</v>
      </c>
      <c r="H108">
        <v>25</v>
      </c>
      <c r="I108">
        <v>103</v>
      </c>
      <c r="J108">
        <v>1</v>
      </c>
    </row>
    <row r="109" spans="1:10" x14ac:dyDescent="0.25">
      <c r="A109">
        <v>12</v>
      </c>
      <c r="B109">
        <v>90</v>
      </c>
      <c r="C109">
        <v>57</v>
      </c>
      <c r="D109">
        <v>1</v>
      </c>
      <c r="G109">
        <v>27</v>
      </c>
      <c r="H109">
        <v>27</v>
      </c>
      <c r="I109">
        <v>79</v>
      </c>
      <c r="J109">
        <v>1</v>
      </c>
    </row>
    <row r="110" spans="1:10" x14ac:dyDescent="0.25">
      <c r="A110">
        <v>13</v>
      </c>
      <c r="B110">
        <v>17</v>
      </c>
      <c r="C110">
        <v>564</v>
      </c>
      <c r="D110">
        <v>2</v>
      </c>
    </row>
    <row r="111" spans="1:10" x14ac:dyDescent="0.25">
      <c r="A111">
        <v>13</v>
      </c>
      <c r="B111">
        <v>19</v>
      </c>
      <c r="C111">
        <v>124</v>
      </c>
      <c r="D111">
        <v>1</v>
      </c>
    </row>
    <row r="112" spans="1:10" x14ac:dyDescent="0.25">
      <c r="A112">
        <v>13</v>
      </c>
      <c r="B112">
        <v>20</v>
      </c>
      <c r="C112">
        <v>104</v>
      </c>
      <c r="D112">
        <v>1</v>
      </c>
    </row>
    <row r="113" spans="1:4" x14ac:dyDescent="0.25">
      <c r="A113">
        <v>13</v>
      </c>
      <c r="B113">
        <v>47</v>
      </c>
      <c r="C113">
        <v>125</v>
      </c>
      <c r="D113">
        <v>1</v>
      </c>
    </row>
    <row r="114" spans="1:4" x14ac:dyDescent="0.25">
      <c r="A114">
        <v>13</v>
      </c>
      <c r="B114">
        <v>66</v>
      </c>
      <c r="C114">
        <v>203</v>
      </c>
      <c r="D114">
        <v>2</v>
      </c>
    </row>
    <row r="115" spans="1:4" x14ac:dyDescent="0.25">
      <c r="A115">
        <v>13</v>
      </c>
      <c r="B115">
        <v>81</v>
      </c>
      <c r="C115">
        <v>82</v>
      </c>
      <c r="D115">
        <v>1</v>
      </c>
    </row>
    <row r="116" spans="1:4" x14ac:dyDescent="0.25">
      <c r="A116">
        <v>14</v>
      </c>
      <c r="B116">
        <v>15</v>
      </c>
      <c r="C116">
        <v>214</v>
      </c>
      <c r="D116">
        <v>1</v>
      </c>
    </row>
    <row r="117" spans="1:4" x14ac:dyDescent="0.25">
      <c r="A117">
        <v>14</v>
      </c>
      <c r="B117">
        <v>19</v>
      </c>
      <c r="C117">
        <v>183</v>
      </c>
      <c r="D117">
        <v>1</v>
      </c>
    </row>
    <row r="118" spans="1:4" x14ac:dyDescent="0.25">
      <c r="A118">
        <v>15</v>
      </c>
      <c r="B118">
        <v>50</v>
      </c>
      <c r="C118">
        <v>487</v>
      </c>
      <c r="D118">
        <v>1</v>
      </c>
    </row>
    <row r="119" spans="1:4" x14ac:dyDescent="0.25">
      <c r="A119">
        <v>15</v>
      </c>
      <c r="B119">
        <v>57</v>
      </c>
      <c r="C119">
        <v>152</v>
      </c>
      <c r="D119">
        <v>2</v>
      </c>
    </row>
    <row r="120" spans="1:4" x14ac:dyDescent="0.25">
      <c r="A120">
        <v>15</v>
      </c>
      <c r="B120">
        <v>83</v>
      </c>
      <c r="C120">
        <v>71</v>
      </c>
      <c r="D120">
        <v>1</v>
      </c>
    </row>
    <row r="121" spans="1:4" x14ac:dyDescent="0.25">
      <c r="A121">
        <v>15</v>
      </c>
      <c r="B121">
        <v>88</v>
      </c>
      <c r="C121">
        <v>57</v>
      </c>
      <c r="D121">
        <v>1</v>
      </c>
    </row>
    <row r="122" spans="1:4" x14ac:dyDescent="0.25">
      <c r="A122">
        <v>17</v>
      </c>
      <c r="B122">
        <v>17</v>
      </c>
      <c r="C122">
        <v>380</v>
      </c>
      <c r="D122">
        <v>1</v>
      </c>
    </row>
    <row r="123" spans="1:4" x14ac:dyDescent="0.25">
      <c r="A123">
        <v>17</v>
      </c>
      <c r="B123">
        <v>18</v>
      </c>
      <c r="C123">
        <v>240</v>
      </c>
      <c r="D123">
        <v>1</v>
      </c>
    </row>
    <row r="124" spans="1:4" x14ac:dyDescent="0.25">
      <c r="A124">
        <v>18</v>
      </c>
      <c r="B124">
        <v>19</v>
      </c>
      <c r="C124">
        <v>30</v>
      </c>
      <c r="D124">
        <v>1</v>
      </c>
    </row>
    <row r="125" spans="1:4" x14ac:dyDescent="0.25">
      <c r="A125">
        <v>18</v>
      </c>
      <c r="B125">
        <v>20</v>
      </c>
      <c r="C125">
        <v>672</v>
      </c>
      <c r="D125">
        <v>1</v>
      </c>
    </row>
    <row r="126" spans="1:4" x14ac:dyDescent="0.25">
      <c r="A126">
        <v>18</v>
      </c>
      <c r="B126">
        <v>47</v>
      </c>
      <c r="C126">
        <v>318</v>
      </c>
      <c r="D126">
        <v>1</v>
      </c>
    </row>
    <row r="127" spans="1:4" x14ac:dyDescent="0.25">
      <c r="A127">
        <v>19</v>
      </c>
      <c r="B127">
        <v>19</v>
      </c>
      <c r="C127">
        <v>632</v>
      </c>
      <c r="D127">
        <v>3</v>
      </c>
    </row>
    <row r="128" spans="1:4" x14ac:dyDescent="0.25">
      <c r="A128">
        <v>19</v>
      </c>
      <c r="B128">
        <v>23</v>
      </c>
      <c r="C128">
        <v>51</v>
      </c>
      <c r="D128">
        <v>1</v>
      </c>
    </row>
    <row r="129" spans="1:4" x14ac:dyDescent="0.25">
      <c r="A129">
        <v>19</v>
      </c>
      <c r="B129">
        <v>66</v>
      </c>
      <c r="C129">
        <v>113</v>
      </c>
      <c r="D129">
        <v>1</v>
      </c>
    </row>
    <row r="130" spans="1:4" x14ac:dyDescent="0.25">
      <c r="A130">
        <v>19</v>
      </c>
      <c r="B130">
        <v>68</v>
      </c>
      <c r="C130">
        <v>114</v>
      </c>
      <c r="D130">
        <v>1</v>
      </c>
    </row>
    <row r="131" spans="1:4" x14ac:dyDescent="0.25">
      <c r="A131">
        <v>19</v>
      </c>
      <c r="B131">
        <v>71</v>
      </c>
      <c r="C131">
        <v>66</v>
      </c>
      <c r="D131">
        <v>1</v>
      </c>
    </row>
    <row r="132" spans="1:4" x14ac:dyDescent="0.25">
      <c r="A132">
        <v>20</v>
      </c>
      <c r="B132">
        <v>60</v>
      </c>
      <c r="C132">
        <v>100</v>
      </c>
      <c r="D132">
        <v>1</v>
      </c>
    </row>
    <row r="133" spans="1:4" x14ac:dyDescent="0.25">
      <c r="A133">
        <v>20</v>
      </c>
      <c r="B133">
        <v>71</v>
      </c>
      <c r="C133">
        <v>144</v>
      </c>
      <c r="D133">
        <v>1</v>
      </c>
    </row>
    <row r="134" spans="1:4" x14ac:dyDescent="0.25">
      <c r="A134">
        <v>20</v>
      </c>
      <c r="B134">
        <v>92</v>
      </c>
      <c r="C134">
        <v>369</v>
      </c>
      <c r="D134">
        <v>4</v>
      </c>
    </row>
    <row r="135" spans="1:4" x14ac:dyDescent="0.25">
      <c r="A135">
        <v>21</v>
      </c>
      <c r="B135">
        <v>21</v>
      </c>
      <c r="C135">
        <v>48</v>
      </c>
      <c r="D135">
        <v>1</v>
      </c>
    </row>
    <row r="136" spans="1:4" x14ac:dyDescent="0.25">
      <c r="A136">
        <v>21</v>
      </c>
      <c r="B136">
        <v>23</v>
      </c>
      <c r="C136">
        <v>209</v>
      </c>
      <c r="D136">
        <v>2</v>
      </c>
    </row>
    <row r="137" spans="1:4" x14ac:dyDescent="0.25">
      <c r="A137">
        <v>21</v>
      </c>
      <c r="B137">
        <v>50</v>
      </c>
      <c r="C137">
        <v>160</v>
      </c>
      <c r="D137">
        <v>1</v>
      </c>
    </row>
    <row r="138" spans="1:4" x14ac:dyDescent="0.25">
      <c r="A138">
        <v>21</v>
      </c>
      <c r="B138">
        <v>60</v>
      </c>
      <c r="C138">
        <v>143</v>
      </c>
      <c r="D138">
        <v>1</v>
      </c>
    </row>
    <row r="139" spans="1:4" x14ac:dyDescent="0.25">
      <c r="A139">
        <v>21</v>
      </c>
      <c r="B139">
        <v>64</v>
      </c>
      <c r="C139">
        <v>178</v>
      </c>
      <c r="D139">
        <v>1</v>
      </c>
    </row>
    <row r="140" spans="1:4" x14ac:dyDescent="0.25">
      <c r="A140">
        <v>21</v>
      </c>
      <c r="B140">
        <v>66</v>
      </c>
      <c r="C140">
        <v>657</v>
      </c>
      <c r="D140">
        <v>6</v>
      </c>
    </row>
    <row r="141" spans="1:4" x14ac:dyDescent="0.25">
      <c r="A141">
        <v>21</v>
      </c>
      <c r="B141">
        <v>79</v>
      </c>
      <c r="C141">
        <v>48</v>
      </c>
      <c r="D141">
        <v>1</v>
      </c>
    </row>
    <row r="142" spans="1:4" x14ac:dyDescent="0.25">
      <c r="A142">
        <v>21</v>
      </c>
      <c r="B142">
        <v>85</v>
      </c>
      <c r="C142">
        <v>130</v>
      </c>
      <c r="D142">
        <v>1</v>
      </c>
    </row>
    <row r="143" spans="1:4" x14ac:dyDescent="0.25">
      <c r="A143">
        <v>21</v>
      </c>
      <c r="B143">
        <v>87</v>
      </c>
      <c r="C143">
        <v>167</v>
      </c>
      <c r="D143">
        <v>1</v>
      </c>
    </row>
    <row r="144" spans="1:4" x14ac:dyDescent="0.25">
      <c r="A144">
        <v>23</v>
      </c>
      <c r="B144">
        <v>51</v>
      </c>
      <c r="C144">
        <v>88</v>
      </c>
      <c r="D144">
        <v>1</v>
      </c>
    </row>
    <row r="145" spans="1:4" x14ac:dyDescent="0.25">
      <c r="A145">
        <v>23</v>
      </c>
      <c r="B145">
        <v>62</v>
      </c>
      <c r="C145">
        <v>27</v>
      </c>
      <c r="D145">
        <v>1</v>
      </c>
    </row>
    <row r="146" spans="1:4" x14ac:dyDescent="0.25">
      <c r="A146">
        <v>23</v>
      </c>
      <c r="B146">
        <v>66</v>
      </c>
      <c r="C146">
        <v>89</v>
      </c>
      <c r="D146">
        <v>2</v>
      </c>
    </row>
    <row r="147" spans="1:4" x14ac:dyDescent="0.25">
      <c r="A147">
        <v>23</v>
      </c>
      <c r="B147">
        <v>69</v>
      </c>
      <c r="C147">
        <v>44</v>
      </c>
      <c r="D147">
        <v>1</v>
      </c>
    </row>
    <row r="148" spans="1:4" x14ac:dyDescent="0.25">
      <c r="A148">
        <v>23</v>
      </c>
      <c r="B148">
        <v>87</v>
      </c>
      <c r="C148">
        <v>192</v>
      </c>
      <c r="D148">
        <v>1</v>
      </c>
    </row>
    <row r="149" spans="1:4" x14ac:dyDescent="0.25">
      <c r="A149">
        <v>24</v>
      </c>
      <c r="B149">
        <v>71</v>
      </c>
      <c r="C149">
        <v>56</v>
      </c>
      <c r="D149">
        <v>1</v>
      </c>
    </row>
    <row r="150" spans="1:4" x14ac:dyDescent="0.25">
      <c r="A150">
        <v>24</v>
      </c>
      <c r="B150">
        <v>82</v>
      </c>
      <c r="C150">
        <v>58</v>
      </c>
      <c r="D150">
        <v>1</v>
      </c>
    </row>
    <row r="151" spans="1:4" x14ac:dyDescent="0.25">
      <c r="A151">
        <v>26</v>
      </c>
      <c r="B151">
        <v>26</v>
      </c>
      <c r="C151">
        <v>176</v>
      </c>
      <c r="D151">
        <v>2</v>
      </c>
    </row>
    <row r="152" spans="1:4" x14ac:dyDescent="0.25">
      <c r="A152">
        <v>26</v>
      </c>
      <c r="B152">
        <v>35</v>
      </c>
      <c r="C152">
        <v>272</v>
      </c>
      <c r="D152">
        <v>2</v>
      </c>
    </row>
    <row r="153" spans="1:4" x14ac:dyDescent="0.25">
      <c r="A153">
        <v>26</v>
      </c>
      <c r="B153">
        <v>45</v>
      </c>
      <c r="C153">
        <v>42</v>
      </c>
      <c r="D153">
        <v>2</v>
      </c>
    </row>
    <row r="154" spans="1:4" x14ac:dyDescent="0.25">
      <c r="A154">
        <v>26</v>
      </c>
      <c r="B154">
        <v>51</v>
      </c>
      <c r="C154">
        <v>36</v>
      </c>
      <c r="D154">
        <v>1</v>
      </c>
    </row>
    <row r="155" spans="1:4" x14ac:dyDescent="0.25">
      <c r="A155">
        <v>26</v>
      </c>
      <c r="B155">
        <v>63</v>
      </c>
      <c r="C155">
        <v>30</v>
      </c>
      <c r="D155">
        <v>1</v>
      </c>
    </row>
    <row r="156" spans="1:4" x14ac:dyDescent="0.25">
      <c r="A156">
        <v>26</v>
      </c>
      <c r="B156">
        <v>74</v>
      </c>
      <c r="C156">
        <v>47</v>
      </c>
      <c r="D156">
        <v>1</v>
      </c>
    </row>
    <row r="157" spans="1:4" x14ac:dyDescent="0.25">
      <c r="A157">
        <v>27</v>
      </c>
      <c r="B157">
        <v>61</v>
      </c>
      <c r="C157">
        <v>50</v>
      </c>
      <c r="D157">
        <v>1</v>
      </c>
    </row>
    <row r="158" spans="1:4" x14ac:dyDescent="0.25">
      <c r="A158">
        <v>28</v>
      </c>
      <c r="B158">
        <v>38</v>
      </c>
      <c r="C158">
        <v>81</v>
      </c>
      <c r="D158">
        <v>1</v>
      </c>
    </row>
    <row r="159" spans="1:4" x14ac:dyDescent="0.25">
      <c r="A159">
        <v>30</v>
      </c>
      <c r="B159">
        <v>69</v>
      </c>
      <c r="C159">
        <v>38</v>
      </c>
      <c r="D159">
        <v>1</v>
      </c>
    </row>
    <row r="160" spans="1:4" x14ac:dyDescent="0.25">
      <c r="A160">
        <v>31</v>
      </c>
      <c r="B160">
        <v>33</v>
      </c>
      <c r="C160">
        <v>79</v>
      </c>
      <c r="D160">
        <v>1</v>
      </c>
    </row>
    <row r="161" spans="1:4" x14ac:dyDescent="0.25">
      <c r="A161">
        <v>31</v>
      </c>
      <c r="B161">
        <v>42</v>
      </c>
      <c r="C161">
        <v>637</v>
      </c>
      <c r="D161">
        <v>1</v>
      </c>
    </row>
    <row r="162" spans="1:4" x14ac:dyDescent="0.25">
      <c r="A162">
        <v>31</v>
      </c>
      <c r="B162">
        <v>64</v>
      </c>
      <c r="C162">
        <v>92</v>
      </c>
      <c r="D162">
        <v>2</v>
      </c>
    </row>
    <row r="163" spans="1:4" x14ac:dyDescent="0.25">
      <c r="A163">
        <v>32</v>
      </c>
      <c r="B163">
        <v>32</v>
      </c>
      <c r="C163">
        <v>452</v>
      </c>
      <c r="D163">
        <v>1</v>
      </c>
    </row>
    <row r="164" spans="1:4" x14ac:dyDescent="0.25">
      <c r="A164">
        <v>32</v>
      </c>
      <c r="B164">
        <v>39</v>
      </c>
      <c r="C164">
        <v>290</v>
      </c>
      <c r="D164">
        <v>1</v>
      </c>
    </row>
    <row r="165" spans="1:4" x14ac:dyDescent="0.25">
      <c r="A165">
        <v>33</v>
      </c>
      <c r="B165">
        <v>39</v>
      </c>
      <c r="C165">
        <v>59</v>
      </c>
      <c r="D165">
        <v>1</v>
      </c>
    </row>
    <row r="166" spans="1:4" x14ac:dyDescent="0.25">
      <c r="A166">
        <v>34</v>
      </c>
      <c r="B166">
        <v>35</v>
      </c>
      <c r="C166">
        <v>45</v>
      </c>
      <c r="D166">
        <v>1</v>
      </c>
    </row>
    <row r="167" spans="1:4" x14ac:dyDescent="0.25">
      <c r="A167">
        <v>35</v>
      </c>
      <c r="B167">
        <v>39</v>
      </c>
      <c r="C167">
        <v>406</v>
      </c>
      <c r="D167">
        <v>1</v>
      </c>
    </row>
    <row r="168" spans="1:4" x14ac:dyDescent="0.25">
      <c r="A168">
        <v>35</v>
      </c>
      <c r="B168">
        <v>45</v>
      </c>
      <c r="C168">
        <v>42</v>
      </c>
      <c r="D168">
        <v>2</v>
      </c>
    </row>
    <row r="169" spans="1:4" x14ac:dyDescent="0.25">
      <c r="A169">
        <v>39</v>
      </c>
      <c r="B169">
        <v>42</v>
      </c>
      <c r="C169">
        <v>347</v>
      </c>
      <c r="D169">
        <v>1</v>
      </c>
    </row>
    <row r="170" spans="1:4" x14ac:dyDescent="0.25">
      <c r="A170">
        <v>39</v>
      </c>
      <c r="B170">
        <v>44</v>
      </c>
      <c r="C170">
        <v>360</v>
      </c>
      <c r="D170">
        <v>1</v>
      </c>
    </row>
    <row r="171" spans="1:4" x14ac:dyDescent="0.25">
      <c r="A171">
        <v>39</v>
      </c>
      <c r="B171">
        <v>74</v>
      </c>
      <c r="C171">
        <v>201</v>
      </c>
      <c r="D171">
        <v>1</v>
      </c>
    </row>
    <row r="172" spans="1:4" x14ac:dyDescent="0.25">
      <c r="A172">
        <v>42</v>
      </c>
      <c r="B172">
        <v>44</v>
      </c>
      <c r="C172">
        <v>343</v>
      </c>
      <c r="D172">
        <v>1</v>
      </c>
    </row>
    <row r="173" spans="1:4" x14ac:dyDescent="0.25">
      <c r="A173">
        <v>45</v>
      </c>
      <c r="B173">
        <v>45</v>
      </c>
      <c r="C173">
        <v>20</v>
      </c>
      <c r="D173">
        <v>1</v>
      </c>
    </row>
    <row r="174" spans="1:4" x14ac:dyDescent="0.25">
      <c r="A174">
        <v>47</v>
      </c>
      <c r="B174">
        <v>51</v>
      </c>
      <c r="C174">
        <v>174</v>
      </c>
      <c r="D174">
        <v>1</v>
      </c>
    </row>
    <row r="175" spans="1:4" x14ac:dyDescent="0.25">
      <c r="A175">
        <v>47</v>
      </c>
      <c r="B175">
        <v>66</v>
      </c>
      <c r="C175">
        <v>476</v>
      </c>
      <c r="D175">
        <v>3</v>
      </c>
    </row>
    <row r="176" spans="1:4" x14ac:dyDescent="0.25">
      <c r="A176">
        <v>49</v>
      </c>
      <c r="B176">
        <v>54</v>
      </c>
      <c r="C176">
        <v>34</v>
      </c>
      <c r="D176">
        <v>1</v>
      </c>
    </row>
    <row r="177" spans="1:4" x14ac:dyDescent="0.25">
      <c r="A177">
        <v>49</v>
      </c>
      <c r="B177">
        <v>66</v>
      </c>
      <c r="C177">
        <v>93</v>
      </c>
      <c r="D177">
        <v>1</v>
      </c>
    </row>
    <row r="178" spans="1:4" x14ac:dyDescent="0.25">
      <c r="A178">
        <v>56</v>
      </c>
      <c r="B178">
        <v>76</v>
      </c>
      <c r="C178">
        <v>35</v>
      </c>
      <c r="D178">
        <v>1</v>
      </c>
    </row>
    <row r="179" spans="1:4" x14ac:dyDescent="0.25">
      <c r="A179">
        <v>57</v>
      </c>
      <c r="B179">
        <v>57</v>
      </c>
      <c r="C179">
        <v>80</v>
      </c>
      <c r="D179">
        <v>1</v>
      </c>
    </row>
    <row r="180" spans="1:4" x14ac:dyDescent="0.25">
      <c r="A180">
        <v>57</v>
      </c>
      <c r="B180">
        <v>83</v>
      </c>
      <c r="C180">
        <v>150</v>
      </c>
      <c r="D180">
        <v>2</v>
      </c>
    </row>
    <row r="181" spans="1:4" x14ac:dyDescent="0.25">
      <c r="A181">
        <v>60</v>
      </c>
      <c r="B181">
        <v>66</v>
      </c>
      <c r="C181">
        <v>88</v>
      </c>
      <c r="D181">
        <v>1</v>
      </c>
    </row>
    <row r="182" spans="1:4" x14ac:dyDescent="0.25">
      <c r="A182">
        <v>62</v>
      </c>
      <c r="B182">
        <v>66</v>
      </c>
      <c r="C182">
        <v>26</v>
      </c>
      <c r="D182">
        <v>1</v>
      </c>
    </row>
    <row r="183" spans="1:4" x14ac:dyDescent="0.25">
      <c r="A183">
        <v>63</v>
      </c>
      <c r="B183">
        <v>74</v>
      </c>
      <c r="C183">
        <v>47</v>
      </c>
      <c r="D183">
        <v>1</v>
      </c>
    </row>
    <row r="184" spans="1:4" x14ac:dyDescent="0.25">
      <c r="A184">
        <v>64</v>
      </c>
      <c r="B184">
        <v>69</v>
      </c>
      <c r="C184">
        <v>135</v>
      </c>
      <c r="D184">
        <v>2</v>
      </c>
    </row>
    <row r="185" spans="1:4" x14ac:dyDescent="0.25">
      <c r="A185">
        <v>64</v>
      </c>
      <c r="B185">
        <v>91</v>
      </c>
      <c r="C185">
        <v>40</v>
      </c>
      <c r="D185">
        <v>1</v>
      </c>
    </row>
    <row r="186" spans="1:4" x14ac:dyDescent="0.25">
      <c r="A186">
        <v>66</v>
      </c>
      <c r="B186">
        <v>66</v>
      </c>
      <c r="C186">
        <v>325</v>
      </c>
      <c r="D186">
        <v>1</v>
      </c>
    </row>
    <row r="187" spans="1:4" x14ac:dyDescent="0.25">
      <c r="A187">
        <v>66</v>
      </c>
      <c r="B187">
        <v>68</v>
      </c>
      <c r="C187">
        <v>113</v>
      </c>
      <c r="D187">
        <v>1</v>
      </c>
    </row>
    <row r="188" spans="1:4" x14ac:dyDescent="0.25">
      <c r="A188">
        <v>66</v>
      </c>
      <c r="B188">
        <v>69</v>
      </c>
      <c r="C188">
        <v>100</v>
      </c>
      <c r="D188">
        <v>1</v>
      </c>
    </row>
    <row r="189" spans="1:4" x14ac:dyDescent="0.25">
      <c r="A189">
        <v>66</v>
      </c>
      <c r="B189">
        <v>80</v>
      </c>
      <c r="C189">
        <v>113</v>
      </c>
      <c r="D189">
        <v>2</v>
      </c>
    </row>
    <row r="190" spans="1:4" x14ac:dyDescent="0.25">
      <c r="A190">
        <v>66</v>
      </c>
      <c r="B190">
        <v>81</v>
      </c>
      <c r="C190">
        <v>50</v>
      </c>
      <c r="D190">
        <v>1</v>
      </c>
    </row>
    <row r="191" spans="1:4" x14ac:dyDescent="0.25">
      <c r="A191">
        <v>66</v>
      </c>
      <c r="B191">
        <v>89</v>
      </c>
      <c r="C191">
        <v>41</v>
      </c>
      <c r="D191">
        <v>1</v>
      </c>
    </row>
    <row r="192" spans="1:4" x14ac:dyDescent="0.25">
      <c r="A192">
        <v>71</v>
      </c>
      <c r="B192">
        <v>82</v>
      </c>
      <c r="C192">
        <v>66</v>
      </c>
      <c r="D192">
        <v>1</v>
      </c>
    </row>
    <row r="193" spans="1:4" x14ac:dyDescent="0.25">
      <c r="A193">
        <v>80</v>
      </c>
      <c r="B193">
        <v>89</v>
      </c>
      <c r="C193">
        <v>39</v>
      </c>
      <c r="D193">
        <v>1</v>
      </c>
    </row>
    <row r="194" spans="1:4" x14ac:dyDescent="0.25">
      <c r="A194">
        <v>84</v>
      </c>
      <c r="B194">
        <v>88</v>
      </c>
      <c r="C194">
        <v>76</v>
      </c>
      <c r="D194">
        <v>2</v>
      </c>
    </row>
    <row r="195" spans="1:4" x14ac:dyDescent="0.25">
      <c r="A195">
        <v>86</v>
      </c>
      <c r="B195">
        <v>90</v>
      </c>
      <c r="C195">
        <v>25</v>
      </c>
      <c r="D195">
        <v>1</v>
      </c>
    </row>
    <row r="196" spans="1:4" x14ac:dyDescent="0.25">
      <c r="A196">
        <v>87</v>
      </c>
      <c r="B196">
        <v>87</v>
      </c>
      <c r="C196">
        <v>103</v>
      </c>
      <c r="D196">
        <v>1</v>
      </c>
    </row>
    <row r="197" spans="1:4" x14ac:dyDescent="0.25">
      <c r="A197">
        <v>92</v>
      </c>
      <c r="B197">
        <v>92</v>
      </c>
      <c r="C197">
        <v>79</v>
      </c>
      <c r="D197">
        <v>1</v>
      </c>
    </row>
  </sheetData>
  <sortState ref="A3:D197">
    <sortCondition ref="A3:A197"/>
    <sortCondition ref="B3:B19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opLeftCell="J1" workbookViewId="0">
      <selection activeCell="Y3" sqref="Y3"/>
    </sheetView>
  </sheetViews>
  <sheetFormatPr defaultRowHeight="15" x14ac:dyDescent="0.25"/>
  <sheetData>
    <row r="1" spans="1:15" x14ac:dyDescent="0.25">
      <c r="A1" t="s">
        <v>21</v>
      </c>
      <c r="O1" t="s">
        <v>22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1"/>
  <sheetViews>
    <sheetView workbookViewId="0">
      <selection activeCell="S18" sqref="S18"/>
    </sheetView>
  </sheetViews>
  <sheetFormatPr defaultRowHeight="15" x14ac:dyDescent="0.25"/>
  <cols>
    <col min="1" max="18" width="9.140625" style="24"/>
  </cols>
  <sheetData>
    <row r="1" spans="1:24" x14ac:dyDescent="0.25">
      <c r="A1" s="24" t="s">
        <v>32</v>
      </c>
      <c r="B1" s="24" t="s">
        <v>33</v>
      </c>
      <c r="C1" s="24" t="s">
        <v>34</v>
      </c>
      <c r="D1" s="24" t="s">
        <v>35</v>
      </c>
      <c r="E1" s="24" t="s">
        <v>36</v>
      </c>
      <c r="F1" s="24" t="s">
        <v>37</v>
      </c>
      <c r="G1" s="24" t="s">
        <v>38</v>
      </c>
      <c r="H1" s="24" t="s">
        <v>39</v>
      </c>
      <c r="I1" s="24" t="s">
        <v>40</v>
      </c>
      <c r="J1" s="24" t="s">
        <v>41</v>
      </c>
      <c r="K1" s="24" t="s">
        <v>42</v>
      </c>
      <c r="L1" s="24" t="s">
        <v>43</v>
      </c>
      <c r="M1" s="24" t="s">
        <v>44</v>
      </c>
      <c r="N1" s="24" t="s">
        <v>45</v>
      </c>
      <c r="O1" s="24" t="s">
        <v>46</v>
      </c>
      <c r="P1" s="24" t="s">
        <v>47</v>
      </c>
      <c r="Q1" s="24" t="s">
        <v>48</v>
      </c>
      <c r="R1" s="24" t="s">
        <v>49</v>
      </c>
    </row>
    <row r="2" spans="1:24" x14ac:dyDescent="0.25">
      <c r="A2" s="24">
        <v>2</v>
      </c>
      <c r="B2" s="25">
        <v>6</v>
      </c>
      <c r="C2" s="25">
        <v>46</v>
      </c>
      <c r="D2" s="24" t="s">
        <v>50</v>
      </c>
      <c r="E2" s="24" t="s">
        <v>50</v>
      </c>
      <c r="F2" s="24" t="s">
        <v>50</v>
      </c>
      <c r="G2" s="25">
        <v>112</v>
      </c>
      <c r="H2" s="25">
        <v>119</v>
      </c>
      <c r="I2" s="24" t="s">
        <v>50</v>
      </c>
      <c r="J2" s="24" t="s">
        <v>50</v>
      </c>
      <c r="K2" s="24" t="s">
        <v>50</v>
      </c>
      <c r="L2" s="25">
        <v>35</v>
      </c>
      <c r="M2" s="25">
        <v>26</v>
      </c>
      <c r="N2" s="24" t="s">
        <v>50</v>
      </c>
      <c r="O2" s="24" t="s">
        <v>50</v>
      </c>
      <c r="P2" s="24" t="s">
        <v>50</v>
      </c>
      <c r="Q2" s="24" t="s">
        <v>48</v>
      </c>
      <c r="R2" s="24" t="s">
        <v>51</v>
      </c>
      <c r="S2" s="19"/>
    </row>
    <row r="3" spans="1:24" x14ac:dyDescent="0.25">
      <c r="A3" s="24">
        <v>2</v>
      </c>
      <c r="B3" s="25">
        <v>6</v>
      </c>
      <c r="C3" s="25">
        <v>26</v>
      </c>
      <c r="D3" s="24" t="s">
        <v>50</v>
      </c>
      <c r="E3" s="24" t="s">
        <v>50</v>
      </c>
      <c r="F3" s="24" t="s">
        <v>50</v>
      </c>
      <c r="G3" s="25">
        <v>30</v>
      </c>
      <c r="H3" s="25">
        <v>29</v>
      </c>
      <c r="I3" s="24" t="s">
        <v>50</v>
      </c>
      <c r="J3" s="24" t="s">
        <v>50</v>
      </c>
      <c r="K3" s="24" t="s">
        <v>50</v>
      </c>
      <c r="L3" s="25">
        <v>7</v>
      </c>
      <c r="M3" s="25">
        <v>10</v>
      </c>
      <c r="N3" s="24" t="s">
        <v>50</v>
      </c>
      <c r="O3" s="24" t="s">
        <v>50</v>
      </c>
      <c r="P3" s="24" t="s">
        <v>50</v>
      </c>
      <c r="Q3" s="24" t="s">
        <v>48</v>
      </c>
      <c r="R3" s="24" t="s">
        <v>52</v>
      </c>
    </row>
    <row r="4" spans="1:24" x14ac:dyDescent="0.25">
      <c r="A4" s="24">
        <v>2</v>
      </c>
      <c r="B4" s="25">
        <v>1</v>
      </c>
      <c r="C4" s="25">
        <v>13</v>
      </c>
      <c r="D4" s="24" t="s">
        <v>50</v>
      </c>
      <c r="E4" s="24" t="s">
        <v>50</v>
      </c>
      <c r="F4" s="24" t="s">
        <v>50</v>
      </c>
      <c r="G4" s="25">
        <v>33</v>
      </c>
      <c r="H4" s="25">
        <v>55</v>
      </c>
      <c r="I4" s="24" t="s">
        <v>50</v>
      </c>
      <c r="J4" s="24" t="s">
        <v>50</v>
      </c>
      <c r="K4" s="24" t="s">
        <v>50</v>
      </c>
      <c r="L4" s="25">
        <v>6</v>
      </c>
      <c r="M4" s="25">
        <v>12</v>
      </c>
      <c r="N4" s="24" t="s">
        <v>50</v>
      </c>
      <c r="O4" s="24" t="s">
        <v>50</v>
      </c>
      <c r="P4" s="24" t="s">
        <v>50</v>
      </c>
      <c r="Q4" s="24" t="s">
        <v>48</v>
      </c>
      <c r="R4" s="24" t="s">
        <v>53</v>
      </c>
    </row>
    <row r="5" spans="1:24" x14ac:dyDescent="0.25">
      <c r="A5" s="24">
        <v>2</v>
      </c>
      <c r="B5" s="25">
        <v>21</v>
      </c>
      <c r="C5" s="25">
        <v>66</v>
      </c>
      <c r="D5" s="24" t="s">
        <v>50</v>
      </c>
      <c r="E5" s="24" t="s">
        <v>50</v>
      </c>
      <c r="F5" s="24" t="s">
        <v>50</v>
      </c>
      <c r="G5" s="25">
        <v>14</v>
      </c>
      <c r="H5" s="25">
        <v>17</v>
      </c>
      <c r="I5" s="24" t="s">
        <v>50</v>
      </c>
      <c r="J5" s="24" t="s">
        <v>50</v>
      </c>
      <c r="K5" s="24" t="s">
        <v>50</v>
      </c>
      <c r="L5" s="25">
        <v>2</v>
      </c>
      <c r="M5" s="25">
        <v>5</v>
      </c>
      <c r="N5" s="24" t="s">
        <v>50</v>
      </c>
      <c r="O5" s="24" t="s">
        <v>50</v>
      </c>
      <c r="P5" s="24" t="s">
        <v>50</v>
      </c>
      <c r="Q5" s="24" t="s">
        <v>48</v>
      </c>
      <c r="R5" s="24" t="s">
        <v>54</v>
      </c>
    </row>
    <row r="6" spans="1:24" x14ac:dyDescent="0.25">
      <c r="A6" s="24">
        <v>2</v>
      </c>
      <c r="B6" s="25">
        <v>7</v>
      </c>
      <c r="C6" s="25">
        <v>16</v>
      </c>
      <c r="D6" s="24" t="s">
        <v>50</v>
      </c>
      <c r="E6" s="24" t="s">
        <v>50</v>
      </c>
      <c r="F6" s="24" t="s">
        <v>50</v>
      </c>
      <c r="G6" s="25">
        <v>108</v>
      </c>
      <c r="H6" s="25">
        <v>112</v>
      </c>
      <c r="I6" s="24" t="s">
        <v>50</v>
      </c>
      <c r="J6" s="24" t="s">
        <v>50</v>
      </c>
      <c r="K6" s="24" t="s">
        <v>50</v>
      </c>
      <c r="L6" s="25">
        <v>18</v>
      </c>
      <c r="M6" s="25">
        <v>16</v>
      </c>
      <c r="N6" s="24" t="s">
        <v>50</v>
      </c>
      <c r="O6" s="24" t="s">
        <v>50</v>
      </c>
      <c r="P6" s="24" t="s">
        <v>50</v>
      </c>
      <c r="Q6" s="24" t="s">
        <v>48</v>
      </c>
      <c r="R6" s="24" t="s">
        <v>55</v>
      </c>
    </row>
    <row r="7" spans="1:24" x14ac:dyDescent="0.25">
      <c r="A7" s="24">
        <v>2</v>
      </c>
      <c r="B7" s="25">
        <v>1</v>
      </c>
      <c r="C7" s="25">
        <v>13</v>
      </c>
      <c r="D7" s="24" t="s">
        <v>50</v>
      </c>
      <c r="E7" s="24" t="s">
        <v>50</v>
      </c>
      <c r="F7" s="24" t="s">
        <v>50</v>
      </c>
      <c r="G7" s="25">
        <v>60</v>
      </c>
      <c r="H7" s="25">
        <v>60</v>
      </c>
      <c r="I7" s="24" t="s">
        <v>50</v>
      </c>
      <c r="J7" s="24" t="s">
        <v>50</v>
      </c>
      <c r="K7" s="24" t="s">
        <v>50</v>
      </c>
      <c r="L7" s="25">
        <v>13</v>
      </c>
      <c r="M7" s="25">
        <v>14</v>
      </c>
      <c r="N7" s="24" t="s">
        <v>50</v>
      </c>
      <c r="O7" s="24" t="s">
        <v>50</v>
      </c>
      <c r="P7" s="24" t="s">
        <v>50</v>
      </c>
      <c r="Q7" s="24" t="s">
        <v>48</v>
      </c>
      <c r="R7" s="24" t="s">
        <v>56</v>
      </c>
    </row>
    <row r="8" spans="1:24" x14ac:dyDescent="0.25">
      <c r="A8" s="24">
        <v>2</v>
      </c>
      <c r="B8" s="25">
        <v>2</v>
      </c>
      <c r="C8" s="25">
        <v>8</v>
      </c>
      <c r="D8" s="24" t="s">
        <v>50</v>
      </c>
      <c r="E8" s="24" t="s">
        <v>50</v>
      </c>
      <c r="F8" s="24" t="s">
        <v>50</v>
      </c>
      <c r="G8" s="25">
        <v>22</v>
      </c>
      <c r="H8" s="25">
        <v>22</v>
      </c>
      <c r="I8" s="24" t="s">
        <v>50</v>
      </c>
      <c r="J8" s="24" t="s">
        <v>50</v>
      </c>
      <c r="K8" s="24" t="s">
        <v>50</v>
      </c>
      <c r="L8" s="25">
        <v>10</v>
      </c>
      <c r="M8" s="25">
        <v>7</v>
      </c>
      <c r="N8" s="24" t="s">
        <v>50</v>
      </c>
      <c r="O8" s="24" t="s">
        <v>50</v>
      </c>
      <c r="P8" s="24" t="s">
        <v>50</v>
      </c>
      <c r="Q8" s="24" t="s">
        <v>48</v>
      </c>
      <c r="R8" s="24" t="s">
        <v>57</v>
      </c>
    </row>
    <row r="9" spans="1:24" x14ac:dyDescent="0.25">
      <c r="A9" s="24">
        <v>2</v>
      </c>
      <c r="B9" s="25">
        <v>6</v>
      </c>
      <c r="C9" s="25">
        <v>78</v>
      </c>
      <c r="D9" s="24" t="s">
        <v>50</v>
      </c>
      <c r="E9" s="24" t="s">
        <v>50</v>
      </c>
      <c r="F9" s="24" t="s">
        <v>50</v>
      </c>
      <c r="G9" s="25">
        <v>17</v>
      </c>
      <c r="H9" s="25">
        <v>18</v>
      </c>
      <c r="I9" s="24" t="s">
        <v>50</v>
      </c>
      <c r="J9" s="24" t="s">
        <v>50</v>
      </c>
      <c r="K9" s="24" t="s">
        <v>50</v>
      </c>
      <c r="L9" s="25">
        <v>6</v>
      </c>
      <c r="M9" s="25">
        <v>4</v>
      </c>
      <c r="N9" s="24" t="s">
        <v>50</v>
      </c>
      <c r="O9" s="24" t="s">
        <v>50</v>
      </c>
      <c r="P9" s="24" t="s">
        <v>50</v>
      </c>
      <c r="Q9" s="24" t="s">
        <v>48</v>
      </c>
      <c r="R9" s="24" t="s">
        <v>58</v>
      </c>
    </row>
    <row r="10" spans="1:24" x14ac:dyDescent="0.25">
      <c r="A10" s="24">
        <v>2</v>
      </c>
      <c r="B10" s="25">
        <v>6</v>
      </c>
      <c r="C10" s="25">
        <v>40</v>
      </c>
      <c r="D10" s="24" t="s">
        <v>50</v>
      </c>
      <c r="E10" s="24" t="s">
        <v>50</v>
      </c>
      <c r="F10" s="24" t="s">
        <v>50</v>
      </c>
      <c r="G10" s="25">
        <v>85</v>
      </c>
      <c r="H10" s="25">
        <v>78</v>
      </c>
      <c r="I10" s="24" t="s">
        <v>50</v>
      </c>
      <c r="J10" s="24" t="s">
        <v>50</v>
      </c>
      <c r="K10" s="24" t="s">
        <v>50</v>
      </c>
      <c r="L10" s="25">
        <v>12</v>
      </c>
      <c r="M10" s="25">
        <v>17</v>
      </c>
      <c r="N10" s="24" t="s">
        <v>50</v>
      </c>
      <c r="O10" s="24" t="s">
        <v>50</v>
      </c>
      <c r="P10" s="24" t="s">
        <v>50</v>
      </c>
      <c r="Q10" s="24" t="s">
        <v>48</v>
      </c>
      <c r="R10" s="24" t="s">
        <v>59</v>
      </c>
    </row>
    <row r="11" spans="1:24" x14ac:dyDescent="0.25">
      <c r="A11" s="24">
        <v>2</v>
      </c>
      <c r="B11" s="25">
        <v>1</v>
      </c>
      <c r="C11" s="25">
        <v>14</v>
      </c>
      <c r="D11" s="24" t="s">
        <v>50</v>
      </c>
      <c r="E11" s="24" t="s">
        <v>50</v>
      </c>
      <c r="F11" s="24" t="s">
        <v>50</v>
      </c>
      <c r="G11" s="25">
        <v>31</v>
      </c>
      <c r="H11" s="25">
        <v>32</v>
      </c>
      <c r="I11" s="24" t="s">
        <v>50</v>
      </c>
      <c r="J11" s="24" t="s">
        <v>50</v>
      </c>
      <c r="K11" s="24" t="s">
        <v>50</v>
      </c>
      <c r="L11" s="25">
        <v>8</v>
      </c>
      <c r="M11" s="25">
        <v>9</v>
      </c>
      <c r="N11" s="24" t="s">
        <v>50</v>
      </c>
      <c r="O11" s="24" t="s">
        <v>50</v>
      </c>
      <c r="P11" s="24" t="s">
        <v>50</v>
      </c>
      <c r="Q11" s="24" t="s">
        <v>48</v>
      </c>
      <c r="R11" s="24" t="s">
        <v>60</v>
      </c>
    </row>
    <row r="12" spans="1:24" x14ac:dyDescent="0.25">
      <c r="A12" s="24">
        <v>2</v>
      </c>
      <c r="B12" s="25">
        <v>6</v>
      </c>
      <c r="C12" s="25">
        <v>65</v>
      </c>
      <c r="D12" s="24" t="s">
        <v>50</v>
      </c>
      <c r="E12" s="24" t="s">
        <v>50</v>
      </c>
      <c r="F12" s="24" t="s">
        <v>50</v>
      </c>
      <c r="G12" s="25">
        <v>60</v>
      </c>
      <c r="H12" s="25">
        <v>58</v>
      </c>
      <c r="I12" s="24" t="s">
        <v>50</v>
      </c>
      <c r="J12" s="24" t="s">
        <v>50</v>
      </c>
      <c r="K12" s="24" t="s">
        <v>50</v>
      </c>
      <c r="L12" s="25">
        <v>1</v>
      </c>
      <c r="M12" s="25">
        <v>12</v>
      </c>
      <c r="N12" s="24" t="s">
        <v>50</v>
      </c>
      <c r="O12" s="24" t="s">
        <v>50</v>
      </c>
      <c r="P12" s="24" t="s">
        <v>50</v>
      </c>
      <c r="Q12" s="24" t="s">
        <v>48</v>
      </c>
      <c r="R12" s="24" t="s">
        <v>61</v>
      </c>
    </row>
    <row r="13" spans="1:24" x14ac:dyDescent="0.25">
      <c r="A13" s="24">
        <v>2</v>
      </c>
      <c r="B13" s="25">
        <v>1</v>
      </c>
      <c r="C13" s="25">
        <v>19</v>
      </c>
      <c r="D13" s="24" t="s">
        <v>50</v>
      </c>
      <c r="E13" s="24" t="s">
        <v>50</v>
      </c>
      <c r="F13" s="24" t="s">
        <v>50</v>
      </c>
      <c r="G13" s="25">
        <v>43</v>
      </c>
      <c r="H13" s="25">
        <v>46</v>
      </c>
      <c r="I13" s="24" t="s">
        <v>50</v>
      </c>
      <c r="J13" s="24" t="s">
        <v>50</v>
      </c>
      <c r="K13" s="24" t="s">
        <v>50</v>
      </c>
      <c r="L13" s="25">
        <v>6</v>
      </c>
      <c r="M13" s="25">
        <v>7</v>
      </c>
      <c r="N13" s="24" t="s">
        <v>50</v>
      </c>
      <c r="O13" s="24" t="s">
        <v>50</v>
      </c>
      <c r="P13" s="24" t="s">
        <v>50</v>
      </c>
      <c r="Q13" s="24" t="s">
        <v>48</v>
      </c>
      <c r="R13" s="24" t="s">
        <v>62</v>
      </c>
    </row>
    <row r="14" spans="1:24" x14ac:dyDescent="0.25">
      <c r="A14" s="24">
        <v>2</v>
      </c>
      <c r="B14" s="25">
        <v>1</v>
      </c>
      <c r="C14" s="25">
        <v>18</v>
      </c>
      <c r="D14" s="24" t="s">
        <v>50</v>
      </c>
      <c r="E14" s="24" t="s">
        <v>50</v>
      </c>
      <c r="F14" s="24" t="s">
        <v>50</v>
      </c>
      <c r="G14" s="25">
        <v>60</v>
      </c>
      <c r="H14" s="25">
        <v>65</v>
      </c>
      <c r="I14" s="24" t="s">
        <v>50</v>
      </c>
      <c r="J14" s="24" t="s">
        <v>50</v>
      </c>
      <c r="K14" s="24" t="s">
        <v>50</v>
      </c>
      <c r="L14" s="25">
        <v>29</v>
      </c>
      <c r="M14" s="25">
        <v>35</v>
      </c>
      <c r="N14" s="24" t="s">
        <v>50</v>
      </c>
      <c r="O14" s="24" t="s">
        <v>50</v>
      </c>
      <c r="P14" s="24" t="s">
        <v>50</v>
      </c>
      <c r="Q14" s="24" t="s">
        <v>48</v>
      </c>
      <c r="R14" s="24" t="s">
        <v>63</v>
      </c>
    </row>
    <row r="15" spans="1:24" x14ac:dyDescent="0.25">
      <c r="A15" s="24">
        <v>2</v>
      </c>
      <c r="B15" s="25">
        <v>2</v>
      </c>
      <c r="C15" s="25">
        <v>71</v>
      </c>
      <c r="D15" s="24" t="s">
        <v>50</v>
      </c>
      <c r="E15" s="24" t="s">
        <v>50</v>
      </c>
      <c r="F15" s="24" t="s">
        <v>50</v>
      </c>
      <c r="G15" s="25">
        <v>35</v>
      </c>
      <c r="H15" s="25">
        <v>27</v>
      </c>
      <c r="I15" s="24" t="s">
        <v>50</v>
      </c>
      <c r="J15" s="24" t="s">
        <v>50</v>
      </c>
      <c r="K15" s="24" t="s">
        <v>50</v>
      </c>
      <c r="L15" s="25">
        <v>8</v>
      </c>
      <c r="M15" s="25">
        <v>7</v>
      </c>
      <c r="N15" s="24" t="s">
        <v>50</v>
      </c>
      <c r="O15" s="24" t="s">
        <v>50</v>
      </c>
      <c r="P15" s="24" t="s">
        <v>50</v>
      </c>
      <c r="Q15" s="24" t="s">
        <v>48</v>
      </c>
      <c r="R15" s="24" t="s">
        <v>64</v>
      </c>
      <c r="S15" s="21"/>
      <c r="T15" s="21"/>
      <c r="V15" s="21"/>
      <c r="W15" s="21"/>
      <c r="X15" s="21"/>
    </row>
    <row r="16" spans="1:24" x14ac:dyDescent="0.25">
      <c r="A16" s="24">
        <v>2</v>
      </c>
      <c r="B16" s="25">
        <v>15</v>
      </c>
      <c r="C16" s="25">
        <v>50</v>
      </c>
      <c r="D16" s="24" t="s">
        <v>50</v>
      </c>
      <c r="E16" s="24" t="s">
        <v>50</v>
      </c>
      <c r="F16" s="24" t="s">
        <v>50</v>
      </c>
      <c r="G16" s="25">
        <v>244</v>
      </c>
      <c r="H16" s="25">
        <v>243</v>
      </c>
      <c r="I16" s="24" t="s">
        <v>50</v>
      </c>
      <c r="J16" s="24" t="s">
        <v>50</v>
      </c>
      <c r="K16" s="24" t="s">
        <v>50</v>
      </c>
      <c r="L16" s="25">
        <v>100</v>
      </c>
      <c r="M16" s="25">
        <v>100</v>
      </c>
      <c r="N16" s="24" t="s">
        <v>50</v>
      </c>
      <c r="O16" s="24" t="s">
        <v>50</v>
      </c>
      <c r="P16" s="24" t="s">
        <v>50</v>
      </c>
      <c r="Q16" s="24" t="s">
        <v>48</v>
      </c>
      <c r="R16" s="24" t="s">
        <v>65</v>
      </c>
      <c r="S16" s="21"/>
      <c r="T16" s="21"/>
      <c r="V16" s="21"/>
      <c r="W16" s="21"/>
      <c r="X16" s="21"/>
    </row>
    <row r="17" spans="1:24" x14ac:dyDescent="0.25">
      <c r="A17" s="24">
        <v>2</v>
      </c>
      <c r="B17" s="25">
        <v>4</v>
      </c>
      <c r="C17" s="25">
        <v>29</v>
      </c>
      <c r="D17" s="24" t="s">
        <v>50</v>
      </c>
      <c r="E17" s="24" t="s">
        <v>50</v>
      </c>
      <c r="F17" s="24" t="s">
        <v>50</v>
      </c>
      <c r="G17" s="25">
        <v>47</v>
      </c>
      <c r="H17" s="25">
        <v>47</v>
      </c>
      <c r="I17" s="24" t="s">
        <v>50</v>
      </c>
      <c r="J17" s="24" t="s">
        <v>50</v>
      </c>
      <c r="K17" s="24" t="s">
        <v>50</v>
      </c>
      <c r="L17" s="25">
        <v>0.5</v>
      </c>
      <c r="M17" s="25">
        <v>4.5</v>
      </c>
      <c r="N17" s="24" t="s">
        <v>50</v>
      </c>
      <c r="O17" s="24" t="s">
        <v>50</v>
      </c>
      <c r="P17" s="24" t="s">
        <v>50</v>
      </c>
      <c r="Q17" s="24" t="s">
        <v>48</v>
      </c>
      <c r="R17" s="24" t="s">
        <v>66</v>
      </c>
      <c r="S17" s="21"/>
      <c r="T17" s="21"/>
      <c r="V17" s="21"/>
      <c r="W17" s="21"/>
      <c r="X17" s="21"/>
    </row>
    <row r="18" spans="1:24" x14ac:dyDescent="0.25">
      <c r="A18" s="24">
        <v>2</v>
      </c>
      <c r="B18" s="25">
        <v>31</v>
      </c>
      <c r="C18" s="25">
        <v>42</v>
      </c>
      <c r="D18" s="24" t="s">
        <v>50</v>
      </c>
      <c r="E18" s="24" t="s">
        <v>50</v>
      </c>
      <c r="F18" s="24" t="s">
        <v>50</v>
      </c>
      <c r="G18" s="25">
        <v>318</v>
      </c>
      <c r="H18" s="25">
        <v>319</v>
      </c>
      <c r="I18" s="24" t="s">
        <v>50</v>
      </c>
      <c r="J18" s="24" t="s">
        <v>50</v>
      </c>
      <c r="K18" s="24" t="s">
        <v>50</v>
      </c>
      <c r="L18" s="25">
        <v>147</v>
      </c>
      <c r="M18" s="25">
        <v>131</v>
      </c>
      <c r="N18" s="24" t="s">
        <v>50</v>
      </c>
      <c r="O18" s="24" t="s">
        <v>50</v>
      </c>
      <c r="P18" s="24" t="s">
        <v>50</v>
      </c>
      <c r="Q18" s="24" t="s">
        <v>48</v>
      </c>
      <c r="R18" s="24" t="s">
        <v>67</v>
      </c>
      <c r="S18" s="19"/>
      <c r="T18" s="20"/>
      <c r="U18" s="19"/>
      <c r="V18" s="19"/>
      <c r="W18" s="19"/>
      <c r="X18" s="19"/>
    </row>
    <row r="19" spans="1:24" x14ac:dyDescent="0.25">
      <c r="A19" s="24">
        <v>2</v>
      </c>
      <c r="B19" s="25">
        <v>3</v>
      </c>
      <c r="C19" s="25">
        <v>39</v>
      </c>
      <c r="D19" s="24" t="s">
        <v>50</v>
      </c>
      <c r="E19" s="24" t="s">
        <v>50</v>
      </c>
      <c r="F19" s="24" t="s">
        <v>50</v>
      </c>
      <c r="G19" s="25">
        <v>47</v>
      </c>
      <c r="H19" s="25">
        <v>45</v>
      </c>
      <c r="I19" s="24" t="s">
        <v>50</v>
      </c>
      <c r="J19" s="24" t="s">
        <v>50</v>
      </c>
      <c r="K19" s="24" t="s">
        <v>50</v>
      </c>
      <c r="L19" s="25">
        <v>12</v>
      </c>
      <c r="M19" s="25">
        <v>15</v>
      </c>
      <c r="N19" s="24" t="s">
        <v>50</v>
      </c>
      <c r="O19" s="24" t="s">
        <v>50</v>
      </c>
      <c r="P19" s="24" t="s">
        <v>50</v>
      </c>
      <c r="Q19" s="24" t="s">
        <v>48</v>
      </c>
      <c r="R19" s="24" t="s">
        <v>68</v>
      </c>
    </row>
    <row r="20" spans="1:24" x14ac:dyDescent="0.25">
      <c r="A20" s="24">
        <v>2</v>
      </c>
      <c r="B20" s="25">
        <v>2</v>
      </c>
      <c r="C20" s="25">
        <v>45</v>
      </c>
      <c r="D20" s="24" t="s">
        <v>50</v>
      </c>
      <c r="E20" s="24" t="s">
        <v>50</v>
      </c>
      <c r="F20" s="24" t="s">
        <v>50</v>
      </c>
      <c r="G20" s="25">
        <v>60</v>
      </c>
      <c r="H20" s="25">
        <v>60</v>
      </c>
      <c r="I20" s="24" t="s">
        <v>50</v>
      </c>
      <c r="J20" s="24" t="s">
        <v>50</v>
      </c>
      <c r="K20" s="24" t="s">
        <v>50</v>
      </c>
      <c r="L20" s="25">
        <v>21</v>
      </c>
      <c r="M20" s="25">
        <v>20</v>
      </c>
      <c r="N20" s="24" t="s">
        <v>50</v>
      </c>
      <c r="O20" s="24" t="s">
        <v>50</v>
      </c>
      <c r="P20" s="24" t="s">
        <v>50</v>
      </c>
      <c r="Q20" s="24" t="s">
        <v>48</v>
      </c>
      <c r="R20" s="24" t="s">
        <v>69</v>
      </c>
    </row>
    <row r="21" spans="1:24" x14ac:dyDescent="0.25">
      <c r="A21" s="24">
        <v>2</v>
      </c>
      <c r="B21" s="25">
        <v>6</v>
      </c>
      <c r="C21" s="25">
        <v>77</v>
      </c>
      <c r="D21" s="24" t="s">
        <v>50</v>
      </c>
      <c r="E21" s="24" t="s">
        <v>50</v>
      </c>
      <c r="F21" s="24" t="s">
        <v>50</v>
      </c>
      <c r="G21" s="25">
        <v>75</v>
      </c>
      <c r="H21" s="25">
        <v>76</v>
      </c>
      <c r="I21" s="24" t="s">
        <v>50</v>
      </c>
      <c r="J21" s="24" t="s">
        <v>50</v>
      </c>
      <c r="K21" s="24" t="s">
        <v>50</v>
      </c>
      <c r="L21" s="25">
        <v>4</v>
      </c>
      <c r="M21" s="25">
        <v>4</v>
      </c>
      <c r="N21" s="24" t="s">
        <v>50</v>
      </c>
      <c r="O21" s="24" t="s">
        <v>50</v>
      </c>
      <c r="P21" s="24" t="s">
        <v>50</v>
      </c>
      <c r="Q21" s="24" t="s">
        <v>48</v>
      </c>
      <c r="R21" s="24" t="s">
        <v>70</v>
      </c>
    </row>
    <row r="22" spans="1:24" x14ac:dyDescent="0.25">
      <c r="A22" s="24">
        <v>2</v>
      </c>
      <c r="B22" s="25">
        <v>84</v>
      </c>
      <c r="C22" s="25">
        <v>88</v>
      </c>
      <c r="D22" s="24" t="s">
        <v>50</v>
      </c>
      <c r="E22" s="24" t="s">
        <v>50</v>
      </c>
      <c r="F22" s="24" t="s">
        <v>50</v>
      </c>
      <c r="G22" s="25">
        <v>19</v>
      </c>
      <c r="H22" s="25">
        <v>16</v>
      </c>
      <c r="I22" s="24" t="s">
        <v>50</v>
      </c>
      <c r="J22" s="24" t="s">
        <v>50</v>
      </c>
      <c r="K22" s="24" t="s">
        <v>50</v>
      </c>
      <c r="L22" s="25">
        <v>1</v>
      </c>
      <c r="M22" s="25">
        <v>2</v>
      </c>
      <c r="N22" s="24" t="s">
        <v>50</v>
      </c>
      <c r="O22" s="24" t="s">
        <v>50</v>
      </c>
      <c r="P22" s="24" t="s">
        <v>50</v>
      </c>
      <c r="Q22" s="24" t="s">
        <v>48</v>
      </c>
      <c r="R22" s="24" t="s">
        <v>71</v>
      </c>
    </row>
    <row r="23" spans="1:24" x14ac:dyDescent="0.25">
      <c r="A23" s="24">
        <v>2</v>
      </c>
      <c r="B23" s="25">
        <v>1</v>
      </c>
      <c r="C23" s="25">
        <v>13</v>
      </c>
      <c r="D23" s="24" t="s">
        <v>50</v>
      </c>
      <c r="E23" s="24" t="s">
        <v>50</v>
      </c>
      <c r="F23" s="24" t="s">
        <v>50</v>
      </c>
      <c r="G23" s="25">
        <v>76</v>
      </c>
      <c r="H23" s="25">
        <v>75</v>
      </c>
      <c r="I23" s="24" t="s">
        <v>50</v>
      </c>
      <c r="J23" s="24" t="s">
        <v>50</v>
      </c>
      <c r="K23" s="24" t="s">
        <v>50</v>
      </c>
      <c r="L23" s="25">
        <v>31</v>
      </c>
      <c r="M23" s="25">
        <v>38</v>
      </c>
      <c r="N23" s="24" t="s">
        <v>50</v>
      </c>
      <c r="O23" s="24" t="s">
        <v>50</v>
      </c>
      <c r="P23" s="24" t="s">
        <v>50</v>
      </c>
      <c r="Q23" s="24" t="s">
        <v>48</v>
      </c>
      <c r="R23" s="24" t="s">
        <v>72</v>
      </c>
    </row>
    <row r="24" spans="1:24" x14ac:dyDescent="0.25">
      <c r="A24" s="24">
        <v>2</v>
      </c>
      <c r="B24" s="25">
        <v>6</v>
      </c>
      <c r="C24" s="25">
        <v>32</v>
      </c>
      <c r="D24" s="24" t="s">
        <v>50</v>
      </c>
      <c r="E24" s="24" t="s">
        <v>50</v>
      </c>
      <c r="F24" s="24" t="s">
        <v>50</v>
      </c>
      <c r="G24" s="25">
        <v>54</v>
      </c>
      <c r="H24" s="25">
        <v>52</v>
      </c>
      <c r="I24" s="24" t="s">
        <v>50</v>
      </c>
      <c r="J24" s="24" t="s">
        <v>50</v>
      </c>
      <c r="K24" s="24" t="s">
        <v>50</v>
      </c>
      <c r="L24" s="25">
        <v>7</v>
      </c>
      <c r="M24" s="25">
        <v>15</v>
      </c>
      <c r="N24" s="24" t="s">
        <v>50</v>
      </c>
      <c r="O24" s="24" t="s">
        <v>50</v>
      </c>
      <c r="P24" s="24" t="s">
        <v>50</v>
      </c>
      <c r="Q24" s="24" t="s">
        <v>48</v>
      </c>
      <c r="R24" s="24" t="s">
        <v>73</v>
      </c>
    </row>
    <row r="25" spans="1:24" x14ac:dyDescent="0.25">
      <c r="A25" s="24">
        <v>2</v>
      </c>
      <c r="B25" s="25">
        <v>1</v>
      </c>
      <c r="C25" s="25">
        <v>13</v>
      </c>
      <c r="D25" s="24" t="s">
        <v>50</v>
      </c>
      <c r="E25" s="24" t="s">
        <v>50</v>
      </c>
      <c r="F25" s="24" t="s">
        <v>50</v>
      </c>
      <c r="G25" s="25">
        <v>92</v>
      </c>
      <c r="H25" s="25">
        <v>95</v>
      </c>
      <c r="I25" s="24" t="s">
        <v>50</v>
      </c>
      <c r="J25" s="24" t="s">
        <v>50</v>
      </c>
      <c r="K25" s="24" t="s">
        <v>50</v>
      </c>
      <c r="L25" s="25">
        <v>35</v>
      </c>
      <c r="M25" s="25">
        <v>45</v>
      </c>
      <c r="N25" s="24" t="s">
        <v>50</v>
      </c>
      <c r="O25" s="24" t="s">
        <v>50</v>
      </c>
      <c r="P25" s="24" t="s">
        <v>50</v>
      </c>
      <c r="Q25" s="24" t="s">
        <v>48</v>
      </c>
      <c r="R25" s="24" t="s">
        <v>74</v>
      </c>
    </row>
    <row r="26" spans="1:24" x14ac:dyDescent="0.25">
      <c r="A26" s="24">
        <v>2</v>
      </c>
      <c r="B26" s="25">
        <v>1</v>
      </c>
      <c r="C26" s="25">
        <v>12</v>
      </c>
      <c r="D26" s="24" t="s">
        <v>50</v>
      </c>
      <c r="E26" s="24" t="s">
        <v>50</v>
      </c>
      <c r="F26" s="24" t="s">
        <v>50</v>
      </c>
      <c r="G26" s="25">
        <v>50</v>
      </c>
      <c r="H26" s="25">
        <v>55</v>
      </c>
      <c r="I26" s="24" t="s">
        <v>50</v>
      </c>
      <c r="J26" s="24" t="s">
        <v>50</v>
      </c>
      <c r="K26" s="24" t="s">
        <v>50</v>
      </c>
      <c r="L26" s="25">
        <v>21</v>
      </c>
      <c r="M26" s="25">
        <v>13</v>
      </c>
      <c r="N26" s="24" t="s">
        <v>50</v>
      </c>
      <c r="O26" s="24" t="s">
        <v>50</v>
      </c>
      <c r="P26" s="24" t="s">
        <v>50</v>
      </c>
      <c r="Q26" s="24" t="s">
        <v>48</v>
      </c>
      <c r="R26" s="24" t="s">
        <v>75</v>
      </c>
    </row>
    <row r="27" spans="1:24" x14ac:dyDescent="0.25">
      <c r="A27" s="24">
        <v>2</v>
      </c>
      <c r="B27" s="25">
        <v>6</v>
      </c>
      <c r="C27" s="25">
        <v>8</v>
      </c>
      <c r="D27" s="24" t="s">
        <v>50</v>
      </c>
      <c r="E27" s="24" t="s">
        <v>50</v>
      </c>
      <c r="F27" s="24" t="s">
        <v>50</v>
      </c>
      <c r="G27" s="25">
        <v>18</v>
      </c>
      <c r="H27" s="25">
        <v>14</v>
      </c>
      <c r="I27" s="24" t="s">
        <v>50</v>
      </c>
      <c r="J27" s="24" t="s">
        <v>50</v>
      </c>
      <c r="K27" s="24" t="s">
        <v>50</v>
      </c>
      <c r="L27" s="25">
        <v>2</v>
      </c>
      <c r="M27" s="25">
        <v>3</v>
      </c>
      <c r="N27" s="24" t="s">
        <v>50</v>
      </c>
      <c r="O27" s="24" t="s">
        <v>50</v>
      </c>
      <c r="P27" s="24" t="s">
        <v>50</v>
      </c>
      <c r="Q27" s="24" t="s">
        <v>48</v>
      </c>
      <c r="R27" s="24" t="s">
        <v>76</v>
      </c>
    </row>
    <row r="28" spans="1:24" x14ac:dyDescent="0.25">
      <c r="A28" s="24">
        <v>2</v>
      </c>
      <c r="B28" s="25">
        <v>1</v>
      </c>
      <c r="C28" s="25">
        <v>13</v>
      </c>
      <c r="D28" s="24" t="s">
        <v>50</v>
      </c>
      <c r="E28" s="24" t="s">
        <v>50</v>
      </c>
      <c r="F28" s="24" t="s">
        <v>50</v>
      </c>
      <c r="G28" s="25">
        <v>73</v>
      </c>
      <c r="H28" s="25">
        <v>73</v>
      </c>
      <c r="I28" s="24" t="s">
        <v>50</v>
      </c>
      <c r="J28" s="24" t="s">
        <v>50</v>
      </c>
      <c r="K28" s="24" t="s">
        <v>50</v>
      </c>
      <c r="L28" s="25">
        <v>36</v>
      </c>
      <c r="M28" s="25">
        <v>35</v>
      </c>
      <c r="N28" s="24" t="s">
        <v>50</v>
      </c>
      <c r="O28" s="24" t="s">
        <v>50</v>
      </c>
      <c r="P28" s="24" t="s">
        <v>50</v>
      </c>
      <c r="Q28" s="24" t="s">
        <v>48</v>
      </c>
      <c r="R28" s="24" t="s">
        <v>77</v>
      </c>
    </row>
    <row r="29" spans="1:24" x14ac:dyDescent="0.25">
      <c r="A29" s="24">
        <v>2</v>
      </c>
      <c r="B29" s="25">
        <v>6</v>
      </c>
      <c r="C29" s="25">
        <v>40</v>
      </c>
      <c r="D29" s="24" t="s">
        <v>50</v>
      </c>
      <c r="E29" s="24" t="s">
        <v>50</v>
      </c>
      <c r="F29" s="24" t="s">
        <v>50</v>
      </c>
      <c r="G29" s="25">
        <v>36</v>
      </c>
      <c r="H29" s="25">
        <v>36</v>
      </c>
      <c r="I29" s="24" t="s">
        <v>50</v>
      </c>
      <c r="J29" s="24" t="s">
        <v>50</v>
      </c>
      <c r="K29" s="24" t="s">
        <v>50</v>
      </c>
      <c r="L29" s="25">
        <v>0.5</v>
      </c>
      <c r="M29" s="25">
        <v>1.5</v>
      </c>
      <c r="N29" s="24" t="s">
        <v>50</v>
      </c>
      <c r="O29" s="24" t="s">
        <v>50</v>
      </c>
      <c r="P29" s="24" t="s">
        <v>50</v>
      </c>
      <c r="Q29" s="24" t="s">
        <v>48</v>
      </c>
      <c r="R29" s="24" t="s">
        <v>78</v>
      </c>
    </row>
    <row r="30" spans="1:24" x14ac:dyDescent="0.25">
      <c r="A30" s="24">
        <v>2</v>
      </c>
      <c r="B30" s="25">
        <v>1</v>
      </c>
      <c r="C30" s="25">
        <v>22</v>
      </c>
      <c r="D30" s="24" t="s">
        <v>50</v>
      </c>
      <c r="E30" s="24" t="s">
        <v>50</v>
      </c>
      <c r="F30" s="24" t="s">
        <v>50</v>
      </c>
      <c r="G30" s="25">
        <v>45</v>
      </c>
      <c r="H30" s="25">
        <v>45</v>
      </c>
      <c r="I30" s="24" t="s">
        <v>50</v>
      </c>
      <c r="J30" s="24" t="s">
        <v>50</v>
      </c>
      <c r="K30" s="24" t="s">
        <v>50</v>
      </c>
      <c r="L30" s="25">
        <v>26</v>
      </c>
      <c r="M30" s="25">
        <v>18</v>
      </c>
      <c r="N30" s="24" t="s">
        <v>50</v>
      </c>
      <c r="O30" s="24" t="s">
        <v>50</v>
      </c>
      <c r="P30" s="24" t="s">
        <v>50</v>
      </c>
      <c r="Q30" s="24" t="s">
        <v>48</v>
      </c>
      <c r="R30" s="24" t="s">
        <v>79</v>
      </c>
    </row>
    <row r="31" spans="1:24" x14ac:dyDescent="0.25">
      <c r="A31" s="24">
        <v>2</v>
      </c>
      <c r="B31" s="25">
        <v>12</v>
      </c>
      <c r="C31" s="25">
        <v>19</v>
      </c>
      <c r="D31" s="24" t="s">
        <v>50</v>
      </c>
      <c r="E31" s="24" t="s">
        <v>50</v>
      </c>
      <c r="F31" s="24" t="s">
        <v>50</v>
      </c>
      <c r="G31" s="25">
        <v>31</v>
      </c>
      <c r="H31" s="25">
        <v>29</v>
      </c>
      <c r="I31" s="24" t="s">
        <v>50</v>
      </c>
      <c r="J31" s="24" t="s">
        <v>50</v>
      </c>
      <c r="K31" s="24" t="s">
        <v>50</v>
      </c>
      <c r="L31" s="25">
        <v>17</v>
      </c>
      <c r="M31" s="25">
        <v>9</v>
      </c>
      <c r="N31" s="24" t="s">
        <v>50</v>
      </c>
      <c r="O31" s="24" t="s">
        <v>50</v>
      </c>
      <c r="P31" s="24" t="s">
        <v>50</v>
      </c>
      <c r="Q31" s="24" t="s">
        <v>48</v>
      </c>
      <c r="R31" s="24" t="s">
        <v>80</v>
      </c>
    </row>
    <row r="32" spans="1:24" x14ac:dyDescent="0.25">
      <c r="A32" s="24">
        <v>2</v>
      </c>
      <c r="B32" s="25">
        <v>6</v>
      </c>
      <c r="C32" s="25">
        <v>9</v>
      </c>
      <c r="D32" s="24" t="s">
        <v>50</v>
      </c>
      <c r="E32" s="24" t="s">
        <v>50</v>
      </c>
      <c r="F32" s="24" t="s">
        <v>50</v>
      </c>
      <c r="G32" s="25">
        <v>35</v>
      </c>
      <c r="H32" s="25">
        <v>48</v>
      </c>
      <c r="I32" s="24" t="s">
        <v>50</v>
      </c>
      <c r="J32" s="24" t="s">
        <v>50</v>
      </c>
      <c r="K32" s="24" t="s">
        <v>50</v>
      </c>
      <c r="L32" s="25">
        <v>6</v>
      </c>
      <c r="M32" s="25">
        <v>12</v>
      </c>
      <c r="N32" s="24" t="s">
        <v>50</v>
      </c>
      <c r="O32" s="24" t="s">
        <v>50</v>
      </c>
      <c r="P32" s="24" t="s">
        <v>50</v>
      </c>
      <c r="Q32" s="24" t="s">
        <v>48</v>
      </c>
      <c r="R32" s="24" t="s">
        <v>81</v>
      </c>
    </row>
    <row r="33" spans="1:19" x14ac:dyDescent="0.25">
      <c r="A33" s="24">
        <v>2</v>
      </c>
      <c r="B33" s="25">
        <v>6</v>
      </c>
      <c r="C33" s="25">
        <v>47</v>
      </c>
      <c r="D33" s="24" t="s">
        <v>50</v>
      </c>
      <c r="E33" s="24" t="s">
        <v>50</v>
      </c>
      <c r="F33" s="24" t="s">
        <v>50</v>
      </c>
      <c r="G33" s="25">
        <v>74</v>
      </c>
      <c r="H33" s="25">
        <v>69</v>
      </c>
      <c r="I33" s="24" t="s">
        <v>50</v>
      </c>
      <c r="J33" s="24" t="s">
        <v>50</v>
      </c>
      <c r="K33" s="24" t="s">
        <v>50</v>
      </c>
      <c r="L33" s="25">
        <v>13</v>
      </c>
      <c r="M33" s="25">
        <v>11</v>
      </c>
      <c r="N33" s="24" t="s">
        <v>50</v>
      </c>
      <c r="O33" s="24" t="s">
        <v>50</v>
      </c>
      <c r="P33" s="24" t="s">
        <v>50</v>
      </c>
      <c r="Q33" s="24" t="s">
        <v>48</v>
      </c>
      <c r="R33" s="24" t="s">
        <v>82</v>
      </c>
    </row>
    <row r="34" spans="1:19" x14ac:dyDescent="0.25">
      <c r="A34" s="24">
        <v>2</v>
      </c>
      <c r="B34" s="25">
        <v>6</v>
      </c>
      <c r="C34" s="25">
        <v>57</v>
      </c>
      <c r="D34" s="24" t="s">
        <v>50</v>
      </c>
      <c r="E34" s="24" t="s">
        <v>50</v>
      </c>
      <c r="F34" s="24" t="s">
        <v>50</v>
      </c>
      <c r="G34" s="25">
        <v>69</v>
      </c>
      <c r="H34" s="25">
        <v>72</v>
      </c>
      <c r="I34" s="24" t="s">
        <v>50</v>
      </c>
      <c r="J34" s="24" t="s">
        <v>50</v>
      </c>
      <c r="K34" s="24" t="s">
        <v>50</v>
      </c>
      <c r="L34" s="25">
        <v>19</v>
      </c>
      <c r="M34" s="25">
        <v>15</v>
      </c>
      <c r="N34" s="24" t="s">
        <v>50</v>
      </c>
      <c r="O34" s="24" t="s">
        <v>50</v>
      </c>
      <c r="P34" s="24" t="s">
        <v>50</v>
      </c>
      <c r="Q34" s="24" t="s">
        <v>48</v>
      </c>
      <c r="R34" s="24" t="s">
        <v>83</v>
      </c>
    </row>
    <row r="35" spans="1:19" x14ac:dyDescent="0.25">
      <c r="A35" s="24">
        <v>2</v>
      </c>
      <c r="B35" s="25">
        <v>23</v>
      </c>
      <c r="C35" s="25">
        <v>69</v>
      </c>
      <c r="D35" s="24" t="s">
        <v>50</v>
      </c>
      <c r="E35" s="24" t="s">
        <v>50</v>
      </c>
      <c r="F35" s="24" t="s">
        <v>50</v>
      </c>
      <c r="G35" s="25">
        <v>23</v>
      </c>
      <c r="H35" s="25">
        <v>23</v>
      </c>
      <c r="I35" s="24" t="s">
        <v>50</v>
      </c>
      <c r="J35" s="24" t="s">
        <v>50</v>
      </c>
      <c r="K35" s="24" t="s">
        <v>50</v>
      </c>
      <c r="L35" s="25">
        <v>2.5</v>
      </c>
      <c r="M35" s="25">
        <v>0.5</v>
      </c>
      <c r="N35" s="24" t="s">
        <v>50</v>
      </c>
      <c r="O35" s="24" t="s">
        <v>50</v>
      </c>
      <c r="P35" s="24" t="s">
        <v>50</v>
      </c>
      <c r="Q35" s="24" t="s">
        <v>48</v>
      </c>
      <c r="R35" s="24" t="s">
        <v>84</v>
      </c>
    </row>
    <row r="36" spans="1:19" x14ac:dyDescent="0.25">
      <c r="A36" s="24">
        <v>2</v>
      </c>
      <c r="B36" s="25">
        <v>6</v>
      </c>
      <c r="C36" s="25">
        <v>40</v>
      </c>
      <c r="D36" s="24" t="s">
        <v>50</v>
      </c>
      <c r="E36" s="24" t="s">
        <v>50</v>
      </c>
      <c r="F36" s="24" t="s">
        <v>50</v>
      </c>
      <c r="G36" s="25">
        <v>128</v>
      </c>
      <c r="H36" s="25">
        <v>146</v>
      </c>
      <c r="I36" s="24" t="s">
        <v>50</v>
      </c>
      <c r="J36" s="24" t="s">
        <v>50</v>
      </c>
      <c r="K36" s="24" t="s">
        <v>50</v>
      </c>
      <c r="L36" s="25">
        <v>35</v>
      </c>
      <c r="M36" s="25">
        <v>54</v>
      </c>
      <c r="N36" s="24" t="s">
        <v>50</v>
      </c>
      <c r="O36" s="24" t="s">
        <v>50</v>
      </c>
      <c r="P36" s="24" t="s">
        <v>50</v>
      </c>
      <c r="Q36" s="24" t="s">
        <v>48</v>
      </c>
      <c r="R36" s="24" t="s">
        <v>85</v>
      </c>
    </row>
    <row r="37" spans="1:19" x14ac:dyDescent="0.25">
      <c r="A37" s="24">
        <v>2</v>
      </c>
      <c r="B37" s="25">
        <v>1</v>
      </c>
      <c r="C37" s="25">
        <v>19</v>
      </c>
      <c r="D37" s="24" t="s">
        <v>50</v>
      </c>
      <c r="E37" s="24" t="s">
        <v>50</v>
      </c>
      <c r="F37" s="24" t="s">
        <v>50</v>
      </c>
      <c r="G37" s="25">
        <v>35</v>
      </c>
      <c r="H37" s="25">
        <v>35</v>
      </c>
      <c r="I37" s="24" t="s">
        <v>50</v>
      </c>
      <c r="J37" s="24" t="s">
        <v>50</v>
      </c>
      <c r="K37" s="24" t="s">
        <v>50</v>
      </c>
      <c r="L37" s="25">
        <v>12</v>
      </c>
      <c r="M37" s="25">
        <v>5</v>
      </c>
      <c r="N37" s="24" t="s">
        <v>50</v>
      </c>
      <c r="O37" s="24" t="s">
        <v>50</v>
      </c>
      <c r="P37" s="24" t="s">
        <v>50</v>
      </c>
      <c r="Q37" s="24" t="s">
        <v>48</v>
      </c>
      <c r="R37" s="24" t="s">
        <v>86</v>
      </c>
    </row>
    <row r="38" spans="1:19" x14ac:dyDescent="0.25">
      <c r="A38" s="24">
        <v>2</v>
      </c>
      <c r="B38" s="25">
        <v>19</v>
      </c>
      <c r="C38" s="25">
        <v>71</v>
      </c>
      <c r="D38" s="24" t="s">
        <v>50</v>
      </c>
      <c r="E38" s="24" t="s">
        <v>50</v>
      </c>
      <c r="F38" s="24" t="s">
        <v>50</v>
      </c>
      <c r="G38" s="25">
        <v>33</v>
      </c>
      <c r="H38" s="25">
        <v>33</v>
      </c>
      <c r="I38" s="24" t="s">
        <v>50</v>
      </c>
      <c r="J38" s="24" t="s">
        <v>50</v>
      </c>
      <c r="K38" s="24" t="s">
        <v>50</v>
      </c>
      <c r="L38" s="25">
        <v>1</v>
      </c>
      <c r="M38" s="25">
        <v>1</v>
      </c>
      <c r="N38" s="24" t="s">
        <v>50</v>
      </c>
      <c r="O38" s="24" t="s">
        <v>50</v>
      </c>
      <c r="P38" s="24" t="s">
        <v>50</v>
      </c>
      <c r="Q38" s="24" t="s">
        <v>48</v>
      </c>
      <c r="R38" s="24" t="s">
        <v>87</v>
      </c>
    </row>
    <row r="39" spans="1:19" x14ac:dyDescent="0.25">
      <c r="A39" s="24">
        <v>2</v>
      </c>
      <c r="B39" s="25">
        <v>21</v>
      </c>
      <c r="C39" s="25">
        <v>23</v>
      </c>
      <c r="D39" s="24" t="s">
        <v>50</v>
      </c>
      <c r="E39" s="24" t="s">
        <v>50</v>
      </c>
      <c r="F39" s="24" t="s">
        <v>50</v>
      </c>
      <c r="G39" s="25">
        <v>44</v>
      </c>
      <c r="H39" s="25">
        <v>59</v>
      </c>
      <c r="I39" s="24" t="s">
        <v>50</v>
      </c>
      <c r="J39" s="24" t="s">
        <v>50</v>
      </c>
      <c r="K39" s="24" t="s">
        <v>50</v>
      </c>
      <c r="L39" s="25">
        <v>10</v>
      </c>
      <c r="M39" s="25">
        <v>19</v>
      </c>
      <c r="N39" s="24" t="s">
        <v>50</v>
      </c>
      <c r="O39" s="24" t="s">
        <v>50</v>
      </c>
      <c r="P39" s="24" t="s">
        <v>50</v>
      </c>
      <c r="Q39" s="24" t="s">
        <v>48</v>
      </c>
      <c r="R39" s="24" t="s">
        <v>88</v>
      </c>
    </row>
    <row r="40" spans="1:19" x14ac:dyDescent="0.25">
      <c r="A40" s="24">
        <v>2</v>
      </c>
      <c r="B40" s="25">
        <v>47</v>
      </c>
      <c r="C40" s="25">
        <v>66</v>
      </c>
      <c r="D40" s="24" t="s">
        <v>50</v>
      </c>
      <c r="E40" s="24" t="s">
        <v>50</v>
      </c>
      <c r="F40" s="24" t="s">
        <v>50</v>
      </c>
      <c r="G40" s="25">
        <v>91</v>
      </c>
      <c r="H40" s="25">
        <v>86</v>
      </c>
      <c r="I40" s="24" t="s">
        <v>50</v>
      </c>
      <c r="J40" s="24" t="s">
        <v>50</v>
      </c>
      <c r="K40" s="24" t="s">
        <v>50</v>
      </c>
      <c r="L40" s="25">
        <v>8</v>
      </c>
      <c r="M40" s="25">
        <v>10</v>
      </c>
      <c r="N40" s="24" t="s">
        <v>50</v>
      </c>
      <c r="O40" s="24" t="s">
        <v>50</v>
      </c>
      <c r="P40" s="24" t="s">
        <v>50</v>
      </c>
      <c r="Q40" s="24" t="s">
        <v>48</v>
      </c>
      <c r="R40" s="24" t="s">
        <v>89</v>
      </c>
    </row>
    <row r="41" spans="1:19" x14ac:dyDescent="0.25">
      <c r="A41" s="24">
        <v>2</v>
      </c>
      <c r="B41" s="25">
        <v>2</v>
      </c>
      <c r="C41" s="25">
        <v>35</v>
      </c>
      <c r="D41" s="24" t="s">
        <v>50</v>
      </c>
      <c r="E41" s="24" t="s">
        <v>50</v>
      </c>
      <c r="F41" s="24" t="s">
        <v>50</v>
      </c>
      <c r="G41" s="25">
        <v>15</v>
      </c>
      <c r="H41" s="25">
        <v>17</v>
      </c>
      <c r="I41" s="24" t="s">
        <v>50</v>
      </c>
      <c r="J41" s="24" t="s">
        <v>50</v>
      </c>
      <c r="K41" s="24" t="s">
        <v>50</v>
      </c>
      <c r="L41" s="25">
        <v>0.5</v>
      </c>
      <c r="M41" s="25">
        <v>3.5</v>
      </c>
      <c r="N41" s="24" t="s">
        <v>50</v>
      </c>
      <c r="O41" s="24" t="s">
        <v>50</v>
      </c>
      <c r="P41" s="24" t="s">
        <v>50</v>
      </c>
      <c r="Q41" s="24" t="s">
        <v>48</v>
      </c>
      <c r="R41" s="24" t="s">
        <v>90</v>
      </c>
    </row>
    <row r="42" spans="1:19" x14ac:dyDescent="0.25">
      <c r="A42" s="24">
        <v>2</v>
      </c>
      <c r="B42" s="25">
        <v>6</v>
      </c>
      <c r="C42" s="25">
        <v>46</v>
      </c>
      <c r="D42" s="24" t="s">
        <v>50</v>
      </c>
      <c r="E42" s="24" t="s">
        <v>50</v>
      </c>
      <c r="F42" s="24" t="s">
        <v>50</v>
      </c>
      <c r="G42" s="25">
        <v>114</v>
      </c>
      <c r="H42" s="25">
        <v>205</v>
      </c>
      <c r="I42" s="24" t="s">
        <v>50</v>
      </c>
      <c r="J42" s="24" t="s">
        <v>50</v>
      </c>
      <c r="K42" s="24" t="s">
        <v>50</v>
      </c>
      <c r="L42" s="25">
        <v>9</v>
      </c>
      <c r="M42" s="25">
        <v>35</v>
      </c>
      <c r="N42" s="24" t="s">
        <v>50</v>
      </c>
      <c r="O42" s="24" t="s">
        <v>50</v>
      </c>
      <c r="P42" s="24" t="s">
        <v>50</v>
      </c>
      <c r="Q42" s="24" t="s">
        <v>48</v>
      </c>
      <c r="R42" s="24" t="s">
        <v>91</v>
      </c>
    </row>
    <row r="43" spans="1:19" x14ac:dyDescent="0.25">
      <c r="A43" s="24">
        <v>2</v>
      </c>
      <c r="B43" s="25">
        <v>12</v>
      </c>
      <c r="C43" s="25">
        <v>90</v>
      </c>
      <c r="D43" s="24" t="s">
        <v>50</v>
      </c>
      <c r="E43" s="24" t="s">
        <v>50</v>
      </c>
      <c r="F43" s="24" t="s">
        <v>50</v>
      </c>
      <c r="G43" s="25">
        <v>26</v>
      </c>
      <c r="H43" s="25">
        <v>31</v>
      </c>
      <c r="I43" s="24" t="s">
        <v>50</v>
      </c>
      <c r="J43" s="24" t="s">
        <v>50</v>
      </c>
      <c r="K43" s="24" t="s">
        <v>50</v>
      </c>
      <c r="L43" s="25">
        <v>12</v>
      </c>
      <c r="M43" s="25">
        <v>9</v>
      </c>
      <c r="N43" s="24" t="s">
        <v>50</v>
      </c>
      <c r="O43" s="24" t="s">
        <v>50</v>
      </c>
      <c r="P43" s="24" t="s">
        <v>50</v>
      </c>
      <c r="Q43" s="24" t="s">
        <v>48</v>
      </c>
      <c r="R43" s="24" t="s">
        <v>92</v>
      </c>
    </row>
    <row r="44" spans="1:19" x14ac:dyDescent="0.25">
      <c r="A44" s="24">
        <v>2</v>
      </c>
      <c r="B44" s="25">
        <v>6</v>
      </c>
      <c r="C44" s="25">
        <v>67</v>
      </c>
      <c r="D44" s="24" t="s">
        <v>50</v>
      </c>
      <c r="E44" s="24" t="s">
        <v>50</v>
      </c>
      <c r="F44" s="24" t="s">
        <v>50</v>
      </c>
      <c r="G44" s="25">
        <v>17</v>
      </c>
      <c r="H44" s="25">
        <v>15</v>
      </c>
      <c r="I44" s="24" t="s">
        <v>50</v>
      </c>
      <c r="J44" s="24" t="s">
        <v>50</v>
      </c>
      <c r="K44" s="24" t="s">
        <v>50</v>
      </c>
      <c r="L44" s="25">
        <v>7</v>
      </c>
      <c r="M44" s="25">
        <v>5</v>
      </c>
      <c r="N44" s="24" t="s">
        <v>50</v>
      </c>
      <c r="O44" s="24" t="s">
        <v>50</v>
      </c>
      <c r="P44" s="24" t="s">
        <v>50</v>
      </c>
      <c r="Q44" s="24" t="s">
        <v>48</v>
      </c>
      <c r="R44" s="24" t="s">
        <v>93</v>
      </c>
    </row>
    <row r="45" spans="1:19" x14ac:dyDescent="0.25">
      <c r="A45" s="24">
        <v>2</v>
      </c>
      <c r="B45" s="25">
        <v>2</v>
      </c>
      <c r="C45" s="25">
        <v>35</v>
      </c>
      <c r="D45" s="24" t="s">
        <v>50</v>
      </c>
      <c r="E45" s="24" t="s">
        <v>50</v>
      </c>
      <c r="F45" s="24" t="s">
        <v>50</v>
      </c>
      <c r="G45" s="25">
        <v>14</v>
      </c>
      <c r="H45" s="25">
        <v>14</v>
      </c>
      <c r="I45" s="24" t="s">
        <v>50</v>
      </c>
      <c r="J45" s="24" t="s">
        <v>50</v>
      </c>
      <c r="K45" s="24" t="s">
        <v>50</v>
      </c>
      <c r="L45" s="25">
        <v>0.5</v>
      </c>
      <c r="M45" s="25">
        <v>3.5</v>
      </c>
      <c r="N45" s="24" t="s">
        <v>50</v>
      </c>
      <c r="O45" s="24" t="s">
        <v>50</v>
      </c>
      <c r="P45" s="24" t="s">
        <v>50</v>
      </c>
      <c r="Q45" s="24" t="s">
        <v>48</v>
      </c>
      <c r="R45" s="24" t="s">
        <v>94</v>
      </c>
    </row>
    <row r="46" spans="1:19" x14ac:dyDescent="0.25">
      <c r="A46" s="24">
        <v>2</v>
      </c>
      <c r="B46" s="25">
        <v>6</v>
      </c>
      <c r="C46" s="25">
        <v>36</v>
      </c>
      <c r="D46" s="24" t="s">
        <v>50</v>
      </c>
      <c r="E46" s="24" t="s">
        <v>50</v>
      </c>
      <c r="F46" s="24" t="s">
        <v>50</v>
      </c>
      <c r="G46" s="25">
        <v>96</v>
      </c>
      <c r="H46" s="25">
        <v>96</v>
      </c>
      <c r="I46" s="24" t="s">
        <v>50</v>
      </c>
      <c r="J46" s="24" t="s">
        <v>50</v>
      </c>
      <c r="K46" s="24" t="s">
        <v>50</v>
      </c>
      <c r="L46" s="25">
        <v>7</v>
      </c>
      <c r="M46" s="25">
        <v>2</v>
      </c>
      <c r="N46" s="24" t="s">
        <v>50</v>
      </c>
      <c r="O46" s="24" t="s">
        <v>50</v>
      </c>
      <c r="P46" s="24" t="s">
        <v>50</v>
      </c>
      <c r="Q46" s="24" t="s">
        <v>48</v>
      </c>
      <c r="R46" s="24" t="s">
        <v>95</v>
      </c>
    </row>
    <row r="47" spans="1:19" x14ac:dyDescent="0.25">
      <c r="A47" s="24">
        <v>2</v>
      </c>
      <c r="B47" s="25">
        <v>18</v>
      </c>
      <c r="C47" s="25">
        <v>47</v>
      </c>
      <c r="D47" s="24" t="s">
        <v>50</v>
      </c>
      <c r="E47" s="24" t="s">
        <v>50</v>
      </c>
      <c r="F47" s="24" t="s">
        <v>50</v>
      </c>
      <c r="G47" s="25">
        <v>158</v>
      </c>
      <c r="H47" s="25">
        <v>160</v>
      </c>
      <c r="I47" s="24" t="s">
        <v>50</v>
      </c>
      <c r="J47" s="24" t="s">
        <v>50</v>
      </c>
      <c r="K47" s="24" t="s">
        <v>50</v>
      </c>
      <c r="L47" s="25">
        <v>50</v>
      </c>
      <c r="M47" s="25">
        <v>43</v>
      </c>
      <c r="N47" s="24" t="s">
        <v>50</v>
      </c>
      <c r="O47" s="24" t="s">
        <v>50</v>
      </c>
      <c r="P47" s="24" t="s">
        <v>50</v>
      </c>
      <c r="Q47" s="24" t="s">
        <v>48</v>
      </c>
      <c r="R47" s="24" t="s">
        <v>96</v>
      </c>
    </row>
    <row r="48" spans="1:19" x14ac:dyDescent="0.25">
      <c r="A48" s="24">
        <v>2</v>
      </c>
      <c r="B48" s="25">
        <v>84</v>
      </c>
      <c r="C48" s="25">
        <v>88</v>
      </c>
      <c r="D48" s="24" t="s">
        <v>50</v>
      </c>
      <c r="E48" s="24" t="s">
        <v>50</v>
      </c>
      <c r="F48" s="24" t="s">
        <v>50</v>
      </c>
      <c r="G48" s="25">
        <v>20</v>
      </c>
      <c r="H48" s="25">
        <v>21</v>
      </c>
      <c r="I48" s="24" t="s">
        <v>50</v>
      </c>
      <c r="J48" s="24" t="s">
        <v>50</v>
      </c>
      <c r="K48" s="24" t="s">
        <v>50</v>
      </c>
      <c r="L48" s="25">
        <v>4</v>
      </c>
      <c r="M48" s="25">
        <v>5</v>
      </c>
      <c r="N48" s="24" t="s">
        <v>50</v>
      </c>
      <c r="O48" s="24" t="s">
        <v>50</v>
      </c>
      <c r="P48" s="24" t="s">
        <v>50</v>
      </c>
      <c r="Q48" s="24" t="s">
        <v>48</v>
      </c>
      <c r="R48" s="24" t="s">
        <v>97</v>
      </c>
      <c r="S48" s="21"/>
    </row>
    <row r="49" spans="1:24" x14ac:dyDescent="0.25">
      <c r="A49" s="24">
        <v>2</v>
      </c>
      <c r="B49" s="25">
        <v>6</v>
      </c>
      <c r="C49" s="25">
        <v>48</v>
      </c>
      <c r="D49" s="24" t="s">
        <v>50</v>
      </c>
      <c r="E49" s="24" t="s">
        <v>50</v>
      </c>
      <c r="F49" s="24" t="s">
        <v>50</v>
      </c>
      <c r="G49" s="25">
        <v>32</v>
      </c>
      <c r="H49" s="25">
        <v>33</v>
      </c>
      <c r="I49" s="24" t="s">
        <v>50</v>
      </c>
      <c r="J49" s="24" t="s">
        <v>50</v>
      </c>
      <c r="K49" s="24" t="s">
        <v>50</v>
      </c>
      <c r="L49" s="25">
        <v>14</v>
      </c>
      <c r="M49" s="25">
        <v>9</v>
      </c>
      <c r="N49" s="24" t="s">
        <v>50</v>
      </c>
      <c r="O49" s="24" t="s">
        <v>50</v>
      </c>
      <c r="P49" s="24" t="s">
        <v>50</v>
      </c>
      <c r="Q49" s="24" t="s">
        <v>48</v>
      </c>
      <c r="R49" s="24" t="s">
        <v>98</v>
      </c>
      <c r="S49" s="21"/>
    </row>
    <row r="50" spans="1:24" x14ac:dyDescent="0.25">
      <c r="A50" s="24">
        <v>2</v>
      </c>
      <c r="B50" s="25">
        <v>2</v>
      </c>
      <c r="C50" s="25">
        <v>31</v>
      </c>
      <c r="D50" s="24" t="s">
        <v>50</v>
      </c>
      <c r="E50" s="24" t="s">
        <v>50</v>
      </c>
      <c r="F50" s="24" t="s">
        <v>50</v>
      </c>
      <c r="G50" s="25">
        <v>24</v>
      </c>
      <c r="H50" s="25">
        <v>31</v>
      </c>
      <c r="I50" s="24" t="s">
        <v>50</v>
      </c>
      <c r="J50" s="24" t="s">
        <v>50</v>
      </c>
      <c r="K50" s="24" t="s">
        <v>50</v>
      </c>
      <c r="L50" s="25">
        <v>3</v>
      </c>
      <c r="M50" s="25">
        <v>10</v>
      </c>
      <c r="N50" s="24" t="s">
        <v>50</v>
      </c>
      <c r="O50" s="24" t="s">
        <v>50</v>
      </c>
      <c r="P50" s="24" t="s">
        <v>50</v>
      </c>
      <c r="Q50" s="24" t="s">
        <v>48</v>
      </c>
      <c r="R50" s="24" t="s">
        <v>99</v>
      </c>
      <c r="S50" s="21"/>
    </row>
    <row r="51" spans="1:24" x14ac:dyDescent="0.25">
      <c r="A51" s="24">
        <v>2</v>
      </c>
      <c r="B51" s="25">
        <v>49</v>
      </c>
      <c r="C51" s="25">
        <v>54</v>
      </c>
      <c r="D51" s="24" t="s">
        <v>50</v>
      </c>
      <c r="E51" s="24" t="s">
        <v>50</v>
      </c>
      <c r="F51" s="24" t="s">
        <v>50</v>
      </c>
      <c r="G51" s="25">
        <v>17</v>
      </c>
      <c r="H51" s="25">
        <v>17</v>
      </c>
      <c r="I51" s="24" t="s">
        <v>50</v>
      </c>
      <c r="J51" s="24" t="s">
        <v>50</v>
      </c>
      <c r="K51" s="24" t="s">
        <v>50</v>
      </c>
      <c r="L51" s="25">
        <v>2</v>
      </c>
      <c r="M51" s="25">
        <v>2</v>
      </c>
      <c r="N51" s="24" t="s">
        <v>50</v>
      </c>
      <c r="O51" s="24" t="s">
        <v>50</v>
      </c>
      <c r="P51" s="24" t="s">
        <v>50</v>
      </c>
      <c r="Q51" s="24" t="s">
        <v>48</v>
      </c>
      <c r="R51" s="24" t="s">
        <v>100</v>
      </c>
      <c r="S51" s="21"/>
    </row>
    <row r="52" spans="1:24" x14ac:dyDescent="0.25">
      <c r="A52" s="24">
        <v>2</v>
      </c>
      <c r="B52" s="25">
        <v>21</v>
      </c>
      <c r="C52" s="25">
        <v>66</v>
      </c>
      <c r="D52" s="24" t="s">
        <v>50</v>
      </c>
      <c r="E52" s="24" t="s">
        <v>50</v>
      </c>
      <c r="F52" s="24" t="s">
        <v>50</v>
      </c>
      <c r="G52" s="25">
        <v>129</v>
      </c>
      <c r="H52" s="25">
        <v>146</v>
      </c>
      <c r="I52" s="24" t="s">
        <v>50</v>
      </c>
      <c r="J52" s="24" t="s">
        <v>50</v>
      </c>
      <c r="K52" s="24" t="s">
        <v>50</v>
      </c>
      <c r="L52" s="25">
        <v>60</v>
      </c>
      <c r="M52" s="25">
        <v>41</v>
      </c>
      <c r="N52" s="24" t="s">
        <v>50</v>
      </c>
      <c r="O52" s="24" t="s">
        <v>50</v>
      </c>
      <c r="P52" s="24" t="s">
        <v>50</v>
      </c>
      <c r="Q52" s="24" t="s">
        <v>48</v>
      </c>
      <c r="R52" s="24" t="s">
        <v>101</v>
      </c>
      <c r="S52" s="21"/>
    </row>
    <row r="53" spans="1:24" x14ac:dyDescent="0.25">
      <c r="A53" s="24">
        <v>2</v>
      </c>
      <c r="B53" s="25">
        <v>1</v>
      </c>
      <c r="C53" s="25">
        <v>20</v>
      </c>
      <c r="D53" s="24" t="s">
        <v>50</v>
      </c>
      <c r="E53" s="24" t="s">
        <v>50</v>
      </c>
      <c r="F53" s="24" t="s">
        <v>50</v>
      </c>
      <c r="G53" s="25">
        <v>376</v>
      </c>
      <c r="H53" s="25">
        <v>371</v>
      </c>
      <c r="I53" s="24" t="s">
        <v>50</v>
      </c>
      <c r="J53" s="24" t="s">
        <v>50</v>
      </c>
      <c r="K53" s="24" t="s">
        <v>50</v>
      </c>
      <c r="L53" s="25">
        <v>65</v>
      </c>
      <c r="M53" s="25">
        <v>87</v>
      </c>
      <c r="N53" s="24" t="s">
        <v>50</v>
      </c>
      <c r="O53" s="24" t="s">
        <v>50</v>
      </c>
      <c r="P53" s="24" t="s">
        <v>50</v>
      </c>
      <c r="Q53" s="24" t="s">
        <v>48</v>
      </c>
      <c r="R53" s="24" t="s">
        <v>102</v>
      </c>
      <c r="S53" s="21"/>
    </row>
    <row r="54" spans="1:24" x14ac:dyDescent="0.25">
      <c r="A54" s="24">
        <v>2</v>
      </c>
      <c r="B54" s="25">
        <v>66</v>
      </c>
      <c r="C54" s="25">
        <v>69</v>
      </c>
      <c r="D54" s="24" t="s">
        <v>50</v>
      </c>
      <c r="E54" s="24" t="s">
        <v>50</v>
      </c>
      <c r="F54" s="24" t="s">
        <v>50</v>
      </c>
      <c r="G54" s="25">
        <v>50</v>
      </c>
      <c r="H54" s="25">
        <v>50</v>
      </c>
      <c r="I54" s="24" t="s">
        <v>50</v>
      </c>
      <c r="J54" s="24" t="s">
        <v>50</v>
      </c>
      <c r="K54" s="24" t="s">
        <v>50</v>
      </c>
      <c r="L54" s="25">
        <v>25</v>
      </c>
      <c r="M54" s="25">
        <v>20</v>
      </c>
      <c r="N54" s="24" t="s">
        <v>50</v>
      </c>
      <c r="O54" s="24" t="s">
        <v>50</v>
      </c>
      <c r="P54" s="24" t="s">
        <v>50</v>
      </c>
      <c r="Q54" s="24" t="s">
        <v>48</v>
      </c>
      <c r="R54" s="24" t="s">
        <v>103</v>
      </c>
      <c r="S54" s="21"/>
    </row>
    <row r="55" spans="1:24" x14ac:dyDescent="0.25">
      <c r="A55" s="24">
        <v>2</v>
      </c>
      <c r="B55" s="25">
        <v>2</v>
      </c>
      <c r="C55" s="25">
        <v>35</v>
      </c>
      <c r="D55" s="24" t="s">
        <v>50</v>
      </c>
      <c r="E55" s="24" t="s">
        <v>50</v>
      </c>
      <c r="F55" s="24" t="s">
        <v>50</v>
      </c>
      <c r="G55" s="25">
        <v>40</v>
      </c>
      <c r="H55" s="25">
        <v>40</v>
      </c>
      <c r="I55" s="24" t="s">
        <v>50</v>
      </c>
      <c r="J55" s="24" t="s">
        <v>50</v>
      </c>
      <c r="K55" s="24" t="s">
        <v>50</v>
      </c>
      <c r="L55" s="25">
        <v>1</v>
      </c>
      <c r="M55" s="25">
        <v>7</v>
      </c>
      <c r="N55" s="24" t="s">
        <v>50</v>
      </c>
      <c r="O55" s="24" t="s">
        <v>50</v>
      </c>
      <c r="P55" s="24" t="s">
        <v>50</v>
      </c>
      <c r="Q55" s="24" t="s">
        <v>48</v>
      </c>
      <c r="R55" s="24" t="s">
        <v>104</v>
      </c>
      <c r="S55" s="21"/>
    </row>
    <row r="56" spans="1:24" x14ac:dyDescent="0.25">
      <c r="A56" s="24">
        <v>2</v>
      </c>
      <c r="B56" s="25">
        <v>2</v>
      </c>
      <c r="C56" s="25">
        <v>31</v>
      </c>
      <c r="D56" s="24" t="s">
        <v>50</v>
      </c>
      <c r="E56" s="24" t="s">
        <v>50</v>
      </c>
      <c r="F56" s="24" t="s">
        <v>50</v>
      </c>
      <c r="G56" s="25">
        <v>19</v>
      </c>
      <c r="H56" s="25">
        <v>29</v>
      </c>
      <c r="I56" s="24" t="s">
        <v>50</v>
      </c>
      <c r="J56" s="24" t="s">
        <v>50</v>
      </c>
      <c r="K56" s="24" t="s">
        <v>50</v>
      </c>
      <c r="L56" s="25">
        <v>2</v>
      </c>
      <c r="M56" s="25">
        <v>11</v>
      </c>
      <c r="N56" s="24" t="s">
        <v>50</v>
      </c>
      <c r="O56" s="24" t="s">
        <v>50</v>
      </c>
      <c r="P56" s="24" t="s">
        <v>50</v>
      </c>
      <c r="Q56" s="24" t="s">
        <v>48</v>
      </c>
      <c r="R56" s="24" t="s">
        <v>105</v>
      </c>
      <c r="S56" s="21"/>
    </row>
    <row r="57" spans="1:24" x14ac:dyDescent="0.25">
      <c r="A57" s="24">
        <v>2</v>
      </c>
      <c r="B57" s="25">
        <v>23</v>
      </c>
      <c r="C57" s="25">
        <v>51</v>
      </c>
      <c r="D57" s="24" t="s">
        <v>50</v>
      </c>
      <c r="E57" s="24" t="s">
        <v>50</v>
      </c>
      <c r="F57" s="24" t="s">
        <v>50</v>
      </c>
      <c r="G57" s="25">
        <v>33</v>
      </c>
      <c r="H57" s="25">
        <v>55</v>
      </c>
      <c r="I57" s="24" t="s">
        <v>50</v>
      </c>
      <c r="J57" s="24" t="s">
        <v>50</v>
      </c>
      <c r="K57" s="24" t="s">
        <v>50</v>
      </c>
      <c r="L57" s="25">
        <v>6</v>
      </c>
      <c r="M57" s="25">
        <v>16</v>
      </c>
      <c r="N57" s="24" t="s">
        <v>50</v>
      </c>
      <c r="O57" s="24" t="s">
        <v>50</v>
      </c>
      <c r="P57" s="24" t="s">
        <v>50</v>
      </c>
      <c r="Q57" s="24" t="s">
        <v>48</v>
      </c>
      <c r="R57" s="24" t="s">
        <v>106</v>
      </c>
      <c r="S57" s="21"/>
    </row>
    <row r="58" spans="1:24" x14ac:dyDescent="0.25">
      <c r="A58" s="24">
        <v>2</v>
      </c>
      <c r="B58" s="25">
        <v>30</v>
      </c>
      <c r="C58" s="25">
        <v>69</v>
      </c>
      <c r="D58" s="24" t="s">
        <v>50</v>
      </c>
      <c r="E58" s="24" t="s">
        <v>50</v>
      </c>
      <c r="F58" s="24" t="s">
        <v>50</v>
      </c>
      <c r="G58" s="25">
        <v>20</v>
      </c>
      <c r="H58" s="25">
        <v>20</v>
      </c>
      <c r="I58" s="24" t="s">
        <v>50</v>
      </c>
      <c r="J58" s="24" t="s">
        <v>50</v>
      </c>
      <c r="K58" s="24" t="s">
        <v>50</v>
      </c>
      <c r="L58" s="25">
        <v>0.5</v>
      </c>
      <c r="M58" s="25">
        <v>1.5</v>
      </c>
      <c r="N58" s="24" t="s">
        <v>50</v>
      </c>
      <c r="O58" s="24" t="s">
        <v>50</v>
      </c>
      <c r="P58" s="24" t="s">
        <v>50</v>
      </c>
      <c r="Q58" s="24" t="s">
        <v>48</v>
      </c>
      <c r="R58" s="24" t="s">
        <v>107</v>
      </c>
      <c r="S58" s="19"/>
      <c r="T58" s="19"/>
      <c r="U58" s="19"/>
      <c r="V58" s="19"/>
      <c r="W58" s="19"/>
      <c r="X58" s="19"/>
    </row>
    <row r="59" spans="1:24" x14ac:dyDescent="0.25">
      <c r="A59" s="24">
        <v>2</v>
      </c>
      <c r="B59" s="25">
        <v>2</v>
      </c>
      <c r="C59" s="25">
        <v>8</v>
      </c>
      <c r="D59" s="24" t="s">
        <v>50</v>
      </c>
      <c r="E59" s="24" t="s">
        <v>50</v>
      </c>
      <c r="F59" s="24" t="s">
        <v>50</v>
      </c>
      <c r="G59" s="25">
        <v>16</v>
      </c>
      <c r="H59" s="25">
        <v>30</v>
      </c>
      <c r="I59" s="24" t="s">
        <v>50</v>
      </c>
      <c r="J59" s="24" t="s">
        <v>50</v>
      </c>
      <c r="K59" s="24" t="s">
        <v>50</v>
      </c>
      <c r="L59" s="25">
        <v>4</v>
      </c>
      <c r="M59" s="25">
        <v>7</v>
      </c>
      <c r="N59" s="24" t="s">
        <v>50</v>
      </c>
      <c r="O59" s="24" t="s">
        <v>50</v>
      </c>
      <c r="P59" s="24" t="s">
        <v>50</v>
      </c>
      <c r="Q59" s="24" t="s">
        <v>48</v>
      </c>
      <c r="R59" s="24" t="s">
        <v>108</v>
      </c>
    </row>
    <row r="60" spans="1:24" x14ac:dyDescent="0.25">
      <c r="A60" s="24">
        <v>2</v>
      </c>
      <c r="B60" s="25">
        <v>18</v>
      </c>
      <c r="C60" s="25">
        <v>19</v>
      </c>
      <c r="D60" s="24" t="s">
        <v>50</v>
      </c>
      <c r="E60" s="24" t="s">
        <v>50</v>
      </c>
      <c r="F60" s="24" t="s">
        <v>50</v>
      </c>
      <c r="G60" s="25">
        <v>16</v>
      </c>
      <c r="H60" s="25">
        <v>14</v>
      </c>
      <c r="I60" s="24" t="s">
        <v>50</v>
      </c>
      <c r="J60" s="24" t="s">
        <v>50</v>
      </c>
      <c r="K60" s="24" t="s">
        <v>50</v>
      </c>
      <c r="L60" s="25">
        <v>1</v>
      </c>
      <c r="M60" s="25">
        <v>2</v>
      </c>
      <c r="N60" s="24" t="s">
        <v>50</v>
      </c>
      <c r="O60" s="24" t="s">
        <v>50</v>
      </c>
      <c r="P60" s="24" t="s">
        <v>50</v>
      </c>
      <c r="Q60" s="24" t="s">
        <v>48</v>
      </c>
      <c r="R60" s="24" t="s">
        <v>109</v>
      </c>
    </row>
    <row r="61" spans="1:24" x14ac:dyDescent="0.25">
      <c r="A61" s="24">
        <v>2</v>
      </c>
      <c r="B61" s="25">
        <v>3</v>
      </c>
      <c r="C61" s="25">
        <v>43</v>
      </c>
      <c r="D61" s="24" t="s">
        <v>50</v>
      </c>
      <c r="E61" s="24" t="s">
        <v>50</v>
      </c>
      <c r="F61" s="24" t="s">
        <v>50</v>
      </c>
      <c r="G61" s="25">
        <v>176</v>
      </c>
      <c r="H61" s="25">
        <v>174</v>
      </c>
      <c r="I61" s="24" t="s">
        <v>50</v>
      </c>
      <c r="J61" s="24" t="s">
        <v>50</v>
      </c>
      <c r="K61" s="24" t="s">
        <v>50</v>
      </c>
      <c r="L61" s="25">
        <v>47</v>
      </c>
      <c r="M61" s="25">
        <v>58</v>
      </c>
      <c r="N61" s="24" t="s">
        <v>50</v>
      </c>
      <c r="O61" s="24" t="s">
        <v>50</v>
      </c>
      <c r="P61" s="24" t="s">
        <v>50</v>
      </c>
      <c r="Q61" s="24" t="s">
        <v>48</v>
      </c>
      <c r="R61" s="24" t="s">
        <v>110</v>
      </c>
    </row>
    <row r="62" spans="1:24" x14ac:dyDescent="0.25">
      <c r="A62" s="24">
        <v>2</v>
      </c>
      <c r="B62" s="25">
        <v>3</v>
      </c>
      <c r="C62" s="25">
        <v>64</v>
      </c>
      <c r="D62" s="24" t="s">
        <v>50</v>
      </c>
      <c r="E62" s="24" t="s">
        <v>50</v>
      </c>
      <c r="F62" s="24" t="s">
        <v>50</v>
      </c>
      <c r="G62" s="25">
        <v>45</v>
      </c>
      <c r="H62" s="25">
        <v>44</v>
      </c>
      <c r="I62" s="24" t="s">
        <v>50</v>
      </c>
      <c r="J62" s="24" t="s">
        <v>50</v>
      </c>
      <c r="K62" s="24" t="s">
        <v>50</v>
      </c>
      <c r="L62" s="25">
        <v>2</v>
      </c>
      <c r="M62" s="25">
        <v>13</v>
      </c>
      <c r="N62" s="24" t="s">
        <v>50</v>
      </c>
      <c r="O62" s="24" t="s">
        <v>50</v>
      </c>
      <c r="P62" s="24" t="s">
        <v>50</v>
      </c>
      <c r="Q62" s="24" t="s">
        <v>48</v>
      </c>
      <c r="R62" s="24" t="s">
        <v>111</v>
      </c>
    </row>
    <row r="63" spans="1:24" x14ac:dyDescent="0.25">
      <c r="A63" s="24">
        <v>2</v>
      </c>
      <c r="B63" s="25">
        <v>6</v>
      </c>
      <c r="C63" s="25">
        <v>75</v>
      </c>
      <c r="D63" s="24" t="s">
        <v>50</v>
      </c>
      <c r="E63" s="24" t="s">
        <v>50</v>
      </c>
      <c r="F63" s="24" t="s">
        <v>50</v>
      </c>
      <c r="G63" s="25">
        <v>42</v>
      </c>
      <c r="H63" s="25">
        <v>68</v>
      </c>
      <c r="I63" s="24" t="s">
        <v>50</v>
      </c>
      <c r="J63" s="24" t="s">
        <v>50</v>
      </c>
      <c r="K63" s="24" t="s">
        <v>50</v>
      </c>
      <c r="L63" s="25">
        <v>1</v>
      </c>
      <c r="M63" s="25">
        <v>7</v>
      </c>
      <c r="N63" s="24" t="s">
        <v>50</v>
      </c>
      <c r="O63" s="24" t="s">
        <v>50</v>
      </c>
      <c r="P63" s="24" t="s">
        <v>50</v>
      </c>
      <c r="Q63" s="24" t="s">
        <v>48</v>
      </c>
      <c r="R63" s="24" t="s">
        <v>112</v>
      </c>
    </row>
    <row r="64" spans="1:24" x14ac:dyDescent="0.25">
      <c r="A64" s="24">
        <v>2</v>
      </c>
      <c r="B64" s="25">
        <v>6</v>
      </c>
      <c r="C64" s="25">
        <v>46</v>
      </c>
      <c r="D64" s="24" t="s">
        <v>50</v>
      </c>
      <c r="E64" s="24" t="s">
        <v>50</v>
      </c>
      <c r="F64" s="24" t="s">
        <v>50</v>
      </c>
      <c r="G64" s="25">
        <v>26</v>
      </c>
      <c r="H64" s="25">
        <v>27</v>
      </c>
      <c r="I64" s="24" t="s">
        <v>50</v>
      </c>
      <c r="J64" s="24" t="s">
        <v>50</v>
      </c>
      <c r="K64" s="24" t="s">
        <v>50</v>
      </c>
      <c r="L64" s="25">
        <v>16</v>
      </c>
      <c r="M64" s="25">
        <v>15</v>
      </c>
      <c r="N64" s="24" t="s">
        <v>50</v>
      </c>
      <c r="O64" s="24" t="s">
        <v>50</v>
      </c>
      <c r="P64" s="24" t="s">
        <v>50</v>
      </c>
      <c r="Q64" s="24" t="s">
        <v>48</v>
      </c>
      <c r="R64" s="24" t="s">
        <v>113</v>
      </c>
    </row>
    <row r="65" spans="1:18" x14ac:dyDescent="0.25">
      <c r="A65" s="24">
        <v>2</v>
      </c>
      <c r="B65" s="25">
        <v>2</v>
      </c>
      <c r="C65" s="25">
        <v>35</v>
      </c>
      <c r="D65" s="24" t="s">
        <v>50</v>
      </c>
      <c r="E65" s="24" t="s">
        <v>50</v>
      </c>
      <c r="F65" s="24" t="s">
        <v>50</v>
      </c>
      <c r="G65" s="25">
        <v>25</v>
      </c>
      <c r="H65" s="25">
        <v>27</v>
      </c>
      <c r="I65" s="24" t="s">
        <v>50</v>
      </c>
      <c r="J65" s="24" t="s">
        <v>50</v>
      </c>
      <c r="K65" s="24" t="s">
        <v>50</v>
      </c>
      <c r="L65" s="25">
        <v>6</v>
      </c>
      <c r="M65" s="25">
        <v>6</v>
      </c>
      <c r="N65" s="24" t="s">
        <v>50</v>
      </c>
      <c r="O65" s="24" t="s">
        <v>50</v>
      </c>
      <c r="P65" s="24" t="s">
        <v>50</v>
      </c>
      <c r="Q65" s="24" t="s">
        <v>48</v>
      </c>
      <c r="R65" s="24" t="s">
        <v>114</v>
      </c>
    </row>
    <row r="66" spans="1:18" x14ac:dyDescent="0.25">
      <c r="A66" s="24">
        <v>2</v>
      </c>
      <c r="B66" s="25">
        <v>6</v>
      </c>
      <c r="C66" s="25">
        <v>9</v>
      </c>
      <c r="D66" s="24" t="s">
        <v>50</v>
      </c>
      <c r="E66" s="24" t="s">
        <v>50</v>
      </c>
      <c r="F66" s="24" t="s">
        <v>50</v>
      </c>
      <c r="G66" s="25">
        <v>92</v>
      </c>
      <c r="H66" s="25">
        <v>108</v>
      </c>
      <c r="I66" s="24" t="s">
        <v>50</v>
      </c>
      <c r="J66" s="24" t="s">
        <v>50</v>
      </c>
      <c r="K66" s="24" t="s">
        <v>50</v>
      </c>
      <c r="L66" s="25">
        <v>13</v>
      </c>
      <c r="M66" s="25">
        <v>30</v>
      </c>
      <c r="N66" s="24" t="s">
        <v>50</v>
      </c>
      <c r="O66" s="24" t="s">
        <v>50</v>
      </c>
      <c r="P66" s="24" t="s">
        <v>50</v>
      </c>
      <c r="Q66" s="24" t="s">
        <v>48</v>
      </c>
      <c r="R66" s="24" t="s">
        <v>115</v>
      </c>
    </row>
    <row r="67" spans="1:18" x14ac:dyDescent="0.25">
      <c r="A67" s="24">
        <v>2</v>
      </c>
      <c r="B67" s="25">
        <v>6</v>
      </c>
      <c r="C67" s="25">
        <v>66</v>
      </c>
      <c r="D67" s="24" t="s">
        <v>50</v>
      </c>
      <c r="E67" s="24" t="s">
        <v>50</v>
      </c>
      <c r="F67" s="24" t="s">
        <v>50</v>
      </c>
      <c r="G67" s="25">
        <v>44</v>
      </c>
      <c r="H67" s="25">
        <v>41</v>
      </c>
      <c r="I67" s="24" t="s">
        <v>50</v>
      </c>
      <c r="J67" s="24" t="s">
        <v>50</v>
      </c>
      <c r="K67" s="24" t="s">
        <v>50</v>
      </c>
      <c r="L67" s="25">
        <v>3</v>
      </c>
      <c r="M67" s="25">
        <v>1</v>
      </c>
      <c r="N67" s="24" t="s">
        <v>50</v>
      </c>
      <c r="O67" s="24" t="s">
        <v>50</v>
      </c>
      <c r="P67" s="24" t="s">
        <v>50</v>
      </c>
      <c r="Q67" s="24" t="s">
        <v>48</v>
      </c>
      <c r="R67" s="24" t="s">
        <v>116</v>
      </c>
    </row>
    <row r="68" spans="1:18" x14ac:dyDescent="0.25">
      <c r="A68" s="24">
        <v>2</v>
      </c>
      <c r="B68" s="25">
        <v>1</v>
      </c>
      <c r="C68" s="25">
        <v>12</v>
      </c>
      <c r="D68" s="24" t="s">
        <v>50</v>
      </c>
      <c r="E68" s="24" t="s">
        <v>50</v>
      </c>
      <c r="F68" s="24" t="s">
        <v>50</v>
      </c>
      <c r="G68" s="25">
        <v>56</v>
      </c>
      <c r="H68" s="25">
        <v>59</v>
      </c>
      <c r="I68" s="24" t="s">
        <v>50</v>
      </c>
      <c r="J68" s="24" t="s">
        <v>50</v>
      </c>
      <c r="K68" s="24" t="s">
        <v>50</v>
      </c>
      <c r="L68" s="25">
        <v>28</v>
      </c>
      <c r="M68" s="25">
        <v>20</v>
      </c>
      <c r="N68" s="24" t="s">
        <v>50</v>
      </c>
      <c r="O68" s="24" t="s">
        <v>50</v>
      </c>
      <c r="P68" s="24" t="s">
        <v>50</v>
      </c>
      <c r="Q68" s="24" t="s">
        <v>48</v>
      </c>
      <c r="R68" s="24" t="s">
        <v>117</v>
      </c>
    </row>
    <row r="69" spans="1:18" x14ac:dyDescent="0.25">
      <c r="A69" s="24">
        <v>2</v>
      </c>
      <c r="B69" s="25">
        <v>15</v>
      </c>
      <c r="C69" s="25">
        <v>88</v>
      </c>
      <c r="D69" s="24" t="s">
        <v>50</v>
      </c>
      <c r="E69" s="24" t="s">
        <v>50</v>
      </c>
      <c r="F69" s="24" t="s">
        <v>50</v>
      </c>
      <c r="G69" s="25">
        <v>30</v>
      </c>
      <c r="H69" s="25">
        <v>27</v>
      </c>
      <c r="I69" s="24" t="s">
        <v>50</v>
      </c>
      <c r="J69" s="24" t="s">
        <v>50</v>
      </c>
      <c r="K69" s="24" t="s">
        <v>50</v>
      </c>
      <c r="L69" s="25">
        <v>3</v>
      </c>
      <c r="M69" s="25">
        <v>4</v>
      </c>
      <c r="N69" s="24" t="s">
        <v>50</v>
      </c>
      <c r="O69" s="24" t="s">
        <v>50</v>
      </c>
      <c r="P69" s="24" t="s">
        <v>50</v>
      </c>
      <c r="Q69" s="24" t="s">
        <v>48</v>
      </c>
      <c r="R69" s="24" t="s">
        <v>118</v>
      </c>
    </row>
    <row r="70" spans="1:18" x14ac:dyDescent="0.25">
      <c r="A70" s="24">
        <v>2</v>
      </c>
      <c r="B70" s="25">
        <v>13</v>
      </c>
      <c r="C70" s="25">
        <v>20</v>
      </c>
      <c r="D70" s="24" t="s">
        <v>50</v>
      </c>
      <c r="E70" s="24" t="s">
        <v>50</v>
      </c>
      <c r="F70" s="24" t="s">
        <v>50</v>
      </c>
      <c r="G70" s="25">
        <v>50</v>
      </c>
      <c r="H70" s="25">
        <v>54</v>
      </c>
      <c r="I70" s="24" t="s">
        <v>50</v>
      </c>
      <c r="J70" s="24" t="s">
        <v>50</v>
      </c>
      <c r="K70" s="24" t="s">
        <v>50</v>
      </c>
      <c r="L70" s="25">
        <v>23</v>
      </c>
      <c r="M70" s="25">
        <v>28</v>
      </c>
      <c r="N70" s="24" t="s">
        <v>50</v>
      </c>
      <c r="O70" s="24" t="s">
        <v>50</v>
      </c>
      <c r="P70" s="24" t="s">
        <v>50</v>
      </c>
      <c r="Q70" s="24" t="s">
        <v>48</v>
      </c>
      <c r="R70" s="24" t="s">
        <v>119</v>
      </c>
    </row>
    <row r="71" spans="1:18" x14ac:dyDescent="0.25">
      <c r="A71" s="24">
        <v>2</v>
      </c>
      <c r="B71" s="25">
        <v>6</v>
      </c>
      <c r="C71" s="25">
        <v>72</v>
      </c>
      <c r="D71" s="24" t="s">
        <v>50</v>
      </c>
      <c r="E71" s="24" t="s">
        <v>50</v>
      </c>
      <c r="F71" s="24" t="s">
        <v>50</v>
      </c>
      <c r="G71" s="25">
        <v>40</v>
      </c>
      <c r="H71" s="25">
        <v>53</v>
      </c>
      <c r="I71" s="24" t="s">
        <v>50</v>
      </c>
      <c r="J71" s="24" t="s">
        <v>50</v>
      </c>
      <c r="K71" s="24" t="s">
        <v>50</v>
      </c>
      <c r="L71" s="25">
        <v>20</v>
      </c>
      <c r="M71" s="25">
        <v>5</v>
      </c>
      <c r="N71" s="24" t="s">
        <v>50</v>
      </c>
      <c r="O71" s="24" t="s">
        <v>50</v>
      </c>
      <c r="P71" s="24" t="s">
        <v>50</v>
      </c>
      <c r="Q71" s="24" t="s">
        <v>48</v>
      </c>
      <c r="R71" s="24" t="s">
        <v>120</v>
      </c>
    </row>
    <row r="72" spans="1:18" x14ac:dyDescent="0.25">
      <c r="A72" s="24">
        <v>2</v>
      </c>
      <c r="B72" s="25">
        <v>2</v>
      </c>
      <c r="C72" s="25">
        <v>77</v>
      </c>
      <c r="D72" s="24" t="s">
        <v>50</v>
      </c>
      <c r="E72" s="24" t="s">
        <v>50</v>
      </c>
      <c r="F72" s="24" t="s">
        <v>50</v>
      </c>
      <c r="G72" s="25">
        <v>44</v>
      </c>
      <c r="H72" s="25">
        <v>49</v>
      </c>
      <c r="I72" s="24" t="s">
        <v>50</v>
      </c>
      <c r="J72" s="24" t="s">
        <v>50</v>
      </c>
      <c r="K72" s="24" t="s">
        <v>50</v>
      </c>
      <c r="L72" s="25">
        <v>2</v>
      </c>
      <c r="M72" s="25">
        <v>10</v>
      </c>
      <c r="N72" s="24" t="s">
        <v>50</v>
      </c>
      <c r="O72" s="24" t="s">
        <v>50</v>
      </c>
      <c r="P72" s="24" t="s">
        <v>50</v>
      </c>
      <c r="Q72" s="24" t="s">
        <v>48</v>
      </c>
      <c r="R72" s="24" t="s">
        <v>121</v>
      </c>
    </row>
    <row r="73" spans="1:18" x14ac:dyDescent="0.25">
      <c r="A73" s="24">
        <v>2</v>
      </c>
      <c r="B73" s="25">
        <v>12</v>
      </c>
      <c r="C73" s="25">
        <v>14</v>
      </c>
      <c r="D73" s="24" t="s">
        <v>50</v>
      </c>
      <c r="E73" s="24" t="s">
        <v>50</v>
      </c>
      <c r="F73" s="24" t="s">
        <v>50</v>
      </c>
      <c r="G73" s="25">
        <v>22</v>
      </c>
      <c r="H73" s="25">
        <v>24</v>
      </c>
      <c r="I73" s="24" t="s">
        <v>50</v>
      </c>
      <c r="J73" s="24" t="s">
        <v>50</v>
      </c>
      <c r="K73" s="24" t="s">
        <v>50</v>
      </c>
      <c r="L73" s="25">
        <v>2</v>
      </c>
      <c r="M73" s="25">
        <v>3</v>
      </c>
      <c r="N73" s="24" t="s">
        <v>50</v>
      </c>
      <c r="O73" s="24" t="s">
        <v>50</v>
      </c>
      <c r="P73" s="24" t="s">
        <v>50</v>
      </c>
      <c r="Q73" s="24" t="s">
        <v>48</v>
      </c>
      <c r="R73" s="24" t="s">
        <v>122</v>
      </c>
    </row>
    <row r="74" spans="1:18" x14ac:dyDescent="0.25">
      <c r="A74" s="24">
        <v>2</v>
      </c>
      <c r="B74" s="25">
        <v>4</v>
      </c>
      <c r="C74" s="25">
        <v>37</v>
      </c>
      <c r="D74" s="24" t="s">
        <v>50</v>
      </c>
      <c r="E74" s="24" t="s">
        <v>50</v>
      </c>
      <c r="F74" s="24" t="s">
        <v>50</v>
      </c>
      <c r="G74" s="25">
        <v>61</v>
      </c>
      <c r="H74" s="25">
        <v>60</v>
      </c>
      <c r="I74" s="24" t="s">
        <v>50</v>
      </c>
      <c r="J74" s="24" t="s">
        <v>50</v>
      </c>
      <c r="K74" s="24" t="s">
        <v>50</v>
      </c>
      <c r="L74" s="25">
        <v>22</v>
      </c>
      <c r="M74" s="25">
        <v>24</v>
      </c>
      <c r="N74" s="24" t="s">
        <v>50</v>
      </c>
      <c r="O74" s="24" t="s">
        <v>50</v>
      </c>
      <c r="P74" s="24" t="s">
        <v>50</v>
      </c>
      <c r="Q74" s="24" t="s">
        <v>48</v>
      </c>
      <c r="R74" s="24" t="s">
        <v>123</v>
      </c>
    </row>
    <row r="75" spans="1:18" x14ac:dyDescent="0.25">
      <c r="A75" s="24">
        <v>2</v>
      </c>
      <c r="B75" s="25">
        <v>23</v>
      </c>
      <c r="C75" s="25">
        <v>87</v>
      </c>
      <c r="D75" s="24" t="s">
        <v>50</v>
      </c>
      <c r="E75" s="24" t="s">
        <v>50</v>
      </c>
      <c r="F75" s="24" t="s">
        <v>50</v>
      </c>
      <c r="G75" s="25">
        <v>107</v>
      </c>
      <c r="H75" s="25">
        <v>85</v>
      </c>
      <c r="I75" s="24" t="s">
        <v>50</v>
      </c>
      <c r="J75" s="24" t="s">
        <v>50</v>
      </c>
      <c r="K75" s="24" t="s">
        <v>50</v>
      </c>
      <c r="L75" s="25">
        <v>28</v>
      </c>
      <c r="M75" s="25">
        <v>30</v>
      </c>
      <c r="N75" s="24" t="s">
        <v>50</v>
      </c>
      <c r="O75" s="24" t="s">
        <v>50</v>
      </c>
      <c r="P75" s="24" t="s">
        <v>50</v>
      </c>
      <c r="Q75" s="24" t="s">
        <v>48</v>
      </c>
      <c r="R75" s="24" t="s">
        <v>124</v>
      </c>
    </row>
    <row r="76" spans="1:18" x14ac:dyDescent="0.25">
      <c r="A76" s="24">
        <v>2</v>
      </c>
      <c r="B76" s="25">
        <v>1</v>
      </c>
      <c r="C76" s="25">
        <v>12</v>
      </c>
      <c r="D76" s="24" t="s">
        <v>50</v>
      </c>
      <c r="E76" s="24" t="s">
        <v>50</v>
      </c>
      <c r="F76" s="24" t="s">
        <v>50</v>
      </c>
      <c r="G76" s="25">
        <v>28</v>
      </c>
      <c r="H76" s="25">
        <v>31</v>
      </c>
      <c r="I76" s="24" t="s">
        <v>50</v>
      </c>
      <c r="J76" s="24" t="s">
        <v>50</v>
      </c>
      <c r="K76" s="24" t="s">
        <v>50</v>
      </c>
      <c r="L76" s="25">
        <v>13</v>
      </c>
      <c r="M76" s="25">
        <v>10</v>
      </c>
      <c r="N76" s="24" t="s">
        <v>50</v>
      </c>
      <c r="O76" s="24" t="s">
        <v>50</v>
      </c>
      <c r="P76" s="24" t="s">
        <v>50</v>
      </c>
      <c r="Q76" s="24" t="s">
        <v>48</v>
      </c>
      <c r="R76" s="24" t="s">
        <v>125</v>
      </c>
    </row>
    <row r="77" spans="1:18" x14ac:dyDescent="0.25">
      <c r="A77" s="24">
        <v>2</v>
      </c>
      <c r="B77" s="25">
        <v>1</v>
      </c>
      <c r="C77" s="25">
        <v>18</v>
      </c>
      <c r="D77" s="24" t="s">
        <v>50</v>
      </c>
      <c r="E77" s="24" t="s">
        <v>50</v>
      </c>
      <c r="F77" s="24" t="s">
        <v>50</v>
      </c>
      <c r="G77" s="25">
        <v>137</v>
      </c>
      <c r="H77" s="25">
        <v>274</v>
      </c>
      <c r="I77" s="24" t="s">
        <v>50</v>
      </c>
      <c r="J77" s="24" t="s">
        <v>50</v>
      </c>
      <c r="K77" s="24" t="s">
        <v>50</v>
      </c>
      <c r="L77" s="25">
        <v>40</v>
      </c>
      <c r="M77" s="25">
        <v>66</v>
      </c>
      <c r="N77" s="24" t="s">
        <v>50</v>
      </c>
      <c r="O77" s="24" t="s">
        <v>50</v>
      </c>
      <c r="P77" s="24" t="s">
        <v>50</v>
      </c>
      <c r="Q77" s="24" t="s">
        <v>48</v>
      </c>
      <c r="R77" s="24" t="s">
        <v>126</v>
      </c>
    </row>
    <row r="78" spans="1:18" x14ac:dyDescent="0.25">
      <c r="A78" s="24">
        <v>2</v>
      </c>
      <c r="B78" s="25">
        <v>2</v>
      </c>
      <c r="C78" s="25">
        <v>64</v>
      </c>
      <c r="D78" s="24" t="s">
        <v>50</v>
      </c>
      <c r="E78" s="24" t="s">
        <v>50</v>
      </c>
      <c r="F78" s="24" t="s">
        <v>50</v>
      </c>
      <c r="G78" s="25">
        <v>25</v>
      </c>
      <c r="H78" s="25">
        <v>25</v>
      </c>
      <c r="I78" s="24" t="s">
        <v>50</v>
      </c>
      <c r="J78" s="24" t="s">
        <v>50</v>
      </c>
      <c r="K78" s="24" t="s">
        <v>50</v>
      </c>
      <c r="L78" s="25">
        <v>9</v>
      </c>
      <c r="M78" s="25">
        <v>8</v>
      </c>
      <c r="N78" s="24" t="s">
        <v>50</v>
      </c>
      <c r="O78" s="24" t="s">
        <v>50</v>
      </c>
      <c r="P78" s="24" t="s">
        <v>50</v>
      </c>
      <c r="Q78" s="24" t="s">
        <v>48</v>
      </c>
      <c r="R78" s="24" t="s">
        <v>127</v>
      </c>
    </row>
    <row r="79" spans="1:18" x14ac:dyDescent="0.25">
      <c r="A79" s="24">
        <v>2</v>
      </c>
      <c r="B79" s="25">
        <v>13</v>
      </c>
      <c r="C79" s="25">
        <v>19</v>
      </c>
      <c r="D79" s="24" t="s">
        <v>50</v>
      </c>
      <c r="E79" s="24" t="s">
        <v>50</v>
      </c>
      <c r="F79" s="24" t="s">
        <v>50</v>
      </c>
      <c r="G79" s="25">
        <v>62</v>
      </c>
      <c r="H79" s="25">
        <v>62</v>
      </c>
      <c r="I79" s="24" t="s">
        <v>50</v>
      </c>
      <c r="J79" s="24" t="s">
        <v>50</v>
      </c>
      <c r="K79" s="24" t="s">
        <v>50</v>
      </c>
      <c r="L79" s="25">
        <v>34</v>
      </c>
      <c r="M79" s="25">
        <v>13</v>
      </c>
      <c r="N79" s="24" t="s">
        <v>50</v>
      </c>
      <c r="O79" s="24" t="s">
        <v>50</v>
      </c>
      <c r="P79" s="24" t="s">
        <v>50</v>
      </c>
      <c r="Q79" s="24" t="s">
        <v>48</v>
      </c>
      <c r="R79" s="24" t="s">
        <v>128</v>
      </c>
    </row>
    <row r="80" spans="1:18" x14ac:dyDescent="0.25">
      <c r="A80" s="24">
        <v>2</v>
      </c>
      <c r="B80" s="25">
        <v>7</v>
      </c>
      <c r="C80" s="25">
        <v>59</v>
      </c>
      <c r="D80" s="24" t="s">
        <v>50</v>
      </c>
      <c r="E80" s="24" t="s">
        <v>50</v>
      </c>
      <c r="F80" s="24" t="s">
        <v>50</v>
      </c>
      <c r="G80" s="25">
        <v>87</v>
      </c>
      <c r="H80" s="25">
        <v>84</v>
      </c>
      <c r="I80" s="24" t="s">
        <v>50</v>
      </c>
      <c r="J80" s="24" t="s">
        <v>50</v>
      </c>
      <c r="K80" s="24" t="s">
        <v>50</v>
      </c>
      <c r="L80" s="25">
        <v>10</v>
      </c>
      <c r="M80" s="25">
        <v>12</v>
      </c>
      <c r="N80" s="24" t="s">
        <v>50</v>
      </c>
      <c r="O80" s="24" t="s">
        <v>50</v>
      </c>
      <c r="P80" s="24" t="s">
        <v>50</v>
      </c>
      <c r="Q80" s="24" t="s">
        <v>48</v>
      </c>
      <c r="R80" s="24" t="s">
        <v>129</v>
      </c>
    </row>
    <row r="81" spans="1:18" x14ac:dyDescent="0.25">
      <c r="A81" s="24">
        <v>2</v>
      </c>
      <c r="B81" s="25">
        <v>4</v>
      </c>
      <c r="C81" s="25">
        <v>39</v>
      </c>
      <c r="D81" s="24" t="s">
        <v>50</v>
      </c>
      <c r="E81" s="24" t="s">
        <v>50</v>
      </c>
      <c r="F81" s="24" t="s">
        <v>50</v>
      </c>
      <c r="G81" s="25">
        <v>117</v>
      </c>
      <c r="H81" s="25">
        <v>121</v>
      </c>
      <c r="I81" s="24" t="s">
        <v>50</v>
      </c>
      <c r="J81" s="24" t="s">
        <v>50</v>
      </c>
      <c r="K81" s="24" t="s">
        <v>50</v>
      </c>
      <c r="L81" s="25">
        <v>46</v>
      </c>
      <c r="M81" s="25">
        <v>62</v>
      </c>
      <c r="N81" s="24" t="s">
        <v>50</v>
      </c>
      <c r="O81" s="24" t="s">
        <v>50</v>
      </c>
      <c r="P81" s="24" t="s">
        <v>50</v>
      </c>
      <c r="Q81" s="24" t="s">
        <v>48</v>
      </c>
      <c r="R81" s="24" t="s">
        <v>130</v>
      </c>
    </row>
    <row r="82" spans="1:18" x14ac:dyDescent="0.25">
      <c r="A82" s="24">
        <v>2</v>
      </c>
      <c r="B82" s="25">
        <v>6</v>
      </c>
      <c r="C82" s="25">
        <v>65</v>
      </c>
      <c r="D82" s="24" t="s">
        <v>50</v>
      </c>
      <c r="E82" s="24" t="s">
        <v>50</v>
      </c>
      <c r="F82" s="24" t="s">
        <v>50</v>
      </c>
      <c r="G82" s="25">
        <v>68</v>
      </c>
      <c r="H82" s="25">
        <v>69</v>
      </c>
      <c r="I82" s="24" t="s">
        <v>50</v>
      </c>
      <c r="J82" s="24" t="s">
        <v>50</v>
      </c>
      <c r="K82" s="24" t="s">
        <v>50</v>
      </c>
      <c r="L82" s="25">
        <v>5</v>
      </c>
      <c r="M82" s="25">
        <v>3</v>
      </c>
      <c r="N82" s="24" t="s">
        <v>50</v>
      </c>
      <c r="O82" s="24" t="s">
        <v>50</v>
      </c>
      <c r="P82" s="24" t="s">
        <v>50</v>
      </c>
      <c r="Q82" s="24" t="s">
        <v>48</v>
      </c>
      <c r="R82" s="24" t="s">
        <v>131</v>
      </c>
    </row>
    <row r="83" spans="1:18" x14ac:dyDescent="0.25">
      <c r="A83" s="24">
        <v>2</v>
      </c>
      <c r="B83" s="25">
        <v>31</v>
      </c>
      <c r="C83" s="25">
        <v>64</v>
      </c>
      <c r="D83" s="24" t="s">
        <v>50</v>
      </c>
      <c r="E83" s="24" t="s">
        <v>50</v>
      </c>
      <c r="F83" s="24" t="s">
        <v>50</v>
      </c>
      <c r="G83" s="25">
        <v>32</v>
      </c>
      <c r="H83" s="25">
        <v>30</v>
      </c>
      <c r="I83" s="24" t="s">
        <v>50</v>
      </c>
      <c r="J83" s="24" t="s">
        <v>50</v>
      </c>
      <c r="K83" s="24" t="s">
        <v>50</v>
      </c>
      <c r="L83" s="25">
        <v>7</v>
      </c>
      <c r="M83" s="25">
        <v>2</v>
      </c>
      <c r="N83" s="24" t="s">
        <v>50</v>
      </c>
      <c r="O83" s="24" t="s">
        <v>50</v>
      </c>
      <c r="P83" s="24" t="s">
        <v>50</v>
      </c>
      <c r="Q83" s="24" t="s">
        <v>48</v>
      </c>
      <c r="R83" s="24" t="s">
        <v>132</v>
      </c>
    </row>
    <row r="84" spans="1:18" x14ac:dyDescent="0.25">
      <c r="A84" s="24">
        <v>2</v>
      </c>
      <c r="B84" s="25">
        <v>19</v>
      </c>
      <c r="C84" s="25">
        <v>23</v>
      </c>
      <c r="D84" s="24" t="s">
        <v>50</v>
      </c>
      <c r="E84" s="24" t="s">
        <v>50</v>
      </c>
      <c r="F84" s="24" t="s">
        <v>50</v>
      </c>
      <c r="G84" s="25">
        <v>25</v>
      </c>
      <c r="H84" s="25">
        <v>26</v>
      </c>
      <c r="I84" s="24" t="s">
        <v>50</v>
      </c>
      <c r="J84" s="24" t="s">
        <v>50</v>
      </c>
      <c r="K84" s="24" t="s">
        <v>50</v>
      </c>
      <c r="L84" s="25">
        <v>6</v>
      </c>
      <c r="M84" s="25">
        <v>5</v>
      </c>
      <c r="N84" s="24" t="s">
        <v>50</v>
      </c>
      <c r="O84" s="24" t="s">
        <v>50</v>
      </c>
      <c r="P84" s="24" t="s">
        <v>50</v>
      </c>
      <c r="Q84" s="24" t="s">
        <v>48</v>
      </c>
      <c r="R84" s="24" t="s">
        <v>133</v>
      </c>
    </row>
    <row r="85" spans="1:18" x14ac:dyDescent="0.25">
      <c r="A85" s="24">
        <v>2</v>
      </c>
      <c r="B85" s="25">
        <v>14</v>
      </c>
      <c r="C85" s="25">
        <v>19</v>
      </c>
      <c r="D85" s="24" t="s">
        <v>50</v>
      </c>
      <c r="E85" s="24" t="s">
        <v>50</v>
      </c>
      <c r="F85" s="24" t="s">
        <v>50</v>
      </c>
      <c r="G85" s="25">
        <v>93</v>
      </c>
      <c r="H85" s="25">
        <v>90</v>
      </c>
      <c r="I85" s="24" t="s">
        <v>50</v>
      </c>
      <c r="J85" s="24" t="s">
        <v>50</v>
      </c>
      <c r="K85" s="24" t="s">
        <v>50</v>
      </c>
      <c r="L85" s="25">
        <v>25</v>
      </c>
      <c r="M85" s="25">
        <v>14</v>
      </c>
      <c r="N85" s="24" t="s">
        <v>50</v>
      </c>
      <c r="O85" s="24" t="s">
        <v>50</v>
      </c>
      <c r="P85" s="24" t="s">
        <v>50</v>
      </c>
      <c r="Q85" s="24" t="s">
        <v>48</v>
      </c>
      <c r="R85" s="24" t="s">
        <v>134</v>
      </c>
    </row>
    <row r="86" spans="1:18" x14ac:dyDescent="0.25">
      <c r="A86" s="24">
        <v>2</v>
      </c>
      <c r="B86" s="25">
        <v>6</v>
      </c>
      <c r="C86" s="25">
        <v>23</v>
      </c>
      <c r="D86" s="24" t="s">
        <v>50</v>
      </c>
      <c r="E86" s="24" t="s">
        <v>50</v>
      </c>
      <c r="F86" s="24" t="s">
        <v>50</v>
      </c>
      <c r="G86" s="25">
        <v>19</v>
      </c>
      <c r="H86" s="25">
        <v>21</v>
      </c>
      <c r="I86" s="24" t="s">
        <v>50</v>
      </c>
      <c r="J86" s="24" t="s">
        <v>50</v>
      </c>
      <c r="K86" s="24" t="s">
        <v>50</v>
      </c>
      <c r="L86" s="25">
        <v>6</v>
      </c>
      <c r="M86" s="25">
        <v>10</v>
      </c>
      <c r="N86" s="24" t="s">
        <v>50</v>
      </c>
      <c r="O86" s="24" t="s">
        <v>50</v>
      </c>
      <c r="P86" s="24" t="s">
        <v>50</v>
      </c>
      <c r="Q86" s="24" t="s">
        <v>48</v>
      </c>
      <c r="R86" s="24" t="s">
        <v>135</v>
      </c>
    </row>
    <row r="87" spans="1:18" x14ac:dyDescent="0.25">
      <c r="A87" s="24">
        <v>2</v>
      </c>
      <c r="B87" s="25">
        <v>6</v>
      </c>
      <c r="C87" s="25">
        <v>52</v>
      </c>
      <c r="D87" s="24" t="s">
        <v>50</v>
      </c>
      <c r="E87" s="24" t="s">
        <v>50</v>
      </c>
      <c r="F87" s="24" t="s">
        <v>50</v>
      </c>
      <c r="G87" s="25">
        <v>151</v>
      </c>
      <c r="H87" s="25">
        <v>302</v>
      </c>
      <c r="I87" s="24" t="s">
        <v>50</v>
      </c>
      <c r="J87" s="24" t="s">
        <v>50</v>
      </c>
      <c r="K87" s="24" t="s">
        <v>50</v>
      </c>
      <c r="L87" s="25">
        <v>21</v>
      </c>
      <c r="M87" s="25">
        <v>65</v>
      </c>
      <c r="N87" s="24" t="s">
        <v>50</v>
      </c>
      <c r="O87" s="24" t="s">
        <v>50</v>
      </c>
      <c r="P87" s="24" t="s">
        <v>50</v>
      </c>
      <c r="Q87" s="24" t="s">
        <v>48</v>
      </c>
      <c r="R87" s="24" t="s">
        <v>136</v>
      </c>
    </row>
    <row r="88" spans="1:18" x14ac:dyDescent="0.25">
      <c r="A88" s="24">
        <v>2</v>
      </c>
      <c r="B88" s="25">
        <v>28</v>
      </c>
      <c r="C88" s="25">
        <v>38</v>
      </c>
      <c r="D88" s="24" t="s">
        <v>50</v>
      </c>
      <c r="E88" s="24" t="s">
        <v>50</v>
      </c>
      <c r="F88" s="24" t="s">
        <v>50</v>
      </c>
      <c r="G88" s="25">
        <v>40</v>
      </c>
      <c r="H88" s="25">
        <v>41</v>
      </c>
      <c r="I88" s="24" t="s">
        <v>50</v>
      </c>
      <c r="J88" s="24" t="s">
        <v>50</v>
      </c>
      <c r="K88" s="24" t="s">
        <v>50</v>
      </c>
      <c r="L88" s="25">
        <v>4</v>
      </c>
      <c r="M88" s="25">
        <v>5</v>
      </c>
      <c r="N88" s="24" t="s">
        <v>50</v>
      </c>
      <c r="O88" s="24" t="s">
        <v>50</v>
      </c>
      <c r="P88" s="24" t="s">
        <v>50</v>
      </c>
      <c r="Q88" s="24" t="s">
        <v>48</v>
      </c>
      <c r="R88" s="24" t="s">
        <v>137</v>
      </c>
    </row>
    <row r="89" spans="1:18" x14ac:dyDescent="0.25">
      <c r="A89" s="24">
        <v>2</v>
      </c>
      <c r="B89" s="25">
        <v>26</v>
      </c>
      <c r="C89" s="25">
        <v>51</v>
      </c>
      <c r="D89" s="24" t="s">
        <v>50</v>
      </c>
      <c r="E89" s="24" t="s">
        <v>50</v>
      </c>
      <c r="F89" s="24" t="s">
        <v>50</v>
      </c>
      <c r="G89" s="25">
        <v>17</v>
      </c>
      <c r="H89" s="25">
        <v>19</v>
      </c>
      <c r="I89" s="24" t="s">
        <v>50</v>
      </c>
      <c r="J89" s="24" t="s">
        <v>50</v>
      </c>
      <c r="K89" s="24" t="s">
        <v>50</v>
      </c>
      <c r="L89" s="25">
        <v>1</v>
      </c>
      <c r="M89" s="25">
        <v>1</v>
      </c>
      <c r="N89" s="24" t="s">
        <v>50</v>
      </c>
      <c r="O89" s="24" t="s">
        <v>50</v>
      </c>
      <c r="P89" s="24" t="s">
        <v>50</v>
      </c>
      <c r="Q89" s="24" t="s">
        <v>48</v>
      </c>
      <c r="R89" s="24" t="s">
        <v>138</v>
      </c>
    </row>
    <row r="90" spans="1:18" x14ac:dyDescent="0.25">
      <c r="A90" s="24">
        <v>2</v>
      </c>
      <c r="B90" s="25">
        <v>2</v>
      </c>
      <c r="C90" s="25">
        <v>31</v>
      </c>
      <c r="D90" s="24" t="s">
        <v>50</v>
      </c>
      <c r="E90" s="24" t="s">
        <v>50</v>
      </c>
      <c r="F90" s="24" t="s">
        <v>50</v>
      </c>
      <c r="G90" s="25">
        <v>93</v>
      </c>
      <c r="H90" s="25">
        <v>97</v>
      </c>
      <c r="I90" s="24" t="s">
        <v>50</v>
      </c>
      <c r="J90" s="24" t="s">
        <v>50</v>
      </c>
      <c r="K90" s="24" t="s">
        <v>50</v>
      </c>
      <c r="L90" s="25">
        <v>0.5</v>
      </c>
      <c r="M90" s="25">
        <v>36.5</v>
      </c>
      <c r="N90" s="24" t="s">
        <v>50</v>
      </c>
      <c r="O90" s="24" t="s">
        <v>50</v>
      </c>
      <c r="P90" s="24" t="s">
        <v>50</v>
      </c>
      <c r="Q90" s="24" t="s">
        <v>48</v>
      </c>
      <c r="R90" s="24" t="s">
        <v>139</v>
      </c>
    </row>
    <row r="91" spans="1:18" x14ac:dyDescent="0.25">
      <c r="A91" s="24">
        <v>2</v>
      </c>
      <c r="B91" s="25">
        <v>6</v>
      </c>
      <c r="C91" s="25">
        <v>65</v>
      </c>
      <c r="D91" s="24" t="s">
        <v>50</v>
      </c>
      <c r="E91" s="24" t="s">
        <v>50</v>
      </c>
      <c r="F91" s="24" t="s">
        <v>50</v>
      </c>
      <c r="G91" s="25">
        <v>24</v>
      </c>
      <c r="H91" s="25">
        <v>24</v>
      </c>
      <c r="I91" s="24" t="s">
        <v>50</v>
      </c>
      <c r="J91" s="24" t="s">
        <v>50</v>
      </c>
      <c r="K91" s="24" t="s">
        <v>50</v>
      </c>
      <c r="L91" s="25">
        <v>8</v>
      </c>
      <c r="M91" s="25">
        <v>6</v>
      </c>
      <c r="N91" s="24" t="s">
        <v>50</v>
      </c>
      <c r="O91" s="24" t="s">
        <v>50</v>
      </c>
      <c r="P91" s="24" t="s">
        <v>50</v>
      </c>
      <c r="Q91" s="24" t="s">
        <v>48</v>
      </c>
      <c r="R91" s="24" t="s">
        <v>140</v>
      </c>
    </row>
    <row r="92" spans="1:18" x14ac:dyDescent="0.25">
      <c r="A92" s="24">
        <v>2</v>
      </c>
      <c r="B92" s="25">
        <v>6</v>
      </c>
      <c r="C92" s="25">
        <v>72</v>
      </c>
      <c r="D92" s="24" t="s">
        <v>50</v>
      </c>
      <c r="E92" s="24" t="s">
        <v>50</v>
      </c>
      <c r="F92" s="24" t="s">
        <v>50</v>
      </c>
      <c r="G92" s="25">
        <v>21</v>
      </c>
      <c r="H92" s="25">
        <v>52</v>
      </c>
      <c r="I92" s="24" t="s">
        <v>50</v>
      </c>
      <c r="J92" s="24" t="s">
        <v>50</v>
      </c>
      <c r="K92" s="24" t="s">
        <v>50</v>
      </c>
      <c r="L92" s="25">
        <v>2</v>
      </c>
      <c r="M92" s="25">
        <v>4</v>
      </c>
      <c r="N92" s="24" t="s">
        <v>50</v>
      </c>
      <c r="O92" s="24" t="s">
        <v>50</v>
      </c>
      <c r="P92" s="24" t="s">
        <v>50</v>
      </c>
      <c r="Q92" s="24" t="s">
        <v>48</v>
      </c>
      <c r="R92" s="24" t="s">
        <v>141</v>
      </c>
    </row>
    <row r="93" spans="1:18" x14ac:dyDescent="0.25">
      <c r="A93" s="24">
        <v>2</v>
      </c>
      <c r="B93" s="25">
        <v>47</v>
      </c>
      <c r="C93" s="25">
        <v>51</v>
      </c>
      <c r="D93" s="24" t="s">
        <v>50</v>
      </c>
      <c r="E93" s="24" t="s">
        <v>50</v>
      </c>
      <c r="F93" s="24" t="s">
        <v>50</v>
      </c>
      <c r="G93" s="25">
        <v>87</v>
      </c>
      <c r="H93" s="25">
        <v>87</v>
      </c>
      <c r="I93" s="24" t="s">
        <v>50</v>
      </c>
      <c r="J93" s="24" t="s">
        <v>50</v>
      </c>
      <c r="K93" s="24" t="s">
        <v>50</v>
      </c>
      <c r="L93" s="25">
        <v>19</v>
      </c>
      <c r="M93" s="25">
        <v>22</v>
      </c>
      <c r="N93" s="24" t="s">
        <v>50</v>
      </c>
      <c r="O93" s="24" t="s">
        <v>50</v>
      </c>
      <c r="P93" s="24" t="s">
        <v>50</v>
      </c>
      <c r="Q93" s="24" t="s">
        <v>48</v>
      </c>
      <c r="R93" s="24" t="s">
        <v>142</v>
      </c>
    </row>
    <row r="94" spans="1:18" x14ac:dyDescent="0.25">
      <c r="A94" s="24">
        <v>2</v>
      </c>
      <c r="B94" s="25">
        <v>64</v>
      </c>
      <c r="C94" s="25">
        <v>69</v>
      </c>
      <c r="D94" s="24" t="s">
        <v>50</v>
      </c>
      <c r="E94" s="24" t="s">
        <v>50</v>
      </c>
      <c r="F94" s="24" t="s">
        <v>50</v>
      </c>
      <c r="G94" s="25">
        <v>25</v>
      </c>
      <c r="H94" s="25">
        <v>23</v>
      </c>
      <c r="I94" s="24" t="s">
        <v>50</v>
      </c>
      <c r="J94" s="24" t="s">
        <v>50</v>
      </c>
      <c r="K94" s="24" t="s">
        <v>50</v>
      </c>
      <c r="L94" s="25">
        <v>6</v>
      </c>
      <c r="M94" s="25">
        <v>5</v>
      </c>
      <c r="N94" s="24" t="s">
        <v>50</v>
      </c>
      <c r="O94" s="24" t="s">
        <v>50</v>
      </c>
      <c r="P94" s="24" t="s">
        <v>50</v>
      </c>
      <c r="Q94" s="24" t="s">
        <v>48</v>
      </c>
      <c r="R94" s="24" t="s">
        <v>143</v>
      </c>
    </row>
    <row r="95" spans="1:18" x14ac:dyDescent="0.25">
      <c r="A95" s="24">
        <v>2</v>
      </c>
      <c r="B95" s="25">
        <v>1</v>
      </c>
      <c r="C95" s="25">
        <v>19</v>
      </c>
      <c r="D95" s="24" t="s">
        <v>50</v>
      </c>
      <c r="E95" s="24" t="s">
        <v>50</v>
      </c>
      <c r="F95" s="24" t="s">
        <v>50</v>
      </c>
      <c r="G95" s="25">
        <v>43</v>
      </c>
      <c r="H95" s="25">
        <v>47</v>
      </c>
      <c r="I95" s="24" t="s">
        <v>50</v>
      </c>
      <c r="J95" s="24" t="s">
        <v>50</v>
      </c>
      <c r="K95" s="24" t="s">
        <v>50</v>
      </c>
      <c r="L95" s="25">
        <v>22</v>
      </c>
      <c r="M95" s="25">
        <v>23</v>
      </c>
      <c r="N95" s="24" t="s">
        <v>50</v>
      </c>
      <c r="O95" s="24" t="s">
        <v>50</v>
      </c>
      <c r="P95" s="24" t="s">
        <v>50</v>
      </c>
      <c r="Q95" s="24" t="s">
        <v>48</v>
      </c>
      <c r="R95" s="24" t="s">
        <v>144</v>
      </c>
    </row>
    <row r="96" spans="1:18" x14ac:dyDescent="0.25">
      <c r="A96" s="24">
        <v>2</v>
      </c>
      <c r="B96" s="25">
        <v>26</v>
      </c>
      <c r="C96" s="25">
        <v>26</v>
      </c>
      <c r="D96" s="24" t="s">
        <v>50</v>
      </c>
      <c r="E96" s="24" t="s">
        <v>50</v>
      </c>
      <c r="F96" s="24" t="s">
        <v>50</v>
      </c>
      <c r="G96" s="25">
        <v>30</v>
      </c>
      <c r="H96" s="25">
        <v>30</v>
      </c>
      <c r="I96" s="24" t="s">
        <v>50</v>
      </c>
      <c r="J96" s="24" t="s">
        <v>50</v>
      </c>
      <c r="K96" s="24" t="s">
        <v>50</v>
      </c>
      <c r="L96" s="25">
        <v>9</v>
      </c>
      <c r="M96" s="25">
        <v>7</v>
      </c>
      <c r="N96" s="24" t="s">
        <v>50</v>
      </c>
      <c r="O96" s="24" t="s">
        <v>50</v>
      </c>
      <c r="P96" s="24" t="s">
        <v>50</v>
      </c>
      <c r="Q96" s="24" t="s">
        <v>48</v>
      </c>
      <c r="R96" s="24" t="s">
        <v>145</v>
      </c>
    </row>
    <row r="97" spans="1:18" x14ac:dyDescent="0.25">
      <c r="A97" s="24">
        <v>2</v>
      </c>
      <c r="B97" s="25">
        <v>6</v>
      </c>
      <c r="C97" s="25">
        <v>35</v>
      </c>
      <c r="D97" s="24" t="s">
        <v>50</v>
      </c>
      <c r="E97" s="24" t="s">
        <v>50</v>
      </c>
      <c r="F97" s="24" t="s">
        <v>50</v>
      </c>
      <c r="G97" s="25">
        <v>19</v>
      </c>
      <c r="H97" s="25">
        <v>19</v>
      </c>
      <c r="I97" s="24" t="s">
        <v>50</v>
      </c>
      <c r="J97" s="24" t="s">
        <v>50</v>
      </c>
      <c r="K97" s="24" t="s">
        <v>50</v>
      </c>
      <c r="L97" s="25">
        <v>1</v>
      </c>
      <c r="M97" s="25">
        <v>4</v>
      </c>
      <c r="N97" s="24" t="s">
        <v>50</v>
      </c>
      <c r="O97" s="24" t="s">
        <v>50</v>
      </c>
      <c r="P97" s="24" t="s">
        <v>50</v>
      </c>
      <c r="Q97" s="24" t="s">
        <v>48</v>
      </c>
      <c r="R97" s="24" t="s">
        <v>146</v>
      </c>
    </row>
    <row r="98" spans="1:18" x14ac:dyDescent="0.25">
      <c r="A98" s="24">
        <v>2</v>
      </c>
      <c r="B98" s="25">
        <v>6</v>
      </c>
      <c r="C98" s="25">
        <v>53</v>
      </c>
      <c r="D98" s="24" t="s">
        <v>50</v>
      </c>
      <c r="E98" s="24" t="s">
        <v>50</v>
      </c>
      <c r="F98" s="24" t="s">
        <v>50</v>
      </c>
      <c r="G98" s="25">
        <v>72</v>
      </c>
      <c r="H98" s="25">
        <v>73</v>
      </c>
      <c r="I98" s="24" t="s">
        <v>50</v>
      </c>
      <c r="J98" s="24" t="s">
        <v>50</v>
      </c>
      <c r="K98" s="24" t="s">
        <v>50</v>
      </c>
      <c r="L98" s="25">
        <v>7</v>
      </c>
      <c r="M98" s="25">
        <v>8</v>
      </c>
      <c r="N98" s="24" t="s">
        <v>50</v>
      </c>
      <c r="O98" s="24" t="s">
        <v>50</v>
      </c>
      <c r="P98" s="24" t="s">
        <v>50</v>
      </c>
      <c r="Q98" s="24" t="s">
        <v>48</v>
      </c>
      <c r="R98" s="24" t="s">
        <v>147</v>
      </c>
    </row>
    <row r="99" spans="1:18" x14ac:dyDescent="0.25">
      <c r="A99" s="24">
        <v>2</v>
      </c>
      <c r="B99" s="25">
        <v>2</v>
      </c>
      <c r="C99" s="25">
        <v>28</v>
      </c>
      <c r="D99" s="24" t="s">
        <v>50</v>
      </c>
      <c r="E99" s="24" t="s">
        <v>50</v>
      </c>
      <c r="F99" s="24" t="s">
        <v>50</v>
      </c>
      <c r="G99" s="25">
        <v>41</v>
      </c>
      <c r="H99" s="25">
        <v>41</v>
      </c>
      <c r="I99" s="24" t="s">
        <v>50</v>
      </c>
      <c r="J99" s="24" t="s">
        <v>50</v>
      </c>
      <c r="K99" s="24" t="s">
        <v>50</v>
      </c>
      <c r="L99" s="25">
        <v>2.5</v>
      </c>
      <c r="M99" s="25">
        <v>0.5</v>
      </c>
      <c r="N99" s="24" t="s">
        <v>50</v>
      </c>
      <c r="O99" s="24" t="s">
        <v>50</v>
      </c>
      <c r="P99" s="24" t="s">
        <v>50</v>
      </c>
      <c r="Q99" s="24" t="s">
        <v>48</v>
      </c>
      <c r="R99" s="24" t="s">
        <v>148</v>
      </c>
    </row>
    <row r="100" spans="1:18" x14ac:dyDescent="0.25">
      <c r="A100" s="24">
        <v>2</v>
      </c>
      <c r="B100" s="25">
        <v>7</v>
      </c>
      <c r="C100" s="25">
        <v>64</v>
      </c>
      <c r="D100" s="24" t="s">
        <v>50</v>
      </c>
      <c r="E100" s="24" t="s">
        <v>50</v>
      </c>
      <c r="F100" s="24" t="s">
        <v>50</v>
      </c>
      <c r="G100" s="25">
        <v>51</v>
      </c>
      <c r="H100" s="25">
        <v>50</v>
      </c>
      <c r="I100" s="24" t="s">
        <v>50</v>
      </c>
      <c r="J100" s="24" t="s">
        <v>50</v>
      </c>
      <c r="K100" s="24" t="s">
        <v>50</v>
      </c>
      <c r="L100" s="25">
        <v>16</v>
      </c>
      <c r="M100" s="25">
        <v>8</v>
      </c>
      <c r="N100" s="24" t="s">
        <v>50</v>
      </c>
      <c r="O100" s="24" t="s">
        <v>50</v>
      </c>
      <c r="P100" s="24" t="s">
        <v>50</v>
      </c>
      <c r="Q100" s="24" t="s">
        <v>48</v>
      </c>
      <c r="R100" s="24" t="s">
        <v>149</v>
      </c>
    </row>
    <row r="101" spans="1:18" x14ac:dyDescent="0.25">
      <c r="A101" s="24">
        <v>2</v>
      </c>
      <c r="B101" s="25">
        <v>1</v>
      </c>
      <c r="C101" s="25">
        <v>19</v>
      </c>
      <c r="D101" s="24" t="s">
        <v>50</v>
      </c>
      <c r="E101" s="24" t="s">
        <v>50</v>
      </c>
      <c r="F101" s="24" t="s">
        <v>50</v>
      </c>
      <c r="G101" s="25">
        <v>335</v>
      </c>
      <c r="H101" s="25">
        <v>336</v>
      </c>
      <c r="I101" s="24" t="s">
        <v>50</v>
      </c>
      <c r="J101" s="24" t="s">
        <v>50</v>
      </c>
      <c r="K101" s="24" t="s">
        <v>50</v>
      </c>
      <c r="L101" s="25">
        <v>65</v>
      </c>
      <c r="M101" s="25">
        <v>72</v>
      </c>
      <c r="N101" s="24" t="s">
        <v>50</v>
      </c>
      <c r="O101" s="24" t="s">
        <v>50</v>
      </c>
      <c r="P101" s="24" t="s">
        <v>50</v>
      </c>
      <c r="Q101" s="24" t="s">
        <v>48</v>
      </c>
      <c r="R101" s="24" t="s">
        <v>150</v>
      </c>
    </row>
    <row r="102" spans="1:18" x14ac:dyDescent="0.25">
      <c r="A102" s="24">
        <v>2</v>
      </c>
      <c r="B102" s="25">
        <v>2</v>
      </c>
      <c r="C102" s="25">
        <v>39</v>
      </c>
      <c r="D102" s="24" t="s">
        <v>50</v>
      </c>
      <c r="E102" s="24" t="s">
        <v>50</v>
      </c>
      <c r="F102" s="24" t="s">
        <v>50</v>
      </c>
      <c r="G102" s="25">
        <v>60</v>
      </c>
      <c r="H102" s="25">
        <v>57</v>
      </c>
      <c r="I102" s="24" t="s">
        <v>50</v>
      </c>
      <c r="J102" s="24" t="s">
        <v>50</v>
      </c>
      <c r="K102" s="24" t="s">
        <v>50</v>
      </c>
      <c r="L102" s="25">
        <v>11</v>
      </c>
      <c r="M102" s="25">
        <v>21</v>
      </c>
      <c r="N102" s="24" t="s">
        <v>50</v>
      </c>
      <c r="O102" s="24" t="s">
        <v>50</v>
      </c>
      <c r="P102" s="24" t="s">
        <v>50</v>
      </c>
      <c r="Q102" s="24" t="s">
        <v>48</v>
      </c>
      <c r="R102" s="24" t="s">
        <v>151</v>
      </c>
    </row>
    <row r="103" spans="1:18" x14ac:dyDescent="0.25">
      <c r="A103" s="24">
        <v>2</v>
      </c>
      <c r="B103" s="25">
        <v>6</v>
      </c>
      <c r="C103" s="25">
        <v>25</v>
      </c>
      <c r="D103" s="24" t="s">
        <v>50</v>
      </c>
      <c r="E103" s="24" t="s">
        <v>50</v>
      </c>
      <c r="F103" s="24" t="s">
        <v>50</v>
      </c>
      <c r="G103" s="25">
        <v>42</v>
      </c>
      <c r="H103" s="25">
        <v>40</v>
      </c>
      <c r="I103" s="24" t="s">
        <v>50</v>
      </c>
      <c r="J103" s="24" t="s">
        <v>50</v>
      </c>
      <c r="K103" s="24" t="s">
        <v>50</v>
      </c>
      <c r="L103" s="25">
        <v>5</v>
      </c>
      <c r="M103" s="25">
        <v>7</v>
      </c>
      <c r="N103" s="24" t="s">
        <v>50</v>
      </c>
      <c r="O103" s="24" t="s">
        <v>50</v>
      </c>
      <c r="P103" s="24" t="s">
        <v>50</v>
      </c>
      <c r="Q103" s="24" t="s">
        <v>48</v>
      </c>
      <c r="R103" s="24" t="s">
        <v>152</v>
      </c>
    </row>
    <row r="104" spans="1:18" x14ac:dyDescent="0.25">
      <c r="A104" s="24">
        <v>2</v>
      </c>
      <c r="B104" s="25">
        <v>21</v>
      </c>
      <c r="C104" s="25">
        <v>50</v>
      </c>
      <c r="D104" s="24" t="s">
        <v>50</v>
      </c>
      <c r="E104" s="24" t="s">
        <v>50</v>
      </c>
      <c r="F104" s="24" t="s">
        <v>50</v>
      </c>
      <c r="G104" s="25">
        <v>117</v>
      </c>
      <c r="H104" s="25">
        <v>43</v>
      </c>
      <c r="I104" s="24" t="s">
        <v>50</v>
      </c>
      <c r="J104" s="24" t="s">
        <v>50</v>
      </c>
      <c r="K104" s="24" t="s">
        <v>50</v>
      </c>
      <c r="L104" s="25">
        <v>14</v>
      </c>
      <c r="M104" s="25">
        <v>1</v>
      </c>
      <c r="N104" s="24" t="s">
        <v>50</v>
      </c>
      <c r="O104" s="24" t="s">
        <v>50</v>
      </c>
      <c r="P104" s="24" t="s">
        <v>50</v>
      </c>
      <c r="Q104" s="24" t="s">
        <v>48</v>
      </c>
      <c r="R104" s="24" t="s">
        <v>153</v>
      </c>
    </row>
    <row r="105" spans="1:18" x14ac:dyDescent="0.25">
      <c r="A105" s="24">
        <v>2</v>
      </c>
      <c r="B105" s="25">
        <v>1</v>
      </c>
      <c r="C105" s="25">
        <v>13</v>
      </c>
      <c r="D105" s="24" t="s">
        <v>50</v>
      </c>
      <c r="E105" s="24" t="s">
        <v>50</v>
      </c>
      <c r="F105" s="24" t="s">
        <v>50</v>
      </c>
      <c r="G105" s="25">
        <v>27</v>
      </c>
      <c r="H105" s="25">
        <v>27</v>
      </c>
      <c r="I105" s="24" t="s">
        <v>50</v>
      </c>
      <c r="J105" s="24" t="s">
        <v>50</v>
      </c>
      <c r="K105" s="24" t="s">
        <v>50</v>
      </c>
      <c r="L105" s="25">
        <v>7</v>
      </c>
      <c r="M105" s="25">
        <v>8</v>
      </c>
      <c r="N105" s="24" t="s">
        <v>50</v>
      </c>
      <c r="O105" s="24" t="s">
        <v>50</v>
      </c>
      <c r="P105" s="24" t="s">
        <v>50</v>
      </c>
      <c r="Q105" s="24" t="s">
        <v>48</v>
      </c>
      <c r="R105" s="24" t="s">
        <v>154</v>
      </c>
    </row>
    <row r="106" spans="1:18" x14ac:dyDescent="0.25">
      <c r="A106" s="24">
        <v>2</v>
      </c>
      <c r="B106" s="25">
        <v>49</v>
      </c>
      <c r="C106" s="25">
        <v>66</v>
      </c>
      <c r="D106" s="24" t="s">
        <v>50</v>
      </c>
      <c r="E106" s="24" t="s">
        <v>50</v>
      </c>
      <c r="F106" s="24" t="s">
        <v>50</v>
      </c>
      <c r="G106" s="25">
        <v>43</v>
      </c>
      <c r="H106" s="25">
        <v>50</v>
      </c>
      <c r="I106" s="24" t="s">
        <v>50</v>
      </c>
      <c r="J106" s="24" t="s">
        <v>50</v>
      </c>
      <c r="K106" s="24" t="s">
        <v>50</v>
      </c>
      <c r="L106" s="25">
        <v>10</v>
      </c>
      <c r="M106" s="25">
        <v>17</v>
      </c>
      <c r="N106" s="24" t="s">
        <v>50</v>
      </c>
      <c r="O106" s="24" t="s">
        <v>50</v>
      </c>
      <c r="P106" s="24" t="s">
        <v>50</v>
      </c>
      <c r="Q106" s="24" t="s">
        <v>48</v>
      </c>
      <c r="R106" s="24" t="s">
        <v>155</v>
      </c>
    </row>
    <row r="107" spans="1:18" x14ac:dyDescent="0.25">
      <c r="A107" s="24">
        <v>2</v>
      </c>
      <c r="B107" s="25">
        <v>1</v>
      </c>
      <c r="C107" s="25">
        <v>20</v>
      </c>
      <c r="D107" s="24" t="s">
        <v>50</v>
      </c>
      <c r="E107" s="24" t="s">
        <v>50</v>
      </c>
      <c r="F107" s="24" t="s">
        <v>50</v>
      </c>
      <c r="G107" s="25">
        <v>116</v>
      </c>
      <c r="H107" s="25">
        <v>111</v>
      </c>
      <c r="I107" s="24" t="s">
        <v>50</v>
      </c>
      <c r="J107" s="24" t="s">
        <v>50</v>
      </c>
      <c r="K107" s="24" t="s">
        <v>50</v>
      </c>
      <c r="L107" s="25">
        <v>32</v>
      </c>
      <c r="M107" s="25">
        <v>32</v>
      </c>
      <c r="N107" s="24" t="s">
        <v>50</v>
      </c>
      <c r="O107" s="24" t="s">
        <v>50</v>
      </c>
      <c r="P107" s="24" t="s">
        <v>50</v>
      </c>
      <c r="Q107" s="24" t="s">
        <v>48</v>
      </c>
      <c r="R107" s="24" t="s">
        <v>156</v>
      </c>
    </row>
    <row r="108" spans="1:18" x14ac:dyDescent="0.25">
      <c r="A108" s="24">
        <v>2</v>
      </c>
      <c r="B108" s="25">
        <v>1</v>
      </c>
      <c r="C108" s="25">
        <v>20</v>
      </c>
      <c r="D108" s="24" t="s">
        <v>50</v>
      </c>
      <c r="E108" s="24" t="s">
        <v>50</v>
      </c>
      <c r="F108" s="24" t="s">
        <v>50</v>
      </c>
      <c r="G108" s="25">
        <v>121</v>
      </c>
      <c r="H108" s="25">
        <v>119</v>
      </c>
      <c r="I108" s="24" t="s">
        <v>50</v>
      </c>
      <c r="J108" s="24" t="s">
        <v>50</v>
      </c>
      <c r="K108" s="24" t="s">
        <v>50</v>
      </c>
      <c r="L108" s="25">
        <v>41</v>
      </c>
      <c r="M108" s="25">
        <v>39</v>
      </c>
      <c r="N108" s="24" t="s">
        <v>50</v>
      </c>
      <c r="O108" s="24" t="s">
        <v>50</v>
      </c>
      <c r="P108" s="24" t="s">
        <v>50</v>
      </c>
      <c r="Q108" s="24" t="s">
        <v>48</v>
      </c>
      <c r="R108" s="24" t="s">
        <v>157</v>
      </c>
    </row>
    <row r="109" spans="1:18" x14ac:dyDescent="0.25">
      <c r="A109" s="24">
        <v>2</v>
      </c>
      <c r="B109" s="25">
        <v>66</v>
      </c>
      <c r="C109" s="25">
        <v>66</v>
      </c>
      <c r="D109" s="24" t="s">
        <v>50</v>
      </c>
      <c r="E109" s="24" t="s">
        <v>50</v>
      </c>
      <c r="F109" s="24" t="s">
        <v>50</v>
      </c>
      <c r="G109" s="25">
        <v>162</v>
      </c>
      <c r="H109" s="25">
        <v>163</v>
      </c>
      <c r="I109" s="24" t="s">
        <v>50</v>
      </c>
      <c r="J109" s="24" t="s">
        <v>50</v>
      </c>
      <c r="K109" s="24" t="s">
        <v>50</v>
      </c>
      <c r="L109" s="25">
        <v>53</v>
      </c>
      <c r="M109" s="25">
        <v>34</v>
      </c>
      <c r="N109" s="24" t="s">
        <v>50</v>
      </c>
      <c r="O109" s="24" t="s">
        <v>50</v>
      </c>
      <c r="P109" s="24" t="s">
        <v>50</v>
      </c>
      <c r="Q109" s="24" t="s">
        <v>48</v>
      </c>
      <c r="R109" s="24" t="s">
        <v>158</v>
      </c>
    </row>
    <row r="110" spans="1:18" x14ac:dyDescent="0.25">
      <c r="A110" s="24">
        <v>2</v>
      </c>
      <c r="B110" s="25">
        <v>21</v>
      </c>
      <c r="C110" s="25">
        <v>87</v>
      </c>
      <c r="D110" s="24" t="s">
        <v>50</v>
      </c>
      <c r="E110" s="24" t="s">
        <v>50</v>
      </c>
      <c r="F110" s="24" t="s">
        <v>50</v>
      </c>
      <c r="G110" s="25">
        <v>84</v>
      </c>
      <c r="H110" s="25">
        <v>83</v>
      </c>
      <c r="I110" s="24" t="s">
        <v>50</v>
      </c>
      <c r="J110" s="24" t="s">
        <v>50</v>
      </c>
      <c r="K110" s="24" t="s">
        <v>50</v>
      </c>
      <c r="L110" s="25">
        <v>28</v>
      </c>
      <c r="M110" s="25">
        <v>36</v>
      </c>
      <c r="N110" s="24" t="s">
        <v>50</v>
      </c>
      <c r="O110" s="24" t="s">
        <v>50</v>
      </c>
      <c r="P110" s="24" t="s">
        <v>50</v>
      </c>
      <c r="Q110" s="24" t="s">
        <v>48</v>
      </c>
      <c r="R110" s="24" t="s">
        <v>159</v>
      </c>
    </row>
    <row r="111" spans="1:18" x14ac:dyDescent="0.25">
      <c r="A111" s="24">
        <v>2</v>
      </c>
      <c r="B111" s="25">
        <v>1</v>
      </c>
      <c r="C111" s="25">
        <v>20</v>
      </c>
      <c r="D111" s="24" t="s">
        <v>50</v>
      </c>
      <c r="E111" s="24" t="s">
        <v>50</v>
      </c>
      <c r="F111" s="24" t="s">
        <v>50</v>
      </c>
      <c r="G111" s="25">
        <v>26</v>
      </c>
      <c r="H111" s="25">
        <v>40</v>
      </c>
      <c r="I111" s="24" t="s">
        <v>50</v>
      </c>
      <c r="J111" s="24" t="s">
        <v>50</v>
      </c>
      <c r="K111" s="24" t="s">
        <v>50</v>
      </c>
      <c r="L111" s="25">
        <v>13</v>
      </c>
      <c r="M111" s="25">
        <v>15</v>
      </c>
      <c r="N111" s="24" t="s">
        <v>50</v>
      </c>
      <c r="O111" s="24" t="s">
        <v>50</v>
      </c>
      <c r="P111" s="24" t="s">
        <v>50</v>
      </c>
      <c r="Q111" s="24" t="s">
        <v>48</v>
      </c>
      <c r="R111" s="24" t="s">
        <v>160</v>
      </c>
    </row>
    <row r="112" spans="1:18" x14ac:dyDescent="0.25">
      <c r="A112" s="24">
        <v>2</v>
      </c>
      <c r="B112" s="25">
        <v>47</v>
      </c>
      <c r="C112" s="25">
        <v>66</v>
      </c>
      <c r="D112" s="24" t="s">
        <v>50</v>
      </c>
      <c r="E112" s="24" t="s">
        <v>50</v>
      </c>
      <c r="F112" s="24" t="s">
        <v>50</v>
      </c>
      <c r="G112" s="25">
        <v>91</v>
      </c>
      <c r="H112" s="25">
        <v>86</v>
      </c>
      <c r="I112" s="24" t="s">
        <v>50</v>
      </c>
      <c r="J112" s="24" t="s">
        <v>50</v>
      </c>
      <c r="K112" s="24" t="s">
        <v>50</v>
      </c>
      <c r="L112" s="25">
        <v>8</v>
      </c>
      <c r="M112" s="25">
        <v>10</v>
      </c>
      <c r="N112" s="24" t="s">
        <v>50</v>
      </c>
      <c r="O112" s="24" t="s">
        <v>50</v>
      </c>
      <c r="P112" s="24" t="s">
        <v>50</v>
      </c>
      <c r="Q112" s="24" t="s">
        <v>48</v>
      </c>
      <c r="R112" s="24" t="s">
        <v>161</v>
      </c>
    </row>
    <row r="113" spans="1:18" x14ac:dyDescent="0.25">
      <c r="A113" s="24">
        <v>2</v>
      </c>
      <c r="B113" s="25">
        <v>2</v>
      </c>
      <c r="C113" s="25">
        <v>60</v>
      </c>
      <c r="D113" s="24" t="s">
        <v>50</v>
      </c>
      <c r="E113" s="24" t="s">
        <v>50</v>
      </c>
      <c r="F113" s="24" t="s">
        <v>50</v>
      </c>
      <c r="G113" s="25">
        <v>14</v>
      </c>
      <c r="H113" s="25">
        <v>16</v>
      </c>
      <c r="I113" s="24" t="s">
        <v>50</v>
      </c>
      <c r="J113" s="24" t="s">
        <v>50</v>
      </c>
      <c r="K113" s="24" t="s">
        <v>50</v>
      </c>
      <c r="L113" s="25">
        <v>1</v>
      </c>
      <c r="M113" s="25">
        <v>1</v>
      </c>
      <c r="N113" s="24" t="s">
        <v>50</v>
      </c>
      <c r="O113" s="24" t="s">
        <v>50</v>
      </c>
      <c r="P113" s="24" t="s">
        <v>50</v>
      </c>
      <c r="Q113" s="24" t="s">
        <v>48</v>
      </c>
      <c r="R113" s="24" t="s">
        <v>162</v>
      </c>
    </row>
    <row r="114" spans="1:18" x14ac:dyDescent="0.25">
      <c r="A114" s="24">
        <v>2</v>
      </c>
      <c r="B114" s="25">
        <v>6</v>
      </c>
      <c r="C114" s="25">
        <v>40</v>
      </c>
      <c r="D114" s="24" t="s">
        <v>50</v>
      </c>
      <c r="E114" s="24" t="s">
        <v>50</v>
      </c>
      <c r="F114" s="24" t="s">
        <v>50</v>
      </c>
      <c r="G114" s="25">
        <v>60</v>
      </c>
      <c r="H114" s="25">
        <v>49</v>
      </c>
      <c r="I114" s="24" t="s">
        <v>50</v>
      </c>
      <c r="J114" s="24" t="s">
        <v>50</v>
      </c>
      <c r="K114" s="24" t="s">
        <v>50</v>
      </c>
      <c r="L114" s="25">
        <v>7</v>
      </c>
      <c r="M114" s="25">
        <v>6</v>
      </c>
      <c r="N114" s="24" t="s">
        <v>50</v>
      </c>
      <c r="O114" s="24" t="s">
        <v>50</v>
      </c>
      <c r="P114" s="24" t="s">
        <v>50</v>
      </c>
      <c r="Q114" s="24" t="s">
        <v>48</v>
      </c>
      <c r="R114" s="24" t="s">
        <v>163</v>
      </c>
    </row>
    <row r="115" spans="1:18" x14ac:dyDescent="0.25">
      <c r="A115" s="24">
        <v>2</v>
      </c>
      <c r="B115" s="25">
        <v>2</v>
      </c>
      <c r="C115" s="25">
        <v>8</v>
      </c>
      <c r="D115" s="24" t="s">
        <v>50</v>
      </c>
      <c r="E115" s="24" t="s">
        <v>50</v>
      </c>
      <c r="F115" s="24" t="s">
        <v>50</v>
      </c>
      <c r="G115" s="25">
        <v>13</v>
      </c>
      <c r="H115" s="25">
        <v>13</v>
      </c>
      <c r="I115" s="24" t="s">
        <v>50</v>
      </c>
      <c r="J115" s="24" t="s">
        <v>50</v>
      </c>
      <c r="K115" s="24" t="s">
        <v>50</v>
      </c>
      <c r="L115" s="25">
        <v>0.5</v>
      </c>
      <c r="M115" s="25">
        <v>2.5</v>
      </c>
      <c r="N115" s="24" t="s">
        <v>50</v>
      </c>
      <c r="O115" s="24" t="s">
        <v>50</v>
      </c>
      <c r="P115" s="24" t="s">
        <v>50</v>
      </c>
      <c r="Q115" s="24" t="s">
        <v>48</v>
      </c>
      <c r="R115" s="24" t="s">
        <v>164</v>
      </c>
    </row>
    <row r="116" spans="1:18" x14ac:dyDescent="0.25">
      <c r="A116" s="24">
        <v>2</v>
      </c>
      <c r="B116" s="25">
        <v>21</v>
      </c>
      <c r="C116" s="25">
        <v>79</v>
      </c>
      <c r="D116" s="24" t="s">
        <v>50</v>
      </c>
      <c r="E116" s="24" t="s">
        <v>50</v>
      </c>
      <c r="F116" s="24" t="s">
        <v>50</v>
      </c>
      <c r="G116" s="25">
        <v>23</v>
      </c>
      <c r="H116" s="25">
        <v>25</v>
      </c>
      <c r="I116" s="24" t="s">
        <v>50</v>
      </c>
      <c r="J116" s="24" t="s">
        <v>50</v>
      </c>
      <c r="K116" s="24" t="s">
        <v>50</v>
      </c>
      <c r="L116" s="25">
        <v>2</v>
      </c>
      <c r="M116" s="25">
        <v>4</v>
      </c>
      <c r="N116" s="24" t="s">
        <v>50</v>
      </c>
      <c r="O116" s="24" t="s">
        <v>50</v>
      </c>
      <c r="P116" s="24" t="s">
        <v>50</v>
      </c>
      <c r="Q116" s="24" t="s">
        <v>48</v>
      </c>
      <c r="R116" s="24" t="s">
        <v>165</v>
      </c>
    </row>
    <row r="117" spans="1:18" x14ac:dyDescent="0.25">
      <c r="A117" s="24">
        <v>2</v>
      </c>
      <c r="B117" s="25">
        <v>1</v>
      </c>
      <c r="C117" s="25">
        <v>17</v>
      </c>
      <c r="D117" s="24" t="s">
        <v>50</v>
      </c>
      <c r="E117" s="24" t="s">
        <v>50</v>
      </c>
      <c r="F117" s="24" t="s">
        <v>50</v>
      </c>
      <c r="G117" s="25">
        <v>51</v>
      </c>
      <c r="H117" s="25">
        <v>98</v>
      </c>
      <c r="I117" s="24" t="s">
        <v>50</v>
      </c>
      <c r="J117" s="24" t="s">
        <v>50</v>
      </c>
      <c r="K117" s="24" t="s">
        <v>50</v>
      </c>
      <c r="L117" s="25">
        <v>19</v>
      </c>
      <c r="M117" s="25">
        <v>38</v>
      </c>
      <c r="N117" s="24" t="s">
        <v>50</v>
      </c>
      <c r="O117" s="24" t="s">
        <v>50</v>
      </c>
      <c r="P117" s="24" t="s">
        <v>50</v>
      </c>
      <c r="Q117" s="24" t="s">
        <v>48</v>
      </c>
      <c r="R117" s="24" t="s">
        <v>166</v>
      </c>
    </row>
    <row r="118" spans="1:18" x14ac:dyDescent="0.25">
      <c r="A118" s="24">
        <v>2</v>
      </c>
      <c r="B118" s="25">
        <v>32</v>
      </c>
      <c r="C118" s="25">
        <v>39</v>
      </c>
      <c r="D118" s="24" t="s">
        <v>50</v>
      </c>
      <c r="E118" s="24" t="s">
        <v>50</v>
      </c>
      <c r="F118" s="24" t="s">
        <v>50</v>
      </c>
      <c r="G118" s="25">
        <v>145</v>
      </c>
      <c r="H118" s="25">
        <v>145</v>
      </c>
      <c r="I118" s="24" t="s">
        <v>50</v>
      </c>
      <c r="J118" s="24" t="s">
        <v>50</v>
      </c>
      <c r="K118" s="24" t="s">
        <v>50</v>
      </c>
      <c r="L118" s="25">
        <v>28</v>
      </c>
      <c r="M118" s="25">
        <v>29</v>
      </c>
      <c r="N118" s="24" t="s">
        <v>50</v>
      </c>
      <c r="O118" s="24" t="s">
        <v>50</v>
      </c>
      <c r="P118" s="24" t="s">
        <v>50</v>
      </c>
      <c r="Q118" s="24" t="s">
        <v>48</v>
      </c>
      <c r="R118" s="24" t="s">
        <v>167</v>
      </c>
    </row>
    <row r="119" spans="1:18" x14ac:dyDescent="0.25">
      <c r="A119" s="24">
        <v>2</v>
      </c>
      <c r="B119" s="25">
        <v>5</v>
      </c>
      <c r="C119" s="25">
        <v>10</v>
      </c>
      <c r="D119" s="24" t="s">
        <v>50</v>
      </c>
      <c r="E119" s="24" t="s">
        <v>50</v>
      </c>
      <c r="F119" s="24" t="s">
        <v>50</v>
      </c>
      <c r="G119" s="25">
        <v>12</v>
      </c>
      <c r="H119" s="25">
        <v>15</v>
      </c>
      <c r="I119" s="24" t="s">
        <v>50</v>
      </c>
      <c r="J119" s="24" t="s">
        <v>50</v>
      </c>
      <c r="K119" s="24" t="s">
        <v>50</v>
      </c>
      <c r="L119" s="25">
        <v>6</v>
      </c>
      <c r="M119" s="25">
        <v>1</v>
      </c>
      <c r="N119" s="24" t="s">
        <v>50</v>
      </c>
      <c r="O119" s="24" t="s">
        <v>50</v>
      </c>
      <c r="P119" s="24" t="s">
        <v>50</v>
      </c>
      <c r="Q119" s="24" t="s">
        <v>48</v>
      </c>
      <c r="R119" s="24" t="s">
        <v>168</v>
      </c>
    </row>
    <row r="120" spans="1:18" x14ac:dyDescent="0.25">
      <c r="A120" s="24">
        <v>2</v>
      </c>
      <c r="B120" s="25">
        <v>20</v>
      </c>
      <c r="C120" s="25">
        <v>60</v>
      </c>
      <c r="D120" s="24" t="s">
        <v>50</v>
      </c>
      <c r="E120" s="24" t="s">
        <v>50</v>
      </c>
      <c r="F120" s="24" t="s">
        <v>50</v>
      </c>
      <c r="G120" s="25">
        <v>50</v>
      </c>
      <c r="H120" s="25">
        <v>50</v>
      </c>
      <c r="I120" s="24" t="s">
        <v>50</v>
      </c>
      <c r="J120" s="24" t="s">
        <v>50</v>
      </c>
      <c r="K120" s="24" t="s">
        <v>50</v>
      </c>
      <c r="L120" s="25">
        <v>15</v>
      </c>
      <c r="M120" s="25">
        <v>5</v>
      </c>
      <c r="N120" s="24" t="s">
        <v>50</v>
      </c>
      <c r="O120" s="24" t="s">
        <v>50</v>
      </c>
      <c r="P120" s="24" t="s">
        <v>50</v>
      </c>
      <c r="Q120" s="24" t="s">
        <v>48</v>
      </c>
      <c r="R120" s="24" t="s">
        <v>169</v>
      </c>
    </row>
    <row r="121" spans="1:18" x14ac:dyDescent="0.25">
      <c r="A121" s="24">
        <v>2</v>
      </c>
      <c r="B121" s="25">
        <v>86</v>
      </c>
      <c r="C121" s="25">
        <v>90</v>
      </c>
      <c r="D121" s="24" t="s">
        <v>50</v>
      </c>
      <c r="E121" s="24" t="s">
        <v>50</v>
      </c>
      <c r="F121" s="24" t="s">
        <v>50</v>
      </c>
      <c r="G121" s="25">
        <v>13</v>
      </c>
      <c r="H121" s="25">
        <v>12</v>
      </c>
      <c r="I121" s="24" t="s">
        <v>50</v>
      </c>
      <c r="J121" s="24" t="s">
        <v>50</v>
      </c>
      <c r="K121" s="24" t="s">
        <v>50</v>
      </c>
      <c r="L121" s="25">
        <v>6</v>
      </c>
      <c r="M121" s="25">
        <v>5</v>
      </c>
      <c r="N121" s="24" t="s">
        <v>50</v>
      </c>
      <c r="O121" s="24" t="s">
        <v>50</v>
      </c>
      <c r="P121" s="24" t="s">
        <v>50</v>
      </c>
      <c r="Q121" s="24" t="s">
        <v>48</v>
      </c>
      <c r="R121" s="24" t="s">
        <v>170</v>
      </c>
    </row>
    <row r="122" spans="1:18" x14ac:dyDescent="0.25">
      <c r="A122" s="24">
        <v>2</v>
      </c>
      <c r="B122" s="25">
        <v>6</v>
      </c>
      <c r="C122" s="25">
        <v>47</v>
      </c>
      <c r="D122" s="24" t="s">
        <v>50</v>
      </c>
      <c r="E122" s="24" t="s">
        <v>50</v>
      </c>
      <c r="F122" s="24" t="s">
        <v>50</v>
      </c>
      <c r="G122" s="25">
        <v>41</v>
      </c>
      <c r="H122" s="25">
        <v>39</v>
      </c>
      <c r="I122" s="24" t="s">
        <v>50</v>
      </c>
      <c r="J122" s="24" t="s">
        <v>50</v>
      </c>
      <c r="K122" s="24" t="s">
        <v>50</v>
      </c>
      <c r="L122" s="25">
        <v>4</v>
      </c>
      <c r="M122" s="25">
        <v>5</v>
      </c>
      <c r="N122" s="24" t="s">
        <v>50</v>
      </c>
      <c r="O122" s="24" t="s">
        <v>50</v>
      </c>
      <c r="P122" s="24" t="s">
        <v>50</v>
      </c>
      <c r="Q122" s="24" t="s">
        <v>48</v>
      </c>
      <c r="R122" s="24" t="s">
        <v>171</v>
      </c>
    </row>
    <row r="123" spans="1:18" x14ac:dyDescent="0.25">
      <c r="A123" s="24">
        <v>2</v>
      </c>
      <c r="B123" s="25">
        <v>1</v>
      </c>
      <c r="C123" s="25">
        <v>19</v>
      </c>
      <c r="D123" s="24" t="s">
        <v>50</v>
      </c>
      <c r="E123" s="24" t="s">
        <v>50</v>
      </c>
      <c r="F123" s="24" t="s">
        <v>50</v>
      </c>
      <c r="G123" s="25">
        <v>36</v>
      </c>
      <c r="H123" s="25">
        <v>34</v>
      </c>
      <c r="I123" s="24" t="s">
        <v>50</v>
      </c>
      <c r="J123" s="24" t="s">
        <v>50</v>
      </c>
      <c r="K123" s="24" t="s">
        <v>50</v>
      </c>
      <c r="L123" s="25">
        <v>3</v>
      </c>
      <c r="M123" s="25">
        <v>3</v>
      </c>
      <c r="N123" s="24" t="s">
        <v>50</v>
      </c>
      <c r="O123" s="24" t="s">
        <v>50</v>
      </c>
      <c r="P123" s="24" t="s">
        <v>50</v>
      </c>
      <c r="Q123" s="24" t="s">
        <v>48</v>
      </c>
      <c r="R123" s="24" t="s">
        <v>172</v>
      </c>
    </row>
    <row r="124" spans="1:18" x14ac:dyDescent="0.25">
      <c r="A124" s="24">
        <v>2</v>
      </c>
      <c r="B124" s="25">
        <v>6</v>
      </c>
      <c r="C124" s="25">
        <v>36</v>
      </c>
      <c r="D124" s="24" t="s">
        <v>50</v>
      </c>
      <c r="E124" s="24" t="s">
        <v>50</v>
      </c>
      <c r="F124" s="24" t="s">
        <v>50</v>
      </c>
      <c r="G124" s="25">
        <v>84</v>
      </c>
      <c r="H124" s="25">
        <v>86</v>
      </c>
      <c r="I124" s="24" t="s">
        <v>50</v>
      </c>
      <c r="J124" s="24" t="s">
        <v>50</v>
      </c>
      <c r="K124" s="24" t="s">
        <v>50</v>
      </c>
      <c r="L124" s="25">
        <v>6</v>
      </c>
      <c r="M124" s="25">
        <v>18</v>
      </c>
      <c r="N124" s="24" t="s">
        <v>50</v>
      </c>
      <c r="O124" s="24" t="s">
        <v>50</v>
      </c>
      <c r="P124" s="24" t="s">
        <v>50</v>
      </c>
      <c r="Q124" s="24" t="s">
        <v>48</v>
      </c>
      <c r="R124" s="24" t="s">
        <v>173</v>
      </c>
    </row>
    <row r="125" spans="1:18" x14ac:dyDescent="0.25">
      <c r="A125" s="24">
        <v>2</v>
      </c>
      <c r="B125" s="25">
        <v>2</v>
      </c>
      <c r="C125" s="25">
        <v>31</v>
      </c>
      <c r="D125" s="24" t="s">
        <v>50</v>
      </c>
      <c r="E125" s="24" t="s">
        <v>50</v>
      </c>
      <c r="F125" s="24" t="s">
        <v>50</v>
      </c>
      <c r="G125" s="25">
        <v>18</v>
      </c>
      <c r="H125" s="25">
        <v>36</v>
      </c>
      <c r="I125" s="24" t="s">
        <v>50</v>
      </c>
      <c r="J125" s="24" t="s">
        <v>50</v>
      </c>
      <c r="K125" s="24" t="s">
        <v>50</v>
      </c>
      <c r="L125" s="25">
        <v>2</v>
      </c>
      <c r="M125" s="25">
        <v>3</v>
      </c>
      <c r="N125" s="24" t="s">
        <v>50</v>
      </c>
      <c r="O125" s="24" t="s">
        <v>50</v>
      </c>
      <c r="P125" s="24" t="s">
        <v>50</v>
      </c>
      <c r="Q125" s="24" t="s">
        <v>48</v>
      </c>
      <c r="R125" s="24" t="s">
        <v>174</v>
      </c>
    </row>
    <row r="126" spans="1:18" x14ac:dyDescent="0.25">
      <c r="A126" s="24">
        <v>2</v>
      </c>
      <c r="B126" s="25">
        <v>2</v>
      </c>
      <c r="C126" s="25">
        <v>31</v>
      </c>
      <c r="D126" s="24" t="s">
        <v>50</v>
      </c>
      <c r="E126" s="24" t="s">
        <v>50</v>
      </c>
      <c r="F126" s="24" t="s">
        <v>50</v>
      </c>
      <c r="G126" s="25">
        <v>31</v>
      </c>
      <c r="H126" s="25">
        <v>32</v>
      </c>
      <c r="I126" s="24" t="s">
        <v>50</v>
      </c>
      <c r="J126" s="24" t="s">
        <v>50</v>
      </c>
      <c r="K126" s="24" t="s">
        <v>50</v>
      </c>
      <c r="L126" s="25">
        <v>3</v>
      </c>
      <c r="M126" s="25">
        <v>9</v>
      </c>
      <c r="N126" s="24" t="s">
        <v>50</v>
      </c>
      <c r="O126" s="24" t="s">
        <v>50</v>
      </c>
      <c r="P126" s="24" t="s">
        <v>50</v>
      </c>
      <c r="Q126" s="24" t="s">
        <v>48</v>
      </c>
      <c r="R126" s="24" t="s">
        <v>175</v>
      </c>
    </row>
    <row r="127" spans="1:18" x14ac:dyDescent="0.25">
      <c r="A127" s="24">
        <v>2</v>
      </c>
      <c r="B127" s="25">
        <v>1</v>
      </c>
      <c r="C127" s="25">
        <v>13</v>
      </c>
      <c r="D127" s="24" t="s">
        <v>50</v>
      </c>
      <c r="E127" s="24" t="s">
        <v>50</v>
      </c>
      <c r="F127" s="24" t="s">
        <v>50</v>
      </c>
      <c r="G127" s="25">
        <v>31</v>
      </c>
      <c r="H127" s="25">
        <v>32</v>
      </c>
      <c r="I127" s="24" t="s">
        <v>50</v>
      </c>
      <c r="J127" s="24" t="s">
        <v>50</v>
      </c>
      <c r="K127" s="24" t="s">
        <v>50</v>
      </c>
      <c r="L127" s="25">
        <v>4</v>
      </c>
      <c r="M127" s="25">
        <v>6</v>
      </c>
      <c r="N127" s="24" t="s">
        <v>50</v>
      </c>
      <c r="O127" s="24" t="s">
        <v>50</v>
      </c>
      <c r="P127" s="24" t="s">
        <v>50</v>
      </c>
      <c r="Q127" s="24" t="s">
        <v>48</v>
      </c>
      <c r="R127" s="24" t="s">
        <v>176</v>
      </c>
    </row>
    <row r="128" spans="1:18" x14ac:dyDescent="0.25">
      <c r="A128" s="24">
        <v>2</v>
      </c>
      <c r="B128" s="25">
        <v>4</v>
      </c>
      <c r="C128" s="25">
        <v>8</v>
      </c>
      <c r="D128" s="24" t="s">
        <v>50</v>
      </c>
      <c r="E128" s="24" t="s">
        <v>50</v>
      </c>
      <c r="F128" s="24" t="s">
        <v>50</v>
      </c>
      <c r="G128" s="25">
        <v>59</v>
      </c>
      <c r="H128" s="25">
        <v>56</v>
      </c>
      <c r="I128" s="24" t="s">
        <v>50</v>
      </c>
      <c r="J128" s="24" t="s">
        <v>50</v>
      </c>
      <c r="K128" s="24" t="s">
        <v>50</v>
      </c>
      <c r="L128" s="25">
        <v>18</v>
      </c>
      <c r="M128" s="25">
        <v>13</v>
      </c>
      <c r="N128" s="24" t="s">
        <v>50</v>
      </c>
      <c r="O128" s="24" t="s">
        <v>50</v>
      </c>
      <c r="P128" s="24" t="s">
        <v>50</v>
      </c>
      <c r="Q128" s="24" t="s">
        <v>48</v>
      </c>
      <c r="R128" s="24" t="s">
        <v>177</v>
      </c>
    </row>
    <row r="129" spans="1:18" x14ac:dyDescent="0.25">
      <c r="A129" s="24">
        <v>2</v>
      </c>
      <c r="B129" s="25">
        <v>5</v>
      </c>
      <c r="C129" s="25">
        <v>9</v>
      </c>
      <c r="D129" s="24" t="s">
        <v>50</v>
      </c>
      <c r="E129" s="24" t="s">
        <v>50</v>
      </c>
      <c r="F129" s="24" t="s">
        <v>50</v>
      </c>
      <c r="G129" s="25">
        <v>26</v>
      </c>
      <c r="H129" s="25">
        <v>26</v>
      </c>
      <c r="I129" s="24" t="s">
        <v>50</v>
      </c>
      <c r="J129" s="24" t="s">
        <v>50</v>
      </c>
      <c r="K129" s="24" t="s">
        <v>50</v>
      </c>
      <c r="L129" s="25">
        <v>5</v>
      </c>
      <c r="M129" s="25">
        <v>7</v>
      </c>
      <c r="N129" s="24" t="s">
        <v>50</v>
      </c>
      <c r="O129" s="24" t="s">
        <v>50</v>
      </c>
      <c r="P129" s="24" t="s">
        <v>50</v>
      </c>
      <c r="Q129" s="24" t="s">
        <v>48</v>
      </c>
      <c r="R129" s="24" t="s">
        <v>178</v>
      </c>
    </row>
    <row r="130" spans="1:18" x14ac:dyDescent="0.25">
      <c r="A130" s="24">
        <v>2</v>
      </c>
      <c r="B130" s="25">
        <v>6</v>
      </c>
      <c r="C130" s="25">
        <v>75</v>
      </c>
      <c r="D130" s="24" t="s">
        <v>50</v>
      </c>
      <c r="E130" s="24" t="s">
        <v>50</v>
      </c>
      <c r="F130" s="24" t="s">
        <v>50</v>
      </c>
      <c r="G130" s="25">
        <v>67</v>
      </c>
      <c r="H130" s="25">
        <v>69</v>
      </c>
      <c r="I130" s="24" t="s">
        <v>50</v>
      </c>
      <c r="J130" s="24" t="s">
        <v>50</v>
      </c>
      <c r="K130" s="24" t="s">
        <v>50</v>
      </c>
      <c r="L130" s="25">
        <v>9</v>
      </c>
      <c r="M130" s="25">
        <v>17</v>
      </c>
      <c r="N130" s="24" t="s">
        <v>50</v>
      </c>
      <c r="O130" s="24" t="s">
        <v>50</v>
      </c>
      <c r="P130" s="24" t="s">
        <v>50</v>
      </c>
      <c r="Q130" s="24" t="s">
        <v>48</v>
      </c>
      <c r="R130" s="24" t="s">
        <v>179</v>
      </c>
    </row>
    <row r="131" spans="1:18" x14ac:dyDescent="0.25">
      <c r="A131" s="24">
        <v>2</v>
      </c>
      <c r="B131" s="25">
        <v>21</v>
      </c>
      <c r="C131" s="25">
        <v>85</v>
      </c>
      <c r="D131" s="24" t="s">
        <v>50</v>
      </c>
      <c r="E131" s="24" t="s">
        <v>50</v>
      </c>
      <c r="F131" s="24" t="s">
        <v>50</v>
      </c>
      <c r="G131" s="25">
        <v>65</v>
      </c>
      <c r="H131" s="25">
        <v>65</v>
      </c>
      <c r="I131" s="24" t="s">
        <v>50</v>
      </c>
      <c r="J131" s="24" t="s">
        <v>50</v>
      </c>
      <c r="K131" s="24" t="s">
        <v>50</v>
      </c>
      <c r="L131" s="25">
        <v>13</v>
      </c>
      <c r="M131" s="25">
        <v>12</v>
      </c>
      <c r="N131" s="24" t="s">
        <v>50</v>
      </c>
      <c r="O131" s="24" t="s">
        <v>50</v>
      </c>
      <c r="P131" s="24" t="s">
        <v>50</v>
      </c>
      <c r="Q131" s="24" t="s">
        <v>48</v>
      </c>
      <c r="R131" s="24" t="s">
        <v>180</v>
      </c>
    </row>
    <row r="132" spans="1:18" x14ac:dyDescent="0.25">
      <c r="A132" s="24">
        <v>2</v>
      </c>
      <c r="B132" s="25">
        <v>21</v>
      </c>
      <c r="C132" s="25">
        <v>66</v>
      </c>
      <c r="D132" s="24" t="s">
        <v>50</v>
      </c>
      <c r="E132" s="24" t="s">
        <v>50</v>
      </c>
      <c r="F132" s="24" t="s">
        <v>50</v>
      </c>
      <c r="G132" s="25">
        <v>50</v>
      </c>
      <c r="H132" s="25">
        <v>54</v>
      </c>
      <c r="I132" s="24" t="s">
        <v>50</v>
      </c>
      <c r="J132" s="24" t="s">
        <v>50</v>
      </c>
      <c r="K132" s="24" t="s">
        <v>50</v>
      </c>
      <c r="L132" s="25">
        <v>7</v>
      </c>
      <c r="M132" s="25">
        <v>5</v>
      </c>
      <c r="N132" s="24" t="s">
        <v>50</v>
      </c>
      <c r="O132" s="24" t="s">
        <v>50</v>
      </c>
      <c r="P132" s="24" t="s">
        <v>50</v>
      </c>
      <c r="Q132" s="24" t="s">
        <v>48</v>
      </c>
      <c r="R132" s="24" t="s">
        <v>181</v>
      </c>
    </row>
    <row r="133" spans="1:18" x14ac:dyDescent="0.25">
      <c r="A133" s="24">
        <v>2</v>
      </c>
      <c r="B133" s="25">
        <v>2</v>
      </c>
      <c r="C133" s="25">
        <v>8</v>
      </c>
      <c r="D133" s="24" t="s">
        <v>50</v>
      </c>
      <c r="E133" s="24" t="s">
        <v>50</v>
      </c>
      <c r="F133" s="24" t="s">
        <v>50</v>
      </c>
      <c r="G133" s="25">
        <v>14</v>
      </c>
      <c r="H133" s="25">
        <v>27</v>
      </c>
      <c r="I133" s="24" t="s">
        <v>50</v>
      </c>
      <c r="J133" s="24" t="s">
        <v>50</v>
      </c>
      <c r="K133" s="24" t="s">
        <v>50</v>
      </c>
      <c r="L133" s="25">
        <v>2.5</v>
      </c>
      <c r="M133" s="25">
        <v>0.5</v>
      </c>
      <c r="N133" s="24" t="s">
        <v>50</v>
      </c>
      <c r="O133" s="24" t="s">
        <v>50</v>
      </c>
      <c r="P133" s="24" t="s">
        <v>50</v>
      </c>
      <c r="Q133" s="24" t="s">
        <v>48</v>
      </c>
      <c r="R133" s="24" t="s">
        <v>182</v>
      </c>
    </row>
    <row r="134" spans="1:18" x14ac:dyDescent="0.25">
      <c r="A134" s="24">
        <v>2</v>
      </c>
      <c r="B134" s="25">
        <v>1</v>
      </c>
      <c r="C134" s="25">
        <v>12</v>
      </c>
      <c r="D134" s="24" t="s">
        <v>50</v>
      </c>
      <c r="E134" s="24" t="s">
        <v>50</v>
      </c>
      <c r="F134" s="24" t="s">
        <v>50</v>
      </c>
      <c r="G134" s="25">
        <v>12</v>
      </c>
      <c r="H134" s="25">
        <v>12</v>
      </c>
      <c r="I134" s="24" t="s">
        <v>50</v>
      </c>
      <c r="J134" s="24" t="s">
        <v>50</v>
      </c>
      <c r="K134" s="24" t="s">
        <v>50</v>
      </c>
      <c r="L134" s="25">
        <v>4</v>
      </c>
      <c r="M134" s="25">
        <v>1</v>
      </c>
      <c r="N134" s="24" t="s">
        <v>50</v>
      </c>
      <c r="O134" s="24" t="s">
        <v>50</v>
      </c>
      <c r="P134" s="24" t="s">
        <v>50</v>
      </c>
      <c r="Q134" s="24" t="s">
        <v>48</v>
      </c>
      <c r="R134" s="24" t="s">
        <v>183</v>
      </c>
    </row>
    <row r="135" spans="1:18" x14ac:dyDescent="0.25">
      <c r="A135" s="24">
        <v>2</v>
      </c>
      <c r="B135" s="25">
        <v>6</v>
      </c>
      <c r="C135" s="25">
        <v>40</v>
      </c>
      <c r="D135" s="24" t="s">
        <v>50</v>
      </c>
      <c r="E135" s="24" t="s">
        <v>50</v>
      </c>
      <c r="F135" s="24" t="s">
        <v>50</v>
      </c>
      <c r="G135" s="25">
        <v>115</v>
      </c>
      <c r="H135" s="25">
        <v>116</v>
      </c>
      <c r="I135" s="24" t="s">
        <v>50</v>
      </c>
      <c r="J135" s="24" t="s">
        <v>50</v>
      </c>
      <c r="K135" s="24" t="s">
        <v>50</v>
      </c>
      <c r="L135" s="25">
        <v>19</v>
      </c>
      <c r="M135" s="25">
        <v>41</v>
      </c>
      <c r="N135" s="24" t="s">
        <v>50</v>
      </c>
      <c r="O135" s="24" t="s">
        <v>50</v>
      </c>
      <c r="P135" s="24" t="s">
        <v>50</v>
      </c>
      <c r="Q135" s="24" t="s">
        <v>48</v>
      </c>
      <c r="R135" s="24" t="s">
        <v>184</v>
      </c>
    </row>
    <row r="136" spans="1:18" x14ac:dyDescent="0.25">
      <c r="A136" s="24">
        <v>2</v>
      </c>
      <c r="B136" s="25">
        <v>35</v>
      </c>
      <c r="C136" s="25">
        <v>39</v>
      </c>
      <c r="D136" s="24" t="s">
        <v>50</v>
      </c>
      <c r="E136" s="24" t="s">
        <v>50</v>
      </c>
      <c r="F136" s="24" t="s">
        <v>50</v>
      </c>
      <c r="G136" s="25">
        <v>204</v>
      </c>
      <c r="H136" s="25">
        <v>202</v>
      </c>
      <c r="I136" s="24" t="s">
        <v>50</v>
      </c>
      <c r="J136" s="24" t="s">
        <v>50</v>
      </c>
      <c r="K136" s="24" t="s">
        <v>50</v>
      </c>
      <c r="L136" s="25">
        <v>15</v>
      </c>
      <c r="M136" s="25">
        <v>52</v>
      </c>
      <c r="N136" s="24" t="s">
        <v>50</v>
      </c>
      <c r="O136" s="24" t="s">
        <v>50</v>
      </c>
      <c r="P136" s="24" t="s">
        <v>50</v>
      </c>
      <c r="Q136" s="24" t="s">
        <v>48</v>
      </c>
      <c r="R136" s="24" t="s">
        <v>185</v>
      </c>
    </row>
    <row r="137" spans="1:18" x14ac:dyDescent="0.25">
      <c r="A137" s="24">
        <v>2</v>
      </c>
      <c r="B137" s="25">
        <v>6</v>
      </c>
      <c r="C137" s="25">
        <v>55</v>
      </c>
      <c r="D137" s="24" t="s">
        <v>50</v>
      </c>
      <c r="E137" s="24" t="s">
        <v>50</v>
      </c>
      <c r="F137" s="24" t="s">
        <v>50</v>
      </c>
      <c r="G137" s="25">
        <v>49</v>
      </c>
      <c r="H137" s="25">
        <v>44</v>
      </c>
      <c r="I137" s="24" t="s">
        <v>50</v>
      </c>
      <c r="J137" s="24" t="s">
        <v>50</v>
      </c>
      <c r="K137" s="24" t="s">
        <v>50</v>
      </c>
      <c r="L137" s="25">
        <v>3</v>
      </c>
      <c r="M137" s="25">
        <v>1</v>
      </c>
      <c r="N137" s="24" t="s">
        <v>50</v>
      </c>
      <c r="O137" s="24" t="s">
        <v>50</v>
      </c>
      <c r="P137" s="24" t="s">
        <v>50</v>
      </c>
      <c r="Q137" s="24" t="s">
        <v>48</v>
      </c>
      <c r="R137" s="24" t="s">
        <v>186</v>
      </c>
    </row>
    <row r="138" spans="1:18" x14ac:dyDescent="0.25">
      <c r="A138" s="24">
        <v>2</v>
      </c>
      <c r="B138" s="25">
        <v>2</v>
      </c>
      <c r="C138" s="25">
        <v>31</v>
      </c>
      <c r="D138" s="24" t="s">
        <v>50</v>
      </c>
      <c r="E138" s="24" t="s">
        <v>50</v>
      </c>
      <c r="F138" s="24" t="s">
        <v>50</v>
      </c>
      <c r="G138" s="25">
        <v>25</v>
      </c>
      <c r="H138" s="25">
        <v>29</v>
      </c>
      <c r="I138" s="24" t="s">
        <v>50</v>
      </c>
      <c r="J138" s="24" t="s">
        <v>50</v>
      </c>
      <c r="K138" s="24" t="s">
        <v>50</v>
      </c>
      <c r="L138" s="25">
        <v>3</v>
      </c>
      <c r="M138" s="25">
        <v>6</v>
      </c>
      <c r="N138" s="24" t="s">
        <v>50</v>
      </c>
      <c r="O138" s="24" t="s">
        <v>50</v>
      </c>
      <c r="P138" s="24" t="s">
        <v>50</v>
      </c>
      <c r="Q138" s="24" t="s">
        <v>48</v>
      </c>
      <c r="R138" s="24" t="s">
        <v>187</v>
      </c>
    </row>
    <row r="139" spans="1:18" x14ac:dyDescent="0.25">
      <c r="A139" s="24">
        <v>2</v>
      </c>
      <c r="B139" s="25">
        <v>6</v>
      </c>
      <c r="C139" s="25">
        <v>57</v>
      </c>
      <c r="D139" s="24" t="s">
        <v>50</v>
      </c>
      <c r="E139" s="24" t="s">
        <v>50</v>
      </c>
      <c r="F139" s="24" t="s">
        <v>50</v>
      </c>
      <c r="G139" s="25">
        <v>14</v>
      </c>
      <c r="H139" s="25">
        <v>15</v>
      </c>
      <c r="I139" s="24" t="s">
        <v>50</v>
      </c>
      <c r="J139" s="24" t="s">
        <v>50</v>
      </c>
      <c r="K139" s="24" t="s">
        <v>50</v>
      </c>
      <c r="L139" s="25">
        <v>1</v>
      </c>
      <c r="M139" s="25">
        <v>4</v>
      </c>
      <c r="N139" s="24" t="s">
        <v>50</v>
      </c>
      <c r="O139" s="24" t="s">
        <v>50</v>
      </c>
      <c r="P139" s="24" t="s">
        <v>50</v>
      </c>
      <c r="Q139" s="24" t="s">
        <v>48</v>
      </c>
      <c r="R139" s="24" t="s">
        <v>188</v>
      </c>
    </row>
    <row r="140" spans="1:18" x14ac:dyDescent="0.25">
      <c r="A140" s="24">
        <v>2</v>
      </c>
      <c r="B140" s="25">
        <v>2</v>
      </c>
      <c r="C140" s="25">
        <v>41</v>
      </c>
      <c r="D140" s="24" t="s">
        <v>50</v>
      </c>
      <c r="E140" s="24" t="s">
        <v>50</v>
      </c>
      <c r="F140" s="24" t="s">
        <v>50</v>
      </c>
      <c r="G140" s="25">
        <v>141</v>
      </c>
      <c r="H140" s="25">
        <v>143</v>
      </c>
      <c r="I140" s="24" t="s">
        <v>50</v>
      </c>
      <c r="J140" s="24" t="s">
        <v>50</v>
      </c>
      <c r="K140" s="24" t="s">
        <v>50</v>
      </c>
      <c r="L140" s="25">
        <v>22</v>
      </c>
      <c r="M140" s="25">
        <v>48</v>
      </c>
      <c r="N140" s="24" t="s">
        <v>50</v>
      </c>
      <c r="O140" s="24" t="s">
        <v>50</v>
      </c>
      <c r="P140" s="24" t="s">
        <v>50</v>
      </c>
      <c r="Q140" s="24" t="s">
        <v>48</v>
      </c>
      <c r="R140" s="24" t="s">
        <v>189</v>
      </c>
    </row>
    <row r="141" spans="1:18" x14ac:dyDescent="0.25">
      <c r="A141" s="24">
        <v>2</v>
      </c>
      <c r="B141" s="25">
        <v>1</v>
      </c>
      <c r="C141" s="25">
        <v>17</v>
      </c>
      <c r="D141" s="24" t="s">
        <v>50</v>
      </c>
      <c r="E141" s="24" t="s">
        <v>50</v>
      </c>
      <c r="F141" s="24" t="s">
        <v>50</v>
      </c>
      <c r="G141" s="25">
        <v>130</v>
      </c>
      <c r="H141" s="25">
        <v>127</v>
      </c>
      <c r="I141" s="24" t="s">
        <v>50</v>
      </c>
      <c r="J141" s="24" t="s">
        <v>50</v>
      </c>
      <c r="K141" s="24" t="s">
        <v>50</v>
      </c>
      <c r="L141" s="25">
        <v>8</v>
      </c>
      <c r="M141" s="25">
        <v>6</v>
      </c>
      <c r="N141" s="24" t="s">
        <v>50</v>
      </c>
      <c r="O141" s="24" t="s">
        <v>50</v>
      </c>
      <c r="P141" s="24" t="s">
        <v>50</v>
      </c>
      <c r="Q141" s="24" t="s">
        <v>48</v>
      </c>
      <c r="R141" s="24" t="s">
        <v>190</v>
      </c>
    </row>
    <row r="142" spans="1:18" x14ac:dyDescent="0.25">
      <c r="A142" s="24">
        <v>2</v>
      </c>
      <c r="B142" s="25">
        <v>6</v>
      </c>
      <c r="C142" s="25">
        <v>66</v>
      </c>
      <c r="D142" s="24" t="s">
        <v>50</v>
      </c>
      <c r="E142" s="24" t="s">
        <v>50</v>
      </c>
      <c r="F142" s="24" t="s">
        <v>50</v>
      </c>
      <c r="G142" s="25">
        <v>23</v>
      </c>
      <c r="H142" s="25">
        <v>21</v>
      </c>
      <c r="I142" s="24" t="s">
        <v>50</v>
      </c>
      <c r="J142" s="24" t="s">
        <v>50</v>
      </c>
      <c r="K142" s="24" t="s">
        <v>50</v>
      </c>
      <c r="L142" s="25">
        <v>3</v>
      </c>
      <c r="M142" s="25">
        <v>1</v>
      </c>
      <c r="N142" s="24" t="s">
        <v>50</v>
      </c>
      <c r="O142" s="24" t="s">
        <v>50</v>
      </c>
      <c r="P142" s="24" t="s">
        <v>50</v>
      </c>
      <c r="Q142" s="24" t="s">
        <v>48</v>
      </c>
      <c r="R142" s="24" t="s">
        <v>191</v>
      </c>
    </row>
    <row r="143" spans="1:18" x14ac:dyDescent="0.25">
      <c r="A143" s="24">
        <v>2</v>
      </c>
      <c r="B143" s="25">
        <v>6</v>
      </c>
      <c r="C143" s="25">
        <v>70</v>
      </c>
      <c r="D143" s="24" t="s">
        <v>50</v>
      </c>
      <c r="E143" s="24" t="s">
        <v>50</v>
      </c>
      <c r="F143" s="24" t="s">
        <v>50</v>
      </c>
      <c r="G143" s="25">
        <v>30</v>
      </c>
      <c r="H143" s="25">
        <v>30</v>
      </c>
      <c r="I143" s="24" t="s">
        <v>50</v>
      </c>
      <c r="J143" s="24" t="s">
        <v>50</v>
      </c>
      <c r="K143" s="24" t="s">
        <v>50</v>
      </c>
      <c r="L143" s="25">
        <v>6</v>
      </c>
      <c r="M143" s="25">
        <v>4</v>
      </c>
      <c r="N143" s="24" t="s">
        <v>50</v>
      </c>
      <c r="O143" s="24" t="s">
        <v>50</v>
      </c>
      <c r="P143" s="24" t="s">
        <v>50</v>
      </c>
      <c r="Q143" s="24" t="s">
        <v>48</v>
      </c>
      <c r="R143" s="24" t="s">
        <v>192</v>
      </c>
    </row>
    <row r="144" spans="1:18" x14ac:dyDescent="0.25">
      <c r="A144" s="24">
        <v>2</v>
      </c>
      <c r="B144" s="25">
        <v>27</v>
      </c>
      <c r="C144" s="25">
        <v>61</v>
      </c>
      <c r="D144" s="24" t="s">
        <v>50</v>
      </c>
      <c r="E144" s="24" t="s">
        <v>50</v>
      </c>
      <c r="F144" s="24" t="s">
        <v>50</v>
      </c>
      <c r="G144" s="25">
        <v>27</v>
      </c>
      <c r="H144" s="25">
        <v>23</v>
      </c>
      <c r="I144" s="24" t="s">
        <v>50</v>
      </c>
      <c r="J144" s="24" t="s">
        <v>50</v>
      </c>
      <c r="K144" s="24" t="s">
        <v>50</v>
      </c>
      <c r="L144" s="25">
        <v>7</v>
      </c>
      <c r="M144" s="25">
        <v>4</v>
      </c>
      <c r="N144" s="24" t="s">
        <v>50</v>
      </c>
      <c r="O144" s="24" t="s">
        <v>50</v>
      </c>
      <c r="P144" s="24" t="s">
        <v>50</v>
      </c>
      <c r="Q144" s="24" t="s">
        <v>48</v>
      </c>
      <c r="R144" s="24" t="s">
        <v>193</v>
      </c>
    </row>
    <row r="145" spans="1:18" x14ac:dyDescent="0.25">
      <c r="A145" s="24">
        <v>2</v>
      </c>
      <c r="B145" s="25">
        <v>17</v>
      </c>
      <c r="C145" s="25">
        <v>18</v>
      </c>
      <c r="D145" s="24" t="s">
        <v>50</v>
      </c>
      <c r="E145" s="24" t="s">
        <v>50</v>
      </c>
      <c r="F145" s="24" t="s">
        <v>50</v>
      </c>
      <c r="G145" s="25">
        <v>120</v>
      </c>
      <c r="H145" s="25">
        <v>120</v>
      </c>
      <c r="I145" s="24" t="s">
        <v>50</v>
      </c>
      <c r="J145" s="24" t="s">
        <v>50</v>
      </c>
      <c r="K145" s="24" t="s">
        <v>50</v>
      </c>
      <c r="L145" s="25">
        <v>18</v>
      </c>
      <c r="M145" s="25">
        <v>19</v>
      </c>
      <c r="N145" s="24" t="s">
        <v>50</v>
      </c>
      <c r="O145" s="24" t="s">
        <v>50</v>
      </c>
      <c r="P145" s="24" t="s">
        <v>50</v>
      </c>
      <c r="Q145" s="24" t="s">
        <v>48</v>
      </c>
      <c r="R145" s="24" t="s">
        <v>194</v>
      </c>
    </row>
    <row r="146" spans="1:18" x14ac:dyDescent="0.25">
      <c r="A146" s="24">
        <v>2</v>
      </c>
      <c r="B146" s="25">
        <v>18</v>
      </c>
      <c r="C146" s="25">
        <v>20</v>
      </c>
      <c r="D146" s="24" t="s">
        <v>50</v>
      </c>
      <c r="E146" s="24" t="s">
        <v>50</v>
      </c>
      <c r="F146" s="24" t="s">
        <v>50</v>
      </c>
      <c r="G146" s="25">
        <v>336</v>
      </c>
      <c r="H146" s="25">
        <v>336</v>
      </c>
      <c r="I146" s="24" t="s">
        <v>50</v>
      </c>
      <c r="J146" s="24" t="s">
        <v>50</v>
      </c>
      <c r="K146" s="24" t="s">
        <v>50</v>
      </c>
      <c r="L146" s="25">
        <v>103</v>
      </c>
      <c r="M146" s="25">
        <v>110</v>
      </c>
      <c r="N146" s="24" t="s">
        <v>50</v>
      </c>
      <c r="O146" s="24" t="s">
        <v>50</v>
      </c>
      <c r="P146" s="24" t="s">
        <v>50</v>
      </c>
      <c r="Q146" s="24" t="s">
        <v>48</v>
      </c>
      <c r="R146" s="24" t="s">
        <v>195</v>
      </c>
    </row>
    <row r="147" spans="1:18" x14ac:dyDescent="0.25">
      <c r="A147" s="24">
        <v>2</v>
      </c>
      <c r="B147" s="25">
        <v>1</v>
      </c>
      <c r="C147" s="25">
        <v>13</v>
      </c>
      <c r="D147" s="24" t="s">
        <v>50</v>
      </c>
      <c r="E147" s="24" t="s">
        <v>50</v>
      </c>
      <c r="F147" s="24" t="s">
        <v>50</v>
      </c>
      <c r="G147" s="25">
        <v>158</v>
      </c>
      <c r="H147" s="25">
        <v>149</v>
      </c>
      <c r="I147" s="24" t="s">
        <v>50</v>
      </c>
      <c r="J147" s="24" t="s">
        <v>50</v>
      </c>
      <c r="K147" s="24" t="s">
        <v>50</v>
      </c>
      <c r="L147" s="25">
        <v>45</v>
      </c>
      <c r="M147" s="25">
        <v>64</v>
      </c>
      <c r="N147" s="24" t="s">
        <v>50</v>
      </c>
      <c r="O147" s="24" t="s">
        <v>50</v>
      </c>
      <c r="P147" s="24" t="s">
        <v>50</v>
      </c>
      <c r="Q147" s="24" t="s">
        <v>48</v>
      </c>
      <c r="R147" s="24" t="s">
        <v>196</v>
      </c>
    </row>
    <row r="148" spans="1:18" x14ac:dyDescent="0.25">
      <c r="A148" s="24">
        <v>2</v>
      </c>
      <c r="B148" s="25">
        <v>1</v>
      </c>
      <c r="C148" s="25">
        <v>12</v>
      </c>
      <c r="D148" s="24" t="s">
        <v>50</v>
      </c>
      <c r="E148" s="24" t="s">
        <v>50</v>
      </c>
      <c r="F148" s="24" t="s">
        <v>50</v>
      </c>
      <c r="G148" s="25">
        <v>88</v>
      </c>
      <c r="H148" s="25">
        <v>90</v>
      </c>
      <c r="I148" s="24" t="s">
        <v>50</v>
      </c>
      <c r="J148" s="24" t="s">
        <v>50</v>
      </c>
      <c r="K148" s="24" t="s">
        <v>50</v>
      </c>
      <c r="L148" s="25">
        <v>14</v>
      </c>
      <c r="M148" s="25">
        <v>23</v>
      </c>
      <c r="N148" s="24" t="s">
        <v>50</v>
      </c>
      <c r="O148" s="24" t="s">
        <v>50</v>
      </c>
      <c r="P148" s="24" t="s">
        <v>50</v>
      </c>
      <c r="Q148" s="24" t="s">
        <v>48</v>
      </c>
      <c r="R148" s="24" t="s">
        <v>197</v>
      </c>
    </row>
    <row r="149" spans="1:18" x14ac:dyDescent="0.25">
      <c r="A149" s="24">
        <v>2</v>
      </c>
      <c r="B149" s="25">
        <v>23</v>
      </c>
      <c r="C149" s="25">
        <v>66</v>
      </c>
      <c r="D149" s="24" t="s">
        <v>50</v>
      </c>
      <c r="E149" s="24" t="s">
        <v>50</v>
      </c>
      <c r="F149" s="24" t="s">
        <v>50</v>
      </c>
      <c r="G149" s="25">
        <v>30</v>
      </c>
      <c r="H149" s="25">
        <v>36</v>
      </c>
      <c r="I149" s="24" t="s">
        <v>50</v>
      </c>
      <c r="J149" s="24" t="s">
        <v>50</v>
      </c>
      <c r="K149" s="24" t="s">
        <v>50</v>
      </c>
      <c r="L149" s="25">
        <v>9</v>
      </c>
      <c r="M149" s="25">
        <v>5</v>
      </c>
      <c r="N149" s="24" t="s">
        <v>50</v>
      </c>
      <c r="O149" s="24" t="s">
        <v>50</v>
      </c>
      <c r="P149" s="24" t="s">
        <v>50</v>
      </c>
      <c r="Q149" s="24" t="s">
        <v>48</v>
      </c>
      <c r="R149" s="24" t="s">
        <v>198</v>
      </c>
    </row>
    <row r="150" spans="1:18" x14ac:dyDescent="0.25">
      <c r="A150" s="24">
        <v>2</v>
      </c>
      <c r="B150" s="25">
        <v>11</v>
      </c>
      <c r="C150" s="25">
        <v>66</v>
      </c>
      <c r="D150" s="24" t="s">
        <v>50</v>
      </c>
      <c r="E150" s="24" t="s">
        <v>50</v>
      </c>
      <c r="F150" s="24" t="s">
        <v>50</v>
      </c>
      <c r="G150" s="25">
        <v>13</v>
      </c>
      <c r="H150" s="25">
        <v>12</v>
      </c>
      <c r="I150" s="24" t="s">
        <v>50</v>
      </c>
      <c r="J150" s="24" t="s">
        <v>50</v>
      </c>
      <c r="K150" s="24" t="s">
        <v>50</v>
      </c>
      <c r="L150" s="25">
        <v>5.5</v>
      </c>
      <c r="M150" s="25">
        <v>0.5</v>
      </c>
      <c r="N150" s="24" t="s">
        <v>50</v>
      </c>
      <c r="O150" s="24" t="s">
        <v>50</v>
      </c>
      <c r="P150" s="24" t="s">
        <v>50</v>
      </c>
      <c r="Q150" s="24" t="s">
        <v>48</v>
      </c>
      <c r="R150" s="24" t="s">
        <v>199</v>
      </c>
    </row>
    <row r="151" spans="1:18" x14ac:dyDescent="0.25">
      <c r="A151" s="24">
        <v>2</v>
      </c>
      <c r="B151" s="25">
        <v>87</v>
      </c>
      <c r="C151" s="25">
        <v>87</v>
      </c>
      <c r="D151" s="24" t="s">
        <v>50</v>
      </c>
      <c r="E151" s="24" t="s">
        <v>50</v>
      </c>
      <c r="F151" s="24" t="s">
        <v>50</v>
      </c>
      <c r="G151" s="25">
        <v>49</v>
      </c>
      <c r="H151" s="25">
        <v>54</v>
      </c>
      <c r="I151" s="24" t="s">
        <v>50</v>
      </c>
      <c r="J151" s="24" t="s">
        <v>50</v>
      </c>
      <c r="K151" s="24" t="s">
        <v>50</v>
      </c>
      <c r="L151" s="25">
        <v>17</v>
      </c>
      <c r="M151" s="25">
        <v>24</v>
      </c>
      <c r="N151" s="24" t="s">
        <v>50</v>
      </c>
      <c r="O151" s="24" t="s">
        <v>50</v>
      </c>
      <c r="P151" s="24" t="s">
        <v>50</v>
      </c>
      <c r="Q151" s="24" t="s">
        <v>48</v>
      </c>
      <c r="R151" s="24" t="s">
        <v>200</v>
      </c>
    </row>
    <row r="152" spans="1:18" x14ac:dyDescent="0.25">
      <c r="A152" s="24">
        <v>2</v>
      </c>
      <c r="B152" s="25">
        <v>3</v>
      </c>
      <c r="C152" s="25">
        <v>45</v>
      </c>
      <c r="D152" s="24" t="s">
        <v>50</v>
      </c>
      <c r="E152" s="24" t="s">
        <v>50</v>
      </c>
      <c r="F152" s="24" t="s">
        <v>50</v>
      </c>
      <c r="G152" s="25">
        <v>41</v>
      </c>
      <c r="H152" s="25">
        <v>45</v>
      </c>
      <c r="I152" s="24" t="s">
        <v>50</v>
      </c>
      <c r="J152" s="24" t="s">
        <v>50</v>
      </c>
      <c r="K152" s="24" t="s">
        <v>50</v>
      </c>
      <c r="L152" s="25">
        <v>4.5</v>
      </c>
      <c r="M152" s="25">
        <v>0.5</v>
      </c>
      <c r="N152" s="24" t="s">
        <v>50</v>
      </c>
      <c r="O152" s="24" t="s">
        <v>50</v>
      </c>
      <c r="P152" s="24" t="s">
        <v>50</v>
      </c>
      <c r="Q152" s="24" t="s">
        <v>48</v>
      </c>
      <c r="R152" s="24" t="s">
        <v>201</v>
      </c>
    </row>
    <row r="153" spans="1:18" x14ac:dyDescent="0.25">
      <c r="A153" s="24">
        <v>3</v>
      </c>
      <c r="B153" s="25">
        <v>2</v>
      </c>
      <c r="C153" s="25">
        <v>26</v>
      </c>
      <c r="D153" s="25">
        <v>35</v>
      </c>
      <c r="E153" s="24" t="s">
        <v>50</v>
      </c>
      <c r="F153" s="24" t="s">
        <v>50</v>
      </c>
      <c r="G153" s="25">
        <v>126</v>
      </c>
      <c r="H153" s="25">
        <v>125</v>
      </c>
      <c r="I153" s="25">
        <v>125</v>
      </c>
      <c r="J153" s="24" t="s">
        <v>50</v>
      </c>
      <c r="K153" s="24" t="s">
        <v>50</v>
      </c>
      <c r="L153" s="25">
        <v>3</v>
      </c>
      <c r="M153" s="25">
        <v>19</v>
      </c>
      <c r="N153" s="25">
        <v>14</v>
      </c>
      <c r="O153" s="24" t="s">
        <v>50</v>
      </c>
      <c r="P153" s="24" t="s">
        <v>50</v>
      </c>
      <c r="Q153" s="24" t="s">
        <v>48</v>
      </c>
      <c r="R153" s="24" t="s">
        <v>202</v>
      </c>
    </row>
    <row r="154" spans="1:18" x14ac:dyDescent="0.25">
      <c r="A154" s="24">
        <v>3</v>
      </c>
      <c r="B154" s="25">
        <v>2</v>
      </c>
      <c r="C154" s="25">
        <v>39</v>
      </c>
      <c r="D154" s="25">
        <v>74</v>
      </c>
      <c r="E154" s="24" t="s">
        <v>50</v>
      </c>
      <c r="F154" s="24" t="s">
        <v>50</v>
      </c>
      <c r="G154" s="25">
        <v>100</v>
      </c>
      <c r="H154" s="25">
        <v>102</v>
      </c>
      <c r="I154" s="25">
        <v>99</v>
      </c>
      <c r="J154" s="24" t="s">
        <v>50</v>
      </c>
      <c r="K154" s="24" t="s">
        <v>50</v>
      </c>
      <c r="L154" s="25">
        <v>42</v>
      </c>
      <c r="M154" s="25">
        <v>35</v>
      </c>
      <c r="N154" s="25">
        <v>43</v>
      </c>
      <c r="O154" s="24" t="s">
        <v>50</v>
      </c>
      <c r="P154" s="24" t="s">
        <v>50</v>
      </c>
      <c r="Q154" s="24" t="s">
        <v>48</v>
      </c>
      <c r="R154" s="24" t="s">
        <v>203</v>
      </c>
    </row>
    <row r="155" spans="1:18" x14ac:dyDescent="0.25">
      <c r="A155" s="24">
        <v>3</v>
      </c>
      <c r="B155" s="25">
        <v>6</v>
      </c>
      <c r="C155" s="25">
        <v>6</v>
      </c>
      <c r="D155" s="25">
        <v>58</v>
      </c>
      <c r="E155" s="24" t="s">
        <v>50</v>
      </c>
      <c r="F155" s="24" t="s">
        <v>50</v>
      </c>
      <c r="G155" s="25">
        <v>78</v>
      </c>
      <c r="H155" s="25">
        <v>79</v>
      </c>
      <c r="I155" s="25">
        <v>90</v>
      </c>
      <c r="J155" s="24" t="s">
        <v>50</v>
      </c>
      <c r="K155" s="24" t="s">
        <v>50</v>
      </c>
      <c r="L155" s="25">
        <v>21</v>
      </c>
      <c r="M155" s="25">
        <v>5</v>
      </c>
      <c r="N155" s="25">
        <v>9</v>
      </c>
      <c r="O155" s="24" t="s">
        <v>50</v>
      </c>
      <c r="P155" s="24" t="s">
        <v>50</v>
      </c>
      <c r="Q155" s="24" t="s">
        <v>48</v>
      </c>
      <c r="R155" s="24" t="s">
        <v>204</v>
      </c>
    </row>
    <row r="156" spans="1:18" x14ac:dyDescent="0.25">
      <c r="A156" s="24">
        <v>3</v>
      </c>
      <c r="B156" s="25">
        <v>2</v>
      </c>
      <c r="C156" s="25">
        <v>26</v>
      </c>
      <c r="D156" s="25">
        <v>26</v>
      </c>
      <c r="E156" s="24" t="s">
        <v>50</v>
      </c>
      <c r="F156" s="24" t="s">
        <v>50</v>
      </c>
      <c r="G156" s="25">
        <v>58</v>
      </c>
      <c r="H156" s="25">
        <v>58</v>
      </c>
      <c r="I156" s="25">
        <v>58</v>
      </c>
      <c r="J156" s="24" t="s">
        <v>50</v>
      </c>
      <c r="K156" s="24" t="s">
        <v>50</v>
      </c>
      <c r="L156" s="25">
        <v>3</v>
      </c>
      <c r="M156" s="25">
        <v>9</v>
      </c>
      <c r="N156" s="25">
        <v>6</v>
      </c>
      <c r="O156" s="24" t="s">
        <v>50</v>
      </c>
      <c r="P156" s="24" t="s">
        <v>50</v>
      </c>
      <c r="Q156" s="24" t="s">
        <v>48</v>
      </c>
      <c r="R156" s="24" t="s">
        <v>205</v>
      </c>
    </row>
    <row r="157" spans="1:18" x14ac:dyDescent="0.25">
      <c r="A157" s="24">
        <v>3</v>
      </c>
      <c r="B157" s="25">
        <v>21</v>
      </c>
      <c r="C157" s="25">
        <v>21</v>
      </c>
      <c r="D157" s="25">
        <v>66</v>
      </c>
      <c r="E157" s="24" t="s">
        <v>50</v>
      </c>
      <c r="F157" s="24" t="s">
        <v>50</v>
      </c>
      <c r="G157" s="25">
        <v>26</v>
      </c>
      <c r="H157" s="25">
        <v>22</v>
      </c>
      <c r="I157" s="25">
        <v>27</v>
      </c>
      <c r="J157" s="24" t="s">
        <v>50</v>
      </c>
      <c r="K157" s="24" t="s">
        <v>50</v>
      </c>
      <c r="L157" s="25">
        <v>5</v>
      </c>
      <c r="M157" s="25">
        <v>5</v>
      </c>
      <c r="N157" s="25">
        <v>3</v>
      </c>
      <c r="O157" s="24" t="s">
        <v>50</v>
      </c>
      <c r="P157" s="24" t="s">
        <v>50</v>
      </c>
      <c r="Q157" s="24" t="s">
        <v>48</v>
      </c>
      <c r="R157" s="24" t="s">
        <v>206</v>
      </c>
    </row>
    <row r="158" spans="1:18" x14ac:dyDescent="0.25">
      <c r="A158" s="24">
        <v>3</v>
      </c>
      <c r="B158" s="25">
        <v>8</v>
      </c>
      <c r="C158" s="25">
        <v>64</v>
      </c>
      <c r="D158" s="25">
        <v>91</v>
      </c>
      <c r="E158" s="24" t="s">
        <v>50</v>
      </c>
      <c r="F158" s="24" t="s">
        <v>50</v>
      </c>
      <c r="G158" s="25">
        <v>21</v>
      </c>
      <c r="H158" s="25">
        <v>19</v>
      </c>
      <c r="I158" s="25">
        <v>21</v>
      </c>
      <c r="J158" s="24" t="s">
        <v>50</v>
      </c>
      <c r="K158" s="24" t="s">
        <v>50</v>
      </c>
      <c r="L158" s="25">
        <v>6</v>
      </c>
      <c r="M158" s="25">
        <v>3</v>
      </c>
      <c r="N158" s="25">
        <v>3</v>
      </c>
      <c r="O158" s="24" t="s">
        <v>50</v>
      </c>
      <c r="P158" s="24" t="s">
        <v>50</v>
      </c>
      <c r="Q158" s="24" t="s">
        <v>48</v>
      </c>
      <c r="R158" s="24" t="s">
        <v>207</v>
      </c>
    </row>
    <row r="159" spans="1:18" x14ac:dyDescent="0.25">
      <c r="A159" s="24">
        <v>3</v>
      </c>
      <c r="B159" s="25">
        <v>13</v>
      </c>
      <c r="C159" s="25">
        <v>17</v>
      </c>
      <c r="D159" s="25">
        <v>17</v>
      </c>
      <c r="E159" s="24" t="s">
        <v>50</v>
      </c>
      <c r="F159" s="24" t="s">
        <v>50</v>
      </c>
      <c r="G159" s="25">
        <v>92</v>
      </c>
      <c r="H159" s="25">
        <v>187</v>
      </c>
      <c r="I159" s="25">
        <v>193</v>
      </c>
      <c r="J159" s="24" t="s">
        <v>50</v>
      </c>
      <c r="K159" s="24" t="s">
        <v>50</v>
      </c>
      <c r="L159" s="25">
        <v>18</v>
      </c>
      <c r="M159" s="25">
        <v>28</v>
      </c>
      <c r="N159" s="25">
        <v>26</v>
      </c>
      <c r="O159" s="24" t="s">
        <v>50</v>
      </c>
      <c r="P159" s="24" t="s">
        <v>50</v>
      </c>
      <c r="Q159" s="24" t="s">
        <v>48</v>
      </c>
      <c r="R159" s="24" t="s">
        <v>208</v>
      </c>
    </row>
    <row r="160" spans="1:18" x14ac:dyDescent="0.25">
      <c r="A160" s="24">
        <v>3</v>
      </c>
      <c r="B160" s="25">
        <v>8</v>
      </c>
      <c r="C160" s="25">
        <v>20</v>
      </c>
      <c r="D160" s="25">
        <v>92</v>
      </c>
      <c r="E160" s="24" t="s">
        <v>50</v>
      </c>
      <c r="F160" s="24" t="s">
        <v>50</v>
      </c>
      <c r="G160" s="25">
        <v>53</v>
      </c>
      <c r="H160" s="25">
        <v>48</v>
      </c>
      <c r="I160" s="25">
        <v>55</v>
      </c>
      <c r="J160" s="24" t="s">
        <v>50</v>
      </c>
      <c r="K160" s="24" t="s">
        <v>50</v>
      </c>
      <c r="L160" s="25">
        <v>14</v>
      </c>
      <c r="M160" s="25">
        <v>7</v>
      </c>
      <c r="N160" s="25">
        <v>11</v>
      </c>
      <c r="O160" s="24" t="s">
        <v>50</v>
      </c>
      <c r="P160" s="24" t="s">
        <v>50</v>
      </c>
      <c r="Q160" s="24" t="s">
        <v>48</v>
      </c>
      <c r="R160" s="24" t="s">
        <v>209</v>
      </c>
    </row>
    <row r="161" spans="1:18" x14ac:dyDescent="0.25">
      <c r="A161" s="24">
        <v>3</v>
      </c>
      <c r="B161" s="25">
        <v>5</v>
      </c>
      <c r="C161" s="25">
        <v>9</v>
      </c>
      <c r="D161" s="25">
        <v>9</v>
      </c>
      <c r="E161" s="24" t="s">
        <v>50</v>
      </c>
      <c r="F161" s="24" t="s">
        <v>50</v>
      </c>
      <c r="G161" s="25">
        <v>55</v>
      </c>
      <c r="H161" s="25">
        <v>55</v>
      </c>
      <c r="I161" s="25">
        <v>55</v>
      </c>
      <c r="J161" s="24" t="s">
        <v>50</v>
      </c>
      <c r="K161" s="24" t="s">
        <v>50</v>
      </c>
      <c r="L161" s="25">
        <v>13</v>
      </c>
      <c r="M161" s="25">
        <v>8</v>
      </c>
      <c r="N161" s="25">
        <v>7</v>
      </c>
      <c r="O161" s="24" t="s">
        <v>50</v>
      </c>
      <c r="P161" s="24" t="s">
        <v>50</v>
      </c>
      <c r="Q161" s="24" t="s">
        <v>48</v>
      </c>
      <c r="R161" s="24" t="s">
        <v>210</v>
      </c>
    </row>
    <row r="162" spans="1:18" x14ac:dyDescent="0.25">
      <c r="A162" s="24">
        <v>3</v>
      </c>
      <c r="B162" s="25">
        <v>19</v>
      </c>
      <c r="C162" s="25">
        <v>66</v>
      </c>
      <c r="D162" s="25">
        <v>68</v>
      </c>
      <c r="E162" s="24" t="s">
        <v>50</v>
      </c>
      <c r="F162" s="24" t="s">
        <v>50</v>
      </c>
      <c r="G162" s="25">
        <v>57</v>
      </c>
      <c r="H162" s="25">
        <v>56</v>
      </c>
      <c r="I162" s="25">
        <v>57</v>
      </c>
      <c r="J162" s="24" t="s">
        <v>50</v>
      </c>
      <c r="K162" s="24" t="s">
        <v>50</v>
      </c>
      <c r="L162" s="25">
        <v>8</v>
      </c>
      <c r="M162" s="25">
        <v>6</v>
      </c>
      <c r="N162" s="25">
        <v>5</v>
      </c>
      <c r="O162" s="24" t="s">
        <v>50</v>
      </c>
      <c r="P162" s="24" t="s">
        <v>50</v>
      </c>
      <c r="Q162" s="24" t="s">
        <v>48</v>
      </c>
      <c r="R162" s="24" t="s">
        <v>211</v>
      </c>
    </row>
    <row r="163" spans="1:18" x14ac:dyDescent="0.25">
      <c r="A163" s="24">
        <v>3</v>
      </c>
      <c r="B163" s="25">
        <v>3</v>
      </c>
      <c r="C163" s="25">
        <v>4</v>
      </c>
      <c r="D163" s="25">
        <v>73</v>
      </c>
      <c r="E163" s="24" t="s">
        <v>50</v>
      </c>
      <c r="F163" s="24" t="s">
        <v>50</v>
      </c>
      <c r="G163" s="25">
        <v>28</v>
      </c>
      <c r="H163" s="25">
        <v>44</v>
      </c>
      <c r="I163" s="25">
        <v>47</v>
      </c>
      <c r="J163" s="24" t="s">
        <v>50</v>
      </c>
      <c r="K163" s="24" t="s">
        <v>50</v>
      </c>
      <c r="L163" s="25">
        <v>7</v>
      </c>
      <c r="M163" s="25">
        <v>12</v>
      </c>
      <c r="N163" s="25">
        <v>12</v>
      </c>
      <c r="O163" s="24" t="s">
        <v>50</v>
      </c>
      <c r="P163" s="24" t="s">
        <v>50</v>
      </c>
      <c r="Q163" s="24" t="s">
        <v>48</v>
      </c>
      <c r="R163" s="24" t="s">
        <v>212</v>
      </c>
    </row>
    <row r="164" spans="1:18" x14ac:dyDescent="0.25">
      <c r="A164" s="24">
        <v>3</v>
      </c>
      <c r="B164" s="25">
        <v>24</v>
      </c>
      <c r="C164" s="25">
        <v>71</v>
      </c>
      <c r="D164" s="25">
        <v>82</v>
      </c>
      <c r="E164" s="24" t="s">
        <v>50</v>
      </c>
      <c r="F164" s="24" t="s">
        <v>50</v>
      </c>
      <c r="G164" s="25">
        <v>24</v>
      </c>
      <c r="H164" s="25">
        <v>32</v>
      </c>
      <c r="I164" s="25">
        <v>34</v>
      </c>
      <c r="J164" s="24" t="s">
        <v>50</v>
      </c>
      <c r="K164" s="24" t="s">
        <v>50</v>
      </c>
      <c r="L164" s="25">
        <v>4</v>
      </c>
      <c r="M164" s="25">
        <v>5</v>
      </c>
      <c r="N164" s="25">
        <v>11</v>
      </c>
      <c r="O164" s="24" t="s">
        <v>50</v>
      </c>
      <c r="P164" s="24" t="s">
        <v>50</v>
      </c>
      <c r="Q164" s="24" t="s">
        <v>48</v>
      </c>
      <c r="R164" s="24" t="s">
        <v>213</v>
      </c>
    </row>
    <row r="165" spans="1:18" x14ac:dyDescent="0.25">
      <c r="A165" s="24">
        <v>3</v>
      </c>
      <c r="B165" s="25">
        <v>1</v>
      </c>
      <c r="C165" s="25">
        <v>12</v>
      </c>
      <c r="D165" s="25">
        <v>20</v>
      </c>
      <c r="E165" s="24" t="s">
        <v>50</v>
      </c>
      <c r="F165" s="24" t="s">
        <v>50</v>
      </c>
      <c r="G165" s="25">
        <v>129</v>
      </c>
      <c r="H165" s="25">
        <v>131</v>
      </c>
      <c r="I165" s="25">
        <v>132</v>
      </c>
      <c r="J165" s="24" t="s">
        <v>50</v>
      </c>
      <c r="K165" s="24" t="s">
        <v>50</v>
      </c>
      <c r="L165" s="25">
        <v>37</v>
      </c>
      <c r="M165" s="25">
        <v>50</v>
      </c>
      <c r="N165" s="25">
        <v>36</v>
      </c>
      <c r="O165" s="24" t="s">
        <v>50</v>
      </c>
      <c r="P165" s="24" t="s">
        <v>50</v>
      </c>
      <c r="Q165" s="24" t="s">
        <v>48</v>
      </c>
      <c r="R165" s="24" t="s">
        <v>214</v>
      </c>
    </row>
    <row r="166" spans="1:18" x14ac:dyDescent="0.25">
      <c r="A166" s="24">
        <v>3</v>
      </c>
      <c r="B166" s="25">
        <v>1</v>
      </c>
      <c r="C166" s="25">
        <v>21</v>
      </c>
      <c r="D166" s="25">
        <v>23</v>
      </c>
      <c r="E166" s="24" t="s">
        <v>50</v>
      </c>
      <c r="F166" s="24" t="s">
        <v>50</v>
      </c>
      <c r="G166" s="25">
        <v>50</v>
      </c>
      <c r="H166" s="25">
        <v>55</v>
      </c>
      <c r="I166" s="25">
        <v>51</v>
      </c>
      <c r="J166" s="24" t="s">
        <v>50</v>
      </c>
      <c r="K166" s="24" t="s">
        <v>50</v>
      </c>
      <c r="L166" s="25">
        <v>20</v>
      </c>
      <c r="M166" s="25">
        <v>22</v>
      </c>
      <c r="N166" s="25">
        <v>12</v>
      </c>
      <c r="O166" s="24" t="s">
        <v>50</v>
      </c>
      <c r="P166" s="24" t="s">
        <v>50</v>
      </c>
      <c r="Q166" s="24" t="s">
        <v>48</v>
      </c>
      <c r="R166" s="24" t="s">
        <v>215</v>
      </c>
    </row>
    <row r="167" spans="1:18" x14ac:dyDescent="0.25">
      <c r="A167" s="24">
        <v>3</v>
      </c>
      <c r="B167" s="25">
        <v>2</v>
      </c>
      <c r="C167" s="25">
        <v>4</v>
      </c>
      <c r="D167" s="25">
        <v>8</v>
      </c>
      <c r="E167" s="24" t="s">
        <v>50</v>
      </c>
      <c r="F167" s="24" t="s">
        <v>50</v>
      </c>
      <c r="G167" s="25">
        <v>16</v>
      </c>
      <c r="H167" s="25">
        <v>15</v>
      </c>
      <c r="I167" s="25">
        <v>16</v>
      </c>
      <c r="J167" s="24" t="s">
        <v>50</v>
      </c>
      <c r="K167" s="24" t="s">
        <v>50</v>
      </c>
      <c r="L167" s="25">
        <v>2</v>
      </c>
      <c r="M167" s="25">
        <v>1</v>
      </c>
      <c r="N167" s="25">
        <v>1</v>
      </c>
      <c r="O167" s="24" t="s">
        <v>50</v>
      </c>
      <c r="P167" s="24" t="s">
        <v>50</v>
      </c>
      <c r="Q167" s="24" t="s">
        <v>48</v>
      </c>
      <c r="R167" s="24" t="s">
        <v>216</v>
      </c>
    </row>
    <row r="168" spans="1:18" x14ac:dyDescent="0.25">
      <c r="A168" s="24">
        <v>3</v>
      </c>
      <c r="B168" s="25">
        <v>11</v>
      </c>
      <c r="C168" s="25">
        <v>14</v>
      </c>
      <c r="D168" s="25">
        <v>15</v>
      </c>
      <c r="E168" s="24" t="s">
        <v>50</v>
      </c>
      <c r="F168" s="24" t="s">
        <v>50</v>
      </c>
      <c r="G168" s="25">
        <v>113</v>
      </c>
      <c r="H168" s="25">
        <v>105</v>
      </c>
      <c r="I168" s="25">
        <v>109</v>
      </c>
      <c r="J168" s="24" t="s">
        <v>50</v>
      </c>
      <c r="K168" s="24" t="s">
        <v>50</v>
      </c>
      <c r="L168" s="25">
        <v>18</v>
      </c>
      <c r="M168" s="25">
        <v>22</v>
      </c>
      <c r="N168" s="25">
        <v>22</v>
      </c>
      <c r="O168" s="24" t="s">
        <v>50</v>
      </c>
      <c r="P168" s="24" t="s">
        <v>50</v>
      </c>
      <c r="Q168" s="24" t="s">
        <v>48</v>
      </c>
      <c r="R168" s="24" t="s">
        <v>217</v>
      </c>
    </row>
    <row r="169" spans="1:18" x14ac:dyDescent="0.25">
      <c r="A169" s="24">
        <v>3</v>
      </c>
      <c r="B169" s="25">
        <v>4</v>
      </c>
      <c r="C169" s="25">
        <v>31</v>
      </c>
      <c r="D169" s="25">
        <v>33</v>
      </c>
      <c r="E169" s="24" t="s">
        <v>50</v>
      </c>
      <c r="F169" s="24" t="s">
        <v>50</v>
      </c>
      <c r="G169" s="25">
        <v>42</v>
      </c>
      <c r="H169" s="25">
        <v>40</v>
      </c>
      <c r="I169" s="25">
        <v>39</v>
      </c>
      <c r="J169" s="24" t="s">
        <v>50</v>
      </c>
      <c r="K169" s="24" t="s">
        <v>50</v>
      </c>
      <c r="L169" s="25">
        <v>3</v>
      </c>
      <c r="M169" s="25">
        <v>6</v>
      </c>
      <c r="N169" s="25">
        <v>3</v>
      </c>
      <c r="O169" s="24" t="s">
        <v>50</v>
      </c>
      <c r="P169" s="24" t="s">
        <v>50</v>
      </c>
      <c r="Q169" s="24" t="s">
        <v>48</v>
      </c>
      <c r="R169" s="24" t="s">
        <v>218</v>
      </c>
    </row>
    <row r="170" spans="1:18" x14ac:dyDescent="0.25">
      <c r="A170" s="24">
        <v>3</v>
      </c>
      <c r="B170" s="25">
        <v>2</v>
      </c>
      <c r="C170" s="25">
        <v>56</v>
      </c>
      <c r="D170" s="25">
        <v>76</v>
      </c>
      <c r="E170" s="24" t="s">
        <v>50</v>
      </c>
      <c r="F170" s="24" t="s">
        <v>50</v>
      </c>
      <c r="G170" s="25">
        <v>18</v>
      </c>
      <c r="H170" s="25">
        <v>20</v>
      </c>
      <c r="I170" s="25">
        <v>15</v>
      </c>
      <c r="J170" s="24" t="s">
        <v>50</v>
      </c>
      <c r="K170" s="24" t="s">
        <v>50</v>
      </c>
      <c r="L170" s="25">
        <v>4</v>
      </c>
      <c r="M170" s="25">
        <v>5</v>
      </c>
      <c r="N170" s="25">
        <v>1</v>
      </c>
      <c r="O170" s="24" t="s">
        <v>50</v>
      </c>
      <c r="P170" s="24" t="s">
        <v>50</v>
      </c>
      <c r="Q170" s="24" t="s">
        <v>48</v>
      </c>
      <c r="R170" s="24" t="s">
        <v>219</v>
      </c>
    </row>
    <row r="171" spans="1:18" x14ac:dyDescent="0.25">
      <c r="A171" s="24">
        <v>3</v>
      </c>
      <c r="B171" s="25">
        <v>20</v>
      </c>
      <c r="C171" s="25">
        <v>92</v>
      </c>
      <c r="D171" s="25">
        <v>92</v>
      </c>
      <c r="E171" s="24" t="s">
        <v>50</v>
      </c>
      <c r="F171" s="24" t="s">
        <v>50</v>
      </c>
      <c r="G171" s="25">
        <v>42</v>
      </c>
      <c r="H171" s="25">
        <v>37</v>
      </c>
      <c r="I171" s="25">
        <v>42</v>
      </c>
      <c r="J171" s="24" t="s">
        <v>50</v>
      </c>
      <c r="K171" s="24" t="s">
        <v>50</v>
      </c>
      <c r="L171" s="25">
        <v>6</v>
      </c>
      <c r="M171" s="25">
        <v>5</v>
      </c>
      <c r="N171" s="25">
        <v>4</v>
      </c>
      <c r="O171" s="24" t="s">
        <v>50</v>
      </c>
      <c r="P171" s="24" t="s">
        <v>50</v>
      </c>
      <c r="Q171" s="24" t="s">
        <v>48</v>
      </c>
      <c r="R171" s="24" t="s">
        <v>220</v>
      </c>
    </row>
    <row r="172" spans="1:18" x14ac:dyDescent="0.25">
      <c r="A172" s="24">
        <v>3</v>
      </c>
      <c r="B172" s="25">
        <v>6</v>
      </c>
      <c r="C172" s="25">
        <v>32</v>
      </c>
      <c r="D172" s="25">
        <v>32</v>
      </c>
      <c r="E172" s="24" t="s">
        <v>50</v>
      </c>
      <c r="F172" s="24" t="s">
        <v>50</v>
      </c>
      <c r="G172" s="25">
        <v>239</v>
      </c>
      <c r="H172" s="25">
        <v>210</v>
      </c>
      <c r="I172" s="25">
        <v>242</v>
      </c>
      <c r="J172" s="24" t="s">
        <v>50</v>
      </c>
      <c r="K172" s="24" t="s">
        <v>50</v>
      </c>
      <c r="L172" s="25">
        <v>60</v>
      </c>
      <c r="M172" s="25">
        <v>45</v>
      </c>
      <c r="N172" s="25">
        <v>60</v>
      </c>
      <c r="O172" s="24" t="s">
        <v>50</v>
      </c>
      <c r="P172" s="24" t="s">
        <v>50</v>
      </c>
      <c r="Q172" s="24" t="s">
        <v>48</v>
      </c>
      <c r="R172" s="24" t="s">
        <v>221</v>
      </c>
    </row>
    <row r="173" spans="1:18" x14ac:dyDescent="0.25">
      <c r="A173" s="24">
        <v>3</v>
      </c>
      <c r="B173" s="25">
        <v>23</v>
      </c>
      <c r="C173" s="25">
        <v>62</v>
      </c>
      <c r="D173" s="25">
        <v>66</v>
      </c>
      <c r="E173" s="24" t="s">
        <v>50</v>
      </c>
      <c r="F173" s="24" t="s">
        <v>50</v>
      </c>
      <c r="G173" s="25">
        <v>12</v>
      </c>
      <c r="H173" s="25">
        <v>15</v>
      </c>
      <c r="I173" s="25">
        <v>11</v>
      </c>
      <c r="J173" s="24" t="s">
        <v>50</v>
      </c>
      <c r="K173" s="24" t="s">
        <v>50</v>
      </c>
      <c r="L173" s="25">
        <v>2</v>
      </c>
      <c r="M173" s="25">
        <v>5</v>
      </c>
      <c r="N173" s="25">
        <v>1</v>
      </c>
      <c r="O173" s="24" t="s">
        <v>50</v>
      </c>
      <c r="P173" s="24" t="s">
        <v>50</v>
      </c>
      <c r="Q173" s="24" t="s">
        <v>48</v>
      </c>
      <c r="R173" s="24" t="s">
        <v>222</v>
      </c>
    </row>
    <row r="174" spans="1:18" x14ac:dyDescent="0.25">
      <c r="A174" s="24">
        <v>3</v>
      </c>
      <c r="B174" s="25">
        <v>2</v>
      </c>
      <c r="C174" s="25">
        <v>31</v>
      </c>
      <c r="D174" s="25">
        <v>64</v>
      </c>
      <c r="E174" s="24" t="s">
        <v>50</v>
      </c>
      <c r="F174" s="24" t="s">
        <v>50</v>
      </c>
      <c r="G174" s="25">
        <v>15</v>
      </c>
      <c r="H174" s="25">
        <v>15</v>
      </c>
      <c r="I174" s="25">
        <v>15</v>
      </c>
      <c r="J174" s="24" t="s">
        <v>50</v>
      </c>
      <c r="K174" s="24" t="s">
        <v>50</v>
      </c>
      <c r="L174" s="25">
        <v>1</v>
      </c>
      <c r="M174" s="25">
        <v>2</v>
      </c>
      <c r="N174" s="25">
        <v>2</v>
      </c>
      <c r="O174" s="24" t="s">
        <v>50</v>
      </c>
      <c r="P174" s="24" t="s">
        <v>50</v>
      </c>
      <c r="Q174" s="24" t="s">
        <v>48</v>
      </c>
      <c r="R174" s="24" t="s">
        <v>223</v>
      </c>
    </row>
    <row r="175" spans="1:18" x14ac:dyDescent="0.25">
      <c r="A175" s="24">
        <v>3</v>
      </c>
      <c r="B175" s="25">
        <v>2</v>
      </c>
      <c r="C175" s="25">
        <v>34</v>
      </c>
      <c r="D175" s="25">
        <v>35</v>
      </c>
      <c r="E175" s="24" t="s">
        <v>50</v>
      </c>
      <c r="F175" s="24" t="s">
        <v>50</v>
      </c>
      <c r="G175" s="25">
        <v>22</v>
      </c>
      <c r="H175" s="25">
        <v>23</v>
      </c>
      <c r="I175" s="25">
        <v>22</v>
      </c>
      <c r="J175" s="24" t="s">
        <v>50</v>
      </c>
      <c r="K175" s="24" t="s">
        <v>50</v>
      </c>
      <c r="L175" s="25">
        <v>1</v>
      </c>
      <c r="M175" s="25">
        <v>3</v>
      </c>
      <c r="N175" s="25">
        <v>1</v>
      </c>
      <c r="O175" s="24" t="s">
        <v>50</v>
      </c>
      <c r="P175" s="24" t="s">
        <v>50</v>
      </c>
      <c r="Q175" s="24" t="s">
        <v>48</v>
      </c>
      <c r="R175" s="24" t="s">
        <v>224</v>
      </c>
    </row>
    <row r="176" spans="1:18" x14ac:dyDescent="0.25">
      <c r="A176" s="24">
        <v>3</v>
      </c>
      <c r="B176" s="25">
        <v>6</v>
      </c>
      <c r="C176" s="25">
        <v>8</v>
      </c>
      <c r="D176" s="25">
        <v>39</v>
      </c>
      <c r="E176" s="24" t="s">
        <v>50</v>
      </c>
      <c r="F176" s="24" t="s">
        <v>50</v>
      </c>
      <c r="G176" s="25">
        <v>312</v>
      </c>
      <c r="H176" s="25">
        <v>317</v>
      </c>
      <c r="I176" s="25">
        <v>317</v>
      </c>
      <c r="J176" s="24" t="s">
        <v>50</v>
      </c>
      <c r="K176" s="24" t="s">
        <v>50</v>
      </c>
      <c r="L176" s="25">
        <v>80</v>
      </c>
      <c r="M176" s="25">
        <v>68</v>
      </c>
      <c r="N176" s="25">
        <v>58</v>
      </c>
      <c r="O176" s="24" t="s">
        <v>50</v>
      </c>
      <c r="P176" s="24" t="s">
        <v>50</v>
      </c>
      <c r="Q176" s="24" t="s">
        <v>48</v>
      </c>
      <c r="R176" s="24" t="s">
        <v>225</v>
      </c>
    </row>
    <row r="177" spans="1:18" x14ac:dyDescent="0.25">
      <c r="A177" s="24">
        <v>3</v>
      </c>
      <c r="B177" s="25">
        <v>6</v>
      </c>
      <c r="C177" s="25">
        <v>12</v>
      </c>
      <c r="D177" s="25">
        <v>64</v>
      </c>
      <c r="E177" s="24" t="s">
        <v>50</v>
      </c>
      <c r="F177" s="24" t="s">
        <v>50</v>
      </c>
      <c r="G177" s="25">
        <v>30</v>
      </c>
      <c r="H177" s="25">
        <v>31</v>
      </c>
      <c r="I177" s="25">
        <v>30</v>
      </c>
      <c r="J177" s="24" t="s">
        <v>50</v>
      </c>
      <c r="K177" s="24" t="s">
        <v>50</v>
      </c>
      <c r="L177" s="25">
        <v>1</v>
      </c>
      <c r="M177" s="25">
        <v>5</v>
      </c>
      <c r="N177" s="25">
        <v>1</v>
      </c>
      <c r="O177" s="24" t="s">
        <v>50</v>
      </c>
      <c r="P177" s="24" t="s">
        <v>50</v>
      </c>
      <c r="Q177" s="24" t="s">
        <v>48</v>
      </c>
      <c r="R177" s="24" t="s">
        <v>226</v>
      </c>
    </row>
    <row r="178" spans="1:18" x14ac:dyDescent="0.25">
      <c r="A178" s="24">
        <v>3</v>
      </c>
      <c r="B178" s="25">
        <v>13</v>
      </c>
      <c r="C178" s="25">
        <v>66</v>
      </c>
      <c r="D178" s="25">
        <v>81</v>
      </c>
      <c r="E178" s="24" t="s">
        <v>50</v>
      </c>
      <c r="F178" s="24" t="s">
        <v>50</v>
      </c>
      <c r="G178" s="25">
        <v>57</v>
      </c>
      <c r="H178" s="25">
        <v>25</v>
      </c>
      <c r="I178" s="25">
        <v>25</v>
      </c>
      <c r="J178" s="24" t="s">
        <v>50</v>
      </c>
      <c r="K178" s="24" t="s">
        <v>50</v>
      </c>
      <c r="L178" s="25">
        <v>25</v>
      </c>
      <c r="M178" s="25">
        <v>9</v>
      </c>
      <c r="N178" s="25">
        <v>9</v>
      </c>
      <c r="O178" s="24" t="s">
        <v>50</v>
      </c>
      <c r="P178" s="24" t="s">
        <v>50</v>
      </c>
      <c r="Q178" s="24" t="s">
        <v>48</v>
      </c>
      <c r="R178" s="24" t="s">
        <v>227</v>
      </c>
    </row>
    <row r="179" spans="1:18" x14ac:dyDescent="0.25">
      <c r="A179" s="24">
        <v>3</v>
      </c>
      <c r="B179" s="25">
        <v>2</v>
      </c>
      <c r="C179" s="25">
        <v>33</v>
      </c>
      <c r="D179" s="25">
        <v>39</v>
      </c>
      <c r="E179" s="24" t="s">
        <v>50</v>
      </c>
      <c r="F179" s="24" t="s">
        <v>50</v>
      </c>
      <c r="G179" s="25">
        <v>30</v>
      </c>
      <c r="H179" s="25">
        <v>31</v>
      </c>
      <c r="I179" s="25">
        <v>30</v>
      </c>
      <c r="J179" s="24" t="s">
        <v>50</v>
      </c>
      <c r="K179" s="24" t="s">
        <v>50</v>
      </c>
      <c r="L179" s="25">
        <v>0.5</v>
      </c>
      <c r="M179" s="25">
        <v>1.5</v>
      </c>
      <c r="N179" s="25">
        <v>2.5</v>
      </c>
      <c r="O179" s="24" t="s">
        <v>50</v>
      </c>
      <c r="P179" s="24" t="s">
        <v>50</v>
      </c>
      <c r="Q179" s="24" t="s">
        <v>48</v>
      </c>
      <c r="R179" s="24" t="s">
        <v>228</v>
      </c>
    </row>
    <row r="180" spans="1:18" x14ac:dyDescent="0.25">
      <c r="A180" s="24">
        <v>3</v>
      </c>
      <c r="B180" s="25">
        <v>6</v>
      </c>
      <c r="C180" s="25">
        <v>8</v>
      </c>
      <c r="D180" s="25">
        <v>8</v>
      </c>
      <c r="E180" s="24" t="s">
        <v>50</v>
      </c>
      <c r="F180" s="24" t="s">
        <v>50</v>
      </c>
      <c r="G180" s="25">
        <v>20</v>
      </c>
      <c r="H180" s="25">
        <v>20</v>
      </c>
      <c r="I180" s="25">
        <v>20</v>
      </c>
      <c r="J180" s="24" t="s">
        <v>50</v>
      </c>
      <c r="K180" s="24" t="s">
        <v>50</v>
      </c>
      <c r="L180" s="25">
        <v>1</v>
      </c>
      <c r="M180" s="25">
        <v>2</v>
      </c>
      <c r="N180" s="25">
        <v>3</v>
      </c>
      <c r="O180" s="24" t="s">
        <v>50</v>
      </c>
      <c r="P180" s="24" t="s">
        <v>50</v>
      </c>
      <c r="Q180" s="24" t="s">
        <v>48</v>
      </c>
      <c r="R180" s="24" t="s">
        <v>229</v>
      </c>
    </row>
    <row r="181" spans="1:18" x14ac:dyDescent="0.25">
      <c r="A181" s="24">
        <v>3</v>
      </c>
      <c r="B181" s="25">
        <v>39</v>
      </c>
      <c r="C181" s="25">
        <v>42</v>
      </c>
      <c r="D181" s="25">
        <v>44</v>
      </c>
      <c r="E181" s="24" t="s">
        <v>50</v>
      </c>
      <c r="F181" s="24" t="s">
        <v>50</v>
      </c>
      <c r="G181" s="25">
        <v>182</v>
      </c>
      <c r="H181" s="25">
        <v>165</v>
      </c>
      <c r="I181" s="25">
        <v>178</v>
      </c>
      <c r="J181" s="24" t="s">
        <v>50</v>
      </c>
      <c r="K181" s="24" t="s">
        <v>50</v>
      </c>
      <c r="L181" s="25">
        <v>46</v>
      </c>
      <c r="M181" s="25">
        <v>25</v>
      </c>
      <c r="N181" s="25">
        <v>19</v>
      </c>
      <c r="O181" s="24" t="s">
        <v>50</v>
      </c>
      <c r="P181" s="24" t="s">
        <v>50</v>
      </c>
      <c r="Q181" s="24" t="s">
        <v>48</v>
      </c>
      <c r="R181" s="24" t="s">
        <v>230</v>
      </c>
    </row>
    <row r="182" spans="1:18" x14ac:dyDescent="0.25">
      <c r="A182" s="24">
        <v>3</v>
      </c>
      <c r="B182" s="25">
        <v>1</v>
      </c>
      <c r="C182" s="25">
        <v>12</v>
      </c>
      <c r="D182" s="25">
        <v>57</v>
      </c>
      <c r="E182" s="24" t="s">
        <v>50</v>
      </c>
      <c r="F182" s="24" t="s">
        <v>50</v>
      </c>
      <c r="G182" s="25">
        <v>30</v>
      </c>
      <c r="H182" s="25">
        <v>31</v>
      </c>
      <c r="I182" s="25">
        <v>30</v>
      </c>
      <c r="J182" s="24" t="s">
        <v>50</v>
      </c>
      <c r="K182" s="24" t="s">
        <v>50</v>
      </c>
      <c r="L182" s="25">
        <v>18</v>
      </c>
      <c r="M182" s="25">
        <v>6</v>
      </c>
      <c r="N182" s="25">
        <v>2</v>
      </c>
      <c r="O182" s="24" t="s">
        <v>50</v>
      </c>
      <c r="P182" s="24" t="s">
        <v>50</v>
      </c>
      <c r="Q182" s="24" t="s">
        <v>48</v>
      </c>
      <c r="R182" s="24" t="s">
        <v>231</v>
      </c>
    </row>
    <row r="183" spans="1:18" x14ac:dyDescent="0.25">
      <c r="A183" s="24">
        <v>3</v>
      </c>
      <c r="B183" s="25">
        <v>11</v>
      </c>
      <c r="C183" s="25">
        <v>66</v>
      </c>
      <c r="D183" s="25">
        <v>80</v>
      </c>
      <c r="E183" s="24" t="s">
        <v>50</v>
      </c>
      <c r="F183" s="24" t="s">
        <v>50</v>
      </c>
      <c r="G183" s="25">
        <v>33</v>
      </c>
      <c r="H183" s="25">
        <v>31</v>
      </c>
      <c r="I183" s="25">
        <v>36</v>
      </c>
      <c r="J183" s="24" t="s">
        <v>50</v>
      </c>
      <c r="K183" s="24" t="s">
        <v>50</v>
      </c>
      <c r="L183" s="25">
        <v>12</v>
      </c>
      <c r="M183" s="25">
        <v>7</v>
      </c>
      <c r="N183" s="25">
        <v>12</v>
      </c>
      <c r="O183" s="24" t="s">
        <v>50</v>
      </c>
      <c r="P183" s="24" t="s">
        <v>50</v>
      </c>
      <c r="Q183" s="24" t="s">
        <v>48</v>
      </c>
      <c r="R183" s="24" t="s">
        <v>232</v>
      </c>
    </row>
    <row r="184" spans="1:18" x14ac:dyDescent="0.25">
      <c r="A184" s="24">
        <v>3</v>
      </c>
      <c r="B184" s="25">
        <v>6</v>
      </c>
      <c r="C184" s="25">
        <v>21</v>
      </c>
      <c r="D184" s="25">
        <v>64</v>
      </c>
      <c r="E184" s="24" t="s">
        <v>50</v>
      </c>
      <c r="F184" s="24" t="s">
        <v>50</v>
      </c>
      <c r="G184" s="25">
        <v>89</v>
      </c>
      <c r="H184" s="25">
        <v>88</v>
      </c>
      <c r="I184" s="25">
        <v>90</v>
      </c>
      <c r="J184" s="24" t="s">
        <v>50</v>
      </c>
      <c r="K184" s="24" t="s">
        <v>50</v>
      </c>
      <c r="L184" s="25">
        <v>18</v>
      </c>
      <c r="M184" s="25">
        <v>13</v>
      </c>
      <c r="N184" s="25">
        <v>22</v>
      </c>
      <c r="O184" s="24" t="s">
        <v>50</v>
      </c>
      <c r="P184" s="24" t="s">
        <v>50</v>
      </c>
      <c r="Q184" s="24" t="s">
        <v>48</v>
      </c>
      <c r="R184" s="24" t="s">
        <v>233</v>
      </c>
    </row>
    <row r="185" spans="1:18" x14ac:dyDescent="0.25">
      <c r="A185" s="24">
        <v>3</v>
      </c>
      <c r="B185" s="25">
        <v>5</v>
      </c>
      <c r="C185" s="25">
        <v>9</v>
      </c>
      <c r="D185" s="25">
        <v>9</v>
      </c>
      <c r="E185" s="24" t="s">
        <v>50</v>
      </c>
      <c r="F185" s="24" t="s">
        <v>50</v>
      </c>
      <c r="G185" s="25">
        <v>18</v>
      </c>
      <c r="H185" s="25">
        <v>18</v>
      </c>
      <c r="I185" s="25">
        <v>18</v>
      </c>
      <c r="J185" s="24" t="s">
        <v>50</v>
      </c>
      <c r="K185" s="24" t="s">
        <v>50</v>
      </c>
      <c r="L185" s="25">
        <v>6</v>
      </c>
      <c r="M185" s="25">
        <v>3</v>
      </c>
      <c r="N185" s="25">
        <v>7</v>
      </c>
      <c r="O185" s="24" t="s">
        <v>50</v>
      </c>
      <c r="P185" s="24" t="s">
        <v>50</v>
      </c>
      <c r="Q185" s="24" t="s">
        <v>48</v>
      </c>
      <c r="R185" s="24" t="s">
        <v>234</v>
      </c>
    </row>
    <row r="186" spans="1:18" x14ac:dyDescent="0.25">
      <c r="A186" s="24">
        <v>3</v>
      </c>
      <c r="B186" s="25">
        <v>6</v>
      </c>
      <c r="C186" s="25">
        <v>64</v>
      </c>
      <c r="D186" s="25">
        <v>69</v>
      </c>
      <c r="E186" s="24" t="s">
        <v>50</v>
      </c>
      <c r="F186" s="24" t="s">
        <v>50</v>
      </c>
      <c r="G186" s="25">
        <v>48</v>
      </c>
      <c r="H186" s="25">
        <v>42</v>
      </c>
      <c r="I186" s="25">
        <v>45</v>
      </c>
      <c r="J186" s="24" t="s">
        <v>50</v>
      </c>
      <c r="K186" s="24" t="s">
        <v>50</v>
      </c>
      <c r="L186" s="25">
        <v>17</v>
      </c>
      <c r="M186" s="25">
        <v>12</v>
      </c>
      <c r="N186" s="25">
        <v>12</v>
      </c>
      <c r="O186" s="24" t="s">
        <v>50</v>
      </c>
      <c r="P186" s="24" t="s">
        <v>50</v>
      </c>
      <c r="Q186" s="24" t="s">
        <v>48</v>
      </c>
      <c r="R186" s="24" t="s">
        <v>235</v>
      </c>
    </row>
    <row r="187" spans="1:18" x14ac:dyDescent="0.25">
      <c r="A187" s="24">
        <v>3</v>
      </c>
      <c r="B187" s="25">
        <v>8</v>
      </c>
      <c r="C187" s="25">
        <v>20</v>
      </c>
      <c r="D187" s="25">
        <v>92</v>
      </c>
      <c r="E187" s="24" t="s">
        <v>50</v>
      </c>
      <c r="F187" s="24" t="s">
        <v>50</v>
      </c>
      <c r="G187" s="25">
        <v>53</v>
      </c>
      <c r="H187" s="25">
        <v>48</v>
      </c>
      <c r="I187" s="25">
        <v>55</v>
      </c>
      <c r="J187" s="24" t="s">
        <v>50</v>
      </c>
      <c r="K187" s="24" t="s">
        <v>50</v>
      </c>
      <c r="L187" s="25">
        <v>14</v>
      </c>
      <c r="M187" s="25">
        <v>7</v>
      </c>
      <c r="N187" s="25">
        <v>11</v>
      </c>
      <c r="O187" s="24" t="s">
        <v>50</v>
      </c>
      <c r="P187" s="24" t="s">
        <v>50</v>
      </c>
      <c r="Q187" s="24" t="s">
        <v>48</v>
      </c>
      <c r="R187" s="24" t="s">
        <v>236</v>
      </c>
    </row>
    <row r="188" spans="1:18" x14ac:dyDescent="0.25">
      <c r="A188" s="24">
        <v>3</v>
      </c>
      <c r="B188" s="25">
        <v>6</v>
      </c>
      <c r="C188" s="25">
        <v>11</v>
      </c>
      <c r="D188" s="25">
        <v>47</v>
      </c>
      <c r="E188" s="24" t="s">
        <v>50</v>
      </c>
      <c r="F188" s="24" t="s">
        <v>50</v>
      </c>
      <c r="G188" s="25">
        <v>92</v>
      </c>
      <c r="H188" s="25">
        <v>91</v>
      </c>
      <c r="I188" s="25">
        <v>93</v>
      </c>
      <c r="J188" s="24" t="s">
        <v>50</v>
      </c>
      <c r="K188" s="24" t="s">
        <v>50</v>
      </c>
      <c r="L188" s="25">
        <v>11</v>
      </c>
      <c r="M188" s="25">
        <v>41</v>
      </c>
      <c r="N188" s="25">
        <v>46</v>
      </c>
      <c r="O188" s="24" t="s">
        <v>50</v>
      </c>
      <c r="P188" s="24" t="s">
        <v>50</v>
      </c>
      <c r="Q188" s="24" t="s">
        <v>48</v>
      </c>
      <c r="R188" s="24" t="s">
        <v>237</v>
      </c>
    </row>
    <row r="189" spans="1:18" x14ac:dyDescent="0.25">
      <c r="A189" s="24">
        <v>3</v>
      </c>
      <c r="B189" s="25">
        <v>1</v>
      </c>
      <c r="C189" s="25">
        <v>20</v>
      </c>
      <c r="D189" s="25">
        <v>71</v>
      </c>
      <c r="E189" s="24" t="s">
        <v>50</v>
      </c>
      <c r="F189" s="24" t="s">
        <v>50</v>
      </c>
      <c r="G189" s="25">
        <v>83</v>
      </c>
      <c r="H189" s="25">
        <v>83</v>
      </c>
      <c r="I189" s="25">
        <v>61</v>
      </c>
      <c r="J189" s="24" t="s">
        <v>50</v>
      </c>
      <c r="K189" s="24" t="s">
        <v>50</v>
      </c>
      <c r="L189" s="25">
        <v>27</v>
      </c>
      <c r="M189" s="25">
        <v>35</v>
      </c>
      <c r="N189" s="25">
        <v>28</v>
      </c>
      <c r="O189" s="24" t="s">
        <v>50</v>
      </c>
      <c r="P189" s="24" t="s">
        <v>50</v>
      </c>
      <c r="Q189" s="24" t="s">
        <v>48</v>
      </c>
      <c r="R189" s="24" t="s">
        <v>238</v>
      </c>
    </row>
    <row r="190" spans="1:18" x14ac:dyDescent="0.25">
      <c r="A190" s="24">
        <v>3</v>
      </c>
      <c r="B190" s="25">
        <v>1</v>
      </c>
      <c r="C190" s="25">
        <v>12</v>
      </c>
      <c r="D190" s="25">
        <v>20</v>
      </c>
      <c r="E190" s="24" t="s">
        <v>50</v>
      </c>
      <c r="F190" s="24" t="s">
        <v>50</v>
      </c>
      <c r="G190" s="25">
        <v>150</v>
      </c>
      <c r="H190" s="25">
        <v>149</v>
      </c>
      <c r="I190" s="25">
        <v>149</v>
      </c>
      <c r="J190" s="24" t="s">
        <v>50</v>
      </c>
      <c r="K190" s="24" t="s">
        <v>50</v>
      </c>
      <c r="L190" s="25">
        <v>56</v>
      </c>
      <c r="M190" s="25">
        <v>63</v>
      </c>
      <c r="N190" s="25">
        <v>61</v>
      </c>
      <c r="O190" s="24" t="s">
        <v>50</v>
      </c>
      <c r="P190" s="24" t="s">
        <v>50</v>
      </c>
      <c r="Q190" s="24" t="s">
        <v>48</v>
      </c>
      <c r="R190" s="24" t="s">
        <v>239</v>
      </c>
    </row>
    <row r="191" spans="1:18" x14ac:dyDescent="0.25">
      <c r="A191" s="24">
        <v>4</v>
      </c>
      <c r="B191" s="25">
        <v>1</v>
      </c>
      <c r="C191" s="25">
        <v>19</v>
      </c>
      <c r="D191" s="25">
        <v>19</v>
      </c>
      <c r="E191" s="25">
        <v>19</v>
      </c>
      <c r="F191" s="24" t="s">
        <v>50</v>
      </c>
      <c r="G191" s="25">
        <v>56</v>
      </c>
      <c r="H191" s="25">
        <v>107</v>
      </c>
      <c r="I191" s="25">
        <v>105</v>
      </c>
      <c r="J191" s="25">
        <v>104</v>
      </c>
      <c r="K191" s="24" t="s">
        <v>50</v>
      </c>
      <c r="L191" s="25">
        <v>19</v>
      </c>
      <c r="M191" s="25">
        <v>37</v>
      </c>
      <c r="N191" s="25">
        <v>43</v>
      </c>
      <c r="O191" s="25">
        <v>51</v>
      </c>
      <c r="P191" s="24" t="s">
        <v>50</v>
      </c>
      <c r="Q191" s="24" t="s">
        <v>48</v>
      </c>
      <c r="R191" s="24" t="s">
        <v>240</v>
      </c>
    </row>
    <row r="192" spans="1:18" x14ac:dyDescent="0.25">
      <c r="A192" s="24">
        <v>4</v>
      </c>
      <c r="B192" s="25">
        <v>2</v>
      </c>
      <c r="C192" s="25">
        <v>4</v>
      </c>
      <c r="D192" s="25">
        <v>6</v>
      </c>
      <c r="E192" s="25">
        <v>35</v>
      </c>
      <c r="F192" s="24" t="s">
        <v>50</v>
      </c>
      <c r="G192" s="25">
        <v>24</v>
      </c>
      <c r="H192" s="25">
        <v>24</v>
      </c>
      <c r="I192" s="25">
        <v>24</v>
      </c>
      <c r="J192" s="25">
        <v>24</v>
      </c>
      <c r="K192" s="24" t="s">
        <v>50</v>
      </c>
      <c r="L192" s="25">
        <v>2</v>
      </c>
      <c r="M192" s="25">
        <v>3</v>
      </c>
      <c r="N192" s="25">
        <v>4</v>
      </c>
      <c r="O192" s="25">
        <v>3</v>
      </c>
      <c r="P192" s="24" t="s">
        <v>50</v>
      </c>
      <c r="Q192" s="24" t="s">
        <v>48</v>
      </c>
      <c r="R192" s="24" t="s">
        <v>241</v>
      </c>
    </row>
    <row r="193" spans="1:18" x14ac:dyDescent="0.25">
      <c r="A193" s="24">
        <v>4</v>
      </c>
      <c r="B193" s="25">
        <v>11</v>
      </c>
      <c r="C193" s="25">
        <v>66</v>
      </c>
      <c r="D193" s="25">
        <v>80</v>
      </c>
      <c r="E193" s="25">
        <v>89</v>
      </c>
      <c r="F193" s="24" t="s">
        <v>50</v>
      </c>
      <c r="G193" s="25">
        <v>25</v>
      </c>
      <c r="H193" s="25">
        <v>25</v>
      </c>
      <c r="I193" s="25">
        <v>23</v>
      </c>
      <c r="J193" s="25">
        <v>18</v>
      </c>
      <c r="K193" s="24" t="s">
        <v>50</v>
      </c>
      <c r="L193" s="25">
        <v>8.5</v>
      </c>
      <c r="M193" s="25">
        <v>5.5</v>
      </c>
      <c r="N193" s="25">
        <v>4.5</v>
      </c>
      <c r="O193" s="25">
        <v>0.5</v>
      </c>
      <c r="P193" s="24" t="s">
        <v>50</v>
      </c>
      <c r="Q193" s="24" t="s">
        <v>48</v>
      </c>
      <c r="R193" s="24" t="s">
        <v>242</v>
      </c>
    </row>
    <row r="194" spans="1:18" x14ac:dyDescent="0.25">
      <c r="A194" s="24">
        <v>4</v>
      </c>
      <c r="B194" s="25">
        <v>15</v>
      </c>
      <c r="C194" s="25">
        <v>57</v>
      </c>
      <c r="D194" s="25">
        <v>57</v>
      </c>
      <c r="E194" s="25">
        <v>83</v>
      </c>
      <c r="F194" s="24" t="s">
        <v>50</v>
      </c>
      <c r="G194" s="25">
        <v>36</v>
      </c>
      <c r="H194" s="25">
        <v>39</v>
      </c>
      <c r="I194" s="25">
        <v>41</v>
      </c>
      <c r="J194" s="25">
        <v>35</v>
      </c>
      <c r="K194" s="24" t="s">
        <v>50</v>
      </c>
      <c r="L194" s="25">
        <v>6</v>
      </c>
      <c r="M194" s="25">
        <v>14</v>
      </c>
      <c r="N194" s="25">
        <v>9</v>
      </c>
      <c r="O194" s="25">
        <v>6</v>
      </c>
      <c r="P194" s="24" t="s">
        <v>50</v>
      </c>
      <c r="Q194" s="24" t="s">
        <v>48</v>
      </c>
      <c r="R194" s="24" t="s">
        <v>243</v>
      </c>
    </row>
    <row r="195" spans="1:18" x14ac:dyDescent="0.25">
      <c r="A195" s="24">
        <v>4</v>
      </c>
      <c r="B195" s="25">
        <v>1</v>
      </c>
      <c r="C195" s="25">
        <v>21</v>
      </c>
      <c r="D195" s="25">
        <v>60</v>
      </c>
      <c r="E195" s="25">
        <v>66</v>
      </c>
      <c r="F195" s="24" t="s">
        <v>50</v>
      </c>
      <c r="G195" s="25">
        <v>53</v>
      </c>
      <c r="H195" s="25">
        <v>100</v>
      </c>
      <c r="I195" s="25">
        <v>43</v>
      </c>
      <c r="J195" s="25">
        <v>45</v>
      </c>
      <c r="K195" s="24" t="s">
        <v>50</v>
      </c>
      <c r="L195" s="25">
        <v>12</v>
      </c>
      <c r="M195" s="25">
        <v>44</v>
      </c>
      <c r="N195" s="25">
        <v>7</v>
      </c>
      <c r="O195" s="25">
        <v>6</v>
      </c>
      <c r="P195" s="24" t="s">
        <v>50</v>
      </c>
      <c r="Q195" s="24" t="s">
        <v>48</v>
      </c>
      <c r="R195" s="24" t="s">
        <v>244</v>
      </c>
    </row>
    <row r="196" spans="1:18" x14ac:dyDescent="0.25">
      <c r="A196" s="24">
        <v>4</v>
      </c>
      <c r="B196" s="25">
        <v>1</v>
      </c>
      <c r="C196" s="25">
        <v>8</v>
      </c>
      <c r="D196" s="25">
        <v>8</v>
      </c>
      <c r="E196" s="25">
        <v>20</v>
      </c>
      <c r="F196" s="24" t="s">
        <v>50</v>
      </c>
      <c r="G196" s="25">
        <v>49</v>
      </c>
      <c r="H196" s="25">
        <v>51</v>
      </c>
      <c r="I196" s="25">
        <v>53</v>
      </c>
      <c r="J196" s="25">
        <v>49</v>
      </c>
      <c r="K196" s="24" t="s">
        <v>50</v>
      </c>
      <c r="L196" s="25">
        <v>7</v>
      </c>
      <c r="M196" s="25">
        <v>6</v>
      </c>
      <c r="N196" s="25">
        <v>2</v>
      </c>
      <c r="O196" s="25">
        <v>4</v>
      </c>
      <c r="P196" s="24" t="s">
        <v>50</v>
      </c>
      <c r="Q196" s="24" t="s">
        <v>48</v>
      </c>
      <c r="R196" s="24" t="s">
        <v>245</v>
      </c>
    </row>
    <row r="197" spans="1:18" x14ac:dyDescent="0.25">
      <c r="A197" s="24">
        <v>4</v>
      </c>
      <c r="B197" s="25">
        <v>1</v>
      </c>
      <c r="C197" s="25">
        <v>13</v>
      </c>
      <c r="D197" s="25">
        <v>47</v>
      </c>
      <c r="E197" s="25">
        <v>66</v>
      </c>
      <c r="F197" s="24" t="s">
        <v>50</v>
      </c>
      <c r="G197" s="25">
        <v>59</v>
      </c>
      <c r="H197" s="25">
        <v>62</v>
      </c>
      <c r="I197" s="25">
        <v>63</v>
      </c>
      <c r="J197" s="25">
        <v>59</v>
      </c>
      <c r="K197" s="24" t="s">
        <v>50</v>
      </c>
      <c r="L197" s="25">
        <v>25</v>
      </c>
      <c r="M197" s="25">
        <v>25</v>
      </c>
      <c r="N197" s="25">
        <v>16</v>
      </c>
      <c r="O197" s="25">
        <v>22</v>
      </c>
      <c r="P197" s="24" t="s">
        <v>50</v>
      </c>
      <c r="Q197" s="24" t="s">
        <v>48</v>
      </c>
      <c r="R197" s="24" t="s">
        <v>246</v>
      </c>
    </row>
    <row r="198" spans="1:18" x14ac:dyDescent="0.25">
      <c r="A198" s="24">
        <v>4</v>
      </c>
      <c r="B198" s="25">
        <v>2</v>
      </c>
      <c r="C198" s="25">
        <v>26</v>
      </c>
      <c r="D198" s="25">
        <v>63</v>
      </c>
      <c r="E198" s="25">
        <v>74</v>
      </c>
      <c r="F198" s="24" t="s">
        <v>50</v>
      </c>
      <c r="G198" s="25">
        <v>15</v>
      </c>
      <c r="H198" s="25">
        <v>15</v>
      </c>
      <c r="I198" s="25">
        <v>15</v>
      </c>
      <c r="J198" s="25">
        <v>32</v>
      </c>
      <c r="K198" s="24" t="s">
        <v>50</v>
      </c>
      <c r="L198" s="25">
        <v>2</v>
      </c>
      <c r="M198" s="25">
        <v>1</v>
      </c>
      <c r="N198" s="25">
        <v>1</v>
      </c>
      <c r="O198" s="25">
        <v>1</v>
      </c>
      <c r="P198" s="24" t="s">
        <v>50</v>
      </c>
      <c r="Q198" s="24" t="s">
        <v>48</v>
      </c>
      <c r="R198" s="24" t="s">
        <v>247</v>
      </c>
    </row>
    <row r="199" spans="1:18" x14ac:dyDescent="0.25">
      <c r="A199" s="24">
        <v>5</v>
      </c>
      <c r="B199" s="25">
        <v>2</v>
      </c>
      <c r="C199" s="25">
        <v>26</v>
      </c>
      <c r="D199" s="25">
        <v>35</v>
      </c>
      <c r="E199" s="25">
        <v>45</v>
      </c>
      <c r="F199" s="25">
        <v>45</v>
      </c>
      <c r="G199" s="25">
        <v>11</v>
      </c>
      <c r="H199" s="25">
        <v>12</v>
      </c>
      <c r="I199" s="25">
        <v>12</v>
      </c>
      <c r="J199" s="25">
        <v>11</v>
      </c>
      <c r="K199" s="25">
        <v>11</v>
      </c>
      <c r="L199" s="25">
        <v>0.5</v>
      </c>
      <c r="M199" s="25">
        <v>1.5</v>
      </c>
      <c r="N199" s="25">
        <v>1.5</v>
      </c>
      <c r="O199" s="25">
        <v>0.5</v>
      </c>
      <c r="P199" s="25">
        <v>0.5</v>
      </c>
      <c r="Q199" s="24" t="s">
        <v>48</v>
      </c>
      <c r="R199" s="24" t="s">
        <v>248</v>
      </c>
    </row>
    <row r="200" spans="1:18" x14ac:dyDescent="0.25">
      <c r="A200" s="24">
        <v>5</v>
      </c>
      <c r="B200" s="25">
        <v>4</v>
      </c>
      <c r="C200" s="25">
        <v>8</v>
      </c>
      <c r="D200" s="25">
        <v>8</v>
      </c>
      <c r="E200" s="25">
        <v>8</v>
      </c>
      <c r="F200" s="25">
        <v>8</v>
      </c>
      <c r="G200" s="25">
        <v>14</v>
      </c>
      <c r="H200" s="25">
        <v>17</v>
      </c>
      <c r="I200" s="25">
        <v>19</v>
      </c>
      <c r="J200" s="25">
        <v>18</v>
      </c>
      <c r="K200" s="25">
        <v>17</v>
      </c>
      <c r="L200" s="25">
        <v>4.5</v>
      </c>
      <c r="M200" s="25">
        <v>0.5</v>
      </c>
      <c r="N200" s="25">
        <v>3.5</v>
      </c>
      <c r="O200" s="25">
        <v>0.5</v>
      </c>
      <c r="P200" s="25">
        <v>1.5</v>
      </c>
      <c r="Q200" s="24" t="s">
        <v>48</v>
      </c>
      <c r="R200" s="24" t="s">
        <v>249</v>
      </c>
    </row>
    <row r="201" spans="1:18" x14ac:dyDescent="0.25">
      <c r="A201" s="24" t="s">
        <v>5140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E4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9</v>
      </c>
      <c r="B1" s="11" t="s">
        <v>10</v>
      </c>
      <c r="C1" s="8" t="s">
        <v>11</v>
      </c>
      <c r="D1" s="8" t="s">
        <v>12</v>
      </c>
      <c r="E1" s="8" t="s">
        <v>13</v>
      </c>
      <c r="H1" s="22" t="s">
        <v>31</v>
      </c>
    </row>
    <row r="2" spans="1:8" x14ac:dyDescent="0.25">
      <c r="A2" s="12" t="s">
        <v>15</v>
      </c>
      <c r="B2" s="12" t="s">
        <v>376</v>
      </c>
      <c r="C2" s="12">
        <v>458.4</v>
      </c>
      <c r="D2" s="12">
        <v>458</v>
      </c>
      <c r="E2" s="12">
        <v>2480.5300000000002</v>
      </c>
    </row>
    <row r="3" spans="1:8" x14ac:dyDescent="0.25">
      <c r="A3" s="12" t="s">
        <v>16</v>
      </c>
      <c r="B3" s="12" t="s">
        <v>5510</v>
      </c>
      <c r="C3" s="12">
        <v>471.1</v>
      </c>
      <c r="D3" s="12">
        <v>458</v>
      </c>
      <c r="E3" s="12">
        <v>2547.31</v>
      </c>
    </row>
    <row r="4" spans="1:8" x14ac:dyDescent="0.25">
      <c r="A4" s="13" t="s">
        <v>14</v>
      </c>
      <c r="B4" s="13" t="s">
        <v>5009</v>
      </c>
      <c r="C4" s="13">
        <v>444.8</v>
      </c>
      <c r="D4" s="13">
        <v>458</v>
      </c>
      <c r="E4" s="13">
        <v>2478.4299999999998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2" style="1" bestFit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1.28515625" bestFit="1" customWidth="1"/>
  </cols>
  <sheetData>
    <row r="1" spans="1:9" x14ac:dyDescent="0.25">
      <c r="B1" s="1" t="s">
        <v>8</v>
      </c>
      <c r="G1" t="s">
        <v>8</v>
      </c>
    </row>
    <row r="3" spans="1:9" x14ac:dyDescent="0.25">
      <c r="B3" s="8" t="s">
        <v>1</v>
      </c>
      <c r="C3" s="9" t="s">
        <v>377</v>
      </c>
      <c r="D3" s="9" t="s">
        <v>378</v>
      </c>
      <c r="E3" s="10"/>
      <c r="G3" s="8" t="s">
        <v>3</v>
      </c>
      <c r="H3" s="9" t="s">
        <v>377</v>
      </c>
      <c r="I3" s="9" t="s">
        <v>378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lors'!B$4:G$94,4,FALSE),2)</f>
        <v>-0.65</v>
      </c>
      <c r="D4" s="3" t="str">
        <f>"("&amp;FIXED(VLOOKUP(A4,'Direct lors'!B$4:G$94,5,FALSE),2)&amp;", "&amp;FIXED(VLOOKUP(A4,'Direct lors'!B$4:G$94,6,FALSE),2)&amp;")"</f>
        <v>(-1.19, -0.13)</v>
      </c>
      <c r="F4" s="1">
        <v>2</v>
      </c>
      <c r="G4" s="2" t="str">
        <f>VLOOKUP(F4,'WinBUGS output'!D:F,3,FALSE)</f>
        <v>No treatment</v>
      </c>
      <c r="H4" s="3" t="str">
        <f>FIXED(VLOOKUP(F4,'Direct lors'!O$4:T$29,4,FALSE),2)</f>
        <v>-0.61</v>
      </c>
      <c r="I4" s="3" t="str">
        <f>"("&amp;FIXED(VLOOKUP(F4,'Direct lors'!O$4:T$29,5,FALSE),2)&amp;", "&amp;FIXED(VLOOKUP(F4,'Direct lors'!O$4:T$29,6,FALSE),2)&amp;")"</f>
        <v>(-1.35, 0.11)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FIXED(VLOOKUP(A5,'Direct lors'!B$4:G$94,4,FALSE),2)</f>
        <v>-0.57</v>
      </c>
      <c r="D5" s="3" t="str">
        <f>"("&amp;FIXED(VLOOKUP(A5,'Direct lors'!B$4:G$94,5,FALSE),2)&amp;", "&amp;FIXED(VLOOKUP(A5,'Direct lors'!B$4:G$94,6,FALSE),2)&amp;")"</f>
        <v>(-1.24, 0.10)</v>
      </c>
      <c r="F5" s="1">
        <v>3</v>
      </c>
      <c r="G5" s="2" t="str">
        <f>VLOOKUP(F5,'WinBUGS output'!D:F,3,FALSE)</f>
        <v>Attention placebo</v>
      </c>
      <c r="H5" s="3" t="str">
        <f>FIXED(VLOOKUP(F5,'Direct lors'!O$4:T$29,4,FALSE),2)</f>
        <v>0.07</v>
      </c>
      <c r="I5" s="3" t="str">
        <f>"("&amp;FIXED(VLOOKUP(F5,'Direct lors'!O$4:T$29,5,FALSE),2)&amp;", "&amp;FIXED(VLOOKUP(F5,'Direct lors'!O$4:T$29,6,FALSE),2)&amp;")"</f>
        <v>(-0.73, 0.89)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FIXED(VLOOKUP(A6,'Direct lors'!B$4:G$94,4,FALSE),2)</f>
        <v>-0.07</v>
      </c>
      <c r="D6" s="3" t="str">
        <f>"("&amp;FIXED(VLOOKUP(A6,'Direct lors'!B$4:G$94,5,FALSE),2)&amp;", "&amp;FIXED(VLOOKUP(A6,'Direct lors'!B$4:G$94,6,FALSE),2)&amp;")"</f>
        <v>(-0.72, 0.55)</v>
      </c>
      <c r="F6" s="1">
        <v>4</v>
      </c>
      <c r="G6" s="2" t="str">
        <f>VLOOKUP(F6,'WinBUGS output'!D:F,3,FALSE)</f>
        <v>TAU</v>
      </c>
      <c r="H6" s="3" t="str">
        <f>FIXED(VLOOKUP(F6,'Direct lors'!O$4:T$29,4,FALSE),2)</f>
        <v>-0.29</v>
      </c>
      <c r="I6" s="3" t="str">
        <f>"("&amp;FIXED(VLOOKUP(F6,'Direct lors'!O$4:T$29,5,FALSE),2)&amp;", "&amp;FIXED(VLOOKUP(F6,'Direct lors'!O$4:T$29,6,FALSE),2)&amp;")"</f>
        <v>(-0.95, 0.42)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FIXED(VLOOKUP(A7,'Direct lors'!B$4:G$94,4,FALSE),2)</f>
        <v>0.20</v>
      </c>
      <c r="D7" s="3" t="str">
        <f>"("&amp;FIXED(VLOOKUP(A7,'Direct lors'!B$4:G$94,5,FALSE),2)&amp;", "&amp;FIXED(VLOOKUP(A7,'Direct lors'!B$4:G$94,6,FALSE),2)&amp;")"</f>
        <v>(-0.60, 1.10)</v>
      </c>
      <c r="F7" s="1">
        <v>5</v>
      </c>
      <c r="G7" s="2" t="str">
        <f>VLOOKUP(F7,'WinBUGS output'!D:F,3,FALSE)</f>
        <v>Exercise</v>
      </c>
      <c r="H7" s="3" t="str">
        <f>FIXED(VLOOKUP(F7,'Direct lors'!O$4:T$29,4,FALSE),2)</f>
        <v>-0.27</v>
      </c>
      <c r="I7" s="3" t="str">
        <f>"("&amp;FIXED(VLOOKUP(F7,'Direct lors'!O$4:T$29,5,FALSE),2)&amp;", "&amp;FIXED(VLOOKUP(F7,'Direct lors'!O$4:T$29,6,FALSE),2)&amp;")"</f>
        <v>(-1.07, 0.47)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FIXED(VLOOKUP(A8,'Direct lors'!B$4:G$94,4,FALSE),2)</f>
        <v>-0.38</v>
      </c>
      <c r="D8" s="3" t="str">
        <f>"("&amp;FIXED(VLOOKUP(A8,'Direct lors'!B$4:G$94,5,FALSE),2)&amp;", "&amp;FIXED(VLOOKUP(A8,'Direct lors'!B$4:G$94,6,FALSE),2)&amp;")"</f>
        <v>(-0.81, 0.04)</v>
      </c>
      <c r="F8" s="1">
        <v>6</v>
      </c>
      <c r="G8" s="2" t="str">
        <f>VLOOKUP(F8,'WinBUGS output'!D:F,3,FALSE)</f>
        <v>TCA</v>
      </c>
      <c r="H8" s="3" t="str">
        <f>FIXED(VLOOKUP(F8,'Direct lors'!O$4:T$29,4,FALSE),2)</f>
        <v>0.18</v>
      </c>
      <c r="I8" s="3" t="str">
        <f>"("&amp;FIXED(VLOOKUP(F8,'Direct lors'!O$4:T$29,5,FALSE),2)&amp;", "&amp;FIXED(VLOOKUP(F8,'Direct lors'!O$4:T$29,6,FALSE),2)&amp;")"</f>
        <v>(-0.25, 0.61)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FIXED(VLOOKUP(A9,'Direct lors'!B$4:G$94,4,FALSE),2)</f>
        <v>-0.20</v>
      </c>
      <c r="D9" s="3" t="str">
        <f>"("&amp;FIXED(VLOOKUP(A9,'Direct lors'!B$4:G$94,5,FALSE),2)&amp;", "&amp;FIXED(VLOOKUP(A9,'Direct lors'!B$4:G$94,6,FALSE),2)&amp;")"</f>
        <v>(-0.85, 0.52)</v>
      </c>
      <c r="F9" s="1">
        <v>7</v>
      </c>
      <c r="G9" s="2" t="str">
        <f>VLOOKUP(F9,'WinBUGS output'!D:F,3,FALSE)</f>
        <v>SSRI</v>
      </c>
      <c r="H9" s="3" t="str">
        <f>FIXED(VLOOKUP(F9,'Direct lors'!O$4:T$29,4,FALSE),2)</f>
        <v>-0.17</v>
      </c>
      <c r="I9" s="3" t="str">
        <f>"("&amp;FIXED(VLOOKUP(F9,'Direct lors'!O$4:T$29,5,FALSE),2)&amp;", "&amp;FIXED(VLOOKUP(F9,'Direct lors'!O$4:T$29,6,FALSE),2)&amp;")"</f>
        <v>(-0.52, 0.16)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FIXED(VLOOKUP(A10,'Direct lors'!B$4:G$94,4,FALSE),2)</f>
        <v>-0.27</v>
      </c>
      <c r="D10" s="3" t="str">
        <f>"("&amp;FIXED(VLOOKUP(A10,'Direct lors'!B$4:G$94,5,FALSE),2)&amp;", "&amp;FIXED(VLOOKUP(A10,'Direct lors'!B$4:G$94,6,FALSE),2)&amp;")"</f>
        <v>(-0.80, 0.24)</v>
      </c>
      <c r="F10" s="1">
        <v>8</v>
      </c>
      <c r="G10" s="2" t="str">
        <f>VLOOKUP(F10,'WinBUGS output'!D:F,3,FALSE)</f>
        <v>Any AD</v>
      </c>
      <c r="H10" s="3" t="str">
        <f>FIXED(VLOOKUP(F10,'Direct lors'!O$4:T$29,4,FALSE),2)</f>
        <v>0.05</v>
      </c>
      <c r="I10" s="3" t="str">
        <f>"("&amp;FIXED(VLOOKUP(F10,'Direct lors'!O$4:T$29,5,FALSE),2)&amp;", "&amp;FIXED(VLOOKUP(F10,'Direct lors'!O$4:T$29,6,FALSE),2)&amp;")"</f>
        <v>(-0.89, 1.00)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FIXED(VLOOKUP(A11,'Direct lors'!B$4:G$94,4,FALSE),2)</f>
        <v>-0.07</v>
      </c>
      <c r="D11" s="3" t="str">
        <f>"("&amp;FIXED(VLOOKUP(A11,'Direct lors'!B$4:G$94,5,FALSE),2)&amp;", "&amp;FIXED(VLOOKUP(A11,'Direct lors'!B$4:G$94,6,FALSE),2)&amp;")"</f>
        <v>(-0.78, 0.69)</v>
      </c>
      <c r="F11" s="1">
        <v>9</v>
      </c>
      <c r="G11" s="2" t="str">
        <f>VLOOKUP(F11,'WinBUGS output'!D:F,3,FALSE)</f>
        <v>Mirtazapine</v>
      </c>
      <c r="H11" s="3" t="str">
        <f>FIXED(VLOOKUP(F11,'Direct lors'!O$4:T$29,4,FALSE),2)</f>
        <v>-0.73</v>
      </c>
      <c r="I11" s="3" t="str">
        <f>"("&amp;FIXED(VLOOKUP(F11,'Direct lors'!O$4:T$29,5,FALSE),2)&amp;", "&amp;FIXED(VLOOKUP(F11,'Direct lors'!O$4:T$29,6,FALSE),2)&amp;")"</f>
        <v>(-2.03, 0.56)</v>
      </c>
    </row>
    <row r="12" spans="1:9" x14ac:dyDescent="0.25">
      <c r="A12" s="1">
        <v>10</v>
      </c>
      <c r="B12" s="3" t="str">
        <f>VLOOKUP(A12,'WinBUGS output'!A:C,3,FALSE)</f>
        <v>Yoga + TAU</v>
      </c>
      <c r="C12" s="3" t="str">
        <f>FIXED(VLOOKUP(A12,'Direct lors'!B$4:G$94,4,FALSE),2)</f>
        <v>-0.45</v>
      </c>
      <c r="D12" s="3" t="str">
        <f>"("&amp;FIXED(VLOOKUP(A12,'Direct lors'!B$4:G$94,5,FALSE),2)&amp;", "&amp;FIXED(VLOOKUP(A12,'Direct lors'!B$4:G$94,6,FALSE),2)&amp;")"</f>
        <v>(-1.68, 0.47)</v>
      </c>
      <c r="F12" s="1">
        <v>10</v>
      </c>
      <c r="G12" s="2" t="str">
        <f>VLOOKUP(F12,'WinBUGS output'!D:F,3,FALSE)</f>
        <v>Short-term psychodynamic psychotherapies</v>
      </c>
      <c r="H12" s="3" t="str">
        <f>FIXED(VLOOKUP(F12,'Direct lors'!O$4:T$29,4,FALSE),2)</f>
        <v>-0.14</v>
      </c>
      <c r="I12" s="3" t="str">
        <f>"("&amp;FIXED(VLOOKUP(F12,'Direct lors'!O$4:T$29,5,FALSE),2)&amp;", "&amp;FIXED(VLOOKUP(F12,'Direct lors'!O$4:T$29,6,FALSE),2)&amp;")"</f>
        <v>(-0.97, 0.70)</v>
      </c>
    </row>
    <row r="13" spans="1:9" x14ac:dyDescent="0.25">
      <c r="A13" s="1">
        <v>11</v>
      </c>
      <c r="B13" s="3" t="str">
        <f>VLOOKUP(A13,'WinBUGS output'!A:C,3,FALSE)</f>
        <v>Any TCA</v>
      </c>
      <c r="C13" s="3" t="str">
        <f>FIXED(VLOOKUP(A13,'Direct lors'!B$4:G$94,4,FALSE),2)</f>
        <v>0.22</v>
      </c>
      <c r="D13" s="3" t="str">
        <f>"("&amp;FIXED(VLOOKUP(A13,'Direct lors'!B$4:G$94,5,FALSE),2)&amp;", "&amp;FIXED(VLOOKUP(A13,'Direct lors'!B$4:G$94,6,FALSE),2)&amp;")"</f>
        <v>(-0.25, 0.73)</v>
      </c>
      <c r="F13" s="1">
        <v>11</v>
      </c>
      <c r="G13" s="2" t="str">
        <f>VLOOKUP(F13,'WinBUGS output'!D:F,3,FALSE)</f>
        <v>Self-help with support</v>
      </c>
      <c r="H13" s="3" t="str">
        <f>FIXED(VLOOKUP(F13,'Direct lors'!O$4:T$29,4,FALSE),2)</f>
        <v>0.23</v>
      </c>
      <c r="I13" s="3" t="str">
        <f>"("&amp;FIXED(VLOOKUP(F13,'Direct lors'!O$4:T$29,5,FALSE),2)&amp;", "&amp;FIXED(VLOOKUP(F13,'Direct lors'!O$4:T$29,6,FALSE),2)&amp;")"</f>
        <v>(-0.41, 0.83)</v>
      </c>
    </row>
    <row r="14" spans="1:9" x14ac:dyDescent="0.25">
      <c r="A14" s="1">
        <v>12</v>
      </c>
      <c r="B14" s="3" t="str">
        <f>VLOOKUP(A14,'WinBUGS output'!A:C,3,FALSE)</f>
        <v>Amitriptyline</v>
      </c>
      <c r="C14" s="3" t="str">
        <f>FIXED(VLOOKUP(A14,'Direct lors'!B$4:G$94,4,FALSE),2)</f>
        <v>0.03</v>
      </c>
      <c r="D14" s="3" t="str">
        <f>"("&amp;FIXED(VLOOKUP(A14,'Direct lors'!B$4:G$94,5,FALSE),2)&amp;", "&amp;FIXED(VLOOKUP(A14,'Direct lors'!B$4:G$94,6,FALSE),2)&amp;")"</f>
        <v>(-0.35, 0.38)</v>
      </c>
      <c r="F14" s="1">
        <v>12</v>
      </c>
      <c r="G14" s="2" t="str">
        <f>VLOOKUP(F14,'WinBUGS output'!D:F,3,FALSE)</f>
        <v>Self-help</v>
      </c>
      <c r="H14" s="3" t="str">
        <f>FIXED(VLOOKUP(F14,'Direct lors'!O$4:T$29,4,FALSE),2)</f>
        <v>0.06</v>
      </c>
      <c r="I14" s="3" t="str">
        <f>"("&amp;FIXED(VLOOKUP(F14,'Direct lors'!O$4:T$29,5,FALSE),2)&amp;", "&amp;FIXED(VLOOKUP(F14,'Direct lors'!O$4:T$29,6,FALSE),2)&amp;")"</f>
        <v>(-0.48, 0.60)</v>
      </c>
    </row>
    <row r="15" spans="1:9" x14ac:dyDescent="0.25">
      <c r="A15" s="1">
        <v>13</v>
      </c>
      <c r="B15" s="3" t="str">
        <f>VLOOKUP(A15,'WinBUGS output'!A:C,3,FALSE)</f>
        <v>Imipramine</v>
      </c>
      <c r="C15" s="3" t="str">
        <f>FIXED(VLOOKUP(A15,'Direct lors'!B$4:G$94,4,FALSE),2)</f>
        <v>0.23</v>
      </c>
      <c r="D15" s="3" t="str">
        <f>"("&amp;FIXED(VLOOKUP(A15,'Direct lors'!B$4:G$94,5,FALSE),2)&amp;", "&amp;FIXED(VLOOKUP(A15,'Direct lors'!B$4:G$94,6,FALSE),2)&amp;")"</f>
        <v>(-0.08, 0.56)</v>
      </c>
      <c r="F15" s="1">
        <v>13</v>
      </c>
      <c r="G15" s="2" t="str">
        <f>VLOOKUP(F15,'WinBUGS output'!D:F,3,FALSE)</f>
        <v>Psychoeducational interventions</v>
      </c>
      <c r="H15" s="3" t="str">
        <f>FIXED(VLOOKUP(F15,'Direct lors'!O$4:T$29,4,FALSE),2)</f>
        <v>-0.67</v>
      </c>
      <c r="I15" s="3" t="str">
        <f>"("&amp;FIXED(VLOOKUP(F15,'Direct lors'!O$4:T$29,5,FALSE),2)&amp;", "&amp;FIXED(VLOOKUP(F15,'Direct lors'!O$4:T$29,6,FALSE),2)&amp;")"</f>
        <v>(-1.48, 0.13)</v>
      </c>
    </row>
    <row r="16" spans="1:9" x14ac:dyDescent="0.25">
      <c r="A16" s="1">
        <v>14</v>
      </c>
      <c r="B16" s="3" t="str">
        <f>VLOOKUP(A16,'WinBUGS output'!A:C,3,FALSE)</f>
        <v>Lofepramine</v>
      </c>
      <c r="C16" s="3" t="str">
        <f>FIXED(VLOOKUP(A16,'Direct lors'!B$4:G$94,4,FALSE),2)</f>
        <v>0.21</v>
      </c>
      <c r="D16" s="3" t="str">
        <f>"("&amp;FIXED(VLOOKUP(A16,'Direct lors'!B$4:G$94,5,FALSE),2)&amp;", "&amp;FIXED(VLOOKUP(A16,'Direct lors'!B$4:G$94,6,FALSE),2)&amp;")"</f>
        <v>(-0.28, 0.75)</v>
      </c>
      <c r="F16" s="1">
        <v>14</v>
      </c>
      <c r="G16" s="2" t="str">
        <f>VLOOKUP(F16,'WinBUGS output'!D:F,3,FALSE)</f>
        <v>Interpersonal psychotherapy (IPT)</v>
      </c>
      <c r="H16" s="3" t="str">
        <f>FIXED(VLOOKUP(F16,'Direct lors'!O$4:T$29,4,FALSE),2)</f>
        <v>-0.40</v>
      </c>
      <c r="I16" s="3" t="str">
        <f>"("&amp;FIXED(VLOOKUP(F16,'Direct lors'!O$4:T$29,5,FALSE),2)&amp;", "&amp;FIXED(VLOOKUP(F16,'Direct lors'!O$4:T$29,6,FALSE),2)&amp;")"</f>
        <v>(-1.18, 0.29)</v>
      </c>
    </row>
    <row r="17" spans="1:9" x14ac:dyDescent="0.25">
      <c r="A17" s="1">
        <v>15</v>
      </c>
      <c r="B17" s="3" t="str">
        <f>VLOOKUP(A17,'WinBUGS output'!A:C,3,FALSE)</f>
        <v>Any SSRI</v>
      </c>
      <c r="C17" s="3" t="str">
        <f>FIXED(VLOOKUP(A17,'Direct lors'!B$4:G$94,4,FALSE),2)</f>
        <v>-0.20</v>
      </c>
      <c r="D17" s="3" t="str">
        <f>"("&amp;FIXED(VLOOKUP(A17,'Direct lors'!B$4:G$94,5,FALSE),2)&amp;", "&amp;FIXED(VLOOKUP(A17,'Direct lors'!B$4:G$94,6,FALSE),2)&amp;")"</f>
        <v>(-0.70, 0.23)</v>
      </c>
      <c r="F17" s="1">
        <v>15</v>
      </c>
      <c r="G17" s="2" t="str">
        <f>VLOOKUP(F17,'WinBUGS output'!D:F,3,FALSE)</f>
        <v>Counselling</v>
      </c>
      <c r="H17" s="3" t="str">
        <f>FIXED(VLOOKUP(F17,'Direct lors'!O$4:T$29,4,FALSE),2)</f>
        <v>-0.30</v>
      </c>
      <c r="I17" s="3" t="str">
        <f>"("&amp;FIXED(VLOOKUP(F17,'Direct lors'!O$4:T$29,5,FALSE),2)&amp;", "&amp;FIXED(VLOOKUP(F17,'Direct lors'!O$4:T$29,6,FALSE),2)&amp;")"</f>
        <v>(-0.97, 0.33)</v>
      </c>
    </row>
    <row r="18" spans="1:9" x14ac:dyDescent="0.25">
      <c r="A18" s="1">
        <v>16</v>
      </c>
      <c r="B18" s="3" t="str">
        <f>VLOOKUP(A18,'WinBUGS output'!A:C,3,FALSE)</f>
        <v>Any SSRI + Enhanced TAU</v>
      </c>
      <c r="C18" s="3" t="str">
        <f>FIXED(VLOOKUP(A18,'Direct lors'!B$4:G$94,4,FALSE),2)</f>
        <v>-0.19</v>
      </c>
      <c r="D18" s="3" t="str">
        <f>"("&amp;FIXED(VLOOKUP(A18,'Direct lors'!B$4:G$94,5,FALSE),2)&amp;", "&amp;FIXED(VLOOKUP(A18,'Direct lors'!B$4:G$94,6,FALSE),2)&amp;")"</f>
        <v>(-0.80, 0.34)</v>
      </c>
      <c r="F18" s="1">
        <v>16</v>
      </c>
      <c r="G18" s="2" t="str">
        <f>VLOOKUP(F18,'WinBUGS output'!D:F,3,FALSE)</f>
        <v>Problem solving</v>
      </c>
      <c r="H18" s="3" t="str">
        <f>FIXED(VLOOKUP(F18,'Direct lors'!O$4:T$29,4,FALSE),2)</f>
        <v>-0.41</v>
      </c>
      <c r="I18" s="3" t="str">
        <f>"("&amp;FIXED(VLOOKUP(F18,'Direct lors'!O$4:T$29,5,FALSE),2)&amp;", "&amp;FIXED(VLOOKUP(F18,'Direct lors'!O$4:T$29,6,FALSE),2)&amp;")"</f>
        <v>(-1.16, 0.35)</v>
      </c>
    </row>
    <row r="19" spans="1:9" x14ac:dyDescent="0.25">
      <c r="A19" s="1">
        <v>17</v>
      </c>
      <c r="B19" s="3" t="str">
        <f>VLOOKUP(A19,'WinBUGS output'!A:C,3,FALSE)</f>
        <v>Citalopram</v>
      </c>
      <c r="C19" s="3" t="str">
        <f>FIXED(VLOOKUP(A19,'Direct lors'!B$4:G$94,4,FALSE),2)</f>
        <v>-0.16</v>
      </c>
      <c r="D19" s="3" t="str">
        <f>"("&amp;FIXED(VLOOKUP(A19,'Direct lors'!B$4:G$94,5,FALSE),2)&amp;", "&amp;FIXED(VLOOKUP(A19,'Direct lors'!B$4:G$94,6,FALSE),2)&amp;")"</f>
        <v>(-0.58, 0.27)</v>
      </c>
      <c r="F19" s="1">
        <v>17</v>
      </c>
      <c r="G19" s="2" t="str">
        <f>VLOOKUP(F19,'WinBUGS output'!D:F,3,FALSE)</f>
        <v>Behavioural therapies (individual)</v>
      </c>
      <c r="H19" s="3" t="str">
        <f>FIXED(VLOOKUP(F19,'Direct lors'!O$4:T$29,4,FALSE),2)</f>
        <v>-0.48</v>
      </c>
      <c r="I19" s="3" t="str">
        <f>"("&amp;FIXED(VLOOKUP(F19,'Direct lors'!O$4:T$29,5,FALSE),2)&amp;", "&amp;FIXED(VLOOKUP(F19,'Direct lors'!O$4:T$29,6,FALSE),2)&amp;")"</f>
        <v>(-1.36, 0.44)</v>
      </c>
    </row>
    <row r="20" spans="1:9" x14ac:dyDescent="0.25">
      <c r="A20" s="1">
        <v>18</v>
      </c>
      <c r="B20" s="3" t="str">
        <f>VLOOKUP(A20,'WinBUGS output'!A:C,3,FALSE)</f>
        <v>Escitalopram</v>
      </c>
      <c r="C20" s="3" t="str">
        <f>FIXED(VLOOKUP(A20,'Direct lors'!B$4:G$94,4,FALSE),2)</f>
        <v>-0.16</v>
      </c>
      <c r="D20" s="3" t="str">
        <f>"("&amp;FIXED(VLOOKUP(A20,'Direct lors'!B$4:G$94,5,FALSE),2)&amp;", "&amp;FIXED(VLOOKUP(A20,'Direct lors'!B$4:G$94,6,FALSE),2)&amp;")"</f>
        <v>(-0.55, 0.23)</v>
      </c>
      <c r="F20" s="1">
        <v>18</v>
      </c>
      <c r="G20" s="2" t="str">
        <f>VLOOKUP(F20,'WinBUGS output'!D:F,3,FALSE)</f>
        <v>Cognitive and cognitive behavioural therapies (individual)</v>
      </c>
      <c r="H20" s="3" t="str">
        <f>FIXED(VLOOKUP(F20,'Direct lors'!O$4:T$29,4,FALSE),2)</f>
        <v>-0.42</v>
      </c>
      <c r="I20" s="3" t="str">
        <f>"("&amp;FIXED(VLOOKUP(F20,'Direct lors'!O$4:T$29,5,FALSE),2)&amp;", "&amp;FIXED(VLOOKUP(F20,'Direct lors'!O$4:T$29,6,FALSE),2)&amp;")"</f>
        <v>(-0.94, 0.08)</v>
      </c>
    </row>
    <row r="21" spans="1:9" x14ac:dyDescent="0.25">
      <c r="A21" s="1">
        <v>19</v>
      </c>
      <c r="B21" s="3" t="str">
        <f>VLOOKUP(A21,'WinBUGS output'!A:C,3,FALSE)</f>
        <v>Fluoxetine</v>
      </c>
      <c r="C21" s="3" t="str">
        <f>FIXED(VLOOKUP(A21,'Direct lors'!B$4:G$94,4,FALSE),2)</f>
        <v>-0.20</v>
      </c>
      <c r="D21" s="3" t="str">
        <f>"("&amp;FIXED(VLOOKUP(A21,'Direct lors'!B$4:G$94,5,FALSE),2)&amp;", "&amp;FIXED(VLOOKUP(A21,'Direct lors'!B$4:G$94,6,FALSE),2)&amp;")"</f>
        <v>(-0.54, 0.12)</v>
      </c>
      <c r="F21" s="1">
        <v>19</v>
      </c>
      <c r="G21" s="2" t="str">
        <f>VLOOKUP(F21,'WinBUGS output'!D:F,3,FALSE)</f>
        <v>Behavioural, cognitive, or CBT groups</v>
      </c>
      <c r="H21" s="3" t="str">
        <f>FIXED(VLOOKUP(F21,'Direct lors'!O$4:T$29,4,FALSE),2)</f>
        <v>-0.38</v>
      </c>
      <c r="I21" s="3" t="str">
        <f>"("&amp;FIXED(VLOOKUP(F21,'Direct lors'!O$4:T$29,5,FALSE),2)&amp;", "&amp;FIXED(VLOOKUP(F21,'Direct lors'!O$4:T$29,6,FALSE),2)&amp;")"</f>
        <v>(-1.04, 0.23)</v>
      </c>
    </row>
    <row r="22" spans="1:9" x14ac:dyDescent="0.25">
      <c r="A22" s="1">
        <v>20</v>
      </c>
      <c r="B22" s="3" t="str">
        <f>VLOOKUP(A22,'WinBUGS output'!A:C,3,FALSE)</f>
        <v>Sertraline</v>
      </c>
      <c r="C22" s="3" t="str">
        <f>FIXED(VLOOKUP(A22,'Direct lors'!B$4:G$94,4,FALSE),2)</f>
        <v>-0.12</v>
      </c>
      <c r="D22" s="3" t="str">
        <f>"("&amp;FIXED(VLOOKUP(A22,'Direct lors'!B$4:G$94,5,FALSE),2)&amp;", "&amp;FIXED(VLOOKUP(A22,'Direct lors'!B$4:G$94,6,FALSE),2)&amp;")"</f>
        <v>(-0.42, 0.19)</v>
      </c>
      <c r="F22" s="1">
        <v>20</v>
      </c>
      <c r="G22" s="2" t="str">
        <f>VLOOKUP(F22,'WinBUGS output'!D:F,3,FALSE)</f>
        <v>Combined (Cognitive and cognitive behavioural therapies individual + AD)</v>
      </c>
      <c r="H22" s="3" t="str">
        <f>FIXED(VLOOKUP(F22,'Direct lors'!O$4:T$29,4,FALSE),2)</f>
        <v>-0.02</v>
      </c>
      <c r="I22" s="3" t="str">
        <f>"("&amp;FIXED(VLOOKUP(F22,'Direct lors'!O$4:T$29,5,FALSE),2)&amp;", "&amp;FIXED(VLOOKUP(F22,'Direct lors'!O$4:T$29,6,FALSE),2)&amp;")"</f>
        <v>(-0.89, 0.87)</v>
      </c>
    </row>
    <row r="23" spans="1:9" x14ac:dyDescent="0.25">
      <c r="A23" s="1">
        <v>21</v>
      </c>
      <c r="B23" s="3" t="str">
        <f>VLOOKUP(A23,'WinBUGS output'!A:C,3,FALSE)</f>
        <v>Any AD</v>
      </c>
      <c r="C23" s="3" t="str">
        <f>FIXED(VLOOKUP(A23,'Direct lors'!B$4:G$94,4,FALSE),2)</f>
        <v>0.06</v>
      </c>
      <c r="D23" s="3" t="str">
        <f>"("&amp;FIXED(VLOOKUP(A23,'Direct lors'!B$4:G$94,5,FALSE),2)&amp;", "&amp;FIXED(VLOOKUP(A23,'Direct lors'!B$4:G$94,6,FALSE),2)&amp;")"</f>
        <v>(-0.44, 0.56)</v>
      </c>
      <c r="F23" s="1">
        <v>21</v>
      </c>
      <c r="G23" s="2" t="str">
        <f>VLOOKUP(F23,'WinBUGS output'!D:F,3,FALSE)</f>
        <v>Combined (Behavioural, cognitive, or CBT groups + AD)</v>
      </c>
      <c r="H23" s="3" t="str">
        <f>FIXED(VLOOKUP(F23,'Direct lors'!O$4:T$29,4,FALSE),2)</f>
        <v>0.81</v>
      </c>
      <c r="I23" s="3" t="str">
        <f>"("&amp;FIXED(VLOOKUP(F23,'Direct lors'!O$4:T$29,5,FALSE),2)&amp;", "&amp;FIXED(VLOOKUP(F23,'Direct lors'!O$4:T$29,6,FALSE),2)&amp;")"</f>
        <v>(-0.81, 2.45)</v>
      </c>
    </row>
    <row r="24" spans="1:9" x14ac:dyDescent="0.25">
      <c r="A24" s="1">
        <v>22</v>
      </c>
      <c r="B24" s="3" t="str">
        <f>VLOOKUP(A24,'WinBUGS output'!A:C,3,FALSE)</f>
        <v>Mirtazapine</v>
      </c>
      <c r="C24" s="3" t="str">
        <f>FIXED(VLOOKUP(A24,'Direct lors'!B$4:G$94,4,FALSE),2)</f>
        <v>-0.73</v>
      </c>
      <c r="D24" s="3" t="str">
        <f>"("&amp;FIXED(VLOOKUP(A24,'Direct lors'!B$4:G$94,5,FALSE),2)&amp;", "&amp;FIXED(VLOOKUP(A24,'Direct lors'!B$4:G$94,6,FALSE),2)&amp;")"</f>
        <v>(-2.03, 0.56)</v>
      </c>
      <c r="F24" s="1">
        <v>22</v>
      </c>
      <c r="G24" s="2" t="str">
        <f>VLOOKUP(F24,'WinBUGS output'!D:F,3,FALSE)</f>
        <v>Combined (Problem solving + AD)</v>
      </c>
      <c r="H24" s="3" t="str">
        <f>FIXED(VLOOKUP(F24,'Direct lors'!O$4:T$29,4,FALSE),2)</f>
        <v>-0.86</v>
      </c>
      <c r="I24" s="3" t="str">
        <f>"("&amp;FIXED(VLOOKUP(F24,'Direct lors'!O$4:T$29,5,FALSE),2)&amp;", "&amp;FIXED(VLOOKUP(F24,'Direct lors'!O$4:T$29,6,FALSE),2)&amp;")"</f>
        <v>(-2.42, 0.64)</v>
      </c>
    </row>
    <row r="25" spans="1:9" x14ac:dyDescent="0.25">
      <c r="A25" s="1">
        <v>23</v>
      </c>
      <c r="B25" s="3" t="str">
        <f>VLOOKUP(A25,'WinBUGS output'!A:C,3,FALSE)</f>
        <v>Short-term psychodynamic psychotherapy individual</v>
      </c>
      <c r="C25" s="3" t="str">
        <f>FIXED(VLOOKUP(A25,'Direct lors'!B$4:G$94,4,FALSE),2)</f>
        <v>-0.14</v>
      </c>
      <c r="D25" s="3" t="str">
        <f>"("&amp;FIXED(VLOOKUP(A25,'Direct lors'!B$4:G$94,5,FALSE),2)&amp;", "&amp;FIXED(VLOOKUP(A25,'Direct lors'!B$4:G$94,6,FALSE),2)&amp;")"</f>
        <v>(-0.72, 0.44)</v>
      </c>
      <c r="F25" s="1">
        <v>23</v>
      </c>
      <c r="G25" s="2" t="str">
        <f>VLOOKUP(F25,'WinBUGS output'!D:F,3,FALSE)</f>
        <v>Combined (Counselling + AD)</v>
      </c>
      <c r="H25" s="3" t="str">
        <f>FIXED(VLOOKUP(F25,'Direct lors'!O$4:T$29,4,FALSE),2)</f>
        <v>-0.12</v>
      </c>
      <c r="I25" s="3" t="str">
        <f>"("&amp;FIXED(VLOOKUP(F25,'Direct lors'!O$4:T$29,5,FALSE),2)&amp;", "&amp;FIXED(VLOOKUP(F25,'Direct lors'!O$4:T$29,6,FALSE),2)&amp;")"</f>
        <v>(-2.12, 1.84)</v>
      </c>
    </row>
    <row r="26" spans="1:9" x14ac:dyDescent="0.25">
      <c r="A26" s="1">
        <v>24</v>
      </c>
      <c r="B26" s="3" t="str">
        <f>VLOOKUP(A26,'WinBUGS output'!A:C,3,FALSE)</f>
        <v>Short-term psychodynamic psychotherapy group</v>
      </c>
      <c r="C26" s="3" t="str">
        <f>FIXED(VLOOKUP(A26,'Direct lors'!B$4:G$94,4,FALSE),2)</f>
        <v>-0.13</v>
      </c>
      <c r="D26" s="3" t="str">
        <f>"("&amp;FIXED(VLOOKUP(A26,'Direct lors'!B$4:G$94,5,FALSE),2)&amp;", "&amp;FIXED(VLOOKUP(A26,'Direct lors'!B$4:G$94,6,FALSE),2)&amp;")"</f>
        <v>(-1.11, 0.83)</v>
      </c>
      <c r="F26" s="1">
        <v>24</v>
      </c>
      <c r="G26" s="2" t="str">
        <f>VLOOKUP(F26,'WinBUGS output'!D:F,3,FALSE)</f>
        <v>Combined (IPT + AD)</v>
      </c>
      <c r="H26" s="3" t="str">
        <f>FIXED(VLOOKUP(F26,'Direct lors'!O$4:T$29,4,FALSE),2)</f>
        <v>-0.32</v>
      </c>
      <c r="I26" s="3" t="str">
        <f>"("&amp;FIXED(VLOOKUP(F26,'Direct lors'!O$4:T$29,5,FALSE),2)&amp;", "&amp;FIXED(VLOOKUP(F26,'Direct lors'!O$4:T$29,6,FALSE),2)&amp;")"</f>
        <v>(-1.67, 1.00)</v>
      </c>
    </row>
    <row r="27" spans="1:9" x14ac:dyDescent="0.25">
      <c r="A27" s="1">
        <v>25</v>
      </c>
      <c r="B27" s="3" t="str">
        <f>VLOOKUP(A27,'WinBUGS output'!A:C,3,FALSE)</f>
        <v>Cognitive bias modification with support + TAU</v>
      </c>
      <c r="C27" s="3" t="str">
        <f>FIXED(VLOOKUP(A27,'Direct lors'!B$4:G$94,4,FALSE),2)</f>
        <v>0.21</v>
      </c>
      <c r="D27" s="3" t="str">
        <f>"("&amp;FIXED(VLOOKUP(A27,'Direct lors'!B$4:G$94,5,FALSE),2)&amp;", "&amp;FIXED(VLOOKUP(A27,'Direct lors'!B$4:G$94,6,FALSE),2)&amp;")"</f>
        <v>(-0.69, 1.05)</v>
      </c>
      <c r="F27" s="1">
        <v>25</v>
      </c>
      <c r="G27" s="2" t="str">
        <f>VLOOKUP(F27,'WinBUGS output'!D:F,3,FALSE)</f>
        <v>Combined (Short-term psychodynamic psychotherapies + AD)</v>
      </c>
      <c r="H27" s="3" t="str">
        <f>FIXED(VLOOKUP(F27,'Direct lors'!O$4:T$29,4,FALSE),2)</f>
        <v>0.37</v>
      </c>
      <c r="I27" s="3" t="str">
        <f>"("&amp;FIXED(VLOOKUP(F27,'Direct lors'!O$4:T$29,5,FALSE),2)&amp;", "&amp;FIXED(VLOOKUP(F27,'Direct lors'!O$4:T$29,6,FALSE),2)&amp;")"</f>
        <v>(-0.65, 1.38)</v>
      </c>
    </row>
    <row r="28" spans="1:9" x14ac:dyDescent="0.25">
      <c r="A28" s="1">
        <v>26</v>
      </c>
      <c r="B28" s="3" t="str">
        <f>VLOOKUP(A28,'WinBUGS output'!A:C,3,FALSE)</f>
        <v>Cognitive bibliotherapy with support</v>
      </c>
      <c r="C28" s="3" t="str">
        <f>FIXED(VLOOKUP(A28,'Direct lors'!B$4:G$94,4,FALSE),2)</f>
        <v>0.30</v>
      </c>
      <c r="D28" s="3" t="str">
        <f>"("&amp;FIXED(VLOOKUP(A28,'Direct lors'!B$4:G$94,5,FALSE),2)&amp;", "&amp;FIXED(VLOOKUP(A28,'Direct lors'!B$4:G$94,6,FALSE),2)&amp;")"</f>
        <v>(-0.39, 0.97)</v>
      </c>
      <c r="F28" s="1">
        <v>26</v>
      </c>
      <c r="G28" s="2" t="str">
        <f>VLOOKUP(F28,'WinBUGS output'!D:F,3,FALSE)</f>
        <v>Combined (psych + placebo)</v>
      </c>
      <c r="H28" s="3" t="str">
        <f>FIXED(VLOOKUP(F28,'Direct lors'!O$4:T$29,4,FALSE),2)</f>
        <v>-1.13</v>
      </c>
      <c r="I28" s="3" t="str">
        <f>"("&amp;FIXED(VLOOKUP(F28,'Direct lors'!O$4:T$29,5,FALSE),2)&amp;", "&amp;FIXED(VLOOKUP(F28,'Direct lors'!O$4:T$29,6,FALSE),2)&amp;")"</f>
        <v>(-2.37, 0.03)</v>
      </c>
    </row>
    <row r="29" spans="1:9" x14ac:dyDescent="0.25">
      <c r="A29" s="1">
        <v>27</v>
      </c>
      <c r="B29" s="3" t="str">
        <f>VLOOKUP(A29,'WinBUGS output'!A:C,3,FALSE)</f>
        <v>Cognitive bibliotherapy with support + TAU</v>
      </c>
      <c r="C29" s="3" t="str">
        <f>FIXED(VLOOKUP(A29,'Direct lors'!B$4:G$94,4,FALSE),2)</f>
        <v>0.21</v>
      </c>
      <c r="D29" s="3" t="str">
        <f>"("&amp;FIXED(VLOOKUP(A29,'Direct lors'!B$4:G$94,5,FALSE),2)&amp;", "&amp;FIXED(VLOOKUP(A29,'Direct lors'!B$4:G$94,6,FALSE),2)&amp;")"</f>
        <v>(-0.72, 1.08)</v>
      </c>
      <c r="F29" s="1">
        <v>27</v>
      </c>
      <c r="G29" s="2" t="str">
        <f>VLOOKUP(F29,'WinBUGS output'!D:F,3,FALSE)</f>
        <v>Combined (Exercise + AD/CBT)</v>
      </c>
      <c r="H29" s="3" t="str">
        <f>FIXED(VLOOKUP(F29,'Direct lors'!O$4:T$29,4,FALSE),2)</f>
        <v>-0.41</v>
      </c>
      <c r="I29" s="3" t="str">
        <f>"("&amp;FIXED(VLOOKUP(F29,'Direct lors'!O$4:T$29,5,FALSE),2)&amp;", "&amp;FIXED(VLOOKUP(F29,'Direct lors'!O$4:T$29,6,FALSE),2)&amp;")"</f>
        <v>(-1.35, 0.50)</v>
      </c>
    </row>
    <row r="30" spans="1:9" x14ac:dyDescent="0.25">
      <c r="A30" s="1">
        <v>28</v>
      </c>
      <c r="B30" s="3" t="str">
        <f>VLOOKUP(A30,'WinBUGS output'!A:C,3,FALSE)</f>
        <v>Computerised behavioural activation with support</v>
      </c>
      <c r="C30" s="3" t="str">
        <f>FIXED(VLOOKUP(A30,'Direct lors'!B$4:G$94,4,FALSE),2)</f>
        <v>0.06</v>
      </c>
      <c r="D30" s="3" t="str">
        <f>"("&amp;FIXED(VLOOKUP(A30,'Direct lors'!B$4:G$94,5,FALSE),2)&amp;", "&amp;FIXED(VLOOKUP(A30,'Direct lors'!B$4:G$94,6,FALSE),2)&amp;")"</f>
        <v>(-0.91, 0.86)</v>
      </c>
    </row>
    <row r="31" spans="1:9" x14ac:dyDescent="0.25">
      <c r="A31" s="1">
        <v>29</v>
      </c>
      <c r="B31" s="3" t="str">
        <f>VLOOKUP(A31,'WinBUGS output'!A:C,3,FALSE)</f>
        <v>Computerised psychodynamic therapy with support</v>
      </c>
      <c r="C31" s="3" t="str">
        <f>FIXED(VLOOKUP(A31,'Direct lors'!B$4:G$94,4,FALSE),2)</f>
        <v>0.37</v>
      </c>
      <c r="D31" s="3" t="str">
        <f>"("&amp;FIXED(VLOOKUP(A31,'Direct lors'!B$4:G$94,5,FALSE),2)&amp;", "&amp;FIXED(VLOOKUP(A31,'Direct lors'!B$4:G$94,6,FALSE),2)&amp;")"</f>
        <v>(-0.50, 1.37)</v>
      </c>
    </row>
    <row r="32" spans="1:9" x14ac:dyDescent="0.25">
      <c r="A32" s="1">
        <v>30</v>
      </c>
      <c r="B32" s="3" t="str">
        <f>VLOOKUP(A32,'WinBUGS output'!A:C,3,FALSE)</f>
        <v>Computerised third-wave cognitive therapy with support</v>
      </c>
      <c r="C32" s="3" t="str">
        <f>FIXED(VLOOKUP(A32,'Direct lors'!B$4:G$94,4,FALSE),2)</f>
        <v>0.15</v>
      </c>
      <c r="D32" s="3" t="str">
        <f>"("&amp;FIXED(VLOOKUP(A32,'Direct lors'!B$4:G$94,5,FALSE),2)&amp;", "&amp;FIXED(VLOOKUP(A32,'Direct lors'!B$4:G$94,6,FALSE),2)&amp;")"</f>
        <v>(-0.88, 1.03)</v>
      </c>
    </row>
    <row r="33" spans="1:4" x14ac:dyDescent="0.25">
      <c r="A33" s="1">
        <v>31</v>
      </c>
      <c r="B33" s="3" t="str">
        <f>VLOOKUP(A33,'WinBUGS output'!A:C,3,FALSE)</f>
        <v>Computerised-CBT (CCBT) with support</v>
      </c>
      <c r="C33" s="3" t="str">
        <f>FIXED(VLOOKUP(A33,'Direct lors'!B$4:G$94,4,FALSE),2)</f>
        <v>0.54</v>
      </c>
      <c r="D33" s="3" t="str">
        <f>"("&amp;FIXED(VLOOKUP(A33,'Direct lors'!B$4:G$94,5,FALSE),2)&amp;", "&amp;FIXED(VLOOKUP(A33,'Direct lors'!B$4:G$94,6,FALSE),2)&amp;")"</f>
        <v>(-0.11, 1.19)</v>
      </c>
    </row>
    <row r="34" spans="1:4" x14ac:dyDescent="0.25">
      <c r="A34" s="1">
        <v>32</v>
      </c>
      <c r="B34" s="3" t="str">
        <f>VLOOKUP(A34,'WinBUGS output'!A:C,3,FALSE)</f>
        <v>Computerised-CBT (CCBT) with support + TAU</v>
      </c>
      <c r="C34" s="3" t="str">
        <f>FIXED(VLOOKUP(A34,'Direct lors'!B$4:G$94,4,FALSE),2)</f>
        <v>0.08</v>
      </c>
      <c r="D34" s="3" t="str">
        <f>"("&amp;FIXED(VLOOKUP(A34,'Direct lors'!B$4:G$94,5,FALSE),2)&amp;", "&amp;FIXED(VLOOKUP(A34,'Direct lors'!B$4:G$94,6,FALSE),2)&amp;")"</f>
        <v>(-0.61, 0.72)</v>
      </c>
    </row>
    <row r="35" spans="1:4" x14ac:dyDescent="0.25">
      <c r="A35" s="1">
        <v>33</v>
      </c>
      <c r="B35" s="3" t="str">
        <f>VLOOKUP(A35,'WinBUGS output'!A:C,3,FALSE)</f>
        <v>Tailored computerised-CBT (CCBT) with support</v>
      </c>
      <c r="C35" s="3" t="str">
        <f>FIXED(VLOOKUP(A35,'Direct lors'!B$4:G$94,4,FALSE),2)</f>
        <v>0.16</v>
      </c>
      <c r="D35" s="3" t="str">
        <f>"("&amp;FIXED(VLOOKUP(A35,'Direct lors'!B$4:G$94,5,FALSE),2)&amp;", "&amp;FIXED(VLOOKUP(A35,'Direct lors'!B$4:G$94,6,FALSE),2)&amp;")"</f>
        <v>(-0.73, 0.95)</v>
      </c>
    </row>
    <row r="36" spans="1:4" x14ac:dyDescent="0.25">
      <c r="A36" s="1">
        <v>34</v>
      </c>
      <c r="B36" s="3" t="str">
        <f>VLOOKUP(A36,'WinBUGS output'!A:C,3,FALSE)</f>
        <v>Behavioural bibliotherapy</v>
      </c>
      <c r="C36" s="3" t="str">
        <f>FIXED(VLOOKUP(A36,'Direct lors'!B$4:G$94,4,FALSE),2)</f>
        <v>0.10</v>
      </c>
      <c r="D36" s="3" t="str">
        <f>"("&amp;FIXED(VLOOKUP(A36,'Direct lors'!B$4:G$94,5,FALSE),2)&amp;", "&amp;FIXED(VLOOKUP(A36,'Direct lors'!B$4:G$94,6,FALSE),2)&amp;")"</f>
        <v>(-0.60, 0.85)</v>
      </c>
    </row>
    <row r="37" spans="1:4" x14ac:dyDescent="0.25">
      <c r="A37" s="1">
        <v>35</v>
      </c>
      <c r="B37" s="3" t="str">
        <f>VLOOKUP(A37,'WinBUGS output'!A:C,3,FALSE)</f>
        <v>Cognitive bibliotherapy</v>
      </c>
      <c r="C37" s="3" t="str">
        <f>FIXED(VLOOKUP(A37,'Direct lors'!B$4:G$94,4,FALSE),2)</f>
        <v>0.00</v>
      </c>
      <c r="D37" s="3" t="str">
        <f>"("&amp;FIXED(VLOOKUP(A37,'Direct lors'!B$4:G$94,5,FALSE),2)&amp;", "&amp;FIXED(VLOOKUP(A37,'Direct lors'!B$4:G$94,6,FALSE),2)&amp;")"</f>
        <v>(-0.61, 0.58)</v>
      </c>
    </row>
    <row r="38" spans="1:4" x14ac:dyDescent="0.25">
      <c r="A38" s="1">
        <v>36</v>
      </c>
      <c r="B38" s="3" t="str">
        <f>VLOOKUP(A38,'WinBUGS output'!A:C,3,FALSE)</f>
        <v>Cognitive bibliotherapy + TAU</v>
      </c>
      <c r="C38" s="3" t="str">
        <f>FIXED(VLOOKUP(A38,'Direct lors'!B$4:G$94,4,FALSE),2)</f>
        <v>0.04</v>
      </c>
      <c r="D38" s="3" t="str">
        <f>"("&amp;FIXED(VLOOKUP(A38,'Direct lors'!B$4:G$94,5,FALSE),2)&amp;", "&amp;FIXED(VLOOKUP(A38,'Direct lors'!B$4:G$94,6,FALSE),2)&amp;")"</f>
        <v>(-0.64, 0.68)</v>
      </c>
    </row>
    <row r="39" spans="1:4" x14ac:dyDescent="0.25">
      <c r="A39" s="1">
        <v>37</v>
      </c>
      <c r="B39" s="3" t="str">
        <f>VLOOKUP(A39,'WinBUGS output'!A:C,3,FALSE)</f>
        <v>Computerised cognitive bias modification</v>
      </c>
      <c r="C39" s="3" t="str">
        <f>FIXED(VLOOKUP(A39,'Direct lors'!B$4:G$94,4,FALSE),2)</f>
        <v>0.07</v>
      </c>
      <c r="D39" s="3" t="str">
        <f>"("&amp;FIXED(VLOOKUP(A39,'Direct lors'!B$4:G$94,5,FALSE),2)&amp;", "&amp;FIXED(VLOOKUP(A39,'Direct lors'!B$4:G$94,6,FALSE),2)&amp;")"</f>
        <v>(-0.63, 0.75)</v>
      </c>
    </row>
    <row r="40" spans="1:4" x14ac:dyDescent="0.25">
      <c r="A40" s="1">
        <v>38</v>
      </c>
      <c r="B40" s="3" t="str">
        <f>VLOOKUP(A40,'WinBUGS output'!A:C,3,FALSE)</f>
        <v>Computerised mindfulness intervention</v>
      </c>
      <c r="C40" s="3" t="str">
        <f>FIXED(VLOOKUP(A40,'Direct lors'!B$4:G$94,4,FALSE),2)</f>
        <v>0.08</v>
      </c>
      <c r="D40" s="3" t="str">
        <f>"("&amp;FIXED(VLOOKUP(A40,'Direct lors'!B$4:G$94,5,FALSE),2)&amp;", "&amp;FIXED(VLOOKUP(A40,'Direct lors'!B$4:G$94,6,FALSE),2)&amp;")"</f>
        <v>(-0.64, 0.80)</v>
      </c>
    </row>
    <row r="41" spans="1:4" x14ac:dyDescent="0.25">
      <c r="A41" s="1">
        <v>39</v>
      </c>
      <c r="B41" s="3" t="str">
        <f>VLOOKUP(A41,'WinBUGS output'!A:C,3,FALSE)</f>
        <v>Computerised-CBT (CCBT)</v>
      </c>
      <c r="C41" s="3" t="str">
        <f>FIXED(VLOOKUP(A41,'Direct lors'!B$4:G$94,4,FALSE),2)</f>
        <v>0.08</v>
      </c>
      <c r="D41" s="3" t="str">
        <f>"("&amp;FIXED(VLOOKUP(A41,'Direct lors'!B$4:G$94,5,FALSE),2)&amp;", "&amp;FIXED(VLOOKUP(A41,'Direct lors'!B$4:G$94,6,FALSE),2)&amp;")"</f>
        <v>(-0.46, 0.62)</v>
      </c>
    </row>
    <row r="42" spans="1:4" x14ac:dyDescent="0.25">
      <c r="A42" s="1">
        <v>40</v>
      </c>
      <c r="B42" s="3" t="str">
        <f>VLOOKUP(A42,'WinBUGS output'!A:C,3,FALSE)</f>
        <v>Computerised-CBT (CCBT) + TAU</v>
      </c>
      <c r="C42" s="3" t="str">
        <f>FIXED(VLOOKUP(A42,'Direct lors'!B$4:G$94,4,FALSE),2)</f>
        <v>0.11</v>
      </c>
      <c r="D42" s="3" t="str">
        <f>"("&amp;FIXED(VLOOKUP(A42,'Direct lors'!B$4:G$94,5,FALSE),2)&amp;", "&amp;FIXED(VLOOKUP(A42,'Direct lors'!B$4:G$94,6,FALSE),2)&amp;")"</f>
        <v>(-0.47, 0.70)</v>
      </c>
    </row>
    <row r="43" spans="1:4" x14ac:dyDescent="0.25">
      <c r="A43" s="1">
        <v>41</v>
      </c>
      <c r="B43" s="3" t="str">
        <f>VLOOKUP(A43,'WinBUGS output'!A:C,3,FALSE)</f>
        <v>Online positive psychological intervention</v>
      </c>
      <c r="C43" s="3" t="str">
        <f>FIXED(VLOOKUP(A43,'Direct lors'!B$4:G$94,4,FALSE),2)</f>
        <v>0.10</v>
      </c>
      <c r="D43" s="3" t="str">
        <f>"("&amp;FIXED(VLOOKUP(A43,'Direct lors'!B$4:G$94,5,FALSE),2)&amp;", "&amp;FIXED(VLOOKUP(A43,'Direct lors'!B$4:G$94,6,FALSE),2)&amp;")"</f>
        <v>(-0.56, 0.80)</v>
      </c>
    </row>
    <row r="44" spans="1:4" x14ac:dyDescent="0.25">
      <c r="A44" s="1">
        <v>42</v>
      </c>
      <c r="B44" s="3" t="str">
        <f>VLOOKUP(A44,'WinBUGS output'!A:C,3,FALSE)</f>
        <v>Psychoeducational website</v>
      </c>
      <c r="C44" s="3" t="str">
        <f>FIXED(VLOOKUP(A44,'Direct lors'!B$4:G$94,4,FALSE),2)</f>
        <v>0.03</v>
      </c>
      <c r="D44" s="3" t="str">
        <f>"("&amp;FIXED(VLOOKUP(A44,'Direct lors'!B$4:G$94,5,FALSE),2)&amp;", "&amp;FIXED(VLOOKUP(A44,'Direct lors'!B$4:G$94,6,FALSE),2)&amp;")"</f>
        <v>(-0.62, 0.65)</v>
      </c>
    </row>
    <row r="45" spans="1:4" x14ac:dyDescent="0.25">
      <c r="A45" s="1">
        <v>43</v>
      </c>
      <c r="B45" s="3" t="str">
        <f>VLOOKUP(A45,'WinBUGS output'!A:C,3,FALSE)</f>
        <v>Tailored computerised psychoeducation and self-help strategies</v>
      </c>
      <c r="C45" s="3" t="str">
        <f>FIXED(VLOOKUP(A45,'Direct lors'!B$4:G$94,4,FALSE),2)</f>
        <v>0.02</v>
      </c>
      <c r="D45" s="3" t="str">
        <f>"("&amp;FIXED(VLOOKUP(A45,'Direct lors'!B$4:G$94,5,FALSE),2)&amp;", "&amp;FIXED(VLOOKUP(A45,'Direct lors'!B$4:G$94,6,FALSE),2)&amp;")"</f>
        <v>(-0.70, 0.67)</v>
      </c>
    </row>
    <row r="46" spans="1:4" x14ac:dyDescent="0.25">
      <c r="A46" s="1">
        <v>44</v>
      </c>
      <c r="B46" s="3" t="str">
        <f>VLOOKUP(A46,'WinBUGS output'!A:C,3,FALSE)</f>
        <v>Lifestyle factors discussion</v>
      </c>
      <c r="C46" s="3" t="str">
        <f>FIXED(VLOOKUP(A46,'Direct lors'!B$4:G$94,4,FALSE),2)</f>
        <v>-0.67</v>
      </c>
      <c r="D46" s="3" t="str">
        <f>"("&amp;FIXED(VLOOKUP(A46,'Direct lors'!B$4:G$94,5,FALSE),2)&amp;", "&amp;FIXED(VLOOKUP(A46,'Direct lors'!B$4:G$94,6,FALSE),2)&amp;")"</f>
        <v>(-1.54, 0.17)</v>
      </c>
    </row>
    <row r="47" spans="1:4" x14ac:dyDescent="0.25">
      <c r="A47" s="1">
        <v>45</v>
      </c>
      <c r="B47" s="3" t="str">
        <f>VLOOKUP(A47,'WinBUGS output'!A:C,3,FALSE)</f>
        <v>Psychoeducational group programme</v>
      </c>
      <c r="C47" s="3" t="str">
        <f>FIXED(VLOOKUP(A47,'Direct lors'!B$4:G$94,4,FALSE),2)</f>
        <v>-0.81</v>
      </c>
      <c r="D47" s="3" t="str">
        <f>"("&amp;FIXED(VLOOKUP(A47,'Direct lors'!B$4:G$94,5,FALSE),2)&amp;", "&amp;FIXED(VLOOKUP(A47,'Direct lors'!B$4:G$94,6,FALSE),2)&amp;")"</f>
        <v>(-1.70, 0.02)</v>
      </c>
    </row>
    <row r="48" spans="1:4" x14ac:dyDescent="0.25">
      <c r="A48" s="1">
        <v>46</v>
      </c>
      <c r="B48" s="3" t="str">
        <f>VLOOKUP(A48,'WinBUGS output'!A:C,3,FALSE)</f>
        <v>Psychoeducational group programme + TAU</v>
      </c>
      <c r="C48" s="3" t="str">
        <f>FIXED(VLOOKUP(A48,'Direct lors'!B$4:G$94,4,FALSE),2)</f>
        <v>-0.52</v>
      </c>
      <c r="D48" s="3" t="str">
        <f>"("&amp;FIXED(VLOOKUP(A48,'Direct lors'!B$4:G$94,5,FALSE),2)&amp;", "&amp;FIXED(VLOOKUP(A48,'Direct lors'!B$4:G$94,6,FALSE),2)&amp;")"</f>
        <v>(-1.25, 0.23)</v>
      </c>
    </row>
    <row r="49" spans="1:4" x14ac:dyDescent="0.25">
      <c r="A49" s="1">
        <v>47</v>
      </c>
      <c r="B49" s="3" t="str">
        <f>VLOOKUP(A49,'WinBUGS output'!A:C,3,FALSE)</f>
        <v>Interpersonal psychotherapy (IPT)</v>
      </c>
      <c r="C49" s="3" t="str">
        <f>FIXED(VLOOKUP(A49,'Direct lors'!B$4:G$94,4,FALSE),2)</f>
        <v>-0.32</v>
      </c>
      <c r="D49" s="3" t="str">
        <f>"("&amp;FIXED(VLOOKUP(A49,'Direct lors'!B$4:G$94,5,FALSE),2)&amp;", "&amp;FIXED(VLOOKUP(A49,'Direct lors'!B$4:G$94,6,FALSE),2)&amp;")"</f>
        <v>(-0.83, 0.18)</v>
      </c>
    </row>
    <row r="50" spans="1:4" x14ac:dyDescent="0.25">
      <c r="A50" s="1">
        <v>48</v>
      </c>
      <c r="B50" s="3" t="str">
        <f>VLOOKUP(A50,'WinBUGS output'!A:C,3,FALSE)</f>
        <v>Interpersonal psychotherapy (IPT) + TAU</v>
      </c>
      <c r="C50" s="3" t="str">
        <f>FIXED(VLOOKUP(A50,'Direct lors'!B$4:G$94,4,FALSE),2)</f>
        <v>-0.48</v>
      </c>
      <c r="D50" s="3" t="str">
        <f>"("&amp;FIXED(VLOOKUP(A50,'Direct lors'!B$4:G$94,5,FALSE),2)&amp;", "&amp;FIXED(VLOOKUP(A50,'Direct lors'!B$4:G$94,6,FALSE),2)&amp;")"</f>
        <v>(-1.43, 0.28)</v>
      </c>
    </row>
    <row r="51" spans="1:4" x14ac:dyDescent="0.25">
      <c r="A51" s="1">
        <v>49</v>
      </c>
      <c r="B51" s="3" t="str">
        <f>VLOOKUP(A51,'WinBUGS output'!A:C,3,FALSE)</f>
        <v>Emotion-focused therapy (EFT)</v>
      </c>
      <c r="C51" s="3" t="str">
        <f>FIXED(VLOOKUP(A51,'Direct lors'!B$4:G$94,4,FALSE),2)</f>
        <v>-0.40</v>
      </c>
      <c r="D51" s="3" t="str">
        <f>"("&amp;FIXED(VLOOKUP(A51,'Direct lors'!B$4:G$94,5,FALSE),2)&amp;", "&amp;FIXED(VLOOKUP(A51,'Direct lors'!B$4:G$94,6,FALSE),2)&amp;")"</f>
        <v>(-1.26, 0.35)</v>
      </c>
    </row>
    <row r="52" spans="1:4" x14ac:dyDescent="0.25">
      <c r="A52" s="1">
        <v>50</v>
      </c>
      <c r="B52" s="3" t="str">
        <f>VLOOKUP(A52,'WinBUGS output'!A:C,3,FALSE)</f>
        <v>Interpersonal counselling</v>
      </c>
      <c r="C52" s="3" t="str">
        <f>FIXED(VLOOKUP(A52,'Direct lors'!B$4:G$94,4,FALSE),2)</f>
        <v>-0.37</v>
      </c>
      <c r="D52" s="3" t="str">
        <f>"("&amp;FIXED(VLOOKUP(A52,'Direct lors'!B$4:G$94,5,FALSE),2)&amp;", "&amp;FIXED(VLOOKUP(A52,'Direct lors'!B$4:G$94,6,FALSE),2)&amp;")"</f>
        <v>(-1.11, 0.31)</v>
      </c>
    </row>
    <row r="53" spans="1:4" x14ac:dyDescent="0.25">
      <c r="A53" s="1">
        <v>51</v>
      </c>
      <c r="B53" s="3" t="str">
        <f>VLOOKUP(A53,'WinBUGS output'!A:C,3,FALSE)</f>
        <v>Non-directive counselling</v>
      </c>
      <c r="C53" s="3" t="str">
        <f>FIXED(VLOOKUP(A53,'Direct lors'!B$4:G$94,4,FALSE),2)</f>
        <v>-0.17</v>
      </c>
      <c r="D53" s="3" t="str">
        <f>"("&amp;FIXED(VLOOKUP(A53,'Direct lors'!B$4:G$94,5,FALSE),2)&amp;", "&amp;FIXED(VLOOKUP(A53,'Direct lors'!B$4:G$94,6,FALSE),2)&amp;")"</f>
        <v>(-0.88, 0.58)</v>
      </c>
    </row>
    <row r="54" spans="1:4" x14ac:dyDescent="0.25">
      <c r="A54" s="1">
        <v>52</v>
      </c>
      <c r="B54" s="3" t="str">
        <f>VLOOKUP(A54,'WinBUGS output'!A:C,3,FALSE)</f>
        <v>Non-directive counselling + TAU</v>
      </c>
      <c r="C54" s="3" t="str">
        <f>FIXED(VLOOKUP(A54,'Direct lors'!B$4:G$94,4,FALSE),2)</f>
        <v>-0.20</v>
      </c>
      <c r="D54" s="3" t="str">
        <f>"("&amp;FIXED(VLOOKUP(A54,'Direct lors'!B$4:G$94,5,FALSE),2)&amp;", "&amp;FIXED(VLOOKUP(A54,'Direct lors'!B$4:G$94,6,FALSE),2)&amp;")"</f>
        <v>(-0.96, 0.60)</v>
      </c>
    </row>
    <row r="55" spans="1:4" x14ac:dyDescent="0.25">
      <c r="A55" s="1">
        <v>53</v>
      </c>
      <c r="B55" s="3" t="str">
        <f>VLOOKUP(A55,'WinBUGS output'!A:C,3,FALSE)</f>
        <v>Psychodynamic counselling + TAU</v>
      </c>
      <c r="C55" s="3" t="str">
        <f>FIXED(VLOOKUP(A55,'Direct lors'!B$4:G$94,4,FALSE),2)</f>
        <v>-0.29</v>
      </c>
      <c r="D55" s="3" t="str">
        <f>"("&amp;FIXED(VLOOKUP(A55,'Direct lors'!B$4:G$94,5,FALSE),2)&amp;", "&amp;FIXED(VLOOKUP(A55,'Direct lors'!B$4:G$94,6,FALSE),2)&amp;")"</f>
        <v>(-1.13, 0.53)</v>
      </c>
    </row>
    <row r="56" spans="1:4" x14ac:dyDescent="0.25">
      <c r="A56" s="1">
        <v>54</v>
      </c>
      <c r="B56" s="3" t="str">
        <f>VLOOKUP(A56,'WinBUGS output'!A:C,3,FALSE)</f>
        <v>Relational client-centered therapy</v>
      </c>
      <c r="C56" s="3" t="str">
        <f>FIXED(VLOOKUP(A56,'Direct lors'!B$4:G$94,4,FALSE),2)</f>
        <v>-0.31</v>
      </c>
      <c r="D56" s="3" t="str">
        <f>"("&amp;FIXED(VLOOKUP(A56,'Direct lors'!B$4:G$94,5,FALSE),2)&amp;", "&amp;FIXED(VLOOKUP(A56,'Direct lors'!B$4:G$94,6,FALSE),2)&amp;")"</f>
        <v>(-1.26, 0.57)</v>
      </c>
    </row>
    <row r="57" spans="1:4" x14ac:dyDescent="0.25">
      <c r="A57" s="1">
        <v>55</v>
      </c>
      <c r="B57" s="3" t="str">
        <f>VLOOKUP(A57,'WinBUGS output'!A:C,3,FALSE)</f>
        <v>Wheel of wellness counselling</v>
      </c>
      <c r="C57" s="3" t="str">
        <f>FIXED(VLOOKUP(A57,'Direct lors'!B$4:G$94,4,FALSE),2)</f>
        <v>-0.37</v>
      </c>
      <c r="D57" s="3" t="str">
        <f>"("&amp;FIXED(VLOOKUP(A57,'Direct lors'!B$4:G$94,5,FALSE),2)&amp;", "&amp;FIXED(VLOOKUP(A57,'Direct lors'!B$4:G$94,6,FALSE),2)&amp;")"</f>
        <v>(-1.34, 0.47)</v>
      </c>
    </row>
    <row r="58" spans="1:4" x14ac:dyDescent="0.25">
      <c r="A58" s="1">
        <v>56</v>
      </c>
      <c r="B58" s="3" t="str">
        <f>VLOOKUP(A58,'WinBUGS output'!A:C,3,FALSE)</f>
        <v>Problem solving group</v>
      </c>
      <c r="C58" s="3" t="str">
        <f>FIXED(VLOOKUP(A58,'Direct lors'!B$4:G$94,4,FALSE),2)</f>
        <v>-0.36</v>
      </c>
      <c r="D58" s="3" t="str">
        <f>"("&amp;FIXED(VLOOKUP(A58,'Direct lors'!B$4:G$94,5,FALSE),2)&amp;", "&amp;FIXED(VLOOKUP(A58,'Direct lors'!B$4:G$94,6,FALSE),2)&amp;")"</f>
        <v>(-1.25, 0.62)</v>
      </c>
    </row>
    <row r="59" spans="1:4" x14ac:dyDescent="0.25">
      <c r="A59" s="1">
        <v>57</v>
      </c>
      <c r="B59" s="3" t="str">
        <f>VLOOKUP(A59,'WinBUGS output'!A:C,3,FALSE)</f>
        <v>Problem solving individual</v>
      </c>
      <c r="C59" s="3" t="str">
        <f>FIXED(VLOOKUP(A59,'Direct lors'!B$4:G$94,4,FALSE),2)</f>
        <v>-0.44</v>
      </c>
      <c r="D59" s="3" t="str">
        <f>"("&amp;FIXED(VLOOKUP(A59,'Direct lors'!B$4:G$94,5,FALSE),2)&amp;", "&amp;FIXED(VLOOKUP(A59,'Direct lors'!B$4:G$94,6,FALSE),2)&amp;")"</f>
        <v>(-1.12, 0.22)</v>
      </c>
    </row>
    <row r="60" spans="1:4" x14ac:dyDescent="0.25">
      <c r="A60" s="1">
        <v>58</v>
      </c>
      <c r="B60" s="3" t="str">
        <f>VLOOKUP(A60,'WinBUGS output'!A:C,3,FALSE)</f>
        <v>Problem solving individual + TAU</v>
      </c>
      <c r="C60" s="3" t="str">
        <f>FIXED(VLOOKUP(A60,'Direct lors'!B$4:G$94,4,FALSE),2)</f>
        <v>-0.53</v>
      </c>
      <c r="D60" s="3" t="str">
        <f>"("&amp;FIXED(VLOOKUP(A60,'Direct lors'!B$4:G$94,5,FALSE),2)&amp;", "&amp;FIXED(VLOOKUP(A60,'Direct lors'!B$4:G$94,6,FALSE),2)&amp;")"</f>
        <v>(-1.41, 0.29)</v>
      </c>
    </row>
    <row r="61" spans="1:4" x14ac:dyDescent="0.25">
      <c r="A61" s="1">
        <v>59</v>
      </c>
      <c r="B61" s="3" t="str">
        <f>VLOOKUP(A61,'WinBUGS output'!A:C,3,FALSE)</f>
        <v>Problem solving individual + enhanced TAU</v>
      </c>
      <c r="C61" s="3" t="str">
        <f>FIXED(VLOOKUP(A61,'Direct lors'!B$4:G$94,4,FALSE),2)</f>
        <v>-0.33</v>
      </c>
      <c r="D61" s="3" t="str">
        <f>"("&amp;FIXED(VLOOKUP(A61,'Direct lors'!B$4:G$94,5,FALSE),2)&amp;", "&amp;FIXED(VLOOKUP(A61,'Direct lors'!B$4:G$94,6,FALSE),2)&amp;")"</f>
        <v>(-1.19, 0.62)</v>
      </c>
    </row>
    <row r="62" spans="1:4" x14ac:dyDescent="0.25">
      <c r="A62" s="1">
        <v>60</v>
      </c>
      <c r="B62" s="3" t="str">
        <f>VLOOKUP(A62,'WinBUGS output'!A:C,3,FALSE)</f>
        <v>Behavioural activation (BA)</v>
      </c>
      <c r="C62" s="3" t="str">
        <f>FIXED(VLOOKUP(A62,'Direct lors'!B$4:G$94,4,FALSE),2)</f>
        <v>-0.71</v>
      </c>
      <c r="D62" s="3" t="str">
        <f>"("&amp;FIXED(VLOOKUP(A62,'Direct lors'!B$4:G$94,5,FALSE),2)&amp;", "&amp;FIXED(VLOOKUP(A62,'Direct lors'!B$4:G$94,6,FALSE),2)&amp;")"</f>
        <v>(-1.52, 0.08)</v>
      </c>
    </row>
    <row r="63" spans="1:4" x14ac:dyDescent="0.25">
      <c r="A63" s="1">
        <v>61</v>
      </c>
      <c r="B63" s="3" t="str">
        <f>VLOOKUP(A63,'WinBUGS output'!A:C,3,FALSE)</f>
        <v>Behavioural activation (BA) + TAU</v>
      </c>
      <c r="C63" s="3" t="str">
        <f>FIXED(VLOOKUP(A63,'Direct lors'!B$4:G$94,4,FALSE),2)</f>
        <v>-0.47</v>
      </c>
      <c r="D63" s="3" t="str">
        <f>"("&amp;FIXED(VLOOKUP(A63,'Direct lors'!B$4:G$94,5,FALSE),2)&amp;", "&amp;FIXED(VLOOKUP(A63,'Direct lors'!B$4:G$94,6,FALSE),2)&amp;")"</f>
        <v>(-1.50, 0.64)</v>
      </c>
    </row>
    <row r="64" spans="1:4" x14ac:dyDescent="0.25">
      <c r="A64" s="1">
        <v>62</v>
      </c>
      <c r="B64" s="3" t="str">
        <f>VLOOKUP(A64,'WinBUGS output'!A:C,3,FALSE)</f>
        <v>Behavioural therapy (Lewinsohn 1976)</v>
      </c>
      <c r="C64" s="3" t="str">
        <f>FIXED(VLOOKUP(A64,'Direct lors'!B$4:G$94,4,FALSE),2)</f>
        <v>-0.29</v>
      </c>
      <c r="D64" s="3" t="str">
        <f>"("&amp;FIXED(VLOOKUP(A64,'Direct lors'!B$4:G$94,5,FALSE),2)&amp;", "&amp;FIXED(VLOOKUP(A64,'Direct lors'!B$4:G$94,6,FALSE),2)&amp;")"</f>
        <v>(-1.29, 0.91)</v>
      </c>
    </row>
    <row r="65" spans="1:4" x14ac:dyDescent="0.25">
      <c r="A65" s="1">
        <v>63</v>
      </c>
      <c r="B65" s="3" t="str">
        <f>VLOOKUP(A65,'WinBUGS output'!A:C,3,FALSE)</f>
        <v>Coping with Depression course (individual)</v>
      </c>
      <c r="C65" s="3" t="str">
        <f>FIXED(VLOOKUP(A65,'Direct lors'!B$4:G$94,4,FALSE),2)</f>
        <v>-0.47</v>
      </c>
      <c r="D65" s="3" t="str">
        <f>"("&amp;FIXED(VLOOKUP(A65,'Direct lors'!B$4:G$94,5,FALSE),2)&amp;", "&amp;FIXED(VLOOKUP(A65,'Direct lors'!B$4:G$94,6,FALSE),2)&amp;")"</f>
        <v>(-1.55, 0.67)</v>
      </c>
    </row>
    <row r="66" spans="1:4" x14ac:dyDescent="0.25">
      <c r="A66" s="1">
        <v>64</v>
      </c>
      <c r="B66" s="3" t="str">
        <f>VLOOKUP(A66,'WinBUGS output'!A:C,3,FALSE)</f>
        <v>CBT individual (under 15 sessions)</v>
      </c>
      <c r="C66" s="3" t="str">
        <f>FIXED(VLOOKUP(A66,'Direct lors'!B$4:G$94,4,FALSE),2)</f>
        <v>-0.36</v>
      </c>
      <c r="D66" s="3" t="str">
        <f>"("&amp;FIXED(VLOOKUP(A66,'Direct lors'!B$4:G$94,5,FALSE),2)&amp;", "&amp;FIXED(VLOOKUP(A66,'Direct lors'!B$4:G$94,6,FALSE),2)&amp;")"</f>
        <v>(-0.88, 0.16)</v>
      </c>
    </row>
    <row r="67" spans="1:4" x14ac:dyDescent="0.25">
      <c r="A67" s="1">
        <v>65</v>
      </c>
      <c r="B67" s="3" t="str">
        <f>VLOOKUP(A67,'WinBUGS output'!A:C,3,FALSE)</f>
        <v>CBT individual (under 15 sessions) + TAU</v>
      </c>
      <c r="C67" s="3" t="str">
        <f>FIXED(VLOOKUP(A67,'Direct lors'!B$4:G$94,4,FALSE),2)</f>
        <v>-0.31</v>
      </c>
      <c r="D67" s="3" t="str">
        <f>"("&amp;FIXED(VLOOKUP(A67,'Direct lors'!B$4:G$94,5,FALSE),2)&amp;", "&amp;FIXED(VLOOKUP(A67,'Direct lors'!B$4:G$94,6,FALSE),2)&amp;")"</f>
        <v>(-0.92, 0.41)</v>
      </c>
    </row>
    <row r="68" spans="1:4" x14ac:dyDescent="0.25">
      <c r="A68" s="1">
        <v>66</v>
      </c>
      <c r="B68" s="3" t="str">
        <f>VLOOKUP(A68,'WinBUGS output'!A:C,3,FALSE)</f>
        <v>CBT individual (over 15 sessions)</v>
      </c>
      <c r="C68" s="3" t="str">
        <f>FIXED(VLOOKUP(A68,'Direct lors'!B$4:G$94,4,FALSE),2)</f>
        <v>-0.42</v>
      </c>
      <c r="D68" s="3" t="str">
        <f>"("&amp;FIXED(VLOOKUP(A68,'Direct lors'!B$4:G$94,5,FALSE),2)&amp;", "&amp;FIXED(VLOOKUP(A68,'Direct lors'!B$4:G$94,6,FALSE),2)&amp;")"</f>
        <v>(-0.85, 0.00)</v>
      </c>
    </row>
    <row r="69" spans="1:4" x14ac:dyDescent="0.25">
      <c r="A69" s="1">
        <v>67</v>
      </c>
      <c r="B69" s="3" t="str">
        <f>VLOOKUP(A69,'WinBUGS output'!A:C,3,FALSE)</f>
        <v>CBT individual (over 15 sessions) + TAU</v>
      </c>
      <c r="C69" s="3" t="str">
        <f>FIXED(VLOOKUP(A69,'Direct lors'!B$4:G$94,4,FALSE),2)</f>
        <v>-0.44</v>
      </c>
      <c r="D69" s="3" t="str">
        <f>"("&amp;FIXED(VLOOKUP(A69,'Direct lors'!B$4:G$94,5,FALSE),2)&amp;", "&amp;FIXED(VLOOKUP(A69,'Direct lors'!B$4:G$94,6,FALSE),2)&amp;")"</f>
        <v>(-1.22, 0.27)</v>
      </c>
    </row>
    <row r="70" spans="1:4" x14ac:dyDescent="0.25">
      <c r="A70" s="1">
        <v>68</v>
      </c>
      <c r="B70" s="3" t="str">
        <f>VLOOKUP(A70,'WinBUGS output'!A:C,3,FALSE)</f>
        <v>Rational emotive behaviour therapy (REBT) individual</v>
      </c>
      <c r="C70" s="3" t="str">
        <f>FIXED(VLOOKUP(A70,'Direct lors'!B$4:G$94,4,FALSE),2)</f>
        <v>-0.45</v>
      </c>
      <c r="D70" s="3" t="str">
        <f>"("&amp;FIXED(VLOOKUP(A70,'Direct lors'!B$4:G$94,5,FALSE),2)&amp;", "&amp;FIXED(VLOOKUP(A70,'Direct lors'!B$4:G$94,6,FALSE),2)&amp;")"</f>
        <v>(-1.20, 0.22)</v>
      </c>
    </row>
    <row r="71" spans="1:4" x14ac:dyDescent="0.25">
      <c r="A71" s="1">
        <v>69</v>
      </c>
      <c r="B71" s="3" t="str">
        <f>VLOOKUP(A71,'WinBUGS output'!A:C,3,FALSE)</f>
        <v>Third-wave cognitive therapy individual</v>
      </c>
      <c r="C71" s="3" t="str">
        <f>FIXED(VLOOKUP(A71,'Direct lors'!B$4:G$94,4,FALSE),2)</f>
        <v>-0.49</v>
      </c>
      <c r="D71" s="3" t="str">
        <f>"("&amp;FIXED(VLOOKUP(A71,'Direct lors'!B$4:G$94,5,FALSE),2)&amp;", "&amp;FIXED(VLOOKUP(A71,'Direct lors'!B$4:G$94,6,FALSE),2)&amp;")"</f>
        <v>(-1.14, 0.09)</v>
      </c>
    </row>
    <row r="72" spans="1:4" x14ac:dyDescent="0.25">
      <c r="A72" s="1">
        <v>70</v>
      </c>
      <c r="B72" s="3" t="str">
        <f>VLOOKUP(A72,'WinBUGS output'!A:C,3,FALSE)</f>
        <v>Third-wave cognitive therapy individual + TAU</v>
      </c>
      <c r="C72" s="3" t="str">
        <f>FIXED(VLOOKUP(A72,'Direct lors'!B$4:G$94,4,FALSE),2)</f>
        <v>-0.46</v>
      </c>
      <c r="D72" s="3" t="str">
        <f>"("&amp;FIXED(VLOOKUP(A72,'Direct lors'!B$4:G$94,5,FALSE),2)&amp;", "&amp;FIXED(VLOOKUP(A72,'Direct lors'!B$4:G$94,6,FALSE),2)&amp;")"</f>
        <v>(-1.25, 0.24)</v>
      </c>
    </row>
    <row r="73" spans="1:4" x14ac:dyDescent="0.25">
      <c r="A73" s="1">
        <v>71</v>
      </c>
      <c r="B73" s="3" t="str">
        <f>VLOOKUP(A73,'WinBUGS output'!A:C,3,FALSE)</f>
        <v>CBT group (under 15 sessions)</v>
      </c>
      <c r="C73" s="3" t="str">
        <f>FIXED(VLOOKUP(A73,'Direct lors'!B$4:G$94,4,FALSE),2)</f>
        <v>-0.19</v>
      </c>
      <c r="D73" s="3" t="str">
        <f>"("&amp;FIXED(VLOOKUP(A73,'Direct lors'!B$4:G$94,5,FALSE),2)&amp;", "&amp;FIXED(VLOOKUP(A73,'Direct lors'!B$4:G$94,6,FALSE),2)&amp;")"</f>
        <v>(-0.85, 0.49)</v>
      </c>
    </row>
    <row r="74" spans="1:4" x14ac:dyDescent="0.25">
      <c r="A74" s="1">
        <v>72</v>
      </c>
      <c r="B74" s="3" t="str">
        <f>VLOOKUP(A74,'WinBUGS output'!A:C,3,FALSE)</f>
        <v>CBT group (under 15 sessions) + TAU</v>
      </c>
      <c r="C74" s="3" t="str">
        <f>FIXED(VLOOKUP(A74,'Direct lors'!B$4:G$94,4,FALSE),2)</f>
        <v>-0.89</v>
      </c>
      <c r="D74" s="3" t="str">
        <f>"("&amp;FIXED(VLOOKUP(A74,'Direct lors'!B$4:G$94,5,FALSE),2)&amp;", "&amp;FIXED(VLOOKUP(A74,'Direct lors'!B$4:G$94,6,FALSE),2)&amp;")"</f>
        <v>(-1.94, -0.02)</v>
      </c>
    </row>
    <row r="75" spans="1:4" x14ac:dyDescent="0.25">
      <c r="A75" s="1">
        <v>73</v>
      </c>
      <c r="B75" s="3" t="str">
        <f>VLOOKUP(A75,'WinBUGS output'!A:C,3,FALSE)</f>
        <v>CBT group (over 15 sessions)</v>
      </c>
      <c r="C75" s="3" t="str">
        <f>FIXED(VLOOKUP(A75,'Direct lors'!B$4:G$94,4,FALSE),2)</f>
        <v>-0.36</v>
      </c>
      <c r="D75" s="3" t="str">
        <f>"("&amp;FIXED(VLOOKUP(A75,'Direct lors'!B$4:G$94,5,FALSE),2)&amp;", "&amp;FIXED(VLOOKUP(A75,'Direct lors'!B$4:G$94,6,FALSE),2)&amp;")"</f>
        <v>(-1.24, 0.49)</v>
      </c>
    </row>
    <row r="76" spans="1:4" x14ac:dyDescent="0.25">
      <c r="A76" s="1">
        <v>74</v>
      </c>
      <c r="B76" s="3" t="str">
        <f>VLOOKUP(A76,'WinBUGS output'!A:C,3,FALSE)</f>
        <v>Coping with Depression course (group)</v>
      </c>
      <c r="C76" s="3" t="str">
        <f>FIXED(VLOOKUP(A76,'Direct lors'!B$4:G$94,4,FALSE),2)</f>
        <v>-0.33</v>
      </c>
      <c r="D76" s="3" t="str">
        <f>"("&amp;FIXED(VLOOKUP(A76,'Direct lors'!B$4:G$94,5,FALSE),2)&amp;", "&amp;FIXED(VLOOKUP(A76,'Direct lors'!B$4:G$94,6,FALSE),2)&amp;")"</f>
        <v>(-1.10, 0.44)</v>
      </c>
    </row>
    <row r="77" spans="1:4" x14ac:dyDescent="0.25">
      <c r="A77" s="1">
        <v>75</v>
      </c>
      <c r="B77" s="3" t="str">
        <f>VLOOKUP(A77,'WinBUGS output'!A:C,3,FALSE)</f>
        <v>Coping with Depression course (group) + TAU</v>
      </c>
      <c r="C77" s="3" t="str">
        <f>FIXED(VLOOKUP(A77,'Direct lors'!B$4:G$94,4,FALSE),2)</f>
        <v>-0.05</v>
      </c>
      <c r="D77" s="3" t="str">
        <f>"("&amp;FIXED(VLOOKUP(A77,'Direct lors'!B$4:G$94,5,FALSE),2)&amp;", "&amp;FIXED(VLOOKUP(A77,'Direct lors'!B$4:G$94,6,FALSE),2)&amp;")"</f>
        <v>(-0.85, 0.85)</v>
      </c>
    </row>
    <row r="78" spans="1:4" x14ac:dyDescent="0.25">
      <c r="A78" s="1">
        <v>76</v>
      </c>
      <c r="B78" s="3" t="str">
        <f>VLOOKUP(A78,'WinBUGS output'!A:C,3,FALSE)</f>
        <v>Rational emotive behaviour therapy (REBT) group</v>
      </c>
      <c r="C78" s="3" t="str">
        <f>FIXED(VLOOKUP(A78,'Direct lors'!B$4:G$94,4,FALSE),2)</f>
        <v>-0.59</v>
      </c>
      <c r="D78" s="3" t="str">
        <f>"("&amp;FIXED(VLOOKUP(A78,'Direct lors'!B$4:G$94,5,FALSE),2)&amp;", "&amp;FIXED(VLOOKUP(A78,'Direct lors'!B$4:G$94,6,FALSE),2)&amp;")"</f>
        <v>(-1.71, 0.31)</v>
      </c>
    </row>
    <row r="79" spans="1:4" x14ac:dyDescent="0.25">
      <c r="A79" s="1">
        <v>77</v>
      </c>
      <c r="B79" s="3" t="str">
        <f>VLOOKUP(A79,'WinBUGS output'!A:C,3,FALSE)</f>
        <v>Third-wave cognitive therapy group</v>
      </c>
      <c r="C79" s="3" t="str">
        <f>FIXED(VLOOKUP(A79,'Direct lors'!B$4:G$94,4,FALSE),2)</f>
        <v>-0.17</v>
      </c>
      <c r="D79" s="3" t="str">
        <f>"("&amp;FIXED(VLOOKUP(A79,'Direct lors'!B$4:G$94,5,FALSE),2)&amp;", "&amp;FIXED(VLOOKUP(A79,'Direct lors'!B$4:G$94,6,FALSE),2)&amp;")"</f>
        <v>(-1.00, 0.73)</v>
      </c>
    </row>
    <row r="80" spans="1:4" x14ac:dyDescent="0.25">
      <c r="A80" s="1">
        <v>78</v>
      </c>
      <c r="B80" s="3" t="str">
        <f>VLOOKUP(A80,'WinBUGS output'!A:C,3,FALSE)</f>
        <v>Third-wave cognitive therapy group + TAU</v>
      </c>
      <c r="C80" s="3" t="str">
        <f>FIXED(VLOOKUP(A80,'Direct lors'!B$4:G$94,4,FALSE),2)</f>
        <v>-0.49</v>
      </c>
      <c r="D80" s="3" t="str">
        <f>"("&amp;FIXED(VLOOKUP(A80,'Direct lors'!B$4:G$94,5,FALSE),2)&amp;", "&amp;FIXED(VLOOKUP(A80,'Direct lors'!B$4:G$94,6,FALSE),2)&amp;")"</f>
        <v>(-1.51, 0.41)</v>
      </c>
    </row>
    <row r="81" spans="1:4" x14ac:dyDescent="0.25">
      <c r="A81" s="1">
        <v>79</v>
      </c>
      <c r="B81" s="3" t="str">
        <f>VLOOKUP(A81,'WinBUGS output'!A:C,3,FALSE)</f>
        <v>CBT individual (over 15 sessions) + any AD</v>
      </c>
      <c r="C81" s="3" t="str">
        <f>FIXED(VLOOKUP(A81,'Direct lors'!B$4:G$94,4,FALSE),2)</f>
        <v>0.05</v>
      </c>
      <c r="D81" s="3" t="str">
        <f>"("&amp;FIXED(VLOOKUP(A81,'Direct lors'!B$4:G$94,5,FALSE),2)&amp;", "&amp;FIXED(VLOOKUP(A81,'Direct lors'!B$4:G$94,6,FALSE),2)&amp;")"</f>
        <v>(-0.94, 1.12)</v>
      </c>
    </row>
    <row r="82" spans="1:4" x14ac:dyDescent="0.25">
      <c r="A82" s="1">
        <v>80</v>
      </c>
      <c r="B82" s="3" t="str">
        <f>VLOOKUP(A82,'WinBUGS output'!A:C,3,FALSE)</f>
        <v>CBT individual (over 15 sessions) + any TCA</v>
      </c>
      <c r="C82" s="3" t="str">
        <f>FIXED(VLOOKUP(A82,'Direct lors'!B$4:G$94,4,FALSE),2)</f>
        <v>-0.04</v>
      </c>
      <c r="D82" s="3" t="str">
        <f>"("&amp;FIXED(VLOOKUP(A82,'Direct lors'!B$4:G$94,5,FALSE),2)&amp;", "&amp;FIXED(VLOOKUP(A82,'Direct lors'!B$4:G$94,6,FALSE),2)&amp;")"</f>
        <v>(-0.88, 0.78)</v>
      </c>
    </row>
    <row r="83" spans="1:4" x14ac:dyDescent="0.25">
      <c r="A83" s="1">
        <v>81</v>
      </c>
      <c r="B83" s="3" t="str">
        <f>VLOOKUP(A83,'WinBUGS output'!A:C,3,FALSE)</f>
        <v>CBT individual (over 15 sessions) + imipramine</v>
      </c>
      <c r="C83" s="3" t="str">
        <f>FIXED(VLOOKUP(A83,'Direct lors'!B$4:G$94,4,FALSE),2)</f>
        <v>-0.06</v>
      </c>
      <c r="D83" s="3" t="str">
        <f>"("&amp;FIXED(VLOOKUP(A83,'Direct lors'!B$4:G$94,5,FALSE),2)&amp;", "&amp;FIXED(VLOOKUP(A83,'Direct lors'!B$4:G$94,6,FALSE),2)&amp;")"</f>
        <v>(-0.98, 0.84)</v>
      </c>
    </row>
    <row r="84" spans="1:4" x14ac:dyDescent="0.25">
      <c r="A84" s="1">
        <v>82</v>
      </c>
      <c r="B84" s="3" t="str">
        <f>VLOOKUP(A84,'WinBUGS output'!A:C,3,FALSE)</f>
        <v>CBT group (under 15 sessions) + imipramine</v>
      </c>
      <c r="C84" s="3" t="str">
        <f>FIXED(VLOOKUP(A84,'Direct lors'!B$4:G$94,4,FALSE),2)</f>
        <v>0.81</v>
      </c>
      <c r="D84" s="3" t="str">
        <f>"("&amp;FIXED(VLOOKUP(A84,'Direct lors'!B$4:G$94,5,FALSE),2)&amp;", "&amp;FIXED(VLOOKUP(A84,'Direct lors'!B$4:G$94,6,FALSE),2)&amp;")"</f>
        <v>(-0.66, 2.29)</v>
      </c>
    </row>
    <row r="85" spans="1:4" x14ac:dyDescent="0.25">
      <c r="A85" s="1">
        <v>83</v>
      </c>
      <c r="B85" s="3" t="str">
        <f>VLOOKUP(A85,'WinBUGS output'!A:C,3,FALSE)</f>
        <v>Problem solving individual + any SSRI</v>
      </c>
      <c r="C85" s="3" t="str">
        <f>FIXED(VLOOKUP(A85,'Direct lors'!B$4:G$94,4,FALSE),2)</f>
        <v>-0.86</v>
      </c>
      <c r="D85" s="3" t="str">
        <f>"("&amp;FIXED(VLOOKUP(A85,'Direct lors'!B$4:G$94,5,FALSE),2)&amp;", "&amp;FIXED(VLOOKUP(A85,'Direct lors'!B$4:G$94,6,FALSE),2)&amp;")"</f>
        <v>(-2.27, 0.48)</v>
      </c>
    </row>
    <row r="86" spans="1:4" x14ac:dyDescent="0.25">
      <c r="A86" s="1">
        <v>84</v>
      </c>
      <c r="B86" s="3" t="str">
        <f>VLOOKUP(A86,'WinBUGS output'!A:C,3,FALSE)</f>
        <v>Supportive psychotherapy + any SSRI</v>
      </c>
      <c r="C86" s="3" t="str">
        <f>FIXED(VLOOKUP(A86,'Direct lors'!B$4:G$94,4,FALSE),2)</f>
        <v>-0.12</v>
      </c>
      <c r="D86" s="3" t="str">
        <f>"("&amp;FIXED(VLOOKUP(A86,'Direct lors'!B$4:G$94,5,FALSE),2)&amp;", "&amp;FIXED(VLOOKUP(A86,'Direct lors'!B$4:G$94,6,FALSE),2)&amp;")"</f>
        <v>(-2.00, 1.71)</v>
      </c>
    </row>
    <row r="87" spans="1:4" x14ac:dyDescent="0.25">
      <c r="A87" s="1">
        <v>85</v>
      </c>
      <c r="B87" s="3" t="str">
        <f>VLOOKUP(A87,'WinBUGS output'!A:C,3,FALSE)</f>
        <v>Interpersonal psychotherapy (IPT) + any AD</v>
      </c>
      <c r="C87" s="3" t="str">
        <f>FIXED(VLOOKUP(A87,'Direct lors'!B$4:G$94,4,FALSE),2)</f>
        <v>-0.27</v>
      </c>
      <c r="D87" s="3" t="str">
        <f>"("&amp;FIXED(VLOOKUP(A87,'Direct lors'!B$4:G$94,5,FALSE),2)&amp;", "&amp;FIXED(VLOOKUP(A87,'Direct lors'!B$4:G$94,6,FALSE),2)&amp;")"</f>
        <v>(-1.52, 0.96)</v>
      </c>
    </row>
    <row r="88" spans="1:4" x14ac:dyDescent="0.25">
      <c r="A88" s="1">
        <v>86</v>
      </c>
      <c r="B88" s="3" t="str">
        <f>VLOOKUP(A88,'WinBUGS output'!A:C,3,FALSE)</f>
        <v>Interpersonal psychotherapy (IPT) + imipramine</v>
      </c>
      <c r="C88" s="3" t="str">
        <f>FIXED(VLOOKUP(A88,'Direct lors'!B$4:G$94,4,FALSE),2)</f>
        <v>-0.37</v>
      </c>
      <c r="D88" s="3" t="str">
        <f>"("&amp;FIXED(VLOOKUP(A88,'Direct lors'!B$4:G$94,5,FALSE),2)&amp;", "&amp;FIXED(VLOOKUP(A88,'Direct lors'!B$4:G$94,6,FALSE),2)&amp;")"</f>
        <v>(-1.78, 0.99)</v>
      </c>
    </row>
    <row r="89" spans="1:4" x14ac:dyDescent="0.25">
      <c r="A89" s="1">
        <v>87</v>
      </c>
      <c r="B89" s="3" t="str">
        <f>VLOOKUP(A89,'WinBUGS output'!A:C,3,FALSE)</f>
        <v>Short-term psychodynamic psychotherapy individual + Any AD</v>
      </c>
      <c r="C89" s="3" t="str">
        <f>FIXED(VLOOKUP(A89,'Direct lors'!B$4:G$94,4,FALSE),2)</f>
        <v>0.38</v>
      </c>
      <c r="D89" s="3" t="str">
        <f>"("&amp;FIXED(VLOOKUP(A89,'Direct lors'!B$4:G$94,5,FALSE),2)&amp;", "&amp;FIXED(VLOOKUP(A89,'Direct lors'!B$4:G$94,6,FALSE),2)&amp;")"</f>
        <v>(-0.49, 1.24)</v>
      </c>
    </row>
    <row r="90" spans="1:4" x14ac:dyDescent="0.25">
      <c r="A90" s="1">
        <v>88</v>
      </c>
      <c r="B90" s="3" t="str">
        <f>VLOOKUP(A90,'WinBUGS output'!A:C,3,FALSE)</f>
        <v>Short-term psychodynamic psychotherapy individual + any SSRI</v>
      </c>
      <c r="C90" s="3" t="str">
        <f>FIXED(VLOOKUP(A90,'Direct lors'!B$4:G$94,4,FALSE),2)</f>
        <v>0.36</v>
      </c>
      <c r="D90" s="3" t="str">
        <f>"("&amp;FIXED(VLOOKUP(A90,'Direct lors'!B$4:G$94,5,FALSE),2)&amp;", "&amp;FIXED(VLOOKUP(A90,'Direct lors'!B$4:G$94,6,FALSE),2)&amp;")"</f>
        <v>(-0.74, 1.46)</v>
      </c>
    </row>
    <row r="91" spans="1:4" x14ac:dyDescent="0.25">
      <c r="A91" s="1">
        <v>89</v>
      </c>
      <c r="B91" s="3" t="str">
        <f>VLOOKUP(A91,'WinBUGS output'!A:C,3,FALSE)</f>
        <v>CBT individual (over 15 sessions) + Pill placebo</v>
      </c>
      <c r="C91" s="3" t="str">
        <f>FIXED(VLOOKUP(A91,'Direct lors'!B$4:G$94,4,FALSE),2)</f>
        <v>-1.21</v>
      </c>
      <c r="D91" s="3" t="str">
        <f>"("&amp;FIXED(VLOOKUP(A91,'Direct lors'!B$4:G$94,5,FALSE),2)&amp;", "&amp;FIXED(VLOOKUP(A91,'Direct lors'!B$4:G$94,6,FALSE),2)&amp;")"</f>
        <v>(-2.54, -0.03)</v>
      </c>
    </row>
    <row r="92" spans="1:4" x14ac:dyDescent="0.25">
      <c r="A92" s="1">
        <v>90</v>
      </c>
      <c r="B92" s="3" t="str">
        <f>VLOOKUP(A92,'WinBUGS output'!A:C,3,FALSE)</f>
        <v xml:space="preserve">Interpersonal psychotherapy (IPT) + Pill placebo </v>
      </c>
      <c r="C92" s="3" t="str">
        <f>FIXED(VLOOKUP(A92,'Direct lors'!B$4:G$94,4,FALSE),2)</f>
        <v>-1.04</v>
      </c>
      <c r="D92" s="3" t="str">
        <f>"("&amp;FIXED(VLOOKUP(A92,'Direct lors'!B$4:G$94,5,FALSE),2)&amp;", "&amp;FIXED(VLOOKUP(A92,'Direct lors'!B$4:G$94,6,FALSE),2)&amp;")"</f>
        <v>(-2.20, 0.07)</v>
      </c>
    </row>
    <row r="93" spans="1:4" x14ac:dyDescent="0.25">
      <c r="A93" s="1">
        <v>91</v>
      </c>
      <c r="B93" s="3" t="str">
        <f>VLOOKUP(A93,'WinBUGS output'!A:C,3,FALSE)</f>
        <v>Exercise + CBT individual (under 15 sessions)</v>
      </c>
      <c r="C93" s="3" t="str">
        <f>FIXED(VLOOKUP(A93,'Direct lors'!B$4:G$94,4,FALSE),2)</f>
        <v>-0.46</v>
      </c>
      <c r="D93" s="3" t="str">
        <f>"("&amp;FIXED(VLOOKUP(A93,'Direct lors'!B$4:G$94,5,FALSE),2)&amp;", "&amp;FIXED(VLOOKUP(A93,'Direct lors'!B$4:G$94,6,FALSE),2)&amp;")"</f>
        <v>(-1.53, 0.51)</v>
      </c>
    </row>
    <row r="94" spans="1:4" x14ac:dyDescent="0.25">
      <c r="A94" s="1">
        <v>92</v>
      </c>
      <c r="B94" s="3" t="str">
        <f>VLOOKUP(A94,'WinBUGS output'!A:C,3,FALSE)</f>
        <v>Exercise + Sertraline</v>
      </c>
      <c r="C94" s="3" t="str">
        <f>FIXED(VLOOKUP(A94,'Direct lors'!B$4:G$94,4,FALSE),2)</f>
        <v>-0.35</v>
      </c>
      <c r="D94" s="3" t="str">
        <f>"("&amp;FIXED(VLOOKUP(A94,'Direct lors'!B$4:G$94,5,FALSE),2)&amp;", "&amp;FIXED(VLOOKUP(A94,'Direct lors'!B$4:G$94,6,FALSE),2)&amp;")"</f>
        <v>(-1.09, 0.39)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2" sqref="G2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4" width="12" style="1" customWidth="1"/>
    <col min="5" max="5" width="9.5703125" style="1" customWidth="1"/>
    <col min="6" max="6" width="4.85546875" customWidth="1"/>
    <col min="7" max="7" width="68.28515625" bestFit="1" customWidth="1"/>
    <col min="8" max="9" width="12.42578125" customWidth="1"/>
  </cols>
  <sheetData>
    <row r="1" spans="1:9" x14ac:dyDescent="0.25">
      <c r="B1" s="1" t="s">
        <v>8</v>
      </c>
      <c r="G1" t="s">
        <v>8</v>
      </c>
    </row>
    <row r="3" spans="1:9" x14ac:dyDescent="0.25">
      <c r="B3" s="8" t="s">
        <v>1</v>
      </c>
      <c r="C3" s="8" t="s">
        <v>379</v>
      </c>
      <c r="D3" s="9" t="s">
        <v>378</v>
      </c>
      <c r="E3" s="10" t="s">
        <v>380</v>
      </c>
      <c r="G3" s="8" t="s">
        <v>3</v>
      </c>
      <c r="H3" s="8" t="s">
        <v>379</v>
      </c>
      <c r="I3" s="9" t="s">
        <v>378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FIXED(EXP(VLOOKUP(A4,'Direct lors'!B$4:G$94,4,FALSE)),2)</f>
        <v>0.52</v>
      </c>
      <c r="D4" s="3" t="str">
        <f>"("&amp;FIXED(EXP(VLOOKUP(A4,'Direct lors'!B$4:G$94,5,FALSE)),2)&amp;", "&amp;FIXED(EXP(VLOOKUP(A4,'Direct lors'!B$4:G$94,6,FALSE)),2)&amp;")"</f>
        <v>(0.30, 0.88)</v>
      </c>
      <c r="F4" s="1">
        <v>2</v>
      </c>
      <c r="G4" s="2" t="str">
        <f>VLOOKUP(F4,'WinBUGS output'!D:F,3,FALSE)</f>
        <v>No treatment</v>
      </c>
      <c r="H4" s="3" t="str">
        <f>FIXED(EXP(VLOOKUP(F4,'Direct lors'!O$4:T$29,4,FALSE)),2)</f>
        <v>0.54</v>
      </c>
      <c r="I4" s="3" t="str">
        <f>"("&amp;FIXED(EXP(VLOOKUP(F4,'Direct lors'!O$4:T$29,5,FALSE)),2)&amp;", "&amp;FIXED(EXP(VLOOKUP(F4,'Direct lors'!O$4:T$29,6,FALSE)),2)&amp;")"</f>
        <v>(0.26, 1.12)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FIXED(EXP(VLOOKUP(A5,'Direct lors'!B$4:G$94,4,FALSE)),2)</f>
        <v>0.57</v>
      </c>
      <c r="D5" s="3" t="str">
        <f>"("&amp;FIXED(EXP(VLOOKUP(A5,'Direct lors'!B$4:G$94,5,FALSE)),2)&amp;", "&amp;FIXED(EXP(VLOOKUP(A5,'Direct lors'!B$4:G$94,6,FALSE)),2)&amp;")"</f>
        <v>(0.29, 1.11)</v>
      </c>
      <c r="F5" s="1">
        <v>3</v>
      </c>
      <c r="G5" s="2" t="str">
        <f>VLOOKUP(F5,'WinBUGS output'!D:F,3,FALSE)</f>
        <v>Attention placebo</v>
      </c>
      <c r="H5" s="3" t="str">
        <f>FIXED(EXP(VLOOKUP(F5,'Direct lors'!O$4:T$29,4,FALSE)),2)</f>
        <v>1.07</v>
      </c>
      <c r="I5" s="3" t="str">
        <f>"("&amp;FIXED(EXP(VLOOKUP(F5,'Direct lors'!O$4:T$29,5,FALSE)),2)&amp;", "&amp;FIXED(EXP(VLOOKUP(F5,'Direct lors'!O$4:T$29,6,FALSE)),2)&amp;")"</f>
        <v>(0.48, 2.44)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FIXED(EXP(VLOOKUP(A6,'Direct lors'!B$4:G$94,4,FALSE)),2)</f>
        <v>0.93</v>
      </c>
      <c r="D6" s="3" t="str">
        <f>"("&amp;FIXED(EXP(VLOOKUP(A6,'Direct lors'!B$4:G$94,5,FALSE)),2)&amp;", "&amp;FIXED(EXP(VLOOKUP(A6,'Direct lors'!B$4:G$94,6,FALSE)),2)&amp;")"</f>
        <v>(0.49, 1.73)</v>
      </c>
      <c r="F6" s="1">
        <v>4</v>
      </c>
      <c r="G6" s="2" t="str">
        <f>VLOOKUP(F6,'WinBUGS output'!D:F,3,FALSE)</f>
        <v>TAU</v>
      </c>
      <c r="H6" s="3" t="str">
        <f>FIXED(EXP(VLOOKUP(F6,'Direct lors'!O$4:T$29,4,FALSE)),2)</f>
        <v>0.75</v>
      </c>
      <c r="I6" s="3" t="str">
        <f>"("&amp;FIXED(EXP(VLOOKUP(F6,'Direct lors'!O$4:T$29,5,FALSE)),2)&amp;", "&amp;FIXED(EXP(VLOOKUP(F6,'Direct lors'!O$4:T$29,6,FALSE)),2)&amp;")"</f>
        <v>(0.39, 1.52)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FIXED(EXP(VLOOKUP(A7,'Direct lors'!B$4:G$94,4,FALSE)),2)</f>
        <v>1.22</v>
      </c>
      <c r="D7" s="3" t="str">
        <f>"("&amp;FIXED(EXP(VLOOKUP(A7,'Direct lors'!B$4:G$94,5,FALSE)),2)&amp;", "&amp;FIXED(EXP(VLOOKUP(A7,'Direct lors'!B$4:G$94,6,FALSE)),2)&amp;")"</f>
        <v>(0.55, 3.00)</v>
      </c>
      <c r="F7" s="1">
        <v>5</v>
      </c>
      <c r="G7" s="2" t="str">
        <f>VLOOKUP(F7,'WinBUGS output'!D:F,3,FALSE)</f>
        <v>Exercise</v>
      </c>
      <c r="H7" s="3" t="str">
        <f>FIXED(EXP(VLOOKUP(F7,'Direct lors'!O$4:T$29,4,FALSE)),2)</f>
        <v>0.76</v>
      </c>
      <c r="I7" s="3" t="str">
        <f>"("&amp;FIXED(EXP(VLOOKUP(F7,'Direct lors'!O$4:T$29,5,FALSE)),2)&amp;", "&amp;FIXED(EXP(VLOOKUP(F7,'Direct lors'!O$4:T$29,6,FALSE)),2)&amp;")"</f>
        <v>(0.34, 1.60)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FIXED(EXP(VLOOKUP(A8,'Direct lors'!B$4:G$94,4,FALSE)),2)</f>
        <v>0.68</v>
      </c>
      <c r="D8" s="3" t="str">
        <f>"("&amp;FIXED(EXP(VLOOKUP(A8,'Direct lors'!B$4:G$94,5,FALSE)),2)&amp;", "&amp;FIXED(EXP(VLOOKUP(A8,'Direct lors'!B$4:G$94,6,FALSE)),2)&amp;")"</f>
        <v>(0.44, 1.04)</v>
      </c>
      <c r="F8" s="1">
        <v>6</v>
      </c>
      <c r="G8" s="2" t="str">
        <f>VLOOKUP(F8,'WinBUGS output'!D:F,3,FALSE)</f>
        <v>TCA</v>
      </c>
      <c r="H8" s="3" t="str">
        <f>FIXED(EXP(VLOOKUP(F8,'Direct lors'!O$4:T$29,4,FALSE)),2)</f>
        <v>1.20</v>
      </c>
      <c r="I8" s="3" t="str">
        <f>"("&amp;FIXED(EXP(VLOOKUP(F8,'Direct lors'!O$4:T$29,5,FALSE)),2)&amp;", "&amp;FIXED(EXP(VLOOKUP(F8,'Direct lors'!O$4:T$29,6,FALSE)),2)&amp;")"</f>
        <v>(0.78, 1.84)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FIXED(EXP(VLOOKUP(A9,'Direct lors'!B$4:G$94,4,FALSE)),2)</f>
        <v>0.82</v>
      </c>
      <c r="D9" s="3" t="str">
        <f>"("&amp;FIXED(EXP(VLOOKUP(A9,'Direct lors'!B$4:G$94,5,FALSE)),2)&amp;", "&amp;FIXED(EXP(VLOOKUP(A9,'Direct lors'!B$4:G$94,6,FALSE)),2)&amp;")"</f>
        <v>(0.43, 1.68)</v>
      </c>
      <c r="F9" s="1">
        <v>7</v>
      </c>
      <c r="G9" s="2" t="str">
        <f>VLOOKUP(F9,'WinBUGS output'!D:F,3,FALSE)</f>
        <v>SSRI</v>
      </c>
      <c r="H9" s="3" t="str">
        <f>FIXED(EXP(VLOOKUP(F9,'Direct lors'!O$4:T$29,4,FALSE)),2)</f>
        <v>0.84</v>
      </c>
      <c r="I9" s="3" t="str">
        <f>"("&amp;FIXED(EXP(VLOOKUP(F9,'Direct lors'!O$4:T$29,5,FALSE)),2)&amp;", "&amp;FIXED(EXP(VLOOKUP(F9,'Direct lors'!O$4:T$29,6,FALSE)),2)&amp;")"</f>
        <v>(0.59, 1.17)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FIXED(EXP(VLOOKUP(A10,'Direct lors'!B$4:G$94,4,FALSE)),2)</f>
        <v>0.76</v>
      </c>
      <c r="D10" s="3" t="str">
        <f>"("&amp;FIXED(EXP(VLOOKUP(A10,'Direct lors'!B$4:G$94,5,FALSE)),2)&amp;", "&amp;FIXED(EXP(VLOOKUP(A10,'Direct lors'!B$4:G$94,6,FALSE)),2)&amp;")"</f>
        <v>(0.45, 1.27)</v>
      </c>
      <c r="F10" s="1">
        <v>8</v>
      </c>
      <c r="G10" s="2" t="str">
        <f>VLOOKUP(F10,'WinBUGS output'!D:F,3,FALSE)</f>
        <v>Any AD</v>
      </c>
      <c r="H10" s="3" t="str">
        <f>FIXED(EXP(VLOOKUP(F10,'Direct lors'!O$4:T$29,4,FALSE)),2)</f>
        <v>1.05</v>
      </c>
      <c r="I10" s="3" t="str">
        <f>"("&amp;FIXED(EXP(VLOOKUP(F10,'Direct lors'!O$4:T$29,5,FALSE)),2)&amp;", "&amp;FIXED(EXP(VLOOKUP(F10,'Direct lors'!O$4:T$29,6,FALSE)),2)&amp;")"</f>
        <v>(0.41, 2.72)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FIXED(EXP(VLOOKUP(A11,'Direct lors'!B$4:G$94,4,FALSE)),2)</f>
        <v>0.93</v>
      </c>
      <c r="D11" s="3" t="str">
        <f>"("&amp;FIXED(EXP(VLOOKUP(A11,'Direct lors'!B$4:G$94,5,FALSE)),2)&amp;", "&amp;FIXED(EXP(VLOOKUP(A11,'Direct lors'!B$4:G$94,6,FALSE)),2)&amp;")"</f>
        <v>(0.46, 1.99)</v>
      </c>
      <c r="F11" s="1">
        <v>9</v>
      </c>
      <c r="G11" s="2" t="str">
        <f>VLOOKUP(F11,'WinBUGS output'!D:F,3,FALSE)</f>
        <v>Mirtazapine</v>
      </c>
      <c r="H11" s="3" t="str">
        <f>FIXED(EXP(VLOOKUP(F11,'Direct lors'!O$4:T$29,4,FALSE)),2)</f>
        <v>0.48</v>
      </c>
      <c r="I11" s="3" t="str">
        <f>"("&amp;FIXED(EXP(VLOOKUP(F11,'Direct lors'!O$4:T$29,5,FALSE)),2)&amp;", "&amp;FIXED(EXP(VLOOKUP(F11,'Direct lors'!O$4:T$29,6,FALSE)),2)&amp;")"</f>
        <v>(0.13, 1.75)</v>
      </c>
    </row>
    <row r="12" spans="1:9" x14ac:dyDescent="0.25">
      <c r="A12" s="1">
        <v>10</v>
      </c>
      <c r="B12" s="3" t="str">
        <f>VLOOKUP(A12,'WinBUGS output'!A:C,3,FALSE)</f>
        <v>Yoga + TAU</v>
      </c>
      <c r="C12" s="3" t="str">
        <f>FIXED(EXP(VLOOKUP(A12,'Direct lors'!B$4:G$94,4,FALSE)),2)</f>
        <v>0.64</v>
      </c>
      <c r="D12" s="3" t="str">
        <f>"("&amp;FIXED(EXP(VLOOKUP(A12,'Direct lors'!B$4:G$94,5,FALSE)),2)&amp;", "&amp;FIXED(EXP(VLOOKUP(A12,'Direct lors'!B$4:G$94,6,FALSE)),2)&amp;")"</f>
        <v>(0.19, 1.60)</v>
      </c>
      <c r="F12" s="1">
        <v>10</v>
      </c>
      <c r="G12" s="2" t="str">
        <f>VLOOKUP(F12,'WinBUGS output'!D:F,3,FALSE)</f>
        <v>Short-term psychodynamic psychotherapies</v>
      </c>
      <c r="H12" s="3" t="str">
        <f>FIXED(EXP(VLOOKUP(F12,'Direct lors'!O$4:T$29,4,FALSE)),2)</f>
        <v>0.87</v>
      </c>
      <c r="I12" s="3" t="str">
        <f>"("&amp;FIXED(EXP(VLOOKUP(F12,'Direct lors'!O$4:T$29,5,FALSE)),2)&amp;", "&amp;FIXED(EXP(VLOOKUP(F12,'Direct lors'!O$4:T$29,6,FALSE)),2)&amp;")"</f>
        <v>(0.38, 2.01)</v>
      </c>
    </row>
    <row r="13" spans="1:9" x14ac:dyDescent="0.25">
      <c r="A13" s="1">
        <v>11</v>
      </c>
      <c r="B13" s="3" t="str">
        <f>VLOOKUP(A13,'WinBUGS output'!A:C,3,FALSE)</f>
        <v>Any TCA</v>
      </c>
      <c r="C13" s="3" t="str">
        <f>FIXED(EXP(VLOOKUP(A13,'Direct lors'!B$4:G$94,4,FALSE)),2)</f>
        <v>1.25</v>
      </c>
      <c r="D13" s="3" t="str">
        <f>"("&amp;FIXED(EXP(VLOOKUP(A13,'Direct lors'!B$4:G$94,5,FALSE)),2)&amp;", "&amp;FIXED(EXP(VLOOKUP(A13,'Direct lors'!B$4:G$94,6,FALSE)),2)&amp;")"</f>
        <v>(0.78, 2.08)</v>
      </c>
      <c r="F13" s="1">
        <v>11</v>
      </c>
      <c r="G13" s="2" t="str">
        <f>VLOOKUP(F13,'WinBUGS output'!D:F,3,FALSE)</f>
        <v>Self-help with support</v>
      </c>
      <c r="H13" s="3" t="str">
        <f>FIXED(EXP(VLOOKUP(F13,'Direct lors'!O$4:T$29,4,FALSE)),2)</f>
        <v>1.26</v>
      </c>
      <c r="I13" s="3" t="str">
        <f>"("&amp;FIXED(EXP(VLOOKUP(F13,'Direct lors'!O$4:T$29,5,FALSE)),2)&amp;", "&amp;FIXED(EXP(VLOOKUP(F13,'Direct lors'!O$4:T$29,6,FALSE)),2)&amp;")"</f>
        <v>(0.66, 2.29)</v>
      </c>
    </row>
    <row r="14" spans="1:9" x14ac:dyDescent="0.25">
      <c r="A14" s="1">
        <v>12</v>
      </c>
      <c r="B14" s="3" t="str">
        <f>VLOOKUP(A14,'WinBUGS output'!A:C,3,FALSE)</f>
        <v>Amitriptyline</v>
      </c>
      <c r="C14" s="3" t="str">
        <f>FIXED(EXP(VLOOKUP(A14,'Direct lors'!B$4:G$94,4,FALSE)),2)</f>
        <v>1.03</v>
      </c>
      <c r="D14" s="3" t="str">
        <f>"("&amp;FIXED(EXP(VLOOKUP(A14,'Direct lors'!B$4:G$94,5,FALSE)),2)&amp;", "&amp;FIXED(EXP(VLOOKUP(A14,'Direct lors'!B$4:G$94,6,FALSE)),2)&amp;")"</f>
        <v>(0.70, 1.46)</v>
      </c>
      <c r="F14" s="1">
        <v>12</v>
      </c>
      <c r="G14" s="2" t="str">
        <f>VLOOKUP(F14,'WinBUGS output'!D:F,3,FALSE)</f>
        <v>Self-help</v>
      </c>
      <c r="H14" s="3" t="str">
        <f>FIXED(EXP(VLOOKUP(F14,'Direct lors'!O$4:T$29,4,FALSE)),2)</f>
        <v>1.06</v>
      </c>
      <c r="I14" s="3" t="str">
        <f>"("&amp;FIXED(EXP(VLOOKUP(F14,'Direct lors'!O$4:T$29,5,FALSE)),2)&amp;", "&amp;FIXED(EXP(VLOOKUP(F14,'Direct lors'!O$4:T$29,6,FALSE)),2)&amp;")"</f>
        <v>(0.62, 1.82)</v>
      </c>
    </row>
    <row r="15" spans="1:9" x14ac:dyDescent="0.25">
      <c r="A15" s="1">
        <v>13</v>
      </c>
      <c r="B15" s="3" t="str">
        <f>VLOOKUP(A15,'WinBUGS output'!A:C,3,FALSE)</f>
        <v>Imipramine</v>
      </c>
      <c r="C15" s="3" t="str">
        <f>FIXED(EXP(VLOOKUP(A15,'Direct lors'!B$4:G$94,4,FALSE)),2)</f>
        <v>1.26</v>
      </c>
      <c r="D15" s="3" t="str">
        <f>"("&amp;FIXED(EXP(VLOOKUP(A15,'Direct lors'!B$4:G$94,5,FALSE)),2)&amp;", "&amp;FIXED(EXP(VLOOKUP(A15,'Direct lors'!B$4:G$94,6,FALSE)),2)&amp;")"</f>
        <v>(0.92, 1.75)</v>
      </c>
      <c r="F15" s="1">
        <v>13</v>
      </c>
      <c r="G15" s="2" t="str">
        <f>VLOOKUP(F15,'WinBUGS output'!D:F,3,FALSE)</f>
        <v>Psychoeducational interventions</v>
      </c>
      <c r="H15" s="3" t="str">
        <f>FIXED(EXP(VLOOKUP(F15,'Direct lors'!O$4:T$29,4,FALSE)),2)</f>
        <v>0.51</v>
      </c>
      <c r="I15" s="3" t="str">
        <f>"("&amp;FIXED(EXP(VLOOKUP(F15,'Direct lors'!O$4:T$29,5,FALSE)),2)&amp;", "&amp;FIXED(EXP(VLOOKUP(F15,'Direct lors'!O$4:T$29,6,FALSE)),2)&amp;")"</f>
        <v>(0.23, 1.14)</v>
      </c>
    </row>
    <row r="16" spans="1:9" x14ac:dyDescent="0.25">
      <c r="A16" s="1">
        <v>14</v>
      </c>
      <c r="B16" s="3" t="str">
        <f>VLOOKUP(A16,'WinBUGS output'!A:C,3,FALSE)</f>
        <v>Lofepramine</v>
      </c>
      <c r="C16" s="3" t="str">
        <f>FIXED(EXP(VLOOKUP(A16,'Direct lors'!B$4:G$94,4,FALSE)),2)</f>
        <v>1.23</v>
      </c>
      <c r="D16" s="3" t="str">
        <f>"("&amp;FIXED(EXP(VLOOKUP(A16,'Direct lors'!B$4:G$94,5,FALSE)),2)&amp;", "&amp;FIXED(EXP(VLOOKUP(A16,'Direct lors'!B$4:G$94,6,FALSE)),2)&amp;")"</f>
        <v>(0.76, 2.12)</v>
      </c>
      <c r="F16" s="1">
        <v>14</v>
      </c>
      <c r="G16" s="2" t="str">
        <f>VLOOKUP(F16,'WinBUGS output'!D:F,3,FALSE)</f>
        <v>Interpersonal psychotherapy (IPT)</v>
      </c>
      <c r="H16" s="3" t="str">
        <f>FIXED(EXP(VLOOKUP(F16,'Direct lors'!O$4:T$29,4,FALSE)),2)</f>
        <v>0.67</v>
      </c>
      <c r="I16" s="3" t="str">
        <f>"("&amp;FIXED(EXP(VLOOKUP(F16,'Direct lors'!O$4:T$29,5,FALSE)),2)&amp;", "&amp;FIXED(EXP(VLOOKUP(F16,'Direct lors'!O$4:T$29,6,FALSE)),2)&amp;")"</f>
        <v>(0.31, 1.34)</v>
      </c>
    </row>
    <row r="17" spans="1:9" x14ac:dyDescent="0.25">
      <c r="A17" s="1">
        <v>15</v>
      </c>
      <c r="B17" s="3" t="str">
        <f>VLOOKUP(A17,'WinBUGS output'!A:C,3,FALSE)</f>
        <v>Any SSRI</v>
      </c>
      <c r="C17" s="3" t="str">
        <f>FIXED(EXP(VLOOKUP(A17,'Direct lors'!B$4:G$94,4,FALSE)),2)</f>
        <v>0.82</v>
      </c>
      <c r="D17" s="3" t="str">
        <f>"("&amp;FIXED(EXP(VLOOKUP(A17,'Direct lors'!B$4:G$94,5,FALSE)),2)&amp;", "&amp;FIXED(EXP(VLOOKUP(A17,'Direct lors'!B$4:G$94,6,FALSE)),2)&amp;")"</f>
        <v>(0.50, 1.26)</v>
      </c>
      <c r="F17" s="1">
        <v>15</v>
      </c>
      <c r="G17" s="2" t="str">
        <f>VLOOKUP(F17,'WinBUGS output'!D:F,3,FALSE)</f>
        <v>Counselling</v>
      </c>
      <c r="H17" s="3" t="str">
        <f>FIXED(EXP(VLOOKUP(F17,'Direct lors'!O$4:T$29,4,FALSE)),2)</f>
        <v>0.74</v>
      </c>
      <c r="I17" s="3" t="str">
        <f>"("&amp;FIXED(EXP(VLOOKUP(F17,'Direct lors'!O$4:T$29,5,FALSE)),2)&amp;", "&amp;FIXED(EXP(VLOOKUP(F17,'Direct lors'!O$4:T$29,6,FALSE)),2)&amp;")"</f>
        <v>(0.38, 1.39)</v>
      </c>
    </row>
    <row r="18" spans="1:9" x14ac:dyDescent="0.25">
      <c r="A18" s="1">
        <v>16</v>
      </c>
      <c r="B18" s="3" t="str">
        <f>VLOOKUP(A18,'WinBUGS output'!A:C,3,FALSE)</f>
        <v>Any SSRI + Enhanced TAU</v>
      </c>
      <c r="C18" s="3" t="str">
        <f>FIXED(EXP(VLOOKUP(A18,'Direct lors'!B$4:G$94,4,FALSE)),2)</f>
        <v>0.83</v>
      </c>
      <c r="D18" s="3" t="str">
        <f>"("&amp;FIXED(EXP(VLOOKUP(A18,'Direct lors'!B$4:G$94,5,FALSE)),2)&amp;", "&amp;FIXED(EXP(VLOOKUP(A18,'Direct lors'!B$4:G$94,6,FALSE)),2)&amp;")"</f>
        <v>(0.45, 1.40)</v>
      </c>
      <c r="F18" s="1">
        <v>16</v>
      </c>
      <c r="G18" s="2" t="str">
        <f>VLOOKUP(F18,'WinBUGS output'!D:F,3,FALSE)</f>
        <v>Problem solving</v>
      </c>
      <c r="H18" s="3" t="str">
        <f>FIXED(EXP(VLOOKUP(F18,'Direct lors'!O$4:T$29,4,FALSE)),2)</f>
        <v>0.66</v>
      </c>
      <c r="I18" s="3" t="str">
        <f>"("&amp;FIXED(EXP(VLOOKUP(F18,'Direct lors'!O$4:T$29,5,FALSE)),2)&amp;", "&amp;FIXED(EXP(VLOOKUP(F18,'Direct lors'!O$4:T$29,6,FALSE)),2)&amp;")"</f>
        <v>(0.31, 1.42)</v>
      </c>
    </row>
    <row r="19" spans="1:9" x14ac:dyDescent="0.25">
      <c r="A19" s="1">
        <v>17</v>
      </c>
      <c r="B19" s="3" t="str">
        <f>VLOOKUP(A19,'WinBUGS output'!A:C,3,FALSE)</f>
        <v>Citalopram</v>
      </c>
      <c r="C19" s="3" t="str">
        <f>FIXED(EXP(VLOOKUP(A19,'Direct lors'!B$4:G$94,4,FALSE)),2)</f>
        <v>0.85</v>
      </c>
      <c r="D19" s="3" t="str">
        <f>"("&amp;FIXED(EXP(VLOOKUP(A19,'Direct lors'!B$4:G$94,5,FALSE)),2)&amp;", "&amp;FIXED(EXP(VLOOKUP(A19,'Direct lors'!B$4:G$94,6,FALSE)),2)&amp;")"</f>
        <v>(0.56, 1.31)</v>
      </c>
      <c r="F19" s="1">
        <v>17</v>
      </c>
      <c r="G19" s="2" t="str">
        <f>VLOOKUP(F19,'WinBUGS output'!D:F,3,FALSE)</f>
        <v>Behavioural therapies (individual)</v>
      </c>
      <c r="H19" s="3" t="str">
        <f>FIXED(EXP(VLOOKUP(F19,'Direct lors'!O$4:T$29,4,FALSE)),2)</f>
        <v>0.62</v>
      </c>
      <c r="I19" s="3" t="str">
        <f>"("&amp;FIXED(EXP(VLOOKUP(F19,'Direct lors'!O$4:T$29,5,FALSE)),2)&amp;", "&amp;FIXED(EXP(VLOOKUP(F19,'Direct lors'!O$4:T$29,6,FALSE)),2)&amp;")"</f>
        <v>(0.26, 1.55)</v>
      </c>
    </row>
    <row r="20" spans="1:9" x14ac:dyDescent="0.25">
      <c r="A20" s="1">
        <v>18</v>
      </c>
      <c r="B20" s="3" t="str">
        <f>VLOOKUP(A20,'WinBUGS output'!A:C,3,FALSE)</f>
        <v>Escitalopram</v>
      </c>
      <c r="C20" s="3" t="str">
        <f>FIXED(EXP(VLOOKUP(A20,'Direct lors'!B$4:G$94,4,FALSE)),2)</f>
        <v>0.85</v>
      </c>
      <c r="D20" s="3" t="str">
        <f>"("&amp;FIXED(EXP(VLOOKUP(A20,'Direct lors'!B$4:G$94,5,FALSE)),2)&amp;", "&amp;FIXED(EXP(VLOOKUP(A20,'Direct lors'!B$4:G$94,6,FALSE)),2)&amp;")"</f>
        <v>(0.58, 1.26)</v>
      </c>
      <c r="F20" s="1">
        <v>18</v>
      </c>
      <c r="G20" s="2" t="str">
        <f>VLOOKUP(F20,'WinBUGS output'!D:F,3,FALSE)</f>
        <v>Cognitive and cognitive behavioural therapies (individual)</v>
      </c>
      <c r="H20" s="3" t="str">
        <f>FIXED(EXP(VLOOKUP(F20,'Direct lors'!O$4:T$29,4,FALSE)),2)</f>
        <v>0.66</v>
      </c>
      <c r="I20" s="3" t="str">
        <f>"("&amp;FIXED(EXP(VLOOKUP(F20,'Direct lors'!O$4:T$29,5,FALSE)),2)&amp;", "&amp;FIXED(EXP(VLOOKUP(F20,'Direct lors'!O$4:T$29,6,FALSE)),2)&amp;")"</f>
        <v>(0.39, 1.08)</v>
      </c>
    </row>
    <row r="21" spans="1:9" x14ac:dyDescent="0.25">
      <c r="A21" s="1">
        <v>19</v>
      </c>
      <c r="B21" s="3" t="str">
        <f>VLOOKUP(A21,'WinBUGS output'!A:C,3,FALSE)</f>
        <v>Fluoxetine</v>
      </c>
      <c r="C21" s="3" t="str">
        <f>FIXED(EXP(VLOOKUP(A21,'Direct lors'!B$4:G$94,4,FALSE)),2)</f>
        <v>0.82</v>
      </c>
      <c r="D21" s="3" t="str">
        <f>"("&amp;FIXED(EXP(VLOOKUP(A21,'Direct lors'!B$4:G$94,5,FALSE)),2)&amp;", "&amp;FIXED(EXP(VLOOKUP(A21,'Direct lors'!B$4:G$94,6,FALSE)),2)&amp;")"</f>
        <v>(0.58, 1.13)</v>
      </c>
      <c r="F21" s="1">
        <v>19</v>
      </c>
      <c r="G21" s="2" t="str">
        <f>VLOOKUP(F21,'WinBUGS output'!D:F,3,FALSE)</f>
        <v>Behavioural, cognitive, or CBT groups</v>
      </c>
      <c r="H21" s="3" t="str">
        <f>FIXED(EXP(VLOOKUP(F21,'Direct lors'!O$4:T$29,4,FALSE)),2)</f>
        <v>0.68</v>
      </c>
      <c r="I21" s="3" t="str">
        <f>"("&amp;FIXED(EXP(VLOOKUP(F21,'Direct lors'!O$4:T$29,5,FALSE)),2)&amp;", "&amp;FIXED(EXP(VLOOKUP(F21,'Direct lors'!O$4:T$29,6,FALSE)),2)&amp;")"</f>
        <v>(0.35, 1.26)</v>
      </c>
    </row>
    <row r="22" spans="1:9" x14ac:dyDescent="0.25">
      <c r="A22" s="1">
        <v>20</v>
      </c>
      <c r="B22" s="3" t="str">
        <f>VLOOKUP(A22,'WinBUGS output'!A:C,3,FALSE)</f>
        <v>Sertraline</v>
      </c>
      <c r="C22" s="3" t="str">
        <f>FIXED(EXP(VLOOKUP(A22,'Direct lors'!B$4:G$94,4,FALSE)),2)</f>
        <v>0.89</v>
      </c>
      <c r="D22" s="3" t="str">
        <f>"("&amp;FIXED(EXP(VLOOKUP(A22,'Direct lors'!B$4:G$94,5,FALSE)),2)&amp;", "&amp;FIXED(EXP(VLOOKUP(A22,'Direct lors'!B$4:G$94,6,FALSE)),2)&amp;")"</f>
        <v>(0.66, 1.21)</v>
      </c>
      <c r="F22" s="1">
        <v>20</v>
      </c>
      <c r="G22" s="2" t="str">
        <f>VLOOKUP(F22,'WinBUGS output'!D:F,3,FALSE)</f>
        <v>Combined (Cognitive and cognitive behavioural therapies individual + AD)</v>
      </c>
      <c r="H22" s="3" t="str">
        <f>FIXED(EXP(VLOOKUP(F22,'Direct lors'!O$4:T$29,4,FALSE)),2)</f>
        <v>0.98</v>
      </c>
      <c r="I22" s="3" t="str">
        <f>"("&amp;FIXED(EXP(VLOOKUP(F22,'Direct lors'!O$4:T$29,5,FALSE)),2)&amp;", "&amp;FIXED(EXP(VLOOKUP(F22,'Direct lors'!O$4:T$29,6,FALSE)),2)&amp;")"</f>
        <v>(0.41, 2.39)</v>
      </c>
    </row>
    <row r="23" spans="1:9" x14ac:dyDescent="0.25">
      <c r="A23" s="1">
        <v>21</v>
      </c>
      <c r="B23" s="3" t="str">
        <f>VLOOKUP(A23,'WinBUGS output'!A:C,3,FALSE)</f>
        <v>Any AD</v>
      </c>
      <c r="C23" s="3" t="str">
        <f>FIXED(EXP(VLOOKUP(A23,'Direct lors'!B$4:G$94,4,FALSE)),2)</f>
        <v>1.06</v>
      </c>
      <c r="D23" s="3" t="str">
        <f>"("&amp;FIXED(EXP(VLOOKUP(A23,'Direct lors'!B$4:G$94,5,FALSE)),2)&amp;", "&amp;FIXED(EXP(VLOOKUP(A23,'Direct lors'!B$4:G$94,6,FALSE)),2)&amp;")"</f>
        <v>(0.64, 1.75)</v>
      </c>
      <c r="F23" s="1">
        <v>21</v>
      </c>
      <c r="G23" s="2" t="str">
        <f>VLOOKUP(F23,'WinBUGS output'!D:F,3,FALSE)</f>
        <v>Combined (Behavioural, cognitive, or CBT groups + AD)</v>
      </c>
      <c r="H23" s="3" t="str">
        <f>FIXED(EXP(VLOOKUP(F23,'Direct lors'!O$4:T$29,4,FALSE)),2)</f>
        <v>2.25</v>
      </c>
      <c r="I23" s="3" t="str">
        <f>"("&amp;FIXED(EXP(VLOOKUP(F23,'Direct lors'!O$4:T$29,5,FALSE)),2)&amp;", "&amp;FIXED(EXP(VLOOKUP(F23,'Direct lors'!O$4:T$29,6,FALSE)),2)&amp;")"</f>
        <v>(0.44, 11.59)</v>
      </c>
    </row>
    <row r="24" spans="1:9" x14ac:dyDescent="0.25">
      <c r="A24" s="1">
        <v>22</v>
      </c>
      <c r="B24" s="3" t="str">
        <f>VLOOKUP(A24,'WinBUGS output'!A:C,3,FALSE)</f>
        <v>Mirtazapine</v>
      </c>
      <c r="C24" s="3" t="str">
        <f>FIXED(EXP(VLOOKUP(A24,'Direct lors'!B$4:G$94,4,FALSE)),2)</f>
        <v>0.48</v>
      </c>
      <c r="D24" s="3" t="str">
        <f>"("&amp;FIXED(EXP(VLOOKUP(A24,'Direct lors'!B$4:G$94,5,FALSE)),2)&amp;", "&amp;FIXED(EXP(VLOOKUP(A24,'Direct lors'!B$4:G$94,6,FALSE)),2)&amp;")"</f>
        <v>(0.13, 1.75)</v>
      </c>
      <c r="F24" s="1">
        <v>22</v>
      </c>
      <c r="G24" s="2" t="str">
        <f>VLOOKUP(F24,'WinBUGS output'!D:F,3,FALSE)</f>
        <v>Combined (Problem solving + AD)</v>
      </c>
      <c r="H24" s="3" t="str">
        <f>FIXED(EXP(VLOOKUP(F24,'Direct lors'!O$4:T$29,4,FALSE)),2)</f>
        <v>0.42</v>
      </c>
      <c r="I24" s="3" t="str">
        <f>"("&amp;FIXED(EXP(VLOOKUP(F24,'Direct lors'!O$4:T$29,5,FALSE)),2)&amp;", "&amp;FIXED(EXP(VLOOKUP(F24,'Direct lors'!O$4:T$29,6,FALSE)),2)&amp;")"</f>
        <v>(0.09, 1.90)</v>
      </c>
    </row>
    <row r="25" spans="1:9" x14ac:dyDescent="0.25">
      <c r="A25" s="1">
        <v>23</v>
      </c>
      <c r="B25" s="3" t="str">
        <f>VLOOKUP(A25,'WinBUGS output'!A:C,3,FALSE)</f>
        <v>Short-term psychodynamic psychotherapy individual</v>
      </c>
      <c r="C25" s="3" t="str">
        <f>FIXED(EXP(VLOOKUP(A25,'Direct lors'!B$4:G$94,4,FALSE)),2)</f>
        <v>0.87</v>
      </c>
      <c r="D25" s="3" t="str">
        <f>"("&amp;FIXED(EXP(VLOOKUP(A25,'Direct lors'!B$4:G$94,5,FALSE)),2)&amp;", "&amp;FIXED(EXP(VLOOKUP(A25,'Direct lors'!B$4:G$94,6,FALSE)),2)&amp;")"</f>
        <v>(0.49, 1.55)</v>
      </c>
      <c r="F25" s="1">
        <v>23</v>
      </c>
      <c r="G25" s="2" t="str">
        <f>VLOOKUP(F25,'WinBUGS output'!D:F,3,FALSE)</f>
        <v>Combined (Counselling + AD)</v>
      </c>
      <c r="H25" s="3" t="str">
        <f>FIXED(EXP(VLOOKUP(F25,'Direct lors'!O$4:T$29,4,FALSE)),2)</f>
        <v>0.89</v>
      </c>
      <c r="I25" s="3" t="str">
        <f>"("&amp;FIXED(EXP(VLOOKUP(F25,'Direct lors'!O$4:T$29,5,FALSE)),2)&amp;", "&amp;FIXED(EXP(VLOOKUP(F25,'Direct lors'!O$4:T$29,6,FALSE)),2)&amp;")"</f>
        <v>(0.12, 6.30)</v>
      </c>
    </row>
    <row r="26" spans="1:9" x14ac:dyDescent="0.25">
      <c r="A26" s="1">
        <v>24</v>
      </c>
      <c r="B26" s="3" t="str">
        <f>VLOOKUP(A26,'WinBUGS output'!A:C,3,FALSE)</f>
        <v>Short-term psychodynamic psychotherapy group</v>
      </c>
      <c r="C26" s="3" t="str">
        <f>FIXED(EXP(VLOOKUP(A26,'Direct lors'!B$4:G$94,4,FALSE)),2)</f>
        <v>0.88</v>
      </c>
      <c r="D26" s="3" t="str">
        <f>"("&amp;FIXED(EXP(VLOOKUP(A26,'Direct lors'!B$4:G$94,5,FALSE)),2)&amp;", "&amp;FIXED(EXP(VLOOKUP(A26,'Direct lors'!B$4:G$94,6,FALSE)),2)&amp;")"</f>
        <v>(0.33, 2.29)</v>
      </c>
      <c r="F26" s="1">
        <v>24</v>
      </c>
      <c r="G26" s="2" t="str">
        <f>VLOOKUP(F26,'WinBUGS output'!D:F,3,FALSE)</f>
        <v>Combined (IPT + AD)</v>
      </c>
      <c r="H26" s="3" t="str">
        <f>FIXED(EXP(VLOOKUP(F26,'Direct lors'!O$4:T$29,4,FALSE)),2)</f>
        <v>0.73</v>
      </c>
      <c r="I26" s="3" t="str">
        <f>"("&amp;FIXED(EXP(VLOOKUP(F26,'Direct lors'!O$4:T$29,5,FALSE)),2)&amp;", "&amp;FIXED(EXP(VLOOKUP(F26,'Direct lors'!O$4:T$29,6,FALSE)),2)&amp;")"</f>
        <v>(0.19, 2.72)</v>
      </c>
    </row>
    <row r="27" spans="1:9" x14ac:dyDescent="0.25">
      <c r="A27" s="1">
        <v>25</v>
      </c>
      <c r="B27" s="3" t="str">
        <f>VLOOKUP(A27,'WinBUGS output'!A:C,3,FALSE)</f>
        <v>Cognitive bias modification with support + TAU</v>
      </c>
      <c r="C27" s="3" t="str">
        <f>FIXED(EXP(VLOOKUP(A27,'Direct lors'!B$4:G$94,4,FALSE)),2)</f>
        <v>1.23</v>
      </c>
      <c r="D27" s="3" t="str">
        <f>"("&amp;FIXED(EXP(VLOOKUP(A27,'Direct lors'!B$4:G$94,5,FALSE)),2)&amp;", "&amp;FIXED(EXP(VLOOKUP(A27,'Direct lors'!B$4:G$94,6,FALSE)),2)&amp;")"</f>
        <v>(0.50, 2.86)</v>
      </c>
      <c r="F27" s="1">
        <v>25</v>
      </c>
      <c r="G27" s="2" t="str">
        <f>VLOOKUP(F27,'WinBUGS output'!D:F,3,FALSE)</f>
        <v>Combined (Short-term psychodynamic psychotherapies + AD)</v>
      </c>
      <c r="H27" s="3" t="str">
        <f>FIXED(EXP(VLOOKUP(F27,'Direct lors'!O$4:T$29,4,FALSE)),2)</f>
        <v>1.45</v>
      </c>
      <c r="I27" s="3" t="str">
        <f>"("&amp;FIXED(EXP(VLOOKUP(F27,'Direct lors'!O$4:T$29,5,FALSE)),2)&amp;", "&amp;FIXED(EXP(VLOOKUP(F27,'Direct lors'!O$4:T$29,6,FALSE)),2)&amp;")"</f>
        <v>(0.52, 3.97)</v>
      </c>
    </row>
    <row r="28" spans="1:9" x14ac:dyDescent="0.25">
      <c r="A28" s="1">
        <v>26</v>
      </c>
      <c r="B28" s="3" t="str">
        <f>VLOOKUP(A28,'WinBUGS output'!A:C,3,FALSE)</f>
        <v>Cognitive bibliotherapy with support</v>
      </c>
      <c r="C28" s="3" t="str">
        <f>FIXED(EXP(VLOOKUP(A28,'Direct lors'!B$4:G$94,4,FALSE)),2)</f>
        <v>1.35</v>
      </c>
      <c r="D28" s="3" t="str">
        <f>"("&amp;FIXED(EXP(VLOOKUP(A28,'Direct lors'!B$4:G$94,5,FALSE)),2)&amp;", "&amp;FIXED(EXP(VLOOKUP(A28,'Direct lors'!B$4:G$94,6,FALSE)),2)&amp;")"</f>
        <v>(0.68, 2.64)</v>
      </c>
      <c r="F28" s="1">
        <v>26</v>
      </c>
      <c r="G28" s="2" t="str">
        <f>VLOOKUP(F28,'WinBUGS output'!D:F,3,FALSE)</f>
        <v>Combined (psych + placebo)</v>
      </c>
      <c r="H28" s="3" t="str">
        <f>FIXED(EXP(VLOOKUP(F28,'Direct lors'!O$4:T$29,4,FALSE)),2)</f>
        <v>0.32</v>
      </c>
      <c r="I28" s="3" t="str">
        <f>"("&amp;FIXED(EXP(VLOOKUP(F28,'Direct lors'!O$4:T$29,5,FALSE)),2)&amp;", "&amp;FIXED(EXP(VLOOKUP(F28,'Direct lors'!O$4:T$29,6,FALSE)),2)&amp;")"</f>
        <v>(0.09, 1.03)</v>
      </c>
    </row>
    <row r="29" spans="1:9" x14ac:dyDescent="0.25">
      <c r="A29" s="1">
        <v>27</v>
      </c>
      <c r="B29" s="3" t="str">
        <f>VLOOKUP(A29,'WinBUGS output'!A:C,3,FALSE)</f>
        <v>Cognitive bibliotherapy with support + TAU</v>
      </c>
      <c r="C29" s="3" t="str">
        <f>FIXED(EXP(VLOOKUP(A29,'Direct lors'!B$4:G$94,4,FALSE)),2)</f>
        <v>1.23</v>
      </c>
      <c r="D29" s="3" t="str">
        <f>"("&amp;FIXED(EXP(VLOOKUP(A29,'Direct lors'!B$4:G$94,5,FALSE)),2)&amp;", "&amp;FIXED(EXP(VLOOKUP(A29,'Direct lors'!B$4:G$94,6,FALSE)),2)&amp;")"</f>
        <v>(0.49, 2.94)</v>
      </c>
      <c r="F29" s="1">
        <v>27</v>
      </c>
      <c r="G29" s="2" t="str">
        <f>VLOOKUP(F29,'WinBUGS output'!D:F,3,FALSE)</f>
        <v>Combined (Exercise + AD/CBT)</v>
      </c>
      <c r="H29" s="3" t="str">
        <f>FIXED(EXP(VLOOKUP(F29,'Direct lors'!O$4:T$29,4,FALSE)),2)</f>
        <v>0.66</v>
      </c>
      <c r="I29" s="3" t="str">
        <f>"("&amp;FIXED(EXP(VLOOKUP(F29,'Direct lors'!O$4:T$29,5,FALSE)),2)&amp;", "&amp;FIXED(EXP(VLOOKUP(F29,'Direct lors'!O$4:T$29,6,FALSE)),2)&amp;")"</f>
        <v>(0.26, 1.65)</v>
      </c>
    </row>
    <row r="30" spans="1:9" x14ac:dyDescent="0.25">
      <c r="A30" s="1">
        <v>28</v>
      </c>
      <c r="B30" s="3" t="str">
        <f>VLOOKUP(A30,'WinBUGS output'!A:C,3,FALSE)</f>
        <v>Computerised behavioural activation with support</v>
      </c>
      <c r="C30" s="3" t="str">
        <f>FIXED(EXP(VLOOKUP(A30,'Direct lors'!B$4:G$94,4,FALSE)),2)</f>
        <v>1.06</v>
      </c>
      <c r="D30" s="3" t="str">
        <f>"("&amp;FIXED(EXP(VLOOKUP(A30,'Direct lors'!B$4:G$94,5,FALSE)),2)&amp;", "&amp;FIXED(EXP(VLOOKUP(A30,'Direct lors'!B$4:G$94,6,FALSE)),2)&amp;")"</f>
        <v>(0.40, 2.36)</v>
      </c>
    </row>
    <row r="31" spans="1:9" x14ac:dyDescent="0.25">
      <c r="A31" s="1">
        <v>29</v>
      </c>
      <c r="B31" s="3" t="str">
        <f>VLOOKUP(A31,'WinBUGS output'!A:C,3,FALSE)</f>
        <v>Computerised psychodynamic therapy with support</v>
      </c>
      <c r="C31" s="3" t="str">
        <f>FIXED(EXP(VLOOKUP(A31,'Direct lors'!B$4:G$94,4,FALSE)),2)</f>
        <v>1.45</v>
      </c>
      <c r="D31" s="3" t="str">
        <f>"("&amp;FIXED(EXP(VLOOKUP(A31,'Direct lors'!B$4:G$94,5,FALSE)),2)&amp;", "&amp;FIXED(EXP(VLOOKUP(A31,'Direct lors'!B$4:G$94,6,FALSE)),2)&amp;")"</f>
        <v>(0.61, 3.94)</v>
      </c>
    </row>
    <row r="32" spans="1:9" x14ac:dyDescent="0.25">
      <c r="A32" s="1">
        <v>30</v>
      </c>
      <c r="B32" s="3" t="str">
        <f>VLOOKUP(A32,'WinBUGS output'!A:C,3,FALSE)</f>
        <v>Computerised third-wave cognitive therapy with support</v>
      </c>
      <c r="C32" s="3" t="str">
        <f>FIXED(EXP(VLOOKUP(A32,'Direct lors'!B$4:G$94,4,FALSE)),2)</f>
        <v>1.16</v>
      </c>
      <c r="D32" s="3" t="str">
        <f>"("&amp;FIXED(EXP(VLOOKUP(A32,'Direct lors'!B$4:G$94,5,FALSE)),2)&amp;", "&amp;FIXED(EXP(VLOOKUP(A32,'Direct lors'!B$4:G$94,6,FALSE)),2)&amp;")"</f>
        <v>(0.41, 2.80)</v>
      </c>
    </row>
    <row r="33" spans="1:4" x14ac:dyDescent="0.25">
      <c r="A33" s="1">
        <v>31</v>
      </c>
      <c r="B33" s="3" t="str">
        <f>VLOOKUP(A33,'WinBUGS output'!A:C,3,FALSE)</f>
        <v>Computerised-CBT (CCBT) with support</v>
      </c>
      <c r="C33" s="3" t="str">
        <f>FIXED(EXP(VLOOKUP(A33,'Direct lors'!B$4:G$94,4,FALSE)),2)</f>
        <v>1.72</v>
      </c>
      <c r="D33" s="3" t="str">
        <f>"("&amp;FIXED(EXP(VLOOKUP(A33,'Direct lors'!B$4:G$94,5,FALSE)),2)&amp;", "&amp;FIXED(EXP(VLOOKUP(A33,'Direct lors'!B$4:G$94,6,FALSE)),2)&amp;")"</f>
        <v>(0.90, 3.29)</v>
      </c>
    </row>
    <row r="34" spans="1:4" x14ac:dyDescent="0.25">
      <c r="A34" s="1">
        <v>32</v>
      </c>
      <c r="B34" s="3" t="str">
        <f>VLOOKUP(A34,'WinBUGS output'!A:C,3,FALSE)</f>
        <v>Computerised-CBT (CCBT) with support + TAU</v>
      </c>
      <c r="C34" s="3" t="str">
        <f>FIXED(EXP(VLOOKUP(A34,'Direct lors'!B$4:G$94,4,FALSE)),2)</f>
        <v>1.08</v>
      </c>
      <c r="D34" s="3" t="str">
        <f>"("&amp;FIXED(EXP(VLOOKUP(A34,'Direct lors'!B$4:G$94,5,FALSE)),2)&amp;", "&amp;FIXED(EXP(VLOOKUP(A34,'Direct lors'!B$4:G$94,6,FALSE)),2)&amp;")"</f>
        <v>(0.54, 2.05)</v>
      </c>
    </row>
    <row r="35" spans="1:4" x14ac:dyDescent="0.25">
      <c r="A35" s="1">
        <v>33</v>
      </c>
      <c r="B35" s="3" t="str">
        <f>VLOOKUP(A35,'WinBUGS output'!A:C,3,FALSE)</f>
        <v>Tailored computerised-CBT (CCBT) with support</v>
      </c>
      <c r="C35" s="3" t="str">
        <f>FIXED(EXP(VLOOKUP(A35,'Direct lors'!B$4:G$94,4,FALSE)),2)</f>
        <v>1.17</v>
      </c>
      <c r="D35" s="3" t="str">
        <f>"("&amp;FIXED(EXP(VLOOKUP(A35,'Direct lors'!B$4:G$94,5,FALSE)),2)&amp;", "&amp;FIXED(EXP(VLOOKUP(A35,'Direct lors'!B$4:G$94,6,FALSE)),2)&amp;")"</f>
        <v>(0.48, 2.59)</v>
      </c>
    </row>
    <row r="36" spans="1:4" x14ac:dyDescent="0.25">
      <c r="A36" s="1">
        <v>34</v>
      </c>
      <c r="B36" s="3" t="str">
        <f>VLOOKUP(A36,'WinBUGS output'!A:C,3,FALSE)</f>
        <v>Behavioural bibliotherapy</v>
      </c>
      <c r="C36" s="3" t="str">
        <f>FIXED(EXP(VLOOKUP(A36,'Direct lors'!B$4:G$94,4,FALSE)),2)</f>
        <v>1.11</v>
      </c>
      <c r="D36" s="3" t="str">
        <f>"("&amp;FIXED(EXP(VLOOKUP(A36,'Direct lors'!B$4:G$94,5,FALSE)),2)&amp;", "&amp;FIXED(EXP(VLOOKUP(A36,'Direct lors'!B$4:G$94,6,FALSE)),2)&amp;")"</f>
        <v>(0.55, 2.34)</v>
      </c>
    </row>
    <row r="37" spans="1:4" x14ac:dyDescent="0.25">
      <c r="A37" s="1">
        <v>35</v>
      </c>
      <c r="B37" s="3" t="str">
        <f>VLOOKUP(A37,'WinBUGS output'!A:C,3,FALSE)</f>
        <v>Cognitive bibliotherapy</v>
      </c>
      <c r="C37" s="3" t="str">
        <f>FIXED(EXP(VLOOKUP(A37,'Direct lors'!B$4:G$94,4,FALSE)),2)</f>
        <v>1.00</v>
      </c>
      <c r="D37" s="3" t="str">
        <f>"("&amp;FIXED(EXP(VLOOKUP(A37,'Direct lors'!B$4:G$94,5,FALSE)),2)&amp;", "&amp;FIXED(EXP(VLOOKUP(A37,'Direct lors'!B$4:G$94,6,FALSE)),2)&amp;")"</f>
        <v>(0.54, 1.79)</v>
      </c>
    </row>
    <row r="38" spans="1:4" x14ac:dyDescent="0.25">
      <c r="A38" s="1">
        <v>36</v>
      </c>
      <c r="B38" s="3" t="str">
        <f>VLOOKUP(A38,'WinBUGS output'!A:C,3,FALSE)</f>
        <v>Cognitive bibliotherapy + TAU</v>
      </c>
      <c r="C38" s="3" t="str">
        <f>FIXED(EXP(VLOOKUP(A38,'Direct lors'!B$4:G$94,4,FALSE)),2)</f>
        <v>1.04</v>
      </c>
      <c r="D38" s="3" t="str">
        <f>"("&amp;FIXED(EXP(VLOOKUP(A38,'Direct lors'!B$4:G$94,5,FALSE)),2)&amp;", "&amp;FIXED(EXP(VLOOKUP(A38,'Direct lors'!B$4:G$94,6,FALSE)),2)&amp;")"</f>
        <v>(0.53, 1.97)</v>
      </c>
    </row>
    <row r="39" spans="1:4" x14ac:dyDescent="0.25">
      <c r="A39" s="1">
        <v>37</v>
      </c>
      <c r="B39" s="3" t="str">
        <f>VLOOKUP(A39,'WinBUGS output'!A:C,3,FALSE)</f>
        <v>Computerised cognitive bias modification</v>
      </c>
      <c r="C39" s="3" t="str">
        <f>FIXED(EXP(VLOOKUP(A39,'Direct lors'!B$4:G$94,4,FALSE)),2)</f>
        <v>1.07</v>
      </c>
      <c r="D39" s="3" t="str">
        <f>"("&amp;FIXED(EXP(VLOOKUP(A39,'Direct lors'!B$4:G$94,5,FALSE)),2)&amp;", "&amp;FIXED(EXP(VLOOKUP(A39,'Direct lors'!B$4:G$94,6,FALSE)),2)&amp;")"</f>
        <v>(0.53, 2.12)</v>
      </c>
    </row>
    <row r="40" spans="1:4" x14ac:dyDescent="0.25">
      <c r="A40" s="1">
        <v>38</v>
      </c>
      <c r="B40" s="3" t="str">
        <f>VLOOKUP(A40,'WinBUGS output'!A:C,3,FALSE)</f>
        <v>Computerised mindfulness intervention</v>
      </c>
      <c r="C40" s="3" t="str">
        <f>FIXED(EXP(VLOOKUP(A40,'Direct lors'!B$4:G$94,4,FALSE)),2)</f>
        <v>1.08</v>
      </c>
      <c r="D40" s="3" t="str">
        <f>"("&amp;FIXED(EXP(VLOOKUP(A40,'Direct lors'!B$4:G$94,5,FALSE)),2)&amp;", "&amp;FIXED(EXP(VLOOKUP(A40,'Direct lors'!B$4:G$94,6,FALSE)),2)&amp;")"</f>
        <v>(0.53, 2.23)</v>
      </c>
    </row>
    <row r="41" spans="1:4" x14ac:dyDescent="0.25">
      <c r="A41" s="1">
        <v>39</v>
      </c>
      <c r="B41" s="3" t="str">
        <f>VLOOKUP(A41,'WinBUGS output'!A:C,3,FALSE)</f>
        <v>Computerised-CBT (CCBT)</v>
      </c>
      <c r="C41" s="3" t="str">
        <f>FIXED(EXP(VLOOKUP(A41,'Direct lors'!B$4:G$94,4,FALSE)),2)</f>
        <v>1.08</v>
      </c>
      <c r="D41" s="3" t="str">
        <f>"("&amp;FIXED(EXP(VLOOKUP(A41,'Direct lors'!B$4:G$94,5,FALSE)),2)&amp;", "&amp;FIXED(EXP(VLOOKUP(A41,'Direct lors'!B$4:G$94,6,FALSE)),2)&amp;")"</f>
        <v>(0.63, 1.86)</v>
      </c>
    </row>
    <row r="42" spans="1:4" x14ac:dyDescent="0.25">
      <c r="A42" s="1">
        <v>40</v>
      </c>
      <c r="B42" s="3" t="str">
        <f>VLOOKUP(A42,'WinBUGS output'!A:C,3,FALSE)</f>
        <v>Computerised-CBT (CCBT) + TAU</v>
      </c>
      <c r="C42" s="3" t="str">
        <f>FIXED(EXP(VLOOKUP(A42,'Direct lors'!B$4:G$94,4,FALSE)),2)</f>
        <v>1.12</v>
      </c>
      <c r="D42" s="3" t="str">
        <f>"("&amp;FIXED(EXP(VLOOKUP(A42,'Direct lors'!B$4:G$94,5,FALSE)),2)&amp;", "&amp;FIXED(EXP(VLOOKUP(A42,'Direct lors'!B$4:G$94,6,FALSE)),2)&amp;")"</f>
        <v>(0.63, 2.01)</v>
      </c>
    </row>
    <row r="43" spans="1:4" x14ac:dyDescent="0.25">
      <c r="A43" s="1">
        <v>41</v>
      </c>
      <c r="B43" s="3" t="str">
        <f>VLOOKUP(A43,'WinBUGS output'!A:C,3,FALSE)</f>
        <v>Online positive psychological intervention</v>
      </c>
      <c r="C43" s="3" t="str">
        <f>FIXED(EXP(VLOOKUP(A43,'Direct lors'!B$4:G$94,4,FALSE)),2)</f>
        <v>1.11</v>
      </c>
      <c r="D43" s="3" t="str">
        <f>"("&amp;FIXED(EXP(VLOOKUP(A43,'Direct lors'!B$4:G$94,5,FALSE)),2)&amp;", "&amp;FIXED(EXP(VLOOKUP(A43,'Direct lors'!B$4:G$94,6,FALSE)),2)&amp;")"</f>
        <v>(0.57, 2.23)</v>
      </c>
    </row>
    <row r="44" spans="1:4" x14ac:dyDescent="0.25">
      <c r="A44" s="1">
        <v>42</v>
      </c>
      <c r="B44" s="3" t="str">
        <f>VLOOKUP(A44,'WinBUGS output'!A:C,3,FALSE)</f>
        <v>Psychoeducational website</v>
      </c>
      <c r="C44" s="3" t="str">
        <f>FIXED(EXP(VLOOKUP(A44,'Direct lors'!B$4:G$94,4,FALSE)),2)</f>
        <v>1.03</v>
      </c>
      <c r="D44" s="3" t="str">
        <f>"("&amp;FIXED(EXP(VLOOKUP(A44,'Direct lors'!B$4:G$94,5,FALSE)),2)&amp;", "&amp;FIXED(EXP(VLOOKUP(A44,'Direct lors'!B$4:G$94,6,FALSE)),2)&amp;")"</f>
        <v>(0.54, 1.92)</v>
      </c>
    </row>
    <row r="45" spans="1:4" x14ac:dyDescent="0.25">
      <c r="A45" s="1">
        <v>43</v>
      </c>
      <c r="B45" s="3" t="str">
        <f>VLOOKUP(A45,'WinBUGS output'!A:C,3,FALSE)</f>
        <v>Tailored computerised psychoeducation and self-help strategies</v>
      </c>
      <c r="C45" s="3" t="str">
        <f>FIXED(EXP(VLOOKUP(A45,'Direct lors'!B$4:G$94,4,FALSE)),2)</f>
        <v>1.02</v>
      </c>
      <c r="D45" s="3" t="str">
        <f>"("&amp;FIXED(EXP(VLOOKUP(A45,'Direct lors'!B$4:G$94,5,FALSE)),2)&amp;", "&amp;FIXED(EXP(VLOOKUP(A45,'Direct lors'!B$4:G$94,6,FALSE)),2)&amp;")"</f>
        <v>(0.50, 1.95)</v>
      </c>
    </row>
    <row r="46" spans="1:4" x14ac:dyDescent="0.25">
      <c r="A46" s="1">
        <v>44</v>
      </c>
      <c r="B46" s="3" t="str">
        <f>VLOOKUP(A46,'WinBUGS output'!A:C,3,FALSE)</f>
        <v>Lifestyle factors discussion</v>
      </c>
      <c r="C46" s="3" t="str">
        <f>FIXED(EXP(VLOOKUP(A46,'Direct lors'!B$4:G$94,4,FALSE)),2)</f>
        <v>0.51</v>
      </c>
      <c r="D46" s="3" t="str">
        <f>"("&amp;FIXED(EXP(VLOOKUP(A46,'Direct lors'!B$4:G$94,5,FALSE)),2)&amp;", "&amp;FIXED(EXP(VLOOKUP(A46,'Direct lors'!B$4:G$94,6,FALSE)),2)&amp;")"</f>
        <v>(0.21, 1.19)</v>
      </c>
    </row>
    <row r="47" spans="1:4" x14ac:dyDescent="0.25">
      <c r="A47" s="1">
        <v>45</v>
      </c>
      <c r="B47" s="3" t="str">
        <f>VLOOKUP(A47,'WinBUGS output'!A:C,3,FALSE)</f>
        <v>Psychoeducational group programme</v>
      </c>
      <c r="C47" s="3" t="str">
        <f>FIXED(EXP(VLOOKUP(A47,'Direct lors'!B$4:G$94,4,FALSE)),2)</f>
        <v>0.44</v>
      </c>
      <c r="D47" s="3" t="str">
        <f>"("&amp;FIXED(EXP(VLOOKUP(A47,'Direct lors'!B$4:G$94,5,FALSE)),2)&amp;", "&amp;FIXED(EXP(VLOOKUP(A47,'Direct lors'!B$4:G$94,6,FALSE)),2)&amp;")"</f>
        <v>(0.18, 1.02)</v>
      </c>
    </row>
    <row r="48" spans="1:4" x14ac:dyDescent="0.25">
      <c r="A48" s="1">
        <v>46</v>
      </c>
      <c r="B48" s="3" t="str">
        <f>VLOOKUP(A48,'WinBUGS output'!A:C,3,FALSE)</f>
        <v>Psychoeducational group programme + TAU</v>
      </c>
      <c r="C48" s="3" t="str">
        <f>FIXED(EXP(VLOOKUP(A48,'Direct lors'!B$4:G$94,4,FALSE)),2)</f>
        <v>0.59</v>
      </c>
      <c r="D48" s="3" t="str">
        <f>"("&amp;FIXED(EXP(VLOOKUP(A48,'Direct lors'!B$4:G$94,5,FALSE)),2)&amp;", "&amp;FIXED(EXP(VLOOKUP(A48,'Direct lors'!B$4:G$94,6,FALSE)),2)&amp;")"</f>
        <v>(0.29, 1.26)</v>
      </c>
    </row>
    <row r="49" spans="1:4" x14ac:dyDescent="0.25">
      <c r="A49" s="1">
        <v>47</v>
      </c>
      <c r="B49" s="3" t="str">
        <f>VLOOKUP(A49,'WinBUGS output'!A:C,3,FALSE)</f>
        <v>Interpersonal psychotherapy (IPT)</v>
      </c>
      <c r="C49" s="3" t="str">
        <f>FIXED(EXP(VLOOKUP(A49,'Direct lors'!B$4:G$94,4,FALSE)),2)</f>
        <v>0.73</v>
      </c>
      <c r="D49" s="3" t="str">
        <f>"("&amp;FIXED(EXP(VLOOKUP(A49,'Direct lors'!B$4:G$94,5,FALSE)),2)&amp;", "&amp;FIXED(EXP(VLOOKUP(A49,'Direct lors'!B$4:G$94,6,FALSE)),2)&amp;")"</f>
        <v>(0.44, 1.20)</v>
      </c>
    </row>
    <row r="50" spans="1:4" x14ac:dyDescent="0.25">
      <c r="A50" s="1">
        <v>48</v>
      </c>
      <c r="B50" s="3" t="str">
        <f>VLOOKUP(A50,'WinBUGS output'!A:C,3,FALSE)</f>
        <v>Interpersonal psychotherapy (IPT) + TAU</v>
      </c>
      <c r="C50" s="3" t="str">
        <f>FIXED(EXP(VLOOKUP(A50,'Direct lors'!B$4:G$94,4,FALSE)),2)</f>
        <v>0.62</v>
      </c>
      <c r="D50" s="3" t="str">
        <f>"("&amp;FIXED(EXP(VLOOKUP(A50,'Direct lors'!B$4:G$94,5,FALSE)),2)&amp;", "&amp;FIXED(EXP(VLOOKUP(A50,'Direct lors'!B$4:G$94,6,FALSE)),2)&amp;")"</f>
        <v>(0.24, 1.32)</v>
      </c>
    </row>
    <row r="51" spans="1:4" x14ac:dyDescent="0.25">
      <c r="A51" s="1">
        <v>49</v>
      </c>
      <c r="B51" s="3" t="str">
        <f>VLOOKUP(A51,'WinBUGS output'!A:C,3,FALSE)</f>
        <v>Emotion-focused therapy (EFT)</v>
      </c>
      <c r="C51" s="3" t="str">
        <f>FIXED(EXP(VLOOKUP(A51,'Direct lors'!B$4:G$94,4,FALSE)),2)</f>
        <v>0.67</v>
      </c>
      <c r="D51" s="3" t="str">
        <f>"("&amp;FIXED(EXP(VLOOKUP(A51,'Direct lors'!B$4:G$94,5,FALSE)),2)&amp;", "&amp;FIXED(EXP(VLOOKUP(A51,'Direct lors'!B$4:G$94,6,FALSE)),2)&amp;")"</f>
        <v>(0.28, 1.42)</v>
      </c>
    </row>
    <row r="52" spans="1:4" x14ac:dyDescent="0.25">
      <c r="A52" s="1">
        <v>50</v>
      </c>
      <c r="B52" s="3" t="str">
        <f>VLOOKUP(A52,'WinBUGS output'!A:C,3,FALSE)</f>
        <v>Interpersonal counselling</v>
      </c>
      <c r="C52" s="3" t="str">
        <f>FIXED(EXP(VLOOKUP(A52,'Direct lors'!B$4:G$94,4,FALSE)),2)</f>
        <v>0.69</v>
      </c>
      <c r="D52" s="3" t="str">
        <f>"("&amp;FIXED(EXP(VLOOKUP(A52,'Direct lors'!B$4:G$94,5,FALSE)),2)&amp;", "&amp;FIXED(EXP(VLOOKUP(A52,'Direct lors'!B$4:G$94,6,FALSE)),2)&amp;")"</f>
        <v>(0.33, 1.36)</v>
      </c>
    </row>
    <row r="53" spans="1:4" x14ac:dyDescent="0.25">
      <c r="A53" s="1">
        <v>51</v>
      </c>
      <c r="B53" s="3" t="str">
        <f>VLOOKUP(A53,'WinBUGS output'!A:C,3,FALSE)</f>
        <v>Non-directive counselling</v>
      </c>
      <c r="C53" s="3" t="str">
        <f>FIXED(EXP(VLOOKUP(A53,'Direct lors'!B$4:G$94,4,FALSE)),2)</f>
        <v>0.84</v>
      </c>
      <c r="D53" s="3" t="str">
        <f>"("&amp;FIXED(EXP(VLOOKUP(A53,'Direct lors'!B$4:G$94,5,FALSE)),2)&amp;", "&amp;FIXED(EXP(VLOOKUP(A53,'Direct lors'!B$4:G$94,6,FALSE)),2)&amp;")"</f>
        <v>(0.41, 1.79)</v>
      </c>
    </row>
    <row r="54" spans="1:4" x14ac:dyDescent="0.25">
      <c r="A54" s="1">
        <v>52</v>
      </c>
      <c r="B54" s="3" t="str">
        <f>VLOOKUP(A54,'WinBUGS output'!A:C,3,FALSE)</f>
        <v>Non-directive counselling + TAU</v>
      </c>
      <c r="C54" s="3" t="str">
        <f>FIXED(EXP(VLOOKUP(A54,'Direct lors'!B$4:G$94,4,FALSE)),2)</f>
        <v>0.82</v>
      </c>
      <c r="D54" s="3" t="str">
        <f>"("&amp;FIXED(EXP(VLOOKUP(A54,'Direct lors'!B$4:G$94,5,FALSE)),2)&amp;", "&amp;FIXED(EXP(VLOOKUP(A54,'Direct lors'!B$4:G$94,6,FALSE)),2)&amp;")"</f>
        <v>(0.38, 1.82)</v>
      </c>
    </row>
    <row r="55" spans="1:4" x14ac:dyDescent="0.25">
      <c r="A55" s="1">
        <v>53</v>
      </c>
      <c r="B55" s="3" t="str">
        <f>VLOOKUP(A55,'WinBUGS output'!A:C,3,FALSE)</f>
        <v>Psychodynamic counselling + TAU</v>
      </c>
      <c r="C55" s="3" t="str">
        <f>FIXED(EXP(VLOOKUP(A55,'Direct lors'!B$4:G$94,4,FALSE)),2)</f>
        <v>0.75</v>
      </c>
      <c r="D55" s="3" t="str">
        <f>"("&amp;FIXED(EXP(VLOOKUP(A55,'Direct lors'!B$4:G$94,5,FALSE)),2)&amp;", "&amp;FIXED(EXP(VLOOKUP(A55,'Direct lors'!B$4:G$94,6,FALSE)),2)&amp;")"</f>
        <v>(0.32, 1.70)</v>
      </c>
    </row>
    <row r="56" spans="1:4" x14ac:dyDescent="0.25">
      <c r="A56" s="1">
        <v>54</v>
      </c>
      <c r="B56" s="3" t="str">
        <f>VLOOKUP(A56,'WinBUGS output'!A:C,3,FALSE)</f>
        <v>Relational client-centered therapy</v>
      </c>
      <c r="C56" s="3" t="str">
        <f>FIXED(EXP(VLOOKUP(A56,'Direct lors'!B$4:G$94,4,FALSE)),2)</f>
        <v>0.73</v>
      </c>
      <c r="D56" s="3" t="str">
        <f>"("&amp;FIXED(EXP(VLOOKUP(A56,'Direct lors'!B$4:G$94,5,FALSE)),2)&amp;", "&amp;FIXED(EXP(VLOOKUP(A56,'Direct lors'!B$4:G$94,6,FALSE)),2)&amp;")"</f>
        <v>(0.28, 1.77)</v>
      </c>
    </row>
    <row r="57" spans="1:4" x14ac:dyDescent="0.25">
      <c r="A57" s="1">
        <v>55</v>
      </c>
      <c r="B57" s="3" t="str">
        <f>VLOOKUP(A57,'WinBUGS output'!A:C,3,FALSE)</f>
        <v>Wheel of wellness counselling</v>
      </c>
      <c r="C57" s="3" t="str">
        <f>FIXED(EXP(VLOOKUP(A57,'Direct lors'!B$4:G$94,4,FALSE)),2)</f>
        <v>0.69</v>
      </c>
      <c r="D57" s="3" t="str">
        <f>"("&amp;FIXED(EXP(VLOOKUP(A57,'Direct lors'!B$4:G$94,5,FALSE)),2)&amp;", "&amp;FIXED(EXP(VLOOKUP(A57,'Direct lors'!B$4:G$94,6,FALSE)),2)&amp;")"</f>
        <v>(0.26, 1.60)</v>
      </c>
    </row>
    <row r="58" spans="1:4" x14ac:dyDescent="0.25">
      <c r="A58" s="1">
        <v>56</v>
      </c>
      <c r="B58" s="3" t="str">
        <f>VLOOKUP(A58,'WinBUGS output'!A:C,3,FALSE)</f>
        <v>Problem solving group</v>
      </c>
      <c r="C58" s="3" t="str">
        <f>FIXED(EXP(VLOOKUP(A58,'Direct lors'!B$4:G$94,4,FALSE)),2)</f>
        <v>0.70</v>
      </c>
      <c r="D58" s="3" t="str">
        <f>"("&amp;FIXED(EXP(VLOOKUP(A58,'Direct lors'!B$4:G$94,5,FALSE)),2)&amp;", "&amp;FIXED(EXP(VLOOKUP(A58,'Direct lors'!B$4:G$94,6,FALSE)),2)&amp;")"</f>
        <v>(0.29, 1.86)</v>
      </c>
    </row>
    <row r="59" spans="1:4" x14ac:dyDescent="0.25">
      <c r="A59" s="1">
        <v>57</v>
      </c>
      <c r="B59" s="3" t="str">
        <f>VLOOKUP(A59,'WinBUGS output'!A:C,3,FALSE)</f>
        <v>Problem solving individual</v>
      </c>
      <c r="C59" s="3" t="str">
        <f>FIXED(EXP(VLOOKUP(A59,'Direct lors'!B$4:G$94,4,FALSE)),2)</f>
        <v>0.64</v>
      </c>
      <c r="D59" s="3" t="str">
        <f>"("&amp;FIXED(EXP(VLOOKUP(A59,'Direct lors'!B$4:G$94,5,FALSE)),2)&amp;", "&amp;FIXED(EXP(VLOOKUP(A59,'Direct lors'!B$4:G$94,6,FALSE)),2)&amp;")"</f>
        <v>(0.33, 1.25)</v>
      </c>
    </row>
    <row r="60" spans="1:4" x14ac:dyDescent="0.25">
      <c r="A60" s="1">
        <v>58</v>
      </c>
      <c r="B60" s="3" t="str">
        <f>VLOOKUP(A60,'WinBUGS output'!A:C,3,FALSE)</f>
        <v>Problem solving individual + TAU</v>
      </c>
      <c r="C60" s="3" t="str">
        <f>FIXED(EXP(VLOOKUP(A60,'Direct lors'!B$4:G$94,4,FALSE)),2)</f>
        <v>0.59</v>
      </c>
      <c r="D60" s="3" t="str">
        <f>"("&amp;FIXED(EXP(VLOOKUP(A60,'Direct lors'!B$4:G$94,5,FALSE)),2)&amp;", "&amp;FIXED(EXP(VLOOKUP(A60,'Direct lors'!B$4:G$94,6,FALSE)),2)&amp;")"</f>
        <v>(0.24, 1.34)</v>
      </c>
    </row>
    <row r="61" spans="1:4" x14ac:dyDescent="0.25">
      <c r="A61" s="1">
        <v>59</v>
      </c>
      <c r="B61" s="3" t="str">
        <f>VLOOKUP(A61,'WinBUGS output'!A:C,3,FALSE)</f>
        <v>Problem solving individual + enhanced TAU</v>
      </c>
      <c r="C61" s="3" t="str">
        <f>FIXED(EXP(VLOOKUP(A61,'Direct lors'!B$4:G$94,4,FALSE)),2)</f>
        <v>0.72</v>
      </c>
      <c r="D61" s="3" t="str">
        <f>"("&amp;FIXED(EXP(VLOOKUP(A61,'Direct lors'!B$4:G$94,5,FALSE)),2)&amp;", "&amp;FIXED(EXP(VLOOKUP(A61,'Direct lors'!B$4:G$94,6,FALSE)),2)&amp;")"</f>
        <v>(0.30, 1.86)</v>
      </c>
    </row>
    <row r="62" spans="1:4" x14ac:dyDescent="0.25">
      <c r="A62" s="1">
        <v>60</v>
      </c>
      <c r="B62" s="3" t="str">
        <f>VLOOKUP(A62,'WinBUGS output'!A:C,3,FALSE)</f>
        <v>Behavioural activation (BA)</v>
      </c>
      <c r="C62" s="3" t="str">
        <f>FIXED(EXP(VLOOKUP(A62,'Direct lors'!B$4:G$94,4,FALSE)),2)</f>
        <v>0.49</v>
      </c>
      <c r="D62" s="3" t="str">
        <f>"("&amp;FIXED(EXP(VLOOKUP(A62,'Direct lors'!B$4:G$94,5,FALSE)),2)&amp;", "&amp;FIXED(EXP(VLOOKUP(A62,'Direct lors'!B$4:G$94,6,FALSE)),2)&amp;")"</f>
        <v>(0.22, 1.08)</v>
      </c>
    </row>
    <row r="63" spans="1:4" x14ac:dyDescent="0.25">
      <c r="A63" s="1">
        <v>61</v>
      </c>
      <c r="B63" s="3" t="str">
        <f>VLOOKUP(A63,'WinBUGS output'!A:C,3,FALSE)</f>
        <v>Behavioural activation (BA) + TAU</v>
      </c>
      <c r="C63" s="3" t="str">
        <f>FIXED(EXP(VLOOKUP(A63,'Direct lors'!B$4:G$94,4,FALSE)),2)</f>
        <v>0.63</v>
      </c>
      <c r="D63" s="3" t="str">
        <f>"("&amp;FIXED(EXP(VLOOKUP(A63,'Direct lors'!B$4:G$94,5,FALSE)),2)&amp;", "&amp;FIXED(EXP(VLOOKUP(A63,'Direct lors'!B$4:G$94,6,FALSE)),2)&amp;")"</f>
        <v>(0.22, 1.90)</v>
      </c>
    </row>
    <row r="64" spans="1:4" x14ac:dyDescent="0.25">
      <c r="A64" s="1">
        <v>62</v>
      </c>
      <c r="B64" s="3" t="str">
        <f>VLOOKUP(A64,'WinBUGS output'!A:C,3,FALSE)</f>
        <v>Behavioural therapy (Lewinsohn 1976)</v>
      </c>
      <c r="C64" s="3" t="str">
        <f>FIXED(EXP(VLOOKUP(A64,'Direct lors'!B$4:G$94,4,FALSE)),2)</f>
        <v>0.75</v>
      </c>
      <c r="D64" s="3" t="str">
        <f>"("&amp;FIXED(EXP(VLOOKUP(A64,'Direct lors'!B$4:G$94,5,FALSE)),2)&amp;", "&amp;FIXED(EXP(VLOOKUP(A64,'Direct lors'!B$4:G$94,6,FALSE)),2)&amp;")"</f>
        <v>(0.28, 2.48)</v>
      </c>
    </row>
    <row r="65" spans="1:4" x14ac:dyDescent="0.25">
      <c r="A65" s="1">
        <v>63</v>
      </c>
      <c r="B65" s="3" t="str">
        <f>VLOOKUP(A65,'WinBUGS output'!A:C,3,FALSE)</f>
        <v>Coping with Depression course (individual)</v>
      </c>
      <c r="C65" s="3" t="str">
        <f>FIXED(EXP(VLOOKUP(A65,'Direct lors'!B$4:G$94,4,FALSE)),2)</f>
        <v>0.63</v>
      </c>
      <c r="D65" s="3" t="str">
        <f>"("&amp;FIXED(EXP(VLOOKUP(A65,'Direct lors'!B$4:G$94,5,FALSE)),2)&amp;", "&amp;FIXED(EXP(VLOOKUP(A65,'Direct lors'!B$4:G$94,6,FALSE)),2)&amp;")"</f>
        <v>(0.21, 1.95)</v>
      </c>
    </row>
    <row r="66" spans="1:4" x14ac:dyDescent="0.25">
      <c r="A66" s="1">
        <v>64</v>
      </c>
      <c r="B66" s="3" t="str">
        <f>VLOOKUP(A66,'WinBUGS output'!A:C,3,FALSE)</f>
        <v>CBT individual (under 15 sessions)</v>
      </c>
      <c r="C66" s="3" t="str">
        <f>FIXED(EXP(VLOOKUP(A66,'Direct lors'!B$4:G$94,4,FALSE)),2)</f>
        <v>0.70</v>
      </c>
      <c r="D66" s="3" t="str">
        <f>"("&amp;FIXED(EXP(VLOOKUP(A66,'Direct lors'!B$4:G$94,5,FALSE)),2)&amp;", "&amp;FIXED(EXP(VLOOKUP(A66,'Direct lors'!B$4:G$94,6,FALSE)),2)&amp;")"</f>
        <v>(0.41, 1.17)</v>
      </c>
    </row>
    <row r="67" spans="1:4" x14ac:dyDescent="0.25">
      <c r="A67" s="1">
        <v>65</v>
      </c>
      <c r="B67" s="3" t="str">
        <f>VLOOKUP(A67,'WinBUGS output'!A:C,3,FALSE)</f>
        <v>CBT individual (under 15 sessions) + TAU</v>
      </c>
      <c r="C67" s="3" t="str">
        <f>FIXED(EXP(VLOOKUP(A67,'Direct lors'!B$4:G$94,4,FALSE)),2)</f>
        <v>0.73</v>
      </c>
      <c r="D67" s="3" t="str">
        <f>"("&amp;FIXED(EXP(VLOOKUP(A67,'Direct lors'!B$4:G$94,5,FALSE)),2)&amp;", "&amp;FIXED(EXP(VLOOKUP(A67,'Direct lors'!B$4:G$94,6,FALSE)),2)&amp;")"</f>
        <v>(0.40, 1.51)</v>
      </c>
    </row>
    <row r="68" spans="1:4" x14ac:dyDescent="0.25">
      <c r="A68" s="1">
        <v>66</v>
      </c>
      <c r="B68" s="3" t="str">
        <f>VLOOKUP(A68,'WinBUGS output'!A:C,3,FALSE)</f>
        <v>CBT individual (over 15 sessions)</v>
      </c>
      <c r="C68" s="3" t="str">
        <f>FIXED(EXP(VLOOKUP(A68,'Direct lors'!B$4:G$94,4,FALSE)),2)</f>
        <v>0.66</v>
      </c>
      <c r="D68" s="3" t="str">
        <f>"("&amp;FIXED(EXP(VLOOKUP(A68,'Direct lors'!B$4:G$94,5,FALSE)),2)&amp;", "&amp;FIXED(EXP(VLOOKUP(A68,'Direct lors'!B$4:G$94,6,FALSE)),2)&amp;")"</f>
        <v>(0.43, 1.00)</v>
      </c>
    </row>
    <row r="69" spans="1:4" x14ac:dyDescent="0.25">
      <c r="A69" s="1">
        <v>67</v>
      </c>
      <c r="B69" s="3" t="str">
        <f>VLOOKUP(A69,'WinBUGS output'!A:C,3,FALSE)</f>
        <v>CBT individual (over 15 sessions) + TAU</v>
      </c>
      <c r="C69" s="3" t="str">
        <f>FIXED(EXP(VLOOKUP(A69,'Direct lors'!B$4:G$94,4,FALSE)),2)</f>
        <v>0.64</v>
      </c>
      <c r="D69" s="3" t="str">
        <f>"("&amp;FIXED(EXP(VLOOKUP(A69,'Direct lors'!B$4:G$94,5,FALSE)),2)&amp;", "&amp;FIXED(EXP(VLOOKUP(A69,'Direct lors'!B$4:G$94,6,FALSE)),2)&amp;")"</f>
        <v>(0.30, 1.31)</v>
      </c>
    </row>
    <row r="70" spans="1:4" x14ac:dyDescent="0.25">
      <c r="A70" s="1">
        <v>68</v>
      </c>
      <c r="B70" s="3" t="str">
        <f>VLOOKUP(A70,'WinBUGS output'!A:C,3,FALSE)</f>
        <v>Rational emotive behaviour therapy (REBT) individual</v>
      </c>
      <c r="C70" s="3" t="str">
        <f>FIXED(EXP(VLOOKUP(A70,'Direct lors'!B$4:G$94,4,FALSE)),2)</f>
        <v>0.64</v>
      </c>
      <c r="D70" s="3" t="str">
        <f>"("&amp;FIXED(EXP(VLOOKUP(A70,'Direct lors'!B$4:G$94,5,FALSE)),2)&amp;", "&amp;FIXED(EXP(VLOOKUP(A70,'Direct lors'!B$4:G$94,6,FALSE)),2)&amp;")"</f>
        <v>(0.30, 1.25)</v>
      </c>
    </row>
    <row r="71" spans="1:4" x14ac:dyDescent="0.25">
      <c r="A71" s="1">
        <v>69</v>
      </c>
      <c r="B71" s="3" t="str">
        <f>VLOOKUP(A71,'WinBUGS output'!A:C,3,FALSE)</f>
        <v>Third-wave cognitive therapy individual</v>
      </c>
      <c r="C71" s="3" t="str">
        <f>FIXED(EXP(VLOOKUP(A71,'Direct lors'!B$4:G$94,4,FALSE)),2)</f>
        <v>0.61</v>
      </c>
      <c r="D71" s="3" t="str">
        <f>"("&amp;FIXED(EXP(VLOOKUP(A71,'Direct lors'!B$4:G$94,5,FALSE)),2)&amp;", "&amp;FIXED(EXP(VLOOKUP(A71,'Direct lors'!B$4:G$94,6,FALSE)),2)&amp;")"</f>
        <v>(0.32, 1.09)</v>
      </c>
    </row>
    <row r="72" spans="1:4" x14ac:dyDescent="0.25">
      <c r="A72" s="1">
        <v>70</v>
      </c>
      <c r="B72" s="3" t="str">
        <f>VLOOKUP(A72,'WinBUGS output'!A:C,3,FALSE)</f>
        <v>Third-wave cognitive therapy individual + TAU</v>
      </c>
      <c r="C72" s="3" t="str">
        <f>FIXED(EXP(VLOOKUP(A72,'Direct lors'!B$4:G$94,4,FALSE)),2)</f>
        <v>0.63</v>
      </c>
      <c r="D72" s="3" t="str">
        <f>"("&amp;FIXED(EXP(VLOOKUP(A72,'Direct lors'!B$4:G$94,5,FALSE)),2)&amp;", "&amp;FIXED(EXP(VLOOKUP(A72,'Direct lors'!B$4:G$94,6,FALSE)),2)&amp;")"</f>
        <v>(0.29, 1.27)</v>
      </c>
    </row>
    <row r="73" spans="1:4" x14ac:dyDescent="0.25">
      <c r="A73" s="1">
        <v>71</v>
      </c>
      <c r="B73" s="3" t="str">
        <f>VLOOKUP(A73,'WinBUGS output'!A:C,3,FALSE)</f>
        <v>CBT group (under 15 sessions)</v>
      </c>
      <c r="C73" s="3" t="str">
        <f>FIXED(EXP(VLOOKUP(A73,'Direct lors'!B$4:G$94,4,FALSE)),2)</f>
        <v>0.83</v>
      </c>
      <c r="D73" s="3" t="str">
        <f>"("&amp;FIXED(EXP(VLOOKUP(A73,'Direct lors'!B$4:G$94,5,FALSE)),2)&amp;", "&amp;FIXED(EXP(VLOOKUP(A73,'Direct lors'!B$4:G$94,6,FALSE)),2)&amp;")"</f>
        <v>(0.43, 1.63)</v>
      </c>
    </row>
    <row r="74" spans="1:4" x14ac:dyDescent="0.25">
      <c r="A74" s="1">
        <v>72</v>
      </c>
      <c r="B74" s="3" t="str">
        <f>VLOOKUP(A74,'WinBUGS output'!A:C,3,FALSE)</f>
        <v>CBT group (under 15 sessions) + TAU</v>
      </c>
      <c r="C74" s="3" t="str">
        <f>FIXED(EXP(VLOOKUP(A74,'Direct lors'!B$4:G$94,4,FALSE)),2)</f>
        <v>0.41</v>
      </c>
      <c r="D74" s="3" t="str">
        <f>"("&amp;FIXED(EXP(VLOOKUP(A74,'Direct lors'!B$4:G$94,5,FALSE)),2)&amp;", "&amp;FIXED(EXP(VLOOKUP(A74,'Direct lors'!B$4:G$94,6,FALSE)),2)&amp;")"</f>
        <v>(0.14, 0.98)</v>
      </c>
    </row>
    <row r="75" spans="1:4" x14ac:dyDescent="0.25">
      <c r="A75" s="1">
        <v>73</v>
      </c>
      <c r="B75" s="3" t="str">
        <f>VLOOKUP(A75,'WinBUGS output'!A:C,3,FALSE)</f>
        <v>CBT group (over 15 sessions)</v>
      </c>
      <c r="C75" s="3" t="str">
        <f>FIXED(EXP(VLOOKUP(A75,'Direct lors'!B$4:G$94,4,FALSE)),2)</f>
        <v>0.70</v>
      </c>
      <c r="D75" s="3" t="str">
        <f>"("&amp;FIXED(EXP(VLOOKUP(A75,'Direct lors'!B$4:G$94,5,FALSE)),2)&amp;", "&amp;FIXED(EXP(VLOOKUP(A75,'Direct lors'!B$4:G$94,6,FALSE)),2)&amp;")"</f>
        <v>(0.29, 1.63)</v>
      </c>
    </row>
    <row r="76" spans="1:4" x14ac:dyDescent="0.25">
      <c r="A76" s="1">
        <v>74</v>
      </c>
      <c r="B76" s="3" t="str">
        <f>VLOOKUP(A76,'WinBUGS output'!A:C,3,FALSE)</f>
        <v>Coping with Depression course (group)</v>
      </c>
      <c r="C76" s="3" t="str">
        <f>FIXED(EXP(VLOOKUP(A76,'Direct lors'!B$4:G$94,4,FALSE)),2)</f>
        <v>0.72</v>
      </c>
      <c r="D76" s="3" t="str">
        <f>"("&amp;FIXED(EXP(VLOOKUP(A76,'Direct lors'!B$4:G$94,5,FALSE)),2)&amp;", "&amp;FIXED(EXP(VLOOKUP(A76,'Direct lors'!B$4:G$94,6,FALSE)),2)&amp;")"</f>
        <v>(0.33, 1.55)</v>
      </c>
    </row>
    <row r="77" spans="1:4" x14ac:dyDescent="0.25">
      <c r="A77" s="1">
        <v>75</v>
      </c>
      <c r="B77" s="3" t="str">
        <f>VLOOKUP(A77,'WinBUGS output'!A:C,3,FALSE)</f>
        <v>Coping with Depression course (group) + TAU</v>
      </c>
      <c r="C77" s="3" t="str">
        <f>FIXED(EXP(VLOOKUP(A77,'Direct lors'!B$4:G$94,4,FALSE)),2)</f>
        <v>0.95</v>
      </c>
      <c r="D77" s="3" t="str">
        <f>"("&amp;FIXED(EXP(VLOOKUP(A77,'Direct lors'!B$4:G$94,5,FALSE)),2)&amp;", "&amp;FIXED(EXP(VLOOKUP(A77,'Direct lors'!B$4:G$94,6,FALSE)),2)&amp;")"</f>
        <v>(0.43, 2.34)</v>
      </c>
    </row>
    <row r="78" spans="1:4" x14ac:dyDescent="0.25">
      <c r="A78" s="1">
        <v>76</v>
      </c>
      <c r="B78" s="3" t="str">
        <f>VLOOKUP(A78,'WinBUGS output'!A:C,3,FALSE)</f>
        <v>Rational emotive behaviour therapy (REBT) group</v>
      </c>
      <c r="C78" s="3" t="str">
        <f>FIXED(EXP(VLOOKUP(A78,'Direct lors'!B$4:G$94,4,FALSE)),2)</f>
        <v>0.55</v>
      </c>
      <c r="D78" s="3" t="str">
        <f>"("&amp;FIXED(EXP(VLOOKUP(A78,'Direct lors'!B$4:G$94,5,FALSE)),2)&amp;", "&amp;FIXED(EXP(VLOOKUP(A78,'Direct lors'!B$4:G$94,6,FALSE)),2)&amp;")"</f>
        <v>(0.18, 1.36)</v>
      </c>
    </row>
    <row r="79" spans="1:4" x14ac:dyDescent="0.25">
      <c r="A79" s="1">
        <v>77</v>
      </c>
      <c r="B79" s="3" t="str">
        <f>VLOOKUP(A79,'WinBUGS output'!A:C,3,FALSE)</f>
        <v>Third-wave cognitive therapy group</v>
      </c>
      <c r="C79" s="3" t="str">
        <f>FIXED(EXP(VLOOKUP(A79,'Direct lors'!B$4:G$94,4,FALSE)),2)</f>
        <v>0.84</v>
      </c>
      <c r="D79" s="3" t="str">
        <f>"("&amp;FIXED(EXP(VLOOKUP(A79,'Direct lors'!B$4:G$94,5,FALSE)),2)&amp;", "&amp;FIXED(EXP(VLOOKUP(A79,'Direct lors'!B$4:G$94,6,FALSE)),2)&amp;")"</f>
        <v>(0.37, 2.08)</v>
      </c>
    </row>
    <row r="80" spans="1:4" x14ac:dyDescent="0.25">
      <c r="A80" s="1">
        <v>78</v>
      </c>
      <c r="B80" s="3" t="str">
        <f>VLOOKUP(A80,'WinBUGS output'!A:C,3,FALSE)</f>
        <v>Third-wave cognitive therapy group + TAU</v>
      </c>
      <c r="C80" s="3" t="str">
        <f>FIXED(EXP(VLOOKUP(A80,'Direct lors'!B$4:G$94,4,FALSE)),2)</f>
        <v>0.61</v>
      </c>
      <c r="D80" s="3" t="str">
        <f>"("&amp;FIXED(EXP(VLOOKUP(A80,'Direct lors'!B$4:G$94,5,FALSE)),2)&amp;", "&amp;FIXED(EXP(VLOOKUP(A80,'Direct lors'!B$4:G$94,6,FALSE)),2)&amp;")"</f>
        <v>(0.22, 1.51)</v>
      </c>
    </row>
    <row r="81" spans="1:4" x14ac:dyDescent="0.25">
      <c r="A81" s="1">
        <v>79</v>
      </c>
      <c r="B81" s="3" t="str">
        <f>VLOOKUP(A81,'WinBUGS output'!A:C,3,FALSE)</f>
        <v>CBT individual (over 15 sessions) + any AD</v>
      </c>
      <c r="C81" s="3" t="str">
        <f>FIXED(EXP(VLOOKUP(A81,'Direct lors'!B$4:G$94,4,FALSE)),2)</f>
        <v>1.05</v>
      </c>
      <c r="D81" s="3" t="str">
        <f>"("&amp;FIXED(EXP(VLOOKUP(A81,'Direct lors'!B$4:G$94,5,FALSE)),2)&amp;", "&amp;FIXED(EXP(VLOOKUP(A81,'Direct lors'!B$4:G$94,6,FALSE)),2)&amp;")"</f>
        <v>(0.39, 3.06)</v>
      </c>
    </row>
    <row r="82" spans="1:4" x14ac:dyDescent="0.25">
      <c r="A82" s="1">
        <v>80</v>
      </c>
      <c r="B82" s="3" t="str">
        <f>VLOOKUP(A82,'WinBUGS output'!A:C,3,FALSE)</f>
        <v>CBT individual (over 15 sessions) + any TCA</v>
      </c>
      <c r="C82" s="3" t="str">
        <f>FIXED(EXP(VLOOKUP(A82,'Direct lors'!B$4:G$94,4,FALSE)),2)</f>
        <v>0.96</v>
      </c>
      <c r="D82" s="3" t="str">
        <f>"("&amp;FIXED(EXP(VLOOKUP(A82,'Direct lors'!B$4:G$94,5,FALSE)),2)&amp;", "&amp;FIXED(EXP(VLOOKUP(A82,'Direct lors'!B$4:G$94,6,FALSE)),2)&amp;")"</f>
        <v>(0.41, 2.18)</v>
      </c>
    </row>
    <row r="83" spans="1:4" x14ac:dyDescent="0.25">
      <c r="A83" s="1">
        <v>81</v>
      </c>
      <c r="B83" s="3" t="str">
        <f>VLOOKUP(A83,'WinBUGS output'!A:C,3,FALSE)</f>
        <v>CBT individual (over 15 sessions) + imipramine</v>
      </c>
      <c r="C83" s="3" t="str">
        <f>FIXED(EXP(VLOOKUP(A83,'Direct lors'!B$4:G$94,4,FALSE)),2)</f>
        <v>0.94</v>
      </c>
      <c r="D83" s="3" t="str">
        <f>"("&amp;FIXED(EXP(VLOOKUP(A83,'Direct lors'!B$4:G$94,5,FALSE)),2)&amp;", "&amp;FIXED(EXP(VLOOKUP(A83,'Direct lors'!B$4:G$94,6,FALSE)),2)&amp;")"</f>
        <v>(0.38, 2.32)</v>
      </c>
    </row>
    <row r="84" spans="1:4" x14ac:dyDescent="0.25">
      <c r="A84" s="1">
        <v>82</v>
      </c>
      <c r="B84" s="3" t="str">
        <f>VLOOKUP(A84,'WinBUGS output'!A:C,3,FALSE)</f>
        <v>CBT group (under 15 sessions) + imipramine</v>
      </c>
      <c r="C84" s="3" t="str">
        <f>FIXED(EXP(VLOOKUP(A84,'Direct lors'!B$4:G$94,4,FALSE)),2)</f>
        <v>2.25</v>
      </c>
      <c r="D84" s="3" t="str">
        <f>"("&amp;FIXED(EXP(VLOOKUP(A84,'Direct lors'!B$4:G$94,5,FALSE)),2)&amp;", "&amp;FIXED(EXP(VLOOKUP(A84,'Direct lors'!B$4:G$94,6,FALSE)),2)&amp;")"</f>
        <v>(0.52, 9.87)</v>
      </c>
    </row>
    <row r="85" spans="1:4" x14ac:dyDescent="0.25">
      <c r="A85" s="1">
        <v>83</v>
      </c>
      <c r="B85" s="3" t="str">
        <f>VLOOKUP(A85,'WinBUGS output'!A:C,3,FALSE)</f>
        <v>Problem solving individual + any SSRI</v>
      </c>
      <c r="C85" s="3" t="str">
        <f>FIXED(EXP(VLOOKUP(A85,'Direct lors'!B$4:G$94,4,FALSE)),2)</f>
        <v>0.42</v>
      </c>
      <c r="D85" s="3" t="str">
        <f>"("&amp;FIXED(EXP(VLOOKUP(A85,'Direct lors'!B$4:G$94,5,FALSE)),2)&amp;", "&amp;FIXED(EXP(VLOOKUP(A85,'Direct lors'!B$4:G$94,6,FALSE)),2)&amp;")"</f>
        <v>(0.10, 1.62)</v>
      </c>
    </row>
    <row r="86" spans="1:4" x14ac:dyDescent="0.25">
      <c r="A86" s="1">
        <v>84</v>
      </c>
      <c r="B86" s="3" t="str">
        <f>VLOOKUP(A86,'WinBUGS output'!A:C,3,FALSE)</f>
        <v>Supportive psychotherapy + any SSRI</v>
      </c>
      <c r="C86" s="3" t="str">
        <f>FIXED(EXP(VLOOKUP(A86,'Direct lors'!B$4:G$94,4,FALSE)),2)</f>
        <v>0.89</v>
      </c>
      <c r="D86" s="3" t="str">
        <f>"("&amp;FIXED(EXP(VLOOKUP(A86,'Direct lors'!B$4:G$94,5,FALSE)),2)&amp;", "&amp;FIXED(EXP(VLOOKUP(A86,'Direct lors'!B$4:G$94,6,FALSE)),2)&amp;")"</f>
        <v>(0.14, 5.53)</v>
      </c>
    </row>
    <row r="87" spans="1:4" x14ac:dyDescent="0.25">
      <c r="A87" s="1">
        <v>85</v>
      </c>
      <c r="B87" s="3" t="str">
        <f>VLOOKUP(A87,'WinBUGS output'!A:C,3,FALSE)</f>
        <v>Interpersonal psychotherapy (IPT) + any AD</v>
      </c>
      <c r="C87" s="3" t="str">
        <f>FIXED(EXP(VLOOKUP(A87,'Direct lors'!B$4:G$94,4,FALSE)),2)</f>
        <v>0.76</v>
      </c>
      <c r="D87" s="3" t="str">
        <f>"("&amp;FIXED(EXP(VLOOKUP(A87,'Direct lors'!B$4:G$94,5,FALSE)),2)&amp;", "&amp;FIXED(EXP(VLOOKUP(A87,'Direct lors'!B$4:G$94,6,FALSE)),2)&amp;")"</f>
        <v>(0.22, 2.61)</v>
      </c>
    </row>
    <row r="88" spans="1:4" x14ac:dyDescent="0.25">
      <c r="A88" s="1">
        <v>86</v>
      </c>
      <c r="B88" s="3" t="str">
        <f>VLOOKUP(A88,'WinBUGS output'!A:C,3,FALSE)</f>
        <v>Interpersonal psychotherapy (IPT) + imipramine</v>
      </c>
      <c r="C88" s="3" t="str">
        <f>FIXED(EXP(VLOOKUP(A88,'Direct lors'!B$4:G$94,4,FALSE)),2)</f>
        <v>0.69</v>
      </c>
      <c r="D88" s="3" t="str">
        <f>"("&amp;FIXED(EXP(VLOOKUP(A88,'Direct lors'!B$4:G$94,5,FALSE)),2)&amp;", "&amp;FIXED(EXP(VLOOKUP(A88,'Direct lors'!B$4:G$94,6,FALSE)),2)&amp;")"</f>
        <v>(0.17, 2.69)</v>
      </c>
    </row>
    <row r="89" spans="1:4" x14ac:dyDescent="0.25">
      <c r="A89" s="1">
        <v>87</v>
      </c>
      <c r="B89" s="3" t="str">
        <f>VLOOKUP(A89,'WinBUGS output'!A:C,3,FALSE)</f>
        <v>Short-term psychodynamic psychotherapy individual + Any AD</v>
      </c>
      <c r="C89" s="3" t="str">
        <f>FIXED(EXP(VLOOKUP(A89,'Direct lors'!B$4:G$94,4,FALSE)),2)</f>
        <v>1.46</v>
      </c>
      <c r="D89" s="3" t="str">
        <f>"("&amp;FIXED(EXP(VLOOKUP(A89,'Direct lors'!B$4:G$94,5,FALSE)),2)&amp;", "&amp;FIXED(EXP(VLOOKUP(A89,'Direct lors'!B$4:G$94,6,FALSE)),2)&amp;")"</f>
        <v>(0.61, 3.46)</v>
      </c>
    </row>
    <row r="90" spans="1:4" x14ac:dyDescent="0.25">
      <c r="A90" s="1">
        <v>88</v>
      </c>
      <c r="B90" s="3" t="str">
        <f>VLOOKUP(A90,'WinBUGS output'!A:C,3,FALSE)</f>
        <v>Short-term psychodynamic psychotherapy individual + any SSRI</v>
      </c>
      <c r="C90" s="3" t="str">
        <f>FIXED(EXP(VLOOKUP(A90,'Direct lors'!B$4:G$94,4,FALSE)),2)</f>
        <v>1.43</v>
      </c>
      <c r="D90" s="3" t="str">
        <f>"("&amp;FIXED(EXP(VLOOKUP(A90,'Direct lors'!B$4:G$94,5,FALSE)),2)&amp;", "&amp;FIXED(EXP(VLOOKUP(A90,'Direct lors'!B$4:G$94,6,FALSE)),2)&amp;")"</f>
        <v>(0.48, 4.31)</v>
      </c>
    </row>
    <row r="91" spans="1:4" x14ac:dyDescent="0.25">
      <c r="A91" s="1">
        <v>89</v>
      </c>
      <c r="B91" s="3" t="str">
        <f>VLOOKUP(A91,'WinBUGS output'!A:C,3,FALSE)</f>
        <v>CBT individual (over 15 sessions) + Pill placebo</v>
      </c>
      <c r="C91" s="3" t="str">
        <f>FIXED(EXP(VLOOKUP(A91,'Direct lors'!B$4:G$94,4,FALSE)),2)</f>
        <v>0.30</v>
      </c>
      <c r="D91" s="3" t="str">
        <f>"("&amp;FIXED(EXP(VLOOKUP(A91,'Direct lors'!B$4:G$94,5,FALSE)),2)&amp;", "&amp;FIXED(EXP(VLOOKUP(A91,'Direct lors'!B$4:G$94,6,FALSE)),2)&amp;")"</f>
        <v>(0.08, 0.97)</v>
      </c>
    </row>
    <row r="92" spans="1:4" x14ac:dyDescent="0.25">
      <c r="A92" s="1">
        <v>90</v>
      </c>
      <c r="B92" s="3" t="str">
        <f>VLOOKUP(A92,'WinBUGS output'!A:C,3,FALSE)</f>
        <v xml:space="preserve">Interpersonal psychotherapy (IPT) + Pill placebo </v>
      </c>
      <c r="C92" s="3" t="str">
        <f>FIXED(EXP(VLOOKUP(A92,'Direct lors'!B$4:G$94,4,FALSE)),2)</f>
        <v>0.35</v>
      </c>
      <c r="D92" s="3" t="str">
        <f>"("&amp;FIXED(EXP(VLOOKUP(A92,'Direct lors'!B$4:G$94,5,FALSE)),2)&amp;", "&amp;FIXED(EXP(VLOOKUP(A92,'Direct lors'!B$4:G$94,6,FALSE)),2)&amp;")"</f>
        <v>(0.11, 1.07)</v>
      </c>
    </row>
    <row r="93" spans="1:4" x14ac:dyDescent="0.25">
      <c r="A93" s="1">
        <v>91</v>
      </c>
      <c r="B93" s="3" t="str">
        <f>VLOOKUP(A93,'WinBUGS output'!A:C,3,FALSE)</f>
        <v>Exercise + CBT individual (under 15 sessions)</v>
      </c>
      <c r="C93" s="3" t="str">
        <f>FIXED(EXP(VLOOKUP(A93,'Direct lors'!B$4:G$94,4,FALSE)),2)</f>
        <v>0.63</v>
      </c>
      <c r="D93" s="3" t="str">
        <f>"("&amp;FIXED(EXP(VLOOKUP(A93,'Direct lors'!B$4:G$94,5,FALSE)),2)&amp;", "&amp;FIXED(EXP(VLOOKUP(A93,'Direct lors'!B$4:G$94,6,FALSE)),2)&amp;")"</f>
        <v>(0.22, 1.67)</v>
      </c>
    </row>
    <row r="94" spans="1:4" x14ac:dyDescent="0.25">
      <c r="A94" s="1">
        <v>92</v>
      </c>
      <c r="B94" s="3" t="str">
        <f>VLOOKUP(A94,'WinBUGS output'!A:C,3,FALSE)</f>
        <v>Exercise + Sertraline</v>
      </c>
      <c r="C94" s="3" t="str">
        <f>FIXED(EXP(VLOOKUP(A94,'Direct lors'!B$4:G$94,4,FALSE)),2)</f>
        <v>0.70</v>
      </c>
      <c r="D94" s="3" t="str">
        <f>"("&amp;FIXED(EXP(VLOOKUP(A94,'Direct lors'!B$4:G$94,5,FALSE)),2)&amp;", "&amp;FIXED(EXP(VLOOKUP(A94,'Direct lors'!B$4:G$94,6,FALSE)),2)&amp;")"</f>
        <v>(0.34, 1.48)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99"/>
  <sheetViews>
    <sheetView topLeftCell="A16" workbookViewId="0">
      <selection activeCell="P29" sqref="P29"/>
    </sheetView>
  </sheetViews>
  <sheetFormatPr defaultRowHeight="15" x14ac:dyDescent="0.25"/>
  <cols>
    <col min="1" max="1" width="5.140625" style="15" customWidth="1"/>
    <col min="2" max="2" width="5" style="15" customWidth="1"/>
    <col min="3" max="3" width="56.140625" style="15" bestFit="1" customWidth="1"/>
    <col min="4" max="4" width="56.28515625" style="15" bestFit="1" customWidth="1"/>
    <col min="5" max="5" width="16" style="15" bestFit="1" customWidth="1"/>
    <col min="6" max="7" width="9.140625" style="15"/>
    <col min="8" max="8" width="16" style="15" bestFit="1" customWidth="1"/>
    <col min="9" max="10" width="9.140625" style="15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  <col min="24" max="24" width="56.140625" style="15" bestFit="1" customWidth="1"/>
    <col min="25" max="25" width="56.28515625" style="15" bestFit="1" customWidth="1"/>
    <col min="26" max="26" width="11.5703125" style="15" bestFit="1" customWidth="1"/>
    <col min="27" max="28" width="9.140625" style="15"/>
    <col min="32" max="33" width="64.7109375" bestFit="1" customWidth="1"/>
    <col min="34" max="34" width="11.5703125" bestFit="1" customWidth="1"/>
    <col min="35" max="35" width="7.140625" bestFit="1" customWidth="1"/>
    <col min="36" max="36" width="8.28515625" bestFit="1" customWidth="1"/>
  </cols>
  <sheetData>
    <row r="1" spans="1:36" ht="18.75" x14ac:dyDescent="0.3">
      <c r="C1" s="39" t="s">
        <v>381</v>
      </c>
      <c r="D1" s="39"/>
      <c r="E1" s="39"/>
      <c r="F1" s="39"/>
      <c r="G1" s="39"/>
      <c r="H1" s="39"/>
      <c r="I1" s="39"/>
      <c r="J1" s="39"/>
      <c r="P1" s="39" t="s">
        <v>382</v>
      </c>
      <c r="Q1" s="39"/>
      <c r="R1" s="39"/>
      <c r="S1" s="39"/>
      <c r="T1" s="39"/>
      <c r="U1" s="32"/>
      <c r="V1" s="32"/>
      <c r="W1" s="32"/>
      <c r="X1" s="39" t="s">
        <v>383</v>
      </c>
      <c r="Y1" s="39"/>
      <c r="Z1" s="39"/>
      <c r="AA1" s="39"/>
      <c r="AB1" s="39"/>
      <c r="AF1" s="39" t="s">
        <v>384</v>
      </c>
      <c r="AG1" s="39"/>
      <c r="AH1" s="39"/>
      <c r="AI1" s="39"/>
      <c r="AJ1" s="39"/>
    </row>
    <row r="2" spans="1:36" x14ac:dyDescent="0.25">
      <c r="E2" s="40" t="s">
        <v>19</v>
      </c>
      <c r="F2" s="40"/>
      <c r="G2" s="40"/>
      <c r="H2" s="41" t="s">
        <v>20</v>
      </c>
      <c r="I2" s="41"/>
      <c r="J2" s="41"/>
      <c r="N2" s="15"/>
      <c r="O2" s="15"/>
      <c r="P2" s="15"/>
      <c r="Q2" s="15"/>
      <c r="R2" s="40" t="s">
        <v>19</v>
      </c>
      <c r="S2" s="40"/>
      <c r="T2" s="40"/>
      <c r="Z2" s="40" t="s">
        <v>19</v>
      </c>
      <c r="AA2" s="40"/>
      <c r="AB2" s="40"/>
      <c r="AF2" s="15"/>
      <c r="AG2" s="15"/>
      <c r="AH2" s="40" t="s">
        <v>19</v>
      </c>
      <c r="AI2" s="40"/>
      <c r="AJ2" s="40"/>
    </row>
    <row r="3" spans="1:36" x14ac:dyDescent="0.25">
      <c r="C3" s="33" t="s">
        <v>25</v>
      </c>
      <c r="D3" s="33" t="s">
        <v>26</v>
      </c>
      <c r="E3" s="34" t="s">
        <v>385</v>
      </c>
      <c r="F3" s="35">
        <v>2.5000000000000001E-2</v>
      </c>
      <c r="G3" s="35">
        <v>0.97499999999999998</v>
      </c>
      <c r="H3" s="17" t="s">
        <v>385</v>
      </c>
      <c r="I3" s="18">
        <v>2.5000000000000001E-2</v>
      </c>
      <c r="J3" s="18">
        <v>0.97499999999999998</v>
      </c>
      <c r="N3" s="15"/>
      <c r="O3" s="15"/>
      <c r="P3" s="33" t="s">
        <v>27</v>
      </c>
      <c r="Q3" s="33" t="s">
        <v>28</v>
      </c>
      <c r="R3" s="34" t="s">
        <v>385</v>
      </c>
      <c r="S3" s="35">
        <v>2.5000000000000001E-2</v>
      </c>
      <c r="T3" s="35">
        <v>0.97499999999999998</v>
      </c>
      <c r="X3" s="33" t="s">
        <v>25</v>
      </c>
      <c r="Y3" s="33" t="s">
        <v>26</v>
      </c>
      <c r="Z3" s="34" t="s">
        <v>386</v>
      </c>
      <c r="AA3" s="35">
        <v>2.5000000000000001E-2</v>
      </c>
      <c r="AB3" s="35">
        <v>0.97499999999999998</v>
      </c>
      <c r="AF3" s="33" t="s">
        <v>27</v>
      </c>
      <c r="AG3" s="33" t="s">
        <v>28</v>
      </c>
      <c r="AH3" s="34" t="s">
        <v>386</v>
      </c>
      <c r="AI3" s="35">
        <v>2.5000000000000001E-2</v>
      </c>
      <c r="AJ3" s="35">
        <v>0.97499999999999998</v>
      </c>
    </row>
    <row r="4" spans="1:36" x14ac:dyDescent="0.25">
      <c r="A4" s="16">
        <v>1</v>
      </c>
      <c r="B4" s="16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-0.65</v>
      </c>
      <c r="F4" s="5" t="str">
        <f>FIXED('WinBUGS output'!M3,2)</f>
        <v>-1.19</v>
      </c>
      <c r="G4" s="5" t="str">
        <f>FIXED('WinBUGS output'!O3,2)</f>
        <v>-0.13</v>
      </c>
      <c r="H4" s="38"/>
      <c r="I4" s="38"/>
      <c r="J4" s="38"/>
      <c r="N4" s="1">
        <v>1</v>
      </c>
      <c r="O4" s="1">
        <v>2</v>
      </c>
      <c r="P4" s="5" t="str">
        <f>VLOOKUP('Direct lors'!N4,'WinBUGS output'!D:F,3,FALSE)</f>
        <v>Pill placebo</v>
      </c>
      <c r="Q4" s="5" t="str">
        <f>VLOOKUP('Direct lors'!O4,'WinBUGS output'!D:F,3,FALSE)</f>
        <v>No treatment</v>
      </c>
      <c r="R4" s="5" t="str">
        <f>FIXED('WinBUGS output'!X3,2)</f>
        <v>-0.61</v>
      </c>
      <c r="S4" s="5" t="str">
        <f>FIXED('WinBUGS output'!W3,2)</f>
        <v>-1.35</v>
      </c>
      <c r="T4" s="5" t="str">
        <f>FIXED('WinBUGS output'!Y3,2)</f>
        <v>0.11</v>
      </c>
      <c r="X4" s="5" t="str">
        <f>C4</f>
        <v>Pill placebo</v>
      </c>
      <c r="Y4" s="5" t="str">
        <f>D4</f>
        <v>Waitlist</v>
      </c>
      <c r="Z4" s="5" t="str">
        <f>FIXED(EXP('WinBUGS output'!N3),2)</f>
        <v>0.52</v>
      </c>
      <c r="AA4" s="5" t="str">
        <f>FIXED(EXP('WinBUGS output'!M3),2)</f>
        <v>0.30</v>
      </c>
      <c r="AB4" s="5" t="str">
        <f>FIXED(EXP('WinBUGS output'!O3),2)</f>
        <v>0.88</v>
      </c>
      <c r="AF4" s="5" t="str">
        <f>P4</f>
        <v>Pill placebo</v>
      </c>
      <c r="AG4" s="5" t="str">
        <f>Q4</f>
        <v>No treatment</v>
      </c>
      <c r="AH4" s="5" t="str">
        <f>FIXED(EXP('WinBUGS output'!X3),2)</f>
        <v>0.54</v>
      </c>
      <c r="AI4" s="5" t="str">
        <f>FIXED(EXP('WinBUGS output'!W3),2)</f>
        <v>0.26</v>
      </c>
      <c r="AJ4" s="5" t="str">
        <f>FIXED(EXP('WinBUGS output'!Y3),2)</f>
        <v>1.12</v>
      </c>
    </row>
    <row r="5" spans="1:36" x14ac:dyDescent="0.25">
      <c r="A5" s="16">
        <v>1</v>
      </c>
      <c r="B5" s="16">
        <v>3</v>
      </c>
      <c r="C5" s="5" t="str">
        <f>VLOOKUP(A5,'WinBUGS output'!A:C,3,FALSE)</f>
        <v>Pill placebo</v>
      </c>
      <c r="D5" s="5" t="str">
        <f>VLOOKUP(B5,'WinBUGS output'!A:C,3,FALSE)</f>
        <v>No treatment</v>
      </c>
      <c r="E5" s="5" t="str">
        <f>FIXED('WinBUGS output'!N4,2)</f>
        <v>-0.57</v>
      </c>
      <c r="F5" s="5" t="str">
        <f>FIXED('WinBUGS output'!M4,2)</f>
        <v>-1.24</v>
      </c>
      <c r="G5" s="5" t="str">
        <f>FIXED('WinBUGS output'!O4,2)</f>
        <v>0.10</v>
      </c>
      <c r="H5" s="38"/>
      <c r="I5" s="38"/>
      <c r="J5" s="38"/>
      <c r="N5" s="1">
        <v>1</v>
      </c>
      <c r="O5" s="1">
        <v>3</v>
      </c>
      <c r="P5" s="5" t="str">
        <f>VLOOKUP('Direct lors'!N5,'WinBUGS output'!D:F,3,FALSE)</f>
        <v>Pill placebo</v>
      </c>
      <c r="Q5" s="5" t="str">
        <f>VLOOKUP('Direct lors'!O5,'WinBUGS output'!D:F,3,FALSE)</f>
        <v>Attention placebo</v>
      </c>
      <c r="R5" s="5" t="str">
        <f>FIXED('WinBUGS output'!X4,2)</f>
        <v>0.07</v>
      </c>
      <c r="S5" s="5" t="str">
        <f>FIXED('WinBUGS output'!W4,2)</f>
        <v>-0.73</v>
      </c>
      <c r="T5" s="5" t="str">
        <f>FIXED('WinBUGS output'!Y4,2)</f>
        <v>0.89</v>
      </c>
      <c r="X5" s="5" t="str">
        <f t="shared" ref="X5:X68" si="0">C5</f>
        <v>Pill placebo</v>
      </c>
      <c r="Y5" s="5" t="str">
        <f t="shared" ref="Y5:Y68" si="1">D5</f>
        <v>No treatment</v>
      </c>
      <c r="Z5" s="5" t="str">
        <f>FIXED(EXP('WinBUGS output'!N4),2)</f>
        <v>0.57</v>
      </c>
      <c r="AA5" s="5" t="str">
        <f>FIXED(EXP('WinBUGS output'!M4),2)</f>
        <v>0.29</v>
      </c>
      <c r="AB5" s="5" t="str">
        <f>FIXED(EXP('WinBUGS output'!O4),2)</f>
        <v>1.11</v>
      </c>
      <c r="AF5" s="5" t="str">
        <f t="shared" ref="AF5:AF68" si="2">P5</f>
        <v>Pill placebo</v>
      </c>
      <c r="AG5" s="5" t="str">
        <f t="shared" ref="AG5:AG68" si="3">Q5</f>
        <v>Attention placebo</v>
      </c>
      <c r="AH5" s="5" t="str">
        <f>FIXED(EXP('WinBUGS output'!X4),2)</f>
        <v>1.07</v>
      </c>
      <c r="AI5" s="5" t="str">
        <f>FIXED(EXP('WinBUGS output'!W4),2)</f>
        <v>0.48</v>
      </c>
      <c r="AJ5" s="5" t="str">
        <f>FIXED(EXP('WinBUGS output'!Y4),2)</f>
        <v>2.45</v>
      </c>
    </row>
    <row r="6" spans="1:36" x14ac:dyDescent="0.25">
      <c r="A6" s="16">
        <v>1</v>
      </c>
      <c r="B6" s="16">
        <v>4</v>
      </c>
      <c r="C6" s="5" t="str">
        <f>VLOOKUP(A6,'WinBUGS output'!A:C,3,FALSE)</f>
        <v>Pill placebo</v>
      </c>
      <c r="D6" s="5" t="str">
        <f>VLOOKUP(B6,'WinBUGS output'!A:C,3,FALSE)</f>
        <v>Attention placebo</v>
      </c>
      <c r="E6" s="5" t="str">
        <f>FIXED('WinBUGS output'!N5,2)</f>
        <v>-0.07</v>
      </c>
      <c r="F6" s="5" t="str">
        <f>FIXED('WinBUGS output'!M5,2)</f>
        <v>-0.72</v>
      </c>
      <c r="G6" s="5" t="str">
        <f>FIXED('WinBUGS output'!O5,2)</f>
        <v>0.55</v>
      </c>
      <c r="H6" s="38"/>
      <c r="I6" s="38"/>
      <c r="J6" s="38"/>
      <c r="N6" s="1">
        <v>1</v>
      </c>
      <c r="O6" s="1">
        <v>4</v>
      </c>
      <c r="P6" s="5" t="str">
        <f>VLOOKUP('Direct lors'!N6,'WinBUGS output'!D:F,3,FALSE)</f>
        <v>Pill placebo</v>
      </c>
      <c r="Q6" s="5" t="str">
        <f>VLOOKUP('Direct lors'!O6,'WinBUGS output'!D:F,3,FALSE)</f>
        <v>TAU</v>
      </c>
      <c r="R6" s="5" t="str">
        <f>FIXED('WinBUGS output'!X5,2)</f>
        <v>-0.29</v>
      </c>
      <c r="S6" s="5" t="str">
        <f>FIXED('WinBUGS output'!W5,2)</f>
        <v>-0.95</v>
      </c>
      <c r="T6" s="5" t="str">
        <f>FIXED('WinBUGS output'!Y5,2)</f>
        <v>0.42</v>
      </c>
      <c r="X6" s="5" t="str">
        <f t="shared" si="0"/>
        <v>Pill placebo</v>
      </c>
      <c r="Y6" s="5" t="str">
        <f t="shared" si="1"/>
        <v>Attention placebo</v>
      </c>
      <c r="Z6" s="5" t="str">
        <f>FIXED(EXP('WinBUGS output'!N5),2)</f>
        <v>0.93</v>
      </c>
      <c r="AA6" s="5" t="str">
        <f>FIXED(EXP('WinBUGS output'!M5),2)</f>
        <v>0.48</v>
      </c>
      <c r="AB6" s="5" t="str">
        <f>FIXED(EXP('WinBUGS output'!O5),2)</f>
        <v>1.74</v>
      </c>
      <c r="AF6" s="5" t="str">
        <f t="shared" si="2"/>
        <v>Pill placebo</v>
      </c>
      <c r="AG6" s="5" t="str">
        <f t="shared" si="3"/>
        <v>TAU</v>
      </c>
      <c r="AH6" s="5" t="str">
        <f>FIXED(EXP('WinBUGS output'!X5),2)</f>
        <v>0.75</v>
      </c>
      <c r="AI6" s="5" t="str">
        <f>FIXED(EXP('WinBUGS output'!W5),2)</f>
        <v>0.39</v>
      </c>
      <c r="AJ6" s="5" t="str">
        <f>FIXED(EXP('WinBUGS output'!Y5),2)</f>
        <v>1.53</v>
      </c>
    </row>
    <row r="7" spans="1:36" x14ac:dyDescent="0.25">
      <c r="A7" s="16">
        <v>1</v>
      </c>
      <c r="B7" s="16">
        <v>5</v>
      </c>
      <c r="C7" s="5" t="str">
        <f>VLOOKUP(A7,'WinBUGS output'!A:C,3,FALSE)</f>
        <v>Pill placebo</v>
      </c>
      <c r="D7" s="5" t="str">
        <f>VLOOKUP(B7,'WinBUGS output'!A:C,3,FALSE)</f>
        <v>Attention placebo + TAU</v>
      </c>
      <c r="E7" s="5" t="str">
        <f>FIXED('WinBUGS output'!N6,2)</f>
        <v>0.20</v>
      </c>
      <c r="F7" s="5" t="str">
        <f>FIXED('WinBUGS output'!M6,2)</f>
        <v>-0.60</v>
      </c>
      <c r="G7" s="5" t="str">
        <f>FIXED('WinBUGS output'!O6,2)</f>
        <v>1.10</v>
      </c>
      <c r="H7" s="38"/>
      <c r="I7" s="38"/>
      <c r="J7" s="38"/>
      <c r="N7" s="1">
        <v>1</v>
      </c>
      <c r="O7" s="1">
        <v>5</v>
      </c>
      <c r="P7" s="5" t="str">
        <f>VLOOKUP('Direct lors'!N7,'WinBUGS output'!D:F,3,FALSE)</f>
        <v>Pill placebo</v>
      </c>
      <c r="Q7" s="5" t="str">
        <f>VLOOKUP('Direct lors'!O7,'WinBUGS output'!D:F,3,FALSE)</f>
        <v>Exercise</v>
      </c>
      <c r="R7" s="5" t="str">
        <f>FIXED('WinBUGS output'!X6,2)</f>
        <v>-0.27</v>
      </c>
      <c r="S7" s="5" t="str">
        <f>FIXED('WinBUGS output'!W6,2)</f>
        <v>-1.07</v>
      </c>
      <c r="T7" s="5" t="str">
        <f>FIXED('WinBUGS output'!Y6,2)</f>
        <v>0.47</v>
      </c>
      <c r="X7" s="5" t="str">
        <f t="shared" si="0"/>
        <v>Pill placebo</v>
      </c>
      <c r="Y7" s="5" t="str">
        <f t="shared" si="1"/>
        <v>Attention placebo + TAU</v>
      </c>
      <c r="Z7" s="5" t="str">
        <f>FIXED(EXP('WinBUGS output'!N6),2)</f>
        <v>1.23</v>
      </c>
      <c r="AA7" s="5" t="str">
        <f>FIXED(EXP('WinBUGS output'!M6),2)</f>
        <v>0.55</v>
      </c>
      <c r="AB7" s="5" t="str">
        <f>FIXED(EXP('WinBUGS output'!O6),2)</f>
        <v>3.00</v>
      </c>
      <c r="AF7" s="5" t="str">
        <f t="shared" si="2"/>
        <v>Pill placebo</v>
      </c>
      <c r="AG7" s="5" t="str">
        <f t="shared" si="3"/>
        <v>Exercise</v>
      </c>
      <c r="AH7" s="5" t="str">
        <f>FIXED(EXP('WinBUGS output'!X6),2)</f>
        <v>0.77</v>
      </c>
      <c r="AI7" s="5" t="str">
        <f>FIXED(EXP('WinBUGS output'!W6),2)</f>
        <v>0.34</v>
      </c>
      <c r="AJ7" s="5" t="str">
        <f>FIXED(EXP('WinBUGS output'!Y6),2)</f>
        <v>1.60</v>
      </c>
    </row>
    <row r="8" spans="1:36" x14ac:dyDescent="0.25">
      <c r="A8" s="16">
        <v>1</v>
      </c>
      <c r="B8" s="16">
        <v>6</v>
      </c>
      <c r="C8" s="5" t="str">
        <f>VLOOKUP(A8,'WinBUGS output'!A:C,3,FALSE)</f>
        <v>Pill placebo</v>
      </c>
      <c r="D8" s="5" t="str">
        <f>VLOOKUP(B8,'WinBUGS output'!A:C,3,FALSE)</f>
        <v>TAU</v>
      </c>
      <c r="E8" s="5" t="str">
        <f>FIXED('WinBUGS output'!N7,2)</f>
        <v>-0.38</v>
      </c>
      <c r="F8" s="5" t="str">
        <f>FIXED('WinBUGS output'!M7,2)</f>
        <v>-0.81</v>
      </c>
      <c r="G8" s="5" t="str">
        <f>FIXED('WinBUGS output'!O7,2)</f>
        <v>0.04</v>
      </c>
      <c r="H8" s="38"/>
      <c r="I8" s="38"/>
      <c r="J8" s="38"/>
      <c r="N8" s="1">
        <v>1</v>
      </c>
      <c r="O8" s="1">
        <v>6</v>
      </c>
      <c r="P8" s="5" t="str">
        <f>VLOOKUP('Direct lors'!N8,'WinBUGS output'!D:F,3,FALSE)</f>
        <v>Pill placebo</v>
      </c>
      <c r="Q8" s="5" t="str">
        <f>VLOOKUP('Direct lors'!O8,'WinBUGS output'!D:F,3,FALSE)</f>
        <v>TCA</v>
      </c>
      <c r="R8" s="5" t="str">
        <f>FIXED('WinBUGS output'!X7,2)</f>
        <v>0.18</v>
      </c>
      <c r="S8" s="5" t="str">
        <f>FIXED('WinBUGS output'!W7,2)</f>
        <v>-0.25</v>
      </c>
      <c r="T8" s="5" t="str">
        <f>FIXED('WinBUGS output'!Y7,2)</f>
        <v>0.61</v>
      </c>
      <c r="X8" s="5" t="str">
        <f t="shared" si="0"/>
        <v>Pill placebo</v>
      </c>
      <c r="Y8" s="5" t="str">
        <f t="shared" si="1"/>
        <v>TAU</v>
      </c>
      <c r="Z8" s="5" t="str">
        <f>FIXED(EXP('WinBUGS output'!N7),2)</f>
        <v>0.68</v>
      </c>
      <c r="AA8" s="5" t="str">
        <f>FIXED(EXP('WinBUGS output'!M7),2)</f>
        <v>0.45</v>
      </c>
      <c r="AB8" s="5" t="str">
        <f>FIXED(EXP('WinBUGS output'!O7),2)</f>
        <v>1.04</v>
      </c>
      <c r="AF8" s="5" t="str">
        <f t="shared" si="2"/>
        <v>Pill placebo</v>
      </c>
      <c r="AG8" s="5" t="str">
        <f t="shared" si="3"/>
        <v>TCA</v>
      </c>
      <c r="AH8" s="5" t="str">
        <f>FIXED(EXP('WinBUGS output'!X7),2)</f>
        <v>1.19</v>
      </c>
      <c r="AI8" s="5" t="str">
        <f>FIXED(EXP('WinBUGS output'!W7),2)</f>
        <v>0.78</v>
      </c>
      <c r="AJ8" s="5" t="str">
        <f>FIXED(EXP('WinBUGS output'!Y7),2)</f>
        <v>1.85</v>
      </c>
    </row>
    <row r="9" spans="1:36" x14ac:dyDescent="0.25">
      <c r="A9" s="16">
        <v>1</v>
      </c>
      <c r="B9" s="16">
        <v>7</v>
      </c>
      <c r="C9" s="5" t="str">
        <f>VLOOKUP(A9,'WinBUGS output'!A:C,3,FALSE)</f>
        <v>Pill placebo</v>
      </c>
      <c r="D9" s="5" t="str">
        <f>VLOOKUP(B9,'WinBUGS output'!A:C,3,FALSE)</f>
        <v>Enhanced TAU</v>
      </c>
      <c r="E9" s="5" t="str">
        <f>FIXED('WinBUGS output'!N8,2)</f>
        <v>-0.20</v>
      </c>
      <c r="F9" s="5" t="str">
        <f>FIXED('WinBUGS output'!M8,2)</f>
        <v>-0.85</v>
      </c>
      <c r="G9" s="5" t="str">
        <f>FIXED('WinBUGS output'!O8,2)</f>
        <v>0.52</v>
      </c>
      <c r="H9" s="38"/>
      <c r="I9" s="38"/>
      <c r="J9" s="38"/>
      <c r="N9" s="1">
        <v>1</v>
      </c>
      <c r="O9" s="1">
        <v>7</v>
      </c>
      <c r="P9" s="5" t="str">
        <f>VLOOKUP('Direct lors'!N9,'WinBUGS output'!D:F,3,FALSE)</f>
        <v>Pill placebo</v>
      </c>
      <c r="Q9" s="5" t="str">
        <f>VLOOKUP('Direct lors'!O9,'WinBUGS output'!D:F,3,FALSE)</f>
        <v>SSRI</v>
      </c>
      <c r="R9" s="5" t="str">
        <f>FIXED('WinBUGS output'!X8,2)</f>
        <v>-0.17</v>
      </c>
      <c r="S9" s="5" t="str">
        <f>FIXED('WinBUGS output'!W8,2)</f>
        <v>-0.52</v>
      </c>
      <c r="T9" s="5" t="str">
        <f>FIXED('WinBUGS output'!Y8,2)</f>
        <v>0.16</v>
      </c>
      <c r="X9" s="5" t="str">
        <f t="shared" si="0"/>
        <v>Pill placebo</v>
      </c>
      <c r="Y9" s="5" t="str">
        <f t="shared" si="1"/>
        <v>Enhanced TAU</v>
      </c>
      <c r="Z9" s="5" t="str">
        <f>FIXED(EXP('WinBUGS output'!N8),2)</f>
        <v>0.82</v>
      </c>
      <c r="AA9" s="5" t="str">
        <f>FIXED(EXP('WinBUGS output'!M8),2)</f>
        <v>0.43</v>
      </c>
      <c r="AB9" s="5" t="str">
        <f>FIXED(EXP('WinBUGS output'!O8),2)</f>
        <v>1.68</v>
      </c>
      <c r="AF9" s="5" t="str">
        <f t="shared" si="2"/>
        <v>Pill placebo</v>
      </c>
      <c r="AG9" s="5" t="str">
        <f t="shared" si="3"/>
        <v>SSRI</v>
      </c>
      <c r="AH9" s="5" t="str">
        <f>FIXED(EXP('WinBUGS output'!X8),2)</f>
        <v>0.84</v>
      </c>
      <c r="AI9" s="5" t="str">
        <f>FIXED(EXP('WinBUGS output'!W8),2)</f>
        <v>0.59</v>
      </c>
      <c r="AJ9" s="5" t="str">
        <f>FIXED(EXP('WinBUGS output'!Y8),2)</f>
        <v>1.17</v>
      </c>
    </row>
    <row r="10" spans="1:36" x14ac:dyDescent="0.25">
      <c r="A10" s="16">
        <v>1</v>
      </c>
      <c r="B10" s="16">
        <v>8</v>
      </c>
      <c r="C10" s="5" t="str">
        <f>VLOOKUP(A10,'WinBUGS output'!A:C,3,FALSE)</f>
        <v>Pill placebo</v>
      </c>
      <c r="D10" s="5" t="str">
        <f>VLOOKUP(B10,'WinBUGS output'!A:C,3,FALSE)</f>
        <v>Exercise</v>
      </c>
      <c r="E10" s="5" t="str">
        <f>FIXED('WinBUGS output'!N9,2)</f>
        <v>-0.27</v>
      </c>
      <c r="F10" s="5" t="str">
        <f>FIXED('WinBUGS output'!M9,2)</f>
        <v>-0.80</v>
      </c>
      <c r="G10" s="5" t="str">
        <f>FIXED('WinBUGS output'!O9,2)</f>
        <v>0.24</v>
      </c>
      <c r="H10" s="38" t="s">
        <v>5141</v>
      </c>
      <c r="I10" s="38" t="s">
        <v>5142</v>
      </c>
      <c r="J10" s="38" t="s">
        <v>5143</v>
      </c>
      <c r="N10" s="1">
        <v>1</v>
      </c>
      <c r="O10" s="1">
        <v>8</v>
      </c>
      <c r="P10" s="5" t="str">
        <f>VLOOKUP('Direct lors'!N10,'WinBUGS output'!D:F,3,FALSE)</f>
        <v>Pill placebo</v>
      </c>
      <c r="Q10" s="5" t="str">
        <f>VLOOKUP('Direct lors'!O10,'WinBUGS output'!D:F,3,FALSE)</f>
        <v>Any AD</v>
      </c>
      <c r="R10" s="5" t="str">
        <f>FIXED('WinBUGS output'!X9,2)</f>
        <v>0.05</v>
      </c>
      <c r="S10" s="5" t="str">
        <f>FIXED('WinBUGS output'!W9,2)</f>
        <v>-0.89</v>
      </c>
      <c r="T10" s="5" t="str">
        <f>FIXED('WinBUGS output'!Y9,2)</f>
        <v>1.00</v>
      </c>
      <c r="X10" s="5" t="str">
        <f t="shared" si="0"/>
        <v>Pill placebo</v>
      </c>
      <c r="Y10" s="5" t="str">
        <f t="shared" si="1"/>
        <v>Exercise</v>
      </c>
      <c r="Z10" s="5" t="str">
        <f>FIXED(EXP('WinBUGS output'!N9),2)</f>
        <v>0.76</v>
      </c>
      <c r="AA10" s="5" t="str">
        <f>FIXED(EXP('WinBUGS output'!M9),2)</f>
        <v>0.45</v>
      </c>
      <c r="AB10" s="5" t="str">
        <f>FIXED(EXP('WinBUGS output'!O9),2)</f>
        <v>1.27</v>
      </c>
      <c r="AF10" s="5" t="str">
        <f t="shared" si="2"/>
        <v>Pill placebo</v>
      </c>
      <c r="AG10" s="5" t="str">
        <f t="shared" si="3"/>
        <v>Any AD</v>
      </c>
      <c r="AH10" s="5" t="str">
        <f>FIXED(EXP('WinBUGS output'!X9),2)</f>
        <v>1.06</v>
      </c>
      <c r="AI10" s="5" t="str">
        <f>FIXED(EXP('WinBUGS output'!W9),2)</f>
        <v>0.41</v>
      </c>
      <c r="AJ10" s="5" t="str">
        <f>FIXED(EXP('WinBUGS output'!Y9),2)</f>
        <v>2.72</v>
      </c>
    </row>
    <row r="11" spans="1:36" x14ac:dyDescent="0.25">
      <c r="A11" s="16">
        <v>1</v>
      </c>
      <c r="B11" s="16">
        <v>9</v>
      </c>
      <c r="C11" s="5" t="str">
        <f>VLOOKUP(A11,'WinBUGS output'!A:C,3,FALSE)</f>
        <v>Pill placebo</v>
      </c>
      <c r="D11" s="5" t="str">
        <f>VLOOKUP(B11,'WinBUGS output'!A:C,3,FALSE)</f>
        <v>Exercise + TAU</v>
      </c>
      <c r="E11" s="5" t="str">
        <f>FIXED('WinBUGS output'!N10,2)</f>
        <v>-0.07</v>
      </c>
      <c r="F11" s="5" t="str">
        <f>FIXED('WinBUGS output'!M10,2)</f>
        <v>-0.78</v>
      </c>
      <c r="G11" s="5" t="str">
        <f>FIXED('WinBUGS output'!O10,2)</f>
        <v>0.69</v>
      </c>
      <c r="H11" s="38"/>
      <c r="I11" s="38"/>
      <c r="J11" s="38"/>
      <c r="N11" s="1">
        <v>1</v>
      </c>
      <c r="O11" s="1">
        <v>9</v>
      </c>
      <c r="P11" s="5" t="str">
        <f>VLOOKUP('Direct lors'!N11,'WinBUGS output'!D:F,3,FALSE)</f>
        <v>Pill placebo</v>
      </c>
      <c r="Q11" s="5" t="str">
        <f>VLOOKUP('Direct lors'!O11,'WinBUGS output'!D:F,3,FALSE)</f>
        <v>Mirtazapine</v>
      </c>
      <c r="R11" s="5" t="str">
        <f>FIXED('WinBUGS output'!X10,2)</f>
        <v>-0.73</v>
      </c>
      <c r="S11" s="5" t="str">
        <f>FIXED('WinBUGS output'!W10,2)</f>
        <v>-2.03</v>
      </c>
      <c r="T11" s="5" t="str">
        <f>FIXED('WinBUGS output'!Y10,2)</f>
        <v>0.56</v>
      </c>
      <c r="X11" s="5" t="str">
        <f t="shared" si="0"/>
        <v>Pill placebo</v>
      </c>
      <c r="Y11" s="5" t="str">
        <f t="shared" si="1"/>
        <v>Exercise + TAU</v>
      </c>
      <c r="Z11" s="5" t="str">
        <f>FIXED(EXP('WinBUGS output'!N10),2)</f>
        <v>0.93</v>
      </c>
      <c r="AA11" s="5" t="str">
        <f>FIXED(EXP('WinBUGS output'!M10),2)</f>
        <v>0.46</v>
      </c>
      <c r="AB11" s="5" t="str">
        <f>FIXED(EXP('WinBUGS output'!O10),2)</f>
        <v>2.00</v>
      </c>
      <c r="AF11" s="5" t="str">
        <f t="shared" si="2"/>
        <v>Pill placebo</v>
      </c>
      <c r="AG11" s="5" t="str">
        <f t="shared" si="3"/>
        <v>Mirtazapine</v>
      </c>
      <c r="AH11" s="5" t="str">
        <f>FIXED(EXP('WinBUGS output'!X10),2)</f>
        <v>0.48</v>
      </c>
      <c r="AI11" s="5" t="str">
        <f>FIXED(EXP('WinBUGS output'!W10),2)</f>
        <v>0.13</v>
      </c>
      <c r="AJ11" s="5" t="str">
        <f>FIXED(EXP('WinBUGS output'!Y10),2)</f>
        <v>1.74</v>
      </c>
    </row>
    <row r="12" spans="1:36" x14ac:dyDescent="0.25">
      <c r="A12" s="16">
        <v>1</v>
      </c>
      <c r="B12" s="16">
        <v>10</v>
      </c>
      <c r="C12" s="5" t="str">
        <f>VLOOKUP(A12,'WinBUGS output'!A:C,3,FALSE)</f>
        <v>Pill placebo</v>
      </c>
      <c r="D12" s="5" t="str">
        <f>VLOOKUP(B12,'WinBUGS output'!A:C,3,FALSE)</f>
        <v>Yoga + TAU</v>
      </c>
      <c r="E12" s="5" t="str">
        <f>FIXED('WinBUGS output'!N11,2)</f>
        <v>-0.45</v>
      </c>
      <c r="F12" s="5" t="str">
        <f>FIXED('WinBUGS output'!M11,2)</f>
        <v>-1.68</v>
      </c>
      <c r="G12" s="5" t="str">
        <f>FIXED('WinBUGS output'!O11,2)</f>
        <v>0.47</v>
      </c>
      <c r="H12" s="38"/>
      <c r="I12" s="38"/>
      <c r="J12" s="38"/>
      <c r="N12" s="1">
        <v>1</v>
      </c>
      <c r="O12" s="1">
        <v>10</v>
      </c>
      <c r="P12" s="5" t="str">
        <f>VLOOKUP('Direct lors'!N12,'WinBUGS output'!D:F,3,FALSE)</f>
        <v>Pill placebo</v>
      </c>
      <c r="Q12" s="5" t="str">
        <f>VLOOKUP('Direct lors'!O12,'WinBUGS output'!D:F,3,FALSE)</f>
        <v>Short-term psychodynamic psychotherapies</v>
      </c>
      <c r="R12" s="5" t="str">
        <f>FIXED('WinBUGS output'!X11,2)</f>
        <v>-0.14</v>
      </c>
      <c r="S12" s="5" t="str">
        <f>FIXED('WinBUGS output'!W11,2)</f>
        <v>-0.97</v>
      </c>
      <c r="T12" s="5" t="str">
        <f>FIXED('WinBUGS output'!Y11,2)</f>
        <v>0.70</v>
      </c>
      <c r="X12" s="5" t="str">
        <f t="shared" si="0"/>
        <v>Pill placebo</v>
      </c>
      <c r="Y12" s="5" t="str">
        <f t="shared" si="1"/>
        <v>Yoga + TAU</v>
      </c>
      <c r="Z12" s="5" t="str">
        <f>FIXED(EXP('WinBUGS output'!N11),2)</f>
        <v>0.64</v>
      </c>
      <c r="AA12" s="5" t="str">
        <f>FIXED(EXP('WinBUGS output'!M11),2)</f>
        <v>0.19</v>
      </c>
      <c r="AB12" s="5" t="str">
        <f>FIXED(EXP('WinBUGS output'!O11),2)</f>
        <v>1.60</v>
      </c>
      <c r="AF12" s="5" t="str">
        <f t="shared" si="2"/>
        <v>Pill placebo</v>
      </c>
      <c r="AG12" s="5" t="str">
        <f t="shared" si="3"/>
        <v>Short-term psychodynamic psychotherapies</v>
      </c>
      <c r="AH12" s="5" t="str">
        <f>FIXED(EXP('WinBUGS output'!X11),2)</f>
        <v>0.87</v>
      </c>
      <c r="AI12" s="5" t="str">
        <f>FIXED(EXP('WinBUGS output'!W11),2)</f>
        <v>0.38</v>
      </c>
      <c r="AJ12" s="5" t="str">
        <f>FIXED(EXP('WinBUGS output'!Y11),2)</f>
        <v>2.02</v>
      </c>
    </row>
    <row r="13" spans="1:36" x14ac:dyDescent="0.25">
      <c r="A13" s="16">
        <v>1</v>
      </c>
      <c r="B13" s="16">
        <v>11</v>
      </c>
      <c r="C13" s="5" t="str">
        <f>VLOOKUP(A13,'WinBUGS output'!A:C,3,FALSE)</f>
        <v>Pill placebo</v>
      </c>
      <c r="D13" s="5" t="str">
        <f>VLOOKUP(B13,'WinBUGS output'!A:C,3,FALSE)</f>
        <v>Any TCA</v>
      </c>
      <c r="E13" s="5" t="str">
        <f>FIXED('WinBUGS output'!N12,2)</f>
        <v>0.22</v>
      </c>
      <c r="F13" s="5" t="str">
        <f>FIXED('WinBUGS output'!M12,2)</f>
        <v>-0.25</v>
      </c>
      <c r="G13" s="5" t="str">
        <f>FIXED('WinBUGS output'!O12,2)</f>
        <v>0.73</v>
      </c>
      <c r="H13" s="38"/>
      <c r="I13" s="38"/>
      <c r="J13" s="38"/>
      <c r="N13" s="1">
        <v>1</v>
      </c>
      <c r="O13" s="1">
        <v>11</v>
      </c>
      <c r="P13" s="5" t="str">
        <f>VLOOKUP('Direct lors'!N13,'WinBUGS output'!D:F,3,FALSE)</f>
        <v>Pill placebo</v>
      </c>
      <c r="Q13" s="5" t="str">
        <f>VLOOKUP('Direct lors'!O13,'WinBUGS output'!D:F,3,FALSE)</f>
        <v>Self-help with support</v>
      </c>
      <c r="R13" s="5" t="str">
        <f>FIXED('WinBUGS output'!X12,2)</f>
        <v>0.23</v>
      </c>
      <c r="S13" s="5" t="str">
        <f>FIXED('WinBUGS output'!W12,2)</f>
        <v>-0.41</v>
      </c>
      <c r="T13" s="5" t="str">
        <f>FIXED('WinBUGS output'!Y12,2)</f>
        <v>0.83</v>
      </c>
      <c r="X13" s="5" t="str">
        <f t="shared" si="0"/>
        <v>Pill placebo</v>
      </c>
      <c r="Y13" s="5" t="str">
        <f t="shared" si="1"/>
        <v>Any TCA</v>
      </c>
      <c r="Z13" s="5" t="str">
        <f>FIXED(EXP('WinBUGS output'!N12),2)</f>
        <v>1.24</v>
      </c>
      <c r="AA13" s="5" t="str">
        <f>FIXED(EXP('WinBUGS output'!M12),2)</f>
        <v>0.78</v>
      </c>
      <c r="AB13" s="5" t="str">
        <f>FIXED(EXP('WinBUGS output'!O12),2)</f>
        <v>2.08</v>
      </c>
      <c r="AF13" s="5" t="str">
        <f t="shared" si="2"/>
        <v>Pill placebo</v>
      </c>
      <c r="AG13" s="5" t="str">
        <f t="shared" si="3"/>
        <v>Self-help with support</v>
      </c>
      <c r="AH13" s="5" t="str">
        <f>FIXED(EXP('WinBUGS output'!X12),2)</f>
        <v>1.26</v>
      </c>
      <c r="AI13" s="5" t="str">
        <f>FIXED(EXP('WinBUGS output'!W12),2)</f>
        <v>0.66</v>
      </c>
      <c r="AJ13" s="5" t="str">
        <f>FIXED(EXP('WinBUGS output'!Y12),2)</f>
        <v>2.30</v>
      </c>
    </row>
    <row r="14" spans="1:36" x14ac:dyDescent="0.25">
      <c r="A14" s="16">
        <v>1</v>
      </c>
      <c r="B14" s="16">
        <v>12</v>
      </c>
      <c r="C14" s="5" t="str">
        <f>VLOOKUP(A14,'WinBUGS output'!A:C,3,FALSE)</f>
        <v>Pill placebo</v>
      </c>
      <c r="D14" s="5" t="str">
        <f>VLOOKUP(B14,'WinBUGS output'!A:C,3,FALSE)</f>
        <v>Amitriptyline</v>
      </c>
      <c r="E14" s="5" t="str">
        <f>FIXED('WinBUGS output'!N13,2)</f>
        <v>0.03</v>
      </c>
      <c r="F14" s="5" t="str">
        <f>FIXED('WinBUGS output'!M13,2)</f>
        <v>-0.35</v>
      </c>
      <c r="G14" s="5" t="str">
        <f>FIXED('WinBUGS output'!O13,2)</f>
        <v>0.38</v>
      </c>
      <c r="H14" s="38" t="s">
        <v>5144</v>
      </c>
      <c r="I14" s="38" t="s">
        <v>5145</v>
      </c>
      <c r="J14" s="38" t="s">
        <v>5146</v>
      </c>
      <c r="N14" s="1">
        <v>1</v>
      </c>
      <c r="O14" s="1">
        <v>12</v>
      </c>
      <c r="P14" s="5" t="str">
        <f>VLOOKUP('Direct lors'!N14,'WinBUGS output'!D:F,3,FALSE)</f>
        <v>Pill placebo</v>
      </c>
      <c r="Q14" s="5" t="str">
        <f>VLOOKUP('Direct lors'!O14,'WinBUGS output'!D:F,3,FALSE)</f>
        <v>Self-help</v>
      </c>
      <c r="R14" s="5" t="str">
        <f>FIXED('WinBUGS output'!X13,2)</f>
        <v>0.06</v>
      </c>
      <c r="S14" s="5" t="str">
        <f>FIXED('WinBUGS output'!W13,2)</f>
        <v>-0.48</v>
      </c>
      <c r="T14" s="5" t="str">
        <f>FIXED('WinBUGS output'!Y13,2)</f>
        <v>0.60</v>
      </c>
      <c r="X14" s="5" t="str">
        <f t="shared" si="0"/>
        <v>Pill placebo</v>
      </c>
      <c r="Y14" s="5" t="str">
        <f t="shared" si="1"/>
        <v>Amitriptyline</v>
      </c>
      <c r="Z14" s="5" t="str">
        <f>FIXED(EXP('WinBUGS output'!N13),2)</f>
        <v>1.03</v>
      </c>
      <c r="AA14" s="5" t="str">
        <f>FIXED(EXP('WinBUGS output'!M13),2)</f>
        <v>0.71</v>
      </c>
      <c r="AB14" s="5" t="str">
        <f>FIXED(EXP('WinBUGS output'!O13),2)</f>
        <v>1.46</v>
      </c>
      <c r="AF14" s="5" t="str">
        <f t="shared" si="2"/>
        <v>Pill placebo</v>
      </c>
      <c r="AG14" s="5" t="str">
        <f t="shared" si="3"/>
        <v>Self-help</v>
      </c>
      <c r="AH14" s="5" t="str">
        <f>FIXED(EXP('WinBUGS output'!X13),2)</f>
        <v>1.07</v>
      </c>
      <c r="AI14" s="5" t="str">
        <f>FIXED(EXP('WinBUGS output'!W13),2)</f>
        <v>0.62</v>
      </c>
      <c r="AJ14" s="5" t="str">
        <f>FIXED(EXP('WinBUGS output'!Y13),2)</f>
        <v>1.82</v>
      </c>
    </row>
    <row r="15" spans="1:36" x14ac:dyDescent="0.25">
      <c r="A15" s="16">
        <v>1</v>
      </c>
      <c r="B15" s="16">
        <v>13</v>
      </c>
      <c r="C15" s="5" t="str">
        <f>VLOOKUP(A15,'WinBUGS output'!A:C,3,FALSE)</f>
        <v>Pill placebo</v>
      </c>
      <c r="D15" s="5" t="str">
        <f>VLOOKUP(B15,'WinBUGS output'!A:C,3,FALSE)</f>
        <v>Imipramine</v>
      </c>
      <c r="E15" s="5" t="str">
        <f>FIXED('WinBUGS output'!N14,2)</f>
        <v>0.23</v>
      </c>
      <c r="F15" s="5" t="str">
        <f>FIXED('WinBUGS output'!M14,2)</f>
        <v>-0.08</v>
      </c>
      <c r="G15" s="5" t="str">
        <f>FIXED('WinBUGS output'!O14,2)</f>
        <v>0.56</v>
      </c>
      <c r="H15" s="38" t="s">
        <v>5147</v>
      </c>
      <c r="I15" s="38" t="s">
        <v>5148</v>
      </c>
      <c r="J15" s="38" t="s">
        <v>5143</v>
      </c>
      <c r="N15" s="1">
        <v>1</v>
      </c>
      <c r="O15" s="1">
        <v>13</v>
      </c>
      <c r="P15" s="5" t="str">
        <f>VLOOKUP('Direct lors'!N15,'WinBUGS output'!D:F,3,FALSE)</f>
        <v>Pill placebo</v>
      </c>
      <c r="Q15" s="5" t="str">
        <f>VLOOKUP('Direct lors'!O15,'WinBUGS output'!D:F,3,FALSE)</f>
        <v>Psychoeducational interventions</v>
      </c>
      <c r="R15" s="5" t="str">
        <f>FIXED('WinBUGS output'!X14,2)</f>
        <v>-0.67</v>
      </c>
      <c r="S15" s="5" t="str">
        <f>FIXED('WinBUGS output'!W14,2)</f>
        <v>-1.48</v>
      </c>
      <c r="T15" s="5" t="str">
        <f>FIXED('WinBUGS output'!Y14,2)</f>
        <v>0.13</v>
      </c>
      <c r="X15" s="5" t="str">
        <f t="shared" si="0"/>
        <v>Pill placebo</v>
      </c>
      <c r="Y15" s="5" t="str">
        <f t="shared" si="1"/>
        <v>Imipramine</v>
      </c>
      <c r="Z15" s="5" t="str">
        <f>FIXED(EXP('WinBUGS output'!N14),2)</f>
        <v>1.26</v>
      </c>
      <c r="AA15" s="5" t="str">
        <f>FIXED(EXP('WinBUGS output'!M14),2)</f>
        <v>0.92</v>
      </c>
      <c r="AB15" s="5" t="str">
        <f>FIXED(EXP('WinBUGS output'!O14),2)</f>
        <v>1.75</v>
      </c>
      <c r="AF15" s="5" t="str">
        <f t="shared" si="2"/>
        <v>Pill placebo</v>
      </c>
      <c r="AG15" s="5" t="str">
        <f t="shared" si="3"/>
        <v>Psychoeducational interventions</v>
      </c>
      <c r="AH15" s="5" t="str">
        <f>FIXED(EXP('WinBUGS output'!X14),2)</f>
        <v>0.51</v>
      </c>
      <c r="AI15" s="5" t="str">
        <f>FIXED(EXP('WinBUGS output'!W14),2)</f>
        <v>0.23</v>
      </c>
      <c r="AJ15" s="5" t="str">
        <f>FIXED(EXP('WinBUGS output'!Y14),2)</f>
        <v>1.14</v>
      </c>
    </row>
    <row r="16" spans="1:36" x14ac:dyDescent="0.25">
      <c r="A16" s="16">
        <v>1</v>
      </c>
      <c r="B16" s="16">
        <v>14</v>
      </c>
      <c r="C16" s="5" t="str">
        <f>VLOOKUP(A16,'WinBUGS output'!A:C,3,FALSE)</f>
        <v>Pill placebo</v>
      </c>
      <c r="D16" s="5" t="str">
        <f>VLOOKUP(B16,'WinBUGS output'!A:C,3,FALSE)</f>
        <v>Lofepramine</v>
      </c>
      <c r="E16" s="5" t="str">
        <f>FIXED('WinBUGS output'!N15,2)</f>
        <v>0.21</v>
      </c>
      <c r="F16" s="5" t="str">
        <f>FIXED('WinBUGS output'!M15,2)</f>
        <v>-0.28</v>
      </c>
      <c r="G16" s="5" t="str">
        <f>FIXED('WinBUGS output'!O15,2)</f>
        <v>0.75</v>
      </c>
      <c r="H16" s="38" t="s">
        <v>5149</v>
      </c>
      <c r="I16" s="38" t="s">
        <v>5150</v>
      </c>
      <c r="J16" s="38" t="s">
        <v>5151</v>
      </c>
      <c r="N16" s="1">
        <v>1</v>
      </c>
      <c r="O16" s="1">
        <v>14</v>
      </c>
      <c r="P16" s="5" t="str">
        <f>VLOOKUP('Direct lors'!N16,'WinBUGS output'!D:F,3,FALSE)</f>
        <v>Pill placebo</v>
      </c>
      <c r="Q16" s="5" t="str">
        <f>VLOOKUP('Direct lors'!O16,'WinBUGS output'!D:F,3,FALSE)</f>
        <v>Interpersonal psychotherapy (IPT)</v>
      </c>
      <c r="R16" s="5" t="str">
        <f>FIXED('WinBUGS output'!X15,2)</f>
        <v>-0.40</v>
      </c>
      <c r="S16" s="5" t="str">
        <f>FIXED('WinBUGS output'!W15,2)</f>
        <v>-1.18</v>
      </c>
      <c r="T16" s="5" t="str">
        <f>FIXED('WinBUGS output'!Y15,2)</f>
        <v>0.29</v>
      </c>
      <c r="X16" s="5" t="str">
        <f t="shared" si="0"/>
        <v>Pill placebo</v>
      </c>
      <c r="Y16" s="5" t="str">
        <f t="shared" si="1"/>
        <v>Lofepramine</v>
      </c>
      <c r="Z16" s="5" t="str">
        <f>FIXED(EXP('WinBUGS output'!N15),2)</f>
        <v>1.24</v>
      </c>
      <c r="AA16" s="5" t="str">
        <f>FIXED(EXP('WinBUGS output'!M15),2)</f>
        <v>0.76</v>
      </c>
      <c r="AB16" s="5" t="str">
        <f>FIXED(EXP('WinBUGS output'!O15),2)</f>
        <v>2.11</v>
      </c>
      <c r="AF16" s="5" t="str">
        <f t="shared" si="2"/>
        <v>Pill placebo</v>
      </c>
      <c r="AG16" s="5" t="str">
        <f t="shared" si="3"/>
        <v>Interpersonal psychotherapy (IPT)</v>
      </c>
      <c r="AH16" s="5" t="str">
        <f>FIXED(EXP('WinBUGS output'!X15),2)</f>
        <v>0.67</v>
      </c>
      <c r="AI16" s="5" t="str">
        <f>FIXED(EXP('WinBUGS output'!W15),2)</f>
        <v>0.31</v>
      </c>
      <c r="AJ16" s="5" t="str">
        <f>FIXED(EXP('WinBUGS output'!Y15),2)</f>
        <v>1.34</v>
      </c>
    </row>
    <row r="17" spans="1:36" x14ac:dyDescent="0.25">
      <c r="A17" s="16">
        <v>1</v>
      </c>
      <c r="B17" s="16">
        <v>15</v>
      </c>
      <c r="C17" s="5" t="str">
        <f>VLOOKUP(A17,'WinBUGS output'!A:C,3,FALSE)</f>
        <v>Pill placebo</v>
      </c>
      <c r="D17" s="5" t="str">
        <f>VLOOKUP(B17,'WinBUGS output'!A:C,3,FALSE)</f>
        <v>Any SSRI</v>
      </c>
      <c r="E17" s="5" t="str">
        <f>FIXED('WinBUGS output'!N16,2)</f>
        <v>-0.20</v>
      </c>
      <c r="F17" s="5" t="str">
        <f>FIXED('WinBUGS output'!M16,2)</f>
        <v>-0.70</v>
      </c>
      <c r="G17" s="5" t="str">
        <f>FIXED('WinBUGS output'!O16,2)</f>
        <v>0.23</v>
      </c>
      <c r="H17" s="38"/>
      <c r="I17" s="38"/>
      <c r="J17" s="38"/>
      <c r="N17" s="1">
        <v>1</v>
      </c>
      <c r="O17" s="1">
        <v>15</v>
      </c>
      <c r="P17" s="5" t="str">
        <f>VLOOKUP('Direct lors'!N17,'WinBUGS output'!D:F,3,FALSE)</f>
        <v>Pill placebo</v>
      </c>
      <c r="Q17" s="5" t="str">
        <f>VLOOKUP('Direct lors'!O17,'WinBUGS output'!D:F,3,FALSE)</f>
        <v>Counselling</v>
      </c>
      <c r="R17" s="5" t="str">
        <f>FIXED('WinBUGS output'!X16,2)</f>
        <v>-0.30</v>
      </c>
      <c r="S17" s="5" t="str">
        <f>FIXED('WinBUGS output'!W16,2)</f>
        <v>-0.97</v>
      </c>
      <c r="T17" s="5" t="str">
        <f>FIXED('WinBUGS output'!Y16,2)</f>
        <v>0.33</v>
      </c>
      <c r="X17" s="5" t="str">
        <f t="shared" si="0"/>
        <v>Pill placebo</v>
      </c>
      <c r="Y17" s="5" t="str">
        <f t="shared" si="1"/>
        <v>Any SSRI</v>
      </c>
      <c r="Z17" s="5" t="str">
        <f>FIXED(EXP('WinBUGS output'!N16),2)</f>
        <v>0.82</v>
      </c>
      <c r="AA17" s="5" t="str">
        <f>FIXED(EXP('WinBUGS output'!M16),2)</f>
        <v>0.50</v>
      </c>
      <c r="AB17" s="5" t="str">
        <f>FIXED(EXP('WinBUGS output'!O16),2)</f>
        <v>1.26</v>
      </c>
      <c r="AF17" s="5" t="str">
        <f t="shared" si="2"/>
        <v>Pill placebo</v>
      </c>
      <c r="AG17" s="5" t="str">
        <f t="shared" si="3"/>
        <v>Counselling</v>
      </c>
      <c r="AH17" s="5" t="str">
        <f>FIXED(EXP('WinBUGS output'!X16),2)</f>
        <v>0.74</v>
      </c>
      <c r="AI17" s="5" t="str">
        <f>FIXED(EXP('WinBUGS output'!W16),2)</f>
        <v>0.38</v>
      </c>
      <c r="AJ17" s="5" t="str">
        <f>FIXED(EXP('WinBUGS output'!Y16),2)</f>
        <v>1.39</v>
      </c>
    </row>
    <row r="18" spans="1:36" x14ac:dyDescent="0.25">
      <c r="A18" s="16">
        <v>1</v>
      </c>
      <c r="B18" s="16">
        <v>16</v>
      </c>
      <c r="C18" s="5" t="str">
        <f>VLOOKUP(A18,'WinBUGS output'!A:C,3,FALSE)</f>
        <v>Pill placebo</v>
      </c>
      <c r="D18" s="5" t="str">
        <f>VLOOKUP(B18,'WinBUGS output'!A:C,3,FALSE)</f>
        <v>Any SSRI + Enhanced TAU</v>
      </c>
      <c r="E18" s="5" t="str">
        <f>FIXED('WinBUGS output'!N17,2)</f>
        <v>-0.19</v>
      </c>
      <c r="F18" s="5" t="str">
        <f>FIXED('WinBUGS output'!M17,2)</f>
        <v>-0.80</v>
      </c>
      <c r="G18" s="5" t="str">
        <f>FIXED('WinBUGS output'!O17,2)</f>
        <v>0.34</v>
      </c>
      <c r="H18" s="38"/>
      <c r="I18" s="38"/>
      <c r="J18" s="38"/>
      <c r="N18" s="1">
        <v>1</v>
      </c>
      <c r="O18" s="1">
        <v>16</v>
      </c>
      <c r="P18" s="5" t="str">
        <f>VLOOKUP('Direct lors'!N18,'WinBUGS output'!D:F,3,FALSE)</f>
        <v>Pill placebo</v>
      </c>
      <c r="Q18" s="5" t="str">
        <f>VLOOKUP('Direct lors'!O18,'WinBUGS output'!D:F,3,FALSE)</f>
        <v>Problem solving</v>
      </c>
      <c r="R18" s="5" t="str">
        <f>FIXED('WinBUGS output'!X17,2)</f>
        <v>-0.41</v>
      </c>
      <c r="S18" s="5" t="str">
        <f>FIXED('WinBUGS output'!W17,2)</f>
        <v>-1.16</v>
      </c>
      <c r="T18" s="5" t="str">
        <f>FIXED('WinBUGS output'!Y17,2)</f>
        <v>0.35</v>
      </c>
      <c r="X18" s="5" t="str">
        <f t="shared" si="0"/>
        <v>Pill placebo</v>
      </c>
      <c r="Y18" s="5" t="str">
        <f t="shared" si="1"/>
        <v>Any SSRI + Enhanced TAU</v>
      </c>
      <c r="Z18" s="5" t="str">
        <f>FIXED(EXP('WinBUGS output'!N17),2)</f>
        <v>0.83</v>
      </c>
      <c r="AA18" s="5" t="str">
        <f>FIXED(EXP('WinBUGS output'!M17),2)</f>
        <v>0.45</v>
      </c>
      <c r="AB18" s="5" t="str">
        <f>FIXED(EXP('WinBUGS output'!O17),2)</f>
        <v>1.40</v>
      </c>
      <c r="AF18" s="5" t="str">
        <f t="shared" si="2"/>
        <v>Pill placebo</v>
      </c>
      <c r="AG18" s="5" t="str">
        <f t="shared" si="3"/>
        <v>Problem solving</v>
      </c>
      <c r="AH18" s="5" t="str">
        <f>FIXED(EXP('WinBUGS output'!X17),2)</f>
        <v>0.66</v>
      </c>
      <c r="AI18" s="5" t="str">
        <f>FIXED(EXP('WinBUGS output'!W17),2)</f>
        <v>0.31</v>
      </c>
      <c r="AJ18" s="5" t="str">
        <f>FIXED(EXP('WinBUGS output'!Y17),2)</f>
        <v>1.41</v>
      </c>
    </row>
    <row r="19" spans="1:36" x14ac:dyDescent="0.25">
      <c r="A19" s="16">
        <v>1</v>
      </c>
      <c r="B19" s="16">
        <v>17</v>
      </c>
      <c r="C19" s="5" t="str">
        <f>VLOOKUP(A19,'WinBUGS output'!A:C,3,FALSE)</f>
        <v>Pill placebo</v>
      </c>
      <c r="D19" s="5" t="str">
        <f>VLOOKUP(B19,'WinBUGS output'!A:C,3,FALSE)</f>
        <v>Citalopram</v>
      </c>
      <c r="E19" s="5" t="str">
        <f>FIXED('WinBUGS output'!N18,2)</f>
        <v>-0.16</v>
      </c>
      <c r="F19" s="5" t="str">
        <f>FIXED('WinBUGS output'!M18,2)</f>
        <v>-0.58</v>
      </c>
      <c r="G19" s="5" t="str">
        <f>FIXED('WinBUGS output'!O18,2)</f>
        <v>0.27</v>
      </c>
      <c r="H19" s="38" t="s">
        <v>5152</v>
      </c>
      <c r="I19" s="38" t="s">
        <v>5153</v>
      </c>
      <c r="J19" s="38" t="s">
        <v>5154</v>
      </c>
      <c r="N19" s="1">
        <v>1</v>
      </c>
      <c r="O19" s="1">
        <v>17</v>
      </c>
      <c r="P19" s="5" t="str">
        <f>VLOOKUP('Direct lors'!N19,'WinBUGS output'!D:F,3,FALSE)</f>
        <v>Pill placebo</v>
      </c>
      <c r="Q19" s="5" t="str">
        <f>VLOOKUP('Direct lors'!O19,'WinBUGS output'!D:F,3,FALSE)</f>
        <v>Behavioural therapies (individual)</v>
      </c>
      <c r="R19" s="5" t="str">
        <f>FIXED('WinBUGS output'!X18,2)</f>
        <v>-0.48</v>
      </c>
      <c r="S19" s="5" t="str">
        <f>FIXED('WinBUGS output'!W18,2)</f>
        <v>-1.36</v>
      </c>
      <c r="T19" s="5" t="str">
        <f>FIXED('WinBUGS output'!Y18,2)</f>
        <v>0.44</v>
      </c>
      <c r="X19" s="5" t="str">
        <f t="shared" si="0"/>
        <v>Pill placebo</v>
      </c>
      <c r="Y19" s="5" t="str">
        <f t="shared" si="1"/>
        <v>Citalopram</v>
      </c>
      <c r="Z19" s="5" t="str">
        <f>FIXED(EXP('WinBUGS output'!N18),2)</f>
        <v>0.85</v>
      </c>
      <c r="AA19" s="5" t="str">
        <f>FIXED(EXP('WinBUGS output'!M18),2)</f>
        <v>0.56</v>
      </c>
      <c r="AB19" s="5" t="str">
        <f>FIXED(EXP('WinBUGS output'!O18),2)</f>
        <v>1.31</v>
      </c>
      <c r="AF19" s="5" t="str">
        <f t="shared" si="2"/>
        <v>Pill placebo</v>
      </c>
      <c r="AG19" s="5" t="str">
        <f t="shared" si="3"/>
        <v>Behavioural therapies (individual)</v>
      </c>
      <c r="AH19" s="5" t="str">
        <f>FIXED(EXP('WinBUGS output'!X18),2)</f>
        <v>0.62</v>
      </c>
      <c r="AI19" s="5" t="str">
        <f>FIXED(EXP('WinBUGS output'!W18),2)</f>
        <v>0.26</v>
      </c>
      <c r="AJ19" s="5" t="str">
        <f>FIXED(EXP('WinBUGS output'!Y18),2)</f>
        <v>1.55</v>
      </c>
    </row>
    <row r="20" spans="1:36" x14ac:dyDescent="0.25">
      <c r="A20" s="16">
        <v>1</v>
      </c>
      <c r="B20" s="16">
        <v>18</v>
      </c>
      <c r="C20" s="5" t="str">
        <f>VLOOKUP(A20,'WinBUGS output'!A:C,3,FALSE)</f>
        <v>Pill placebo</v>
      </c>
      <c r="D20" s="5" t="str">
        <f>VLOOKUP(B20,'WinBUGS output'!A:C,3,FALSE)</f>
        <v>Escitalopram</v>
      </c>
      <c r="E20" s="5" t="str">
        <f>FIXED('WinBUGS output'!N19,2)</f>
        <v>-0.16</v>
      </c>
      <c r="F20" s="5" t="str">
        <f>FIXED('WinBUGS output'!M19,2)</f>
        <v>-0.55</v>
      </c>
      <c r="G20" s="5" t="str">
        <f>FIXED('WinBUGS output'!O19,2)</f>
        <v>0.23</v>
      </c>
      <c r="H20" s="38" t="s">
        <v>5155</v>
      </c>
      <c r="I20" s="38" t="s">
        <v>5156</v>
      </c>
      <c r="J20" s="38" t="s">
        <v>5157</v>
      </c>
      <c r="N20" s="1">
        <v>1</v>
      </c>
      <c r="O20" s="1">
        <v>18</v>
      </c>
      <c r="P20" s="5" t="str">
        <f>VLOOKUP('Direct lors'!N20,'WinBUGS output'!D:F,3,FALSE)</f>
        <v>Pill placebo</v>
      </c>
      <c r="Q20" s="5" t="str">
        <f>VLOOKUP('Direct lors'!O20,'WinBUGS output'!D:F,3,FALSE)</f>
        <v>Cognitive and cognitive behavioural therapies (individual)</v>
      </c>
      <c r="R20" s="5" t="str">
        <f>FIXED('WinBUGS output'!X19,2)</f>
        <v>-0.42</v>
      </c>
      <c r="S20" s="5" t="str">
        <f>FIXED('WinBUGS output'!W19,2)</f>
        <v>-0.94</v>
      </c>
      <c r="T20" s="5" t="str">
        <f>FIXED('WinBUGS output'!Y19,2)</f>
        <v>0.08</v>
      </c>
      <c r="X20" s="5" t="str">
        <f t="shared" si="0"/>
        <v>Pill placebo</v>
      </c>
      <c r="Y20" s="5" t="str">
        <f t="shared" si="1"/>
        <v>Escitalopram</v>
      </c>
      <c r="Z20" s="5" t="str">
        <f>FIXED(EXP('WinBUGS output'!N19),2)</f>
        <v>0.85</v>
      </c>
      <c r="AA20" s="5" t="str">
        <f>FIXED(EXP('WinBUGS output'!M19),2)</f>
        <v>0.58</v>
      </c>
      <c r="AB20" s="5" t="str">
        <f>FIXED(EXP('WinBUGS output'!O19),2)</f>
        <v>1.26</v>
      </c>
      <c r="AF20" s="5" t="str">
        <f t="shared" si="2"/>
        <v>Pill placebo</v>
      </c>
      <c r="AG20" s="5" t="str">
        <f t="shared" si="3"/>
        <v>Cognitive and cognitive behavioural therapies (individual)</v>
      </c>
      <c r="AH20" s="5" t="str">
        <f>FIXED(EXP('WinBUGS output'!X19),2)</f>
        <v>0.66</v>
      </c>
      <c r="AI20" s="5" t="str">
        <f>FIXED(EXP('WinBUGS output'!W19),2)</f>
        <v>0.39</v>
      </c>
      <c r="AJ20" s="5" t="str">
        <f>FIXED(EXP('WinBUGS output'!Y19),2)</f>
        <v>1.09</v>
      </c>
    </row>
    <row r="21" spans="1:36" x14ac:dyDescent="0.25">
      <c r="A21" s="16">
        <v>1</v>
      </c>
      <c r="B21" s="16">
        <v>19</v>
      </c>
      <c r="C21" s="5" t="str">
        <f>VLOOKUP(A21,'WinBUGS output'!A:C,3,FALSE)</f>
        <v>Pill placebo</v>
      </c>
      <c r="D21" s="5" t="str">
        <f>VLOOKUP(B21,'WinBUGS output'!A:C,3,FALSE)</f>
        <v>Fluoxetine</v>
      </c>
      <c r="E21" s="5" t="str">
        <f>FIXED('WinBUGS output'!N20,2)</f>
        <v>-0.20</v>
      </c>
      <c r="F21" s="5" t="str">
        <f>FIXED('WinBUGS output'!M20,2)</f>
        <v>-0.54</v>
      </c>
      <c r="G21" s="5" t="str">
        <f>FIXED('WinBUGS output'!O20,2)</f>
        <v>0.12</v>
      </c>
      <c r="H21" s="38" t="s">
        <v>5158</v>
      </c>
      <c r="I21" s="38" t="s">
        <v>5159</v>
      </c>
      <c r="J21" s="38" t="s">
        <v>5160</v>
      </c>
      <c r="N21" s="1">
        <v>1</v>
      </c>
      <c r="O21" s="1">
        <v>19</v>
      </c>
      <c r="P21" s="5" t="str">
        <f>VLOOKUP('Direct lors'!N21,'WinBUGS output'!D:F,3,FALSE)</f>
        <v>Pill placebo</v>
      </c>
      <c r="Q21" s="5" t="str">
        <f>VLOOKUP('Direct lors'!O21,'WinBUGS output'!D:F,3,FALSE)</f>
        <v>Behavioural, cognitive, or CBT groups</v>
      </c>
      <c r="R21" s="5" t="str">
        <f>FIXED('WinBUGS output'!X20,2)</f>
        <v>-0.38</v>
      </c>
      <c r="S21" s="5" t="str">
        <f>FIXED('WinBUGS output'!W20,2)</f>
        <v>-1.04</v>
      </c>
      <c r="T21" s="5" t="str">
        <f>FIXED('WinBUGS output'!Y20,2)</f>
        <v>0.23</v>
      </c>
      <c r="X21" s="5" t="str">
        <f t="shared" si="0"/>
        <v>Pill placebo</v>
      </c>
      <c r="Y21" s="5" t="str">
        <f t="shared" si="1"/>
        <v>Fluoxetine</v>
      </c>
      <c r="Z21" s="5" t="str">
        <f>FIXED(EXP('WinBUGS output'!N20),2)</f>
        <v>0.82</v>
      </c>
      <c r="AA21" s="5" t="str">
        <f>FIXED(EXP('WinBUGS output'!M20),2)</f>
        <v>0.58</v>
      </c>
      <c r="AB21" s="5" t="str">
        <f>FIXED(EXP('WinBUGS output'!O20),2)</f>
        <v>1.13</v>
      </c>
      <c r="AF21" s="5" t="str">
        <f t="shared" si="2"/>
        <v>Pill placebo</v>
      </c>
      <c r="AG21" s="5" t="str">
        <f t="shared" si="3"/>
        <v>Behavioural, cognitive, or CBT groups</v>
      </c>
      <c r="AH21" s="5" t="str">
        <f>FIXED(EXP('WinBUGS output'!X20),2)</f>
        <v>0.68</v>
      </c>
      <c r="AI21" s="5" t="str">
        <f>FIXED(EXP('WinBUGS output'!W20),2)</f>
        <v>0.35</v>
      </c>
      <c r="AJ21" s="5" t="str">
        <f>FIXED(EXP('WinBUGS output'!Y20),2)</f>
        <v>1.26</v>
      </c>
    </row>
    <row r="22" spans="1:36" x14ac:dyDescent="0.25">
      <c r="A22" s="16">
        <v>1</v>
      </c>
      <c r="B22" s="16">
        <v>20</v>
      </c>
      <c r="C22" s="5" t="str">
        <f>VLOOKUP(A22,'WinBUGS output'!A:C,3,FALSE)</f>
        <v>Pill placebo</v>
      </c>
      <c r="D22" s="5" t="str">
        <f>VLOOKUP(B22,'WinBUGS output'!A:C,3,FALSE)</f>
        <v>Sertraline</v>
      </c>
      <c r="E22" s="5" t="str">
        <f>FIXED('WinBUGS output'!N21,2)</f>
        <v>-0.12</v>
      </c>
      <c r="F22" s="5" t="str">
        <f>FIXED('WinBUGS output'!M21,2)</f>
        <v>-0.42</v>
      </c>
      <c r="G22" s="5" t="str">
        <f>FIXED('WinBUGS output'!O21,2)</f>
        <v>0.19</v>
      </c>
      <c r="H22" s="38" t="s">
        <v>5158</v>
      </c>
      <c r="I22" s="38" t="s">
        <v>5161</v>
      </c>
      <c r="J22" s="38" t="s">
        <v>5162</v>
      </c>
      <c r="N22" s="1">
        <v>1</v>
      </c>
      <c r="O22" s="1">
        <v>20</v>
      </c>
      <c r="P22" s="5" t="str">
        <f>VLOOKUP('Direct lors'!N22,'WinBUGS output'!D:F,3,FALSE)</f>
        <v>Pill placebo</v>
      </c>
      <c r="Q22" s="5" t="str">
        <f>VLOOKUP('Direct lors'!O22,'WinBUGS output'!D:F,3,FALSE)</f>
        <v>Combined (Cognitive and cognitive behavioural therapies individual + AD)</v>
      </c>
      <c r="R22" s="5" t="str">
        <f>FIXED('WinBUGS output'!X21,2)</f>
        <v>-0.02</v>
      </c>
      <c r="S22" s="5" t="str">
        <f>FIXED('WinBUGS output'!W21,2)</f>
        <v>-0.89</v>
      </c>
      <c r="T22" s="5" t="str">
        <f>FIXED('WinBUGS output'!Y21,2)</f>
        <v>0.87</v>
      </c>
      <c r="X22" s="5" t="str">
        <f t="shared" si="0"/>
        <v>Pill placebo</v>
      </c>
      <c r="Y22" s="5" t="str">
        <f t="shared" si="1"/>
        <v>Sertraline</v>
      </c>
      <c r="Z22" s="5" t="str">
        <f>FIXED(EXP('WinBUGS output'!N21),2)</f>
        <v>0.89</v>
      </c>
      <c r="AA22" s="5" t="str">
        <f>FIXED(EXP('WinBUGS output'!M21),2)</f>
        <v>0.66</v>
      </c>
      <c r="AB22" s="5" t="str">
        <f>FIXED(EXP('WinBUGS output'!O21),2)</f>
        <v>1.20</v>
      </c>
      <c r="AF22" s="5" t="str">
        <f t="shared" si="2"/>
        <v>Pill placebo</v>
      </c>
      <c r="AG22" s="5" t="str">
        <f t="shared" si="3"/>
        <v>Combined (Cognitive and cognitive behavioural therapies individual + AD)</v>
      </c>
      <c r="AH22" s="5" t="str">
        <f>FIXED(EXP('WinBUGS output'!X21),2)</f>
        <v>0.98</v>
      </c>
      <c r="AI22" s="5" t="str">
        <f>FIXED(EXP('WinBUGS output'!W21),2)</f>
        <v>0.41</v>
      </c>
      <c r="AJ22" s="5" t="str">
        <f>FIXED(EXP('WinBUGS output'!Y21),2)</f>
        <v>2.39</v>
      </c>
    </row>
    <row r="23" spans="1:36" x14ac:dyDescent="0.25">
      <c r="A23" s="16">
        <v>1</v>
      </c>
      <c r="B23" s="16">
        <v>21</v>
      </c>
      <c r="C23" s="5" t="str">
        <f>VLOOKUP(A23,'WinBUGS output'!A:C,3,FALSE)</f>
        <v>Pill placebo</v>
      </c>
      <c r="D23" s="5" t="str">
        <f>VLOOKUP(B23,'WinBUGS output'!A:C,3,FALSE)</f>
        <v>Any AD</v>
      </c>
      <c r="E23" s="5" t="str">
        <f>FIXED('WinBUGS output'!N22,2)</f>
        <v>0.06</v>
      </c>
      <c r="F23" s="5" t="str">
        <f>FIXED('WinBUGS output'!M22,2)</f>
        <v>-0.44</v>
      </c>
      <c r="G23" s="5" t="str">
        <f>FIXED('WinBUGS output'!O22,2)</f>
        <v>0.56</v>
      </c>
      <c r="H23" s="38" t="s">
        <v>5163</v>
      </c>
      <c r="I23" s="38" t="s">
        <v>5164</v>
      </c>
      <c r="J23" s="38" t="s">
        <v>5165</v>
      </c>
      <c r="N23" s="1">
        <v>1</v>
      </c>
      <c r="O23" s="1">
        <v>21</v>
      </c>
      <c r="P23" s="5" t="str">
        <f>VLOOKUP('Direct lors'!N23,'WinBUGS output'!D:F,3,FALSE)</f>
        <v>Pill placebo</v>
      </c>
      <c r="Q23" s="5" t="str">
        <f>VLOOKUP('Direct lors'!O23,'WinBUGS output'!D:F,3,FALSE)</f>
        <v>Combined (Behavioural, cognitive, or CBT groups + AD)</v>
      </c>
      <c r="R23" s="5" t="str">
        <f>FIXED('WinBUGS output'!X22,2)</f>
        <v>0.81</v>
      </c>
      <c r="S23" s="5" t="str">
        <f>FIXED('WinBUGS output'!W22,2)</f>
        <v>-0.81</v>
      </c>
      <c r="T23" s="5" t="str">
        <f>FIXED('WinBUGS output'!Y22,2)</f>
        <v>2.45</v>
      </c>
      <c r="X23" s="5" t="str">
        <f t="shared" si="0"/>
        <v>Pill placebo</v>
      </c>
      <c r="Y23" s="5" t="str">
        <f t="shared" si="1"/>
        <v>Any AD</v>
      </c>
      <c r="Z23" s="5" t="str">
        <f>FIXED(EXP('WinBUGS output'!N22),2)</f>
        <v>1.06</v>
      </c>
      <c r="AA23" s="5" t="str">
        <f>FIXED(EXP('WinBUGS output'!M22),2)</f>
        <v>0.64</v>
      </c>
      <c r="AB23" s="5" t="str">
        <f>FIXED(EXP('WinBUGS output'!O22),2)</f>
        <v>1.75</v>
      </c>
      <c r="AF23" s="5" t="str">
        <f t="shared" si="2"/>
        <v>Pill placebo</v>
      </c>
      <c r="AG23" s="5" t="str">
        <f t="shared" si="3"/>
        <v>Combined (Behavioural, cognitive, or CBT groups + AD)</v>
      </c>
      <c r="AH23" s="5" t="str">
        <f>FIXED(EXP('WinBUGS output'!X22),2)</f>
        <v>2.25</v>
      </c>
      <c r="AI23" s="5" t="str">
        <f>FIXED(EXP('WinBUGS output'!W22),2)</f>
        <v>0.44</v>
      </c>
      <c r="AJ23" s="5" t="str">
        <f>FIXED(EXP('WinBUGS output'!Y22),2)</f>
        <v>11.60</v>
      </c>
    </row>
    <row r="24" spans="1:36" x14ac:dyDescent="0.25">
      <c r="A24" s="16">
        <v>1</v>
      </c>
      <c r="B24" s="16">
        <v>22</v>
      </c>
      <c r="C24" s="5" t="str">
        <f>VLOOKUP(A24,'WinBUGS output'!A:C,3,FALSE)</f>
        <v>Pill placebo</v>
      </c>
      <c r="D24" s="5" t="str">
        <f>VLOOKUP(B24,'WinBUGS output'!A:C,3,FALSE)</f>
        <v>Mirtazapine</v>
      </c>
      <c r="E24" s="5" t="str">
        <f>FIXED('WinBUGS output'!N23,2)</f>
        <v>-0.73</v>
      </c>
      <c r="F24" s="5" t="str">
        <f>FIXED('WinBUGS output'!M23,2)</f>
        <v>-2.03</v>
      </c>
      <c r="G24" s="5" t="str">
        <f>FIXED('WinBUGS output'!O23,2)</f>
        <v>0.56</v>
      </c>
      <c r="H24" s="38" t="s">
        <v>5166</v>
      </c>
      <c r="I24" s="38" t="s">
        <v>5167</v>
      </c>
      <c r="J24" s="38" t="s">
        <v>5160</v>
      </c>
      <c r="N24" s="1">
        <v>1</v>
      </c>
      <c r="O24" s="1">
        <v>22</v>
      </c>
      <c r="P24" s="5" t="str">
        <f>VLOOKUP('Direct lors'!N24,'WinBUGS output'!D:F,3,FALSE)</f>
        <v>Pill placebo</v>
      </c>
      <c r="Q24" s="5" t="str">
        <f>VLOOKUP('Direct lors'!O24,'WinBUGS output'!D:F,3,FALSE)</f>
        <v>Combined (Problem solving + AD)</v>
      </c>
      <c r="R24" s="5" t="str">
        <f>FIXED('WinBUGS output'!X23,2)</f>
        <v>-0.86</v>
      </c>
      <c r="S24" s="5" t="str">
        <f>FIXED('WinBUGS output'!W23,2)</f>
        <v>-2.42</v>
      </c>
      <c r="T24" s="5" t="str">
        <f>FIXED('WinBUGS output'!Y23,2)</f>
        <v>0.64</v>
      </c>
      <c r="X24" s="5" t="str">
        <f t="shared" si="0"/>
        <v>Pill placebo</v>
      </c>
      <c r="Y24" s="5" t="str">
        <f t="shared" si="1"/>
        <v>Mirtazapine</v>
      </c>
      <c r="Z24" s="5" t="str">
        <f>FIXED(EXP('WinBUGS output'!N23),2)</f>
        <v>0.48</v>
      </c>
      <c r="AA24" s="5" t="str">
        <f>FIXED(EXP('WinBUGS output'!M23),2)</f>
        <v>0.13</v>
      </c>
      <c r="AB24" s="5" t="str">
        <f>FIXED(EXP('WinBUGS output'!O23),2)</f>
        <v>1.74</v>
      </c>
      <c r="AF24" s="5" t="str">
        <f t="shared" si="2"/>
        <v>Pill placebo</v>
      </c>
      <c r="AG24" s="5" t="str">
        <f t="shared" si="3"/>
        <v>Combined (Problem solving + AD)</v>
      </c>
      <c r="AH24" s="5" t="str">
        <f>FIXED(EXP('WinBUGS output'!X23),2)</f>
        <v>0.42</v>
      </c>
      <c r="AI24" s="5" t="str">
        <f>FIXED(EXP('WinBUGS output'!W23),2)</f>
        <v>0.09</v>
      </c>
      <c r="AJ24" s="5" t="str">
        <f>FIXED(EXP('WinBUGS output'!Y23),2)</f>
        <v>1.89</v>
      </c>
    </row>
    <row r="25" spans="1:36" x14ac:dyDescent="0.25">
      <c r="A25" s="16">
        <v>1</v>
      </c>
      <c r="B25" s="16">
        <v>23</v>
      </c>
      <c r="C25" s="5" t="str">
        <f>VLOOKUP(A25,'WinBUGS output'!A:C,3,FALSE)</f>
        <v>Pill placebo</v>
      </c>
      <c r="D25" s="5" t="str">
        <f>VLOOKUP(B25,'WinBUGS output'!A:C,3,FALSE)</f>
        <v>Short-term psychodynamic psychotherapy individual</v>
      </c>
      <c r="E25" s="5" t="str">
        <f>FIXED('WinBUGS output'!N24,2)</f>
        <v>-0.14</v>
      </c>
      <c r="F25" s="5" t="str">
        <f>FIXED('WinBUGS output'!M24,2)</f>
        <v>-0.72</v>
      </c>
      <c r="G25" s="5" t="str">
        <f>FIXED('WinBUGS output'!O24,2)</f>
        <v>0.44</v>
      </c>
      <c r="H25" s="38" t="s">
        <v>5168</v>
      </c>
      <c r="I25" s="38" t="s">
        <v>5169</v>
      </c>
      <c r="J25" s="38" t="s">
        <v>5170</v>
      </c>
      <c r="N25" s="1">
        <v>1</v>
      </c>
      <c r="O25" s="1">
        <v>23</v>
      </c>
      <c r="P25" s="5" t="str">
        <f>VLOOKUP('Direct lors'!N25,'WinBUGS output'!D:F,3,FALSE)</f>
        <v>Pill placebo</v>
      </c>
      <c r="Q25" s="5" t="str">
        <f>VLOOKUP('Direct lors'!O25,'WinBUGS output'!D:F,3,FALSE)</f>
        <v>Combined (Counselling + AD)</v>
      </c>
      <c r="R25" s="5" t="str">
        <f>FIXED('WinBUGS output'!X24,2)</f>
        <v>-0.12</v>
      </c>
      <c r="S25" s="5" t="str">
        <f>FIXED('WinBUGS output'!W24,2)</f>
        <v>-2.12</v>
      </c>
      <c r="T25" s="5" t="str">
        <f>FIXED('WinBUGS output'!Y24,2)</f>
        <v>1.84</v>
      </c>
      <c r="X25" s="5" t="str">
        <f t="shared" si="0"/>
        <v>Pill placebo</v>
      </c>
      <c r="Y25" s="5" t="str">
        <f t="shared" si="1"/>
        <v>Short-term psychodynamic psychotherapy individual</v>
      </c>
      <c r="Z25" s="5" t="str">
        <f>FIXED(EXP('WinBUGS output'!N24),2)</f>
        <v>0.87</v>
      </c>
      <c r="AA25" s="5" t="str">
        <f>FIXED(EXP('WinBUGS output'!M24),2)</f>
        <v>0.49</v>
      </c>
      <c r="AB25" s="5" t="str">
        <f>FIXED(EXP('WinBUGS output'!O24),2)</f>
        <v>1.55</v>
      </c>
      <c r="AF25" s="5" t="str">
        <f t="shared" si="2"/>
        <v>Pill placebo</v>
      </c>
      <c r="AG25" s="5" t="str">
        <f t="shared" si="3"/>
        <v>Combined (Counselling + AD)</v>
      </c>
      <c r="AH25" s="5" t="str">
        <f>FIXED(EXP('WinBUGS output'!X24),2)</f>
        <v>0.89</v>
      </c>
      <c r="AI25" s="5" t="str">
        <f>FIXED(EXP('WinBUGS output'!W24),2)</f>
        <v>0.12</v>
      </c>
      <c r="AJ25" s="5" t="str">
        <f>FIXED(EXP('WinBUGS output'!Y24),2)</f>
        <v>6.27</v>
      </c>
    </row>
    <row r="26" spans="1:36" x14ac:dyDescent="0.25">
      <c r="A26" s="16">
        <v>1</v>
      </c>
      <c r="B26" s="16">
        <v>24</v>
      </c>
      <c r="C26" s="5" t="str">
        <f>VLOOKUP(A26,'WinBUGS output'!A:C,3,FALSE)</f>
        <v>Pill placebo</v>
      </c>
      <c r="D26" s="5" t="str">
        <f>VLOOKUP(B26,'WinBUGS output'!A:C,3,FALSE)</f>
        <v>Short-term psychodynamic psychotherapy group</v>
      </c>
      <c r="E26" s="5" t="str">
        <f>FIXED('WinBUGS output'!N25,2)</f>
        <v>-0.13</v>
      </c>
      <c r="F26" s="5" t="str">
        <f>FIXED('WinBUGS output'!M25,2)</f>
        <v>-1.11</v>
      </c>
      <c r="G26" s="5" t="str">
        <f>FIXED('WinBUGS output'!O25,2)</f>
        <v>0.83</v>
      </c>
      <c r="H26" s="38"/>
      <c r="I26" s="38"/>
      <c r="J26" s="38"/>
      <c r="N26" s="1">
        <v>1</v>
      </c>
      <c r="O26" s="1">
        <v>24</v>
      </c>
      <c r="P26" s="5" t="str">
        <f>VLOOKUP('Direct lors'!N26,'WinBUGS output'!D:F,3,FALSE)</f>
        <v>Pill placebo</v>
      </c>
      <c r="Q26" s="5" t="str">
        <f>VLOOKUP('Direct lors'!O26,'WinBUGS output'!D:F,3,FALSE)</f>
        <v>Combined (IPT + AD)</v>
      </c>
      <c r="R26" s="5" t="str">
        <f>FIXED('WinBUGS output'!X25,2)</f>
        <v>-0.32</v>
      </c>
      <c r="S26" s="5" t="str">
        <f>FIXED('WinBUGS output'!W25,2)</f>
        <v>-1.67</v>
      </c>
      <c r="T26" s="5" t="str">
        <f>FIXED('WinBUGS output'!Y25,2)</f>
        <v>1.00</v>
      </c>
      <c r="X26" s="5" t="str">
        <f t="shared" si="0"/>
        <v>Pill placebo</v>
      </c>
      <c r="Y26" s="5" t="str">
        <f t="shared" si="1"/>
        <v>Short-term psychodynamic psychotherapy group</v>
      </c>
      <c r="Z26" s="5" t="str">
        <f>FIXED(EXP('WinBUGS output'!N25),2)</f>
        <v>0.87</v>
      </c>
      <c r="AA26" s="5" t="str">
        <f>FIXED(EXP('WinBUGS output'!M25),2)</f>
        <v>0.33</v>
      </c>
      <c r="AB26" s="5" t="str">
        <f>FIXED(EXP('WinBUGS output'!O25),2)</f>
        <v>2.30</v>
      </c>
      <c r="AF26" s="5" t="str">
        <f t="shared" si="2"/>
        <v>Pill placebo</v>
      </c>
      <c r="AG26" s="5" t="str">
        <f t="shared" si="3"/>
        <v>Combined (IPT + AD)</v>
      </c>
      <c r="AH26" s="5" t="str">
        <f>FIXED(EXP('WinBUGS output'!X25),2)</f>
        <v>0.72</v>
      </c>
      <c r="AI26" s="5" t="str">
        <f>FIXED(EXP('WinBUGS output'!W25),2)</f>
        <v>0.19</v>
      </c>
      <c r="AJ26" s="5" t="str">
        <f>FIXED(EXP('WinBUGS output'!Y25),2)</f>
        <v>2.72</v>
      </c>
    </row>
    <row r="27" spans="1:36" x14ac:dyDescent="0.25">
      <c r="A27" s="16">
        <v>1</v>
      </c>
      <c r="B27" s="16">
        <v>25</v>
      </c>
      <c r="C27" s="5" t="str">
        <f>VLOOKUP(A27,'WinBUGS output'!A:C,3,FALSE)</f>
        <v>Pill placebo</v>
      </c>
      <c r="D27" s="5" t="str">
        <f>VLOOKUP(B27,'WinBUGS output'!A:C,3,FALSE)</f>
        <v>Cognitive bias modification with support + TAU</v>
      </c>
      <c r="E27" s="5" t="str">
        <f>FIXED('WinBUGS output'!N26,2)</f>
        <v>0.21</v>
      </c>
      <c r="F27" s="5" t="str">
        <f>FIXED('WinBUGS output'!M26,2)</f>
        <v>-0.69</v>
      </c>
      <c r="G27" s="5" t="str">
        <f>FIXED('WinBUGS output'!O26,2)</f>
        <v>1.05</v>
      </c>
      <c r="H27" s="38"/>
      <c r="I27" s="38"/>
      <c r="J27" s="38"/>
      <c r="N27" s="1">
        <v>1</v>
      </c>
      <c r="O27" s="1">
        <v>25</v>
      </c>
      <c r="P27" s="5" t="str">
        <f>VLOOKUP('Direct lors'!N27,'WinBUGS output'!D:F,3,FALSE)</f>
        <v>Pill placebo</v>
      </c>
      <c r="Q27" s="5" t="str">
        <f>VLOOKUP('Direct lors'!O27,'WinBUGS output'!D:F,3,FALSE)</f>
        <v>Combined (Short-term psychodynamic psychotherapies + AD)</v>
      </c>
      <c r="R27" s="5" t="str">
        <f>FIXED('WinBUGS output'!X26,2)</f>
        <v>0.37</v>
      </c>
      <c r="S27" s="5" t="str">
        <f>FIXED('WinBUGS output'!W26,2)</f>
        <v>-0.65</v>
      </c>
      <c r="T27" s="5" t="str">
        <f>FIXED('WinBUGS output'!Y26,2)</f>
        <v>1.38</v>
      </c>
      <c r="X27" s="5" t="str">
        <f t="shared" si="0"/>
        <v>Pill placebo</v>
      </c>
      <c r="Y27" s="5" t="str">
        <f t="shared" si="1"/>
        <v>Cognitive bias modification with support + TAU</v>
      </c>
      <c r="Z27" s="5" t="str">
        <f>FIXED(EXP('WinBUGS output'!N26),2)</f>
        <v>1.23</v>
      </c>
      <c r="AA27" s="5" t="str">
        <f>FIXED(EXP('WinBUGS output'!M26),2)</f>
        <v>0.50</v>
      </c>
      <c r="AB27" s="5" t="str">
        <f>FIXED(EXP('WinBUGS output'!O26),2)</f>
        <v>2.85</v>
      </c>
      <c r="AF27" s="5" t="str">
        <f t="shared" si="2"/>
        <v>Pill placebo</v>
      </c>
      <c r="AG27" s="5" t="str">
        <f t="shared" si="3"/>
        <v>Combined (Short-term psychodynamic psychotherapies + AD)</v>
      </c>
      <c r="AH27" s="5" t="str">
        <f>FIXED(EXP('WinBUGS output'!X26),2)</f>
        <v>1.45</v>
      </c>
      <c r="AI27" s="5" t="str">
        <f>FIXED(EXP('WinBUGS output'!W26),2)</f>
        <v>0.52</v>
      </c>
      <c r="AJ27" s="5" t="str">
        <f>FIXED(EXP('WinBUGS output'!Y26),2)</f>
        <v>3.98</v>
      </c>
    </row>
    <row r="28" spans="1:36" x14ac:dyDescent="0.25">
      <c r="A28" s="16">
        <v>1</v>
      </c>
      <c r="B28" s="16">
        <v>26</v>
      </c>
      <c r="C28" s="5" t="str">
        <f>VLOOKUP(A28,'WinBUGS output'!A:C,3,FALSE)</f>
        <v>Pill placebo</v>
      </c>
      <c r="D28" s="5" t="str">
        <f>VLOOKUP(B28,'WinBUGS output'!A:C,3,FALSE)</f>
        <v>Cognitive bibliotherapy with support</v>
      </c>
      <c r="E28" s="5" t="str">
        <f>FIXED('WinBUGS output'!N27,2)</f>
        <v>0.30</v>
      </c>
      <c r="F28" s="5" t="str">
        <f>FIXED('WinBUGS output'!M27,2)</f>
        <v>-0.39</v>
      </c>
      <c r="G28" s="5" t="str">
        <f>FIXED('WinBUGS output'!O27,2)</f>
        <v>0.97</v>
      </c>
      <c r="H28" s="38"/>
      <c r="I28" s="38"/>
      <c r="J28" s="38"/>
      <c r="N28" s="1">
        <v>1</v>
      </c>
      <c r="O28" s="1">
        <v>26</v>
      </c>
      <c r="P28" s="5" t="str">
        <f>VLOOKUP('Direct lors'!N28,'WinBUGS output'!D:F,3,FALSE)</f>
        <v>Pill placebo</v>
      </c>
      <c r="Q28" s="5" t="str">
        <f>VLOOKUP('Direct lors'!O28,'WinBUGS output'!D:F,3,FALSE)</f>
        <v>Combined (psych + placebo)</v>
      </c>
      <c r="R28" s="5" t="str">
        <f>FIXED('WinBUGS output'!X27,2)</f>
        <v>-1.13</v>
      </c>
      <c r="S28" s="5" t="str">
        <f>FIXED('WinBUGS output'!W27,2)</f>
        <v>-2.37</v>
      </c>
      <c r="T28" s="5" t="str">
        <f>FIXED('WinBUGS output'!Y27,2)</f>
        <v>0.03</v>
      </c>
      <c r="X28" s="5" t="str">
        <f t="shared" si="0"/>
        <v>Pill placebo</v>
      </c>
      <c r="Y28" s="5" t="str">
        <f t="shared" si="1"/>
        <v>Cognitive bibliotherapy with support</v>
      </c>
      <c r="Z28" s="5" t="str">
        <f>FIXED(EXP('WinBUGS output'!N27),2)</f>
        <v>1.35</v>
      </c>
      <c r="AA28" s="5" t="str">
        <f>FIXED(EXP('WinBUGS output'!M27),2)</f>
        <v>0.67</v>
      </c>
      <c r="AB28" s="5" t="str">
        <f>FIXED(EXP('WinBUGS output'!O27),2)</f>
        <v>2.63</v>
      </c>
      <c r="AF28" s="5" t="str">
        <f t="shared" si="2"/>
        <v>Pill placebo</v>
      </c>
      <c r="AG28" s="5" t="str">
        <f t="shared" si="3"/>
        <v>Combined (psych + placebo)</v>
      </c>
      <c r="AH28" s="5" t="str">
        <f>FIXED(EXP('WinBUGS output'!X27),2)</f>
        <v>0.32</v>
      </c>
      <c r="AI28" s="5" t="str">
        <f>FIXED(EXP('WinBUGS output'!W27),2)</f>
        <v>0.09</v>
      </c>
      <c r="AJ28" s="5" t="str">
        <f>FIXED(EXP('WinBUGS output'!Y27),2)</f>
        <v>1.03</v>
      </c>
    </row>
    <row r="29" spans="1:36" x14ac:dyDescent="0.25">
      <c r="A29" s="16">
        <v>1</v>
      </c>
      <c r="B29" s="16">
        <v>27</v>
      </c>
      <c r="C29" s="5" t="str">
        <f>VLOOKUP(A29,'WinBUGS output'!A:C,3,FALSE)</f>
        <v>Pill placebo</v>
      </c>
      <c r="D29" s="5" t="str">
        <f>VLOOKUP(B29,'WinBUGS output'!A:C,3,FALSE)</f>
        <v>Cognitive bibliotherapy with support + TAU</v>
      </c>
      <c r="E29" s="5" t="str">
        <f>FIXED('WinBUGS output'!N28,2)</f>
        <v>0.21</v>
      </c>
      <c r="F29" s="5" t="str">
        <f>FIXED('WinBUGS output'!M28,2)</f>
        <v>-0.72</v>
      </c>
      <c r="G29" s="5" t="str">
        <f>FIXED('WinBUGS output'!O28,2)</f>
        <v>1.08</v>
      </c>
      <c r="H29" s="38"/>
      <c r="I29" s="38"/>
      <c r="J29" s="38"/>
      <c r="N29" s="1">
        <v>1</v>
      </c>
      <c r="O29" s="1">
        <v>27</v>
      </c>
      <c r="P29" s="5" t="str">
        <f>VLOOKUP('Direct lors'!N29,'WinBUGS output'!D:F,3,FALSE)</f>
        <v>Pill placebo</v>
      </c>
      <c r="Q29" s="5" t="str">
        <f>VLOOKUP('Direct lors'!O29,'WinBUGS output'!D:F,3,FALSE)</f>
        <v>Combined (Exercise + AD/CBT)</v>
      </c>
      <c r="R29" s="5" t="str">
        <f>FIXED('WinBUGS output'!X28,2)</f>
        <v>-0.41</v>
      </c>
      <c r="S29" s="5" t="str">
        <f>FIXED('WinBUGS output'!W28,2)</f>
        <v>-1.35</v>
      </c>
      <c r="T29" s="5" t="str">
        <f>FIXED('WinBUGS output'!Y28,2)</f>
        <v>0.50</v>
      </c>
      <c r="X29" s="5" t="str">
        <f t="shared" si="0"/>
        <v>Pill placebo</v>
      </c>
      <c r="Y29" s="5" t="str">
        <f t="shared" si="1"/>
        <v>Cognitive bibliotherapy with support + TAU</v>
      </c>
      <c r="Z29" s="5" t="str">
        <f>FIXED(EXP('WinBUGS output'!N28),2)</f>
        <v>1.24</v>
      </c>
      <c r="AA29" s="5" t="str">
        <f>FIXED(EXP('WinBUGS output'!M28),2)</f>
        <v>0.49</v>
      </c>
      <c r="AB29" s="5" t="str">
        <f>FIXED(EXP('WinBUGS output'!O28),2)</f>
        <v>2.95</v>
      </c>
      <c r="AF29" s="5" t="str">
        <f t="shared" si="2"/>
        <v>Pill placebo</v>
      </c>
      <c r="AG29" s="5" t="str">
        <f t="shared" si="3"/>
        <v>Combined (Exercise + AD/CBT)</v>
      </c>
      <c r="AH29" s="5" t="str">
        <f>FIXED(EXP('WinBUGS output'!X28),2)</f>
        <v>0.66</v>
      </c>
      <c r="AI29" s="5" t="str">
        <f>FIXED(EXP('WinBUGS output'!W28),2)</f>
        <v>0.26</v>
      </c>
      <c r="AJ29" s="5" t="str">
        <f>FIXED(EXP('WinBUGS output'!Y28),2)</f>
        <v>1.65</v>
      </c>
    </row>
    <row r="30" spans="1:36" x14ac:dyDescent="0.25">
      <c r="A30" s="16">
        <v>1</v>
      </c>
      <c r="B30" s="16">
        <v>28</v>
      </c>
      <c r="C30" s="5" t="str">
        <f>VLOOKUP(A30,'WinBUGS output'!A:C,3,FALSE)</f>
        <v>Pill placebo</v>
      </c>
      <c r="D30" s="5" t="str">
        <f>VLOOKUP(B30,'WinBUGS output'!A:C,3,FALSE)</f>
        <v>Computerised behavioural activation with support</v>
      </c>
      <c r="E30" s="5" t="str">
        <f>FIXED('WinBUGS output'!N29,2)</f>
        <v>0.06</v>
      </c>
      <c r="F30" s="5" t="str">
        <f>FIXED('WinBUGS output'!M29,2)</f>
        <v>-0.91</v>
      </c>
      <c r="G30" s="5" t="str">
        <f>FIXED('WinBUGS output'!O29,2)</f>
        <v>0.86</v>
      </c>
      <c r="H30" s="38"/>
      <c r="I30" s="38"/>
      <c r="J30" s="38"/>
      <c r="N30" s="1">
        <v>2</v>
      </c>
      <c r="O30" s="1">
        <v>3</v>
      </c>
      <c r="P30" s="5" t="str">
        <f>VLOOKUP('Direct lors'!N30,'WinBUGS output'!D:F,3,FALSE)</f>
        <v>No treatment</v>
      </c>
      <c r="Q30" s="5" t="str">
        <f>VLOOKUP('Direct lors'!O30,'WinBUGS output'!D:F,3,FALSE)</f>
        <v>Attention placebo</v>
      </c>
      <c r="R30" s="5" t="str">
        <f>FIXED('WinBUGS output'!X29,2)</f>
        <v>0.67</v>
      </c>
      <c r="S30" s="5" t="str">
        <f>FIXED('WinBUGS output'!W29,2)</f>
        <v>-0.20</v>
      </c>
      <c r="T30" s="5" t="str">
        <f>FIXED('WinBUGS output'!Y29,2)</f>
        <v>1.63</v>
      </c>
      <c r="X30" s="5" t="str">
        <f t="shared" si="0"/>
        <v>Pill placebo</v>
      </c>
      <c r="Y30" s="5" t="str">
        <f t="shared" si="1"/>
        <v>Computerised behavioural activation with support</v>
      </c>
      <c r="Z30" s="5" t="str">
        <f>FIXED(EXP('WinBUGS output'!N29),2)</f>
        <v>1.06</v>
      </c>
      <c r="AA30" s="5" t="str">
        <f>FIXED(EXP('WinBUGS output'!M29),2)</f>
        <v>0.40</v>
      </c>
      <c r="AB30" s="5" t="str">
        <f>FIXED(EXP('WinBUGS output'!O29),2)</f>
        <v>2.37</v>
      </c>
      <c r="AF30" s="5" t="str">
        <f t="shared" si="2"/>
        <v>No treatment</v>
      </c>
      <c r="AG30" s="5" t="str">
        <f t="shared" si="3"/>
        <v>Attention placebo</v>
      </c>
      <c r="AH30" s="5" t="str">
        <f>FIXED(EXP('WinBUGS output'!X29),2)</f>
        <v>1.96</v>
      </c>
      <c r="AI30" s="5" t="str">
        <f>FIXED(EXP('WinBUGS output'!W29),2)</f>
        <v>0.82</v>
      </c>
      <c r="AJ30" s="5" t="str">
        <f>FIXED(EXP('WinBUGS output'!Y29),2)</f>
        <v>5.08</v>
      </c>
    </row>
    <row r="31" spans="1:36" x14ac:dyDescent="0.25">
      <c r="A31" s="16">
        <v>1</v>
      </c>
      <c r="B31" s="16">
        <v>29</v>
      </c>
      <c r="C31" s="5" t="str">
        <f>VLOOKUP(A31,'WinBUGS output'!A:C,3,FALSE)</f>
        <v>Pill placebo</v>
      </c>
      <c r="D31" s="5" t="str">
        <f>VLOOKUP(B31,'WinBUGS output'!A:C,3,FALSE)</f>
        <v>Computerised psychodynamic therapy with support</v>
      </c>
      <c r="E31" s="5" t="str">
        <f>FIXED('WinBUGS output'!N30,2)</f>
        <v>0.37</v>
      </c>
      <c r="F31" s="5" t="str">
        <f>FIXED('WinBUGS output'!M30,2)</f>
        <v>-0.50</v>
      </c>
      <c r="G31" s="5" t="str">
        <f>FIXED('WinBUGS output'!O30,2)</f>
        <v>1.37</v>
      </c>
      <c r="H31" s="38"/>
      <c r="I31" s="38"/>
      <c r="J31" s="38"/>
      <c r="N31" s="1">
        <v>2</v>
      </c>
      <c r="O31" s="1">
        <v>4</v>
      </c>
      <c r="P31" s="5" t="str">
        <f>VLOOKUP('Direct lors'!N31,'WinBUGS output'!D:F,3,FALSE)</f>
        <v>No treatment</v>
      </c>
      <c r="Q31" s="5" t="str">
        <f>VLOOKUP('Direct lors'!O31,'WinBUGS output'!D:F,3,FALSE)</f>
        <v>TAU</v>
      </c>
      <c r="R31" s="5" t="str">
        <f>FIXED('WinBUGS output'!X30,2)</f>
        <v>0.31</v>
      </c>
      <c r="S31" s="5" t="str">
        <f>FIXED('WinBUGS output'!W30,2)</f>
        <v>-0.52</v>
      </c>
      <c r="T31" s="5" t="str">
        <f>FIXED('WinBUGS output'!Y30,2)</f>
        <v>1.23</v>
      </c>
      <c r="X31" s="5" t="str">
        <f t="shared" si="0"/>
        <v>Pill placebo</v>
      </c>
      <c r="Y31" s="5" t="str">
        <f t="shared" si="1"/>
        <v>Computerised psychodynamic therapy with support</v>
      </c>
      <c r="Z31" s="5" t="str">
        <f>FIXED(EXP('WinBUGS output'!N30),2)</f>
        <v>1.45</v>
      </c>
      <c r="AA31" s="5" t="str">
        <f>FIXED(EXP('WinBUGS output'!M30),2)</f>
        <v>0.60</v>
      </c>
      <c r="AB31" s="5" t="str">
        <f>FIXED(EXP('WinBUGS output'!O30),2)</f>
        <v>3.92</v>
      </c>
      <c r="AF31" s="5" t="str">
        <f t="shared" si="2"/>
        <v>No treatment</v>
      </c>
      <c r="AG31" s="5" t="str">
        <f t="shared" si="3"/>
        <v>TAU</v>
      </c>
      <c r="AH31" s="5" t="str">
        <f>FIXED(EXP('WinBUGS output'!X30),2)</f>
        <v>1.37</v>
      </c>
      <c r="AI31" s="5" t="str">
        <f>FIXED(EXP('WinBUGS output'!W30),2)</f>
        <v>0.60</v>
      </c>
      <c r="AJ31" s="5" t="str">
        <f>FIXED(EXP('WinBUGS output'!Y30),2)</f>
        <v>3.42</v>
      </c>
    </row>
    <row r="32" spans="1:36" x14ac:dyDescent="0.25">
      <c r="A32" s="16">
        <v>1</v>
      </c>
      <c r="B32" s="16">
        <v>30</v>
      </c>
      <c r="C32" s="5" t="str">
        <f>VLOOKUP(A32,'WinBUGS output'!A:C,3,FALSE)</f>
        <v>Pill placebo</v>
      </c>
      <c r="D32" s="5" t="str">
        <f>VLOOKUP(B32,'WinBUGS output'!A:C,3,FALSE)</f>
        <v>Computerised third-wave cognitive therapy with support</v>
      </c>
      <c r="E32" s="5" t="str">
        <f>FIXED('WinBUGS output'!N31,2)</f>
        <v>0.15</v>
      </c>
      <c r="F32" s="5" t="str">
        <f>FIXED('WinBUGS output'!M31,2)</f>
        <v>-0.88</v>
      </c>
      <c r="G32" s="5" t="str">
        <f>FIXED('WinBUGS output'!O31,2)</f>
        <v>1.03</v>
      </c>
      <c r="H32" s="38"/>
      <c r="I32" s="38"/>
      <c r="J32" s="38"/>
      <c r="N32" s="1">
        <v>2</v>
      </c>
      <c r="O32" s="1">
        <v>5</v>
      </c>
      <c r="P32" s="5" t="str">
        <f>VLOOKUP('Direct lors'!N32,'WinBUGS output'!D:F,3,FALSE)</f>
        <v>No treatment</v>
      </c>
      <c r="Q32" s="5" t="str">
        <f>VLOOKUP('Direct lors'!O32,'WinBUGS output'!D:F,3,FALSE)</f>
        <v>Exercise</v>
      </c>
      <c r="R32" s="5" t="str">
        <f>FIXED('WinBUGS output'!X31,2)</f>
        <v>0.34</v>
      </c>
      <c r="S32" s="5" t="str">
        <f>FIXED('WinBUGS output'!W31,2)</f>
        <v>-0.56</v>
      </c>
      <c r="T32" s="5" t="str">
        <f>FIXED('WinBUGS output'!Y31,2)</f>
        <v>1.23</v>
      </c>
      <c r="X32" s="5" t="str">
        <f t="shared" si="0"/>
        <v>Pill placebo</v>
      </c>
      <c r="Y32" s="5" t="str">
        <f t="shared" si="1"/>
        <v>Computerised third-wave cognitive therapy with support</v>
      </c>
      <c r="Z32" s="5" t="str">
        <f>FIXED(EXP('WinBUGS output'!N31),2)</f>
        <v>1.16</v>
      </c>
      <c r="AA32" s="5" t="str">
        <f>FIXED(EXP('WinBUGS output'!M31),2)</f>
        <v>0.41</v>
      </c>
      <c r="AB32" s="5" t="str">
        <f>FIXED(EXP('WinBUGS output'!O31),2)</f>
        <v>2.81</v>
      </c>
      <c r="AF32" s="5" t="str">
        <f t="shared" si="2"/>
        <v>No treatment</v>
      </c>
      <c r="AG32" s="5" t="str">
        <f t="shared" si="3"/>
        <v>Exercise</v>
      </c>
      <c r="AH32" s="5" t="str">
        <f>FIXED(EXP('WinBUGS output'!X31),2)</f>
        <v>1.40</v>
      </c>
      <c r="AI32" s="5" t="str">
        <f>FIXED(EXP('WinBUGS output'!W31),2)</f>
        <v>0.57</v>
      </c>
      <c r="AJ32" s="5" t="str">
        <f>FIXED(EXP('WinBUGS output'!Y31),2)</f>
        <v>3.40</v>
      </c>
    </row>
    <row r="33" spans="1:36" x14ac:dyDescent="0.25">
      <c r="A33" s="16">
        <v>1</v>
      </c>
      <c r="B33" s="16">
        <v>31</v>
      </c>
      <c r="C33" s="5" t="str">
        <f>VLOOKUP(A33,'WinBUGS output'!A:C,3,FALSE)</f>
        <v>Pill placebo</v>
      </c>
      <c r="D33" s="5" t="str">
        <f>VLOOKUP(B33,'WinBUGS output'!A:C,3,FALSE)</f>
        <v>Computerised-CBT (CCBT) with support</v>
      </c>
      <c r="E33" s="5" t="str">
        <f>FIXED('WinBUGS output'!N32,2)</f>
        <v>0.54</v>
      </c>
      <c r="F33" s="5" t="str">
        <f>FIXED('WinBUGS output'!M32,2)</f>
        <v>-0.11</v>
      </c>
      <c r="G33" s="5" t="str">
        <f>FIXED('WinBUGS output'!O32,2)</f>
        <v>1.19</v>
      </c>
      <c r="H33" s="38"/>
      <c r="I33" s="38"/>
      <c r="J33" s="38"/>
      <c r="N33" s="1">
        <v>2</v>
      </c>
      <c r="O33" s="1">
        <v>6</v>
      </c>
      <c r="P33" s="5" t="str">
        <f>VLOOKUP('Direct lors'!N33,'WinBUGS output'!D:F,3,FALSE)</f>
        <v>No treatment</v>
      </c>
      <c r="Q33" s="5" t="str">
        <f>VLOOKUP('Direct lors'!O33,'WinBUGS output'!D:F,3,FALSE)</f>
        <v>TCA</v>
      </c>
      <c r="R33" s="5" t="str">
        <f>FIXED('WinBUGS output'!X32,2)</f>
        <v>0.78</v>
      </c>
      <c r="S33" s="5" t="str">
        <f>FIXED('WinBUGS output'!W32,2)</f>
        <v>-0.01</v>
      </c>
      <c r="T33" s="5" t="str">
        <f>FIXED('WinBUGS output'!Y32,2)</f>
        <v>1.59</v>
      </c>
      <c r="X33" s="5" t="str">
        <f t="shared" si="0"/>
        <v>Pill placebo</v>
      </c>
      <c r="Y33" s="5" t="str">
        <f t="shared" si="1"/>
        <v>Computerised-CBT (CCBT) with support</v>
      </c>
      <c r="Z33" s="5" t="str">
        <f>FIXED(EXP('WinBUGS output'!N32),2)</f>
        <v>1.71</v>
      </c>
      <c r="AA33" s="5" t="str">
        <f>FIXED(EXP('WinBUGS output'!M32),2)</f>
        <v>0.90</v>
      </c>
      <c r="AB33" s="5" t="str">
        <f>FIXED(EXP('WinBUGS output'!O32),2)</f>
        <v>3.30</v>
      </c>
      <c r="AF33" s="5" t="str">
        <f t="shared" si="2"/>
        <v>No treatment</v>
      </c>
      <c r="AG33" s="5" t="str">
        <f t="shared" si="3"/>
        <v>TCA</v>
      </c>
      <c r="AH33" s="5" t="str">
        <f>FIXED(EXP('WinBUGS output'!X32),2)</f>
        <v>2.19</v>
      </c>
      <c r="AI33" s="5" t="str">
        <f>FIXED(EXP('WinBUGS output'!W32),2)</f>
        <v>0.99</v>
      </c>
      <c r="AJ33" s="5" t="str">
        <f>FIXED(EXP('WinBUGS output'!Y32),2)</f>
        <v>4.90</v>
      </c>
    </row>
    <row r="34" spans="1:36" x14ac:dyDescent="0.25">
      <c r="A34" s="16">
        <v>1</v>
      </c>
      <c r="B34" s="16">
        <v>32</v>
      </c>
      <c r="C34" s="5" t="str">
        <f>VLOOKUP(A34,'WinBUGS output'!A:C,3,FALSE)</f>
        <v>Pill placebo</v>
      </c>
      <c r="D34" s="5" t="str">
        <f>VLOOKUP(B34,'WinBUGS output'!A:C,3,FALSE)</f>
        <v>Computerised-CBT (CCBT) with support + TAU</v>
      </c>
      <c r="E34" s="5" t="str">
        <f>FIXED('WinBUGS output'!N33,2)</f>
        <v>0.08</v>
      </c>
      <c r="F34" s="5" t="str">
        <f>FIXED('WinBUGS output'!M33,2)</f>
        <v>-0.61</v>
      </c>
      <c r="G34" s="5" t="str">
        <f>FIXED('WinBUGS output'!O33,2)</f>
        <v>0.72</v>
      </c>
      <c r="H34" s="38"/>
      <c r="I34" s="38"/>
      <c r="J34" s="38"/>
      <c r="N34" s="1">
        <v>2</v>
      </c>
      <c r="O34" s="1">
        <v>7</v>
      </c>
      <c r="P34" s="5" t="str">
        <f>VLOOKUP('Direct lors'!N34,'WinBUGS output'!D:F,3,FALSE)</f>
        <v>No treatment</v>
      </c>
      <c r="Q34" s="5" t="str">
        <f>VLOOKUP('Direct lors'!O34,'WinBUGS output'!D:F,3,FALSE)</f>
        <v>SSRI</v>
      </c>
      <c r="R34" s="5" t="str">
        <f>FIXED('WinBUGS output'!X33,2)</f>
        <v>0.43</v>
      </c>
      <c r="S34" s="5" t="str">
        <f>FIXED('WinBUGS output'!W33,2)</f>
        <v>-0.31</v>
      </c>
      <c r="T34" s="5" t="str">
        <f>FIXED('WinBUGS output'!Y33,2)</f>
        <v>1.19</v>
      </c>
      <c r="X34" s="5" t="str">
        <f t="shared" si="0"/>
        <v>Pill placebo</v>
      </c>
      <c r="Y34" s="5" t="str">
        <f t="shared" si="1"/>
        <v>Computerised-CBT (CCBT) with support + TAU</v>
      </c>
      <c r="Z34" s="5" t="str">
        <f>FIXED(EXP('WinBUGS output'!N33),2)</f>
        <v>1.08</v>
      </c>
      <c r="AA34" s="5" t="str">
        <f>FIXED(EXP('WinBUGS output'!M33),2)</f>
        <v>0.54</v>
      </c>
      <c r="AB34" s="5" t="str">
        <f>FIXED(EXP('WinBUGS output'!O33),2)</f>
        <v>2.05</v>
      </c>
      <c r="AF34" s="5" t="str">
        <f t="shared" si="2"/>
        <v>No treatment</v>
      </c>
      <c r="AG34" s="5" t="str">
        <f t="shared" si="3"/>
        <v>SSRI</v>
      </c>
      <c r="AH34" s="5" t="str">
        <f>FIXED(EXP('WinBUGS output'!X33),2)</f>
        <v>1.54</v>
      </c>
      <c r="AI34" s="5" t="str">
        <f>FIXED(EXP('WinBUGS output'!W33),2)</f>
        <v>0.74</v>
      </c>
      <c r="AJ34" s="5" t="str">
        <f>FIXED(EXP('WinBUGS output'!Y33),2)</f>
        <v>3.29</v>
      </c>
    </row>
    <row r="35" spans="1:36" x14ac:dyDescent="0.25">
      <c r="A35" s="16">
        <v>1</v>
      </c>
      <c r="B35" s="16">
        <v>33</v>
      </c>
      <c r="C35" s="5" t="str">
        <f>VLOOKUP(A35,'WinBUGS output'!A:C,3,FALSE)</f>
        <v>Pill placebo</v>
      </c>
      <c r="D35" s="5" t="str">
        <f>VLOOKUP(B35,'WinBUGS output'!A:C,3,FALSE)</f>
        <v>Tailored computerised-CBT (CCBT) with support</v>
      </c>
      <c r="E35" s="5" t="str">
        <f>FIXED('WinBUGS output'!N34,2)</f>
        <v>0.16</v>
      </c>
      <c r="F35" s="5" t="str">
        <f>FIXED('WinBUGS output'!M34,2)</f>
        <v>-0.73</v>
      </c>
      <c r="G35" s="5" t="str">
        <f>FIXED('WinBUGS output'!O34,2)</f>
        <v>0.95</v>
      </c>
      <c r="H35" s="38"/>
      <c r="I35" s="38"/>
      <c r="J35" s="38"/>
      <c r="N35" s="1">
        <v>2</v>
      </c>
      <c r="O35" s="1">
        <v>8</v>
      </c>
      <c r="P35" s="5" t="str">
        <f>VLOOKUP('Direct lors'!N35,'WinBUGS output'!D:F,3,FALSE)</f>
        <v>No treatment</v>
      </c>
      <c r="Q35" s="5" t="str">
        <f>VLOOKUP('Direct lors'!O35,'WinBUGS output'!D:F,3,FALSE)</f>
        <v>Any AD</v>
      </c>
      <c r="R35" s="5" t="str">
        <f>FIXED('WinBUGS output'!X34,2)</f>
        <v>0.66</v>
      </c>
      <c r="S35" s="5" t="str">
        <f>FIXED('WinBUGS output'!W34,2)</f>
        <v>-0.45</v>
      </c>
      <c r="T35" s="5" t="str">
        <f>FIXED('WinBUGS output'!Y34,2)</f>
        <v>1.78</v>
      </c>
      <c r="X35" s="5" t="str">
        <f t="shared" si="0"/>
        <v>Pill placebo</v>
      </c>
      <c r="Y35" s="5" t="str">
        <f t="shared" si="1"/>
        <v>Tailored computerised-CBT (CCBT) with support</v>
      </c>
      <c r="Z35" s="5" t="str">
        <f>FIXED(EXP('WinBUGS output'!N34),2)</f>
        <v>1.17</v>
      </c>
      <c r="AA35" s="5" t="str">
        <f>FIXED(EXP('WinBUGS output'!M34),2)</f>
        <v>0.48</v>
      </c>
      <c r="AB35" s="5" t="str">
        <f>FIXED(EXP('WinBUGS output'!O34),2)</f>
        <v>2.58</v>
      </c>
      <c r="AF35" s="5" t="str">
        <f t="shared" si="2"/>
        <v>No treatment</v>
      </c>
      <c r="AG35" s="5" t="str">
        <f t="shared" si="3"/>
        <v>Any AD</v>
      </c>
      <c r="AH35" s="5" t="str">
        <f>FIXED(EXP('WinBUGS output'!X34),2)</f>
        <v>1.94</v>
      </c>
      <c r="AI35" s="5" t="str">
        <f>FIXED(EXP('WinBUGS output'!W34),2)</f>
        <v>0.64</v>
      </c>
      <c r="AJ35" s="5" t="str">
        <f>FIXED(EXP('WinBUGS output'!Y34),2)</f>
        <v>5.91</v>
      </c>
    </row>
    <row r="36" spans="1:36" x14ac:dyDescent="0.25">
      <c r="A36" s="16">
        <v>1</v>
      </c>
      <c r="B36" s="16">
        <v>34</v>
      </c>
      <c r="C36" s="5" t="str">
        <f>VLOOKUP(A36,'WinBUGS output'!A:C,3,FALSE)</f>
        <v>Pill placebo</v>
      </c>
      <c r="D36" s="5" t="str">
        <f>VLOOKUP(B36,'WinBUGS output'!A:C,3,FALSE)</f>
        <v>Behavioural bibliotherapy</v>
      </c>
      <c r="E36" s="5" t="str">
        <f>FIXED('WinBUGS output'!N35,2)</f>
        <v>0.10</v>
      </c>
      <c r="F36" s="5" t="str">
        <f>FIXED('WinBUGS output'!M35,2)</f>
        <v>-0.60</v>
      </c>
      <c r="G36" s="5" t="str">
        <f>FIXED('WinBUGS output'!O35,2)</f>
        <v>0.85</v>
      </c>
      <c r="H36" s="38"/>
      <c r="I36" s="38"/>
      <c r="J36" s="38"/>
      <c r="N36" s="1">
        <v>2</v>
      </c>
      <c r="O36" s="1">
        <v>9</v>
      </c>
      <c r="P36" s="5" t="str">
        <f>VLOOKUP('Direct lors'!N36,'WinBUGS output'!D:F,3,FALSE)</f>
        <v>No treatment</v>
      </c>
      <c r="Q36" s="5" t="str">
        <f>VLOOKUP('Direct lors'!O36,'WinBUGS output'!D:F,3,FALSE)</f>
        <v>Mirtazapine</v>
      </c>
      <c r="R36" s="5" t="str">
        <f>FIXED('WinBUGS output'!X35,2)</f>
        <v>-0.12</v>
      </c>
      <c r="S36" s="5" t="str">
        <f>FIXED('WinBUGS output'!W35,2)</f>
        <v>-1.60</v>
      </c>
      <c r="T36" s="5" t="str">
        <f>FIXED('WinBUGS output'!Y35,2)</f>
        <v>1.36</v>
      </c>
      <c r="X36" s="5" t="str">
        <f t="shared" si="0"/>
        <v>Pill placebo</v>
      </c>
      <c r="Y36" s="5" t="str">
        <f t="shared" si="1"/>
        <v>Behavioural bibliotherapy</v>
      </c>
      <c r="Z36" s="5" t="str">
        <f>FIXED(EXP('WinBUGS output'!N35),2)</f>
        <v>1.11</v>
      </c>
      <c r="AA36" s="5" t="str">
        <f>FIXED(EXP('WinBUGS output'!M35),2)</f>
        <v>0.55</v>
      </c>
      <c r="AB36" s="5" t="str">
        <f>FIXED(EXP('WinBUGS output'!O35),2)</f>
        <v>2.35</v>
      </c>
      <c r="AF36" s="5" t="str">
        <f t="shared" si="2"/>
        <v>No treatment</v>
      </c>
      <c r="AG36" s="5" t="str">
        <f t="shared" si="3"/>
        <v>Mirtazapine</v>
      </c>
      <c r="AH36" s="5" t="str">
        <f>FIXED(EXP('WinBUGS output'!X35),2)</f>
        <v>0.89</v>
      </c>
      <c r="AI36" s="5" t="str">
        <f>FIXED(EXP('WinBUGS output'!W35),2)</f>
        <v>0.20</v>
      </c>
      <c r="AJ36" s="5" t="str">
        <f>FIXED(EXP('WinBUGS output'!Y35),2)</f>
        <v>3.89</v>
      </c>
    </row>
    <row r="37" spans="1:36" x14ac:dyDescent="0.25">
      <c r="A37" s="16">
        <v>1</v>
      </c>
      <c r="B37" s="16">
        <v>35</v>
      </c>
      <c r="C37" s="5" t="str">
        <f>VLOOKUP(A37,'WinBUGS output'!A:C,3,FALSE)</f>
        <v>Pill placebo</v>
      </c>
      <c r="D37" s="5" t="str">
        <f>VLOOKUP(B37,'WinBUGS output'!A:C,3,FALSE)</f>
        <v>Cognitive bibliotherapy</v>
      </c>
      <c r="E37" s="5" t="str">
        <f>FIXED('WinBUGS output'!N36,2)</f>
        <v>0.00</v>
      </c>
      <c r="F37" s="5" t="str">
        <f>FIXED('WinBUGS output'!M36,2)</f>
        <v>-0.61</v>
      </c>
      <c r="G37" s="5" t="str">
        <f>FIXED('WinBUGS output'!O36,2)</f>
        <v>0.58</v>
      </c>
      <c r="H37" s="38"/>
      <c r="I37" s="38"/>
      <c r="J37" s="38"/>
      <c r="N37" s="1">
        <v>2</v>
      </c>
      <c r="O37" s="1">
        <v>10</v>
      </c>
      <c r="P37" s="5" t="str">
        <f>VLOOKUP('Direct lors'!N37,'WinBUGS output'!D:F,3,FALSE)</f>
        <v>No treatment</v>
      </c>
      <c r="Q37" s="5" t="str">
        <f>VLOOKUP('Direct lors'!O37,'WinBUGS output'!D:F,3,FALSE)</f>
        <v>Short-term psychodynamic psychotherapies</v>
      </c>
      <c r="R37" s="5" t="str">
        <f>FIXED('WinBUGS output'!X36,2)</f>
        <v>0.47</v>
      </c>
      <c r="S37" s="5" t="str">
        <f>FIXED('WinBUGS output'!W36,2)</f>
        <v>-0.54</v>
      </c>
      <c r="T37" s="5" t="str">
        <f>FIXED('WinBUGS output'!Y36,2)</f>
        <v>1.49</v>
      </c>
      <c r="X37" s="5" t="str">
        <f t="shared" si="0"/>
        <v>Pill placebo</v>
      </c>
      <c r="Y37" s="5" t="str">
        <f t="shared" si="1"/>
        <v>Cognitive bibliotherapy</v>
      </c>
      <c r="Z37" s="5" t="str">
        <f>FIXED(EXP('WinBUGS output'!N36),2)</f>
        <v>1.00</v>
      </c>
      <c r="AA37" s="5" t="str">
        <f>FIXED(EXP('WinBUGS output'!M36),2)</f>
        <v>0.55</v>
      </c>
      <c r="AB37" s="5" t="str">
        <f>FIXED(EXP('WinBUGS output'!O36),2)</f>
        <v>1.79</v>
      </c>
      <c r="AF37" s="5" t="str">
        <f t="shared" si="2"/>
        <v>No treatment</v>
      </c>
      <c r="AG37" s="5" t="str">
        <f t="shared" si="3"/>
        <v>Short-term psychodynamic psychotherapies</v>
      </c>
      <c r="AH37" s="5" t="str">
        <f>FIXED(EXP('WinBUGS output'!X36),2)</f>
        <v>1.60</v>
      </c>
      <c r="AI37" s="5" t="str">
        <f>FIXED(EXP('WinBUGS output'!W36),2)</f>
        <v>0.58</v>
      </c>
      <c r="AJ37" s="5" t="str">
        <f>FIXED(EXP('WinBUGS output'!Y36),2)</f>
        <v>4.44</v>
      </c>
    </row>
    <row r="38" spans="1:36" x14ac:dyDescent="0.25">
      <c r="A38" s="16">
        <v>1</v>
      </c>
      <c r="B38" s="16">
        <v>36</v>
      </c>
      <c r="C38" s="5" t="str">
        <f>VLOOKUP(A38,'WinBUGS output'!A:C,3,FALSE)</f>
        <v>Pill placebo</v>
      </c>
      <c r="D38" s="5" t="str">
        <f>VLOOKUP(B38,'WinBUGS output'!A:C,3,FALSE)</f>
        <v>Cognitive bibliotherapy + TAU</v>
      </c>
      <c r="E38" s="5" t="str">
        <f>FIXED('WinBUGS output'!N37,2)</f>
        <v>0.04</v>
      </c>
      <c r="F38" s="5" t="str">
        <f>FIXED('WinBUGS output'!M37,2)</f>
        <v>-0.64</v>
      </c>
      <c r="G38" s="5" t="str">
        <f>FIXED('WinBUGS output'!O37,2)</f>
        <v>0.68</v>
      </c>
      <c r="H38" s="38"/>
      <c r="I38" s="38"/>
      <c r="J38" s="38"/>
      <c r="N38" s="1">
        <v>2</v>
      </c>
      <c r="O38" s="1">
        <v>11</v>
      </c>
      <c r="P38" s="5" t="str">
        <f>VLOOKUP('Direct lors'!N38,'WinBUGS output'!D:F,3,FALSE)</f>
        <v>No treatment</v>
      </c>
      <c r="Q38" s="5" t="str">
        <f>VLOOKUP('Direct lors'!O38,'WinBUGS output'!D:F,3,FALSE)</f>
        <v>Self-help with support</v>
      </c>
      <c r="R38" s="5" t="str">
        <f>FIXED('WinBUGS output'!X37,2)</f>
        <v>0.84</v>
      </c>
      <c r="S38" s="5" t="str">
        <f>FIXED('WinBUGS output'!W37,2)</f>
        <v>0.09</v>
      </c>
      <c r="T38" s="5" t="str">
        <f>FIXED('WinBUGS output'!Y37,2)</f>
        <v>1.55</v>
      </c>
      <c r="X38" s="5" t="str">
        <f t="shared" si="0"/>
        <v>Pill placebo</v>
      </c>
      <c r="Y38" s="5" t="str">
        <f t="shared" si="1"/>
        <v>Cognitive bibliotherapy + TAU</v>
      </c>
      <c r="Z38" s="5" t="str">
        <f>FIXED(EXP('WinBUGS output'!N37),2)</f>
        <v>1.04</v>
      </c>
      <c r="AA38" s="5" t="str">
        <f>FIXED(EXP('WinBUGS output'!M37),2)</f>
        <v>0.53</v>
      </c>
      <c r="AB38" s="5" t="str">
        <f>FIXED(EXP('WinBUGS output'!O37),2)</f>
        <v>1.98</v>
      </c>
      <c r="AF38" s="5" t="str">
        <f t="shared" si="2"/>
        <v>No treatment</v>
      </c>
      <c r="AG38" s="5" t="str">
        <f t="shared" si="3"/>
        <v>Self-help with support</v>
      </c>
      <c r="AH38" s="5" t="str">
        <f>FIXED(EXP('WinBUGS output'!X37),2)</f>
        <v>2.31</v>
      </c>
      <c r="AI38" s="5" t="str">
        <f>FIXED(EXP('WinBUGS output'!W37),2)</f>
        <v>1.09</v>
      </c>
      <c r="AJ38" s="5" t="str">
        <f>FIXED(EXP('WinBUGS output'!Y37),2)</f>
        <v>4.71</v>
      </c>
    </row>
    <row r="39" spans="1:36" x14ac:dyDescent="0.25">
      <c r="A39" s="16">
        <v>1</v>
      </c>
      <c r="B39" s="16">
        <v>37</v>
      </c>
      <c r="C39" s="5" t="str">
        <f>VLOOKUP(A39,'WinBUGS output'!A:C,3,FALSE)</f>
        <v>Pill placebo</v>
      </c>
      <c r="D39" s="5" t="str">
        <f>VLOOKUP(B39,'WinBUGS output'!A:C,3,FALSE)</f>
        <v>Computerised cognitive bias modification</v>
      </c>
      <c r="E39" s="5" t="str">
        <f>FIXED('WinBUGS output'!N38,2)</f>
        <v>0.07</v>
      </c>
      <c r="F39" s="5" t="str">
        <f>FIXED('WinBUGS output'!M38,2)</f>
        <v>-0.63</v>
      </c>
      <c r="G39" s="5" t="str">
        <f>FIXED('WinBUGS output'!O38,2)</f>
        <v>0.75</v>
      </c>
      <c r="H39" s="38"/>
      <c r="I39" s="38"/>
      <c r="J39" s="38"/>
      <c r="N39" s="1">
        <v>2</v>
      </c>
      <c r="O39" s="1">
        <v>12</v>
      </c>
      <c r="P39" s="5" t="str">
        <f>VLOOKUP('Direct lors'!N39,'WinBUGS output'!D:F,3,FALSE)</f>
        <v>No treatment</v>
      </c>
      <c r="Q39" s="5" t="str">
        <f>VLOOKUP('Direct lors'!O39,'WinBUGS output'!D:F,3,FALSE)</f>
        <v>Self-help</v>
      </c>
      <c r="R39" s="5" t="str">
        <f>FIXED('WinBUGS output'!X38,2)</f>
        <v>0.68</v>
      </c>
      <c r="S39" s="5" t="str">
        <f>FIXED('WinBUGS output'!W38,2)</f>
        <v>0.03</v>
      </c>
      <c r="T39" s="5" t="str">
        <f>FIXED('WinBUGS output'!Y38,2)</f>
        <v>1.31</v>
      </c>
      <c r="X39" s="5" t="str">
        <f t="shared" si="0"/>
        <v>Pill placebo</v>
      </c>
      <c r="Y39" s="5" t="str">
        <f t="shared" si="1"/>
        <v>Computerised cognitive bias modification</v>
      </c>
      <c r="Z39" s="5" t="str">
        <f>FIXED(EXP('WinBUGS output'!N38),2)</f>
        <v>1.07</v>
      </c>
      <c r="AA39" s="5" t="str">
        <f>FIXED(EXP('WinBUGS output'!M38),2)</f>
        <v>0.53</v>
      </c>
      <c r="AB39" s="5" t="str">
        <f>FIXED(EXP('WinBUGS output'!O38),2)</f>
        <v>2.12</v>
      </c>
      <c r="AF39" s="5" t="str">
        <f t="shared" si="2"/>
        <v>No treatment</v>
      </c>
      <c r="AG39" s="5" t="str">
        <f t="shared" si="3"/>
        <v>Self-help</v>
      </c>
      <c r="AH39" s="5" t="str">
        <f>FIXED(EXP('WinBUGS output'!X38),2)</f>
        <v>1.96</v>
      </c>
      <c r="AI39" s="5" t="str">
        <f>FIXED(EXP('WinBUGS output'!W38),2)</f>
        <v>1.03</v>
      </c>
      <c r="AJ39" s="5" t="str">
        <f>FIXED(EXP('WinBUGS output'!Y38),2)</f>
        <v>3.71</v>
      </c>
    </row>
    <row r="40" spans="1:36" x14ac:dyDescent="0.25">
      <c r="A40" s="16">
        <v>1</v>
      </c>
      <c r="B40" s="16">
        <v>38</v>
      </c>
      <c r="C40" s="5" t="str">
        <f>VLOOKUP(A40,'WinBUGS output'!A:C,3,FALSE)</f>
        <v>Pill placebo</v>
      </c>
      <c r="D40" s="5" t="str">
        <f>VLOOKUP(B40,'WinBUGS output'!A:C,3,FALSE)</f>
        <v>Computerised mindfulness intervention</v>
      </c>
      <c r="E40" s="5" t="str">
        <f>FIXED('WinBUGS output'!N39,2)</f>
        <v>0.08</v>
      </c>
      <c r="F40" s="5" t="str">
        <f>FIXED('WinBUGS output'!M39,2)</f>
        <v>-0.64</v>
      </c>
      <c r="G40" s="5" t="str">
        <f>FIXED('WinBUGS output'!O39,2)</f>
        <v>0.80</v>
      </c>
      <c r="H40" s="38"/>
      <c r="I40" s="38"/>
      <c r="J40" s="38"/>
      <c r="N40" s="1">
        <v>2</v>
      </c>
      <c r="O40" s="1">
        <v>13</v>
      </c>
      <c r="P40" s="5" t="str">
        <f>VLOOKUP('Direct lors'!N40,'WinBUGS output'!D:F,3,FALSE)</f>
        <v>No treatment</v>
      </c>
      <c r="Q40" s="5" t="str">
        <f>VLOOKUP('Direct lors'!O40,'WinBUGS output'!D:F,3,FALSE)</f>
        <v>Psychoeducational interventions</v>
      </c>
      <c r="R40" s="5" t="str">
        <f>FIXED('WinBUGS output'!X39,2)</f>
        <v>-0.06</v>
      </c>
      <c r="S40" s="5" t="str">
        <f>FIXED('WinBUGS output'!W39,2)</f>
        <v>-0.94</v>
      </c>
      <c r="T40" s="5" t="str">
        <f>FIXED('WinBUGS output'!Y39,2)</f>
        <v>0.81</v>
      </c>
      <c r="X40" s="5" t="str">
        <f t="shared" si="0"/>
        <v>Pill placebo</v>
      </c>
      <c r="Y40" s="5" t="str">
        <f t="shared" si="1"/>
        <v>Computerised mindfulness intervention</v>
      </c>
      <c r="Z40" s="5" t="str">
        <f>FIXED(EXP('WinBUGS output'!N39),2)</f>
        <v>1.08</v>
      </c>
      <c r="AA40" s="5" t="str">
        <f>FIXED(EXP('WinBUGS output'!M39),2)</f>
        <v>0.53</v>
      </c>
      <c r="AB40" s="5" t="str">
        <f>FIXED(EXP('WinBUGS output'!O39),2)</f>
        <v>2.23</v>
      </c>
      <c r="AF40" s="5" t="str">
        <f t="shared" si="2"/>
        <v>No treatment</v>
      </c>
      <c r="AG40" s="5" t="str">
        <f t="shared" si="3"/>
        <v>Psychoeducational interventions</v>
      </c>
      <c r="AH40" s="5" t="str">
        <f>FIXED(EXP('WinBUGS output'!X39),2)</f>
        <v>0.95</v>
      </c>
      <c r="AI40" s="5" t="str">
        <f>FIXED(EXP('WinBUGS output'!W39),2)</f>
        <v>0.39</v>
      </c>
      <c r="AJ40" s="5" t="str">
        <f>FIXED(EXP('WinBUGS output'!Y39),2)</f>
        <v>2.24</v>
      </c>
    </row>
    <row r="41" spans="1:36" x14ac:dyDescent="0.25">
      <c r="A41" s="16">
        <v>1</v>
      </c>
      <c r="B41" s="16">
        <v>39</v>
      </c>
      <c r="C41" s="5" t="str">
        <f>VLOOKUP(A41,'WinBUGS output'!A:C,3,FALSE)</f>
        <v>Pill placebo</v>
      </c>
      <c r="D41" s="5" t="str">
        <f>VLOOKUP(B41,'WinBUGS output'!A:C,3,FALSE)</f>
        <v>Computerised-CBT (CCBT)</v>
      </c>
      <c r="E41" s="5" t="str">
        <f>FIXED('WinBUGS output'!N40,2)</f>
        <v>0.08</v>
      </c>
      <c r="F41" s="5" t="str">
        <f>FIXED('WinBUGS output'!M40,2)</f>
        <v>-0.46</v>
      </c>
      <c r="G41" s="5" t="str">
        <f>FIXED('WinBUGS output'!O40,2)</f>
        <v>0.62</v>
      </c>
      <c r="H41" s="38"/>
      <c r="I41" s="38"/>
      <c r="J41" s="38"/>
      <c r="N41" s="1">
        <v>2</v>
      </c>
      <c r="O41" s="1">
        <v>14</v>
      </c>
      <c r="P41" s="5" t="str">
        <f>VLOOKUP('Direct lors'!N41,'WinBUGS output'!D:F,3,FALSE)</f>
        <v>No treatment</v>
      </c>
      <c r="Q41" s="5" t="str">
        <f>VLOOKUP('Direct lors'!O41,'WinBUGS output'!D:F,3,FALSE)</f>
        <v>Interpersonal psychotherapy (IPT)</v>
      </c>
      <c r="R41" s="5" t="str">
        <f>FIXED('WinBUGS output'!X40,2)</f>
        <v>0.20</v>
      </c>
      <c r="S41" s="5" t="str">
        <f>FIXED('WinBUGS output'!W40,2)</f>
        <v>-0.76</v>
      </c>
      <c r="T41" s="5" t="str">
        <f>FIXED('WinBUGS output'!Y40,2)</f>
        <v>1.12</v>
      </c>
      <c r="X41" s="5" t="str">
        <f t="shared" si="0"/>
        <v>Pill placebo</v>
      </c>
      <c r="Y41" s="5" t="str">
        <f t="shared" si="1"/>
        <v>Computerised-CBT (CCBT)</v>
      </c>
      <c r="Z41" s="5" t="str">
        <f>FIXED(EXP('WinBUGS output'!N40),2)</f>
        <v>1.09</v>
      </c>
      <c r="AA41" s="5" t="str">
        <f>FIXED(EXP('WinBUGS output'!M40),2)</f>
        <v>0.63</v>
      </c>
      <c r="AB41" s="5" t="str">
        <f>FIXED(EXP('WinBUGS output'!O40),2)</f>
        <v>1.86</v>
      </c>
      <c r="AF41" s="5" t="str">
        <f t="shared" si="2"/>
        <v>No treatment</v>
      </c>
      <c r="AG41" s="5" t="str">
        <f t="shared" si="3"/>
        <v>Interpersonal psychotherapy (IPT)</v>
      </c>
      <c r="AH41" s="5" t="str">
        <f>FIXED(EXP('WinBUGS output'!X40),2)</f>
        <v>1.22</v>
      </c>
      <c r="AI41" s="5" t="str">
        <f>FIXED(EXP('WinBUGS output'!W40),2)</f>
        <v>0.47</v>
      </c>
      <c r="AJ41" s="5" t="str">
        <f>FIXED(EXP('WinBUGS output'!Y40),2)</f>
        <v>3.06</v>
      </c>
    </row>
    <row r="42" spans="1:36" x14ac:dyDescent="0.25">
      <c r="A42" s="16">
        <v>1</v>
      </c>
      <c r="B42" s="16">
        <v>40</v>
      </c>
      <c r="C42" s="5" t="str">
        <f>VLOOKUP(A42,'WinBUGS output'!A:C,3,FALSE)</f>
        <v>Pill placebo</v>
      </c>
      <c r="D42" s="5" t="str">
        <f>VLOOKUP(B42,'WinBUGS output'!A:C,3,FALSE)</f>
        <v>Computerised-CBT (CCBT) + TAU</v>
      </c>
      <c r="E42" s="5" t="str">
        <f>FIXED('WinBUGS output'!N41,2)</f>
        <v>0.11</v>
      </c>
      <c r="F42" s="5" t="str">
        <f>FIXED('WinBUGS output'!M41,2)</f>
        <v>-0.47</v>
      </c>
      <c r="G42" s="5" t="str">
        <f>FIXED('WinBUGS output'!O41,2)</f>
        <v>0.70</v>
      </c>
      <c r="H42" s="38"/>
      <c r="I42" s="38"/>
      <c r="J42" s="38"/>
      <c r="N42" s="1">
        <v>2</v>
      </c>
      <c r="O42" s="1">
        <v>15</v>
      </c>
      <c r="P42" s="5" t="str">
        <f>VLOOKUP('Direct lors'!N42,'WinBUGS output'!D:F,3,FALSE)</f>
        <v>No treatment</v>
      </c>
      <c r="Q42" s="5" t="str">
        <f>VLOOKUP('Direct lors'!O42,'WinBUGS output'!D:F,3,FALSE)</f>
        <v>Counselling</v>
      </c>
      <c r="R42" s="5" t="str">
        <f>FIXED('WinBUGS output'!X41,2)</f>
        <v>0.30</v>
      </c>
      <c r="S42" s="5" t="str">
        <f>FIXED('WinBUGS output'!W41,2)</f>
        <v>-0.56</v>
      </c>
      <c r="T42" s="5" t="str">
        <f>FIXED('WinBUGS output'!Y41,2)</f>
        <v>1.16</v>
      </c>
      <c r="X42" s="5" t="str">
        <f t="shared" si="0"/>
        <v>Pill placebo</v>
      </c>
      <c r="Y42" s="5" t="str">
        <f t="shared" si="1"/>
        <v>Computerised-CBT (CCBT) + TAU</v>
      </c>
      <c r="Z42" s="5" t="str">
        <f>FIXED(EXP('WinBUGS output'!N41),2)</f>
        <v>1.12</v>
      </c>
      <c r="AA42" s="5" t="str">
        <f>FIXED(EXP('WinBUGS output'!M41),2)</f>
        <v>0.63</v>
      </c>
      <c r="AB42" s="5" t="str">
        <f>FIXED(EXP('WinBUGS output'!O41),2)</f>
        <v>2.02</v>
      </c>
      <c r="AF42" s="5" t="str">
        <f t="shared" si="2"/>
        <v>No treatment</v>
      </c>
      <c r="AG42" s="5" t="str">
        <f t="shared" si="3"/>
        <v>Counselling</v>
      </c>
      <c r="AH42" s="5" t="str">
        <f>FIXED(EXP('WinBUGS output'!X41),2)</f>
        <v>1.35</v>
      </c>
      <c r="AI42" s="5" t="str">
        <f>FIXED(EXP('WinBUGS output'!W41),2)</f>
        <v>0.57</v>
      </c>
      <c r="AJ42" s="5" t="str">
        <f>FIXED(EXP('WinBUGS output'!Y41),2)</f>
        <v>3.19</v>
      </c>
    </row>
    <row r="43" spans="1:36" x14ac:dyDescent="0.25">
      <c r="A43" s="16">
        <v>1</v>
      </c>
      <c r="B43" s="16">
        <v>41</v>
      </c>
      <c r="C43" s="5" t="str">
        <f>VLOOKUP(A43,'WinBUGS output'!A:C,3,FALSE)</f>
        <v>Pill placebo</v>
      </c>
      <c r="D43" s="5" t="str">
        <f>VLOOKUP(B43,'WinBUGS output'!A:C,3,FALSE)</f>
        <v>Online positive psychological intervention</v>
      </c>
      <c r="E43" s="5" t="str">
        <f>FIXED('WinBUGS output'!N42,2)</f>
        <v>0.10</v>
      </c>
      <c r="F43" s="5" t="str">
        <f>FIXED('WinBUGS output'!M42,2)</f>
        <v>-0.56</v>
      </c>
      <c r="G43" s="5" t="str">
        <f>FIXED('WinBUGS output'!O42,2)</f>
        <v>0.80</v>
      </c>
      <c r="H43" s="38"/>
      <c r="I43" s="38"/>
      <c r="J43" s="38"/>
      <c r="N43" s="1">
        <v>2</v>
      </c>
      <c r="O43" s="1">
        <v>16</v>
      </c>
      <c r="P43" s="5" t="str">
        <f>VLOOKUP('Direct lors'!N43,'WinBUGS output'!D:F,3,FALSE)</f>
        <v>No treatment</v>
      </c>
      <c r="Q43" s="5" t="str">
        <f>VLOOKUP('Direct lors'!O43,'WinBUGS output'!D:F,3,FALSE)</f>
        <v>Problem solving</v>
      </c>
      <c r="R43" s="5" t="str">
        <f>FIXED('WinBUGS output'!X42,2)</f>
        <v>0.20</v>
      </c>
      <c r="S43" s="5" t="str">
        <f>FIXED('WinBUGS output'!W42,2)</f>
        <v>-0.72</v>
      </c>
      <c r="T43" s="5" t="str">
        <f>FIXED('WinBUGS output'!Y42,2)</f>
        <v>1.13</v>
      </c>
      <c r="X43" s="5" t="str">
        <f t="shared" si="0"/>
        <v>Pill placebo</v>
      </c>
      <c r="Y43" s="5" t="str">
        <f t="shared" si="1"/>
        <v>Online positive psychological intervention</v>
      </c>
      <c r="Z43" s="5" t="str">
        <f>FIXED(EXP('WinBUGS output'!N42),2)</f>
        <v>1.11</v>
      </c>
      <c r="AA43" s="5" t="str">
        <f>FIXED(EXP('WinBUGS output'!M42),2)</f>
        <v>0.57</v>
      </c>
      <c r="AB43" s="5" t="str">
        <f>FIXED(EXP('WinBUGS output'!O42),2)</f>
        <v>2.22</v>
      </c>
      <c r="AF43" s="5" t="str">
        <f t="shared" si="2"/>
        <v>No treatment</v>
      </c>
      <c r="AG43" s="5" t="str">
        <f t="shared" si="3"/>
        <v>Problem solving</v>
      </c>
      <c r="AH43" s="5" t="str">
        <f>FIXED(EXP('WinBUGS output'!X42),2)</f>
        <v>1.22</v>
      </c>
      <c r="AI43" s="5" t="str">
        <f>FIXED(EXP('WinBUGS output'!W42),2)</f>
        <v>0.49</v>
      </c>
      <c r="AJ43" s="5" t="str">
        <f>FIXED(EXP('WinBUGS output'!Y42),2)</f>
        <v>3.08</v>
      </c>
    </row>
    <row r="44" spans="1:36" x14ac:dyDescent="0.25">
      <c r="A44" s="16">
        <v>1</v>
      </c>
      <c r="B44" s="16">
        <v>42</v>
      </c>
      <c r="C44" s="5" t="str">
        <f>VLOOKUP(A44,'WinBUGS output'!A:C,3,FALSE)</f>
        <v>Pill placebo</v>
      </c>
      <c r="D44" s="5" t="str">
        <f>VLOOKUP(B44,'WinBUGS output'!A:C,3,FALSE)</f>
        <v>Psychoeducational website</v>
      </c>
      <c r="E44" s="5" t="str">
        <f>FIXED('WinBUGS output'!N43,2)</f>
        <v>0.03</v>
      </c>
      <c r="F44" s="5" t="str">
        <f>FIXED('WinBUGS output'!M43,2)</f>
        <v>-0.62</v>
      </c>
      <c r="G44" s="5" t="str">
        <f>FIXED('WinBUGS output'!O43,2)</f>
        <v>0.65</v>
      </c>
      <c r="H44" s="38"/>
      <c r="I44" s="38"/>
      <c r="J44" s="38"/>
      <c r="N44" s="1">
        <v>2</v>
      </c>
      <c r="O44" s="1">
        <v>17</v>
      </c>
      <c r="P44" s="5" t="str">
        <f>VLOOKUP('Direct lors'!N44,'WinBUGS output'!D:F,3,FALSE)</f>
        <v>No treatment</v>
      </c>
      <c r="Q44" s="5" t="str">
        <f>VLOOKUP('Direct lors'!O44,'WinBUGS output'!D:F,3,FALSE)</f>
        <v>Behavioural therapies (individual)</v>
      </c>
      <c r="R44" s="5" t="str">
        <f>FIXED('WinBUGS output'!X43,2)</f>
        <v>0.13</v>
      </c>
      <c r="S44" s="5" t="str">
        <f>FIXED('WinBUGS output'!W43,2)</f>
        <v>-0.92</v>
      </c>
      <c r="T44" s="5" t="str">
        <f>FIXED('WinBUGS output'!Y43,2)</f>
        <v>1.20</v>
      </c>
      <c r="X44" s="5" t="str">
        <f t="shared" si="0"/>
        <v>Pill placebo</v>
      </c>
      <c r="Y44" s="5" t="str">
        <f t="shared" si="1"/>
        <v>Psychoeducational website</v>
      </c>
      <c r="Z44" s="5" t="str">
        <f>FIXED(EXP('WinBUGS output'!N43),2)</f>
        <v>1.03</v>
      </c>
      <c r="AA44" s="5" t="str">
        <f>FIXED(EXP('WinBUGS output'!M43),2)</f>
        <v>0.54</v>
      </c>
      <c r="AB44" s="5" t="str">
        <f>FIXED(EXP('WinBUGS output'!O43),2)</f>
        <v>1.91</v>
      </c>
      <c r="AF44" s="5" t="str">
        <f t="shared" si="2"/>
        <v>No treatment</v>
      </c>
      <c r="AG44" s="5" t="str">
        <f t="shared" si="3"/>
        <v>Behavioural therapies (individual)</v>
      </c>
      <c r="AH44" s="5" t="str">
        <f>FIXED(EXP('WinBUGS output'!X43),2)</f>
        <v>1.14</v>
      </c>
      <c r="AI44" s="5" t="str">
        <f>FIXED(EXP('WinBUGS output'!W43),2)</f>
        <v>0.40</v>
      </c>
      <c r="AJ44" s="5" t="str">
        <f>FIXED(EXP('WinBUGS output'!Y43),2)</f>
        <v>3.32</v>
      </c>
    </row>
    <row r="45" spans="1:36" x14ac:dyDescent="0.25">
      <c r="A45" s="16">
        <v>1</v>
      </c>
      <c r="B45" s="16">
        <v>43</v>
      </c>
      <c r="C45" s="5" t="str">
        <f>VLOOKUP(A45,'WinBUGS output'!A:C,3,FALSE)</f>
        <v>Pill placebo</v>
      </c>
      <c r="D45" s="5" t="str">
        <f>VLOOKUP(B45,'WinBUGS output'!A:C,3,FALSE)</f>
        <v>Tailored computerised psychoeducation and self-help strategies</v>
      </c>
      <c r="E45" s="5" t="str">
        <f>FIXED('WinBUGS output'!N44,2)</f>
        <v>0.02</v>
      </c>
      <c r="F45" s="5" t="str">
        <f>FIXED('WinBUGS output'!M44,2)</f>
        <v>-0.70</v>
      </c>
      <c r="G45" s="5" t="str">
        <f>FIXED('WinBUGS output'!O44,2)</f>
        <v>0.67</v>
      </c>
      <c r="H45" s="38"/>
      <c r="I45" s="38"/>
      <c r="J45" s="38"/>
      <c r="N45" s="1">
        <v>2</v>
      </c>
      <c r="O45" s="1">
        <v>18</v>
      </c>
      <c r="P45" s="5" t="str">
        <f>VLOOKUP('Direct lors'!N45,'WinBUGS output'!D:F,3,FALSE)</f>
        <v>No treatment</v>
      </c>
      <c r="Q45" s="5" t="str">
        <f>VLOOKUP('Direct lors'!O45,'WinBUGS output'!D:F,3,FALSE)</f>
        <v>Cognitive and cognitive behavioural therapies (individual)</v>
      </c>
      <c r="R45" s="5" t="str">
        <f>FIXED('WinBUGS output'!X44,2)</f>
        <v>0.19</v>
      </c>
      <c r="S45" s="5" t="str">
        <f>FIXED('WinBUGS output'!W44,2)</f>
        <v>-0.56</v>
      </c>
      <c r="T45" s="5" t="str">
        <f>FIXED('WinBUGS output'!Y44,2)</f>
        <v>0.93</v>
      </c>
      <c r="X45" s="5" t="str">
        <f t="shared" si="0"/>
        <v>Pill placebo</v>
      </c>
      <c r="Y45" s="5" t="str">
        <f t="shared" si="1"/>
        <v>Tailored computerised psychoeducation and self-help strategies</v>
      </c>
      <c r="Z45" s="5" t="str">
        <f>FIXED(EXP('WinBUGS output'!N44),2)</f>
        <v>1.02</v>
      </c>
      <c r="AA45" s="5" t="str">
        <f>FIXED(EXP('WinBUGS output'!M44),2)</f>
        <v>0.50</v>
      </c>
      <c r="AB45" s="5" t="str">
        <f>FIXED(EXP('WinBUGS output'!O44),2)</f>
        <v>1.95</v>
      </c>
      <c r="AF45" s="5" t="str">
        <f t="shared" si="2"/>
        <v>No treatment</v>
      </c>
      <c r="AG45" s="5" t="str">
        <f t="shared" si="3"/>
        <v>Cognitive and cognitive behavioural therapies (individual)</v>
      </c>
      <c r="AH45" s="5" t="str">
        <f>FIXED(EXP('WinBUGS output'!X44),2)</f>
        <v>1.21</v>
      </c>
      <c r="AI45" s="5" t="str">
        <f>FIXED(EXP('WinBUGS output'!W44),2)</f>
        <v>0.57</v>
      </c>
      <c r="AJ45" s="5" t="str">
        <f>FIXED(EXP('WinBUGS output'!Y44),2)</f>
        <v>2.53</v>
      </c>
    </row>
    <row r="46" spans="1:36" x14ac:dyDescent="0.25">
      <c r="A46" s="16">
        <v>1</v>
      </c>
      <c r="B46" s="16">
        <v>44</v>
      </c>
      <c r="C46" s="5" t="str">
        <f>VLOOKUP(A46,'WinBUGS output'!A:C,3,FALSE)</f>
        <v>Pill placebo</v>
      </c>
      <c r="D46" s="5" t="str">
        <f>VLOOKUP(B46,'WinBUGS output'!A:C,3,FALSE)</f>
        <v>Lifestyle factors discussion</v>
      </c>
      <c r="E46" s="5" t="str">
        <f>FIXED('WinBUGS output'!N45,2)</f>
        <v>-0.67</v>
      </c>
      <c r="F46" s="5" t="str">
        <f>FIXED('WinBUGS output'!M45,2)</f>
        <v>-1.54</v>
      </c>
      <c r="G46" s="5" t="str">
        <f>FIXED('WinBUGS output'!O45,2)</f>
        <v>0.17</v>
      </c>
      <c r="H46" s="38"/>
      <c r="I46" s="38"/>
      <c r="J46" s="38"/>
      <c r="N46" s="1">
        <v>2</v>
      </c>
      <c r="O46" s="1">
        <v>19</v>
      </c>
      <c r="P46" s="5" t="str">
        <f>VLOOKUP('Direct lors'!N46,'WinBUGS output'!D:F,3,FALSE)</f>
        <v>No treatment</v>
      </c>
      <c r="Q46" s="5" t="str">
        <f>VLOOKUP('Direct lors'!O46,'WinBUGS output'!D:F,3,FALSE)</f>
        <v>Behavioural, cognitive, or CBT groups</v>
      </c>
      <c r="R46" s="5" t="str">
        <f>FIXED('WinBUGS output'!X45,2)</f>
        <v>0.22</v>
      </c>
      <c r="S46" s="5" t="str">
        <f>FIXED('WinBUGS output'!W45,2)</f>
        <v>-0.56</v>
      </c>
      <c r="T46" s="5" t="str">
        <f>FIXED('WinBUGS output'!Y45,2)</f>
        <v>0.98</v>
      </c>
      <c r="X46" s="5" t="str">
        <f t="shared" si="0"/>
        <v>Pill placebo</v>
      </c>
      <c r="Y46" s="5" t="str">
        <f t="shared" si="1"/>
        <v>Lifestyle factors discussion</v>
      </c>
      <c r="Z46" s="5" t="str">
        <f>FIXED(EXP('WinBUGS output'!N45),2)</f>
        <v>0.51</v>
      </c>
      <c r="AA46" s="5" t="str">
        <f>FIXED(EXP('WinBUGS output'!M45),2)</f>
        <v>0.22</v>
      </c>
      <c r="AB46" s="5" t="str">
        <f>FIXED(EXP('WinBUGS output'!O45),2)</f>
        <v>1.18</v>
      </c>
      <c r="AF46" s="5" t="str">
        <f t="shared" si="2"/>
        <v>No treatment</v>
      </c>
      <c r="AG46" s="5" t="str">
        <f t="shared" si="3"/>
        <v>Behavioural, cognitive, or CBT groups</v>
      </c>
      <c r="AH46" s="5" t="str">
        <f>FIXED(EXP('WinBUGS output'!X45),2)</f>
        <v>1.25</v>
      </c>
      <c r="AI46" s="5" t="str">
        <f>FIXED(EXP('WinBUGS output'!W45),2)</f>
        <v>0.57</v>
      </c>
      <c r="AJ46" s="5" t="str">
        <f>FIXED(EXP('WinBUGS output'!Y45),2)</f>
        <v>2.66</v>
      </c>
    </row>
    <row r="47" spans="1:36" x14ac:dyDescent="0.25">
      <c r="A47" s="16">
        <v>1</v>
      </c>
      <c r="B47" s="16">
        <v>45</v>
      </c>
      <c r="C47" s="5" t="str">
        <f>VLOOKUP(A47,'WinBUGS output'!A:C,3,FALSE)</f>
        <v>Pill placebo</v>
      </c>
      <c r="D47" s="5" t="str">
        <f>VLOOKUP(B47,'WinBUGS output'!A:C,3,FALSE)</f>
        <v>Psychoeducational group programme</v>
      </c>
      <c r="E47" s="5" t="str">
        <f>FIXED('WinBUGS output'!N46,2)</f>
        <v>-0.81</v>
      </c>
      <c r="F47" s="5" t="str">
        <f>FIXED('WinBUGS output'!M46,2)</f>
        <v>-1.70</v>
      </c>
      <c r="G47" s="5" t="str">
        <f>FIXED('WinBUGS output'!O46,2)</f>
        <v>0.02</v>
      </c>
      <c r="H47" s="38"/>
      <c r="I47" s="38"/>
      <c r="J47" s="38"/>
      <c r="N47" s="1">
        <v>2</v>
      </c>
      <c r="O47" s="1">
        <v>20</v>
      </c>
      <c r="P47" s="5" t="str">
        <f>VLOOKUP('Direct lors'!N47,'WinBUGS output'!D:F,3,FALSE)</f>
        <v>No treatment</v>
      </c>
      <c r="Q47" s="5" t="str">
        <f>VLOOKUP('Direct lors'!O47,'WinBUGS output'!D:F,3,FALSE)</f>
        <v>Combined (Cognitive and cognitive behavioural therapies individual + AD)</v>
      </c>
      <c r="R47" s="5" t="str">
        <f>FIXED('WinBUGS output'!X46,2)</f>
        <v>0.60</v>
      </c>
      <c r="S47" s="5" t="str">
        <f>FIXED('WinBUGS output'!W46,2)</f>
        <v>-0.48</v>
      </c>
      <c r="T47" s="5" t="str">
        <f>FIXED('WinBUGS output'!Y46,2)</f>
        <v>1.68</v>
      </c>
      <c r="X47" s="5" t="str">
        <f t="shared" si="0"/>
        <v>Pill placebo</v>
      </c>
      <c r="Y47" s="5" t="str">
        <f t="shared" si="1"/>
        <v>Psychoeducational group programme</v>
      </c>
      <c r="Z47" s="5" t="str">
        <f>FIXED(EXP('WinBUGS output'!N46),2)</f>
        <v>0.45</v>
      </c>
      <c r="AA47" s="5" t="str">
        <f>FIXED(EXP('WinBUGS output'!M46),2)</f>
        <v>0.18</v>
      </c>
      <c r="AB47" s="5" t="str">
        <f>FIXED(EXP('WinBUGS output'!O46),2)</f>
        <v>1.02</v>
      </c>
      <c r="AF47" s="5" t="str">
        <f t="shared" si="2"/>
        <v>No treatment</v>
      </c>
      <c r="AG47" s="5" t="str">
        <f t="shared" si="3"/>
        <v>Combined (Cognitive and cognitive behavioural therapies individual + AD)</v>
      </c>
      <c r="AH47" s="5" t="str">
        <f>FIXED(EXP('WinBUGS output'!X46),2)</f>
        <v>1.81</v>
      </c>
      <c r="AI47" s="5" t="str">
        <f>FIXED(EXP('WinBUGS output'!W46),2)</f>
        <v>0.62</v>
      </c>
      <c r="AJ47" s="5" t="str">
        <f>FIXED(EXP('WinBUGS output'!Y46),2)</f>
        <v>5.34</v>
      </c>
    </row>
    <row r="48" spans="1:36" x14ac:dyDescent="0.25">
      <c r="A48" s="16">
        <v>1</v>
      </c>
      <c r="B48" s="16">
        <v>46</v>
      </c>
      <c r="C48" s="5" t="str">
        <f>VLOOKUP(A48,'WinBUGS output'!A:C,3,FALSE)</f>
        <v>Pill placebo</v>
      </c>
      <c r="D48" s="5" t="str">
        <f>VLOOKUP(B48,'WinBUGS output'!A:C,3,FALSE)</f>
        <v>Psychoeducational group programme + TAU</v>
      </c>
      <c r="E48" s="5" t="str">
        <f>FIXED('WinBUGS output'!N47,2)</f>
        <v>-0.52</v>
      </c>
      <c r="F48" s="5" t="str">
        <f>FIXED('WinBUGS output'!M47,2)</f>
        <v>-1.25</v>
      </c>
      <c r="G48" s="5" t="str">
        <f>FIXED('WinBUGS output'!O47,2)</f>
        <v>0.23</v>
      </c>
      <c r="H48" s="38"/>
      <c r="I48" s="38"/>
      <c r="J48" s="38"/>
      <c r="N48" s="1">
        <v>2</v>
      </c>
      <c r="O48" s="1">
        <v>21</v>
      </c>
      <c r="P48" s="5" t="str">
        <f>VLOOKUP('Direct lors'!N48,'WinBUGS output'!D:F,3,FALSE)</f>
        <v>No treatment</v>
      </c>
      <c r="Q48" s="5" t="str">
        <f>VLOOKUP('Direct lors'!O48,'WinBUGS output'!D:F,3,FALSE)</f>
        <v>Combined (Behavioural, cognitive, or CBT groups + AD)</v>
      </c>
      <c r="R48" s="5" t="str">
        <f>FIXED('WinBUGS output'!X47,2)</f>
        <v>1.42</v>
      </c>
      <c r="S48" s="5" t="str">
        <f>FIXED('WinBUGS output'!W47,2)</f>
        <v>-0.29</v>
      </c>
      <c r="T48" s="5" t="str">
        <f>FIXED('WinBUGS output'!Y47,2)</f>
        <v>3.14</v>
      </c>
      <c r="X48" s="5" t="str">
        <f t="shared" si="0"/>
        <v>Pill placebo</v>
      </c>
      <c r="Y48" s="5" t="str">
        <f t="shared" si="1"/>
        <v>Psychoeducational group programme + TAU</v>
      </c>
      <c r="Z48" s="5" t="str">
        <f>FIXED(EXP('WinBUGS output'!N47),2)</f>
        <v>0.60</v>
      </c>
      <c r="AA48" s="5" t="str">
        <f>FIXED(EXP('WinBUGS output'!M47),2)</f>
        <v>0.29</v>
      </c>
      <c r="AB48" s="5" t="str">
        <f>FIXED(EXP('WinBUGS output'!O47),2)</f>
        <v>1.26</v>
      </c>
      <c r="AF48" s="5" t="str">
        <f t="shared" si="2"/>
        <v>No treatment</v>
      </c>
      <c r="AG48" s="5" t="str">
        <f t="shared" si="3"/>
        <v>Combined (Behavioural, cognitive, or CBT groups + AD)</v>
      </c>
      <c r="AH48" s="5" t="str">
        <f>FIXED(EXP('WinBUGS output'!X47),2)</f>
        <v>4.13</v>
      </c>
      <c r="AI48" s="5" t="str">
        <f>FIXED(EXP('WinBUGS output'!W47),2)</f>
        <v>0.75</v>
      </c>
      <c r="AJ48" s="5" t="str">
        <f>FIXED(EXP('WinBUGS output'!Y47),2)</f>
        <v>23.03</v>
      </c>
    </row>
    <row r="49" spans="1:36" x14ac:dyDescent="0.25">
      <c r="A49" s="16">
        <v>1</v>
      </c>
      <c r="B49" s="16">
        <v>47</v>
      </c>
      <c r="C49" s="5" t="str">
        <f>VLOOKUP(A49,'WinBUGS output'!A:C,3,FALSE)</f>
        <v>Pill placebo</v>
      </c>
      <c r="D49" s="5" t="str">
        <f>VLOOKUP(B49,'WinBUGS output'!A:C,3,FALSE)</f>
        <v>Interpersonal psychotherapy (IPT)</v>
      </c>
      <c r="E49" s="5" t="str">
        <f>FIXED('WinBUGS output'!N48,2)</f>
        <v>-0.32</v>
      </c>
      <c r="F49" s="5" t="str">
        <f>FIXED('WinBUGS output'!M48,2)</f>
        <v>-0.83</v>
      </c>
      <c r="G49" s="5" t="str">
        <f>FIXED('WinBUGS output'!O48,2)</f>
        <v>0.18</v>
      </c>
      <c r="H49" s="38" t="s">
        <v>5171</v>
      </c>
      <c r="I49" s="38" t="s">
        <v>5172</v>
      </c>
      <c r="J49" s="38" t="s">
        <v>5173</v>
      </c>
      <c r="N49" s="1">
        <v>2</v>
      </c>
      <c r="O49" s="1">
        <v>22</v>
      </c>
      <c r="P49" s="5" t="str">
        <f>VLOOKUP('Direct lors'!N49,'WinBUGS output'!D:F,3,FALSE)</f>
        <v>No treatment</v>
      </c>
      <c r="Q49" s="5" t="str">
        <f>VLOOKUP('Direct lors'!O49,'WinBUGS output'!D:F,3,FALSE)</f>
        <v>Combined (Problem solving + AD)</v>
      </c>
      <c r="R49" s="5" t="str">
        <f>FIXED('WinBUGS output'!X48,2)</f>
        <v>-0.25</v>
      </c>
      <c r="S49" s="5" t="str">
        <f>FIXED('WinBUGS output'!W48,2)</f>
        <v>-1.92</v>
      </c>
      <c r="T49" s="5" t="str">
        <f>FIXED('WinBUGS output'!Y48,2)</f>
        <v>1.37</v>
      </c>
      <c r="X49" s="5" t="str">
        <f t="shared" si="0"/>
        <v>Pill placebo</v>
      </c>
      <c r="Y49" s="5" t="str">
        <f t="shared" si="1"/>
        <v>Interpersonal psychotherapy (IPT)</v>
      </c>
      <c r="Z49" s="5" t="str">
        <f>FIXED(EXP('WinBUGS output'!N48),2)</f>
        <v>0.73</v>
      </c>
      <c r="AA49" s="5" t="str">
        <f>FIXED(EXP('WinBUGS output'!M48),2)</f>
        <v>0.44</v>
      </c>
      <c r="AB49" s="5" t="str">
        <f>FIXED(EXP('WinBUGS output'!O48),2)</f>
        <v>1.20</v>
      </c>
      <c r="AF49" s="5" t="str">
        <f t="shared" si="2"/>
        <v>No treatment</v>
      </c>
      <c r="AG49" s="5" t="str">
        <f t="shared" si="3"/>
        <v>Combined (Problem solving + AD)</v>
      </c>
      <c r="AH49" s="5" t="str">
        <f>FIXED(EXP('WinBUGS output'!X48),2)</f>
        <v>0.78</v>
      </c>
      <c r="AI49" s="5" t="str">
        <f>FIXED(EXP('WinBUGS output'!W48),2)</f>
        <v>0.15</v>
      </c>
      <c r="AJ49" s="5" t="str">
        <f>FIXED(EXP('WinBUGS output'!Y48),2)</f>
        <v>3.95</v>
      </c>
    </row>
    <row r="50" spans="1:36" x14ac:dyDescent="0.25">
      <c r="A50" s="16">
        <v>1</v>
      </c>
      <c r="B50" s="16">
        <v>48</v>
      </c>
      <c r="C50" s="5" t="str">
        <f>VLOOKUP(A50,'WinBUGS output'!A:C,3,FALSE)</f>
        <v>Pill placebo</v>
      </c>
      <c r="D50" s="5" t="str">
        <f>VLOOKUP(B50,'WinBUGS output'!A:C,3,FALSE)</f>
        <v>Interpersonal psychotherapy (IPT) + TAU</v>
      </c>
      <c r="E50" s="5" t="str">
        <f>FIXED('WinBUGS output'!N49,2)</f>
        <v>-0.48</v>
      </c>
      <c r="F50" s="5" t="str">
        <f>FIXED('WinBUGS output'!M49,2)</f>
        <v>-1.43</v>
      </c>
      <c r="G50" s="5" t="str">
        <f>FIXED('WinBUGS output'!O49,2)</f>
        <v>0.28</v>
      </c>
      <c r="H50" s="38"/>
      <c r="I50" s="38"/>
      <c r="J50" s="38"/>
      <c r="N50" s="1">
        <v>2</v>
      </c>
      <c r="O50" s="1">
        <v>23</v>
      </c>
      <c r="P50" s="5" t="str">
        <f>VLOOKUP('Direct lors'!N50,'WinBUGS output'!D:F,3,FALSE)</f>
        <v>No treatment</v>
      </c>
      <c r="Q50" s="5" t="str">
        <f>VLOOKUP('Direct lors'!O50,'WinBUGS output'!D:F,3,FALSE)</f>
        <v>Combined (Counselling + AD)</v>
      </c>
      <c r="R50" s="5" t="str">
        <f>FIXED('WinBUGS output'!X49,2)</f>
        <v>0.49</v>
      </c>
      <c r="S50" s="5" t="str">
        <f>FIXED('WinBUGS output'!W49,2)</f>
        <v>-1.59</v>
      </c>
      <c r="T50" s="5" t="str">
        <f>FIXED('WinBUGS output'!Y49,2)</f>
        <v>2.53</v>
      </c>
      <c r="X50" s="5" t="str">
        <f t="shared" si="0"/>
        <v>Pill placebo</v>
      </c>
      <c r="Y50" s="5" t="str">
        <f t="shared" si="1"/>
        <v>Interpersonal psychotherapy (IPT) + TAU</v>
      </c>
      <c r="Z50" s="5" t="str">
        <f>FIXED(EXP('WinBUGS output'!N49),2)</f>
        <v>0.62</v>
      </c>
      <c r="AA50" s="5" t="str">
        <f>FIXED(EXP('WinBUGS output'!M49),2)</f>
        <v>0.24</v>
      </c>
      <c r="AB50" s="5" t="str">
        <f>FIXED(EXP('WinBUGS output'!O49),2)</f>
        <v>1.32</v>
      </c>
      <c r="AF50" s="5" t="str">
        <f t="shared" si="2"/>
        <v>No treatment</v>
      </c>
      <c r="AG50" s="5" t="str">
        <f t="shared" si="3"/>
        <v>Combined (Counselling + AD)</v>
      </c>
      <c r="AH50" s="5" t="str">
        <f>FIXED(EXP('WinBUGS output'!X49),2)</f>
        <v>1.63</v>
      </c>
      <c r="AI50" s="5" t="str">
        <f>FIXED(EXP('WinBUGS output'!W49),2)</f>
        <v>0.20</v>
      </c>
      <c r="AJ50" s="5" t="str">
        <f>FIXED(EXP('WinBUGS output'!Y49),2)</f>
        <v>12.55</v>
      </c>
    </row>
    <row r="51" spans="1:36" x14ac:dyDescent="0.25">
      <c r="A51" s="16">
        <v>1</v>
      </c>
      <c r="B51" s="16">
        <v>49</v>
      </c>
      <c r="C51" s="5" t="str">
        <f>VLOOKUP(A51,'WinBUGS output'!A:C,3,FALSE)</f>
        <v>Pill placebo</v>
      </c>
      <c r="D51" s="5" t="str">
        <f>VLOOKUP(B51,'WinBUGS output'!A:C,3,FALSE)</f>
        <v>Emotion-focused therapy (EFT)</v>
      </c>
      <c r="E51" s="5" t="str">
        <f>FIXED('WinBUGS output'!N50,2)</f>
        <v>-0.40</v>
      </c>
      <c r="F51" s="5" t="str">
        <f>FIXED('WinBUGS output'!M50,2)</f>
        <v>-1.26</v>
      </c>
      <c r="G51" s="5" t="str">
        <f>FIXED('WinBUGS output'!O50,2)</f>
        <v>0.35</v>
      </c>
      <c r="H51" s="38"/>
      <c r="I51" s="38"/>
      <c r="J51" s="38"/>
      <c r="N51" s="1">
        <v>2</v>
      </c>
      <c r="O51" s="1">
        <v>24</v>
      </c>
      <c r="P51" s="5" t="str">
        <f>VLOOKUP('Direct lors'!N51,'WinBUGS output'!D:F,3,FALSE)</f>
        <v>No treatment</v>
      </c>
      <c r="Q51" s="5" t="str">
        <f>VLOOKUP('Direct lors'!O51,'WinBUGS output'!D:F,3,FALSE)</f>
        <v>Combined (IPT + AD)</v>
      </c>
      <c r="R51" s="5" t="str">
        <f>FIXED('WinBUGS output'!X50,2)</f>
        <v>0.29</v>
      </c>
      <c r="S51" s="5" t="str">
        <f>FIXED('WinBUGS output'!W50,2)</f>
        <v>-1.18</v>
      </c>
      <c r="T51" s="5" t="str">
        <f>FIXED('WinBUGS output'!Y50,2)</f>
        <v>1.74</v>
      </c>
      <c r="X51" s="5" t="str">
        <f t="shared" si="0"/>
        <v>Pill placebo</v>
      </c>
      <c r="Y51" s="5" t="str">
        <f t="shared" si="1"/>
        <v>Emotion-focused therapy (EFT)</v>
      </c>
      <c r="Z51" s="5" t="str">
        <f>FIXED(EXP('WinBUGS output'!N50),2)</f>
        <v>0.67</v>
      </c>
      <c r="AA51" s="5" t="str">
        <f>FIXED(EXP('WinBUGS output'!M50),2)</f>
        <v>0.28</v>
      </c>
      <c r="AB51" s="5" t="str">
        <f>FIXED(EXP('WinBUGS output'!O50),2)</f>
        <v>1.42</v>
      </c>
      <c r="AF51" s="5" t="str">
        <f t="shared" si="2"/>
        <v>No treatment</v>
      </c>
      <c r="AG51" s="5" t="str">
        <f t="shared" si="3"/>
        <v>Combined (IPT + AD)</v>
      </c>
      <c r="AH51" s="5" t="str">
        <f>FIXED(EXP('WinBUGS output'!X50),2)</f>
        <v>1.33</v>
      </c>
      <c r="AI51" s="5" t="str">
        <f>FIXED(EXP('WinBUGS output'!W50),2)</f>
        <v>0.31</v>
      </c>
      <c r="AJ51" s="5" t="str">
        <f>FIXED(EXP('WinBUGS output'!Y50),2)</f>
        <v>5.69</v>
      </c>
    </row>
    <row r="52" spans="1:36" x14ac:dyDescent="0.25">
      <c r="A52" s="16">
        <v>1</v>
      </c>
      <c r="B52" s="16">
        <v>50</v>
      </c>
      <c r="C52" s="5" t="str">
        <f>VLOOKUP(A52,'WinBUGS output'!A:C,3,FALSE)</f>
        <v>Pill placebo</v>
      </c>
      <c r="D52" s="5" t="str">
        <f>VLOOKUP(B52,'WinBUGS output'!A:C,3,FALSE)</f>
        <v>Interpersonal counselling</v>
      </c>
      <c r="E52" s="5" t="str">
        <f>FIXED('WinBUGS output'!N51,2)</f>
        <v>-0.37</v>
      </c>
      <c r="F52" s="5" t="str">
        <f>FIXED('WinBUGS output'!M51,2)</f>
        <v>-1.11</v>
      </c>
      <c r="G52" s="5" t="str">
        <f>FIXED('WinBUGS output'!O51,2)</f>
        <v>0.31</v>
      </c>
      <c r="H52" s="38"/>
      <c r="I52" s="38"/>
      <c r="J52" s="38"/>
      <c r="N52" s="1">
        <v>2</v>
      </c>
      <c r="O52" s="1">
        <v>25</v>
      </c>
      <c r="P52" s="5" t="str">
        <f>VLOOKUP('Direct lors'!N52,'WinBUGS output'!D:F,3,FALSE)</f>
        <v>No treatment</v>
      </c>
      <c r="Q52" s="5" t="str">
        <f>VLOOKUP('Direct lors'!O52,'WinBUGS output'!D:F,3,FALSE)</f>
        <v>Combined (Short-term psychodynamic psychotherapies + AD)</v>
      </c>
      <c r="R52" s="5" t="str">
        <f>FIXED('WinBUGS output'!X51,2)</f>
        <v>0.98</v>
      </c>
      <c r="S52" s="5" t="str">
        <f>FIXED('WinBUGS output'!W51,2)</f>
        <v>-0.20</v>
      </c>
      <c r="T52" s="5" t="str">
        <f>FIXED('WinBUGS output'!Y51,2)</f>
        <v>2.16</v>
      </c>
      <c r="X52" s="5" t="str">
        <f t="shared" si="0"/>
        <v>Pill placebo</v>
      </c>
      <c r="Y52" s="5" t="str">
        <f t="shared" si="1"/>
        <v>Interpersonal counselling</v>
      </c>
      <c r="Z52" s="5" t="str">
        <f>FIXED(EXP('WinBUGS output'!N51),2)</f>
        <v>0.69</v>
      </c>
      <c r="AA52" s="5" t="str">
        <f>FIXED(EXP('WinBUGS output'!M51),2)</f>
        <v>0.33</v>
      </c>
      <c r="AB52" s="5" t="str">
        <f>FIXED(EXP('WinBUGS output'!O51),2)</f>
        <v>1.37</v>
      </c>
      <c r="AF52" s="5" t="str">
        <f t="shared" si="2"/>
        <v>No treatment</v>
      </c>
      <c r="AG52" s="5" t="str">
        <f t="shared" si="3"/>
        <v>Combined (Short-term psychodynamic psychotherapies + AD)</v>
      </c>
      <c r="AH52" s="5" t="str">
        <f>FIXED(EXP('WinBUGS output'!X51),2)</f>
        <v>2.66</v>
      </c>
      <c r="AI52" s="5" t="str">
        <f>FIXED(EXP('WinBUGS output'!W51),2)</f>
        <v>0.82</v>
      </c>
      <c r="AJ52" s="5" t="str">
        <f>FIXED(EXP('WinBUGS output'!Y51),2)</f>
        <v>8.65</v>
      </c>
    </row>
    <row r="53" spans="1:36" x14ac:dyDescent="0.25">
      <c r="A53" s="16">
        <v>1</v>
      </c>
      <c r="B53" s="16">
        <v>51</v>
      </c>
      <c r="C53" s="5" t="str">
        <f>VLOOKUP(A53,'WinBUGS output'!A:C,3,FALSE)</f>
        <v>Pill placebo</v>
      </c>
      <c r="D53" s="5" t="str">
        <f>VLOOKUP(B53,'WinBUGS output'!A:C,3,FALSE)</f>
        <v>Non-directive counselling</v>
      </c>
      <c r="E53" s="5" t="str">
        <f>FIXED('WinBUGS output'!N52,2)</f>
        <v>-0.17</v>
      </c>
      <c r="F53" s="5" t="str">
        <f>FIXED('WinBUGS output'!M52,2)</f>
        <v>-0.88</v>
      </c>
      <c r="G53" s="5" t="str">
        <f>FIXED('WinBUGS output'!O52,2)</f>
        <v>0.58</v>
      </c>
      <c r="H53" s="38"/>
      <c r="I53" s="38"/>
      <c r="J53" s="38"/>
      <c r="N53" s="1">
        <v>2</v>
      </c>
      <c r="O53" s="1">
        <v>26</v>
      </c>
      <c r="P53" s="5" t="str">
        <f>VLOOKUP('Direct lors'!N53,'WinBUGS output'!D:F,3,FALSE)</f>
        <v>No treatment</v>
      </c>
      <c r="Q53" s="5" t="str">
        <f>VLOOKUP('Direct lors'!O53,'WinBUGS output'!D:F,3,FALSE)</f>
        <v>Combined (psych + placebo)</v>
      </c>
      <c r="R53" s="5" t="str">
        <f>FIXED('WinBUGS output'!X52,2)</f>
        <v>-0.52</v>
      </c>
      <c r="S53" s="5" t="str">
        <f>FIXED('WinBUGS output'!W52,2)</f>
        <v>-1.91</v>
      </c>
      <c r="T53" s="5" t="str">
        <f>FIXED('WinBUGS output'!Y52,2)</f>
        <v>0.81</v>
      </c>
      <c r="X53" s="5" t="str">
        <f t="shared" si="0"/>
        <v>Pill placebo</v>
      </c>
      <c r="Y53" s="5" t="str">
        <f t="shared" si="1"/>
        <v>Non-directive counselling</v>
      </c>
      <c r="Z53" s="5" t="str">
        <f>FIXED(EXP('WinBUGS output'!N52),2)</f>
        <v>0.85</v>
      </c>
      <c r="AA53" s="5" t="str">
        <f>FIXED(EXP('WinBUGS output'!M52),2)</f>
        <v>0.42</v>
      </c>
      <c r="AB53" s="5" t="str">
        <f>FIXED(EXP('WinBUGS output'!O52),2)</f>
        <v>1.78</v>
      </c>
      <c r="AF53" s="5" t="str">
        <f t="shared" si="2"/>
        <v>No treatment</v>
      </c>
      <c r="AG53" s="5" t="str">
        <f t="shared" si="3"/>
        <v>Combined (psych + placebo)</v>
      </c>
      <c r="AH53" s="5" t="str">
        <f>FIXED(EXP('WinBUGS output'!X52),2)</f>
        <v>0.59</v>
      </c>
      <c r="AI53" s="5" t="str">
        <f>FIXED(EXP('WinBUGS output'!W52),2)</f>
        <v>0.15</v>
      </c>
      <c r="AJ53" s="5" t="str">
        <f>FIXED(EXP('WinBUGS output'!Y52),2)</f>
        <v>2.25</v>
      </c>
    </row>
    <row r="54" spans="1:36" x14ac:dyDescent="0.25">
      <c r="A54" s="16">
        <v>1</v>
      </c>
      <c r="B54" s="16">
        <v>52</v>
      </c>
      <c r="C54" s="5" t="str">
        <f>VLOOKUP(A54,'WinBUGS output'!A:C,3,FALSE)</f>
        <v>Pill placebo</v>
      </c>
      <c r="D54" s="5" t="str">
        <f>VLOOKUP(B54,'WinBUGS output'!A:C,3,FALSE)</f>
        <v>Non-directive counselling + TAU</v>
      </c>
      <c r="E54" s="5" t="str">
        <f>FIXED('WinBUGS output'!N53,2)</f>
        <v>-0.20</v>
      </c>
      <c r="F54" s="5" t="str">
        <f>FIXED('WinBUGS output'!M53,2)</f>
        <v>-0.96</v>
      </c>
      <c r="G54" s="5" t="str">
        <f>FIXED('WinBUGS output'!O53,2)</f>
        <v>0.60</v>
      </c>
      <c r="H54" s="38"/>
      <c r="I54" s="38"/>
      <c r="J54" s="38"/>
      <c r="N54" s="1">
        <v>2</v>
      </c>
      <c r="O54" s="1">
        <v>27</v>
      </c>
      <c r="P54" s="5" t="str">
        <f>VLOOKUP('Direct lors'!N54,'WinBUGS output'!D:F,3,FALSE)</f>
        <v>No treatment</v>
      </c>
      <c r="Q54" s="5" t="str">
        <f>VLOOKUP('Direct lors'!O54,'WinBUGS output'!D:F,3,FALSE)</f>
        <v>Combined (Exercise + AD/CBT)</v>
      </c>
      <c r="R54" s="5" t="str">
        <f>FIXED('WinBUGS output'!X53,2)</f>
        <v>0.20</v>
      </c>
      <c r="S54" s="5" t="str">
        <f>FIXED('WinBUGS output'!W53,2)</f>
        <v>-0.90</v>
      </c>
      <c r="T54" s="5" t="str">
        <f>FIXED('WinBUGS output'!Y53,2)</f>
        <v>1.28</v>
      </c>
      <c r="X54" s="5" t="str">
        <f t="shared" si="0"/>
        <v>Pill placebo</v>
      </c>
      <c r="Y54" s="5" t="str">
        <f t="shared" si="1"/>
        <v>Non-directive counselling + TAU</v>
      </c>
      <c r="Z54" s="5" t="str">
        <f>FIXED(EXP('WinBUGS output'!N53),2)</f>
        <v>0.82</v>
      </c>
      <c r="AA54" s="5" t="str">
        <f>FIXED(EXP('WinBUGS output'!M53),2)</f>
        <v>0.38</v>
      </c>
      <c r="AB54" s="5" t="str">
        <f>FIXED(EXP('WinBUGS output'!O53),2)</f>
        <v>1.82</v>
      </c>
      <c r="AF54" s="5" t="str">
        <f t="shared" si="2"/>
        <v>No treatment</v>
      </c>
      <c r="AG54" s="5" t="str">
        <f t="shared" si="3"/>
        <v>Combined (Exercise + AD/CBT)</v>
      </c>
      <c r="AH54" s="5" t="str">
        <f>FIXED(EXP('WinBUGS output'!X53),2)</f>
        <v>1.22</v>
      </c>
      <c r="AI54" s="5" t="str">
        <f>FIXED(EXP('WinBUGS output'!W53),2)</f>
        <v>0.41</v>
      </c>
      <c r="AJ54" s="5" t="str">
        <f>FIXED(EXP('WinBUGS output'!Y53),2)</f>
        <v>3.61</v>
      </c>
    </row>
    <row r="55" spans="1:36" x14ac:dyDescent="0.25">
      <c r="A55" s="16">
        <v>1</v>
      </c>
      <c r="B55" s="16">
        <v>53</v>
      </c>
      <c r="C55" s="5" t="str">
        <f>VLOOKUP(A55,'WinBUGS output'!A:C,3,FALSE)</f>
        <v>Pill placebo</v>
      </c>
      <c r="D55" s="5" t="str">
        <f>VLOOKUP(B55,'WinBUGS output'!A:C,3,FALSE)</f>
        <v>Psychodynamic counselling + TAU</v>
      </c>
      <c r="E55" s="5" t="str">
        <f>FIXED('WinBUGS output'!N54,2)</f>
        <v>-0.29</v>
      </c>
      <c r="F55" s="5" t="str">
        <f>FIXED('WinBUGS output'!M54,2)</f>
        <v>-1.13</v>
      </c>
      <c r="G55" s="5" t="str">
        <f>FIXED('WinBUGS output'!O54,2)</f>
        <v>0.53</v>
      </c>
      <c r="H55" s="38"/>
      <c r="I55" s="38"/>
      <c r="J55" s="38"/>
      <c r="N55" s="1">
        <v>3</v>
      </c>
      <c r="O55" s="1">
        <v>4</v>
      </c>
      <c r="P55" s="5" t="str">
        <f>VLOOKUP('Direct lors'!N55,'WinBUGS output'!D:F,3,FALSE)</f>
        <v>Attention placebo</v>
      </c>
      <c r="Q55" s="5" t="str">
        <f>VLOOKUP('Direct lors'!O55,'WinBUGS output'!D:F,3,FALSE)</f>
        <v>TAU</v>
      </c>
      <c r="R55" s="5" t="str">
        <f>FIXED('WinBUGS output'!X54,2)</f>
        <v>-0.36</v>
      </c>
      <c r="S55" s="5" t="str">
        <f>FIXED('WinBUGS output'!W54,2)</f>
        <v>-1.30</v>
      </c>
      <c r="T55" s="5" t="str">
        <f>FIXED('WinBUGS output'!Y54,2)</f>
        <v>0.57</v>
      </c>
      <c r="X55" s="5" t="str">
        <f t="shared" si="0"/>
        <v>Pill placebo</v>
      </c>
      <c r="Y55" s="5" t="str">
        <f t="shared" si="1"/>
        <v>Psychodynamic counselling + TAU</v>
      </c>
      <c r="Z55" s="5" t="str">
        <f>FIXED(EXP('WinBUGS output'!N54),2)</f>
        <v>0.75</v>
      </c>
      <c r="AA55" s="5" t="str">
        <f>FIXED(EXP('WinBUGS output'!M54),2)</f>
        <v>0.32</v>
      </c>
      <c r="AB55" s="5" t="str">
        <f>FIXED(EXP('WinBUGS output'!O54),2)</f>
        <v>1.69</v>
      </c>
      <c r="AF55" s="5" t="str">
        <f t="shared" si="2"/>
        <v>Attention placebo</v>
      </c>
      <c r="AG55" s="5" t="str">
        <f t="shared" si="3"/>
        <v>TAU</v>
      </c>
      <c r="AH55" s="5" t="str">
        <f>FIXED(EXP('WinBUGS output'!X54),2)</f>
        <v>0.70</v>
      </c>
      <c r="AI55" s="5" t="str">
        <f>FIXED(EXP('WinBUGS output'!W54),2)</f>
        <v>0.27</v>
      </c>
      <c r="AJ55" s="5" t="str">
        <f>FIXED(EXP('WinBUGS output'!Y54),2)</f>
        <v>1.77</v>
      </c>
    </row>
    <row r="56" spans="1:36" x14ac:dyDescent="0.25">
      <c r="A56" s="16">
        <v>1</v>
      </c>
      <c r="B56" s="16">
        <v>54</v>
      </c>
      <c r="C56" s="5" t="str">
        <f>VLOOKUP(A56,'WinBUGS output'!A:C,3,FALSE)</f>
        <v>Pill placebo</v>
      </c>
      <c r="D56" s="5" t="str">
        <f>VLOOKUP(B56,'WinBUGS output'!A:C,3,FALSE)</f>
        <v>Relational client-centered therapy</v>
      </c>
      <c r="E56" s="5" t="str">
        <f>FIXED('WinBUGS output'!N55,2)</f>
        <v>-0.31</v>
      </c>
      <c r="F56" s="5" t="str">
        <f>FIXED('WinBUGS output'!M55,2)</f>
        <v>-1.26</v>
      </c>
      <c r="G56" s="5" t="str">
        <f>FIXED('WinBUGS output'!O55,2)</f>
        <v>0.57</v>
      </c>
      <c r="H56" s="38"/>
      <c r="I56" s="38"/>
      <c r="J56" s="38"/>
      <c r="N56" s="1">
        <v>3</v>
      </c>
      <c r="O56" s="1">
        <v>5</v>
      </c>
      <c r="P56" s="5" t="str">
        <f>VLOOKUP('Direct lors'!N56,'WinBUGS output'!D:F,3,FALSE)</f>
        <v>Attention placebo</v>
      </c>
      <c r="Q56" s="5" t="str">
        <f>VLOOKUP('Direct lors'!O56,'WinBUGS output'!D:F,3,FALSE)</f>
        <v>Exercise</v>
      </c>
      <c r="R56" s="5" t="str">
        <f>FIXED('WinBUGS output'!X55,2)</f>
        <v>-0.34</v>
      </c>
      <c r="S56" s="5" t="str">
        <f>FIXED('WinBUGS output'!W55,2)</f>
        <v>-1.23</v>
      </c>
      <c r="T56" s="5" t="str">
        <f>FIXED('WinBUGS output'!Y55,2)</f>
        <v>0.48</v>
      </c>
      <c r="X56" s="5" t="str">
        <f t="shared" si="0"/>
        <v>Pill placebo</v>
      </c>
      <c r="Y56" s="5" t="str">
        <f t="shared" si="1"/>
        <v>Relational client-centered therapy</v>
      </c>
      <c r="Z56" s="5" t="str">
        <f>FIXED(EXP('WinBUGS output'!N55),2)</f>
        <v>0.73</v>
      </c>
      <c r="AA56" s="5" t="str">
        <f>FIXED(EXP('WinBUGS output'!M55),2)</f>
        <v>0.28</v>
      </c>
      <c r="AB56" s="5" t="str">
        <f>FIXED(EXP('WinBUGS output'!O55),2)</f>
        <v>1.78</v>
      </c>
      <c r="AF56" s="5" t="str">
        <f t="shared" si="2"/>
        <v>Attention placebo</v>
      </c>
      <c r="AG56" s="5" t="str">
        <f t="shared" si="3"/>
        <v>Exercise</v>
      </c>
      <c r="AH56" s="5" t="str">
        <f>FIXED(EXP('WinBUGS output'!X55),2)</f>
        <v>0.71</v>
      </c>
      <c r="AI56" s="5" t="str">
        <f>FIXED(EXP('WinBUGS output'!W55),2)</f>
        <v>0.29</v>
      </c>
      <c r="AJ56" s="5" t="str">
        <f>FIXED(EXP('WinBUGS output'!Y55),2)</f>
        <v>1.62</v>
      </c>
    </row>
    <row r="57" spans="1:36" x14ac:dyDescent="0.25">
      <c r="A57" s="16">
        <v>1</v>
      </c>
      <c r="B57" s="16">
        <v>55</v>
      </c>
      <c r="C57" s="5" t="str">
        <f>VLOOKUP(A57,'WinBUGS output'!A:C,3,FALSE)</f>
        <v>Pill placebo</v>
      </c>
      <c r="D57" s="5" t="str">
        <f>VLOOKUP(B57,'WinBUGS output'!A:C,3,FALSE)</f>
        <v>Wheel of wellness counselling</v>
      </c>
      <c r="E57" s="5" t="str">
        <f>FIXED('WinBUGS output'!N56,2)</f>
        <v>-0.37</v>
      </c>
      <c r="F57" s="5" t="str">
        <f>FIXED('WinBUGS output'!M56,2)</f>
        <v>-1.34</v>
      </c>
      <c r="G57" s="5" t="str">
        <f>FIXED('WinBUGS output'!O56,2)</f>
        <v>0.47</v>
      </c>
      <c r="H57" s="38"/>
      <c r="I57" s="38"/>
      <c r="J57" s="38"/>
      <c r="N57" s="1">
        <v>3</v>
      </c>
      <c r="O57" s="1">
        <v>6</v>
      </c>
      <c r="P57" s="5" t="str">
        <f>VLOOKUP('Direct lors'!N57,'WinBUGS output'!D:F,3,FALSE)</f>
        <v>Attention placebo</v>
      </c>
      <c r="Q57" s="5" t="str">
        <f>VLOOKUP('Direct lors'!O57,'WinBUGS output'!D:F,3,FALSE)</f>
        <v>TCA</v>
      </c>
      <c r="R57" s="5" t="str">
        <f>FIXED('WinBUGS output'!X56,2)</f>
        <v>0.11</v>
      </c>
      <c r="S57" s="5" t="str">
        <f>FIXED('WinBUGS output'!W56,2)</f>
        <v>-0.78</v>
      </c>
      <c r="T57" s="5" t="str">
        <f>FIXED('WinBUGS output'!Y56,2)</f>
        <v>0.97</v>
      </c>
      <c r="X57" s="5" t="str">
        <f t="shared" si="0"/>
        <v>Pill placebo</v>
      </c>
      <c r="Y57" s="5" t="str">
        <f t="shared" si="1"/>
        <v>Wheel of wellness counselling</v>
      </c>
      <c r="Z57" s="5" t="str">
        <f>FIXED(EXP('WinBUGS output'!N56),2)</f>
        <v>0.69</v>
      </c>
      <c r="AA57" s="5" t="str">
        <f>FIXED(EXP('WinBUGS output'!M56),2)</f>
        <v>0.26</v>
      </c>
      <c r="AB57" s="5" t="str">
        <f>FIXED(EXP('WinBUGS output'!O56),2)</f>
        <v>1.60</v>
      </c>
      <c r="AF57" s="5" t="str">
        <f t="shared" si="2"/>
        <v>Attention placebo</v>
      </c>
      <c r="AG57" s="5" t="str">
        <f t="shared" si="3"/>
        <v>TCA</v>
      </c>
      <c r="AH57" s="5" t="str">
        <f>FIXED(EXP('WinBUGS output'!X56),2)</f>
        <v>1.11</v>
      </c>
      <c r="AI57" s="5" t="str">
        <f>FIXED(EXP('WinBUGS output'!W56),2)</f>
        <v>0.46</v>
      </c>
      <c r="AJ57" s="5" t="str">
        <f>FIXED(EXP('WinBUGS output'!Y56),2)</f>
        <v>2.64</v>
      </c>
    </row>
    <row r="58" spans="1:36" x14ac:dyDescent="0.25">
      <c r="A58" s="16">
        <v>1</v>
      </c>
      <c r="B58" s="16">
        <v>56</v>
      </c>
      <c r="C58" s="5" t="str">
        <f>VLOOKUP(A58,'WinBUGS output'!A:C,3,FALSE)</f>
        <v>Pill placebo</v>
      </c>
      <c r="D58" s="5" t="str">
        <f>VLOOKUP(B58,'WinBUGS output'!A:C,3,FALSE)</f>
        <v>Problem solving group</v>
      </c>
      <c r="E58" s="5" t="str">
        <f>FIXED('WinBUGS output'!N57,2)</f>
        <v>-0.36</v>
      </c>
      <c r="F58" s="5" t="str">
        <f>FIXED('WinBUGS output'!M57,2)</f>
        <v>-1.25</v>
      </c>
      <c r="G58" s="5" t="str">
        <f>FIXED('WinBUGS output'!O57,2)</f>
        <v>0.62</v>
      </c>
      <c r="H58" s="38"/>
      <c r="I58" s="38"/>
      <c r="J58" s="38"/>
      <c r="N58" s="1">
        <v>3</v>
      </c>
      <c r="O58" s="1">
        <v>7</v>
      </c>
      <c r="P58" s="5" t="str">
        <f>VLOOKUP('Direct lors'!N58,'WinBUGS output'!D:F,3,FALSE)</f>
        <v>Attention placebo</v>
      </c>
      <c r="Q58" s="5" t="str">
        <f>VLOOKUP('Direct lors'!O58,'WinBUGS output'!D:F,3,FALSE)</f>
        <v>SSRI</v>
      </c>
      <c r="R58" s="5" t="str">
        <f>FIXED('WinBUGS output'!X57,2)</f>
        <v>-0.25</v>
      </c>
      <c r="S58" s="5" t="str">
        <f>FIXED('WinBUGS output'!W57,2)</f>
        <v>-1.09</v>
      </c>
      <c r="T58" s="5" t="str">
        <f>FIXED('WinBUGS output'!Y57,2)</f>
        <v>0.57</v>
      </c>
      <c r="X58" s="5" t="str">
        <f t="shared" si="0"/>
        <v>Pill placebo</v>
      </c>
      <c r="Y58" s="5" t="str">
        <f t="shared" si="1"/>
        <v>Problem solving group</v>
      </c>
      <c r="Z58" s="5" t="str">
        <f>FIXED(EXP('WinBUGS output'!N57),2)</f>
        <v>0.70</v>
      </c>
      <c r="AA58" s="5" t="str">
        <f>FIXED(EXP('WinBUGS output'!M57),2)</f>
        <v>0.29</v>
      </c>
      <c r="AB58" s="5" t="str">
        <f>FIXED(EXP('WinBUGS output'!O57),2)</f>
        <v>1.86</v>
      </c>
      <c r="AF58" s="5" t="str">
        <f t="shared" si="2"/>
        <v>Attention placebo</v>
      </c>
      <c r="AG58" s="5" t="str">
        <f t="shared" si="3"/>
        <v>SSRI</v>
      </c>
      <c r="AH58" s="5" t="str">
        <f>FIXED(EXP('WinBUGS output'!X57),2)</f>
        <v>0.78</v>
      </c>
      <c r="AI58" s="5" t="str">
        <f>FIXED(EXP('WinBUGS output'!W57),2)</f>
        <v>0.34</v>
      </c>
      <c r="AJ58" s="5" t="str">
        <f>FIXED(EXP('WinBUGS output'!Y57),2)</f>
        <v>1.77</v>
      </c>
    </row>
    <row r="59" spans="1:36" x14ac:dyDescent="0.25">
      <c r="A59" s="16">
        <v>1</v>
      </c>
      <c r="B59" s="16">
        <v>57</v>
      </c>
      <c r="C59" s="5" t="str">
        <f>VLOOKUP(A59,'WinBUGS output'!A:C,3,FALSE)</f>
        <v>Pill placebo</v>
      </c>
      <c r="D59" s="5" t="str">
        <f>VLOOKUP(B59,'WinBUGS output'!A:C,3,FALSE)</f>
        <v>Problem solving individual</v>
      </c>
      <c r="E59" s="5" t="str">
        <f>FIXED('WinBUGS output'!N58,2)</f>
        <v>-0.44</v>
      </c>
      <c r="F59" s="5" t="str">
        <f>FIXED('WinBUGS output'!M58,2)</f>
        <v>-1.12</v>
      </c>
      <c r="G59" s="5" t="str">
        <f>FIXED('WinBUGS output'!O58,2)</f>
        <v>0.22</v>
      </c>
      <c r="H59" s="38" t="s">
        <v>5174</v>
      </c>
      <c r="I59" s="38" t="s">
        <v>5175</v>
      </c>
      <c r="J59" s="38" t="s">
        <v>5176</v>
      </c>
      <c r="N59" s="1">
        <v>3</v>
      </c>
      <c r="O59" s="1">
        <v>8</v>
      </c>
      <c r="P59" s="5" t="str">
        <f>VLOOKUP('Direct lors'!N59,'WinBUGS output'!D:F,3,FALSE)</f>
        <v>Attention placebo</v>
      </c>
      <c r="Q59" s="5" t="str">
        <f>VLOOKUP('Direct lors'!O59,'WinBUGS output'!D:F,3,FALSE)</f>
        <v>Any AD</v>
      </c>
      <c r="R59" s="5" t="str">
        <f>FIXED('WinBUGS output'!X58,2)</f>
        <v>-0.02</v>
      </c>
      <c r="S59" s="5" t="str">
        <f>FIXED('WinBUGS output'!W58,2)</f>
        <v>-1.20</v>
      </c>
      <c r="T59" s="5" t="str">
        <f>FIXED('WinBUGS output'!Y58,2)</f>
        <v>1.15</v>
      </c>
      <c r="X59" s="5" t="str">
        <f t="shared" si="0"/>
        <v>Pill placebo</v>
      </c>
      <c r="Y59" s="5" t="str">
        <f t="shared" si="1"/>
        <v>Problem solving individual</v>
      </c>
      <c r="Z59" s="5" t="str">
        <f>FIXED(EXP('WinBUGS output'!N58),2)</f>
        <v>0.64</v>
      </c>
      <c r="AA59" s="5" t="str">
        <f>FIXED(EXP('WinBUGS output'!M58),2)</f>
        <v>0.33</v>
      </c>
      <c r="AB59" s="5" t="str">
        <f>FIXED(EXP('WinBUGS output'!O58),2)</f>
        <v>1.25</v>
      </c>
      <c r="AF59" s="5" t="str">
        <f t="shared" si="2"/>
        <v>Attention placebo</v>
      </c>
      <c r="AG59" s="5" t="str">
        <f t="shared" si="3"/>
        <v>Any AD</v>
      </c>
      <c r="AH59" s="5" t="str">
        <f>FIXED(EXP('WinBUGS output'!X58),2)</f>
        <v>0.98</v>
      </c>
      <c r="AI59" s="5" t="str">
        <f>FIXED(EXP('WinBUGS output'!W58),2)</f>
        <v>0.30</v>
      </c>
      <c r="AJ59" s="5" t="str">
        <f>FIXED(EXP('WinBUGS output'!Y58),2)</f>
        <v>3.15</v>
      </c>
    </row>
    <row r="60" spans="1:36" x14ac:dyDescent="0.25">
      <c r="A60" s="16">
        <v>1</v>
      </c>
      <c r="B60" s="16">
        <v>58</v>
      </c>
      <c r="C60" s="5" t="str">
        <f>VLOOKUP(A60,'WinBUGS output'!A:C,3,FALSE)</f>
        <v>Pill placebo</v>
      </c>
      <c r="D60" s="5" t="str">
        <f>VLOOKUP(B60,'WinBUGS output'!A:C,3,FALSE)</f>
        <v>Problem solving individual + TAU</v>
      </c>
      <c r="E60" s="5" t="str">
        <f>FIXED('WinBUGS output'!N59,2)</f>
        <v>-0.53</v>
      </c>
      <c r="F60" s="5" t="str">
        <f>FIXED('WinBUGS output'!M59,2)</f>
        <v>-1.41</v>
      </c>
      <c r="G60" s="5" t="str">
        <f>FIXED('WinBUGS output'!O59,2)</f>
        <v>0.29</v>
      </c>
      <c r="H60" s="38"/>
      <c r="I60" s="38"/>
      <c r="J60" s="38"/>
      <c r="N60" s="1">
        <v>3</v>
      </c>
      <c r="O60" s="1">
        <v>9</v>
      </c>
      <c r="P60" s="5" t="str">
        <f>VLOOKUP('Direct lors'!N60,'WinBUGS output'!D:F,3,FALSE)</f>
        <v>Attention placebo</v>
      </c>
      <c r="Q60" s="5" t="str">
        <f>VLOOKUP('Direct lors'!O60,'WinBUGS output'!D:F,3,FALSE)</f>
        <v>Mirtazapine</v>
      </c>
      <c r="R60" s="5" t="str">
        <f>FIXED('WinBUGS output'!X59,2)</f>
        <v>-0.80</v>
      </c>
      <c r="S60" s="5" t="str">
        <f>FIXED('WinBUGS output'!W59,2)</f>
        <v>-2.33</v>
      </c>
      <c r="T60" s="5" t="str">
        <f>FIXED('WinBUGS output'!Y59,2)</f>
        <v>0.71</v>
      </c>
      <c r="X60" s="5" t="str">
        <f t="shared" si="0"/>
        <v>Pill placebo</v>
      </c>
      <c r="Y60" s="5" t="str">
        <f t="shared" si="1"/>
        <v>Problem solving individual + TAU</v>
      </c>
      <c r="Z60" s="5" t="str">
        <f>FIXED(EXP('WinBUGS output'!N59),2)</f>
        <v>0.59</v>
      </c>
      <c r="AA60" s="5" t="str">
        <f>FIXED(EXP('WinBUGS output'!M59),2)</f>
        <v>0.24</v>
      </c>
      <c r="AB60" s="5" t="str">
        <f>FIXED(EXP('WinBUGS output'!O59),2)</f>
        <v>1.33</v>
      </c>
      <c r="AF60" s="5" t="str">
        <f t="shared" si="2"/>
        <v>Attention placebo</v>
      </c>
      <c r="AG60" s="5" t="str">
        <f t="shared" si="3"/>
        <v>Mirtazapine</v>
      </c>
      <c r="AH60" s="5" t="str">
        <f>FIXED(EXP('WinBUGS output'!X59),2)</f>
        <v>0.45</v>
      </c>
      <c r="AI60" s="5" t="str">
        <f>FIXED(EXP('WinBUGS output'!W59),2)</f>
        <v>0.10</v>
      </c>
      <c r="AJ60" s="5" t="str">
        <f>FIXED(EXP('WinBUGS output'!Y59),2)</f>
        <v>2.03</v>
      </c>
    </row>
    <row r="61" spans="1:36" x14ac:dyDescent="0.25">
      <c r="A61" s="16">
        <v>1</v>
      </c>
      <c r="B61" s="16">
        <v>59</v>
      </c>
      <c r="C61" s="5" t="str">
        <f>VLOOKUP(A61,'WinBUGS output'!A:C,3,FALSE)</f>
        <v>Pill placebo</v>
      </c>
      <c r="D61" s="5" t="str">
        <f>VLOOKUP(B61,'WinBUGS output'!A:C,3,FALSE)</f>
        <v>Problem solving individual + enhanced TAU</v>
      </c>
      <c r="E61" s="5" t="str">
        <f>FIXED('WinBUGS output'!N60,2)</f>
        <v>-0.33</v>
      </c>
      <c r="F61" s="5" t="str">
        <f>FIXED('WinBUGS output'!M60,2)</f>
        <v>-1.19</v>
      </c>
      <c r="G61" s="5" t="str">
        <f>FIXED('WinBUGS output'!O60,2)</f>
        <v>0.62</v>
      </c>
      <c r="H61" s="38"/>
      <c r="I61" s="38"/>
      <c r="J61" s="38"/>
      <c r="N61" s="1">
        <v>3</v>
      </c>
      <c r="O61" s="1">
        <v>10</v>
      </c>
      <c r="P61" s="5" t="str">
        <f>VLOOKUP('Direct lors'!N61,'WinBUGS output'!D:F,3,FALSE)</f>
        <v>Attention placebo</v>
      </c>
      <c r="Q61" s="5" t="str">
        <f>VLOOKUP('Direct lors'!O61,'WinBUGS output'!D:F,3,FALSE)</f>
        <v>Short-term psychodynamic psychotherapies</v>
      </c>
      <c r="R61" s="5" t="str">
        <f>FIXED('WinBUGS output'!X60,2)</f>
        <v>-0.21</v>
      </c>
      <c r="S61" s="5" t="str">
        <f>FIXED('WinBUGS output'!W60,2)</f>
        <v>-1.31</v>
      </c>
      <c r="T61" s="5" t="str">
        <f>FIXED('WinBUGS output'!Y60,2)</f>
        <v>0.87</v>
      </c>
      <c r="X61" s="5" t="str">
        <f t="shared" si="0"/>
        <v>Pill placebo</v>
      </c>
      <c r="Y61" s="5" t="str">
        <f t="shared" si="1"/>
        <v>Problem solving individual + enhanced TAU</v>
      </c>
      <c r="Z61" s="5" t="str">
        <f>FIXED(EXP('WinBUGS output'!N60),2)</f>
        <v>0.72</v>
      </c>
      <c r="AA61" s="5" t="str">
        <f>FIXED(EXP('WinBUGS output'!M60),2)</f>
        <v>0.30</v>
      </c>
      <c r="AB61" s="5" t="str">
        <f>FIXED(EXP('WinBUGS output'!O60),2)</f>
        <v>1.86</v>
      </c>
      <c r="AF61" s="5" t="str">
        <f t="shared" si="2"/>
        <v>Attention placebo</v>
      </c>
      <c r="AG61" s="5" t="str">
        <f t="shared" si="3"/>
        <v>Short-term psychodynamic psychotherapies</v>
      </c>
      <c r="AH61" s="5" t="str">
        <f>FIXED(EXP('WinBUGS output'!X60),2)</f>
        <v>0.81</v>
      </c>
      <c r="AI61" s="5" t="str">
        <f>FIXED(EXP('WinBUGS output'!W60),2)</f>
        <v>0.27</v>
      </c>
      <c r="AJ61" s="5" t="str">
        <f>FIXED(EXP('WinBUGS output'!Y60),2)</f>
        <v>2.38</v>
      </c>
    </row>
    <row r="62" spans="1:36" x14ac:dyDescent="0.25">
      <c r="A62" s="16">
        <v>1</v>
      </c>
      <c r="B62" s="16">
        <v>60</v>
      </c>
      <c r="C62" s="5" t="str">
        <f>VLOOKUP(A62,'WinBUGS output'!A:C,3,FALSE)</f>
        <v>Pill placebo</v>
      </c>
      <c r="D62" s="5" t="str">
        <f>VLOOKUP(B62,'WinBUGS output'!A:C,3,FALSE)</f>
        <v>Behavioural activation (BA)</v>
      </c>
      <c r="E62" s="5" t="str">
        <f>FIXED('WinBUGS output'!N61,2)</f>
        <v>-0.71</v>
      </c>
      <c r="F62" s="5" t="str">
        <f>FIXED('WinBUGS output'!M61,2)</f>
        <v>-1.52</v>
      </c>
      <c r="G62" s="5" t="str">
        <f>FIXED('WinBUGS output'!O61,2)</f>
        <v>0.08</v>
      </c>
      <c r="H62" s="38" t="s">
        <v>5177</v>
      </c>
      <c r="I62" s="38" t="s">
        <v>5178</v>
      </c>
      <c r="J62" s="38" t="s">
        <v>5154</v>
      </c>
      <c r="N62" s="1">
        <v>3</v>
      </c>
      <c r="O62" s="1">
        <v>11</v>
      </c>
      <c r="P62" s="5" t="str">
        <f>VLOOKUP('Direct lors'!N62,'WinBUGS output'!D:F,3,FALSE)</f>
        <v>Attention placebo</v>
      </c>
      <c r="Q62" s="5" t="str">
        <f>VLOOKUP('Direct lors'!O62,'WinBUGS output'!D:F,3,FALSE)</f>
        <v>Self-help with support</v>
      </c>
      <c r="R62" s="5" t="str">
        <f>FIXED('WinBUGS output'!X61,2)</f>
        <v>0.16</v>
      </c>
      <c r="S62" s="5" t="str">
        <f>FIXED('WinBUGS output'!W61,2)</f>
        <v>-0.71</v>
      </c>
      <c r="T62" s="5" t="str">
        <f>FIXED('WinBUGS output'!Y61,2)</f>
        <v>0.95</v>
      </c>
      <c r="X62" s="5" t="str">
        <f t="shared" si="0"/>
        <v>Pill placebo</v>
      </c>
      <c r="Y62" s="5" t="str">
        <f t="shared" si="1"/>
        <v>Behavioural activation (BA)</v>
      </c>
      <c r="Z62" s="5" t="str">
        <f>FIXED(EXP('WinBUGS output'!N61),2)</f>
        <v>0.49</v>
      </c>
      <c r="AA62" s="5" t="str">
        <f>FIXED(EXP('WinBUGS output'!M61),2)</f>
        <v>0.22</v>
      </c>
      <c r="AB62" s="5" t="str">
        <f>FIXED(EXP('WinBUGS output'!O61),2)</f>
        <v>1.08</v>
      </c>
      <c r="AF62" s="5" t="str">
        <f t="shared" si="2"/>
        <v>Attention placebo</v>
      </c>
      <c r="AG62" s="5" t="str">
        <f t="shared" si="3"/>
        <v>Self-help with support</v>
      </c>
      <c r="AH62" s="5" t="str">
        <f>FIXED(EXP('WinBUGS output'!X61),2)</f>
        <v>1.17</v>
      </c>
      <c r="AI62" s="5" t="str">
        <f>FIXED(EXP('WinBUGS output'!W61),2)</f>
        <v>0.49</v>
      </c>
      <c r="AJ62" s="5" t="str">
        <f>FIXED(EXP('WinBUGS output'!Y61),2)</f>
        <v>2.58</v>
      </c>
    </row>
    <row r="63" spans="1:36" x14ac:dyDescent="0.25">
      <c r="A63" s="16">
        <v>1</v>
      </c>
      <c r="B63" s="16">
        <v>61</v>
      </c>
      <c r="C63" s="5" t="str">
        <f>VLOOKUP(A63,'WinBUGS output'!A:C,3,FALSE)</f>
        <v>Pill placebo</v>
      </c>
      <c r="D63" s="5" t="str">
        <f>VLOOKUP(B63,'WinBUGS output'!A:C,3,FALSE)</f>
        <v>Behavioural activation (BA) + TAU</v>
      </c>
      <c r="E63" s="5" t="str">
        <f>FIXED('WinBUGS output'!N62,2)</f>
        <v>-0.47</v>
      </c>
      <c r="F63" s="5" t="str">
        <f>FIXED('WinBUGS output'!M62,2)</f>
        <v>-1.50</v>
      </c>
      <c r="G63" s="5" t="str">
        <f>FIXED('WinBUGS output'!O62,2)</f>
        <v>0.64</v>
      </c>
      <c r="H63" s="38"/>
      <c r="I63" s="38"/>
      <c r="J63" s="38"/>
      <c r="N63" s="1">
        <v>3</v>
      </c>
      <c r="O63" s="1">
        <v>12</v>
      </c>
      <c r="P63" s="5" t="str">
        <f>VLOOKUP('Direct lors'!N63,'WinBUGS output'!D:F,3,FALSE)</f>
        <v>Attention placebo</v>
      </c>
      <c r="Q63" s="5" t="str">
        <f>VLOOKUP('Direct lors'!O63,'WinBUGS output'!D:F,3,FALSE)</f>
        <v>Self-help</v>
      </c>
      <c r="R63" s="5" t="str">
        <f>FIXED('WinBUGS output'!X62,2)</f>
        <v>0.00</v>
      </c>
      <c r="S63" s="5" t="str">
        <f>FIXED('WinBUGS output'!W62,2)</f>
        <v>-0.80</v>
      </c>
      <c r="T63" s="5" t="str">
        <f>FIXED('WinBUGS output'!Y62,2)</f>
        <v>0.73</v>
      </c>
      <c r="X63" s="5" t="str">
        <f t="shared" si="0"/>
        <v>Pill placebo</v>
      </c>
      <c r="Y63" s="5" t="str">
        <f t="shared" si="1"/>
        <v>Behavioural activation (BA) + TAU</v>
      </c>
      <c r="Z63" s="5" t="str">
        <f>FIXED(EXP('WinBUGS output'!N62),2)</f>
        <v>0.63</v>
      </c>
      <c r="AA63" s="5" t="str">
        <f>FIXED(EXP('WinBUGS output'!M62),2)</f>
        <v>0.22</v>
      </c>
      <c r="AB63" s="5" t="str">
        <f>FIXED(EXP('WinBUGS output'!O62),2)</f>
        <v>1.91</v>
      </c>
      <c r="AF63" s="5" t="str">
        <f t="shared" si="2"/>
        <v>Attention placebo</v>
      </c>
      <c r="AG63" s="5" t="str">
        <f t="shared" si="3"/>
        <v>Self-help</v>
      </c>
      <c r="AH63" s="5" t="str">
        <f>FIXED(EXP('WinBUGS output'!X62),2)</f>
        <v>1.00</v>
      </c>
      <c r="AI63" s="5" t="str">
        <f>FIXED(EXP('WinBUGS output'!W62),2)</f>
        <v>0.45</v>
      </c>
      <c r="AJ63" s="5" t="str">
        <f>FIXED(EXP('WinBUGS output'!Y62),2)</f>
        <v>2.07</v>
      </c>
    </row>
    <row r="64" spans="1:36" x14ac:dyDescent="0.25">
      <c r="A64" s="16">
        <v>1</v>
      </c>
      <c r="B64" s="16">
        <v>62</v>
      </c>
      <c r="C64" s="5" t="str">
        <f>VLOOKUP(A64,'WinBUGS output'!A:C,3,FALSE)</f>
        <v>Pill placebo</v>
      </c>
      <c r="D64" s="5" t="str">
        <f>VLOOKUP(B64,'WinBUGS output'!A:C,3,FALSE)</f>
        <v>Behavioural therapy (Lewinsohn 1976)</v>
      </c>
      <c r="E64" s="5" t="str">
        <f>FIXED('WinBUGS output'!N63,2)</f>
        <v>-0.29</v>
      </c>
      <c r="F64" s="5" t="str">
        <f>FIXED('WinBUGS output'!M63,2)</f>
        <v>-1.29</v>
      </c>
      <c r="G64" s="5" t="str">
        <f>FIXED('WinBUGS output'!O63,2)</f>
        <v>0.91</v>
      </c>
      <c r="H64" s="38"/>
      <c r="I64" s="38"/>
      <c r="J64" s="38"/>
      <c r="N64" s="1">
        <v>3</v>
      </c>
      <c r="O64" s="1">
        <v>13</v>
      </c>
      <c r="P64" s="5" t="str">
        <f>VLOOKUP('Direct lors'!N64,'WinBUGS output'!D:F,3,FALSE)</f>
        <v>Attention placebo</v>
      </c>
      <c r="Q64" s="5" t="str">
        <f>VLOOKUP('Direct lors'!O64,'WinBUGS output'!D:F,3,FALSE)</f>
        <v>Psychoeducational interventions</v>
      </c>
      <c r="R64" s="5" t="str">
        <f>FIXED('WinBUGS output'!X63,2)</f>
        <v>-0.73</v>
      </c>
      <c r="S64" s="5" t="str">
        <f>FIXED('WinBUGS output'!W63,2)</f>
        <v>-1.74</v>
      </c>
      <c r="T64" s="5" t="str">
        <f>FIXED('WinBUGS output'!Y63,2)</f>
        <v>0.21</v>
      </c>
      <c r="X64" s="5" t="str">
        <f t="shared" si="0"/>
        <v>Pill placebo</v>
      </c>
      <c r="Y64" s="5" t="str">
        <f t="shared" si="1"/>
        <v>Behavioural therapy (Lewinsohn 1976)</v>
      </c>
      <c r="Z64" s="5" t="str">
        <f>FIXED(EXP('WinBUGS output'!N63),2)</f>
        <v>0.75</v>
      </c>
      <c r="AA64" s="5" t="str">
        <f>FIXED(EXP('WinBUGS output'!M63),2)</f>
        <v>0.27</v>
      </c>
      <c r="AB64" s="5" t="str">
        <f>FIXED(EXP('WinBUGS output'!O63),2)</f>
        <v>2.48</v>
      </c>
      <c r="AF64" s="5" t="str">
        <f t="shared" si="2"/>
        <v>Attention placebo</v>
      </c>
      <c r="AG64" s="5" t="str">
        <f t="shared" si="3"/>
        <v>Psychoeducational interventions</v>
      </c>
      <c r="AH64" s="5" t="str">
        <f>FIXED(EXP('WinBUGS output'!X63),2)</f>
        <v>0.48</v>
      </c>
      <c r="AI64" s="5" t="str">
        <f>FIXED(EXP('WinBUGS output'!W63),2)</f>
        <v>0.18</v>
      </c>
      <c r="AJ64" s="5" t="str">
        <f>FIXED(EXP('WinBUGS output'!Y63),2)</f>
        <v>1.24</v>
      </c>
    </row>
    <row r="65" spans="1:36" x14ac:dyDescent="0.25">
      <c r="A65" s="16">
        <v>1</v>
      </c>
      <c r="B65" s="16">
        <v>63</v>
      </c>
      <c r="C65" s="5" t="str">
        <f>VLOOKUP(A65,'WinBUGS output'!A:C,3,FALSE)</f>
        <v>Pill placebo</v>
      </c>
      <c r="D65" s="5" t="str">
        <f>VLOOKUP(B65,'WinBUGS output'!A:C,3,FALSE)</f>
        <v>Coping with Depression course (individual)</v>
      </c>
      <c r="E65" s="5" t="str">
        <f>FIXED('WinBUGS output'!N64,2)</f>
        <v>-0.47</v>
      </c>
      <c r="F65" s="5" t="str">
        <f>FIXED('WinBUGS output'!M64,2)</f>
        <v>-1.55</v>
      </c>
      <c r="G65" s="5" t="str">
        <f>FIXED('WinBUGS output'!O64,2)</f>
        <v>0.67</v>
      </c>
      <c r="H65" s="38"/>
      <c r="I65" s="38"/>
      <c r="J65" s="38"/>
      <c r="N65" s="1">
        <v>3</v>
      </c>
      <c r="O65" s="1">
        <v>14</v>
      </c>
      <c r="P65" s="5" t="str">
        <f>VLOOKUP('Direct lors'!N65,'WinBUGS output'!D:F,3,FALSE)</f>
        <v>Attention placebo</v>
      </c>
      <c r="Q65" s="5" t="str">
        <f>VLOOKUP('Direct lors'!O65,'WinBUGS output'!D:F,3,FALSE)</f>
        <v>Interpersonal psychotherapy (IPT)</v>
      </c>
      <c r="R65" s="5" t="str">
        <f>FIXED('WinBUGS output'!X64,2)</f>
        <v>-0.48</v>
      </c>
      <c r="S65" s="5" t="str">
        <f>FIXED('WinBUGS output'!W64,2)</f>
        <v>-1.51</v>
      </c>
      <c r="T65" s="5" t="str">
        <f>FIXED('WinBUGS output'!Y64,2)</f>
        <v>0.50</v>
      </c>
      <c r="X65" s="5" t="str">
        <f t="shared" si="0"/>
        <v>Pill placebo</v>
      </c>
      <c r="Y65" s="5" t="str">
        <f t="shared" si="1"/>
        <v>Coping with Depression course (individual)</v>
      </c>
      <c r="Z65" s="5" t="str">
        <f>FIXED(EXP('WinBUGS output'!N64),2)</f>
        <v>0.63</v>
      </c>
      <c r="AA65" s="5" t="str">
        <f>FIXED(EXP('WinBUGS output'!M64),2)</f>
        <v>0.21</v>
      </c>
      <c r="AB65" s="5" t="str">
        <f>FIXED(EXP('WinBUGS output'!O64),2)</f>
        <v>1.96</v>
      </c>
      <c r="AF65" s="5" t="str">
        <f t="shared" si="2"/>
        <v>Attention placebo</v>
      </c>
      <c r="AG65" s="5" t="str">
        <f t="shared" si="3"/>
        <v>Interpersonal psychotherapy (IPT)</v>
      </c>
      <c r="AH65" s="5" t="str">
        <f>FIXED(EXP('WinBUGS output'!X64),2)</f>
        <v>0.62</v>
      </c>
      <c r="AI65" s="5" t="str">
        <f>FIXED(EXP('WinBUGS output'!W64),2)</f>
        <v>0.22</v>
      </c>
      <c r="AJ65" s="5" t="str">
        <f>FIXED(EXP('WinBUGS output'!Y64),2)</f>
        <v>1.65</v>
      </c>
    </row>
    <row r="66" spans="1:36" x14ac:dyDescent="0.25">
      <c r="A66" s="16">
        <v>1</v>
      </c>
      <c r="B66" s="16">
        <v>64</v>
      </c>
      <c r="C66" s="5" t="str">
        <f>VLOOKUP(A66,'WinBUGS output'!A:C,3,FALSE)</f>
        <v>Pill placebo</v>
      </c>
      <c r="D66" s="5" t="str">
        <f>VLOOKUP(B66,'WinBUGS output'!A:C,3,FALSE)</f>
        <v>CBT individual (under 15 sessions)</v>
      </c>
      <c r="E66" s="5" t="str">
        <f>FIXED('WinBUGS output'!N65,2)</f>
        <v>-0.36</v>
      </c>
      <c r="F66" s="5" t="str">
        <f>FIXED('WinBUGS output'!M65,2)</f>
        <v>-0.88</v>
      </c>
      <c r="G66" s="5" t="str">
        <f>FIXED('WinBUGS output'!O65,2)</f>
        <v>0.16</v>
      </c>
      <c r="H66" s="38"/>
      <c r="I66" s="38"/>
      <c r="J66" s="38"/>
      <c r="N66" s="1">
        <v>3</v>
      </c>
      <c r="O66" s="1">
        <v>15</v>
      </c>
      <c r="P66" s="5" t="str">
        <f>VLOOKUP('Direct lors'!N66,'WinBUGS output'!D:F,3,FALSE)</f>
        <v>Attention placebo</v>
      </c>
      <c r="Q66" s="5" t="str">
        <f>VLOOKUP('Direct lors'!O66,'WinBUGS output'!D:F,3,FALSE)</f>
        <v>Counselling</v>
      </c>
      <c r="R66" s="5" t="str">
        <f>FIXED('WinBUGS output'!X65,2)</f>
        <v>-0.37</v>
      </c>
      <c r="S66" s="5" t="str">
        <f>FIXED('WinBUGS output'!W65,2)</f>
        <v>-1.33</v>
      </c>
      <c r="T66" s="5" t="str">
        <f>FIXED('WinBUGS output'!Y65,2)</f>
        <v>0.54</v>
      </c>
      <c r="X66" s="5" t="str">
        <f t="shared" si="0"/>
        <v>Pill placebo</v>
      </c>
      <c r="Y66" s="5" t="str">
        <f t="shared" si="1"/>
        <v>CBT individual (under 15 sessions)</v>
      </c>
      <c r="Z66" s="5" t="str">
        <f>FIXED(EXP('WinBUGS output'!N65),2)</f>
        <v>0.70</v>
      </c>
      <c r="AA66" s="5" t="str">
        <f>FIXED(EXP('WinBUGS output'!M65),2)</f>
        <v>0.42</v>
      </c>
      <c r="AB66" s="5" t="str">
        <f>FIXED(EXP('WinBUGS output'!O65),2)</f>
        <v>1.17</v>
      </c>
      <c r="AF66" s="5" t="str">
        <f t="shared" si="2"/>
        <v>Attention placebo</v>
      </c>
      <c r="AG66" s="5" t="str">
        <f t="shared" si="3"/>
        <v>Counselling</v>
      </c>
      <c r="AH66" s="5" t="str">
        <f>FIXED(EXP('WinBUGS output'!X65),2)</f>
        <v>0.69</v>
      </c>
      <c r="AI66" s="5" t="str">
        <f>FIXED(EXP('WinBUGS output'!W65),2)</f>
        <v>0.26</v>
      </c>
      <c r="AJ66" s="5" t="str">
        <f>FIXED(EXP('WinBUGS output'!Y65),2)</f>
        <v>1.71</v>
      </c>
    </row>
    <row r="67" spans="1:36" x14ac:dyDescent="0.25">
      <c r="A67" s="16">
        <v>1</v>
      </c>
      <c r="B67" s="16">
        <v>65</v>
      </c>
      <c r="C67" s="5" t="str">
        <f>VLOOKUP(A67,'WinBUGS output'!A:C,3,FALSE)</f>
        <v>Pill placebo</v>
      </c>
      <c r="D67" s="5" t="str">
        <f>VLOOKUP(B67,'WinBUGS output'!A:C,3,FALSE)</f>
        <v>CBT individual (under 15 sessions) + TAU</v>
      </c>
      <c r="E67" s="5" t="str">
        <f>FIXED('WinBUGS output'!N66,2)</f>
        <v>-0.31</v>
      </c>
      <c r="F67" s="5" t="str">
        <f>FIXED('WinBUGS output'!M66,2)</f>
        <v>-0.92</v>
      </c>
      <c r="G67" s="5" t="str">
        <f>FIXED('WinBUGS output'!O66,2)</f>
        <v>0.41</v>
      </c>
      <c r="H67" s="38"/>
      <c r="I67" s="38"/>
      <c r="J67" s="38"/>
      <c r="N67" s="1">
        <v>3</v>
      </c>
      <c r="O67" s="1">
        <v>16</v>
      </c>
      <c r="P67" s="5" t="str">
        <f>VLOOKUP('Direct lors'!N67,'WinBUGS output'!D:F,3,FALSE)</f>
        <v>Attention placebo</v>
      </c>
      <c r="Q67" s="5" t="str">
        <f>VLOOKUP('Direct lors'!O67,'WinBUGS output'!D:F,3,FALSE)</f>
        <v>Problem solving</v>
      </c>
      <c r="R67" s="5" t="str">
        <f>FIXED('WinBUGS output'!X66,2)</f>
        <v>-0.48</v>
      </c>
      <c r="S67" s="5" t="str">
        <f>FIXED('WinBUGS output'!W66,2)</f>
        <v>-1.48</v>
      </c>
      <c r="T67" s="5" t="str">
        <f>FIXED('WinBUGS output'!Y66,2)</f>
        <v>0.50</v>
      </c>
      <c r="X67" s="5" t="str">
        <f t="shared" si="0"/>
        <v>Pill placebo</v>
      </c>
      <c r="Y67" s="5" t="str">
        <f t="shared" si="1"/>
        <v>CBT individual (under 15 sessions) + TAU</v>
      </c>
      <c r="Z67" s="5" t="str">
        <f>FIXED(EXP('WinBUGS output'!N66),2)</f>
        <v>0.73</v>
      </c>
      <c r="AA67" s="5" t="str">
        <f>FIXED(EXP('WinBUGS output'!M66),2)</f>
        <v>0.40</v>
      </c>
      <c r="AB67" s="5" t="str">
        <f>FIXED(EXP('WinBUGS output'!O66),2)</f>
        <v>1.51</v>
      </c>
      <c r="AF67" s="5" t="str">
        <f t="shared" si="2"/>
        <v>Attention placebo</v>
      </c>
      <c r="AG67" s="5" t="str">
        <f t="shared" si="3"/>
        <v>Problem solving</v>
      </c>
      <c r="AH67" s="5" t="str">
        <f>FIXED(EXP('WinBUGS output'!X66),2)</f>
        <v>0.62</v>
      </c>
      <c r="AI67" s="5" t="str">
        <f>FIXED(EXP('WinBUGS output'!W66),2)</f>
        <v>0.23</v>
      </c>
      <c r="AJ67" s="5" t="str">
        <f>FIXED(EXP('WinBUGS output'!Y66),2)</f>
        <v>1.65</v>
      </c>
    </row>
    <row r="68" spans="1:36" x14ac:dyDescent="0.25">
      <c r="A68" s="16">
        <v>1</v>
      </c>
      <c r="B68" s="16">
        <v>66</v>
      </c>
      <c r="C68" s="5" t="str">
        <f>VLOOKUP(A68,'WinBUGS output'!A:C,3,FALSE)</f>
        <v>Pill placebo</v>
      </c>
      <c r="D68" s="5" t="str">
        <f>VLOOKUP(B68,'WinBUGS output'!A:C,3,FALSE)</f>
        <v>CBT individual (over 15 sessions)</v>
      </c>
      <c r="E68" s="5" t="str">
        <f>FIXED('WinBUGS output'!N67,2)</f>
        <v>-0.42</v>
      </c>
      <c r="F68" s="5" t="str">
        <f>FIXED('WinBUGS output'!M67,2)</f>
        <v>-0.85</v>
      </c>
      <c r="G68" s="5" t="str">
        <f>FIXED('WinBUGS output'!O67,2)</f>
        <v>0.00</v>
      </c>
      <c r="H68" s="38" t="s">
        <v>5179</v>
      </c>
      <c r="I68" s="38" t="s">
        <v>5180</v>
      </c>
      <c r="J68" s="38" t="s">
        <v>5181</v>
      </c>
      <c r="N68" s="1">
        <v>3</v>
      </c>
      <c r="O68" s="1">
        <v>17</v>
      </c>
      <c r="P68" s="5" t="str">
        <f>VLOOKUP('Direct lors'!N68,'WinBUGS output'!D:F,3,FALSE)</f>
        <v>Attention placebo</v>
      </c>
      <c r="Q68" s="5" t="str">
        <f>VLOOKUP('Direct lors'!O68,'WinBUGS output'!D:F,3,FALSE)</f>
        <v>Behavioural therapies (individual)</v>
      </c>
      <c r="R68" s="5" t="str">
        <f>FIXED('WinBUGS output'!X67,2)</f>
        <v>-0.55</v>
      </c>
      <c r="S68" s="5" t="str">
        <f>FIXED('WinBUGS output'!W67,2)</f>
        <v>-1.68</v>
      </c>
      <c r="T68" s="5" t="str">
        <f>FIXED('WinBUGS output'!Y67,2)</f>
        <v>0.58</v>
      </c>
      <c r="X68" s="5" t="str">
        <f t="shared" si="0"/>
        <v>Pill placebo</v>
      </c>
      <c r="Y68" s="5" t="str">
        <f t="shared" si="1"/>
        <v>CBT individual (over 15 sessions)</v>
      </c>
      <c r="Z68" s="5" t="str">
        <f>FIXED(EXP('WinBUGS output'!N67),2)</f>
        <v>0.66</v>
      </c>
      <c r="AA68" s="5" t="str">
        <f>FIXED(EXP('WinBUGS output'!M67),2)</f>
        <v>0.43</v>
      </c>
      <c r="AB68" s="5" t="str">
        <f>FIXED(EXP('WinBUGS output'!O67),2)</f>
        <v>1.00</v>
      </c>
      <c r="AF68" s="5" t="str">
        <f t="shared" si="2"/>
        <v>Attention placebo</v>
      </c>
      <c r="AG68" s="5" t="str">
        <f t="shared" si="3"/>
        <v>Behavioural therapies (individual)</v>
      </c>
      <c r="AH68" s="5" t="str">
        <f>FIXED(EXP('WinBUGS output'!X67),2)</f>
        <v>0.58</v>
      </c>
      <c r="AI68" s="5" t="str">
        <f>FIXED(EXP('WinBUGS output'!W67),2)</f>
        <v>0.19</v>
      </c>
      <c r="AJ68" s="5" t="str">
        <f>FIXED(EXP('WinBUGS output'!Y67),2)</f>
        <v>1.79</v>
      </c>
    </row>
    <row r="69" spans="1:36" x14ac:dyDescent="0.25">
      <c r="A69" s="16">
        <v>1</v>
      </c>
      <c r="B69" s="16">
        <v>67</v>
      </c>
      <c r="C69" s="5" t="str">
        <f>VLOOKUP(A69,'WinBUGS output'!A:C,3,FALSE)</f>
        <v>Pill placebo</v>
      </c>
      <c r="D69" s="5" t="str">
        <f>VLOOKUP(B69,'WinBUGS output'!A:C,3,FALSE)</f>
        <v>CBT individual (over 15 sessions) + TAU</v>
      </c>
      <c r="E69" s="5" t="str">
        <f>FIXED('WinBUGS output'!N68,2)</f>
        <v>-0.44</v>
      </c>
      <c r="F69" s="5" t="str">
        <f>FIXED('WinBUGS output'!M68,2)</f>
        <v>-1.22</v>
      </c>
      <c r="G69" s="5" t="str">
        <f>FIXED('WinBUGS output'!O68,2)</f>
        <v>0.27</v>
      </c>
      <c r="H69" s="38"/>
      <c r="I69" s="38"/>
      <c r="J69" s="38"/>
      <c r="N69" s="1">
        <v>3</v>
      </c>
      <c r="O69" s="1">
        <v>18</v>
      </c>
      <c r="P69" s="5" t="str">
        <f>VLOOKUP('Direct lors'!N69,'WinBUGS output'!D:F,3,FALSE)</f>
        <v>Attention placebo</v>
      </c>
      <c r="Q69" s="5" t="str">
        <f>VLOOKUP('Direct lors'!O69,'WinBUGS output'!D:F,3,FALSE)</f>
        <v>Cognitive and cognitive behavioural therapies (individual)</v>
      </c>
      <c r="R69" s="5" t="str">
        <f>FIXED('WinBUGS output'!X68,2)</f>
        <v>-0.49</v>
      </c>
      <c r="S69" s="5" t="str">
        <f>FIXED('WinBUGS output'!W68,2)</f>
        <v>-1.35</v>
      </c>
      <c r="T69" s="5" t="str">
        <f>FIXED('WinBUGS output'!Y68,2)</f>
        <v>0.32</v>
      </c>
      <c r="X69" s="5" t="str">
        <f t="shared" ref="X69:X132" si="4">C69</f>
        <v>Pill placebo</v>
      </c>
      <c r="Y69" s="5" t="str">
        <f t="shared" ref="Y69:Y132" si="5">D69</f>
        <v>CBT individual (over 15 sessions) + TAU</v>
      </c>
      <c r="Z69" s="5" t="str">
        <f>FIXED(EXP('WinBUGS output'!N68),2)</f>
        <v>0.64</v>
      </c>
      <c r="AA69" s="5" t="str">
        <f>FIXED(EXP('WinBUGS output'!M68),2)</f>
        <v>0.29</v>
      </c>
      <c r="AB69" s="5" t="str">
        <f>FIXED(EXP('WinBUGS output'!O68),2)</f>
        <v>1.30</v>
      </c>
      <c r="AF69" s="5" t="str">
        <f t="shared" ref="AF69:AF132" si="6">P69</f>
        <v>Attention placebo</v>
      </c>
      <c r="AG69" s="5" t="str">
        <f t="shared" ref="AG69:AG132" si="7">Q69</f>
        <v>Cognitive and cognitive behavioural therapies (individual)</v>
      </c>
      <c r="AH69" s="5" t="str">
        <f>FIXED(EXP('WinBUGS output'!X68),2)</f>
        <v>0.61</v>
      </c>
      <c r="AI69" s="5" t="str">
        <f>FIXED(EXP('WinBUGS output'!W68),2)</f>
        <v>0.26</v>
      </c>
      <c r="AJ69" s="5" t="str">
        <f>FIXED(EXP('WinBUGS output'!Y68),2)</f>
        <v>1.38</v>
      </c>
    </row>
    <row r="70" spans="1:36" x14ac:dyDescent="0.25">
      <c r="A70" s="16">
        <v>1</v>
      </c>
      <c r="B70" s="16">
        <v>68</v>
      </c>
      <c r="C70" s="5" t="str">
        <f>VLOOKUP(A70,'WinBUGS output'!A:C,3,FALSE)</f>
        <v>Pill placebo</v>
      </c>
      <c r="D70" s="5" t="str">
        <f>VLOOKUP(B70,'WinBUGS output'!A:C,3,FALSE)</f>
        <v>Rational emotive behaviour therapy (REBT) individual</v>
      </c>
      <c r="E70" s="5" t="str">
        <f>FIXED('WinBUGS output'!N69,2)</f>
        <v>-0.45</v>
      </c>
      <c r="F70" s="5" t="str">
        <f>FIXED('WinBUGS output'!M69,2)</f>
        <v>-1.20</v>
      </c>
      <c r="G70" s="5" t="str">
        <f>FIXED('WinBUGS output'!O69,2)</f>
        <v>0.22</v>
      </c>
      <c r="H70" s="38"/>
      <c r="I70" s="38"/>
      <c r="J70" s="38"/>
      <c r="N70" s="1">
        <v>3</v>
      </c>
      <c r="O70" s="1">
        <v>19</v>
      </c>
      <c r="P70" s="5" t="str">
        <f>VLOOKUP('Direct lors'!N70,'WinBUGS output'!D:F,3,FALSE)</f>
        <v>Attention placebo</v>
      </c>
      <c r="Q70" s="5" t="str">
        <f>VLOOKUP('Direct lors'!O70,'WinBUGS output'!D:F,3,FALSE)</f>
        <v>Behavioural, cognitive, or CBT groups</v>
      </c>
      <c r="R70" s="5" t="str">
        <f>FIXED('WinBUGS output'!X69,2)</f>
        <v>-0.45</v>
      </c>
      <c r="S70" s="5" t="str">
        <f>FIXED('WinBUGS output'!W69,2)</f>
        <v>-1.35</v>
      </c>
      <c r="T70" s="5" t="str">
        <f>FIXED('WinBUGS output'!Y69,2)</f>
        <v>0.38</v>
      </c>
      <c r="X70" s="5" t="str">
        <f t="shared" si="4"/>
        <v>Pill placebo</v>
      </c>
      <c r="Y70" s="5" t="str">
        <f t="shared" si="5"/>
        <v>Rational emotive behaviour therapy (REBT) individual</v>
      </c>
      <c r="Z70" s="5" t="str">
        <f>FIXED(EXP('WinBUGS output'!N69),2)</f>
        <v>0.64</v>
      </c>
      <c r="AA70" s="5" t="str">
        <f>FIXED(EXP('WinBUGS output'!M69),2)</f>
        <v>0.30</v>
      </c>
      <c r="AB70" s="5" t="str">
        <f>FIXED(EXP('WinBUGS output'!O69),2)</f>
        <v>1.25</v>
      </c>
      <c r="AF70" s="5" t="str">
        <f t="shared" si="6"/>
        <v>Attention placebo</v>
      </c>
      <c r="AG70" s="5" t="str">
        <f t="shared" si="7"/>
        <v>Behavioural, cognitive, or CBT groups</v>
      </c>
      <c r="AH70" s="5" t="str">
        <f>FIXED(EXP('WinBUGS output'!X69),2)</f>
        <v>0.64</v>
      </c>
      <c r="AI70" s="5" t="str">
        <f>FIXED(EXP('WinBUGS output'!W69),2)</f>
        <v>0.26</v>
      </c>
      <c r="AJ70" s="5" t="str">
        <f>FIXED(EXP('WinBUGS output'!Y69),2)</f>
        <v>1.46</v>
      </c>
    </row>
    <row r="71" spans="1:36" x14ac:dyDescent="0.25">
      <c r="A71" s="16">
        <v>1</v>
      </c>
      <c r="B71" s="16">
        <v>69</v>
      </c>
      <c r="C71" s="5" t="str">
        <f>VLOOKUP(A71,'WinBUGS output'!A:C,3,FALSE)</f>
        <v>Pill placebo</v>
      </c>
      <c r="D71" s="5" t="str">
        <f>VLOOKUP(B71,'WinBUGS output'!A:C,3,FALSE)</f>
        <v>Third-wave cognitive therapy individual</v>
      </c>
      <c r="E71" s="5" t="str">
        <f>FIXED('WinBUGS output'!N70,2)</f>
        <v>-0.49</v>
      </c>
      <c r="F71" s="5" t="str">
        <f>FIXED('WinBUGS output'!M70,2)</f>
        <v>-1.14</v>
      </c>
      <c r="G71" s="5" t="str">
        <f>FIXED('WinBUGS output'!O70,2)</f>
        <v>0.09</v>
      </c>
      <c r="H71" s="38"/>
      <c r="I71" s="38"/>
      <c r="J71" s="38"/>
      <c r="N71" s="1">
        <v>3</v>
      </c>
      <c r="O71" s="1">
        <v>20</v>
      </c>
      <c r="P71" s="5" t="str">
        <f>VLOOKUP('Direct lors'!N71,'WinBUGS output'!D:F,3,FALSE)</f>
        <v>Attention placebo</v>
      </c>
      <c r="Q71" s="5" t="str">
        <f>VLOOKUP('Direct lors'!O71,'WinBUGS output'!D:F,3,FALSE)</f>
        <v>Combined (Cognitive and cognitive behavioural therapies individual + AD)</v>
      </c>
      <c r="R71" s="5" t="str">
        <f>FIXED('WinBUGS output'!X70,2)</f>
        <v>-0.09</v>
      </c>
      <c r="S71" s="5" t="str">
        <f>FIXED('WinBUGS output'!W70,2)</f>
        <v>-1.21</v>
      </c>
      <c r="T71" s="5" t="str">
        <f>FIXED('WinBUGS output'!Y70,2)</f>
        <v>1.04</v>
      </c>
      <c r="X71" s="5" t="str">
        <f t="shared" si="4"/>
        <v>Pill placebo</v>
      </c>
      <c r="Y71" s="5" t="str">
        <f t="shared" si="5"/>
        <v>Third-wave cognitive therapy individual</v>
      </c>
      <c r="Z71" s="5" t="str">
        <f>FIXED(EXP('WinBUGS output'!N70),2)</f>
        <v>0.61</v>
      </c>
      <c r="AA71" s="5" t="str">
        <f>FIXED(EXP('WinBUGS output'!M70),2)</f>
        <v>0.32</v>
      </c>
      <c r="AB71" s="5" t="str">
        <f>FIXED(EXP('WinBUGS output'!O70),2)</f>
        <v>1.09</v>
      </c>
      <c r="AF71" s="5" t="str">
        <f t="shared" si="6"/>
        <v>Attention placebo</v>
      </c>
      <c r="AG71" s="5" t="str">
        <f t="shared" si="7"/>
        <v>Combined (Cognitive and cognitive behavioural therapies individual + AD)</v>
      </c>
      <c r="AH71" s="5" t="str">
        <f>FIXED(EXP('WinBUGS output'!X70),2)</f>
        <v>0.92</v>
      </c>
      <c r="AI71" s="5" t="str">
        <f>FIXED(EXP('WinBUGS output'!W70),2)</f>
        <v>0.30</v>
      </c>
      <c r="AJ71" s="5" t="str">
        <f>FIXED(EXP('WinBUGS output'!Y70),2)</f>
        <v>2.83</v>
      </c>
    </row>
    <row r="72" spans="1:36" x14ac:dyDescent="0.25">
      <c r="A72" s="16">
        <v>1</v>
      </c>
      <c r="B72" s="16">
        <v>70</v>
      </c>
      <c r="C72" s="5" t="str">
        <f>VLOOKUP(A72,'WinBUGS output'!A:C,3,FALSE)</f>
        <v>Pill placebo</v>
      </c>
      <c r="D72" s="5" t="str">
        <f>VLOOKUP(B72,'WinBUGS output'!A:C,3,FALSE)</f>
        <v>Third-wave cognitive therapy individual + TAU</v>
      </c>
      <c r="E72" s="5" t="str">
        <f>FIXED('WinBUGS output'!N71,2)</f>
        <v>-0.46</v>
      </c>
      <c r="F72" s="5" t="str">
        <f>FIXED('WinBUGS output'!M71,2)</f>
        <v>-1.25</v>
      </c>
      <c r="G72" s="5" t="str">
        <f>FIXED('WinBUGS output'!O71,2)</f>
        <v>0.24</v>
      </c>
      <c r="H72" s="38"/>
      <c r="I72" s="38"/>
      <c r="J72" s="38"/>
      <c r="N72" s="1">
        <v>3</v>
      </c>
      <c r="O72" s="1">
        <v>21</v>
      </c>
      <c r="P72" s="5" t="str">
        <f>VLOOKUP('Direct lors'!N72,'WinBUGS output'!D:F,3,FALSE)</f>
        <v>Attention placebo</v>
      </c>
      <c r="Q72" s="5" t="str">
        <f>VLOOKUP('Direct lors'!O72,'WinBUGS output'!D:F,3,FALSE)</f>
        <v>Combined (Behavioural, cognitive, or CBT groups + AD)</v>
      </c>
      <c r="R72" s="5" t="str">
        <f>FIXED('WinBUGS output'!X71,2)</f>
        <v>0.74</v>
      </c>
      <c r="S72" s="5" t="str">
        <f>FIXED('WinBUGS output'!W71,2)</f>
        <v>-1.03</v>
      </c>
      <c r="T72" s="5" t="str">
        <f>FIXED('WinBUGS output'!Y71,2)</f>
        <v>2.50</v>
      </c>
      <c r="X72" s="5" t="str">
        <f t="shared" si="4"/>
        <v>Pill placebo</v>
      </c>
      <c r="Y72" s="5" t="str">
        <f t="shared" si="5"/>
        <v>Third-wave cognitive therapy individual + TAU</v>
      </c>
      <c r="Z72" s="5" t="str">
        <f>FIXED(EXP('WinBUGS output'!N71),2)</f>
        <v>0.63</v>
      </c>
      <c r="AA72" s="5" t="str">
        <f>FIXED(EXP('WinBUGS output'!M71),2)</f>
        <v>0.29</v>
      </c>
      <c r="AB72" s="5" t="str">
        <f>FIXED(EXP('WinBUGS output'!O71),2)</f>
        <v>1.27</v>
      </c>
      <c r="AF72" s="5" t="str">
        <f t="shared" si="6"/>
        <v>Attention placebo</v>
      </c>
      <c r="AG72" s="5" t="str">
        <f t="shared" si="7"/>
        <v>Combined (Behavioural, cognitive, or CBT groups + AD)</v>
      </c>
      <c r="AH72" s="5" t="str">
        <f>FIXED(EXP('WinBUGS output'!X71),2)</f>
        <v>2.09</v>
      </c>
      <c r="AI72" s="5" t="str">
        <f>FIXED(EXP('WinBUGS output'!W71),2)</f>
        <v>0.36</v>
      </c>
      <c r="AJ72" s="5" t="str">
        <f>FIXED(EXP('WinBUGS output'!Y71),2)</f>
        <v>12.22</v>
      </c>
    </row>
    <row r="73" spans="1:36" x14ac:dyDescent="0.25">
      <c r="A73" s="16">
        <v>1</v>
      </c>
      <c r="B73" s="16">
        <v>71</v>
      </c>
      <c r="C73" s="5" t="str">
        <f>VLOOKUP(A73,'WinBUGS output'!A:C,3,FALSE)</f>
        <v>Pill placebo</v>
      </c>
      <c r="D73" s="5" t="str">
        <f>VLOOKUP(B73,'WinBUGS output'!A:C,3,FALSE)</f>
        <v>CBT group (under 15 sessions)</v>
      </c>
      <c r="E73" s="5" t="str">
        <f>FIXED('WinBUGS output'!N72,2)</f>
        <v>-0.19</v>
      </c>
      <c r="F73" s="5" t="str">
        <f>FIXED('WinBUGS output'!M72,2)</f>
        <v>-0.85</v>
      </c>
      <c r="G73" s="5" t="str">
        <f>FIXED('WinBUGS output'!O72,2)</f>
        <v>0.49</v>
      </c>
      <c r="H73" s="38" t="s">
        <v>5182</v>
      </c>
      <c r="I73" s="38" t="s">
        <v>5183</v>
      </c>
      <c r="J73" s="38" t="s">
        <v>5184</v>
      </c>
      <c r="N73" s="1">
        <v>3</v>
      </c>
      <c r="O73" s="1">
        <v>22</v>
      </c>
      <c r="P73" s="5" t="str">
        <f>VLOOKUP('Direct lors'!N73,'WinBUGS output'!D:F,3,FALSE)</f>
        <v>Attention placebo</v>
      </c>
      <c r="Q73" s="5" t="str">
        <f>VLOOKUP('Direct lors'!O73,'WinBUGS output'!D:F,3,FALSE)</f>
        <v>Combined (Problem solving + AD)</v>
      </c>
      <c r="R73" s="5" t="str">
        <f>FIXED('WinBUGS output'!X72,2)</f>
        <v>-0.93</v>
      </c>
      <c r="S73" s="5" t="str">
        <f>FIXED('WinBUGS output'!W72,2)</f>
        <v>-2.63</v>
      </c>
      <c r="T73" s="5" t="str">
        <f>FIXED('WinBUGS output'!Y72,2)</f>
        <v>0.70</v>
      </c>
      <c r="X73" s="5" t="str">
        <f t="shared" si="4"/>
        <v>Pill placebo</v>
      </c>
      <c r="Y73" s="5" t="str">
        <f t="shared" si="5"/>
        <v>CBT group (under 15 sessions)</v>
      </c>
      <c r="Z73" s="5" t="str">
        <f>FIXED(EXP('WinBUGS output'!N72),2)</f>
        <v>0.83</v>
      </c>
      <c r="AA73" s="5" t="str">
        <f>FIXED(EXP('WinBUGS output'!M72),2)</f>
        <v>0.43</v>
      </c>
      <c r="AB73" s="5" t="str">
        <f>FIXED(EXP('WinBUGS output'!O72),2)</f>
        <v>1.63</v>
      </c>
      <c r="AF73" s="5" t="str">
        <f t="shared" si="6"/>
        <v>Attention placebo</v>
      </c>
      <c r="AG73" s="5" t="str">
        <f t="shared" si="7"/>
        <v>Combined (Problem solving + AD)</v>
      </c>
      <c r="AH73" s="5" t="str">
        <f>FIXED(EXP('WinBUGS output'!X72),2)</f>
        <v>0.39</v>
      </c>
      <c r="AI73" s="5" t="str">
        <f>FIXED(EXP('WinBUGS output'!W72),2)</f>
        <v>0.07</v>
      </c>
      <c r="AJ73" s="5" t="str">
        <f>FIXED(EXP('WinBUGS output'!Y72),2)</f>
        <v>2.02</v>
      </c>
    </row>
    <row r="74" spans="1:36" x14ac:dyDescent="0.25">
      <c r="A74" s="16">
        <v>1</v>
      </c>
      <c r="B74" s="16">
        <v>72</v>
      </c>
      <c r="C74" s="5" t="str">
        <f>VLOOKUP(A74,'WinBUGS output'!A:C,3,FALSE)</f>
        <v>Pill placebo</v>
      </c>
      <c r="D74" s="5" t="str">
        <f>VLOOKUP(B74,'WinBUGS output'!A:C,3,FALSE)</f>
        <v>CBT group (under 15 sessions) + TAU</v>
      </c>
      <c r="E74" s="5" t="str">
        <f>FIXED('WinBUGS output'!N73,2)</f>
        <v>-0.89</v>
      </c>
      <c r="F74" s="5" t="str">
        <f>FIXED('WinBUGS output'!M73,2)</f>
        <v>-1.94</v>
      </c>
      <c r="G74" s="5" t="str">
        <f>FIXED('WinBUGS output'!O73,2)</f>
        <v>-0.02</v>
      </c>
      <c r="H74" s="38"/>
      <c r="I74" s="38"/>
      <c r="J74" s="38"/>
      <c r="N74" s="1">
        <v>3</v>
      </c>
      <c r="O74" s="1">
        <v>23</v>
      </c>
      <c r="P74" s="5" t="str">
        <f>VLOOKUP('Direct lors'!N74,'WinBUGS output'!D:F,3,FALSE)</f>
        <v>Attention placebo</v>
      </c>
      <c r="Q74" s="5" t="str">
        <f>VLOOKUP('Direct lors'!O74,'WinBUGS output'!D:F,3,FALSE)</f>
        <v>Combined (Counselling + AD)</v>
      </c>
      <c r="R74" s="5" t="str">
        <f>FIXED('WinBUGS output'!X73,2)</f>
        <v>-0.20</v>
      </c>
      <c r="S74" s="5" t="str">
        <f>FIXED('WinBUGS output'!W73,2)</f>
        <v>-2.32</v>
      </c>
      <c r="T74" s="5" t="str">
        <f>FIXED('WinBUGS output'!Y73,2)</f>
        <v>1.89</v>
      </c>
      <c r="X74" s="5" t="str">
        <f t="shared" si="4"/>
        <v>Pill placebo</v>
      </c>
      <c r="Y74" s="5" t="str">
        <f t="shared" si="5"/>
        <v>CBT group (under 15 sessions) + TAU</v>
      </c>
      <c r="Z74" s="5" t="str">
        <f>FIXED(EXP('WinBUGS output'!N73),2)</f>
        <v>0.41</v>
      </c>
      <c r="AA74" s="5" t="str">
        <f>FIXED(EXP('WinBUGS output'!M73),2)</f>
        <v>0.14</v>
      </c>
      <c r="AB74" s="5" t="str">
        <f>FIXED(EXP('WinBUGS output'!O73),2)</f>
        <v>0.98</v>
      </c>
      <c r="AF74" s="5" t="str">
        <f t="shared" si="6"/>
        <v>Attention placebo</v>
      </c>
      <c r="AG74" s="5" t="str">
        <f t="shared" si="7"/>
        <v>Combined (Counselling + AD)</v>
      </c>
      <c r="AH74" s="5" t="str">
        <f>FIXED(EXP('WinBUGS output'!X73),2)</f>
        <v>0.82</v>
      </c>
      <c r="AI74" s="5" t="str">
        <f>FIXED(EXP('WinBUGS output'!W73),2)</f>
        <v>0.10</v>
      </c>
      <c r="AJ74" s="5" t="str">
        <f>FIXED(EXP('WinBUGS output'!Y73),2)</f>
        <v>6.60</v>
      </c>
    </row>
    <row r="75" spans="1:36" x14ac:dyDescent="0.25">
      <c r="A75" s="16">
        <v>1</v>
      </c>
      <c r="B75" s="16">
        <v>73</v>
      </c>
      <c r="C75" s="5" t="str">
        <f>VLOOKUP(A75,'WinBUGS output'!A:C,3,FALSE)</f>
        <v>Pill placebo</v>
      </c>
      <c r="D75" s="5" t="str">
        <f>VLOOKUP(B75,'WinBUGS output'!A:C,3,FALSE)</f>
        <v>CBT group (over 15 sessions)</v>
      </c>
      <c r="E75" s="5" t="str">
        <f>FIXED('WinBUGS output'!N74,2)</f>
        <v>-0.36</v>
      </c>
      <c r="F75" s="5" t="str">
        <f>FIXED('WinBUGS output'!M74,2)</f>
        <v>-1.24</v>
      </c>
      <c r="G75" s="5" t="str">
        <f>FIXED('WinBUGS output'!O74,2)</f>
        <v>0.49</v>
      </c>
      <c r="H75" s="38"/>
      <c r="I75" s="38"/>
      <c r="J75" s="38"/>
      <c r="N75" s="1">
        <v>3</v>
      </c>
      <c r="O75" s="1">
        <v>24</v>
      </c>
      <c r="P75" s="5" t="str">
        <f>VLOOKUP('Direct lors'!N75,'WinBUGS output'!D:F,3,FALSE)</f>
        <v>Attention placebo</v>
      </c>
      <c r="Q75" s="5" t="str">
        <f>VLOOKUP('Direct lors'!O75,'WinBUGS output'!D:F,3,FALSE)</f>
        <v>Combined (IPT + AD)</v>
      </c>
      <c r="R75" s="5" t="str">
        <f>FIXED('WinBUGS output'!X74,2)</f>
        <v>-0.40</v>
      </c>
      <c r="S75" s="5" t="str">
        <f>FIXED('WinBUGS output'!W74,2)</f>
        <v>-1.92</v>
      </c>
      <c r="T75" s="5" t="str">
        <f>FIXED('WinBUGS output'!Y74,2)</f>
        <v>1.10</v>
      </c>
      <c r="X75" s="5" t="str">
        <f t="shared" si="4"/>
        <v>Pill placebo</v>
      </c>
      <c r="Y75" s="5" t="str">
        <f t="shared" si="5"/>
        <v>CBT group (over 15 sessions)</v>
      </c>
      <c r="Z75" s="5" t="str">
        <f>FIXED(EXP('WinBUGS output'!N74),2)</f>
        <v>0.70</v>
      </c>
      <c r="AA75" s="5" t="str">
        <f>FIXED(EXP('WinBUGS output'!M74),2)</f>
        <v>0.29</v>
      </c>
      <c r="AB75" s="5" t="str">
        <f>FIXED(EXP('WinBUGS output'!O74),2)</f>
        <v>1.63</v>
      </c>
      <c r="AF75" s="5" t="str">
        <f t="shared" si="6"/>
        <v>Attention placebo</v>
      </c>
      <c r="AG75" s="5" t="str">
        <f t="shared" si="7"/>
        <v>Combined (IPT + AD)</v>
      </c>
      <c r="AH75" s="5" t="str">
        <f>FIXED(EXP('WinBUGS output'!X74),2)</f>
        <v>0.67</v>
      </c>
      <c r="AI75" s="5" t="str">
        <f>FIXED(EXP('WinBUGS output'!W74),2)</f>
        <v>0.15</v>
      </c>
      <c r="AJ75" s="5" t="str">
        <f>FIXED(EXP('WinBUGS output'!Y74),2)</f>
        <v>3.00</v>
      </c>
    </row>
    <row r="76" spans="1:36" x14ac:dyDescent="0.25">
      <c r="A76" s="16">
        <v>1</v>
      </c>
      <c r="B76" s="16">
        <v>74</v>
      </c>
      <c r="C76" s="5" t="str">
        <f>VLOOKUP(A76,'WinBUGS output'!A:C,3,FALSE)</f>
        <v>Pill placebo</v>
      </c>
      <c r="D76" s="5" t="str">
        <f>VLOOKUP(B76,'WinBUGS output'!A:C,3,FALSE)</f>
        <v>Coping with Depression course (group)</v>
      </c>
      <c r="E76" s="5" t="str">
        <f>FIXED('WinBUGS output'!N75,2)</f>
        <v>-0.33</v>
      </c>
      <c r="F76" s="5" t="str">
        <f>FIXED('WinBUGS output'!M75,2)</f>
        <v>-1.10</v>
      </c>
      <c r="G76" s="5" t="str">
        <f>FIXED('WinBUGS output'!O75,2)</f>
        <v>0.44</v>
      </c>
      <c r="H76" s="38"/>
      <c r="I76" s="38"/>
      <c r="J76" s="38"/>
      <c r="N76" s="1">
        <v>3</v>
      </c>
      <c r="O76" s="1">
        <v>25</v>
      </c>
      <c r="P76" s="5" t="str">
        <f>VLOOKUP('Direct lors'!N76,'WinBUGS output'!D:F,3,FALSE)</f>
        <v>Attention placebo</v>
      </c>
      <c r="Q76" s="5" t="str">
        <f>VLOOKUP('Direct lors'!O76,'WinBUGS output'!D:F,3,FALSE)</f>
        <v>Combined (Short-term psychodynamic psychotherapies + AD)</v>
      </c>
      <c r="R76" s="5" t="str">
        <f>FIXED('WinBUGS output'!X75,2)</f>
        <v>0.29</v>
      </c>
      <c r="S76" s="5" t="str">
        <f>FIXED('WinBUGS output'!W75,2)</f>
        <v>-0.94</v>
      </c>
      <c r="T76" s="5" t="str">
        <f>FIXED('WinBUGS output'!Y75,2)</f>
        <v>1.54</v>
      </c>
      <c r="X76" s="5" t="str">
        <f t="shared" si="4"/>
        <v>Pill placebo</v>
      </c>
      <c r="Y76" s="5" t="str">
        <f t="shared" si="5"/>
        <v>Coping with Depression course (group)</v>
      </c>
      <c r="Z76" s="5" t="str">
        <f>FIXED(EXP('WinBUGS output'!N75),2)</f>
        <v>0.72</v>
      </c>
      <c r="AA76" s="5" t="str">
        <f>FIXED(EXP('WinBUGS output'!M75),2)</f>
        <v>0.33</v>
      </c>
      <c r="AB76" s="5" t="str">
        <f>FIXED(EXP('WinBUGS output'!O75),2)</f>
        <v>1.55</v>
      </c>
      <c r="AF76" s="5" t="str">
        <f t="shared" si="6"/>
        <v>Attention placebo</v>
      </c>
      <c r="AG76" s="5" t="str">
        <f t="shared" si="7"/>
        <v>Combined (Short-term psychodynamic psychotherapies + AD)</v>
      </c>
      <c r="AH76" s="5" t="str">
        <f>FIXED(EXP('WinBUGS output'!X75),2)</f>
        <v>1.34</v>
      </c>
      <c r="AI76" s="5" t="str">
        <f>FIXED(EXP('WinBUGS output'!W75),2)</f>
        <v>0.39</v>
      </c>
      <c r="AJ76" s="5" t="str">
        <f>FIXED(EXP('WinBUGS output'!Y75),2)</f>
        <v>4.65</v>
      </c>
    </row>
    <row r="77" spans="1:36" x14ac:dyDescent="0.25">
      <c r="A77" s="16">
        <v>1</v>
      </c>
      <c r="B77" s="16">
        <v>75</v>
      </c>
      <c r="C77" s="5" t="str">
        <f>VLOOKUP(A77,'WinBUGS output'!A:C,3,FALSE)</f>
        <v>Pill placebo</v>
      </c>
      <c r="D77" s="5" t="str">
        <f>VLOOKUP(B77,'WinBUGS output'!A:C,3,FALSE)</f>
        <v>Coping with Depression course (group) + TAU</v>
      </c>
      <c r="E77" s="5" t="str">
        <f>FIXED('WinBUGS output'!N76,2)</f>
        <v>-0.05</v>
      </c>
      <c r="F77" s="5" t="str">
        <f>FIXED('WinBUGS output'!M76,2)</f>
        <v>-0.85</v>
      </c>
      <c r="G77" s="5" t="str">
        <f>FIXED('WinBUGS output'!O76,2)</f>
        <v>0.85</v>
      </c>
      <c r="H77" s="38"/>
      <c r="I77" s="38"/>
      <c r="J77" s="38"/>
      <c r="N77" s="1">
        <v>3</v>
      </c>
      <c r="O77" s="1">
        <v>26</v>
      </c>
      <c r="P77" s="5" t="str">
        <f>VLOOKUP('Direct lors'!N77,'WinBUGS output'!D:F,3,FALSE)</f>
        <v>Attention placebo</v>
      </c>
      <c r="Q77" s="5" t="str">
        <f>VLOOKUP('Direct lors'!O77,'WinBUGS output'!D:F,3,FALSE)</f>
        <v>Combined (psych + placebo)</v>
      </c>
      <c r="R77" s="5" t="str">
        <f>FIXED('WinBUGS output'!X76,2)</f>
        <v>-1.20</v>
      </c>
      <c r="S77" s="5" t="str">
        <f>FIXED('WinBUGS output'!W76,2)</f>
        <v>-2.65</v>
      </c>
      <c r="T77" s="5" t="str">
        <f>FIXED('WinBUGS output'!Y76,2)</f>
        <v>0.16</v>
      </c>
      <c r="X77" s="5" t="str">
        <f t="shared" si="4"/>
        <v>Pill placebo</v>
      </c>
      <c r="Y77" s="5" t="str">
        <f t="shared" si="5"/>
        <v>Coping with Depression course (group) + TAU</v>
      </c>
      <c r="Z77" s="5" t="str">
        <f>FIXED(EXP('WinBUGS output'!N76),2)</f>
        <v>0.95</v>
      </c>
      <c r="AA77" s="5" t="str">
        <f>FIXED(EXP('WinBUGS output'!M76),2)</f>
        <v>0.43</v>
      </c>
      <c r="AB77" s="5" t="str">
        <f>FIXED(EXP('WinBUGS output'!O76),2)</f>
        <v>2.35</v>
      </c>
      <c r="AF77" s="5" t="str">
        <f t="shared" si="6"/>
        <v>Attention placebo</v>
      </c>
      <c r="AG77" s="5" t="str">
        <f t="shared" si="7"/>
        <v>Combined (psych + placebo)</v>
      </c>
      <c r="AH77" s="5" t="str">
        <f>FIXED(EXP('WinBUGS output'!X76),2)</f>
        <v>0.30</v>
      </c>
      <c r="AI77" s="5" t="str">
        <f>FIXED(EXP('WinBUGS output'!W76),2)</f>
        <v>0.07</v>
      </c>
      <c r="AJ77" s="5" t="str">
        <f>FIXED(EXP('WinBUGS output'!Y76),2)</f>
        <v>1.18</v>
      </c>
    </row>
    <row r="78" spans="1:36" x14ac:dyDescent="0.25">
      <c r="A78" s="16">
        <v>1</v>
      </c>
      <c r="B78" s="16">
        <v>76</v>
      </c>
      <c r="C78" s="5" t="str">
        <f>VLOOKUP(A78,'WinBUGS output'!A:C,3,FALSE)</f>
        <v>Pill placebo</v>
      </c>
      <c r="D78" s="5" t="str">
        <f>VLOOKUP(B78,'WinBUGS output'!A:C,3,FALSE)</f>
        <v>Rational emotive behaviour therapy (REBT) group</v>
      </c>
      <c r="E78" s="5" t="str">
        <f>FIXED('WinBUGS output'!N77,2)</f>
        <v>-0.59</v>
      </c>
      <c r="F78" s="5" t="str">
        <f>FIXED('WinBUGS output'!M77,2)</f>
        <v>-1.71</v>
      </c>
      <c r="G78" s="5" t="str">
        <f>FIXED('WinBUGS output'!O77,2)</f>
        <v>0.31</v>
      </c>
      <c r="H78" s="38"/>
      <c r="I78" s="38"/>
      <c r="J78" s="38"/>
      <c r="N78" s="1">
        <v>3</v>
      </c>
      <c r="O78" s="1">
        <v>27</v>
      </c>
      <c r="P78" s="5" t="str">
        <f>VLOOKUP('Direct lors'!N78,'WinBUGS output'!D:F,3,FALSE)</f>
        <v>Attention placebo</v>
      </c>
      <c r="Q78" s="5" t="str">
        <f>VLOOKUP('Direct lors'!O78,'WinBUGS output'!D:F,3,FALSE)</f>
        <v>Combined (Exercise + AD/CBT)</v>
      </c>
      <c r="R78" s="5" t="str">
        <f>FIXED('WinBUGS output'!X77,2)</f>
        <v>-0.48</v>
      </c>
      <c r="S78" s="5" t="str">
        <f>FIXED('WinBUGS output'!W77,2)</f>
        <v>-1.65</v>
      </c>
      <c r="T78" s="5" t="str">
        <f>FIXED('WinBUGS output'!Y77,2)</f>
        <v>0.63</v>
      </c>
      <c r="X78" s="5" t="str">
        <f t="shared" si="4"/>
        <v>Pill placebo</v>
      </c>
      <c r="Y78" s="5" t="str">
        <f t="shared" si="5"/>
        <v>Rational emotive behaviour therapy (REBT) group</v>
      </c>
      <c r="Z78" s="5" t="str">
        <f>FIXED(EXP('WinBUGS output'!N77),2)</f>
        <v>0.55</v>
      </c>
      <c r="AA78" s="5" t="str">
        <f>FIXED(EXP('WinBUGS output'!M77),2)</f>
        <v>0.18</v>
      </c>
      <c r="AB78" s="5" t="str">
        <f>FIXED(EXP('WinBUGS output'!O77),2)</f>
        <v>1.36</v>
      </c>
      <c r="AF78" s="5" t="str">
        <f t="shared" si="6"/>
        <v>Attention placebo</v>
      </c>
      <c r="AG78" s="5" t="str">
        <f t="shared" si="7"/>
        <v>Combined (Exercise + AD/CBT)</v>
      </c>
      <c r="AH78" s="5" t="str">
        <f>FIXED(EXP('WinBUGS output'!X77),2)</f>
        <v>0.62</v>
      </c>
      <c r="AI78" s="5" t="str">
        <f>FIXED(EXP('WinBUGS output'!W77),2)</f>
        <v>0.19</v>
      </c>
      <c r="AJ78" s="5" t="str">
        <f>FIXED(EXP('WinBUGS output'!Y77),2)</f>
        <v>1.88</v>
      </c>
    </row>
    <row r="79" spans="1:36" x14ac:dyDescent="0.25">
      <c r="A79" s="16">
        <v>1</v>
      </c>
      <c r="B79" s="16">
        <v>77</v>
      </c>
      <c r="C79" s="5" t="str">
        <f>VLOOKUP(A79,'WinBUGS output'!A:C,3,FALSE)</f>
        <v>Pill placebo</v>
      </c>
      <c r="D79" s="5" t="str">
        <f>VLOOKUP(B79,'WinBUGS output'!A:C,3,FALSE)</f>
        <v>Third-wave cognitive therapy group</v>
      </c>
      <c r="E79" s="5" t="str">
        <f>FIXED('WinBUGS output'!N78,2)</f>
        <v>-0.17</v>
      </c>
      <c r="F79" s="5" t="str">
        <f>FIXED('WinBUGS output'!M78,2)</f>
        <v>-1.00</v>
      </c>
      <c r="G79" s="5" t="str">
        <f>FIXED('WinBUGS output'!O78,2)</f>
        <v>0.73</v>
      </c>
      <c r="H79" s="38"/>
      <c r="I79" s="38"/>
      <c r="J79" s="38"/>
      <c r="N79" s="1">
        <v>4</v>
      </c>
      <c r="O79" s="1">
        <v>5</v>
      </c>
      <c r="P79" s="5" t="str">
        <f>VLOOKUP('Direct lors'!N79,'WinBUGS output'!D:F,3,FALSE)</f>
        <v>TAU</v>
      </c>
      <c r="Q79" s="5" t="str">
        <f>VLOOKUP('Direct lors'!O79,'WinBUGS output'!D:F,3,FALSE)</f>
        <v>Exercise</v>
      </c>
      <c r="R79" s="5" t="str">
        <f>FIXED('WinBUGS output'!X78,2)</f>
        <v>0.02</v>
      </c>
      <c r="S79" s="5" t="str">
        <f>FIXED('WinBUGS output'!W78,2)</f>
        <v>-0.91</v>
      </c>
      <c r="T79" s="5" t="str">
        <f>FIXED('WinBUGS output'!Y78,2)</f>
        <v>0.88</v>
      </c>
      <c r="X79" s="5" t="str">
        <f t="shared" si="4"/>
        <v>Pill placebo</v>
      </c>
      <c r="Y79" s="5" t="str">
        <f t="shared" si="5"/>
        <v>Third-wave cognitive therapy group</v>
      </c>
      <c r="Z79" s="5" t="str">
        <f>FIXED(EXP('WinBUGS output'!N78),2)</f>
        <v>0.84</v>
      </c>
      <c r="AA79" s="5" t="str">
        <f>FIXED(EXP('WinBUGS output'!M78),2)</f>
        <v>0.37</v>
      </c>
      <c r="AB79" s="5" t="str">
        <f>FIXED(EXP('WinBUGS output'!O78),2)</f>
        <v>2.07</v>
      </c>
      <c r="AF79" s="5" t="str">
        <f t="shared" si="6"/>
        <v>TAU</v>
      </c>
      <c r="AG79" s="5" t="str">
        <f t="shared" si="7"/>
        <v>Exercise</v>
      </c>
      <c r="AH79" s="5" t="str">
        <f>FIXED(EXP('WinBUGS output'!X78),2)</f>
        <v>1.02</v>
      </c>
      <c r="AI79" s="5" t="str">
        <f>FIXED(EXP('WinBUGS output'!W78),2)</f>
        <v>0.40</v>
      </c>
      <c r="AJ79" s="5" t="str">
        <f>FIXED(EXP('WinBUGS output'!Y78),2)</f>
        <v>2.42</v>
      </c>
    </row>
    <row r="80" spans="1:36" x14ac:dyDescent="0.25">
      <c r="A80" s="16">
        <v>1</v>
      </c>
      <c r="B80" s="16">
        <v>78</v>
      </c>
      <c r="C80" s="5" t="str">
        <f>VLOOKUP(A80,'WinBUGS output'!A:C,3,FALSE)</f>
        <v>Pill placebo</v>
      </c>
      <c r="D80" s="5" t="str">
        <f>VLOOKUP(B80,'WinBUGS output'!A:C,3,FALSE)</f>
        <v>Third-wave cognitive therapy group + TAU</v>
      </c>
      <c r="E80" s="5" t="str">
        <f>FIXED('WinBUGS output'!N79,2)</f>
        <v>-0.49</v>
      </c>
      <c r="F80" s="5" t="str">
        <f>FIXED('WinBUGS output'!M79,2)</f>
        <v>-1.51</v>
      </c>
      <c r="G80" s="5" t="str">
        <f>FIXED('WinBUGS output'!O79,2)</f>
        <v>0.41</v>
      </c>
      <c r="H80" s="38"/>
      <c r="I80" s="38"/>
      <c r="J80" s="38"/>
      <c r="N80" s="1">
        <v>4</v>
      </c>
      <c r="O80" s="1">
        <v>6</v>
      </c>
      <c r="P80" s="5" t="str">
        <f>VLOOKUP('Direct lors'!N80,'WinBUGS output'!D:F,3,FALSE)</f>
        <v>TAU</v>
      </c>
      <c r="Q80" s="5" t="str">
        <f>VLOOKUP('Direct lors'!O80,'WinBUGS output'!D:F,3,FALSE)</f>
        <v>TCA</v>
      </c>
      <c r="R80" s="5" t="str">
        <f>FIXED('WinBUGS output'!X79,2)</f>
        <v>0.47</v>
      </c>
      <c r="S80" s="5" t="str">
        <f>FIXED('WinBUGS output'!W79,2)</f>
        <v>-0.31</v>
      </c>
      <c r="T80" s="5" t="str">
        <f>FIXED('WinBUGS output'!Y79,2)</f>
        <v>1.20</v>
      </c>
      <c r="X80" s="5" t="str">
        <f t="shared" si="4"/>
        <v>Pill placebo</v>
      </c>
      <c r="Y80" s="5" t="str">
        <f t="shared" si="5"/>
        <v>Third-wave cognitive therapy group + TAU</v>
      </c>
      <c r="Z80" s="5" t="str">
        <f>FIXED(EXP('WinBUGS output'!N79),2)</f>
        <v>0.61</v>
      </c>
      <c r="AA80" s="5" t="str">
        <f>FIXED(EXP('WinBUGS output'!M79),2)</f>
        <v>0.22</v>
      </c>
      <c r="AB80" s="5" t="str">
        <f>FIXED(EXP('WinBUGS output'!O79),2)</f>
        <v>1.50</v>
      </c>
      <c r="AF80" s="5" t="str">
        <f t="shared" si="6"/>
        <v>TAU</v>
      </c>
      <c r="AG80" s="5" t="str">
        <f t="shared" si="7"/>
        <v>TCA</v>
      </c>
      <c r="AH80" s="5" t="str">
        <f>FIXED(EXP('WinBUGS output'!X79),2)</f>
        <v>1.60</v>
      </c>
      <c r="AI80" s="5" t="str">
        <f>FIXED(EXP('WinBUGS output'!W79),2)</f>
        <v>0.73</v>
      </c>
      <c r="AJ80" s="5" t="str">
        <f>FIXED(EXP('WinBUGS output'!Y79),2)</f>
        <v>3.33</v>
      </c>
    </row>
    <row r="81" spans="1:36" x14ac:dyDescent="0.25">
      <c r="A81" s="16">
        <v>1</v>
      </c>
      <c r="B81" s="16">
        <v>79</v>
      </c>
      <c r="C81" s="5" t="str">
        <f>VLOOKUP(A81,'WinBUGS output'!A:C,3,FALSE)</f>
        <v>Pill placebo</v>
      </c>
      <c r="D81" s="5" t="str">
        <f>VLOOKUP(B81,'WinBUGS output'!A:C,3,FALSE)</f>
        <v>CBT individual (over 15 sessions) + any AD</v>
      </c>
      <c r="E81" s="5" t="str">
        <f>FIXED('WinBUGS output'!N80,2)</f>
        <v>0.05</v>
      </c>
      <c r="F81" s="5" t="str">
        <f>FIXED('WinBUGS output'!M80,2)</f>
        <v>-0.94</v>
      </c>
      <c r="G81" s="5" t="str">
        <f>FIXED('WinBUGS output'!O80,2)</f>
        <v>1.12</v>
      </c>
      <c r="H81" s="38"/>
      <c r="I81" s="38"/>
      <c r="J81" s="38"/>
      <c r="N81" s="1">
        <v>4</v>
      </c>
      <c r="O81" s="1">
        <v>7</v>
      </c>
      <c r="P81" s="5" t="str">
        <f>VLOOKUP('Direct lors'!N81,'WinBUGS output'!D:F,3,FALSE)</f>
        <v>TAU</v>
      </c>
      <c r="Q81" s="5" t="str">
        <f>VLOOKUP('Direct lors'!O81,'WinBUGS output'!D:F,3,FALSE)</f>
        <v>SSRI</v>
      </c>
      <c r="R81" s="5" t="str">
        <f>FIXED('WinBUGS output'!X80,2)</f>
        <v>0.12</v>
      </c>
      <c r="S81" s="5" t="str">
        <f>FIXED('WinBUGS output'!W80,2)</f>
        <v>-0.60</v>
      </c>
      <c r="T81" s="5" t="str">
        <f>FIXED('WinBUGS output'!Y80,2)</f>
        <v>0.79</v>
      </c>
      <c r="X81" s="5" t="str">
        <f t="shared" si="4"/>
        <v>Pill placebo</v>
      </c>
      <c r="Y81" s="5" t="str">
        <f t="shared" si="5"/>
        <v>CBT individual (over 15 sessions) + any AD</v>
      </c>
      <c r="Z81" s="5" t="str">
        <f>FIXED(EXP('WinBUGS output'!N80),2)</f>
        <v>1.05</v>
      </c>
      <c r="AA81" s="5" t="str">
        <f>FIXED(EXP('WinBUGS output'!M80),2)</f>
        <v>0.39</v>
      </c>
      <c r="AB81" s="5" t="str">
        <f>FIXED(EXP('WinBUGS output'!O80),2)</f>
        <v>3.07</v>
      </c>
      <c r="AF81" s="5" t="str">
        <f t="shared" si="6"/>
        <v>TAU</v>
      </c>
      <c r="AG81" s="5" t="str">
        <f t="shared" si="7"/>
        <v>SSRI</v>
      </c>
      <c r="AH81" s="5" t="str">
        <f>FIXED(EXP('WinBUGS output'!X80),2)</f>
        <v>1.12</v>
      </c>
      <c r="AI81" s="5" t="str">
        <f>FIXED(EXP('WinBUGS output'!W80),2)</f>
        <v>0.55</v>
      </c>
      <c r="AJ81" s="5" t="str">
        <f>FIXED(EXP('WinBUGS output'!Y80),2)</f>
        <v>2.20</v>
      </c>
    </row>
    <row r="82" spans="1:36" x14ac:dyDescent="0.25">
      <c r="A82" s="16">
        <v>1</v>
      </c>
      <c r="B82" s="16">
        <v>80</v>
      </c>
      <c r="C82" s="5" t="str">
        <f>VLOOKUP(A82,'WinBUGS output'!A:C,3,FALSE)</f>
        <v>Pill placebo</v>
      </c>
      <c r="D82" s="5" t="str">
        <f>VLOOKUP(B82,'WinBUGS output'!A:C,3,FALSE)</f>
        <v>CBT individual (over 15 sessions) + any TCA</v>
      </c>
      <c r="E82" s="5" t="str">
        <f>FIXED('WinBUGS output'!N81,2)</f>
        <v>-0.04</v>
      </c>
      <c r="F82" s="5" t="str">
        <f>FIXED('WinBUGS output'!M81,2)</f>
        <v>-0.88</v>
      </c>
      <c r="G82" s="5" t="str">
        <f>FIXED('WinBUGS output'!O81,2)</f>
        <v>0.78</v>
      </c>
      <c r="H82" s="38"/>
      <c r="I82" s="38"/>
      <c r="J82" s="38"/>
      <c r="N82" s="1">
        <v>4</v>
      </c>
      <c r="O82" s="1">
        <v>8</v>
      </c>
      <c r="P82" s="5" t="str">
        <f>VLOOKUP('Direct lors'!N82,'WinBUGS output'!D:F,3,FALSE)</f>
        <v>TAU</v>
      </c>
      <c r="Q82" s="5" t="str">
        <f>VLOOKUP('Direct lors'!O82,'WinBUGS output'!D:F,3,FALSE)</f>
        <v>Any AD</v>
      </c>
      <c r="R82" s="5" t="str">
        <f>FIXED('WinBUGS output'!X81,2)</f>
        <v>0.34</v>
      </c>
      <c r="S82" s="5" t="str">
        <f>FIXED('WinBUGS output'!W81,2)</f>
        <v>-0.75</v>
      </c>
      <c r="T82" s="5" t="str">
        <f>FIXED('WinBUGS output'!Y81,2)</f>
        <v>1.42</v>
      </c>
      <c r="X82" s="5" t="str">
        <f t="shared" si="4"/>
        <v>Pill placebo</v>
      </c>
      <c r="Y82" s="5" t="str">
        <f t="shared" si="5"/>
        <v>CBT individual (over 15 sessions) + any TCA</v>
      </c>
      <c r="Z82" s="5" t="str">
        <f>FIXED(EXP('WinBUGS output'!N81),2)</f>
        <v>0.96</v>
      </c>
      <c r="AA82" s="5" t="str">
        <f>FIXED(EXP('WinBUGS output'!M81),2)</f>
        <v>0.42</v>
      </c>
      <c r="AB82" s="5" t="str">
        <f>FIXED(EXP('WinBUGS output'!O81),2)</f>
        <v>2.19</v>
      </c>
      <c r="AF82" s="5" t="str">
        <f t="shared" si="6"/>
        <v>TAU</v>
      </c>
      <c r="AG82" s="5" t="str">
        <f t="shared" si="7"/>
        <v>Any AD</v>
      </c>
      <c r="AH82" s="5" t="str">
        <f>FIXED(EXP('WinBUGS output'!X81),2)</f>
        <v>1.41</v>
      </c>
      <c r="AI82" s="5" t="str">
        <f>FIXED(EXP('WinBUGS output'!W81),2)</f>
        <v>0.47</v>
      </c>
      <c r="AJ82" s="5" t="str">
        <f>FIXED(EXP('WinBUGS output'!Y81),2)</f>
        <v>4.14</v>
      </c>
    </row>
    <row r="83" spans="1:36" x14ac:dyDescent="0.25">
      <c r="A83" s="16">
        <v>1</v>
      </c>
      <c r="B83" s="16">
        <v>81</v>
      </c>
      <c r="C83" s="5" t="str">
        <f>VLOOKUP(A83,'WinBUGS output'!A:C,3,FALSE)</f>
        <v>Pill placebo</v>
      </c>
      <c r="D83" s="5" t="str">
        <f>VLOOKUP(B83,'WinBUGS output'!A:C,3,FALSE)</f>
        <v>CBT individual (over 15 sessions) + imipramine</v>
      </c>
      <c r="E83" s="5" t="str">
        <f>FIXED('WinBUGS output'!N82,2)</f>
        <v>-0.06</v>
      </c>
      <c r="F83" s="5" t="str">
        <f>FIXED('WinBUGS output'!M82,2)</f>
        <v>-0.98</v>
      </c>
      <c r="G83" s="5" t="str">
        <f>FIXED('WinBUGS output'!O82,2)</f>
        <v>0.84</v>
      </c>
      <c r="H83" s="38"/>
      <c r="I83" s="38"/>
      <c r="J83" s="38"/>
      <c r="N83" s="1">
        <v>4</v>
      </c>
      <c r="O83" s="1">
        <v>9</v>
      </c>
      <c r="P83" s="5" t="str">
        <f>VLOOKUP('Direct lors'!N83,'WinBUGS output'!D:F,3,FALSE)</f>
        <v>TAU</v>
      </c>
      <c r="Q83" s="5" t="str">
        <f>VLOOKUP('Direct lors'!O83,'WinBUGS output'!D:F,3,FALSE)</f>
        <v>Mirtazapine</v>
      </c>
      <c r="R83" s="5" t="str">
        <f>FIXED('WinBUGS output'!X82,2)</f>
        <v>-0.44</v>
      </c>
      <c r="S83" s="5" t="str">
        <f>FIXED('WinBUGS output'!W82,2)</f>
        <v>-1.91</v>
      </c>
      <c r="T83" s="5" t="str">
        <f>FIXED('WinBUGS output'!Y82,2)</f>
        <v>1.01</v>
      </c>
      <c r="X83" s="5" t="str">
        <f t="shared" si="4"/>
        <v>Pill placebo</v>
      </c>
      <c r="Y83" s="5" t="str">
        <f t="shared" si="5"/>
        <v>CBT individual (over 15 sessions) + imipramine</v>
      </c>
      <c r="Z83" s="5" t="str">
        <f>FIXED(EXP('WinBUGS output'!N82),2)</f>
        <v>0.94</v>
      </c>
      <c r="AA83" s="5" t="str">
        <f>FIXED(EXP('WinBUGS output'!M82),2)</f>
        <v>0.38</v>
      </c>
      <c r="AB83" s="5" t="str">
        <f>FIXED(EXP('WinBUGS output'!O82),2)</f>
        <v>2.32</v>
      </c>
      <c r="AF83" s="5" t="str">
        <f t="shared" si="6"/>
        <v>TAU</v>
      </c>
      <c r="AG83" s="5" t="str">
        <f t="shared" si="7"/>
        <v>Mirtazapine</v>
      </c>
      <c r="AH83" s="5" t="str">
        <f>FIXED(EXP('WinBUGS output'!X82),2)</f>
        <v>0.65</v>
      </c>
      <c r="AI83" s="5" t="str">
        <f>FIXED(EXP('WinBUGS output'!W82),2)</f>
        <v>0.15</v>
      </c>
      <c r="AJ83" s="5" t="str">
        <f>FIXED(EXP('WinBUGS output'!Y82),2)</f>
        <v>2.73</v>
      </c>
    </row>
    <row r="84" spans="1:36" x14ac:dyDescent="0.25">
      <c r="A84" s="16">
        <v>1</v>
      </c>
      <c r="B84" s="16">
        <v>82</v>
      </c>
      <c r="C84" s="5" t="str">
        <f>VLOOKUP(A84,'WinBUGS output'!A:C,3,FALSE)</f>
        <v>Pill placebo</v>
      </c>
      <c r="D84" s="5" t="str">
        <f>VLOOKUP(B84,'WinBUGS output'!A:C,3,FALSE)</f>
        <v>CBT group (under 15 sessions) + imipramine</v>
      </c>
      <c r="E84" s="5" t="str">
        <f>FIXED('WinBUGS output'!N83,2)</f>
        <v>0.81</v>
      </c>
      <c r="F84" s="5" t="str">
        <f>FIXED('WinBUGS output'!M83,2)</f>
        <v>-0.66</v>
      </c>
      <c r="G84" s="5" t="str">
        <f>FIXED('WinBUGS output'!O83,2)</f>
        <v>2.29</v>
      </c>
      <c r="H84" s="38"/>
      <c r="I84" s="38"/>
      <c r="J84" s="38"/>
      <c r="N84" s="1">
        <v>4</v>
      </c>
      <c r="O84" s="1">
        <v>10</v>
      </c>
      <c r="P84" s="5" t="str">
        <f>VLOOKUP('Direct lors'!N84,'WinBUGS output'!D:F,3,FALSE)</f>
        <v>TAU</v>
      </c>
      <c r="Q84" s="5" t="str">
        <f>VLOOKUP('Direct lors'!O84,'WinBUGS output'!D:F,3,FALSE)</f>
        <v>Short-term psychodynamic psychotherapies</v>
      </c>
      <c r="R84" s="5" t="str">
        <f>FIXED('WinBUGS output'!X83,2)</f>
        <v>0.15</v>
      </c>
      <c r="S84" s="5" t="str">
        <f>FIXED('WinBUGS output'!W83,2)</f>
        <v>-0.85</v>
      </c>
      <c r="T84" s="5" t="str">
        <f>FIXED('WinBUGS output'!Y83,2)</f>
        <v>1.13</v>
      </c>
      <c r="X84" s="5" t="str">
        <f t="shared" si="4"/>
        <v>Pill placebo</v>
      </c>
      <c r="Y84" s="5" t="str">
        <f t="shared" si="5"/>
        <v>CBT group (under 15 sessions) + imipramine</v>
      </c>
      <c r="Z84" s="5" t="str">
        <f>FIXED(EXP('WinBUGS output'!N83),2)</f>
        <v>2.24</v>
      </c>
      <c r="AA84" s="5" t="str">
        <f>FIXED(EXP('WinBUGS output'!M83),2)</f>
        <v>0.52</v>
      </c>
      <c r="AB84" s="5" t="str">
        <f>FIXED(EXP('WinBUGS output'!O83),2)</f>
        <v>9.89</v>
      </c>
      <c r="AF84" s="5" t="str">
        <f t="shared" si="6"/>
        <v>TAU</v>
      </c>
      <c r="AG84" s="5" t="str">
        <f t="shared" si="7"/>
        <v>Short-term psychodynamic psychotherapies</v>
      </c>
      <c r="AH84" s="5" t="str">
        <f>FIXED(EXP('WinBUGS output'!X83),2)</f>
        <v>1.16</v>
      </c>
      <c r="AI84" s="5" t="str">
        <f>FIXED(EXP('WinBUGS output'!W83),2)</f>
        <v>0.43</v>
      </c>
      <c r="AJ84" s="5" t="str">
        <f>FIXED(EXP('WinBUGS output'!Y83),2)</f>
        <v>3.08</v>
      </c>
    </row>
    <row r="85" spans="1:36" x14ac:dyDescent="0.25">
      <c r="A85" s="16">
        <v>1</v>
      </c>
      <c r="B85" s="16">
        <v>83</v>
      </c>
      <c r="C85" s="5" t="str">
        <f>VLOOKUP(A85,'WinBUGS output'!A:C,3,FALSE)</f>
        <v>Pill placebo</v>
      </c>
      <c r="D85" s="5" t="str">
        <f>VLOOKUP(B85,'WinBUGS output'!A:C,3,FALSE)</f>
        <v>Problem solving individual + any SSRI</v>
      </c>
      <c r="E85" s="5" t="str">
        <f>FIXED('WinBUGS output'!N84,2)</f>
        <v>-0.86</v>
      </c>
      <c r="F85" s="5" t="str">
        <f>FIXED('WinBUGS output'!M84,2)</f>
        <v>-2.27</v>
      </c>
      <c r="G85" s="5" t="str">
        <f>FIXED('WinBUGS output'!O84,2)</f>
        <v>0.48</v>
      </c>
      <c r="H85" s="38"/>
      <c r="I85" s="38"/>
      <c r="J85" s="38"/>
      <c r="N85" s="1">
        <v>4</v>
      </c>
      <c r="O85" s="1">
        <v>11</v>
      </c>
      <c r="P85" s="5" t="str">
        <f>VLOOKUP('Direct lors'!N85,'WinBUGS output'!D:F,3,FALSE)</f>
        <v>TAU</v>
      </c>
      <c r="Q85" s="5" t="str">
        <f>VLOOKUP('Direct lors'!O85,'WinBUGS output'!D:F,3,FALSE)</f>
        <v>Self-help with support</v>
      </c>
      <c r="R85" s="5" t="str">
        <f>FIXED('WinBUGS output'!X84,2)</f>
        <v>0.52</v>
      </c>
      <c r="S85" s="5" t="str">
        <f>FIXED('WinBUGS output'!W84,2)</f>
        <v>-0.29</v>
      </c>
      <c r="T85" s="5" t="str">
        <f>FIXED('WinBUGS output'!Y84,2)</f>
        <v>1.24</v>
      </c>
      <c r="X85" s="5" t="str">
        <f t="shared" si="4"/>
        <v>Pill placebo</v>
      </c>
      <c r="Y85" s="5" t="str">
        <f t="shared" si="5"/>
        <v>Problem solving individual + any SSRI</v>
      </c>
      <c r="Z85" s="5" t="str">
        <f>FIXED(EXP('WinBUGS output'!N84),2)</f>
        <v>0.42</v>
      </c>
      <c r="AA85" s="5" t="str">
        <f>FIXED(EXP('WinBUGS output'!M84),2)</f>
        <v>0.10</v>
      </c>
      <c r="AB85" s="5" t="str">
        <f>FIXED(EXP('WinBUGS output'!O84),2)</f>
        <v>1.62</v>
      </c>
      <c r="AF85" s="5" t="str">
        <f t="shared" si="6"/>
        <v>TAU</v>
      </c>
      <c r="AG85" s="5" t="str">
        <f t="shared" si="7"/>
        <v>Self-help with support</v>
      </c>
      <c r="AH85" s="5" t="str">
        <f>FIXED(EXP('WinBUGS output'!X84),2)</f>
        <v>1.68</v>
      </c>
      <c r="AI85" s="5" t="str">
        <f>FIXED(EXP('WinBUGS output'!W84),2)</f>
        <v>0.75</v>
      </c>
      <c r="AJ85" s="5" t="str">
        <f>FIXED(EXP('WinBUGS output'!Y84),2)</f>
        <v>3.45</v>
      </c>
    </row>
    <row r="86" spans="1:36" x14ac:dyDescent="0.25">
      <c r="A86" s="16">
        <v>1</v>
      </c>
      <c r="B86" s="16">
        <v>84</v>
      </c>
      <c r="C86" s="5" t="str">
        <f>VLOOKUP(A86,'WinBUGS output'!A:C,3,FALSE)</f>
        <v>Pill placebo</v>
      </c>
      <c r="D86" s="5" t="str">
        <f>VLOOKUP(B86,'WinBUGS output'!A:C,3,FALSE)</f>
        <v>Supportive psychotherapy + any SSRI</v>
      </c>
      <c r="E86" s="5" t="str">
        <f>FIXED('WinBUGS output'!N85,2)</f>
        <v>-0.12</v>
      </c>
      <c r="F86" s="5" t="str">
        <f>FIXED('WinBUGS output'!M85,2)</f>
        <v>-2.00</v>
      </c>
      <c r="G86" s="5" t="str">
        <f>FIXED('WinBUGS output'!O85,2)</f>
        <v>1.71</v>
      </c>
      <c r="H86" s="38"/>
      <c r="I86" s="38"/>
      <c r="J86" s="38"/>
      <c r="N86" s="1">
        <v>4</v>
      </c>
      <c r="O86" s="1">
        <v>12</v>
      </c>
      <c r="P86" s="5" t="str">
        <f>VLOOKUP('Direct lors'!N86,'WinBUGS output'!D:F,3,FALSE)</f>
        <v>TAU</v>
      </c>
      <c r="Q86" s="5" t="str">
        <f>VLOOKUP('Direct lors'!O86,'WinBUGS output'!D:F,3,FALSE)</f>
        <v>Self-help</v>
      </c>
      <c r="R86" s="5" t="str">
        <f>FIXED('WinBUGS output'!X85,2)</f>
        <v>0.36</v>
      </c>
      <c r="S86" s="5" t="str">
        <f>FIXED('WinBUGS output'!W85,2)</f>
        <v>-0.38</v>
      </c>
      <c r="T86" s="5" t="str">
        <f>FIXED('WinBUGS output'!Y85,2)</f>
        <v>1.02</v>
      </c>
      <c r="X86" s="5" t="str">
        <f t="shared" si="4"/>
        <v>Pill placebo</v>
      </c>
      <c r="Y86" s="5" t="str">
        <f t="shared" si="5"/>
        <v>Supportive psychotherapy + any SSRI</v>
      </c>
      <c r="Z86" s="5" t="str">
        <f>FIXED(EXP('WinBUGS output'!N85),2)</f>
        <v>0.89</v>
      </c>
      <c r="AA86" s="5" t="str">
        <f>FIXED(EXP('WinBUGS output'!M85),2)</f>
        <v>0.14</v>
      </c>
      <c r="AB86" s="5" t="str">
        <f>FIXED(EXP('WinBUGS output'!O85),2)</f>
        <v>5.54</v>
      </c>
      <c r="AF86" s="5" t="str">
        <f t="shared" si="6"/>
        <v>TAU</v>
      </c>
      <c r="AG86" s="5" t="str">
        <f t="shared" si="7"/>
        <v>Self-help</v>
      </c>
      <c r="AH86" s="5" t="str">
        <f>FIXED(EXP('WinBUGS output'!X85),2)</f>
        <v>1.43</v>
      </c>
      <c r="AI86" s="5" t="str">
        <f>FIXED(EXP('WinBUGS output'!W85),2)</f>
        <v>0.69</v>
      </c>
      <c r="AJ86" s="5" t="str">
        <f>FIXED(EXP('WinBUGS output'!Y85),2)</f>
        <v>2.76</v>
      </c>
    </row>
    <row r="87" spans="1:36" x14ac:dyDescent="0.25">
      <c r="A87" s="16">
        <v>1</v>
      </c>
      <c r="B87" s="16">
        <v>85</v>
      </c>
      <c r="C87" s="5" t="str">
        <f>VLOOKUP(A87,'WinBUGS output'!A:C,3,FALSE)</f>
        <v>Pill placebo</v>
      </c>
      <c r="D87" s="5" t="str">
        <f>VLOOKUP(B87,'WinBUGS output'!A:C,3,FALSE)</f>
        <v>Interpersonal psychotherapy (IPT) + any AD</v>
      </c>
      <c r="E87" s="5" t="str">
        <f>FIXED('WinBUGS output'!N86,2)</f>
        <v>-0.27</v>
      </c>
      <c r="F87" s="5" t="str">
        <f>FIXED('WinBUGS output'!M86,2)</f>
        <v>-1.52</v>
      </c>
      <c r="G87" s="5" t="str">
        <f>FIXED('WinBUGS output'!O86,2)</f>
        <v>0.96</v>
      </c>
      <c r="H87" s="38"/>
      <c r="I87" s="38"/>
      <c r="J87" s="38"/>
      <c r="N87" s="1">
        <v>4</v>
      </c>
      <c r="O87" s="1">
        <v>13</v>
      </c>
      <c r="P87" s="5" t="str">
        <f>VLOOKUP('Direct lors'!N87,'WinBUGS output'!D:F,3,FALSE)</f>
        <v>TAU</v>
      </c>
      <c r="Q87" s="5" t="str">
        <f>VLOOKUP('Direct lors'!O87,'WinBUGS output'!D:F,3,FALSE)</f>
        <v>Psychoeducational interventions</v>
      </c>
      <c r="R87" s="5" t="str">
        <f>FIXED('WinBUGS output'!X86,2)</f>
        <v>-0.37</v>
      </c>
      <c r="S87" s="5" t="str">
        <f>FIXED('WinBUGS output'!W86,2)</f>
        <v>-1.31</v>
      </c>
      <c r="T87" s="5" t="str">
        <f>FIXED('WinBUGS output'!Y86,2)</f>
        <v>0.49</v>
      </c>
      <c r="X87" s="5" t="str">
        <f t="shared" si="4"/>
        <v>Pill placebo</v>
      </c>
      <c r="Y87" s="5" t="str">
        <f t="shared" si="5"/>
        <v>Interpersonal psychotherapy (IPT) + any AD</v>
      </c>
      <c r="Z87" s="5" t="str">
        <f>FIXED(EXP('WinBUGS output'!N86),2)</f>
        <v>0.77</v>
      </c>
      <c r="AA87" s="5" t="str">
        <f>FIXED(EXP('WinBUGS output'!M86),2)</f>
        <v>0.22</v>
      </c>
      <c r="AB87" s="5" t="str">
        <f>FIXED(EXP('WinBUGS output'!O86),2)</f>
        <v>2.62</v>
      </c>
      <c r="AF87" s="5" t="str">
        <f t="shared" si="6"/>
        <v>TAU</v>
      </c>
      <c r="AG87" s="5" t="str">
        <f t="shared" si="7"/>
        <v>Psychoeducational interventions</v>
      </c>
      <c r="AH87" s="5" t="str">
        <f>FIXED(EXP('WinBUGS output'!X86),2)</f>
        <v>0.69</v>
      </c>
      <c r="AI87" s="5" t="str">
        <f>FIXED(EXP('WinBUGS output'!W86),2)</f>
        <v>0.27</v>
      </c>
      <c r="AJ87" s="5" t="str">
        <f>FIXED(EXP('WinBUGS output'!Y86),2)</f>
        <v>1.64</v>
      </c>
    </row>
    <row r="88" spans="1:36" x14ac:dyDescent="0.25">
      <c r="A88" s="16">
        <v>1</v>
      </c>
      <c r="B88" s="16">
        <v>86</v>
      </c>
      <c r="C88" s="5" t="str">
        <f>VLOOKUP(A88,'WinBUGS output'!A:C,3,FALSE)</f>
        <v>Pill placebo</v>
      </c>
      <c r="D88" s="5" t="str">
        <f>VLOOKUP(B88,'WinBUGS output'!A:C,3,FALSE)</f>
        <v>Interpersonal psychotherapy (IPT) + imipramine</v>
      </c>
      <c r="E88" s="5" t="str">
        <f>FIXED('WinBUGS output'!N87,2)</f>
        <v>-0.37</v>
      </c>
      <c r="F88" s="5" t="str">
        <f>FIXED('WinBUGS output'!M87,2)</f>
        <v>-1.78</v>
      </c>
      <c r="G88" s="5" t="str">
        <f>FIXED('WinBUGS output'!O87,2)</f>
        <v>0.99</v>
      </c>
      <c r="H88" s="38"/>
      <c r="I88" s="38"/>
      <c r="J88" s="38"/>
      <c r="N88" s="1">
        <v>4</v>
      </c>
      <c r="O88" s="1">
        <v>14</v>
      </c>
      <c r="P88" s="5" t="str">
        <f>VLOOKUP('Direct lors'!N88,'WinBUGS output'!D:F,3,FALSE)</f>
        <v>TAU</v>
      </c>
      <c r="Q88" s="5" t="str">
        <f>VLOOKUP('Direct lors'!O88,'WinBUGS output'!D:F,3,FALSE)</f>
        <v>Interpersonal psychotherapy (IPT)</v>
      </c>
      <c r="R88" s="5" t="str">
        <f>FIXED('WinBUGS output'!X87,2)</f>
        <v>-0.12</v>
      </c>
      <c r="S88" s="5" t="str">
        <f>FIXED('WinBUGS output'!W87,2)</f>
        <v>-1.06</v>
      </c>
      <c r="T88" s="5" t="str">
        <f>FIXED('WinBUGS output'!Y87,2)</f>
        <v>0.73</v>
      </c>
      <c r="X88" s="5" t="str">
        <f t="shared" si="4"/>
        <v>Pill placebo</v>
      </c>
      <c r="Y88" s="5" t="str">
        <f t="shared" si="5"/>
        <v>Interpersonal psychotherapy (IPT) + imipramine</v>
      </c>
      <c r="Z88" s="5" t="str">
        <f>FIXED(EXP('WinBUGS output'!N87),2)</f>
        <v>0.69</v>
      </c>
      <c r="AA88" s="5" t="str">
        <f>FIXED(EXP('WinBUGS output'!M87),2)</f>
        <v>0.17</v>
      </c>
      <c r="AB88" s="5" t="str">
        <f>FIXED(EXP('WinBUGS output'!O87),2)</f>
        <v>2.69</v>
      </c>
      <c r="AF88" s="5" t="str">
        <f t="shared" si="6"/>
        <v>TAU</v>
      </c>
      <c r="AG88" s="5" t="str">
        <f t="shared" si="7"/>
        <v>Interpersonal psychotherapy (IPT)</v>
      </c>
      <c r="AH88" s="5" t="str">
        <f>FIXED(EXP('WinBUGS output'!X87),2)</f>
        <v>0.89</v>
      </c>
      <c r="AI88" s="5" t="str">
        <f>FIXED(EXP('WinBUGS output'!W87),2)</f>
        <v>0.35</v>
      </c>
      <c r="AJ88" s="5" t="str">
        <f>FIXED(EXP('WinBUGS output'!Y87),2)</f>
        <v>2.08</v>
      </c>
    </row>
    <row r="89" spans="1:36" x14ac:dyDescent="0.25">
      <c r="A89" s="16">
        <v>1</v>
      </c>
      <c r="B89" s="16">
        <v>87</v>
      </c>
      <c r="C89" s="5" t="str">
        <f>VLOOKUP(A89,'WinBUGS output'!A:C,3,FALSE)</f>
        <v>Pill placebo</v>
      </c>
      <c r="D89" s="5" t="str">
        <f>VLOOKUP(B89,'WinBUGS output'!A:C,3,FALSE)</f>
        <v>Short-term psychodynamic psychotherapy individual + Any AD</v>
      </c>
      <c r="E89" s="5" t="str">
        <f>FIXED('WinBUGS output'!N88,2)</f>
        <v>0.38</v>
      </c>
      <c r="F89" s="5" t="str">
        <f>FIXED('WinBUGS output'!M88,2)</f>
        <v>-0.49</v>
      </c>
      <c r="G89" s="5" t="str">
        <f>FIXED('WinBUGS output'!O88,2)</f>
        <v>1.24</v>
      </c>
      <c r="H89" s="38"/>
      <c r="I89" s="38"/>
      <c r="J89" s="38"/>
      <c r="N89" s="1">
        <v>4</v>
      </c>
      <c r="O89" s="1">
        <v>15</v>
      </c>
      <c r="P89" s="5" t="str">
        <f>VLOOKUP('Direct lors'!N89,'WinBUGS output'!D:F,3,FALSE)</f>
        <v>TAU</v>
      </c>
      <c r="Q89" s="5" t="str">
        <f>VLOOKUP('Direct lors'!O89,'WinBUGS output'!D:F,3,FALSE)</f>
        <v>Counselling</v>
      </c>
      <c r="R89" s="5" t="str">
        <f>FIXED('WinBUGS output'!X88,2)</f>
        <v>-0.02</v>
      </c>
      <c r="S89" s="5" t="str">
        <f>FIXED('WinBUGS output'!W88,2)</f>
        <v>-0.86</v>
      </c>
      <c r="T89" s="5" t="str">
        <f>FIXED('WinBUGS output'!Y88,2)</f>
        <v>0.77</v>
      </c>
      <c r="X89" s="5" t="str">
        <f t="shared" si="4"/>
        <v>Pill placebo</v>
      </c>
      <c r="Y89" s="5" t="str">
        <f t="shared" si="5"/>
        <v>Short-term psychodynamic psychotherapy individual + Any AD</v>
      </c>
      <c r="Z89" s="5" t="str">
        <f>FIXED(EXP('WinBUGS output'!N88),2)</f>
        <v>1.46</v>
      </c>
      <c r="AA89" s="5" t="str">
        <f>FIXED(EXP('WinBUGS output'!M88),2)</f>
        <v>0.62</v>
      </c>
      <c r="AB89" s="5" t="str">
        <f>FIXED(EXP('WinBUGS output'!O88),2)</f>
        <v>3.46</v>
      </c>
      <c r="AF89" s="5" t="str">
        <f t="shared" si="6"/>
        <v>TAU</v>
      </c>
      <c r="AG89" s="5" t="str">
        <f t="shared" si="7"/>
        <v>Counselling</v>
      </c>
      <c r="AH89" s="5" t="str">
        <f>FIXED(EXP('WinBUGS output'!X88),2)</f>
        <v>0.98</v>
      </c>
      <c r="AI89" s="5" t="str">
        <f>FIXED(EXP('WinBUGS output'!W88),2)</f>
        <v>0.42</v>
      </c>
      <c r="AJ89" s="5" t="str">
        <f>FIXED(EXP('WinBUGS output'!Y88),2)</f>
        <v>2.16</v>
      </c>
    </row>
    <row r="90" spans="1:36" x14ac:dyDescent="0.25">
      <c r="A90" s="16">
        <v>1</v>
      </c>
      <c r="B90" s="16">
        <v>88</v>
      </c>
      <c r="C90" s="5" t="str">
        <f>VLOOKUP(A90,'WinBUGS output'!A:C,3,FALSE)</f>
        <v>Pill placebo</v>
      </c>
      <c r="D90" s="5" t="str">
        <f>VLOOKUP(B90,'WinBUGS output'!A:C,3,FALSE)</f>
        <v>Short-term psychodynamic psychotherapy individual + any SSRI</v>
      </c>
      <c r="E90" s="5" t="str">
        <f>FIXED('WinBUGS output'!N89,2)</f>
        <v>0.36</v>
      </c>
      <c r="F90" s="5" t="str">
        <f>FIXED('WinBUGS output'!M89,2)</f>
        <v>-0.74</v>
      </c>
      <c r="G90" s="5" t="str">
        <f>FIXED('WinBUGS output'!O89,2)</f>
        <v>1.46</v>
      </c>
      <c r="H90" s="38"/>
      <c r="I90" s="38"/>
      <c r="J90" s="38"/>
      <c r="N90" s="1">
        <v>4</v>
      </c>
      <c r="O90" s="1">
        <v>16</v>
      </c>
      <c r="P90" s="5" t="str">
        <f>VLOOKUP('Direct lors'!N90,'WinBUGS output'!D:F,3,FALSE)</f>
        <v>TAU</v>
      </c>
      <c r="Q90" s="5" t="str">
        <f>VLOOKUP('Direct lors'!O90,'WinBUGS output'!D:F,3,FALSE)</f>
        <v>Problem solving</v>
      </c>
      <c r="R90" s="5" t="str">
        <f>FIXED('WinBUGS output'!X89,2)</f>
        <v>-0.12</v>
      </c>
      <c r="S90" s="5" t="str">
        <f>FIXED('WinBUGS output'!W89,2)</f>
        <v>-0.99</v>
      </c>
      <c r="T90" s="5" t="str">
        <f>FIXED('WinBUGS output'!Y89,2)</f>
        <v>0.71</v>
      </c>
      <c r="X90" s="5" t="str">
        <f t="shared" si="4"/>
        <v>Pill placebo</v>
      </c>
      <c r="Y90" s="5" t="str">
        <f t="shared" si="5"/>
        <v>Short-term psychodynamic psychotherapy individual + any SSRI</v>
      </c>
      <c r="Z90" s="5" t="str">
        <f>FIXED(EXP('WinBUGS output'!N89),2)</f>
        <v>1.43</v>
      </c>
      <c r="AA90" s="5" t="str">
        <f>FIXED(EXP('WinBUGS output'!M89),2)</f>
        <v>0.48</v>
      </c>
      <c r="AB90" s="5" t="str">
        <f>FIXED(EXP('WinBUGS output'!O89),2)</f>
        <v>4.29</v>
      </c>
      <c r="AF90" s="5" t="str">
        <f t="shared" si="6"/>
        <v>TAU</v>
      </c>
      <c r="AG90" s="5" t="str">
        <f t="shared" si="7"/>
        <v>Problem solving</v>
      </c>
      <c r="AH90" s="5" t="str">
        <f>FIXED(EXP('WinBUGS output'!X89),2)</f>
        <v>0.88</v>
      </c>
      <c r="AI90" s="5" t="str">
        <f>FIXED(EXP('WinBUGS output'!W89),2)</f>
        <v>0.37</v>
      </c>
      <c r="AJ90" s="5" t="str">
        <f>FIXED(EXP('WinBUGS output'!Y89),2)</f>
        <v>2.04</v>
      </c>
    </row>
    <row r="91" spans="1:36" x14ac:dyDescent="0.25">
      <c r="A91" s="16">
        <v>1</v>
      </c>
      <c r="B91" s="16">
        <v>89</v>
      </c>
      <c r="C91" s="5" t="str">
        <f>VLOOKUP(A91,'WinBUGS output'!A:C,3,FALSE)</f>
        <v>Pill placebo</v>
      </c>
      <c r="D91" s="5" t="str">
        <f>VLOOKUP(B91,'WinBUGS output'!A:C,3,FALSE)</f>
        <v>CBT individual (over 15 sessions) + Pill placebo</v>
      </c>
      <c r="E91" s="5" t="str">
        <f>FIXED('WinBUGS output'!N90,2)</f>
        <v>-1.21</v>
      </c>
      <c r="F91" s="5" t="str">
        <f>FIXED('WinBUGS output'!M90,2)</f>
        <v>-2.54</v>
      </c>
      <c r="G91" s="5" t="str">
        <f>FIXED('WinBUGS output'!O90,2)</f>
        <v>-0.03</v>
      </c>
      <c r="H91" s="38"/>
      <c r="I91" s="38"/>
      <c r="J91" s="38"/>
      <c r="N91" s="1">
        <v>4</v>
      </c>
      <c r="O91" s="1">
        <v>17</v>
      </c>
      <c r="P91" s="5" t="str">
        <f>VLOOKUP('Direct lors'!N91,'WinBUGS output'!D:F,3,FALSE)</f>
        <v>TAU</v>
      </c>
      <c r="Q91" s="5" t="str">
        <f>VLOOKUP('Direct lors'!O91,'WinBUGS output'!D:F,3,FALSE)</f>
        <v>Behavioural therapies (individual)</v>
      </c>
      <c r="R91" s="5" t="str">
        <f>FIXED('WinBUGS output'!X90,2)</f>
        <v>-0.19</v>
      </c>
      <c r="S91" s="5" t="str">
        <f>FIXED('WinBUGS output'!W90,2)</f>
        <v>-1.24</v>
      </c>
      <c r="T91" s="5" t="str">
        <f>FIXED('WinBUGS output'!Y90,2)</f>
        <v>0.87</v>
      </c>
      <c r="X91" s="5" t="str">
        <f t="shared" si="4"/>
        <v>Pill placebo</v>
      </c>
      <c r="Y91" s="5" t="str">
        <f t="shared" si="5"/>
        <v>CBT individual (over 15 sessions) + Pill placebo</v>
      </c>
      <c r="Z91" s="5" t="str">
        <f>FIXED(EXP('WinBUGS output'!N90),2)</f>
        <v>0.30</v>
      </c>
      <c r="AA91" s="5" t="str">
        <f>FIXED(EXP('WinBUGS output'!M90),2)</f>
        <v>0.08</v>
      </c>
      <c r="AB91" s="5" t="str">
        <f>FIXED(EXP('WinBUGS output'!O90),2)</f>
        <v>0.97</v>
      </c>
      <c r="AF91" s="5" t="str">
        <f t="shared" si="6"/>
        <v>TAU</v>
      </c>
      <c r="AG91" s="5" t="str">
        <f t="shared" si="7"/>
        <v>Behavioural therapies (individual)</v>
      </c>
      <c r="AH91" s="5" t="str">
        <f>FIXED(EXP('WinBUGS output'!X90),2)</f>
        <v>0.83</v>
      </c>
      <c r="AI91" s="5" t="str">
        <f>FIXED(EXP('WinBUGS output'!W90),2)</f>
        <v>0.29</v>
      </c>
      <c r="AJ91" s="5" t="str">
        <f>FIXED(EXP('WinBUGS output'!Y90),2)</f>
        <v>2.38</v>
      </c>
    </row>
    <row r="92" spans="1:36" x14ac:dyDescent="0.25">
      <c r="A92" s="16">
        <v>1</v>
      </c>
      <c r="B92" s="16">
        <v>90</v>
      </c>
      <c r="C92" s="5" t="str">
        <f>VLOOKUP(A92,'WinBUGS output'!A:C,3,FALSE)</f>
        <v>Pill placebo</v>
      </c>
      <c r="D92" s="5" t="str">
        <f>VLOOKUP(B92,'WinBUGS output'!A:C,3,FALSE)</f>
        <v xml:space="preserve">Interpersonal psychotherapy (IPT) + Pill placebo </v>
      </c>
      <c r="E92" s="5" t="str">
        <f>FIXED('WinBUGS output'!N91,2)</f>
        <v>-1.04</v>
      </c>
      <c r="F92" s="5" t="str">
        <f>FIXED('WinBUGS output'!M91,2)</f>
        <v>-2.20</v>
      </c>
      <c r="G92" s="5" t="str">
        <f>FIXED('WinBUGS output'!O91,2)</f>
        <v>0.07</v>
      </c>
      <c r="H92" s="38"/>
      <c r="I92" s="38"/>
      <c r="J92" s="38"/>
      <c r="N92" s="1">
        <v>4</v>
      </c>
      <c r="O92" s="1">
        <v>18</v>
      </c>
      <c r="P92" s="5" t="str">
        <f>VLOOKUP('Direct lors'!N92,'WinBUGS output'!D:F,3,FALSE)</f>
        <v>TAU</v>
      </c>
      <c r="Q92" s="5" t="str">
        <f>VLOOKUP('Direct lors'!O92,'WinBUGS output'!D:F,3,FALSE)</f>
        <v>Cognitive and cognitive behavioural therapies (individual)</v>
      </c>
      <c r="R92" s="5" t="str">
        <f>FIXED('WinBUGS output'!X91,2)</f>
        <v>-0.13</v>
      </c>
      <c r="S92" s="5" t="str">
        <f>FIXED('WinBUGS output'!W91,2)</f>
        <v>-0.87</v>
      </c>
      <c r="T92" s="5" t="str">
        <f>FIXED('WinBUGS output'!Y91,2)</f>
        <v>0.55</v>
      </c>
      <c r="X92" s="5" t="str">
        <f t="shared" si="4"/>
        <v>Pill placebo</v>
      </c>
      <c r="Y92" s="5" t="str">
        <f t="shared" si="5"/>
        <v xml:space="preserve">Interpersonal psychotherapy (IPT) + Pill placebo </v>
      </c>
      <c r="Z92" s="5" t="str">
        <f>FIXED(EXP('WinBUGS output'!N91),2)</f>
        <v>0.35</v>
      </c>
      <c r="AA92" s="5" t="str">
        <f>FIXED(EXP('WinBUGS output'!M91),2)</f>
        <v>0.11</v>
      </c>
      <c r="AB92" s="5" t="str">
        <f>FIXED(EXP('WinBUGS output'!O91),2)</f>
        <v>1.07</v>
      </c>
      <c r="AF92" s="5" t="str">
        <f t="shared" si="6"/>
        <v>TAU</v>
      </c>
      <c r="AG92" s="5" t="str">
        <f t="shared" si="7"/>
        <v>Cognitive and cognitive behavioural therapies (individual)</v>
      </c>
      <c r="AH92" s="5" t="str">
        <f>FIXED(EXP('WinBUGS output'!X91),2)</f>
        <v>0.88</v>
      </c>
      <c r="AI92" s="5" t="str">
        <f>FIXED(EXP('WinBUGS output'!W91),2)</f>
        <v>0.42</v>
      </c>
      <c r="AJ92" s="5" t="str">
        <f>FIXED(EXP('WinBUGS output'!Y91),2)</f>
        <v>1.73</v>
      </c>
    </row>
    <row r="93" spans="1:36" x14ac:dyDescent="0.25">
      <c r="A93" s="16">
        <v>1</v>
      </c>
      <c r="B93" s="16">
        <v>91</v>
      </c>
      <c r="C93" s="5" t="str">
        <f>VLOOKUP(A93,'WinBUGS output'!A:C,3,FALSE)</f>
        <v>Pill placebo</v>
      </c>
      <c r="D93" s="5" t="str">
        <f>VLOOKUP(B93,'WinBUGS output'!A:C,3,FALSE)</f>
        <v>Exercise + CBT individual (under 15 sessions)</v>
      </c>
      <c r="E93" s="5" t="str">
        <f>FIXED('WinBUGS output'!N92,2)</f>
        <v>-0.46</v>
      </c>
      <c r="F93" s="5" t="str">
        <f>FIXED('WinBUGS output'!M92,2)</f>
        <v>-1.53</v>
      </c>
      <c r="G93" s="5" t="str">
        <f>FIXED('WinBUGS output'!O92,2)</f>
        <v>0.51</v>
      </c>
      <c r="H93" s="38"/>
      <c r="I93" s="38"/>
      <c r="J93" s="38"/>
      <c r="N93" s="1">
        <v>4</v>
      </c>
      <c r="O93" s="1">
        <v>19</v>
      </c>
      <c r="P93" s="5" t="str">
        <f>VLOOKUP('Direct lors'!N93,'WinBUGS output'!D:F,3,FALSE)</f>
        <v>TAU</v>
      </c>
      <c r="Q93" s="5" t="str">
        <f>VLOOKUP('Direct lors'!O93,'WinBUGS output'!D:F,3,FALSE)</f>
        <v>Behavioural, cognitive, or CBT groups</v>
      </c>
      <c r="R93" s="5" t="str">
        <f>FIXED('WinBUGS output'!X92,2)</f>
        <v>-0.10</v>
      </c>
      <c r="S93" s="5" t="str">
        <f>FIXED('WinBUGS output'!W92,2)</f>
        <v>-0.91</v>
      </c>
      <c r="T93" s="5" t="str">
        <f>FIXED('WinBUGS output'!Y92,2)</f>
        <v>0.65</v>
      </c>
      <c r="X93" s="5" t="str">
        <f t="shared" si="4"/>
        <v>Pill placebo</v>
      </c>
      <c r="Y93" s="5" t="str">
        <f t="shared" si="5"/>
        <v>Exercise + CBT individual (under 15 sessions)</v>
      </c>
      <c r="Z93" s="5" t="str">
        <f>FIXED(EXP('WinBUGS output'!N92),2)</f>
        <v>0.63</v>
      </c>
      <c r="AA93" s="5" t="str">
        <f>FIXED(EXP('WinBUGS output'!M92),2)</f>
        <v>0.22</v>
      </c>
      <c r="AB93" s="5" t="str">
        <f>FIXED(EXP('WinBUGS output'!O92),2)</f>
        <v>1.67</v>
      </c>
      <c r="AF93" s="5" t="str">
        <f t="shared" si="6"/>
        <v>TAU</v>
      </c>
      <c r="AG93" s="5" t="str">
        <f t="shared" si="7"/>
        <v>Behavioural, cognitive, or CBT groups</v>
      </c>
      <c r="AH93" s="5" t="str">
        <f>FIXED(EXP('WinBUGS output'!X92),2)</f>
        <v>0.91</v>
      </c>
      <c r="AI93" s="5" t="str">
        <f>FIXED(EXP('WinBUGS output'!W92),2)</f>
        <v>0.40</v>
      </c>
      <c r="AJ93" s="5" t="str">
        <f>FIXED(EXP('WinBUGS output'!Y92),2)</f>
        <v>1.92</v>
      </c>
    </row>
    <row r="94" spans="1:36" x14ac:dyDescent="0.25">
      <c r="A94" s="16">
        <v>1</v>
      </c>
      <c r="B94" s="16">
        <v>92</v>
      </c>
      <c r="C94" s="5" t="str">
        <f>VLOOKUP(A94,'WinBUGS output'!A:C,3,FALSE)</f>
        <v>Pill placebo</v>
      </c>
      <c r="D94" s="5" t="str">
        <f>VLOOKUP(B94,'WinBUGS output'!A:C,3,FALSE)</f>
        <v>Exercise + Sertraline</v>
      </c>
      <c r="E94" s="5" t="str">
        <f>FIXED('WinBUGS output'!N93,2)</f>
        <v>-0.35</v>
      </c>
      <c r="F94" s="5" t="str">
        <f>FIXED('WinBUGS output'!M93,2)</f>
        <v>-1.09</v>
      </c>
      <c r="G94" s="5" t="str">
        <f>FIXED('WinBUGS output'!O93,2)</f>
        <v>0.39</v>
      </c>
      <c r="H94" s="38"/>
      <c r="I94" s="38"/>
      <c r="J94" s="38"/>
      <c r="N94" s="1">
        <v>4</v>
      </c>
      <c r="O94" s="1">
        <v>20</v>
      </c>
      <c r="P94" s="5" t="str">
        <f>VLOOKUP('Direct lors'!N94,'WinBUGS output'!D:F,3,FALSE)</f>
        <v>TAU</v>
      </c>
      <c r="Q94" s="5" t="str">
        <f>VLOOKUP('Direct lors'!O94,'WinBUGS output'!D:F,3,FALSE)</f>
        <v>Combined (Cognitive and cognitive behavioural therapies individual + AD)</v>
      </c>
      <c r="R94" s="5" t="str">
        <f>FIXED('WinBUGS output'!X93,2)</f>
        <v>0.27</v>
      </c>
      <c r="S94" s="5" t="str">
        <f>FIXED('WinBUGS output'!W93,2)</f>
        <v>-0.78</v>
      </c>
      <c r="T94" s="5" t="str">
        <f>FIXED('WinBUGS output'!Y93,2)</f>
        <v>1.32</v>
      </c>
      <c r="X94" s="5" t="str">
        <f t="shared" si="4"/>
        <v>Pill placebo</v>
      </c>
      <c r="Y94" s="5" t="str">
        <f t="shared" si="5"/>
        <v>Exercise + Sertraline</v>
      </c>
      <c r="Z94" s="5" t="str">
        <f>FIXED(EXP('WinBUGS output'!N93),2)</f>
        <v>0.70</v>
      </c>
      <c r="AA94" s="5" t="str">
        <f>FIXED(EXP('WinBUGS output'!M93),2)</f>
        <v>0.34</v>
      </c>
      <c r="AB94" s="5" t="str">
        <f>FIXED(EXP('WinBUGS output'!O93),2)</f>
        <v>1.47</v>
      </c>
      <c r="AF94" s="5" t="str">
        <f t="shared" si="6"/>
        <v>TAU</v>
      </c>
      <c r="AG94" s="5" t="str">
        <f t="shared" si="7"/>
        <v>Combined (Cognitive and cognitive behavioural therapies individual + AD)</v>
      </c>
      <c r="AH94" s="5" t="str">
        <f>FIXED(EXP('WinBUGS output'!X93),2)</f>
        <v>1.31</v>
      </c>
      <c r="AI94" s="5" t="str">
        <f>FIXED(EXP('WinBUGS output'!W93),2)</f>
        <v>0.46</v>
      </c>
      <c r="AJ94" s="5" t="str">
        <f>FIXED(EXP('WinBUGS output'!Y93),2)</f>
        <v>3.73</v>
      </c>
    </row>
    <row r="95" spans="1:36" x14ac:dyDescent="0.25">
      <c r="A95" s="16">
        <v>2</v>
      </c>
      <c r="B95" s="16">
        <v>3</v>
      </c>
      <c r="C95" s="5" t="str">
        <f>VLOOKUP(A95,'WinBUGS output'!A:C,3,FALSE)</f>
        <v>Waitlist</v>
      </c>
      <c r="D95" s="5" t="str">
        <f>VLOOKUP(B95,'WinBUGS output'!A:C,3,FALSE)</f>
        <v>No treatment</v>
      </c>
      <c r="E95" s="5" t="str">
        <f>FIXED('WinBUGS output'!N94,2)</f>
        <v>0.07</v>
      </c>
      <c r="F95" s="5" t="str">
        <f>FIXED('WinBUGS output'!M94,2)</f>
        <v>-0.44</v>
      </c>
      <c r="G95" s="5" t="str">
        <f>FIXED('WinBUGS output'!O94,2)</f>
        <v>0.65</v>
      </c>
      <c r="H95" s="38"/>
      <c r="I95" s="38"/>
      <c r="J95" s="38"/>
      <c r="N95" s="1">
        <v>4</v>
      </c>
      <c r="O95" s="1">
        <v>21</v>
      </c>
      <c r="P95" s="5" t="str">
        <f>VLOOKUP('Direct lors'!N95,'WinBUGS output'!D:F,3,FALSE)</f>
        <v>TAU</v>
      </c>
      <c r="Q95" s="5" t="str">
        <f>VLOOKUP('Direct lors'!O95,'WinBUGS output'!D:F,3,FALSE)</f>
        <v>Combined (Behavioural, cognitive, or CBT groups + AD)</v>
      </c>
      <c r="R95" s="5" t="str">
        <f>FIXED('WinBUGS output'!X94,2)</f>
        <v>1.10</v>
      </c>
      <c r="S95" s="5" t="str">
        <f>FIXED('WinBUGS output'!W94,2)</f>
        <v>-0.62</v>
      </c>
      <c r="T95" s="5" t="str">
        <f>FIXED('WinBUGS output'!Y94,2)</f>
        <v>2.81</v>
      </c>
      <c r="X95" s="5" t="str">
        <f t="shared" si="4"/>
        <v>Waitlist</v>
      </c>
      <c r="Y95" s="5" t="str">
        <f t="shared" si="5"/>
        <v>No treatment</v>
      </c>
      <c r="Z95" s="5" t="str">
        <f>FIXED(EXP('WinBUGS output'!N94),2)</f>
        <v>1.08</v>
      </c>
      <c r="AA95" s="5" t="str">
        <f>FIXED(EXP('WinBUGS output'!M94),2)</f>
        <v>0.64</v>
      </c>
      <c r="AB95" s="5" t="str">
        <f>FIXED(EXP('WinBUGS output'!O94),2)</f>
        <v>1.91</v>
      </c>
      <c r="AF95" s="5" t="str">
        <f t="shared" si="6"/>
        <v>TAU</v>
      </c>
      <c r="AG95" s="5" t="str">
        <f t="shared" si="7"/>
        <v>Combined (Behavioural, cognitive, or CBT groups + AD)</v>
      </c>
      <c r="AH95" s="5" t="str">
        <f>FIXED(EXP('WinBUGS output'!X94),2)</f>
        <v>2.99</v>
      </c>
      <c r="AI95" s="5" t="str">
        <f>FIXED(EXP('WinBUGS output'!W94),2)</f>
        <v>0.54</v>
      </c>
      <c r="AJ95" s="5" t="str">
        <f>FIXED(EXP('WinBUGS output'!Y94),2)</f>
        <v>16.54</v>
      </c>
    </row>
    <row r="96" spans="1:36" x14ac:dyDescent="0.25">
      <c r="A96" s="16">
        <v>2</v>
      </c>
      <c r="B96" s="16">
        <v>4</v>
      </c>
      <c r="C96" s="5" t="str">
        <f>VLOOKUP(A96,'WinBUGS output'!A:C,3,FALSE)</f>
        <v>Waitlist</v>
      </c>
      <c r="D96" s="5" t="str">
        <f>VLOOKUP(B96,'WinBUGS output'!A:C,3,FALSE)</f>
        <v>Attention placebo</v>
      </c>
      <c r="E96" s="5" t="str">
        <f>FIXED('WinBUGS output'!N95,2)</f>
        <v>0.58</v>
      </c>
      <c r="F96" s="5" t="str">
        <f>FIXED('WinBUGS output'!M95,2)</f>
        <v>0.02</v>
      </c>
      <c r="G96" s="5" t="str">
        <f>FIXED('WinBUGS output'!O95,2)</f>
        <v>1.13</v>
      </c>
      <c r="H96" s="38" t="s">
        <v>5185</v>
      </c>
      <c r="I96" s="38" t="s">
        <v>5186</v>
      </c>
      <c r="J96" s="38" t="s">
        <v>5187</v>
      </c>
      <c r="N96" s="1">
        <v>4</v>
      </c>
      <c r="O96" s="1">
        <v>22</v>
      </c>
      <c r="P96" s="5" t="str">
        <f>VLOOKUP('Direct lors'!N96,'WinBUGS output'!D:F,3,FALSE)</f>
        <v>TAU</v>
      </c>
      <c r="Q96" s="5" t="str">
        <f>VLOOKUP('Direct lors'!O96,'WinBUGS output'!D:F,3,FALSE)</f>
        <v>Combined (Problem solving + AD)</v>
      </c>
      <c r="R96" s="5" t="str">
        <f>FIXED('WinBUGS output'!X95,2)</f>
        <v>-0.57</v>
      </c>
      <c r="S96" s="5" t="str">
        <f>FIXED('WinBUGS output'!W95,2)</f>
        <v>-2.21</v>
      </c>
      <c r="T96" s="5" t="str">
        <f>FIXED('WinBUGS output'!Y95,2)</f>
        <v>1.00</v>
      </c>
      <c r="X96" s="5" t="str">
        <f t="shared" si="4"/>
        <v>Waitlist</v>
      </c>
      <c r="Y96" s="5" t="str">
        <f t="shared" si="5"/>
        <v>Attention placebo</v>
      </c>
      <c r="Z96" s="5" t="str">
        <f>FIXED(EXP('WinBUGS output'!N95),2)</f>
        <v>1.79</v>
      </c>
      <c r="AA96" s="5" t="str">
        <f>FIXED(EXP('WinBUGS output'!M95),2)</f>
        <v>1.02</v>
      </c>
      <c r="AB96" s="5" t="str">
        <f>FIXED(EXP('WinBUGS output'!O95),2)</f>
        <v>3.08</v>
      </c>
      <c r="AF96" s="5" t="str">
        <f t="shared" si="6"/>
        <v>TAU</v>
      </c>
      <c r="AG96" s="5" t="str">
        <f t="shared" si="7"/>
        <v>Combined (Problem solving + AD)</v>
      </c>
      <c r="AH96" s="5" t="str">
        <f>FIXED(EXP('WinBUGS output'!X95),2)</f>
        <v>0.56</v>
      </c>
      <c r="AI96" s="5" t="str">
        <f>FIXED(EXP('WinBUGS output'!W95),2)</f>
        <v>0.11</v>
      </c>
      <c r="AJ96" s="5" t="str">
        <f>FIXED(EXP('WinBUGS output'!Y95),2)</f>
        <v>2.71</v>
      </c>
    </row>
    <row r="97" spans="1:36" x14ac:dyDescent="0.25">
      <c r="A97" s="16">
        <v>2</v>
      </c>
      <c r="B97" s="16">
        <v>5</v>
      </c>
      <c r="C97" s="5" t="str">
        <f>VLOOKUP(A97,'WinBUGS output'!A:C,3,FALSE)</f>
        <v>Waitlist</v>
      </c>
      <c r="D97" s="5" t="str">
        <f>VLOOKUP(B97,'WinBUGS output'!A:C,3,FALSE)</f>
        <v>Attention placebo + TAU</v>
      </c>
      <c r="E97" s="5" t="str">
        <f>FIXED('WinBUGS output'!N96,2)</f>
        <v>0.85</v>
      </c>
      <c r="F97" s="5" t="str">
        <f>FIXED('WinBUGS output'!M96,2)</f>
        <v>0.11</v>
      </c>
      <c r="G97" s="5" t="str">
        <f>FIXED('WinBUGS output'!O96,2)</f>
        <v>1.75</v>
      </c>
      <c r="H97" s="38"/>
      <c r="I97" s="38"/>
      <c r="J97" s="38"/>
      <c r="N97" s="1">
        <v>4</v>
      </c>
      <c r="O97" s="1">
        <v>23</v>
      </c>
      <c r="P97" s="5" t="str">
        <f>VLOOKUP('Direct lors'!N97,'WinBUGS output'!D:F,3,FALSE)</f>
        <v>TAU</v>
      </c>
      <c r="Q97" s="5" t="str">
        <f>VLOOKUP('Direct lors'!O97,'WinBUGS output'!D:F,3,FALSE)</f>
        <v>Combined (Counselling + AD)</v>
      </c>
      <c r="R97" s="5" t="str">
        <f>FIXED('WinBUGS output'!X96,2)</f>
        <v>0.16</v>
      </c>
      <c r="S97" s="5" t="str">
        <f>FIXED('WinBUGS output'!W96,2)</f>
        <v>-1.90</v>
      </c>
      <c r="T97" s="5" t="str">
        <f>FIXED('WinBUGS output'!Y96,2)</f>
        <v>2.18</v>
      </c>
      <c r="X97" s="5" t="str">
        <f t="shared" si="4"/>
        <v>Waitlist</v>
      </c>
      <c r="Y97" s="5" t="str">
        <f t="shared" si="5"/>
        <v>Attention placebo + TAU</v>
      </c>
      <c r="Z97" s="5" t="str">
        <f>FIXED(EXP('WinBUGS output'!N96),2)</f>
        <v>2.34</v>
      </c>
      <c r="AA97" s="5" t="str">
        <f>FIXED(EXP('WinBUGS output'!M96),2)</f>
        <v>1.12</v>
      </c>
      <c r="AB97" s="5" t="str">
        <f>FIXED(EXP('WinBUGS output'!O96),2)</f>
        <v>5.74</v>
      </c>
      <c r="AF97" s="5" t="str">
        <f t="shared" si="6"/>
        <v>TAU</v>
      </c>
      <c r="AG97" s="5" t="str">
        <f t="shared" si="7"/>
        <v>Combined (Counselling + AD)</v>
      </c>
      <c r="AH97" s="5" t="str">
        <f>FIXED(EXP('WinBUGS output'!X96),2)</f>
        <v>1.18</v>
      </c>
      <c r="AI97" s="5" t="str">
        <f>FIXED(EXP('WinBUGS output'!W96),2)</f>
        <v>0.15</v>
      </c>
      <c r="AJ97" s="5" t="str">
        <f>FIXED(EXP('WinBUGS output'!Y96),2)</f>
        <v>8.87</v>
      </c>
    </row>
    <row r="98" spans="1:36" x14ac:dyDescent="0.25">
      <c r="A98" s="16">
        <v>2</v>
      </c>
      <c r="B98" s="16">
        <v>6</v>
      </c>
      <c r="C98" s="5" t="str">
        <f>VLOOKUP(A98,'WinBUGS output'!A:C,3,FALSE)</f>
        <v>Waitlist</v>
      </c>
      <c r="D98" s="5" t="str">
        <f>VLOOKUP(B98,'WinBUGS output'!A:C,3,FALSE)</f>
        <v>TAU</v>
      </c>
      <c r="E98" s="5" t="str">
        <f>FIXED('WinBUGS output'!N97,2)</f>
        <v>0.27</v>
      </c>
      <c r="F98" s="5" t="str">
        <f>FIXED('WinBUGS output'!M97,2)</f>
        <v>-0.13</v>
      </c>
      <c r="G98" s="5" t="str">
        <f>FIXED('WinBUGS output'!O97,2)</f>
        <v>0.69</v>
      </c>
      <c r="H98" s="38" t="s">
        <v>5188</v>
      </c>
      <c r="I98" s="38" t="s">
        <v>5189</v>
      </c>
      <c r="J98" s="38" t="s">
        <v>5190</v>
      </c>
      <c r="N98" s="1">
        <v>4</v>
      </c>
      <c r="O98" s="1">
        <v>24</v>
      </c>
      <c r="P98" s="5" t="str">
        <f>VLOOKUP('Direct lors'!N98,'WinBUGS output'!D:F,3,FALSE)</f>
        <v>TAU</v>
      </c>
      <c r="Q98" s="5" t="str">
        <f>VLOOKUP('Direct lors'!O98,'WinBUGS output'!D:F,3,FALSE)</f>
        <v>Combined (IPT + AD)</v>
      </c>
      <c r="R98" s="5" t="str">
        <f>FIXED('WinBUGS output'!X97,2)</f>
        <v>-0.03</v>
      </c>
      <c r="S98" s="5" t="str">
        <f>FIXED('WinBUGS output'!W97,2)</f>
        <v>-1.50</v>
      </c>
      <c r="T98" s="5" t="str">
        <f>FIXED('WinBUGS output'!Y97,2)</f>
        <v>1.39</v>
      </c>
      <c r="X98" s="5" t="str">
        <f t="shared" si="4"/>
        <v>Waitlist</v>
      </c>
      <c r="Y98" s="5" t="str">
        <f t="shared" si="5"/>
        <v>TAU</v>
      </c>
      <c r="Z98" s="5" t="str">
        <f>FIXED(EXP('WinBUGS output'!N97),2)</f>
        <v>1.31</v>
      </c>
      <c r="AA98" s="5" t="str">
        <f>FIXED(EXP('WinBUGS output'!M97),2)</f>
        <v>0.88</v>
      </c>
      <c r="AB98" s="5" t="str">
        <f>FIXED(EXP('WinBUGS output'!O97),2)</f>
        <v>1.99</v>
      </c>
      <c r="AF98" s="5" t="str">
        <f t="shared" si="6"/>
        <v>TAU</v>
      </c>
      <c r="AG98" s="5" t="str">
        <f t="shared" si="7"/>
        <v>Combined (IPT + AD)</v>
      </c>
      <c r="AH98" s="5" t="str">
        <f>FIXED(EXP('WinBUGS output'!X97),2)</f>
        <v>0.97</v>
      </c>
      <c r="AI98" s="5" t="str">
        <f>FIXED(EXP('WinBUGS output'!W97),2)</f>
        <v>0.22</v>
      </c>
      <c r="AJ98" s="5" t="str">
        <f>FIXED(EXP('WinBUGS output'!Y97),2)</f>
        <v>4.01</v>
      </c>
    </row>
    <row r="99" spans="1:36" x14ac:dyDescent="0.25">
      <c r="A99" s="16">
        <v>2</v>
      </c>
      <c r="B99" s="16">
        <v>7</v>
      </c>
      <c r="C99" s="5" t="str">
        <f>VLOOKUP(A99,'WinBUGS output'!A:C,3,FALSE)</f>
        <v>Waitlist</v>
      </c>
      <c r="D99" s="5" t="str">
        <f>VLOOKUP(B99,'WinBUGS output'!A:C,3,FALSE)</f>
        <v>Enhanced TAU</v>
      </c>
      <c r="E99" s="5" t="str">
        <f>FIXED('WinBUGS output'!N98,2)</f>
        <v>0.44</v>
      </c>
      <c r="F99" s="5" t="str">
        <f>FIXED('WinBUGS output'!M98,2)</f>
        <v>-0.22</v>
      </c>
      <c r="G99" s="5" t="str">
        <f>FIXED('WinBUGS output'!O98,2)</f>
        <v>1.23</v>
      </c>
      <c r="H99" s="38"/>
      <c r="I99" s="38"/>
      <c r="J99" s="38"/>
      <c r="N99" s="1">
        <v>4</v>
      </c>
      <c r="O99" s="1">
        <v>25</v>
      </c>
      <c r="P99" s="5" t="str">
        <f>VLOOKUP('Direct lors'!N99,'WinBUGS output'!D:F,3,FALSE)</f>
        <v>TAU</v>
      </c>
      <c r="Q99" s="5" t="str">
        <f>VLOOKUP('Direct lors'!O99,'WinBUGS output'!D:F,3,FALSE)</f>
        <v>Combined (Short-term psychodynamic psychotherapies + AD)</v>
      </c>
      <c r="R99" s="5" t="str">
        <f>FIXED('WinBUGS output'!X98,2)</f>
        <v>0.65</v>
      </c>
      <c r="S99" s="5" t="str">
        <f>FIXED('WinBUGS output'!W98,2)</f>
        <v>-0.49</v>
      </c>
      <c r="T99" s="5" t="str">
        <f>FIXED('WinBUGS output'!Y98,2)</f>
        <v>1.80</v>
      </c>
      <c r="X99" s="5" t="str">
        <f t="shared" si="4"/>
        <v>Waitlist</v>
      </c>
      <c r="Y99" s="5" t="str">
        <f t="shared" si="5"/>
        <v>Enhanced TAU</v>
      </c>
      <c r="Z99" s="5" t="str">
        <f>FIXED(EXP('WinBUGS output'!N98),2)</f>
        <v>1.56</v>
      </c>
      <c r="AA99" s="5" t="str">
        <f>FIXED(EXP('WinBUGS output'!M98),2)</f>
        <v>0.80</v>
      </c>
      <c r="AB99" s="5" t="str">
        <f>FIXED(EXP('WinBUGS output'!O98),2)</f>
        <v>3.42</v>
      </c>
      <c r="AF99" s="5" t="str">
        <f t="shared" si="6"/>
        <v>TAU</v>
      </c>
      <c r="AG99" s="5" t="str">
        <f t="shared" si="7"/>
        <v>Combined (Short-term psychodynamic psychotherapies + AD)</v>
      </c>
      <c r="AH99" s="5" t="str">
        <f>FIXED(EXP('WinBUGS output'!X98),2)</f>
        <v>1.92</v>
      </c>
      <c r="AI99" s="5" t="str">
        <f>FIXED(EXP('WinBUGS output'!W98),2)</f>
        <v>0.61</v>
      </c>
      <c r="AJ99" s="5" t="str">
        <f>FIXED(EXP('WinBUGS output'!Y98),2)</f>
        <v>6.03</v>
      </c>
    </row>
    <row r="100" spans="1:36" x14ac:dyDescent="0.25">
      <c r="A100" s="16">
        <v>2</v>
      </c>
      <c r="B100" s="16">
        <v>8</v>
      </c>
      <c r="C100" s="5" t="str">
        <f>VLOOKUP(A100,'WinBUGS output'!A:C,3,FALSE)</f>
        <v>Waitlist</v>
      </c>
      <c r="D100" s="5" t="str">
        <f>VLOOKUP(B100,'WinBUGS output'!A:C,3,FALSE)</f>
        <v>Exercise</v>
      </c>
      <c r="E100" s="5" t="str">
        <f>FIXED('WinBUGS output'!N99,2)</f>
        <v>0.38</v>
      </c>
      <c r="F100" s="5" t="str">
        <f>FIXED('WinBUGS output'!M99,2)</f>
        <v>-0.12</v>
      </c>
      <c r="G100" s="5" t="str">
        <f>FIXED('WinBUGS output'!O99,2)</f>
        <v>0.88</v>
      </c>
      <c r="H100" s="38" t="s">
        <v>5161</v>
      </c>
      <c r="I100" s="38" t="s">
        <v>5191</v>
      </c>
      <c r="J100" s="38" t="s">
        <v>5192</v>
      </c>
      <c r="N100" s="1">
        <v>4</v>
      </c>
      <c r="O100" s="1">
        <v>26</v>
      </c>
      <c r="P100" s="5" t="str">
        <f>VLOOKUP('Direct lors'!N100,'WinBUGS output'!D:F,3,FALSE)</f>
        <v>TAU</v>
      </c>
      <c r="Q100" s="5" t="str">
        <f>VLOOKUP('Direct lors'!O100,'WinBUGS output'!D:F,3,FALSE)</f>
        <v>Combined (psych + placebo)</v>
      </c>
      <c r="R100" s="5" t="str">
        <f>FIXED('WinBUGS output'!X99,2)</f>
        <v>-0.85</v>
      </c>
      <c r="S100" s="5" t="str">
        <f>FIXED('WinBUGS output'!W99,2)</f>
        <v>-2.21</v>
      </c>
      <c r="T100" s="5" t="str">
        <f>FIXED('WinBUGS output'!Y99,2)</f>
        <v>0.46</v>
      </c>
      <c r="X100" s="5" t="str">
        <f t="shared" si="4"/>
        <v>Waitlist</v>
      </c>
      <c r="Y100" s="5" t="str">
        <f t="shared" si="5"/>
        <v>Exercise</v>
      </c>
      <c r="Z100" s="5" t="str">
        <f>FIXED(EXP('WinBUGS output'!N99),2)</f>
        <v>1.47</v>
      </c>
      <c r="AA100" s="5" t="str">
        <f>FIXED(EXP('WinBUGS output'!M99),2)</f>
        <v>0.89</v>
      </c>
      <c r="AB100" s="5" t="str">
        <f>FIXED(EXP('WinBUGS output'!O99),2)</f>
        <v>2.41</v>
      </c>
      <c r="AF100" s="5" t="str">
        <f t="shared" si="6"/>
        <v>TAU</v>
      </c>
      <c r="AG100" s="5" t="str">
        <f t="shared" si="7"/>
        <v>Combined (psych + placebo)</v>
      </c>
      <c r="AH100" s="5" t="str">
        <f>FIXED(EXP('WinBUGS output'!X99),2)</f>
        <v>0.43</v>
      </c>
      <c r="AI100" s="5" t="str">
        <f>FIXED(EXP('WinBUGS output'!W99),2)</f>
        <v>0.11</v>
      </c>
      <c r="AJ100" s="5" t="str">
        <f>FIXED(EXP('WinBUGS output'!Y99),2)</f>
        <v>1.59</v>
      </c>
    </row>
    <row r="101" spans="1:36" x14ac:dyDescent="0.25">
      <c r="A101" s="16">
        <v>2</v>
      </c>
      <c r="B101" s="16">
        <v>9</v>
      </c>
      <c r="C101" s="5" t="str">
        <f>VLOOKUP(A101,'WinBUGS output'!A:C,3,FALSE)</f>
        <v>Waitlist</v>
      </c>
      <c r="D101" s="5" t="str">
        <f>VLOOKUP(B101,'WinBUGS output'!A:C,3,FALSE)</f>
        <v>Exercise + TAU</v>
      </c>
      <c r="E101" s="5" t="str">
        <f>FIXED('WinBUGS output'!N100,2)</f>
        <v>0.58</v>
      </c>
      <c r="F101" s="5" t="str">
        <f>FIXED('WinBUGS output'!M100,2)</f>
        <v>-0.09</v>
      </c>
      <c r="G101" s="5" t="str">
        <f>FIXED('WinBUGS output'!O100,2)</f>
        <v>1.32</v>
      </c>
      <c r="H101" s="38"/>
      <c r="I101" s="38"/>
      <c r="J101" s="38"/>
      <c r="N101" s="1">
        <v>4</v>
      </c>
      <c r="O101" s="1">
        <v>27</v>
      </c>
      <c r="P101" s="5" t="str">
        <f>VLOOKUP('Direct lors'!N101,'WinBUGS output'!D:F,3,FALSE)</f>
        <v>TAU</v>
      </c>
      <c r="Q101" s="5" t="str">
        <f>VLOOKUP('Direct lors'!O101,'WinBUGS output'!D:F,3,FALSE)</f>
        <v>Combined (Exercise + AD/CBT)</v>
      </c>
      <c r="R101" s="5" t="str">
        <f>FIXED('WinBUGS output'!X100,2)</f>
        <v>-0.12</v>
      </c>
      <c r="S101" s="5" t="str">
        <f>FIXED('WinBUGS output'!W100,2)</f>
        <v>-1.23</v>
      </c>
      <c r="T101" s="5" t="str">
        <f>FIXED('WinBUGS output'!Y100,2)</f>
        <v>0.94</v>
      </c>
      <c r="X101" s="5" t="str">
        <f t="shared" si="4"/>
        <v>Waitlist</v>
      </c>
      <c r="Y101" s="5" t="str">
        <f t="shared" si="5"/>
        <v>Exercise + TAU</v>
      </c>
      <c r="Z101" s="5" t="str">
        <f>FIXED(EXP('WinBUGS output'!N100),2)</f>
        <v>1.78</v>
      </c>
      <c r="AA101" s="5" t="str">
        <f>FIXED(EXP('WinBUGS output'!M100),2)</f>
        <v>0.91</v>
      </c>
      <c r="AB101" s="5" t="str">
        <f>FIXED(EXP('WinBUGS output'!O100),2)</f>
        <v>3.76</v>
      </c>
      <c r="AF101" s="5" t="str">
        <f t="shared" si="6"/>
        <v>TAU</v>
      </c>
      <c r="AG101" s="5" t="str">
        <f t="shared" si="7"/>
        <v>Combined (Exercise + AD/CBT)</v>
      </c>
      <c r="AH101" s="5" t="str">
        <f>FIXED(EXP('WinBUGS output'!X100),2)</f>
        <v>0.88</v>
      </c>
      <c r="AI101" s="5" t="str">
        <f>FIXED(EXP('WinBUGS output'!W100),2)</f>
        <v>0.29</v>
      </c>
      <c r="AJ101" s="5" t="str">
        <f>FIXED(EXP('WinBUGS output'!Y100),2)</f>
        <v>2.55</v>
      </c>
    </row>
    <row r="102" spans="1:36" x14ac:dyDescent="0.25">
      <c r="A102" s="16">
        <v>2</v>
      </c>
      <c r="B102" s="16">
        <v>10</v>
      </c>
      <c r="C102" s="5" t="str">
        <f>VLOOKUP(A102,'WinBUGS output'!A:C,3,FALSE)</f>
        <v>Waitlist</v>
      </c>
      <c r="D102" s="5" t="str">
        <f>VLOOKUP(B102,'WinBUGS output'!A:C,3,FALSE)</f>
        <v>Yoga + TAU</v>
      </c>
      <c r="E102" s="5" t="str">
        <f>FIXED('WinBUGS output'!N101,2)</f>
        <v>0.20</v>
      </c>
      <c r="F102" s="5" t="str">
        <f>FIXED('WinBUGS output'!M101,2)</f>
        <v>-1.01</v>
      </c>
      <c r="G102" s="5" t="str">
        <f>FIXED('WinBUGS output'!O101,2)</f>
        <v>1.11</v>
      </c>
      <c r="H102" s="38"/>
      <c r="I102" s="38"/>
      <c r="J102" s="38"/>
      <c r="N102" s="1">
        <v>5</v>
      </c>
      <c r="O102" s="1">
        <v>6</v>
      </c>
      <c r="P102" s="5" t="str">
        <f>VLOOKUP('Direct lors'!N102,'WinBUGS output'!D:F,3,FALSE)</f>
        <v>Exercise</v>
      </c>
      <c r="Q102" s="5" t="str">
        <f>VLOOKUP('Direct lors'!O102,'WinBUGS output'!D:F,3,FALSE)</f>
        <v>TCA</v>
      </c>
      <c r="R102" s="5" t="str">
        <f>FIXED('WinBUGS output'!X101,2)</f>
        <v>0.44</v>
      </c>
      <c r="S102" s="5" t="str">
        <f>FIXED('WinBUGS output'!W101,2)</f>
        <v>-0.36</v>
      </c>
      <c r="T102" s="5" t="str">
        <f>FIXED('WinBUGS output'!Y101,2)</f>
        <v>1.31</v>
      </c>
      <c r="X102" s="5" t="str">
        <f t="shared" si="4"/>
        <v>Waitlist</v>
      </c>
      <c r="Y102" s="5" t="str">
        <f t="shared" si="5"/>
        <v>Yoga + TAU</v>
      </c>
      <c r="Z102" s="5" t="str">
        <f>FIXED(EXP('WinBUGS output'!N101),2)</f>
        <v>1.22</v>
      </c>
      <c r="AA102" s="5" t="str">
        <f>FIXED(EXP('WinBUGS output'!M101),2)</f>
        <v>0.36</v>
      </c>
      <c r="AB102" s="5" t="str">
        <f>FIXED(EXP('WinBUGS output'!O101),2)</f>
        <v>3.04</v>
      </c>
      <c r="AF102" s="5" t="str">
        <f t="shared" si="6"/>
        <v>Exercise</v>
      </c>
      <c r="AG102" s="5" t="str">
        <f t="shared" si="7"/>
        <v>TCA</v>
      </c>
      <c r="AH102" s="5" t="str">
        <f>FIXED(EXP('WinBUGS output'!X101),2)</f>
        <v>1.56</v>
      </c>
      <c r="AI102" s="5" t="str">
        <f>FIXED(EXP('WinBUGS output'!W101),2)</f>
        <v>0.70</v>
      </c>
      <c r="AJ102" s="5" t="str">
        <f>FIXED(EXP('WinBUGS output'!Y101),2)</f>
        <v>3.70</v>
      </c>
    </row>
    <row r="103" spans="1:36" x14ac:dyDescent="0.25">
      <c r="A103" s="16">
        <v>2</v>
      </c>
      <c r="B103" s="16">
        <v>11</v>
      </c>
      <c r="C103" s="5" t="str">
        <f>VLOOKUP(A103,'WinBUGS output'!A:C,3,FALSE)</f>
        <v>Waitlist</v>
      </c>
      <c r="D103" s="5" t="str">
        <f>VLOOKUP(B103,'WinBUGS output'!A:C,3,FALSE)</f>
        <v>Any TCA</v>
      </c>
      <c r="E103" s="5" t="str">
        <f>FIXED('WinBUGS output'!N102,2)</f>
        <v>0.87</v>
      </c>
      <c r="F103" s="5" t="str">
        <f>FIXED('WinBUGS output'!M102,2)</f>
        <v>0.25</v>
      </c>
      <c r="G103" s="5" t="str">
        <f>FIXED('WinBUGS output'!O102,2)</f>
        <v>1.53</v>
      </c>
      <c r="H103" s="38"/>
      <c r="I103" s="38"/>
      <c r="J103" s="38"/>
      <c r="N103" s="1">
        <v>5</v>
      </c>
      <c r="O103" s="1">
        <v>7</v>
      </c>
      <c r="P103" s="5" t="str">
        <f>VLOOKUP('Direct lors'!N103,'WinBUGS output'!D:F,3,FALSE)</f>
        <v>Exercise</v>
      </c>
      <c r="Q103" s="5" t="str">
        <f>VLOOKUP('Direct lors'!O103,'WinBUGS output'!D:F,3,FALSE)</f>
        <v>SSRI</v>
      </c>
      <c r="R103" s="5" t="str">
        <f>FIXED('WinBUGS output'!X102,2)</f>
        <v>0.09</v>
      </c>
      <c r="S103" s="5" t="str">
        <f>FIXED('WinBUGS output'!W102,2)</f>
        <v>-0.66</v>
      </c>
      <c r="T103" s="5" t="str">
        <f>FIXED('WinBUGS output'!Y102,2)</f>
        <v>0.91</v>
      </c>
      <c r="X103" s="5" t="str">
        <f t="shared" si="4"/>
        <v>Waitlist</v>
      </c>
      <c r="Y103" s="5" t="str">
        <f t="shared" si="5"/>
        <v>Any TCA</v>
      </c>
      <c r="Z103" s="5" t="str">
        <f>FIXED(EXP('WinBUGS output'!N102),2)</f>
        <v>2.39</v>
      </c>
      <c r="AA103" s="5" t="str">
        <f>FIXED(EXP('WinBUGS output'!M102),2)</f>
        <v>1.29</v>
      </c>
      <c r="AB103" s="5" t="str">
        <f>FIXED(EXP('WinBUGS output'!O102),2)</f>
        <v>4.60</v>
      </c>
      <c r="AF103" s="5" t="str">
        <f t="shared" si="6"/>
        <v>Exercise</v>
      </c>
      <c r="AG103" s="5" t="str">
        <f t="shared" si="7"/>
        <v>SSRI</v>
      </c>
      <c r="AH103" s="5" t="str">
        <f>FIXED(EXP('WinBUGS output'!X102),2)</f>
        <v>1.10</v>
      </c>
      <c r="AI103" s="5" t="str">
        <f>FIXED(EXP('WinBUGS output'!W102),2)</f>
        <v>0.52</v>
      </c>
      <c r="AJ103" s="5" t="str">
        <f>FIXED(EXP('WinBUGS output'!Y102),2)</f>
        <v>2.49</v>
      </c>
    </row>
    <row r="104" spans="1:36" x14ac:dyDescent="0.25">
      <c r="A104" s="16">
        <v>2</v>
      </c>
      <c r="B104" s="16">
        <v>12</v>
      </c>
      <c r="C104" s="5" t="str">
        <f>VLOOKUP(A104,'WinBUGS output'!A:C,3,FALSE)</f>
        <v>Waitlist</v>
      </c>
      <c r="D104" s="5" t="str">
        <f>VLOOKUP(B104,'WinBUGS output'!A:C,3,FALSE)</f>
        <v>Amitriptyline</v>
      </c>
      <c r="E104" s="5" t="str">
        <f>FIXED('WinBUGS output'!N103,2)</f>
        <v>0.68</v>
      </c>
      <c r="F104" s="5" t="str">
        <f>FIXED('WinBUGS output'!M103,2)</f>
        <v>0.08</v>
      </c>
      <c r="G104" s="5" t="str">
        <f>FIXED('WinBUGS output'!O103,2)</f>
        <v>1.28</v>
      </c>
      <c r="H104" s="38"/>
      <c r="I104" s="38"/>
      <c r="J104" s="38"/>
      <c r="N104" s="1">
        <v>5</v>
      </c>
      <c r="O104" s="1">
        <v>8</v>
      </c>
      <c r="P104" s="5" t="str">
        <f>VLOOKUP('Direct lors'!N104,'WinBUGS output'!D:F,3,FALSE)</f>
        <v>Exercise</v>
      </c>
      <c r="Q104" s="5" t="str">
        <f>VLOOKUP('Direct lors'!O104,'WinBUGS output'!D:F,3,FALSE)</f>
        <v>Any AD</v>
      </c>
      <c r="R104" s="5" t="str">
        <f>FIXED('WinBUGS output'!X103,2)</f>
        <v>0.32</v>
      </c>
      <c r="S104" s="5" t="str">
        <f>FIXED('WinBUGS output'!W103,2)</f>
        <v>-0.80</v>
      </c>
      <c r="T104" s="5" t="str">
        <f>FIXED('WinBUGS output'!Y103,2)</f>
        <v>1.49</v>
      </c>
      <c r="X104" s="5" t="str">
        <f t="shared" si="4"/>
        <v>Waitlist</v>
      </c>
      <c r="Y104" s="5" t="str">
        <f t="shared" si="5"/>
        <v>Amitriptyline</v>
      </c>
      <c r="Z104" s="5" t="str">
        <f>FIXED(EXP('WinBUGS output'!N103),2)</f>
        <v>1.97</v>
      </c>
      <c r="AA104" s="5" t="str">
        <f>FIXED(EXP('WinBUGS output'!M103),2)</f>
        <v>1.08</v>
      </c>
      <c r="AB104" s="5" t="str">
        <f>FIXED(EXP('WinBUGS output'!O103),2)</f>
        <v>3.58</v>
      </c>
      <c r="AF104" s="5" t="str">
        <f t="shared" si="6"/>
        <v>Exercise</v>
      </c>
      <c r="AG104" s="5" t="str">
        <f t="shared" si="7"/>
        <v>Any AD</v>
      </c>
      <c r="AH104" s="5" t="str">
        <f>FIXED(EXP('WinBUGS output'!X103),2)</f>
        <v>1.38</v>
      </c>
      <c r="AI104" s="5" t="str">
        <f>FIXED(EXP('WinBUGS output'!W103),2)</f>
        <v>0.45</v>
      </c>
      <c r="AJ104" s="5" t="str">
        <f>FIXED(EXP('WinBUGS output'!Y103),2)</f>
        <v>4.42</v>
      </c>
    </row>
    <row r="105" spans="1:36" x14ac:dyDescent="0.25">
      <c r="A105" s="16">
        <v>2</v>
      </c>
      <c r="B105" s="16">
        <v>13</v>
      </c>
      <c r="C105" s="5" t="str">
        <f>VLOOKUP(A105,'WinBUGS output'!A:C,3,FALSE)</f>
        <v>Waitlist</v>
      </c>
      <c r="D105" s="5" t="str">
        <f>VLOOKUP(B105,'WinBUGS output'!A:C,3,FALSE)</f>
        <v>Imipramine</v>
      </c>
      <c r="E105" s="5" t="str">
        <f>FIXED('WinBUGS output'!N104,2)</f>
        <v>0.89</v>
      </c>
      <c r="F105" s="5" t="str">
        <f>FIXED('WinBUGS output'!M104,2)</f>
        <v>0.32</v>
      </c>
      <c r="G105" s="5" t="str">
        <f>FIXED('WinBUGS output'!O104,2)</f>
        <v>1.48</v>
      </c>
      <c r="H105" s="38"/>
      <c r="I105" s="38"/>
      <c r="J105" s="38"/>
      <c r="N105" s="1">
        <v>5</v>
      </c>
      <c r="O105" s="1">
        <v>9</v>
      </c>
      <c r="P105" s="5" t="str">
        <f>VLOOKUP('Direct lors'!N105,'WinBUGS output'!D:F,3,FALSE)</f>
        <v>Exercise</v>
      </c>
      <c r="Q105" s="5" t="str">
        <f>VLOOKUP('Direct lors'!O105,'WinBUGS output'!D:F,3,FALSE)</f>
        <v>Mirtazapine</v>
      </c>
      <c r="R105" s="5" t="str">
        <f>FIXED('WinBUGS output'!X104,2)</f>
        <v>-0.46</v>
      </c>
      <c r="S105" s="5" t="str">
        <f>FIXED('WinBUGS output'!W104,2)</f>
        <v>-1.94</v>
      </c>
      <c r="T105" s="5" t="str">
        <f>FIXED('WinBUGS output'!Y104,2)</f>
        <v>1.05</v>
      </c>
      <c r="X105" s="5" t="str">
        <f t="shared" si="4"/>
        <v>Waitlist</v>
      </c>
      <c r="Y105" s="5" t="str">
        <f t="shared" si="5"/>
        <v>Imipramine</v>
      </c>
      <c r="Z105" s="5" t="str">
        <f>FIXED(EXP('WinBUGS output'!N104),2)</f>
        <v>2.43</v>
      </c>
      <c r="AA105" s="5" t="str">
        <f>FIXED(EXP('WinBUGS output'!M104),2)</f>
        <v>1.38</v>
      </c>
      <c r="AB105" s="5" t="str">
        <f>FIXED(EXP('WinBUGS output'!O104),2)</f>
        <v>4.37</v>
      </c>
      <c r="AF105" s="5" t="str">
        <f t="shared" si="6"/>
        <v>Exercise</v>
      </c>
      <c r="AG105" s="5" t="str">
        <f t="shared" si="7"/>
        <v>Mirtazapine</v>
      </c>
      <c r="AH105" s="5" t="str">
        <f>FIXED(EXP('WinBUGS output'!X104),2)</f>
        <v>0.63</v>
      </c>
      <c r="AI105" s="5" t="str">
        <f>FIXED(EXP('WinBUGS output'!W104),2)</f>
        <v>0.14</v>
      </c>
      <c r="AJ105" s="5" t="str">
        <f>FIXED(EXP('WinBUGS output'!Y104),2)</f>
        <v>2.85</v>
      </c>
    </row>
    <row r="106" spans="1:36" x14ac:dyDescent="0.25">
      <c r="A106" s="16">
        <v>2</v>
      </c>
      <c r="B106" s="16">
        <v>14</v>
      </c>
      <c r="C106" s="5" t="str">
        <f>VLOOKUP(A106,'WinBUGS output'!A:C,3,FALSE)</f>
        <v>Waitlist</v>
      </c>
      <c r="D106" s="5" t="str">
        <f>VLOOKUP(B106,'WinBUGS output'!A:C,3,FALSE)</f>
        <v>Lofepramine</v>
      </c>
      <c r="E106" s="5" t="str">
        <f>FIXED('WinBUGS output'!N105,2)</f>
        <v>0.87</v>
      </c>
      <c r="F106" s="5" t="str">
        <f>FIXED('WinBUGS output'!M105,2)</f>
        <v>0.21</v>
      </c>
      <c r="G106" s="5" t="str">
        <f>FIXED('WinBUGS output'!O105,2)</f>
        <v>1.57</v>
      </c>
      <c r="H106" s="38"/>
      <c r="I106" s="38"/>
      <c r="J106" s="38"/>
      <c r="N106" s="1">
        <v>5</v>
      </c>
      <c r="O106" s="1">
        <v>10</v>
      </c>
      <c r="P106" s="5" t="str">
        <f>VLOOKUP('Direct lors'!N106,'WinBUGS output'!D:F,3,FALSE)</f>
        <v>Exercise</v>
      </c>
      <c r="Q106" s="5" t="str">
        <f>VLOOKUP('Direct lors'!O106,'WinBUGS output'!D:F,3,FALSE)</f>
        <v>Short-term psychodynamic psychotherapies</v>
      </c>
      <c r="R106" s="5" t="str">
        <f>FIXED('WinBUGS output'!X105,2)</f>
        <v>0.13</v>
      </c>
      <c r="S106" s="5" t="str">
        <f>FIXED('WinBUGS output'!W105,2)</f>
        <v>-0.90</v>
      </c>
      <c r="T106" s="5" t="str">
        <f>FIXED('WinBUGS output'!Y105,2)</f>
        <v>1.21</v>
      </c>
      <c r="X106" s="5" t="str">
        <f t="shared" si="4"/>
        <v>Waitlist</v>
      </c>
      <c r="Y106" s="5" t="str">
        <f t="shared" si="5"/>
        <v>Lofepramine</v>
      </c>
      <c r="Z106" s="5" t="str">
        <f>FIXED(EXP('WinBUGS output'!N105),2)</f>
        <v>2.38</v>
      </c>
      <c r="AA106" s="5" t="str">
        <f>FIXED(EXP('WinBUGS output'!M105),2)</f>
        <v>1.23</v>
      </c>
      <c r="AB106" s="5" t="str">
        <f>FIXED(EXP('WinBUGS output'!O105),2)</f>
        <v>4.79</v>
      </c>
      <c r="AF106" s="5" t="str">
        <f t="shared" si="6"/>
        <v>Exercise</v>
      </c>
      <c r="AG106" s="5" t="str">
        <f t="shared" si="7"/>
        <v>Short-term psychodynamic psychotherapies</v>
      </c>
      <c r="AH106" s="5" t="str">
        <f>FIXED(EXP('WinBUGS output'!X105),2)</f>
        <v>1.14</v>
      </c>
      <c r="AI106" s="5" t="str">
        <f>FIXED(EXP('WinBUGS output'!W105),2)</f>
        <v>0.41</v>
      </c>
      <c r="AJ106" s="5" t="str">
        <f>FIXED(EXP('WinBUGS output'!Y105),2)</f>
        <v>3.35</v>
      </c>
    </row>
    <row r="107" spans="1:36" x14ac:dyDescent="0.25">
      <c r="A107" s="16">
        <v>2</v>
      </c>
      <c r="B107" s="16">
        <v>15</v>
      </c>
      <c r="C107" s="5" t="str">
        <f>VLOOKUP(A107,'WinBUGS output'!A:C,3,FALSE)</f>
        <v>Waitlist</v>
      </c>
      <c r="D107" s="5" t="str">
        <f>VLOOKUP(B107,'WinBUGS output'!A:C,3,FALSE)</f>
        <v>Any SSRI</v>
      </c>
      <c r="E107" s="5" t="str">
        <f>FIXED('WinBUGS output'!N106,2)</f>
        <v>0.44</v>
      </c>
      <c r="F107" s="5" t="str">
        <f>FIXED('WinBUGS output'!M106,2)</f>
        <v>-0.18</v>
      </c>
      <c r="G107" s="5" t="str">
        <f>FIXED('WinBUGS output'!O106,2)</f>
        <v>1.06</v>
      </c>
      <c r="H107" s="38"/>
      <c r="I107" s="38"/>
      <c r="J107" s="38"/>
      <c r="N107" s="1">
        <v>5</v>
      </c>
      <c r="O107" s="1">
        <v>11</v>
      </c>
      <c r="P107" s="5" t="str">
        <f>VLOOKUP('Direct lors'!N107,'WinBUGS output'!D:F,3,FALSE)</f>
        <v>Exercise</v>
      </c>
      <c r="Q107" s="5" t="str">
        <f>VLOOKUP('Direct lors'!O107,'WinBUGS output'!D:F,3,FALSE)</f>
        <v>Self-help with support</v>
      </c>
      <c r="R107" s="5" t="str">
        <f>FIXED('WinBUGS output'!X106,2)</f>
        <v>0.49</v>
      </c>
      <c r="S107" s="5" t="str">
        <f>FIXED('WinBUGS output'!W106,2)</f>
        <v>-0.31</v>
      </c>
      <c r="T107" s="5" t="str">
        <f>FIXED('WinBUGS output'!Y106,2)</f>
        <v>1.34</v>
      </c>
      <c r="X107" s="5" t="str">
        <f t="shared" si="4"/>
        <v>Waitlist</v>
      </c>
      <c r="Y107" s="5" t="str">
        <f t="shared" si="5"/>
        <v>Any SSRI</v>
      </c>
      <c r="Z107" s="5" t="str">
        <f>FIXED(EXP('WinBUGS output'!N106),2)</f>
        <v>1.56</v>
      </c>
      <c r="AA107" s="5" t="str">
        <f>FIXED(EXP('WinBUGS output'!M106),2)</f>
        <v>0.84</v>
      </c>
      <c r="AB107" s="5" t="str">
        <f>FIXED(EXP('WinBUGS output'!O106),2)</f>
        <v>2.90</v>
      </c>
      <c r="AF107" s="5" t="str">
        <f t="shared" si="6"/>
        <v>Exercise</v>
      </c>
      <c r="AG107" s="5" t="str">
        <f t="shared" si="7"/>
        <v>Self-help with support</v>
      </c>
      <c r="AH107" s="5" t="str">
        <f>FIXED(EXP('WinBUGS output'!X106),2)</f>
        <v>1.64</v>
      </c>
      <c r="AI107" s="5" t="str">
        <f>FIXED(EXP('WinBUGS output'!W106),2)</f>
        <v>0.73</v>
      </c>
      <c r="AJ107" s="5" t="str">
        <f>FIXED(EXP('WinBUGS output'!Y106),2)</f>
        <v>3.80</v>
      </c>
    </row>
    <row r="108" spans="1:36" x14ac:dyDescent="0.25">
      <c r="A108" s="16">
        <v>2</v>
      </c>
      <c r="B108" s="16">
        <v>16</v>
      </c>
      <c r="C108" s="5" t="str">
        <f>VLOOKUP(A108,'WinBUGS output'!A:C,3,FALSE)</f>
        <v>Waitlist</v>
      </c>
      <c r="D108" s="5" t="str">
        <f>VLOOKUP(B108,'WinBUGS output'!A:C,3,FALSE)</f>
        <v>Any SSRI + Enhanced TAU</v>
      </c>
      <c r="E108" s="5" t="str">
        <f>FIXED('WinBUGS output'!N107,2)</f>
        <v>0.46</v>
      </c>
      <c r="F108" s="5" t="str">
        <f>FIXED('WinBUGS output'!M107,2)</f>
        <v>-0.25</v>
      </c>
      <c r="G108" s="5" t="str">
        <f>FIXED('WinBUGS output'!O107,2)</f>
        <v>1.14</v>
      </c>
      <c r="H108" s="38"/>
      <c r="I108" s="38"/>
      <c r="J108" s="38"/>
      <c r="N108" s="1">
        <v>5</v>
      </c>
      <c r="O108" s="1">
        <v>12</v>
      </c>
      <c r="P108" s="5" t="str">
        <f>VLOOKUP('Direct lors'!N108,'WinBUGS output'!D:F,3,FALSE)</f>
        <v>Exercise</v>
      </c>
      <c r="Q108" s="5" t="str">
        <f>VLOOKUP('Direct lors'!O108,'WinBUGS output'!D:F,3,FALSE)</f>
        <v>Self-help</v>
      </c>
      <c r="R108" s="5" t="str">
        <f>FIXED('WinBUGS output'!X107,2)</f>
        <v>0.33</v>
      </c>
      <c r="S108" s="5" t="str">
        <f>FIXED('WinBUGS output'!W107,2)</f>
        <v>-0.39</v>
      </c>
      <c r="T108" s="5" t="str">
        <f>FIXED('WinBUGS output'!Y107,2)</f>
        <v>1.12</v>
      </c>
      <c r="X108" s="5" t="str">
        <f t="shared" si="4"/>
        <v>Waitlist</v>
      </c>
      <c r="Y108" s="5" t="str">
        <f t="shared" si="5"/>
        <v>Any SSRI + Enhanced TAU</v>
      </c>
      <c r="Z108" s="5" t="str">
        <f>FIXED(EXP('WinBUGS output'!N107),2)</f>
        <v>1.58</v>
      </c>
      <c r="AA108" s="5" t="str">
        <f>FIXED(EXP('WinBUGS output'!M107),2)</f>
        <v>0.78</v>
      </c>
      <c r="AB108" s="5" t="str">
        <f>FIXED(EXP('WinBUGS output'!O107),2)</f>
        <v>3.11</v>
      </c>
      <c r="AF108" s="5" t="str">
        <f t="shared" si="6"/>
        <v>Exercise</v>
      </c>
      <c r="AG108" s="5" t="str">
        <f t="shared" si="7"/>
        <v>Self-help</v>
      </c>
      <c r="AH108" s="5" t="str">
        <f>FIXED(EXP('WinBUGS output'!X107),2)</f>
        <v>1.39</v>
      </c>
      <c r="AI108" s="5" t="str">
        <f>FIXED(EXP('WinBUGS output'!W107),2)</f>
        <v>0.68</v>
      </c>
      <c r="AJ108" s="5" t="str">
        <f>FIXED(EXP('WinBUGS output'!Y107),2)</f>
        <v>3.06</v>
      </c>
    </row>
    <row r="109" spans="1:36" x14ac:dyDescent="0.25">
      <c r="A109" s="16">
        <v>2</v>
      </c>
      <c r="B109" s="16">
        <v>17</v>
      </c>
      <c r="C109" s="5" t="str">
        <f>VLOOKUP(A109,'WinBUGS output'!A:C,3,FALSE)</f>
        <v>Waitlist</v>
      </c>
      <c r="D109" s="5" t="str">
        <f>VLOOKUP(B109,'WinBUGS output'!A:C,3,FALSE)</f>
        <v>Citalopram</v>
      </c>
      <c r="E109" s="5" t="str">
        <f>FIXED('WinBUGS output'!N108,2)</f>
        <v>0.49</v>
      </c>
      <c r="F109" s="5" t="str">
        <f>FIXED('WinBUGS output'!M108,2)</f>
        <v>-0.13</v>
      </c>
      <c r="G109" s="5" t="str">
        <f>FIXED('WinBUGS output'!O108,2)</f>
        <v>1.12</v>
      </c>
      <c r="H109" s="38"/>
      <c r="I109" s="38"/>
      <c r="J109" s="38"/>
      <c r="N109" s="1">
        <v>5</v>
      </c>
      <c r="O109" s="1">
        <v>13</v>
      </c>
      <c r="P109" s="5" t="str">
        <f>VLOOKUP('Direct lors'!N109,'WinBUGS output'!D:F,3,FALSE)</f>
        <v>Exercise</v>
      </c>
      <c r="Q109" s="5" t="str">
        <f>VLOOKUP('Direct lors'!O109,'WinBUGS output'!D:F,3,FALSE)</f>
        <v>Psychoeducational interventions</v>
      </c>
      <c r="R109" s="5" t="str">
        <f>FIXED('WinBUGS output'!X108,2)</f>
        <v>-0.40</v>
      </c>
      <c r="S109" s="5" t="str">
        <f>FIXED('WinBUGS output'!W108,2)</f>
        <v>-1.35</v>
      </c>
      <c r="T109" s="5" t="str">
        <f>FIXED('WinBUGS output'!Y108,2)</f>
        <v>0.57</v>
      </c>
      <c r="X109" s="5" t="str">
        <f t="shared" si="4"/>
        <v>Waitlist</v>
      </c>
      <c r="Y109" s="5" t="str">
        <f t="shared" si="5"/>
        <v>Citalopram</v>
      </c>
      <c r="Z109" s="5" t="str">
        <f>FIXED(EXP('WinBUGS output'!N108),2)</f>
        <v>1.63</v>
      </c>
      <c r="AA109" s="5" t="str">
        <f>FIXED(EXP('WinBUGS output'!M108),2)</f>
        <v>0.88</v>
      </c>
      <c r="AB109" s="5" t="str">
        <f>FIXED(EXP('WinBUGS output'!O108),2)</f>
        <v>3.08</v>
      </c>
      <c r="AF109" s="5" t="str">
        <f t="shared" si="6"/>
        <v>Exercise</v>
      </c>
      <c r="AG109" s="5" t="str">
        <f t="shared" si="7"/>
        <v>Psychoeducational interventions</v>
      </c>
      <c r="AH109" s="5" t="str">
        <f>FIXED(EXP('WinBUGS output'!X108),2)</f>
        <v>0.67</v>
      </c>
      <c r="AI109" s="5" t="str">
        <f>FIXED(EXP('WinBUGS output'!W108),2)</f>
        <v>0.26</v>
      </c>
      <c r="AJ109" s="5" t="str">
        <f>FIXED(EXP('WinBUGS output'!Y108),2)</f>
        <v>1.77</v>
      </c>
    </row>
    <row r="110" spans="1:36" x14ac:dyDescent="0.25">
      <c r="A110" s="16">
        <v>2</v>
      </c>
      <c r="B110" s="16">
        <v>18</v>
      </c>
      <c r="C110" s="5" t="str">
        <f>VLOOKUP(A110,'WinBUGS output'!A:C,3,FALSE)</f>
        <v>Waitlist</v>
      </c>
      <c r="D110" s="5" t="str">
        <f>VLOOKUP(B110,'WinBUGS output'!A:C,3,FALSE)</f>
        <v>Escitalopram</v>
      </c>
      <c r="E110" s="5" t="str">
        <f>FIXED('WinBUGS output'!N109,2)</f>
        <v>0.49</v>
      </c>
      <c r="F110" s="5" t="str">
        <f>FIXED('WinBUGS output'!M109,2)</f>
        <v>-0.10</v>
      </c>
      <c r="G110" s="5" t="str">
        <f>FIXED('WinBUGS output'!O109,2)</f>
        <v>1.10</v>
      </c>
      <c r="H110" s="38"/>
      <c r="I110" s="38"/>
      <c r="J110" s="38"/>
      <c r="N110" s="1">
        <v>5</v>
      </c>
      <c r="O110" s="1">
        <v>14</v>
      </c>
      <c r="P110" s="5" t="str">
        <f>VLOOKUP('Direct lors'!N110,'WinBUGS output'!D:F,3,FALSE)</f>
        <v>Exercise</v>
      </c>
      <c r="Q110" s="5" t="str">
        <f>VLOOKUP('Direct lors'!O110,'WinBUGS output'!D:F,3,FALSE)</f>
        <v>Interpersonal psychotherapy (IPT)</v>
      </c>
      <c r="R110" s="5" t="str">
        <f>FIXED('WinBUGS output'!X109,2)</f>
        <v>-0.14</v>
      </c>
      <c r="S110" s="5" t="str">
        <f>FIXED('WinBUGS output'!W109,2)</f>
        <v>-1.11</v>
      </c>
      <c r="T110" s="5" t="str">
        <f>FIXED('WinBUGS output'!Y109,2)</f>
        <v>0.84</v>
      </c>
      <c r="X110" s="5" t="str">
        <f t="shared" si="4"/>
        <v>Waitlist</v>
      </c>
      <c r="Y110" s="5" t="str">
        <f t="shared" si="5"/>
        <v>Escitalopram</v>
      </c>
      <c r="Z110" s="5" t="str">
        <f>FIXED(EXP('WinBUGS output'!N109),2)</f>
        <v>1.64</v>
      </c>
      <c r="AA110" s="5" t="str">
        <f>FIXED(EXP('WinBUGS output'!M109),2)</f>
        <v>0.91</v>
      </c>
      <c r="AB110" s="5" t="str">
        <f>FIXED(EXP('WinBUGS output'!O109),2)</f>
        <v>3.00</v>
      </c>
      <c r="AF110" s="5" t="str">
        <f t="shared" si="6"/>
        <v>Exercise</v>
      </c>
      <c r="AG110" s="5" t="str">
        <f t="shared" si="7"/>
        <v>Interpersonal psychotherapy (IPT)</v>
      </c>
      <c r="AH110" s="5" t="str">
        <f>FIXED(EXP('WinBUGS output'!X109),2)</f>
        <v>0.87</v>
      </c>
      <c r="AI110" s="5" t="str">
        <f>FIXED(EXP('WinBUGS output'!W109),2)</f>
        <v>0.33</v>
      </c>
      <c r="AJ110" s="5" t="str">
        <f>FIXED(EXP('WinBUGS output'!Y109),2)</f>
        <v>2.32</v>
      </c>
    </row>
    <row r="111" spans="1:36" x14ac:dyDescent="0.25">
      <c r="A111" s="16">
        <v>2</v>
      </c>
      <c r="B111" s="16">
        <v>19</v>
      </c>
      <c r="C111" s="5" t="str">
        <f>VLOOKUP(A111,'WinBUGS output'!A:C,3,FALSE)</f>
        <v>Waitlist</v>
      </c>
      <c r="D111" s="5" t="str">
        <f>VLOOKUP(B111,'WinBUGS output'!A:C,3,FALSE)</f>
        <v>Fluoxetine</v>
      </c>
      <c r="E111" s="5" t="str">
        <f>FIXED('WinBUGS output'!N110,2)</f>
        <v>0.45</v>
      </c>
      <c r="F111" s="5" t="str">
        <f>FIXED('WinBUGS output'!M110,2)</f>
        <v>-0.12</v>
      </c>
      <c r="G111" s="5" t="str">
        <f>FIXED('WinBUGS output'!O110,2)</f>
        <v>1.02</v>
      </c>
      <c r="H111" s="38"/>
      <c r="I111" s="38"/>
      <c r="J111" s="38"/>
      <c r="N111" s="1">
        <v>5</v>
      </c>
      <c r="O111" s="1">
        <v>15</v>
      </c>
      <c r="P111" s="5" t="str">
        <f>VLOOKUP('Direct lors'!N111,'WinBUGS output'!D:F,3,FALSE)</f>
        <v>Exercise</v>
      </c>
      <c r="Q111" s="5" t="str">
        <f>VLOOKUP('Direct lors'!O111,'WinBUGS output'!D:F,3,FALSE)</f>
        <v>Counselling</v>
      </c>
      <c r="R111" s="5" t="str">
        <f>FIXED('WinBUGS output'!X110,2)</f>
        <v>-0.04</v>
      </c>
      <c r="S111" s="5" t="str">
        <f>FIXED('WinBUGS output'!W110,2)</f>
        <v>-0.92</v>
      </c>
      <c r="T111" s="5" t="str">
        <f>FIXED('WinBUGS output'!Y110,2)</f>
        <v>0.88</v>
      </c>
      <c r="X111" s="5" t="str">
        <f t="shared" si="4"/>
        <v>Waitlist</v>
      </c>
      <c r="Y111" s="5" t="str">
        <f t="shared" si="5"/>
        <v>Fluoxetine</v>
      </c>
      <c r="Z111" s="5" t="str">
        <f>FIXED(EXP('WinBUGS output'!N110),2)</f>
        <v>1.57</v>
      </c>
      <c r="AA111" s="5" t="str">
        <f>FIXED(EXP('WinBUGS output'!M110),2)</f>
        <v>0.89</v>
      </c>
      <c r="AB111" s="5" t="str">
        <f>FIXED(EXP('WinBUGS output'!O110),2)</f>
        <v>2.78</v>
      </c>
      <c r="AF111" s="5" t="str">
        <f t="shared" si="6"/>
        <v>Exercise</v>
      </c>
      <c r="AG111" s="5" t="str">
        <f t="shared" si="7"/>
        <v>Counselling</v>
      </c>
      <c r="AH111" s="5" t="str">
        <f>FIXED(EXP('WinBUGS output'!X110),2)</f>
        <v>0.96</v>
      </c>
      <c r="AI111" s="5" t="str">
        <f>FIXED(EXP('WinBUGS output'!W110),2)</f>
        <v>0.40</v>
      </c>
      <c r="AJ111" s="5" t="str">
        <f>FIXED(EXP('WinBUGS output'!Y110),2)</f>
        <v>2.41</v>
      </c>
    </row>
    <row r="112" spans="1:36" x14ac:dyDescent="0.25">
      <c r="A112" s="16">
        <v>2</v>
      </c>
      <c r="B112" s="16">
        <v>20</v>
      </c>
      <c r="C112" s="5" t="str">
        <f>VLOOKUP(A112,'WinBUGS output'!A:C,3,FALSE)</f>
        <v>Waitlist</v>
      </c>
      <c r="D112" s="5" t="str">
        <f>VLOOKUP(B112,'WinBUGS output'!A:C,3,FALSE)</f>
        <v>Sertraline</v>
      </c>
      <c r="E112" s="5" t="str">
        <f>FIXED('WinBUGS output'!N111,2)</f>
        <v>0.53</v>
      </c>
      <c r="F112" s="5" t="str">
        <f>FIXED('WinBUGS output'!M111,2)</f>
        <v>0.00</v>
      </c>
      <c r="G112" s="5" t="str">
        <f>FIXED('WinBUGS output'!O111,2)</f>
        <v>1.08</v>
      </c>
      <c r="H112" s="38"/>
      <c r="I112" s="38"/>
      <c r="J112" s="38"/>
      <c r="N112" s="1">
        <v>5</v>
      </c>
      <c r="O112" s="1">
        <v>16</v>
      </c>
      <c r="P112" s="5" t="str">
        <f>VLOOKUP('Direct lors'!N112,'WinBUGS output'!D:F,3,FALSE)</f>
        <v>Exercise</v>
      </c>
      <c r="Q112" s="5" t="str">
        <f>VLOOKUP('Direct lors'!O112,'WinBUGS output'!D:F,3,FALSE)</f>
        <v>Problem solving</v>
      </c>
      <c r="R112" s="5" t="str">
        <f>FIXED('WinBUGS output'!X111,2)</f>
        <v>-0.14</v>
      </c>
      <c r="S112" s="5" t="str">
        <f>FIXED('WinBUGS output'!W111,2)</f>
        <v>-1.08</v>
      </c>
      <c r="T112" s="5" t="str">
        <f>FIXED('WinBUGS output'!Y111,2)</f>
        <v>0.84</v>
      </c>
      <c r="X112" s="5" t="str">
        <f t="shared" si="4"/>
        <v>Waitlist</v>
      </c>
      <c r="Y112" s="5" t="str">
        <f t="shared" si="5"/>
        <v>Sertraline</v>
      </c>
      <c r="Z112" s="5" t="str">
        <f>FIXED(EXP('WinBUGS output'!N111),2)</f>
        <v>1.70</v>
      </c>
      <c r="AA112" s="5" t="str">
        <f>FIXED(EXP('WinBUGS output'!M111),2)</f>
        <v>1.00</v>
      </c>
      <c r="AB112" s="5" t="str">
        <f>FIXED(EXP('WinBUGS output'!O111),2)</f>
        <v>2.93</v>
      </c>
      <c r="AF112" s="5" t="str">
        <f t="shared" si="6"/>
        <v>Exercise</v>
      </c>
      <c r="AG112" s="5" t="str">
        <f t="shared" si="7"/>
        <v>Problem solving</v>
      </c>
      <c r="AH112" s="5" t="str">
        <f>FIXED(EXP('WinBUGS output'!X111),2)</f>
        <v>0.87</v>
      </c>
      <c r="AI112" s="5" t="str">
        <f>FIXED(EXP('WinBUGS output'!W111),2)</f>
        <v>0.34</v>
      </c>
      <c r="AJ112" s="5" t="str">
        <f>FIXED(EXP('WinBUGS output'!Y111),2)</f>
        <v>2.31</v>
      </c>
    </row>
    <row r="113" spans="1:36" x14ac:dyDescent="0.25">
      <c r="A113" s="16">
        <v>2</v>
      </c>
      <c r="B113" s="16">
        <v>21</v>
      </c>
      <c r="C113" s="5" t="str">
        <f>VLOOKUP(A113,'WinBUGS output'!A:C,3,FALSE)</f>
        <v>Waitlist</v>
      </c>
      <c r="D113" s="5" t="str">
        <f>VLOOKUP(B113,'WinBUGS output'!A:C,3,FALSE)</f>
        <v>Any AD</v>
      </c>
      <c r="E113" s="5" t="str">
        <f>FIXED('WinBUGS output'!N112,2)</f>
        <v>0.71</v>
      </c>
      <c r="F113" s="5" t="str">
        <f>FIXED('WinBUGS output'!M112,2)</f>
        <v>0.11</v>
      </c>
      <c r="G113" s="5" t="str">
        <f>FIXED('WinBUGS output'!O112,2)</f>
        <v>1.32</v>
      </c>
      <c r="H113" s="38"/>
      <c r="I113" s="38"/>
      <c r="J113" s="38"/>
      <c r="N113" s="1">
        <v>5</v>
      </c>
      <c r="O113" s="1">
        <v>17</v>
      </c>
      <c r="P113" s="5" t="str">
        <f>VLOOKUP('Direct lors'!N113,'WinBUGS output'!D:F,3,FALSE)</f>
        <v>Exercise</v>
      </c>
      <c r="Q113" s="5" t="str">
        <f>VLOOKUP('Direct lors'!O113,'WinBUGS output'!D:F,3,FALSE)</f>
        <v>Behavioural therapies (individual)</v>
      </c>
      <c r="R113" s="5" t="str">
        <f>FIXED('WinBUGS output'!X112,2)</f>
        <v>-0.21</v>
      </c>
      <c r="S113" s="5" t="str">
        <f>FIXED('WinBUGS output'!W112,2)</f>
        <v>-1.29</v>
      </c>
      <c r="T113" s="5" t="str">
        <f>FIXED('WinBUGS output'!Y112,2)</f>
        <v>0.91</v>
      </c>
      <c r="X113" s="5" t="str">
        <f t="shared" si="4"/>
        <v>Waitlist</v>
      </c>
      <c r="Y113" s="5" t="str">
        <f t="shared" si="5"/>
        <v>Any AD</v>
      </c>
      <c r="Z113" s="5" t="str">
        <f>FIXED(EXP('WinBUGS output'!N112),2)</f>
        <v>2.03</v>
      </c>
      <c r="AA113" s="5" t="str">
        <f>FIXED(EXP('WinBUGS output'!M112),2)</f>
        <v>1.12</v>
      </c>
      <c r="AB113" s="5" t="str">
        <f>FIXED(EXP('WinBUGS output'!O112),2)</f>
        <v>3.72</v>
      </c>
      <c r="AF113" s="5" t="str">
        <f t="shared" si="6"/>
        <v>Exercise</v>
      </c>
      <c r="AG113" s="5" t="str">
        <f t="shared" si="7"/>
        <v>Behavioural therapies (individual)</v>
      </c>
      <c r="AH113" s="5" t="str">
        <f>FIXED(EXP('WinBUGS output'!X112),2)</f>
        <v>0.81</v>
      </c>
      <c r="AI113" s="5" t="str">
        <f>FIXED(EXP('WinBUGS output'!W112),2)</f>
        <v>0.28</v>
      </c>
      <c r="AJ113" s="5" t="str">
        <f>FIXED(EXP('WinBUGS output'!Y112),2)</f>
        <v>2.49</v>
      </c>
    </row>
    <row r="114" spans="1:36" x14ac:dyDescent="0.25">
      <c r="A114" s="16">
        <v>2</v>
      </c>
      <c r="B114" s="16">
        <v>22</v>
      </c>
      <c r="C114" s="5" t="str">
        <f>VLOOKUP(A114,'WinBUGS output'!A:C,3,FALSE)</f>
        <v>Waitlist</v>
      </c>
      <c r="D114" s="5" t="str">
        <f>VLOOKUP(B114,'WinBUGS output'!A:C,3,FALSE)</f>
        <v>Mirtazapine</v>
      </c>
      <c r="E114" s="5" t="str">
        <f>FIXED('WinBUGS output'!N113,2)</f>
        <v>-0.07</v>
      </c>
      <c r="F114" s="5" t="str">
        <f>FIXED('WinBUGS output'!M113,2)</f>
        <v>-1.47</v>
      </c>
      <c r="G114" s="5" t="str">
        <f>FIXED('WinBUGS output'!O113,2)</f>
        <v>1.31</v>
      </c>
      <c r="H114" s="38"/>
      <c r="I114" s="38"/>
      <c r="J114" s="38"/>
      <c r="N114" s="1">
        <v>5</v>
      </c>
      <c r="O114" s="1">
        <v>18</v>
      </c>
      <c r="P114" s="5" t="str">
        <f>VLOOKUP('Direct lors'!N114,'WinBUGS output'!D:F,3,FALSE)</f>
        <v>Exercise</v>
      </c>
      <c r="Q114" s="5" t="str">
        <f>VLOOKUP('Direct lors'!O114,'WinBUGS output'!D:F,3,FALSE)</f>
        <v>Cognitive and cognitive behavioural therapies (individual)</v>
      </c>
      <c r="R114" s="5" t="str">
        <f>FIXED('WinBUGS output'!X113,2)</f>
        <v>-0.16</v>
      </c>
      <c r="S114" s="5" t="str">
        <f>FIXED('WinBUGS output'!W113,2)</f>
        <v>-0.92</v>
      </c>
      <c r="T114" s="5" t="str">
        <f>FIXED('WinBUGS output'!Y113,2)</f>
        <v>0.68</v>
      </c>
      <c r="X114" s="5" t="str">
        <f t="shared" si="4"/>
        <v>Waitlist</v>
      </c>
      <c r="Y114" s="5" t="str">
        <f t="shared" si="5"/>
        <v>Mirtazapine</v>
      </c>
      <c r="Z114" s="5" t="str">
        <f>FIXED(EXP('WinBUGS output'!N113),2)</f>
        <v>0.93</v>
      </c>
      <c r="AA114" s="5" t="str">
        <f>FIXED(EXP('WinBUGS output'!M113),2)</f>
        <v>0.23</v>
      </c>
      <c r="AB114" s="5" t="str">
        <f>FIXED(EXP('WinBUGS output'!O113),2)</f>
        <v>3.71</v>
      </c>
      <c r="AF114" s="5" t="str">
        <f t="shared" si="6"/>
        <v>Exercise</v>
      </c>
      <c r="AG114" s="5" t="str">
        <f t="shared" si="7"/>
        <v>Cognitive and cognitive behavioural therapies (individual)</v>
      </c>
      <c r="AH114" s="5" t="str">
        <f>FIXED(EXP('WinBUGS output'!X113),2)</f>
        <v>0.86</v>
      </c>
      <c r="AI114" s="5" t="str">
        <f>FIXED(EXP('WinBUGS output'!W113),2)</f>
        <v>0.40</v>
      </c>
      <c r="AJ114" s="5" t="str">
        <f>FIXED(EXP('WinBUGS output'!Y113),2)</f>
        <v>1.96</v>
      </c>
    </row>
    <row r="115" spans="1:36" x14ac:dyDescent="0.25">
      <c r="A115" s="16">
        <v>2</v>
      </c>
      <c r="B115" s="16">
        <v>23</v>
      </c>
      <c r="C115" s="5" t="str">
        <f>VLOOKUP(A115,'WinBUGS output'!A:C,3,FALSE)</f>
        <v>Waitlist</v>
      </c>
      <c r="D115" s="5" t="str">
        <f>VLOOKUP(B115,'WinBUGS output'!A:C,3,FALSE)</f>
        <v>Short-term psychodynamic psychotherapy individual</v>
      </c>
      <c r="E115" s="5" t="str">
        <f>FIXED('WinBUGS output'!N114,2)</f>
        <v>0.51</v>
      </c>
      <c r="F115" s="5" t="str">
        <f>FIXED('WinBUGS output'!M114,2)</f>
        <v>-0.15</v>
      </c>
      <c r="G115" s="5" t="str">
        <f>FIXED('WinBUGS output'!O114,2)</f>
        <v>1.19</v>
      </c>
      <c r="H115" s="38"/>
      <c r="I115" s="38"/>
      <c r="J115" s="38"/>
      <c r="N115" s="1">
        <v>5</v>
      </c>
      <c r="O115" s="1">
        <v>19</v>
      </c>
      <c r="P115" s="5" t="str">
        <f>VLOOKUP('Direct lors'!N115,'WinBUGS output'!D:F,3,FALSE)</f>
        <v>Exercise</v>
      </c>
      <c r="Q115" s="5" t="str">
        <f>VLOOKUP('Direct lors'!O115,'WinBUGS output'!D:F,3,FALSE)</f>
        <v>Behavioural, cognitive, or CBT groups</v>
      </c>
      <c r="R115" s="5" t="str">
        <f>FIXED('WinBUGS output'!X114,2)</f>
        <v>-0.12</v>
      </c>
      <c r="S115" s="5" t="str">
        <f>FIXED('WinBUGS output'!W114,2)</f>
        <v>-0.95</v>
      </c>
      <c r="T115" s="5" t="str">
        <f>FIXED('WinBUGS output'!Y114,2)</f>
        <v>0.75</v>
      </c>
      <c r="X115" s="5" t="str">
        <f t="shared" si="4"/>
        <v>Waitlist</v>
      </c>
      <c r="Y115" s="5" t="str">
        <f t="shared" si="5"/>
        <v>Short-term psychodynamic psychotherapy individual</v>
      </c>
      <c r="Z115" s="5" t="str">
        <f>FIXED(EXP('WinBUGS output'!N114),2)</f>
        <v>1.67</v>
      </c>
      <c r="AA115" s="5" t="str">
        <f>FIXED(EXP('WinBUGS output'!M114),2)</f>
        <v>0.86</v>
      </c>
      <c r="AB115" s="5" t="str">
        <f>FIXED(EXP('WinBUGS output'!O114),2)</f>
        <v>3.28</v>
      </c>
      <c r="AF115" s="5" t="str">
        <f t="shared" si="6"/>
        <v>Exercise</v>
      </c>
      <c r="AG115" s="5" t="str">
        <f t="shared" si="7"/>
        <v>Behavioural, cognitive, or CBT groups</v>
      </c>
      <c r="AH115" s="5" t="str">
        <f>FIXED(EXP('WinBUGS output'!X114),2)</f>
        <v>0.89</v>
      </c>
      <c r="AI115" s="5" t="str">
        <f>FIXED(EXP('WinBUGS output'!W114),2)</f>
        <v>0.39</v>
      </c>
      <c r="AJ115" s="5" t="str">
        <f>FIXED(EXP('WinBUGS output'!Y114),2)</f>
        <v>2.11</v>
      </c>
    </row>
    <row r="116" spans="1:36" x14ac:dyDescent="0.25">
      <c r="A116" s="16">
        <v>2</v>
      </c>
      <c r="B116" s="16">
        <v>24</v>
      </c>
      <c r="C116" s="5" t="str">
        <f>VLOOKUP(A116,'WinBUGS output'!A:C,3,FALSE)</f>
        <v>Waitlist</v>
      </c>
      <c r="D116" s="5" t="str">
        <f>VLOOKUP(B116,'WinBUGS output'!A:C,3,FALSE)</f>
        <v>Short-term psychodynamic psychotherapy group</v>
      </c>
      <c r="E116" s="5" t="str">
        <f>FIXED('WinBUGS output'!N115,2)</f>
        <v>0.52</v>
      </c>
      <c r="F116" s="5" t="str">
        <f>FIXED('WinBUGS output'!M115,2)</f>
        <v>-0.50</v>
      </c>
      <c r="G116" s="5" t="str">
        <f>FIXED('WinBUGS output'!O115,2)</f>
        <v>1.52</v>
      </c>
      <c r="H116" s="38"/>
      <c r="I116" s="38"/>
      <c r="J116" s="38"/>
      <c r="N116" s="1">
        <v>5</v>
      </c>
      <c r="O116" s="1">
        <v>20</v>
      </c>
      <c r="P116" s="5" t="str">
        <f>VLOOKUP('Direct lors'!N116,'WinBUGS output'!D:F,3,FALSE)</f>
        <v>Exercise</v>
      </c>
      <c r="Q116" s="5" t="str">
        <f>VLOOKUP('Direct lors'!O116,'WinBUGS output'!D:F,3,FALSE)</f>
        <v>Combined (Cognitive and cognitive behavioural therapies individual + AD)</v>
      </c>
      <c r="R116" s="5" t="str">
        <f>FIXED('WinBUGS output'!X115,2)</f>
        <v>0.25</v>
      </c>
      <c r="S116" s="5" t="str">
        <f>FIXED('WinBUGS output'!W115,2)</f>
        <v>-0.82</v>
      </c>
      <c r="T116" s="5" t="str">
        <f>FIXED('WinBUGS output'!Y115,2)</f>
        <v>1.38</v>
      </c>
      <c r="X116" s="5" t="str">
        <f t="shared" si="4"/>
        <v>Waitlist</v>
      </c>
      <c r="Y116" s="5" t="str">
        <f t="shared" si="5"/>
        <v>Short-term psychodynamic psychotherapy group</v>
      </c>
      <c r="Z116" s="5" t="str">
        <f>FIXED(EXP('WinBUGS output'!N115),2)</f>
        <v>1.68</v>
      </c>
      <c r="AA116" s="5" t="str">
        <f>FIXED(EXP('WinBUGS output'!M115),2)</f>
        <v>0.61</v>
      </c>
      <c r="AB116" s="5" t="str">
        <f>FIXED(EXP('WinBUGS output'!O115),2)</f>
        <v>4.58</v>
      </c>
      <c r="AF116" s="5" t="str">
        <f t="shared" si="6"/>
        <v>Exercise</v>
      </c>
      <c r="AG116" s="5" t="str">
        <f t="shared" si="7"/>
        <v>Combined (Cognitive and cognitive behavioural therapies individual + AD)</v>
      </c>
      <c r="AH116" s="5" t="str">
        <f>FIXED(EXP('WinBUGS output'!X115),2)</f>
        <v>1.29</v>
      </c>
      <c r="AI116" s="5" t="str">
        <f>FIXED(EXP('WinBUGS output'!W115),2)</f>
        <v>0.44</v>
      </c>
      <c r="AJ116" s="5" t="str">
        <f>FIXED(EXP('WinBUGS output'!Y115),2)</f>
        <v>3.98</v>
      </c>
    </row>
    <row r="117" spans="1:36" x14ac:dyDescent="0.25">
      <c r="A117" s="16">
        <v>2</v>
      </c>
      <c r="B117" s="16">
        <v>25</v>
      </c>
      <c r="C117" s="5" t="str">
        <f>VLOOKUP(A117,'WinBUGS output'!A:C,3,FALSE)</f>
        <v>Waitlist</v>
      </c>
      <c r="D117" s="5" t="str">
        <f>VLOOKUP(B117,'WinBUGS output'!A:C,3,FALSE)</f>
        <v>Cognitive bias modification with support + TAU</v>
      </c>
      <c r="E117" s="5" t="str">
        <f>FIXED('WinBUGS output'!N116,2)</f>
        <v>0.86</v>
      </c>
      <c r="F117" s="5" t="str">
        <f>FIXED('WinBUGS output'!M116,2)</f>
        <v>0.02</v>
      </c>
      <c r="G117" s="5" t="str">
        <f>FIXED('WinBUGS output'!O116,2)</f>
        <v>1.64</v>
      </c>
      <c r="H117" s="38"/>
      <c r="I117" s="38"/>
      <c r="J117" s="38"/>
      <c r="N117" s="1">
        <v>5</v>
      </c>
      <c r="O117" s="1">
        <v>21</v>
      </c>
      <c r="P117" s="5" t="str">
        <f>VLOOKUP('Direct lors'!N117,'WinBUGS output'!D:F,3,FALSE)</f>
        <v>Exercise</v>
      </c>
      <c r="Q117" s="5" t="str">
        <f>VLOOKUP('Direct lors'!O117,'WinBUGS output'!D:F,3,FALSE)</f>
        <v>Combined (Behavioural, cognitive, or CBT groups + AD)</v>
      </c>
      <c r="R117" s="5" t="str">
        <f>FIXED('WinBUGS output'!X116,2)</f>
        <v>1.08</v>
      </c>
      <c r="S117" s="5" t="str">
        <f>FIXED('WinBUGS output'!W116,2)</f>
        <v>-0.66</v>
      </c>
      <c r="T117" s="5" t="str">
        <f>FIXED('WinBUGS output'!Y116,2)</f>
        <v>2.84</v>
      </c>
      <c r="X117" s="5" t="str">
        <f t="shared" si="4"/>
        <v>Waitlist</v>
      </c>
      <c r="Y117" s="5" t="str">
        <f t="shared" si="5"/>
        <v>Cognitive bias modification with support + TAU</v>
      </c>
      <c r="Z117" s="5" t="str">
        <f>FIXED(EXP('WinBUGS output'!N116),2)</f>
        <v>2.37</v>
      </c>
      <c r="AA117" s="5" t="str">
        <f>FIXED(EXP('WinBUGS output'!M116),2)</f>
        <v>1.02</v>
      </c>
      <c r="AB117" s="5" t="str">
        <f>FIXED(EXP('WinBUGS output'!O116),2)</f>
        <v>5.13</v>
      </c>
      <c r="AF117" s="5" t="str">
        <f t="shared" si="6"/>
        <v>Exercise</v>
      </c>
      <c r="AG117" s="5" t="str">
        <f t="shared" si="7"/>
        <v>Combined (Behavioural, cognitive, or CBT groups + AD)</v>
      </c>
      <c r="AH117" s="5" t="str">
        <f>FIXED(EXP('WinBUGS output'!X116),2)</f>
        <v>2.94</v>
      </c>
      <c r="AI117" s="5" t="str">
        <f>FIXED(EXP('WinBUGS output'!W116),2)</f>
        <v>0.52</v>
      </c>
      <c r="AJ117" s="5" t="str">
        <f>FIXED(EXP('WinBUGS output'!Y116),2)</f>
        <v>17.15</v>
      </c>
    </row>
    <row r="118" spans="1:36" x14ac:dyDescent="0.25">
      <c r="A118" s="16">
        <v>2</v>
      </c>
      <c r="B118" s="16">
        <v>26</v>
      </c>
      <c r="C118" s="5" t="str">
        <f>VLOOKUP(A118,'WinBUGS output'!A:C,3,FALSE)</f>
        <v>Waitlist</v>
      </c>
      <c r="D118" s="5" t="str">
        <f>VLOOKUP(B118,'WinBUGS output'!A:C,3,FALSE)</f>
        <v>Cognitive bibliotherapy with support</v>
      </c>
      <c r="E118" s="5" t="str">
        <f>FIXED('WinBUGS output'!N117,2)</f>
        <v>0.95</v>
      </c>
      <c r="F118" s="5" t="str">
        <f>FIXED('WinBUGS output'!M117,2)</f>
        <v>0.38</v>
      </c>
      <c r="G118" s="5" t="str">
        <f>FIXED('WinBUGS output'!O117,2)</f>
        <v>1.51</v>
      </c>
      <c r="H118" s="38" t="s">
        <v>5193</v>
      </c>
      <c r="I118" s="38" t="s">
        <v>5194</v>
      </c>
      <c r="J118" s="38" t="s">
        <v>5195</v>
      </c>
      <c r="N118" s="1">
        <v>5</v>
      </c>
      <c r="O118" s="1">
        <v>22</v>
      </c>
      <c r="P118" s="5" t="str">
        <f>VLOOKUP('Direct lors'!N118,'WinBUGS output'!D:F,3,FALSE)</f>
        <v>Exercise</v>
      </c>
      <c r="Q118" s="5" t="str">
        <f>VLOOKUP('Direct lors'!O118,'WinBUGS output'!D:F,3,FALSE)</f>
        <v>Combined (Problem solving + AD)</v>
      </c>
      <c r="R118" s="5" t="str">
        <f>FIXED('WinBUGS output'!X117,2)</f>
        <v>-0.59</v>
      </c>
      <c r="S118" s="5" t="str">
        <f>FIXED('WinBUGS output'!W117,2)</f>
        <v>-2.25</v>
      </c>
      <c r="T118" s="5" t="str">
        <f>FIXED('WinBUGS output'!Y117,2)</f>
        <v>1.05</v>
      </c>
      <c r="X118" s="5" t="str">
        <f t="shared" si="4"/>
        <v>Waitlist</v>
      </c>
      <c r="Y118" s="5" t="str">
        <f t="shared" si="5"/>
        <v>Cognitive bibliotherapy with support</v>
      </c>
      <c r="Z118" s="5" t="str">
        <f>FIXED(EXP('WinBUGS output'!N117),2)</f>
        <v>2.58</v>
      </c>
      <c r="AA118" s="5" t="str">
        <f>FIXED(EXP('WinBUGS output'!M117),2)</f>
        <v>1.46</v>
      </c>
      <c r="AB118" s="5" t="str">
        <f>FIXED(EXP('WinBUGS output'!O117),2)</f>
        <v>4.54</v>
      </c>
      <c r="AF118" s="5" t="str">
        <f t="shared" si="6"/>
        <v>Exercise</v>
      </c>
      <c r="AG118" s="5" t="str">
        <f t="shared" si="7"/>
        <v>Combined (Problem solving + AD)</v>
      </c>
      <c r="AH118" s="5" t="str">
        <f>FIXED(EXP('WinBUGS output'!X117),2)</f>
        <v>0.56</v>
      </c>
      <c r="AI118" s="5" t="str">
        <f>FIXED(EXP('WinBUGS output'!W117),2)</f>
        <v>0.11</v>
      </c>
      <c r="AJ118" s="5" t="str">
        <f>FIXED(EXP('WinBUGS output'!Y117),2)</f>
        <v>2.87</v>
      </c>
    </row>
    <row r="119" spans="1:36" x14ac:dyDescent="0.25">
      <c r="A119" s="16">
        <v>2</v>
      </c>
      <c r="B119" s="16">
        <v>27</v>
      </c>
      <c r="C119" s="5" t="str">
        <f>VLOOKUP(A119,'WinBUGS output'!A:C,3,FALSE)</f>
        <v>Waitlist</v>
      </c>
      <c r="D119" s="5" t="str">
        <f>VLOOKUP(B119,'WinBUGS output'!A:C,3,FALSE)</f>
        <v>Cognitive bibliotherapy with support + TAU</v>
      </c>
      <c r="E119" s="5" t="str">
        <f>FIXED('WinBUGS output'!N118,2)</f>
        <v>0.87</v>
      </c>
      <c r="F119" s="5" t="str">
        <f>FIXED('WinBUGS output'!M118,2)</f>
        <v>-0.03</v>
      </c>
      <c r="G119" s="5" t="str">
        <f>FIXED('WinBUGS output'!O118,2)</f>
        <v>1.68</v>
      </c>
      <c r="H119" s="38"/>
      <c r="I119" s="38"/>
      <c r="J119" s="38"/>
      <c r="N119" s="1">
        <v>5</v>
      </c>
      <c r="O119" s="1">
        <v>23</v>
      </c>
      <c r="P119" s="5" t="str">
        <f>VLOOKUP('Direct lors'!N119,'WinBUGS output'!D:F,3,FALSE)</f>
        <v>Exercise</v>
      </c>
      <c r="Q119" s="5" t="str">
        <f>VLOOKUP('Direct lors'!O119,'WinBUGS output'!D:F,3,FALSE)</f>
        <v>Combined (Counselling + AD)</v>
      </c>
      <c r="R119" s="5" t="str">
        <f>FIXED('WinBUGS output'!X118,2)</f>
        <v>0.15</v>
      </c>
      <c r="S119" s="5" t="str">
        <f>FIXED('WinBUGS output'!W118,2)</f>
        <v>-1.95</v>
      </c>
      <c r="T119" s="5" t="str">
        <f>FIXED('WinBUGS output'!Y118,2)</f>
        <v>2.23</v>
      </c>
      <c r="X119" s="5" t="str">
        <f t="shared" si="4"/>
        <v>Waitlist</v>
      </c>
      <c r="Y119" s="5" t="str">
        <f t="shared" si="5"/>
        <v>Cognitive bibliotherapy with support + TAU</v>
      </c>
      <c r="Z119" s="5" t="str">
        <f>FIXED(EXP('WinBUGS output'!N118),2)</f>
        <v>2.39</v>
      </c>
      <c r="AA119" s="5" t="str">
        <f>FIXED(EXP('WinBUGS output'!M118),2)</f>
        <v>0.97</v>
      </c>
      <c r="AB119" s="5" t="str">
        <f>FIXED(EXP('WinBUGS output'!O118),2)</f>
        <v>5.34</v>
      </c>
      <c r="AF119" s="5" t="str">
        <f t="shared" si="6"/>
        <v>Exercise</v>
      </c>
      <c r="AG119" s="5" t="str">
        <f t="shared" si="7"/>
        <v>Combined (Counselling + AD)</v>
      </c>
      <c r="AH119" s="5" t="str">
        <f>FIXED(EXP('WinBUGS output'!X118),2)</f>
        <v>1.16</v>
      </c>
      <c r="AI119" s="5" t="str">
        <f>FIXED(EXP('WinBUGS output'!W118),2)</f>
        <v>0.14</v>
      </c>
      <c r="AJ119" s="5" t="str">
        <f>FIXED(EXP('WinBUGS output'!Y118),2)</f>
        <v>9.33</v>
      </c>
    </row>
    <row r="120" spans="1:36" x14ac:dyDescent="0.25">
      <c r="A120" s="16">
        <v>2</v>
      </c>
      <c r="B120" s="16">
        <v>28</v>
      </c>
      <c r="C120" s="5" t="str">
        <f>VLOOKUP(A120,'WinBUGS output'!A:C,3,FALSE)</f>
        <v>Waitlist</v>
      </c>
      <c r="D120" s="5" t="str">
        <f>VLOOKUP(B120,'WinBUGS output'!A:C,3,FALSE)</f>
        <v>Computerised behavioural activation with support</v>
      </c>
      <c r="E120" s="5" t="str">
        <f>FIXED('WinBUGS output'!N119,2)</f>
        <v>0.71</v>
      </c>
      <c r="F120" s="5" t="str">
        <f>FIXED('WinBUGS output'!M119,2)</f>
        <v>-0.21</v>
      </c>
      <c r="G120" s="5" t="str">
        <f>FIXED('WinBUGS output'!O119,2)</f>
        <v>1.44</v>
      </c>
      <c r="H120" s="38" t="s">
        <v>5196</v>
      </c>
      <c r="I120" s="38" t="s">
        <v>5197</v>
      </c>
      <c r="J120" s="38" t="s">
        <v>5198</v>
      </c>
      <c r="N120" s="1">
        <v>5</v>
      </c>
      <c r="O120" s="1">
        <v>24</v>
      </c>
      <c r="P120" s="5" t="str">
        <f>VLOOKUP('Direct lors'!N120,'WinBUGS output'!D:F,3,FALSE)</f>
        <v>Exercise</v>
      </c>
      <c r="Q120" s="5" t="str">
        <f>VLOOKUP('Direct lors'!O120,'WinBUGS output'!D:F,3,FALSE)</f>
        <v>Combined (IPT + AD)</v>
      </c>
      <c r="R120" s="5" t="str">
        <f>FIXED('WinBUGS output'!X119,2)</f>
        <v>-0.05</v>
      </c>
      <c r="S120" s="5" t="str">
        <f>FIXED('WinBUGS output'!W119,2)</f>
        <v>-1.53</v>
      </c>
      <c r="T120" s="5" t="str">
        <f>FIXED('WinBUGS output'!Y119,2)</f>
        <v>1.43</v>
      </c>
      <c r="X120" s="5" t="str">
        <f t="shared" si="4"/>
        <v>Waitlist</v>
      </c>
      <c r="Y120" s="5" t="str">
        <f t="shared" si="5"/>
        <v>Computerised behavioural activation with support</v>
      </c>
      <c r="Z120" s="5" t="str">
        <f>FIXED(EXP('WinBUGS output'!N119),2)</f>
        <v>2.04</v>
      </c>
      <c r="AA120" s="5" t="str">
        <f>FIXED(EXP('WinBUGS output'!M119),2)</f>
        <v>0.81</v>
      </c>
      <c r="AB120" s="5" t="str">
        <f>FIXED(EXP('WinBUGS output'!O119),2)</f>
        <v>4.21</v>
      </c>
      <c r="AF120" s="5" t="str">
        <f t="shared" si="6"/>
        <v>Exercise</v>
      </c>
      <c r="AG120" s="5" t="str">
        <f t="shared" si="7"/>
        <v>Combined (IPT + AD)</v>
      </c>
      <c r="AH120" s="5" t="str">
        <f>FIXED(EXP('WinBUGS output'!X119),2)</f>
        <v>0.95</v>
      </c>
      <c r="AI120" s="5" t="str">
        <f>FIXED(EXP('WinBUGS output'!W119),2)</f>
        <v>0.22</v>
      </c>
      <c r="AJ120" s="5" t="str">
        <f>FIXED(EXP('WinBUGS output'!Y119),2)</f>
        <v>4.18</v>
      </c>
    </row>
    <row r="121" spans="1:36" x14ac:dyDescent="0.25">
      <c r="A121" s="16">
        <v>2</v>
      </c>
      <c r="B121" s="16">
        <v>29</v>
      </c>
      <c r="C121" s="5" t="str">
        <f>VLOOKUP(A121,'WinBUGS output'!A:C,3,FALSE)</f>
        <v>Waitlist</v>
      </c>
      <c r="D121" s="5" t="str">
        <f>VLOOKUP(B121,'WinBUGS output'!A:C,3,FALSE)</f>
        <v>Computerised psychodynamic therapy with support</v>
      </c>
      <c r="E121" s="5" t="str">
        <f>FIXED('WinBUGS output'!N120,2)</f>
        <v>1.03</v>
      </c>
      <c r="F121" s="5" t="str">
        <f>FIXED('WinBUGS output'!M120,2)</f>
        <v>0.22</v>
      </c>
      <c r="G121" s="5" t="str">
        <f>FIXED('WinBUGS output'!O120,2)</f>
        <v>1.95</v>
      </c>
      <c r="H121" s="38"/>
      <c r="I121" s="38"/>
      <c r="J121" s="38"/>
      <c r="N121" s="1">
        <v>5</v>
      </c>
      <c r="O121" s="1">
        <v>25</v>
      </c>
      <c r="P121" s="5" t="str">
        <f>VLOOKUP('Direct lors'!N121,'WinBUGS output'!D:F,3,FALSE)</f>
        <v>Exercise</v>
      </c>
      <c r="Q121" s="5" t="str">
        <f>VLOOKUP('Direct lors'!O121,'WinBUGS output'!D:F,3,FALSE)</f>
        <v>Combined (Short-term psychodynamic psychotherapies + AD)</v>
      </c>
      <c r="R121" s="5" t="str">
        <f>FIXED('WinBUGS output'!X120,2)</f>
        <v>0.64</v>
      </c>
      <c r="S121" s="5" t="str">
        <f>FIXED('WinBUGS output'!W120,2)</f>
        <v>-0.56</v>
      </c>
      <c r="T121" s="5" t="str">
        <f>FIXED('WinBUGS output'!Y120,2)</f>
        <v>1.87</v>
      </c>
      <c r="X121" s="5" t="str">
        <f t="shared" si="4"/>
        <v>Waitlist</v>
      </c>
      <c r="Y121" s="5" t="str">
        <f t="shared" si="5"/>
        <v>Computerised psychodynamic therapy with support</v>
      </c>
      <c r="Z121" s="5" t="str">
        <f>FIXED(EXP('WinBUGS output'!N120),2)</f>
        <v>2.79</v>
      </c>
      <c r="AA121" s="5" t="str">
        <f>FIXED(EXP('WinBUGS output'!M120),2)</f>
        <v>1.25</v>
      </c>
      <c r="AB121" s="5" t="str">
        <f>FIXED(EXP('WinBUGS output'!O120),2)</f>
        <v>7.05</v>
      </c>
      <c r="AF121" s="5" t="str">
        <f t="shared" si="6"/>
        <v>Exercise</v>
      </c>
      <c r="AG121" s="5" t="str">
        <f t="shared" si="7"/>
        <v>Combined (Short-term psychodynamic psychotherapies + AD)</v>
      </c>
      <c r="AH121" s="5" t="str">
        <f>FIXED(EXP('WinBUGS output'!X120),2)</f>
        <v>1.89</v>
      </c>
      <c r="AI121" s="5" t="str">
        <f>FIXED(EXP('WinBUGS output'!W120),2)</f>
        <v>0.57</v>
      </c>
      <c r="AJ121" s="5" t="str">
        <f>FIXED(EXP('WinBUGS output'!Y120),2)</f>
        <v>6.49</v>
      </c>
    </row>
    <row r="122" spans="1:36" x14ac:dyDescent="0.25">
      <c r="A122" s="16">
        <v>2</v>
      </c>
      <c r="B122" s="16">
        <v>30</v>
      </c>
      <c r="C122" s="5" t="str">
        <f>VLOOKUP(A122,'WinBUGS output'!A:C,3,FALSE)</f>
        <v>Waitlist</v>
      </c>
      <c r="D122" s="5" t="str">
        <f>VLOOKUP(B122,'WinBUGS output'!A:C,3,FALSE)</f>
        <v>Computerised third-wave cognitive therapy with support</v>
      </c>
      <c r="E122" s="5" t="str">
        <f>FIXED('WinBUGS output'!N121,2)</f>
        <v>0.81</v>
      </c>
      <c r="F122" s="5" t="str">
        <f>FIXED('WinBUGS output'!M121,2)</f>
        <v>-0.19</v>
      </c>
      <c r="G122" s="5" t="str">
        <f>FIXED('WinBUGS output'!O121,2)</f>
        <v>1.62</v>
      </c>
      <c r="H122" s="38"/>
      <c r="I122" s="38"/>
      <c r="J122" s="38"/>
      <c r="N122" s="1">
        <v>5</v>
      </c>
      <c r="O122" s="1">
        <v>26</v>
      </c>
      <c r="P122" s="5" t="str">
        <f>VLOOKUP('Direct lors'!N122,'WinBUGS output'!D:F,3,FALSE)</f>
        <v>Exercise</v>
      </c>
      <c r="Q122" s="5" t="str">
        <f>VLOOKUP('Direct lors'!O122,'WinBUGS output'!D:F,3,FALSE)</f>
        <v>Combined (psych + placebo)</v>
      </c>
      <c r="R122" s="5" t="str">
        <f>FIXED('WinBUGS output'!X121,2)</f>
        <v>-0.86</v>
      </c>
      <c r="S122" s="5" t="str">
        <f>FIXED('WinBUGS output'!W121,2)</f>
        <v>-2.26</v>
      </c>
      <c r="T122" s="5" t="str">
        <f>FIXED('WinBUGS output'!Y121,2)</f>
        <v>0.50</v>
      </c>
      <c r="X122" s="5" t="str">
        <f t="shared" si="4"/>
        <v>Waitlist</v>
      </c>
      <c r="Y122" s="5" t="str">
        <f t="shared" si="5"/>
        <v>Computerised third-wave cognitive therapy with support</v>
      </c>
      <c r="Z122" s="5" t="str">
        <f>FIXED(EXP('WinBUGS output'!N121),2)</f>
        <v>2.25</v>
      </c>
      <c r="AA122" s="5" t="str">
        <f>FIXED(EXP('WinBUGS output'!M121),2)</f>
        <v>0.83</v>
      </c>
      <c r="AB122" s="5" t="str">
        <f>FIXED(EXP('WinBUGS output'!O121),2)</f>
        <v>5.04</v>
      </c>
      <c r="AF122" s="5" t="str">
        <f t="shared" si="6"/>
        <v>Exercise</v>
      </c>
      <c r="AG122" s="5" t="str">
        <f t="shared" si="7"/>
        <v>Combined (psych + placebo)</v>
      </c>
      <c r="AH122" s="5" t="str">
        <f>FIXED(EXP('WinBUGS output'!X121),2)</f>
        <v>0.42</v>
      </c>
      <c r="AI122" s="5" t="str">
        <f>FIXED(EXP('WinBUGS output'!W121),2)</f>
        <v>0.10</v>
      </c>
      <c r="AJ122" s="5" t="str">
        <f>FIXED(EXP('WinBUGS output'!Y121),2)</f>
        <v>1.65</v>
      </c>
    </row>
    <row r="123" spans="1:36" x14ac:dyDescent="0.25">
      <c r="A123" s="16">
        <v>2</v>
      </c>
      <c r="B123" s="16">
        <v>31</v>
      </c>
      <c r="C123" s="5" t="str">
        <f>VLOOKUP(A123,'WinBUGS output'!A:C,3,FALSE)</f>
        <v>Waitlist</v>
      </c>
      <c r="D123" s="5" t="str">
        <f>VLOOKUP(B123,'WinBUGS output'!A:C,3,FALSE)</f>
        <v>Computerised-CBT (CCBT) with support</v>
      </c>
      <c r="E123" s="5" t="str">
        <f>FIXED('WinBUGS output'!N122,2)</f>
        <v>1.19</v>
      </c>
      <c r="F123" s="5" t="str">
        <f>FIXED('WinBUGS output'!M122,2)</f>
        <v>0.71</v>
      </c>
      <c r="G123" s="5" t="str">
        <f>FIXED('WinBUGS output'!O122,2)</f>
        <v>1.70</v>
      </c>
      <c r="H123" s="38" t="s">
        <v>5199</v>
      </c>
      <c r="I123" s="38" t="s">
        <v>5200</v>
      </c>
      <c r="J123" s="38" t="s">
        <v>5201</v>
      </c>
      <c r="N123" s="1">
        <v>5</v>
      </c>
      <c r="O123" s="1">
        <v>27</v>
      </c>
      <c r="P123" s="5" t="str">
        <f>VLOOKUP('Direct lors'!N123,'WinBUGS output'!D:F,3,FALSE)</f>
        <v>Exercise</v>
      </c>
      <c r="Q123" s="5" t="str">
        <f>VLOOKUP('Direct lors'!O123,'WinBUGS output'!D:F,3,FALSE)</f>
        <v>Combined (Exercise + AD/CBT)</v>
      </c>
      <c r="R123" s="5" t="str">
        <f>FIXED('WinBUGS output'!X122,2)</f>
        <v>-0.14</v>
      </c>
      <c r="S123" s="5" t="str">
        <f>FIXED('WinBUGS output'!W122,2)</f>
        <v>-1.23</v>
      </c>
      <c r="T123" s="5" t="str">
        <f>FIXED('WinBUGS output'!Y122,2)</f>
        <v>0.95</v>
      </c>
      <c r="X123" s="5" t="str">
        <f t="shared" si="4"/>
        <v>Waitlist</v>
      </c>
      <c r="Y123" s="5" t="str">
        <f t="shared" si="5"/>
        <v>Computerised-CBT (CCBT) with support</v>
      </c>
      <c r="Z123" s="5" t="str">
        <f>FIXED(EXP('WinBUGS output'!N122),2)</f>
        <v>3.28</v>
      </c>
      <c r="AA123" s="5" t="str">
        <f>FIXED(EXP('WinBUGS output'!M122),2)</f>
        <v>2.03</v>
      </c>
      <c r="AB123" s="5" t="str">
        <f>FIXED(EXP('WinBUGS output'!O122),2)</f>
        <v>5.48</v>
      </c>
      <c r="AF123" s="5" t="str">
        <f t="shared" si="6"/>
        <v>Exercise</v>
      </c>
      <c r="AG123" s="5" t="str">
        <f t="shared" si="7"/>
        <v>Combined (Exercise + AD/CBT)</v>
      </c>
      <c r="AH123" s="5" t="str">
        <f>FIXED(EXP('WinBUGS output'!X122),2)</f>
        <v>0.87</v>
      </c>
      <c r="AI123" s="5" t="str">
        <f>FIXED(EXP('WinBUGS output'!W122),2)</f>
        <v>0.29</v>
      </c>
      <c r="AJ123" s="5" t="str">
        <f>FIXED(EXP('WinBUGS output'!Y122),2)</f>
        <v>2.59</v>
      </c>
    </row>
    <row r="124" spans="1:36" x14ac:dyDescent="0.25">
      <c r="A124" s="16">
        <v>2</v>
      </c>
      <c r="B124" s="16">
        <v>32</v>
      </c>
      <c r="C124" s="5" t="str">
        <f>VLOOKUP(A124,'WinBUGS output'!A:C,3,FALSE)</f>
        <v>Waitlist</v>
      </c>
      <c r="D124" s="5" t="str">
        <f>VLOOKUP(B124,'WinBUGS output'!A:C,3,FALSE)</f>
        <v>Computerised-CBT (CCBT) with support + TAU</v>
      </c>
      <c r="E124" s="5" t="str">
        <f>FIXED('WinBUGS output'!N123,2)</f>
        <v>0.73</v>
      </c>
      <c r="F124" s="5" t="str">
        <f>FIXED('WinBUGS output'!M123,2)</f>
        <v>0.10</v>
      </c>
      <c r="G124" s="5" t="str">
        <f>FIXED('WinBUGS output'!O123,2)</f>
        <v>1.31</v>
      </c>
      <c r="H124" s="38"/>
      <c r="I124" s="38"/>
      <c r="J124" s="38"/>
      <c r="N124" s="1">
        <v>6</v>
      </c>
      <c r="O124" s="1">
        <v>7</v>
      </c>
      <c r="P124" s="5" t="str">
        <f>VLOOKUP('Direct lors'!N124,'WinBUGS output'!D:F,3,FALSE)</f>
        <v>TCA</v>
      </c>
      <c r="Q124" s="5" t="str">
        <f>VLOOKUP('Direct lors'!O124,'WinBUGS output'!D:F,3,FALSE)</f>
        <v>SSRI</v>
      </c>
      <c r="R124" s="5" t="str">
        <f>FIXED('WinBUGS output'!X123,2)</f>
        <v>-0.35</v>
      </c>
      <c r="S124" s="5" t="str">
        <f>FIXED('WinBUGS output'!W123,2)</f>
        <v>-0.85</v>
      </c>
      <c r="T124" s="5" t="str">
        <f>FIXED('WinBUGS output'!Y123,2)</f>
        <v>0.13</v>
      </c>
      <c r="X124" s="5" t="str">
        <f t="shared" si="4"/>
        <v>Waitlist</v>
      </c>
      <c r="Y124" s="5" t="str">
        <f t="shared" si="5"/>
        <v>Computerised-CBT (CCBT) with support + TAU</v>
      </c>
      <c r="Z124" s="5" t="str">
        <f>FIXED(EXP('WinBUGS output'!N123),2)</f>
        <v>2.08</v>
      </c>
      <c r="AA124" s="5" t="str">
        <f>FIXED(EXP('WinBUGS output'!M123),2)</f>
        <v>1.10</v>
      </c>
      <c r="AB124" s="5" t="str">
        <f>FIXED(EXP('WinBUGS output'!O123),2)</f>
        <v>3.71</v>
      </c>
      <c r="AF124" s="5" t="str">
        <f t="shared" si="6"/>
        <v>TCA</v>
      </c>
      <c r="AG124" s="5" t="str">
        <f t="shared" si="7"/>
        <v>SSRI</v>
      </c>
      <c r="AH124" s="5" t="str">
        <f>FIXED(EXP('WinBUGS output'!X123),2)</f>
        <v>0.70</v>
      </c>
      <c r="AI124" s="5" t="str">
        <f>FIXED(EXP('WinBUGS output'!W123),2)</f>
        <v>0.43</v>
      </c>
      <c r="AJ124" s="5" t="str">
        <f>FIXED(EXP('WinBUGS output'!Y123),2)</f>
        <v>1.14</v>
      </c>
    </row>
    <row r="125" spans="1:36" x14ac:dyDescent="0.25">
      <c r="A125" s="16">
        <v>2</v>
      </c>
      <c r="B125" s="16">
        <v>33</v>
      </c>
      <c r="C125" s="5" t="str">
        <f>VLOOKUP(A125,'WinBUGS output'!A:C,3,FALSE)</f>
        <v>Waitlist</v>
      </c>
      <c r="D125" s="5" t="str">
        <f>VLOOKUP(B125,'WinBUGS output'!A:C,3,FALSE)</f>
        <v>Tailored computerised-CBT (CCBT) with support</v>
      </c>
      <c r="E125" s="5" t="str">
        <f>FIXED('WinBUGS output'!N124,2)</f>
        <v>0.81</v>
      </c>
      <c r="F125" s="5" t="str">
        <f>FIXED('WinBUGS output'!M124,2)</f>
        <v>-0.02</v>
      </c>
      <c r="G125" s="5" t="str">
        <f>FIXED('WinBUGS output'!O124,2)</f>
        <v>1.53</v>
      </c>
      <c r="H125" s="38" t="s">
        <v>5149</v>
      </c>
      <c r="I125" s="38" t="s">
        <v>5202</v>
      </c>
      <c r="J125" s="38" t="s">
        <v>5203</v>
      </c>
      <c r="N125" s="1">
        <v>6</v>
      </c>
      <c r="O125" s="1">
        <v>8</v>
      </c>
      <c r="P125" s="5" t="str">
        <f>VLOOKUP('Direct lors'!N125,'WinBUGS output'!D:F,3,FALSE)</f>
        <v>TCA</v>
      </c>
      <c r="Q125" s="5" t="str">
        <f>VLOOKUP('Direct lors'!O125,'WinBUGS output'!D:F,3,FALSE)</f>
        <v>Any AD</v>
      </c>
      <c r="R125" s="5" t="str">
        <f>FIXED('WinBUGS output'!X124,2)</f>
        <v>-0.12</v>
      </c>
      <c r="S125" s="5" t="str">
        <f>FIXED('WinBUGS output'!W124,2)</f>
        <v>-1.13</v>
      </c>
      <c r="T125" s="5" t="str">
        <f>FIXED('WinBUGS output'!Y124,2)</f>
        <v>0.87</v>
      </c>
      <c r="X125" s="5" t="str">
        <f t="shared" si="4"/>
        <v>Waitlist</v>
      </c>
      <c r="Y125" s="5" t="str">
        <f t="shared" si="5"/>
        <v>Tailored computerised-CBT (CCBT) with support</v>
      </c>
      <c r="Z125" s="5" t="str">
        <f>FIXED(EXP('WinBUGS output'!N124),2)</f>
        <v>2.25</v>
      </c>
      <c r="AA125" s="5" t="str">
        <f>FIXED(EXP('WinBUGS output'!M124),2)</f>
        <v>0.98</v>
      </c>
      <c r="AB125" s="5" t="str">
        <f>FIXED(EXP('WinBUGS output'!O124),2)</f>
        <v>4.60</v>
      </c>
      <c r="AF125" s="5" t="str">
        <f t="shared" si="6"/>
        <v>TCA</v>
      </c>
      <c r="AG125" s="5" t="str">
        <f t="shared" si="7"/>
        <v>Any AD</v>
      </c>
      <c r="AH125" s="5" t="str">
        <f>FIXED(EXP('WinBUGS output'!X124),2)</f>
        <v>0.88</v>
      </c>
      <c r="AI125" s="5" t="str">
        <f>FIXED(EXP('WinBUGS output'!W124),2)</f>
        <v>0.32</v>
      </c>
      <c r="AJ125" s="5" t="str">
        <f>FIXED(EXP('WinBUGS output'!Y124),2)</f>
        <v>2.40</v>
      </c>
    </row>
    <row r="126" spans="1:36" x14ac:dyDescent="0.25">
      <c r="A126" s="16">
        <v>2</v>
      </c>
      <c r="B126" s="16">
        <v>34</v>
      </c>
      <c r="C126" s="5" t="str">
        <f>VLOOKUP(A126,'WinBUGS output'!A:C,3,FALSE)</f>
        <v>Waitlist</v>
      </c>
      <c r="D126" s="5" t="str">
        <f>VLOOKUP(B126,'WinBUGS output'!A:C,3,FALSE)</f>
        <v>Behavioural bibliotherapy</v>
      </c>
      <c r="E126" s="5" t="str">
        <f>FIXED('WinBUGS output'!N125,2)</f>
        <v>0.75</v>
      </c>
      <c r="F126" s="5" t="str">
        <f>FIXED('WinBUGS output'!M125,2)</f>
        <v>0.16</v>
      </c>
      <c r="G126" s="5" t="str">
        <f>FIXED('WinBUGS output'!O125,2)</f>
        <v>1.43</v>
      </c>
      <c r="H126" s="38" t="s">
        <v>5204</v>
      </c>
      <c r="I126" s="38" t="s">
        <v>5205</v>
      </c>
      <c r="J126" s="38" t="s">
        <v>5206</v>
      </c>
      <c r="N126" s="1">
        <v>6</v>
      </c>
      <c r="O126" s="1">
        <v>9</v>
      </c>
      <c r="P126" s="5" t="str">
        <f>VLOOKUP('Direct lors'!N126,'WinBUGS output'!D:F,3,FALSE)</f>
        <v>TCA</v>
      </c>
      <c r="Q126" s="5" t="str">
        <f>VLOOKUP('Direct lors'!O126,'WinBUGS output'!D:F,3,FALSE)</f>
        <v>Mirtazapine</v>
      </c>
      <c r="R126" s="5" t="str">
        <f>FIXED('WinBUGS output'!X125,2)</f>
        <v>-0.91</v>
      </c>
      <c r="S126" s="5" t="str">
        <f>FIXED('WinBUGS output'!W125,2)</f>
        <v>-2.27</v>
      </c>
      <c r="T126" s="5" t="str">
        <f>FIXED('WinBUGS output'!Y125,2)</f>
        <v>0.44</v>
      </c>
      <c r="X126" s="5" t="str">
        <f t="shared" si="4"/>
        <v>Waitlist</v>
      </c>
      <c r="Y126" s="5" t="str">
        <f t="shared" si="5"/>
        <v>Behavioural bibliotherapy</v>
      </c>
      <c r="Z126" s="5" t="str">
        <f>FIXED(EXP('WinBUGS output'!N125),2)</f>
        <v>2.11</v>
      </c>
      <c r="AA126" s="5" t="str">
        <f>FIXED(EXP('WinBUGS output'!M125),2)</f>
        <v>1.18</v>
      </c>
      <c r="AB126" s="5" t="str">
        <f>FIXED(EXP('WinBUGS output'!O125),2)</f>
        <v>4.18</v>
      </c>
      <c r="AF126" s="5" t="str">
        <f t="shared" si="6"/>
        <v>TCA</v>
      </c>
      <c r="AG126" s="5" t="str">
        <f t="shared" si="7"/>
        <v>Mirtazapine</v>
      </c>
      <c r="AH126" s="5" t="str">
        <f>FIXED(EXP('WinBUGS output'!X125),2)</f>
        <v>0.40</v>
      </c>
      <c r="AI126" s="5" t="str">
        <f>FIXED(EXP('WinBUGS output'!W125),2)</f>
        <v>0.10</v>
      </c>
      <c r="AJ126" s="5" t="str">
        <f>FIXED(EXP('WinBUGS output'!Y125),2)</f>
        <v>1.56</v>
      </c>
    </row>
    <row r="127" spans="1:36" x14ac:dyDescent="0.25">
      <c r="A127" s="16">
        <v>2</v>
      </c>
      <c r="B127" s="16">
        <v>35</v>
      </c>
      <c r="C127" s="5" t="str">
        <f>VLOOKUP(A127,'WinBUGS output'!A:C,3,FALSE)</f>
        <v>Waitlist</v>
      </c>
      <c r="D127" s="5" t="str">
        <f>VLOOKUP(B127,'WinBUGS output'!A:C,3,FALSE)</f>
        <v>Cognitive bibliotherapy</v>
      </c>
      <c r="E127" s="5" t="str">
        <f>FIXED('WinBUGS output'!N126,2)</f>
        <v>0.65</v>
      </c>
      <c r="F127" s="5" t="str">
        <f>FIXED('WinBUGS output'!M126,2)</f>
        <v>0.20</v>
      </c>
      <c r="G127" s="5" t="str">
        <f>FIXED('WinBUGS output'!O126,2)</f>
        <v>1.09</v>
      </c>
      <c r="H127" s="38" t="s">
        <v>5207</v>
      </c>
      <c r="I127" s="38" t="s">
        <v>5208</v>
      </c>
      <c r="J127" s="38" t="s">
        <v>5187</v>
      </c>
      <c r="N127" s="1">
        <v>6</v>
      </c>
      <c r="O127" s="1">
        <v>10</v>
      </c>
      <c r="P127" s="5" t="str">
        <f>VLOOKUP('Direct lors'!N127,'WinBUGS output'!D:F,3,FALSE)</f>
        <v>TCA</v>
      </c>
      <c r="Q127" s="5" t="str">
        <f>VLOOKUP('Direct lors'!O127,'WinBUGS output'!D:F,3,FALSE)</f>
        <v>Short-term psychodynamic psychotherapies</v>
      </c>
      <c r="R127" s="5" t="str">
        <f>FIXED('WinBUGS output'!X126,2)</f>
        <v>-0.32</v>
      </c>
      <c r="S127" s="5" t="str">
        <f>FIXED('WinBUGS output'!W126,2)</f>
        <v>-1.21</v>
      </c>
      <c r="T127" s="5" t="str">
        <f>FIXED('WinBUGS output'!Y126,2)</f>
        <v>0.59</v>
      </c>
      <c r="X127" s="5" t="str">
        <f t="shared" si="4"/>
        <v>Waitlist</v>
      </c>
      <c r="Y127" s="5" t="str">
        <f t="shared" si="5"/>
        <v>Cognitive bibliotherapy</v>
      </c>
      <c r="Z127" s="5" t="str">
        <f>FIXED(EXP('WinBUGS output'!N126),2)</f>
        <v>1.92</v>
      </c>
      <c r="AA127" s="5" t="str">
        <f>FIXED(EXP('WinBUGS output'!M126),2)</f>
        <v>1.22</v>
      </c>
      <c r="AB127" s="5" t="str">
        <f>FIXED(EXP('WinBUGS output'!O126),2)</f>
        <v>2.99</v>
      </c>
      <c r="AF127" s="5" t="str">
        <f t="shared" si="6"/>
        <v>TCA</v>
      </c>
      <c r="AG127" s="5" t="str">
        <f t="shared" si="7"/>
        <v>Short-term psychodynamic psychotherapies</v>
      </c>
      <c r="AH127" s="5" t="str">
        <f>FIXED(EXP('WinBUGS output'!X126),2)</f>
        <v>0.73</v>
      </c>
      <c r="AI127" s="5" t="str">
        <f>FIXED(EXP('WinBUGS output'!W126),2)</f>
        <v>0.30</v>
      </c>
      <c r="AJ127" s="5" t="str">
        <f>FIXED(EXP('WinBUGS output'!Y126),2)</f>
        <v>1.79</v>
      </c>
    </row>
    <row r="128" spans="1:36" x14ac:dyDescent="0.25">
      <c r="A128" s="16">
        <v>2</v>
      </c>
      <c r="B128" s="16">
        <v>36</v>
      </c>
      <c r="C128" s="5" t="str">
        <f>VLOOKUP(A128,'WinBUGS output'!A:C,3,FALSE)</f>
        <v>Waitlist</v>
      </c>
      <c r="D128" s="5" t="str">
        <f>VLOOKUP(B128,'WinBUGS output'!A:C,3,FALSE)</f>
        <v>Cognitive bibliotherapy + TAU</v>
      </c>
      <c r="E128" s="5" t="str">
        <f>FIXED('WinBUGS output'!N127,2)</f>
        <v>0.69</v>
      </c>
      <c r="F128" s="5" t="str">
        <f>FIXED('WinBUGS output'!M127,2)</f>
        <v>0.11</v>
      </c>
      <c r="G128" s="5" t="str">
        <f>FIXED('WinBUGS output'!O127,2)</f>
        <v>1.26</v>
      </c>
      <c r="H128" s="38"/>
      <c r="I128" s="38"/>
      <c r="J128" s="38"/>
      <c r="N128" s="1">
        <v>6</v>
      </c>
      <c r="O128" s="1">
        <v>11</v>
      </c>
      <c r="P128" s="5" t="str">
        <f>VLOOKUP('Direct lors'!N128,'WinBUGS output'!D:F,3,FALSE)</f>
        <v>TCA</v>
      </c>
      <c r="Q128" s="5" t="str">
        <f>VLOOKUP('Direct lors'!O128,'WinBUGS output'!D:F,3,FALSE)</f>
        <v>Self-help with support</v>
      </c>
      <c r="R128" s="5" t="str">
        <f>FIXED('WinBUGS output'!X127,2)</f>
        <v>0.05</v>
      </c>
      <c r="S128" s="5" t="str">
        <f>FIXED('WinBUGS output'!W127,2)</f>
        <v>-0.67</v>
      </c>
      <c r="T128" s="5" t="str">
        <f>FIXED('WinBUGS output'!Y127,2)</f>
        <v>0.73</v>
      </c>
      <c r="X128" s="5" t="str">
        <f t="shared" si="4"/>
        <v>Waitlist</v>
      </c>
      <c r="Y128" s="5" t="str">
        <f t="shared" si="5"/>
        <v>Cognitive bibliotherapy + TAU</v>
      </c>
      <c r="Z128" s="5" t="str">
        <f>FIXED(EXP('WinBUGS output'!N127),2)</f>
        <v>2.00</v>
      </c>
      <c r="AA128" s="5" t="str">
        <f>FIXED(EXP('WinBUGS output'!M127),2)</f>
        <v>1.11</v>
      </c>
      <c r="AB128" s="5" t="str">
        <f>FIXED(EXP('WinBUGS output'!O127),2)</f>
        <v>3.52</v>
      </c>
      <c r="AF128" s="5" t="str">
        <f t="shared" si="6"/>
        <v>TCA</v>
      </c>
      <c r="AG128" s="5" t="str">
        <f t="shared" si="7"/>
        <v>Self-help with support</v>
      </c>
      <c r="AH128" s="5" t="str">
        <f>FIXED(EXP('WinBUGS output'!X127),2)</f>
        <v>1.05</v>
      </c>
      <c r="AI128" s="5" t="str">
        <f>FIXED(EXP('WinBUGS output'!W127),2)</f>
        <v>0.51</v>
      </c>
      <c r="AJ128" s="5" t="str">
        <f>FIXED(EXP('WinBUGS output'!Y127),2)</f>
        <v>2.08</v>
      </c>
    </row>
    <row r="129" spans="1:36" x14ac:dyDescent="0.25">
      <c r="A129" s="16">
        <v>2</v>
      </c>
      <c r="B129" s="16">
        <v>37</v>
      </c>
      <c r="C129" s="5" t="str">
        <f>VLOOKUP(A129,'WinBUGS output'!A:C,3,FALSE)</f>
        <v>Waitlist</v>
      </c>
      <c r="D129" s="5" t="str">
        <f>VLOOKUP(B129,'WinBUGS output'!A:C,3,FALSE)</f>
        <v>Computerised cognitive bias modification</v>
      </c>
      <c r="E129" s="5" t="str">
        <f>FIXED('WinBUGS output'!N128,2)</f>
        <v>0.72</v>
      </c>
      <c r="F129" s="5" t="str">
        <f>FIXED('WinBUGS output'!M128,2)</f>
        <v>0.13</v>
      </c>
      <c r="G129" s="5" t="str">
        <f>FIXED('WinBUGS output'!O128,2)</f>
        <v>1.33</v>
      </c>
      <c r="H129" s="38"/>
      <c r="I129" s="38"/>
      <c r="J129" s="38"/>
      <c r="N129" s="1">
        <v>6</v>
      </c>
      <c r="O129" s="1">
        <v>12</v>
      </c>
      <c r="P129" s="5" t="str">
        <f>VLOOKUP('Direct lors'!N129,'WinBUGS output'!D:F,3,FALSE)</f>
        <v>TCA</v>
      </c>
      <c r="Q129" s="5" t="str">
        <f>VLOOKUP('Direct lors'!O129,'WinBUGS output'!D:F,3,FALSE)</f>
        <v>Self-help</v>
      </c>
      <c r="R129" s="5" t="str">
        <f>FIXED('WinBUGS output'!X128,2)</f>
        <v>-0.11</v>
      </c>
      <c r="S129" s="5" t="str">
        <f>FIXED('WinBUGS output'!W128,2)</f>
        <v>-0.75</v>
      </c>
      <c r="T129" s="5" t="str">
        <f>FIXED('WinBUGS output'!Y128,2)</f>
        <v>0.51</v>
      </c>
      <c r="X129" s="5" t="str">
        <f t="shared" si="4"/>
        <v>Waitlist</v>
      </c>
      <c r="Y129" s="5" t="str">
        <f t="shared" si="5"/>
        <v>Computerised cognitive bias modification</v>
      </c>
      <c r="Z129" s="5" t="str">
        <f>FIXED(EXP('WinBUGS output'!N128),2)</f>
        <v>2.05</v>
      </c>
      <c r="AA129" s="5" t="str">
        <f>FIXED(EXP('WinBUGS output'!M128),2)</f>
        <v>1.14</v>
      </c>
      <c r="AB129" s="5" t="str">
        <f>FIXED(EXP('WinBUGS output'!O128),2)</f>
        <v>3.77</v>
      </c>
      <c r="AF129" s="5" t="str">
        <f t="shared" si="6"/>
        <v>TCA</v>
      </c>
      <c r="AG129" s="5" t="str">
        <f t="shared" si="7"/>
        <v>Self-help</v>
      </c>
      <c r="AH129" s="5" t="str">
        <f>FIXED(EXP('WinBUGS output'!X128),2)</f>
        <v>0.89</v>
      </c>
      <c r="AI129" s="5" t="str">
        <f>FIXED(EXP('WinBUGS output'!W128),2)</f>
        <v>0.47</v>
      </c>
      <c r="AJ129" s="5" t="str">
        <f>FIXED(EXP('WinBUGS output'!Y128),2)</f>
        <v>1.67</v>
      </c>
    </row>
    <row r="130" spans="1:36" x14ac:dyDescent="0.25">
      <c r="A130" s="16">
        <v>2</v>
      </c>
      <c r="B130" s="16">
        <v>38</v>
      </c>
      <c r="C130" s="5" t="str">
        <f>VLOOKUP(A130,'WinBUGS output'!A:C,3,FALSE)</f>
        <v>Waitlist</v>
      </c>
      <c r="D130" s="5" t="str">
        <f>VLOOKUP(B130,'WinBUGS output'!A:C,3,FALSE)</f>
        <v>Computerised mindfulness intervention</v>
      </c>
      <c r="E130" s="5" t="str">
        <f>FIXED('WinBUGS output'!N129,2)</f>
        <v>0.73</v>
      </c>
      <c r="F130" s="5" t="str">
        <f>FIXED('WinBUGS output'!M129,2)</f>
        <v>0.12</v>
      </c>
      <c r="G130" s="5" t="str">
        <f>FIXED('WinBUGS output'!O129,2)</f>
        <v>1.38</v>
      </c>
      <c r="H130" s="38"/>
      <c r="I130" s="38"/>
      <c r="J130" s="38"/>
      <c r="N130" s="1">
        <v>6</v>
      </c>
      <c r="O130" s="1">
        <v>13</v>
      </c>
      <c r="P130" s="5" t="str">
        <f>VLOOKUP('Direct lors'!N130,'WinBUGS output'!D:F,3,FALSE)</f>
        <v>TCA</v>
      </c>
      <c r="Q130" s="5" t="str">
        <f>VLOOKUP('Direct lors'!O130,'WinBUGS output'!D:F,3,FALSE)</f>
        <v>Psychoeducational interventions</v>
      </c>
      <c r="R130" s="5" t="str">
        <f>FIXED('WinBUGS output'!X129,2)</f>
        <v>-0.84</v>
      </c>
      <c r="S130" s="5" t="str">
        <f>FIXED('WinBUGS output'!W129,2)</f>
        <v>-1.72</v>
      </c>
      <c r="T130" s="5" t="str">
        <f>FIXED('WinBUGS output'!Y129,2)</f>
        <v>0.00</v>
      </c>
      <c r="X130" s="5" t="str">
        <f t="shared" si="4"/>
        <v>Waitlist</v>
      </c>
      <c r="Y130" s="5" t="str">
        <f t="shared" si="5"/>
        <v>Computerised mindfulness intervention</v>
      </c>
      <c r="Z130" s="5" t="str">
        <f>FIXED(EXP('WinBUGS output'!N129),2)</f>
        <v>2.07</v>
      </c>
      <c r="AA130" s="5" t="str">
        <f>FIXED(EXP('WinBUGS output'!M129),2)</f>
        <v>1.13</v>
      </c>
      <c r="AB130" s="5" t="str">
        <f>FIXED(EXP('WinBUGS output'!O129),2)</f>
        <v>3.97</v>
      </c>
      <c r="AF130" s="5" t="str">
        <f t="shared" si="6"/>
        <v>TCA</v>
      </c>
      <c r="AG130" s="5" t="str">
        <f t="shared" si="7"/>
        <v>Psychoeducational interventions</v>
      </c>
      <c r="AH130" s="5" t="str">
        <f>FIXED(EXP('WinBUGS output'!X129),2)</f>
        <v>0.43</v>
      </c>
      <c r="AI130" s="5" t="str">
        <f>FIXED(EXP('WinBUGS output'!W129),2)</f>
        <v>0.18</v>
      </c>
      <c r="AJ130" s="5" t="str">
        <f>FIXED(EXP('WinBUGS output'!Y129),2)</f>
        <v>1.00</v>
      </c>
    </row>
    <row r="131" spans="1:36" x14ac:dyDescent="0.25">
      <c r="A131" s="16">
        <v>2</v>
      </c>
      <c r="B131" s="16">
        <v>39</v>
      </c>
      <c r="C131" s="5" t="str">
        <f>VLOOKUP(A131,'WinBUGS output'!A:C,3,FALSE)</f>
        <v>Waitlist</v>
      </c>
      <c r="D131" s="5" t="str">
        <f>VLOOKUP(B131,'WinBUGS output'!A:C,3,FALSE)</f>
        <v>Computerised-CBT (CCBT)</v>
      </c>
      <c r="E131" s="5" t="str">
        <f>FIXED('WinBUGS output'!N130,2)</f>
        <v>0.74</v>
      </c>
      <c r="F131" s="5" t="str">
        <f>FIXED('WinBUGS output'!M130,2)</f>
        <v>0.33</v>
      </c>
      <c r="G131" s="5" t="str">
        <f>FIXED('WinBUGS output'!O130,2)</f>
        <v>1.15</v>
      </c>
      <c r="H131" s="38" t="s">
        <v>5209</v>
      </c>
      <c r="I131" s="38" t="s">
        <v>5210</v>
      </c>
      <c r="J131" s="38" t="s">
        <v>5211</v>
      </c>
      <c r="N131" s="1">
        <v>6</v>
      </c>
      <c r="O131" s="1">
        <v>14</v>
      </c>
      <c r="P131" s="5" t="str">
        <f>VLOOKUP('Direct lors'!N131,'WinBUGS output'!D:F,3,FALSE)</f>
        <v>TCA</v>
      </c>
      <c r="Q131" s="5" t="str">
        <f>VLOOKUP('Direct lors'!O131,'WinBUGS output'!D:F,3,FALSE)</f>
        <v>Interpersonal psychotherapy (IPT)</v>
      </c>
      <c r="R131" s="5" t="str">
        <f>FIXED('WinBUGS output'!X130,2)</f>
        <v>-0.58</v>
      </c>
      <c r="S131" s="5" t="str">
        <f>FIXED('WinBUGS output'!W130,2)</f>
        <v>-1.41</v>
      </c>
      <c r="T131" s="5" t="str">
        <f>FIXED('WinBUGS output'!Y130,2)</f>
        <v>0.19</v>
      </c>
      <c r="X131" s="5" t="str">
        <f t="shared" si="4"/>
        <v>Waitlist</v>
      </c>
      <c r="Y131" s="5" t="str">
        <f t="shared" si="5"/>
        <v>Computerised-CBT (CCBT)</v>
      </c>
      <c r="Z131" s="5" t="str">
        <f>FIXED(EXP('WinBUGS output'!N130),2)</f>
        <v>2.09</v>
      </c>
      <c r="AA131" s="5" t="str">
        <f>FIXED(EXP('WinBUGS output'!M130),2)</f>
        <v>1.39</v>
      </c>
      <c r="AB131" s="5" t="str">
        <f>FIXED(EXP('WinBUGS output'!O130),2)</f>
        <v>3.15</v>
      </c>
      <c r="AF131" s="5" t="str">
        <f t="shared" si="6"/>
        <v>TCA</v>
      </c>
      <c r="AG131" s="5" t="str">
        <f t="shared" si="7"/>
        <v>Interpersonal psychotherapy (IPT)</v>
      </c>
      <c r="AH131" s="5" t="str">
        <f>FIXED(EXP('WinBUGS output'!X130),2)</f>
        <v>0.56</v>
      </c>
      <c r="AI131" s="5" t="str">
        <f>FIXED(EXP('WinBUGS output'!W130),2)</f>
        <v>0.24</v>
      </c>
      <c r="AJ131" s="5" t="str">
        <f>FIXED(EXP('WinBUGS output'!Y130),2)</f>
        <v>1.21</v>
      </c>
    </row>
    <row r="132" spans="1:36" x14ac:dyDescent="0.25">
      <c r="A132" s="16">
        <v>2</v>
      </c>
      <c r="B132" s="16">
        <v>40</v>
      </c>
      <c r="C132" s="5" t="str">
        <f>VLOOKUP(A132,'WinBUGS output'!A:C,3,FALSE)</f>
        <v>Waitlist</v>
      </c>
      <c r="D132" s="5" t="str">
        <f>VLOOKUP(B132,'WinBUGS output'!A:C,3,FALSE)</f>
        <v>Computerised-CBT (CCBT) + TAU</v>
      </c>
      <c r="E132" s="5" t="str">
        <f>FIXED('WinBUGS output'!N131,2)</f>
        <v>0.76</v>
      </c>
      <c r="F132" s="5" t="str">
        <f>FIXED('WinBUGS output'!M131,2)</f>
        <v>0.27</v>
      </c>
      <c r="G132" s="5" t="str">
        <f>FIXED('WinBUGS output'!O131,2)</f>
        <v>1.30</v>
      </c>
      <c r="H132" s="38"/>
      <c r="I132" s="38"/>
      <c r="J132" s="38"/>
      <c r="N132" s="1">
        <v>6</v>
      </c>
      <c r="O132" s="1">
        <v>15</v>
      </c>
      <c r="P132" s="5" t="str">
        <f>VLOOKUP('Direct lors'!N132,'WinBUGS output'!D:F,3,FALSE)</f>
        <v>TCA</v>
      </c>
      <c r="Q132" s="5" t="str">
        <f>VLOOKUP('Direct lors'!O132,'WinBUGS output'!D:F,3,FALSE)</f>
        <v>Counselling</v>
      </c>
      <c r="R132" s="5" t="str">
        <f>FIXED('WinBUGS output'!X131,2)</f>
        <v>-0.48</v>
      </c>
      <c r="S132" s="5" t="str">
        <f>FIXED('WinBUGS output'!W131,2)</f>
        <v>-1.21</v>
      </c>
      <c r="T132" s="5" t="str">
        <f>FIXED('WinBUGS output'!Y131,2)</f>
        <v>0.23</v>
      </c>
      <c r="X132" s="5" t="str">
        <f t="shared" si="4"/>
        <v>Waitlist</v>
      </c>
      <c r="Y132" s="5" t="str">
        <f t="shared" si="5"/>
        <v>Computerised-CBT (CCBT) + TAU</v>
      </c>
      <c r="Z132" s="5" t="str">
        <f>FIXED(EXP('WinBUGS output'!N131),2)</f>
        <v>2.14</v>
      </c>
      <c r="AA132" s="5" t="str">
        <f>FIXED(EXP('WinBUGS output'!M131),2)</f>
        <v>1.31</v>
      </c>
      <c r="AB132" s="5" t="str">
        <f>FIXED(EXP('WinBUGS output'!O131),2)</f>
        <v>3.65</v>
      </c>
      <c r="AF132" s="5" t="str">
        <f t="shared" si="6"/>
        <v>TCA</v>
      </c>
      <c r="AG132" s="5" t="str">
        <f t="shared" si="7"/>
        <v>Counselling</v>
      </c>
      <c r="AH132" s="5" t="str">
        <f>FIXED(EXP('WinBUGS output'!X131),2)</f>
        <v>0.62</v>
      </c>
      <c r="AI132" s="5" t="str">
        <f>FIXED(EXP('WinBUGS output'!W131),2)</f>
        <v>0.30</v>
      </c>
      <c r="AJ132" s="5" t="str">
        <f>FIXED(EXP('WinBUGS output'!Y131),2)</f>
        <v>1.26</v>
      </c>
    </row>
    <row r="133" spans="1:36" x14ac:dyDescent="0.25">
      <c r="A133" s="16">
        <v>2</v>
      </c>
      <c r="B133" s="16">
        <v>41</v>
      </c>
      <c r="C133" s="5" t="str">
        <f>VLOOKUP(A133,'WinBUGS output'!A:C,3,FALSE)</f>
        <v>Waitlist</v>
      </c>
      <c r="D133" s="5" t="str">
        <f>VLOOKUP(B133,'WinBUGS output'!A:C,3,FALSE)</f>
        <v>Online positive psychological intervention</v>
      </c>
      <c r="E133" s="5" t="str">
        <f>FIXED('WinBUGS output'!N132,2)</f>
        <v>0.75</v>
      </c>
      <c r="F133" s="5" t="str">
        <f>FIXED('WinBUGS output'!M132,2)</f>
        <v>0.22</v>
      </c>
      <c r="G133" s="5" t="str">
        <f>FIXED('WinBUGS output'!O132,2)</f>
        <v>1.35</v>
      </c>
      <c r="H133" s="38" t="s">
        <v>5212</v>
      </c>
      <c r="I133" s="38" t="s">
        <v>5213</v>
      </c>
      <c r="J133" s="38" t="s">
        <v>5195</v>
      </c>
      <c r="N133" s="1">
        <v>6</v>
      </c>
      <c r="O133" s="1">
        <v>16</v>
      </c>
      <c r="P133" s="5" t="str">
        <f>VLOOKUP('Direct lors'!N133,'WinBUGS output'!D:F,3,FALSE)</f>
        <v>TCA</v>
      </c>
      <c r="Q133" s="5" t="str">
        <f>VLOOKUP('Direct lors'!O133,'WinBUGS output'!D:F,3,FALSE)</f>
        <v>Problem solving</v>
      </c>
      <c r="R133" s="5" t="str">
        <f>FIXED('WinBUGS output'!X132,2)</f>
        <v>-0.59</v>
      </c>
      <c r="S133" s="5" t="str">
        <f>FIXED('WinBUGS output'!W132,2)</f>
        <v>-1.41</v>
      </c>
      <c r="T133" s="5" t="str">
        <f>FIXED('WinBUGS output'!Y132,2)</f>
        <v>0.23</v>
      </c>
      <c r="X133" s="5" t="str">
        <f t="shared" ref="X133:X196" si="8">C133</f>
        <v>Waitlist</v>
      </c>
      <c r="Y133" s="5" t="str">
        <f t="shared" ref="Y133:Y196" si="9">D133</f>
        <v>Online positive psychological intervention</v>
      </c>
      <c r="Z133" s="5" t="str">
        <f>FIXED(EXP('WinBUGS output'!N132),2)</f>
        <v>2.12</v>
      </c>
      <c r="AA133" s="5" t="str">
        <f>FIXED(EXP('WinBUGS output'!M132),2)</f>
        <v>1.25</v>
      </c>
      <c r="AB133" s="5" t="str">
        <f>FIXED(EXP('WinBUGS output'!O132),2)</f>
        <v>3.86</v>
      </c>
      <c r="AF133" s="5" t="str">
        <f t="shared" ref="AF133:AF196" si="10">P133</f>
        <v>TCA</v>
      </c>
      <c r="AG133" s="5" t="str">
        <f t="shared" ref="AG133:AG196" si="11">Q133</f>
        <v>Problem solving</v>
      </c>
      <c r="AH133" s="5" t="str">
        <f>FIXED(EXP('WinBUGS output'!X132),2)</f>
        <v>0.55</v>
      </c>
      <c r="AI133" s="5" t="str">
        <f>FIXED(EXP('WinBUGS output'!W132),2)</f>
        <v>0.25</v>
      </c>
      <c r="AJ133" s="5" t="str">
        <f>FIXED(EXP('WinBUGS output'!Y132),2)</f>
        <v>1.26</v>
      </c>
    </row>
    <row r="134" spans="1:36" x14ac:dyDescent="0.25">
      <c r="A134" s="16">
        <v>2</v>
      </c>
      <c r="B134" s="16">
        <v>42</v>
      </c>
      <c r="C134" s="5" t="str">
        <f>VLOOKUP(A134,'WinBUGS output'!A:C,3,FALSE)</f>
        <v>Waitlist</v>
      </c>
      <c r="D134" s="5" t="str">
        <f>VLOOKUP(B134,'WinBUGS output'!A:C,3,FALSE)</f>
        <v>Psychoeducational website</v>
      </c>
      <c r="E134" s="5" t="str">
        <f>FIXED('WinBUGS output'!N133,2)</f>
        <v>0.68</v>
      </c>
      <c r="F134" s="5" t="str">
        <f>FIXED('WinBUGS output'!M133,2)</f>
        <v>0.15</v>
      </c>
      <c r="G134" s="5" t="str">
        <f>FIXED('WinBUGS output'!O133,2)</f>
        <v>1.20</v>
      </c>
      <c r="H134" s="38"/>
      <c r="I134" s="38"/>
      <c r="J134" s="38"/>
      <c r="N134" s="1">
        <v>6</v>
      </c>
      <c r="O134" s="1">
        <v>17</v>
      </c>
      <c r="P134" s="5" t="str">
        <f>VLOOKUP('Direct lors'!N134,'WinBUGS output'!D:F,3,FALSE)</f>
        <v>TCA</v>
      </c>
      <c r="Q134" s="5" t="str">
        <f>VLOOKUP('Direct lors'!O134,'WinBUGS output'!D:F,3,FALSE)</f>
        <v>Behavioural therapies (individual)</v>
      </c>
      <c r="R134" s="5" t="str">
        <f>FIXED('WinBUGS output'!X133,2)</f>
        <v>-0.66</v>
      </c>
      <c r="S134" s="5" t="str">
        <f>FIXED('WinBUGS output'!W133,2)</f>
        <v>-1.60</v>
      </c>
      <c r="T134" s="5" t="str">
        <f>FIXED('WinBUGS output'!Y133,2)</f>
        <v>0.33</v>
      </c>
      <c r="X134" s="5" t="str">
        <f t="shared" si="8"/>
        <v>Waitlist</v>
      </c>
      <c r="Y134" s="5" t="str">
        <f t="shared" si="9"/>
        <v>Psychoeducational website</v>
      </c>
      <c r="Z134" s="5" t="str">
        <f>FIXED(EXP('WinBUGS output'!N133),2)</f>
        <v>1.98</v>
      </c>
      <c r="AA134" s="5" t="str">
        <f>FIXED(EXP('WinBUGS output'!M133),2)</f>
        <v>1.17</v>
      </c>
      <c r="AB134" s="5" t="str">
        <f>FIXED(EXP('WinBUGS output'!O133),2)</f>
        <v>3.31</v>
      </c>
      <c r="AF134" s="5" t="str">
        <f t="shared" si="10"/>
        <v>TCA</v>
      </c>
      <c r="AG134" s="5" t="str">
        <f t="shared" si="11"/>
        <v>Behavioural therapies (individual)</v>
      </c>
      <c r="AH134" s="5" t="str">
        <f>FIXED(EXP('WinBUGS output'!X133),2)</f>
        <v>0.52</v>
      </c>
      <c r="AI134" s="5" t="str">
        <f>FIXED(EXP('WinBUGS output'!W133),2)</f>
        <v>0.20</v>
      </c>
      <c r="AJ134" s="5" t="str">
        <f>FIXED(EXP('WinBUGS output'!Y133),2)</f>
        <v>1.39</v>
      </c>
    </row>
    <row r="135" spans="1:36" x14ac:dyDescent="0.25">
      <c r="A135" s="16">
        <v>2</v>
      </c>
      <c r="B135" s="16">
        <v>43</v>
      </c>
      <c r="C135" s="5" t="str">
        <f>VLOOKUP(A135,'WinBUGS output'!A:C,3,FALSE)</f>
        <v>Waitlist</v>
      </c>
      <c r="D135" s="5" t="str">
        <f>VLOOKUP(B135,'WinBUGS output'!A:C,3,FALSE)</f>
        <v>Tailored computerised psychoeducation and self-help strategies</v>
      </c>
      <c r="E135" s="5" t="str">
        <f>FIXED('WinBUGS output'!N134,2)</f>
        <v>0.67</v>
      </c>
      <c r="F135" s="5" t="str">
        <f>FIXED('WinBUGS output'!M134,2)</f>
        <v>0.06</v>
      </c>
      <c r="G135" s="5" t="str">
        <f>FIXED('WinBUGS output'!O134,2)</f>
        <v>1.23</v>
      </c>
      <c r="H135" s="38"/>
      <c r="I135" s="38"/>
      <c r="J135" s="38"/>
      <c r="N135" s="1">
        <v>6</v>
      </c>
      <c r="O135" s="1">
        <v>18</v>
      </c>
      <c r="P135" s="5" t="str">
        <f>VLOOKUP('Direct lors'!N135,'WinBUGS output'!D:F,3,FALSE)</f>
        <v>TCA</v>
      </c>
      <c r="Q135" s="5" t="str">
        <f>VLOOKUP('Direct lors'!O135,'WinBUGS output'!D:F,3,FALSE)</f>
        <v>Cognitive and cognitive behavioural therapies (individual)</v>
      </c>
      <c r="R135" s="5" t="str">
        <f>FIXED('WinBUGS output'!X134,2)</f>
        <v>-0.60</v>
      </c>
      <c r="S135" s="5" t="str">
        <f>FIXED('WinBUGS output'!W134,2)</f>
        <v>-1.21</v>
      </c>
      <c r="T135" s="5" t="str">
        <f>FIXED('WinBUGS output'!Y134,2)</f>
        <v>-0.01</v>
      </c>
      <c r="X135" s="5" t="str">
        <f t="shared" si="8"/>
        <v>Waitlist</v>
      </c>
      <c r="Y135" s="5" t="str">
        <f t="shared" si="9"/>
        <v>Tailored computerised psychoeducation and self-help strategies</v>
      </c>
      <c r="Z135" s="5" t="str">
        <f>FIXED(EXP('WinBUGS output'!N134),2)</f>
        <v>1.96</v>
      </c>
      <c r="AA135" s="5" t="str">
        <f>FIXED(EXP('WinBUGS output'!M134),2)</f>
        <v>1.06</v>
      </c>
      <c r="AB135" s="5" t="str">
        <f>FIXED(EXP('WinBUGS output'!O134),2)</f>
        <v>3.41</v>
      </c>
      <c r="AF135" s="5" t="str">
        <f t="shared" si="10"/>
        <v>TCA</v>
      </c>
      <c r="AG135" s="5" t="str">
        <f t="shared" si="11"/>
        <v>Cognitive and cognitive behavioural therapies (individual)</v>
      </c>
      <c r="AH135" s="5" t="str">
        <f>FIXED(EXP('WinBUGS output'!X134),2)</f>
        <v>0.55</v>
      </c>
      <c r="AI135" s="5" t="str">
        <f>FIXED(EXP('WinBUGS output'!W134),2)</f>
        <v>0.30</v>
      </c>
      <c r="AJ135" s="5" t="str">
        <f>FIXED(EXP('WinBUGS output'!Y134),2)</f>
        <v>0.99</v>
      </c>
    </row>
    <row r="136" spans="1:36" x14ac:dyDescent="0.25">
      <c r="A136" s="16">
        <v>2</v>
      </c>
      <c r="B136" s="16">
        <v>44</v>
      </c>
      <c r="C136" s="5" t="str">
        <f>VLOOKUP(A136,'WinBUGS output'!A:C,3,FALSE)</f>
        <v>Waitlist</v>
      </c>
      <c r="D136" s="5" t="str">
        <f>VLOOKUP(B136,'WinBUGS output'!A:C,3,FALSE)</f>
        <v>Lifestyle factors discussion</v>
      </c>
      <c r="E136" s="5" t="str">
        <f>FIXED('WinBUGS output'!N135,2)</f>
        <v>-0.02</v>
      </c>
      <c r="F136" s="5" t="str">
        <f>FIXED('WinBUGS output'!M135,2)</f>
        <v>-0.80</v>
      </c>
      <c r="G136" s="5" t="str">
        <f>FIXED('WinBUGS output'!O135,2)</f>
        <v>0.75</v>
      </c>
      <c r="H136" s="38"/>
      <c r="I136" s="38"/>
      <c r="J136" s="38"/>
      <c r="N136" s="1">
        <v>6</v>
      </c>
      <c r="O136" s="1">
        <v>19</v>
      </c>
      <c r="P136" s="5" t="str">
        <f>VLOOKUP('Direct lors'!N136,'WinBUGS output'!D:F,3,FALSE)</f>
        <v>TCA</v>
      </c>
      <c r="Q136" s="5" t="str">
        <f>VLOOKUP('Direct lors'!O136,'WinBUGS output'!D:F,3,FALSE)</f>
        <v>Behavioural, cognitive, or CBT groups</v>
      </c>
      <c r="R136" s="5" t="str">
        <f>FIXED('WinBUGS output'!X135,2)</f>
        <v>-0.57</v>
      </c>
      <c r="S136" s="5" t="str">
        <f>FIXED('WinBUGS output'!W135,2)</f>
        <v>-1.29</v>
      </c>
      <c r="T136" s="5" t="str">
        <f>FIXED('WinBUGS output'!Y135,2)</f>
        <v>0.14</v>
      </c>
      <c r="X136" s="5" t="str">
        <f t="shared" si="8"/>
        <v>Waitlist</v>
      </c>
      <c r="Y136" s="5" t="str">
        <f t="shared" si="9"/>
        <v>Lifestyle factors discussion</v>
      </c>
      <c r="Z136" s="5" t="str">
        <f>FIXED(EXP('WinBUGS output'!N135),2)</f>
        <v>0.98</v>
      </c>
      <c r="AA136" s="5" t="str">
        <f>FIXED(EXP('WinBUGS output'!M135),2)</f>
        <v>0.45</v>
      </c>
      <c r="AB136" s="5" t="str">
        <f>FIXED(EXP('WinBUGS output'!O135),2)</f>
        <v>2.11</v>
      </c>
      <c r="AF136" s="5" t="str">
        <f t="shared" si="10"/>
        <v>TCA</v>
      </c>
      <c r="AG136" s="5" t="str">
        <f t="shared" si="11"/>
        <v>Behavioural, cognitive, or CBT groups</v>
      </c>
      <c r="AH136" s="5" t="str">
        <f>FIXED(EXP('WinBUGS output'!X135),2)</f>
        <v>0.57</v>
      </c>
      <c r="AI136" s="5" t="str">
        <f>FIXED(EXP('WinBUGS output'!W135),2)</f>
        <v>0.28</v>
      </c>
      <c r="AJ136" s="5" t="str">
        <f>FIXED(EXP('WinBUGS output'!Y135),2)</f>
        <v>1.15</v>
      </c>
    </row>
    <row r="137" spans="1:36" x14ac:dyDescent="0.25">
      <c r="A137" s="16">
        <v>2</v>
      </c>
      <c r="B137" s="16">
        <v>45</v>
      </c>
      <c r="C137" s="5" t="str">
        <f>VLOOKUP(A137,'WinBUGS output'!A:C,3,FALSE)</f>
        <v>Waitlist</v>
      </c>
      <c r="D137" s="5" t="str">
        <f>VLOOKUP(B137,'WinBUGS output'!A:C,3,FALSE)</f>
        <v>Psychoeducational group programme</v>
      </c>
      <c r="E137" s="5" t="str">
        <f>FIXED('WinBUGS output'!N136,2)</f>
        <v>-0.15</v>
      </c>
      <c r="F137" s="5" t="str">
        <f>FIXED('WinBUGS output'!M136,2)</f>
        <v>-0.94</v>
      </c>
      <c r="G137" s="5" t="str">
        <f>FIXED('WinBUGS output'!O136,2)</f>
        <v>0.57</v>
      </c>
      <c r="H137" s="38" t="s">
        <v>5214</v>
      </c>
      <c r="I137" s="38" t="s">
        <v>5215</v>
      </c>
      <c r="J137" s="38" t="s">
        <v>5216</v>
      </c>
      <c r="N137" s="1">
        <v>6</v>
      </c>
      <c r="O137" s="1">
        <v>20</v>
      </c>
      <c r="P137" s="5" t="str">
        <f>VLOOKUP('Direct lors'!N137,'WinBUGS output'!D:F,3,FALSE)</f>
        <v>TCA</v>
      </c>
      <c r="Q137" s="5" t="str">
        <f>VLOOKUP('Direct lors'!O137,'WinBUGS output'!D:F,3,FALSE)</f>
        <v>Combined (Cognitive and cognitive behavioural therapies individual + AD)</v>
      </c>
      <c r="R137" s="5" t="str">
        <f>FIXED('WinBUGS output'!X136,2)</f>
        <v>-0.19</v>
      </c>
      <c r="S137" s="5" t="str">
        <f>FIXED('WinBUGS output'!W136,2)</f>
        <v>-1.10</v>
      </c>
      <c r="T137" s="5" t="str">
        <f>FIXED('WinBUGS output'!Y136,2)</f>
        <v>0.72</v>
      </c>
      <c r="X137" s="5" t="str">
        <f t="shared" si="8"/>
        <v>Waitlist</v>
      </c>
      <c r="Y137" s="5" t="str">
        <f t="shared" si="9"/>
        <v>Psychoeducational group programme</v>
      </c>
      <c r="Z137" s="5" t="str">
        <f>FIXED(EXP('WinBUGS output'!N136),2)</f>
        <v>0.86</v>
      </c>
      <c r="AA137" s="5" t="str">
        <f>FIXED(EXP('WinBUGS output'!M136),2)</f>
        <v>0.39</v>
      </c>
      <c r="AB137" s="5" t="str">
        <f>FIXED(EXP('WinBUGS output'!O136),2)</f>
        <v>1.77</v>
      </c>
      <c r="AF137" s="5" t="str">
        <f t="shared" si="10"/>
        <v>TCA</v>
      </c>
      <c r="AG137" s="5" t="str">
        <f t="shared" si="11"/>
        <v>Combined (Cognitive and cognitive behavioural therapies individual + AD)</v>
      </c>
      <c r="AH137" s="5" t="str">
        <f>FIXED(EXP('WinBUGS output'!X136),2)</f>
        <v>0.83</v>
      </c>
      <c r="AI137" s="5" t="str">
        <f>FIXED(EXP('WinBUGS output'!W136),2)</f>
        <v>0.33</v>
      </c>
      <c r="AJ137" s="5" t="str">
        <f>FIXED(EXP('WinBUGS output'!Y136),2)</f>
        <v>2.05</v>
      </c>
    </row>
    <row r="138" spans="1:36" x14ac:dyDescent="0.25">
      <c r="A138" s="16">
        <v>2</v>
      </c>
      <c r="B138" s="16">
        <v>46</v>
      </c>
      <c r="C138" s="5" t="str">
        <f>VLOOKUP(A138,'WinBUGS output'!A:C,3,FALSE)</f>
        <v>Waitlist</v>
      </c>
      <c r="D138" s="5" t="str">
        <f>VLOOKUP(B138,'WinBUGS output'!A:C,3,FALSE)</f>
        <v>Psychoeducational group programme + TAU</v>
      </c>
      <c r="E138" s="5" t="str">
        <f>FIXED('WinBUGS output'!N137,2)</f>
        <v>0.13</v>
      </c>
      <c r="F138" s="5" t="str">
        <f>FIXED('WinBUGS output'!M137,2)</f>
        <v>-0.55</v>
      </c>
      <c r="G138" s="5" t="str">
        <f>FIXED('WinBUGS output'!O137,2)</f>
        <v>0.85</v>
      </c>
      <c r="H138" s="38"/>
      <c r="I138" s="38"/>
      <c r="J138" s="38"/>
      <c r="N138" s="1">
        <v>6</v>
      </c>
      <c r="O138" s="1">
        <v>21</v>
      </c>
      <c r="P138" s="5" t="str">
        <f>VLOOKUP('Direct lors'!N138,'WinBUGS output'!D:F,3,FALSE)</f>
        <v>TCA</v>
      </c>
      <c r="Q138" s="5" t="str">
        <f>VLOOKUP('Direct lors'!O138,'WinBUGS output'!D:F,3,FALSE)</f>
        <v>Combined (Behavioural, cognitive, or CBT groups + AD)</v>
      </c>
      <c r="R138" s="5" t="str">
        <f>FIXED('WinBUGS output'!X137,2)</f>
        <v>0.63</v>
      </c>
      <c r="S138" s="5" t="str">
        <f>FIXED('WinBUGS output'!W137,2)</f>
        <v>-1.03</v>
      </c>
      <c r="T138" s="5" t="str">
        <f>FIXED('WinBUGS output'!Y137,2)</f>
        <v>2.30</v>
      </c>
      <c r="X138" s="5" t="str">
        <f t="shared" si="8"/>
        <v>Waitlist</v>
      </c>
      <c r="Y138" s="5" t="str">
        <f t="shared" si="9"/>
        <v>Psychoeducational group programme + TAU</v>
      </c>
      <c r="Z138" s="5" t="str">
        <f>FIXED(EXP('WinBUGS output'!N137),2)</f>
        <v>1.14</v>
      </c>
      <c r="AA138" s="5" t="str">
        <f>FIXED(EXP('WinBUGS output'!M137),2)</f>
        <v>0.58</v>
      </c>
      <c r="AB138" s="5" t="str">
        <f>FIXED(EXP('WinBUGS output'!O137),2)</f>
        <v>2.33</v>
      </c>
      <c r="AF138" s="5" t="str">
        <f t="shared" si="10"/>
        <v>TCA</v>
      </c>
      <c r="AG138" s="5" t="str">
        <f t="shared" si="11"/>
        <v>Combined (Behavioural, cognitive, or CBT groups + AD)</v>
      </c>
      <c r="AH138" s="5" t="str">
        <f>FIXED(EXP('WinBUGS output'!X137),2)</f>
        <v>1.88</v>
      </c>
      <c r="AI138" s="5" t="str">
        <f>FIXED(EXP('WinBUGS output'!W137),2)</f>
        <v>0.36</v>
      </c>
      <c r="AJ138" s="5" t="str">
        <f>FIXED(EXP('WinBUGS output'!Y137),2)</f>
        <v>10.01</v>
      </c>
    </row>
    <row r="139" spans="1:36" x14ac:dyDescent="0.25">
      <c r="A139" s="16">
        <v>2</v>
      </c>
      <c r="B139" s="16">
        <v>47</v>
      </c>
      <c r="C139" s="5" t="str">
        <f>VLOOKUP(A139,'WinBUGS output'!A:C,3,FALSE)</f>
        <v>Waitlist</v>
      </c>
      <c r="D139" s="5" t="str">
        <f>VLOOKUP(B139,'WinBUGS output'!A:C,3,FALSE)</f>
        <v>Interpersonal psychotherapy (IPT)</v>
      </c>
      <c r="E139" s="5" t="str">
        <f>FIXED('WinBUGS output'!N138,2)</f>
        <v>0.33</v>
      </c>
      <c r="F139" s="5" t="str">
        <f>FIXED('WinBUGS output'!M138,2)</f>
        <v>-0.26</v>
      </c>
      <c r="G139" s="5" t="str">
        <f>FIXED('WinBUGS output'!O138,2)</f>
        <v>0.94</v>
      </c>
      <c r="H139" s="38"/>
      <c r="I139" s="38"/>
      <c r="J139" s="38"/>
      <c r="N139" s="1">
        <v>6</v>
      </c>
      <c r="O139" s="1">
        <v>22</v>
      </c>
      <c r="P139" s="5" t="str">
        <f>VLOOKUP('Direct lors'!N139,'WinBUGS output'!D:F,3,FALSE)</f>
        <v>TCA</v>
      </c>
      <c r="Q139" s="5" t="str">
        <f>VLOOKUP('Direct lors'!O139,'WinBUGS output'!D:F,3,FALSE)</f>
        <v>Combined (Problem solving + AD)</v>
      </c>
      <c r="R139" s="5" t="str">
        <f>FIXED('WinBUGS output'!X138,2)</f>
        <v>-1.04</v>
      </c>
      <c r="S139" s="5" t="str">
        <f>FIXED('WinBUGS output'!W138,2)</f>
        <v>-2.63</v>
      </c>
      <c r="T139" s="5" t="str">
        <f>FIXED('WinBUGS output'!Y138,2)</f>
        <v>0.50</v>
      </c>
      <c r="X139" s="5" t="str">
        <f t="shared" si="8"/>
        <v>Waitlist</v>
      </c>
      <c r="Y139" s="5" t="str">
        <f t="shared" si="9"/>
        <v>Interpersonal psychotherapy (IPT)</v>
      </c>
      <c r="Z139" s="5" t="str">
        <f>FIXED(EXP('WinBUGS output'!N138),2)</f>
        <v>1.40</v>
      </c>
      <c r="AA139" s="5" t="str">
        <f>FIXED(EXP('WinBUGS output'!M138),2)</f>
        <v>0.77</v>
      </c>
      <c r="AB139" s="5" t="str">
        <f>FIXED(EXP('WinBUGS output'!O138),2)</f>
        <v>2.55</v>
      </c>
      <c r="AF139" s="5" t="str">
        <f t="shared" si="10"/>
        <v>TCA</v>
      </c>
      <c r="AG139" s="5" t="str">
        <f t="shared" si="11"/>
        <v>Combined (Problem solving + AD)</v>
      </c>
      <c r="AH139" s="5" t="str">
        <f>FIXED(EXP('WinBUGS output'!X138),2)</f>
        <v>0.35</v>
      </c>
      <c r="AI139" s="5" t="str">
        <f>FIXED(EXP('WinBUGS output'!W138),2)</f>
        <v>0.07</v>
      </c>
      <c r="AJ139" s="5" t="str">
        <f>FIXED(EXP('WinBUGS output'!Y138),2)</f>
        <v>1.66</v>
      </c>
    </row>
    <row r="140" spans="1:36" x14ac:dyDescent="0.25">
      <c r="A140" s="16">
        <v>2</v>
      </c>
      <c r="B140" s="16">
        <v>48</v>
      </c>
      <c r="C140" s="5" t="str">
        <f>VLOOKUP(A140,'WinBUGS output'!A:C,3,FALSE)</f>
        <v>Waitlist</v>
      </c>
      <c r="D140" s="5" t="str">
        <f>VLOOKUP(B140,'WinBUGS output'!A:C,3,FALSE)</f>
        <v>Interpersonal psychotherapy (IPT) + TAU</v>
      </c>
      <c r="E140" s="5" t="str">
        <f>FIXED('WinBUGS output'!N139,2)</f>
        <v>0.17</v>
      </c>
      <c r="F140" s="5" t="str">
        <f>FIXED('WinBUGS output'!M139,2)</f>
        <v>-0.81</v>
      </c>
      <c r="G140" s="5" t="str">
        <f>FIXED('WinBUGS output'!O139,2)</f>
        <v>0.99</v>
      </c>
      <c r="H140" s="38"/>
      <c r="I140" s="38"/>
      <c r="J140" s="38"/>
      <c r="N140" s="1">
        <v>6</v>
      </c>
      <c r="O140" s="1">
        <v>23</v>
      </c>
      <c r="P140" s="5" t="str">
        <f>VLOOKUP('Direct lors'!N140,'WinBUGS output'!D:F,3,FALSE)</f>
        <v>TCA</v>
      </c>
      <c r="Q140" s="5" t="str">
        <f>VLOOKUP('Direct lors'!O140,'WinBUGS output'!D:F,3,FALSE)</f>
        <v>Combined (Counselling + AD)</v>
      </c>
      <c r="R140" s="5" t="str">
        <f>FIXED('WinBUGS output'!X139,2)</f>
        <v>-0.31</v>
      </c>
      <c r="S140" s="5" t="str">
        <f>FIXED('WinBUGS output'!W139,2)</f>
        <v>-2.32</v>
      </c>
      <c r="T140" s="5" t="str">
        <f>FIXED('WinBUGS output'!Y139,2)</f>
        <v>1.68</v>
      </c>
      <c r="X140" s="5" t="str">
        <f t="shared" si="8"/>
        <v>Waitlist</v>
      </c>
      <c r="Y140" s="5" t="str">
        <f t="shared" si="9"/>
        <v>Interpersonal psychotherapy (IPT) + TAU</v>
      </c>
      <c r="Z140" s="5" t="str">
        <f>FIXED(EXP('WinBUGS output'!N139),2)</f>
        <v>1.18</v>
      </c>
      <c r="AA140" s="5" t="str">
        <f>FIXED(EXP('WinBUGS output'!M139),2)</f>
        <v>0.44</v>
      </c>
      <c r="AB140" s="5" t="str">
        <f>FIXED(EXP('WinBUGS output'!O139),2)</f>
        <v>2.69</v>
      </c>
      <c r="AF140" s="5" t="str">
        <f t="shared" si="10"/>
        <v>TCA</v>
      </c>
      <c r="AG140" s="5" t="str">
        <f t="shared" si="11"/>
        <v>Combined (Counselling + AD)</v>
      </c>
      <c r="AH140" s="5" t="str">
        <f>FIXED(EXP('WinBUGS output'!X139),2)</f>
        <v>0.74</v>
      </c>
      <c r="AI140" s="5" t="str">
        <f>FIXED(EXP('WinBUGS output'!W139),2)</f>
        <v>0.10</v>
      </c>
      <c r="AJ140" s="5" t="str">
        <f>FIXED(EXP('WinBUGS output'!Y139),2)</f>
        <v>5.38</v>
      </c>
    </row>
    <row r="141" spans="1:36" x14ac:dyDescent="0.25">
      <c r="A141" s="16">
        <v>2</v>
      </c>
      <c r="B141" s="16">
        <v>49</v>
      </c>
      <c r="C141" s="5" t="str">
        <f>VLOOKUP(A141,'WinBUGS output'!A:C,3,FALSE)</f>
        <v>Waitlist</v>
      </c>
      <c r="D141" s="5" t="str">
        <f>VLOOKUP(B141,'WinBUGS output'!A:C,3,FALSE)</f>
        <v>Emotion-focused therapy (EFT)</v>
      </c>
      <c r="E141" s="5" t="str">
        <f>FIXED('WinBUGS output'!N140,2)</f>
        <v>0.25</v>
      </c>
      <c r="F141" s="5" t="str">
        <f>FIXED('WinBUGS output'!M140,2)</f>
        <v>-0.66</v>
      </c>
      <c r="G141" s="5" t="str">
        <f>FIXED('WinBUGS output'!O140,2)</f>
        <v>1.06</v>
      </c>
      <c r="H141" s="38"/>
      <c r="I141" s="38"/>
      <c r="J141" s="38"/>
      <c r="N141" s="1">
        <v>6</v>
      </c>
      <c r="O141" s="1">
        <v>24</v>
      </c>
      <c r="P141" s="5" t="str">
        <f>VLOOKUP('Direct lors'!N141,'WinBUGS output'!D:F,3,FALSE)</f>
        <v>TCA</v>
      </c>
      <c r="Q141" s="5" t="str">
        <f>VLOOKUP('Direct lors'!O141,'WinBUGS output'!D:F,3,FALSE)</f>
        <v>Combined (IPT + AD)</v>
      </c>
      <c r="R141" s="5" t="str">
        <f>FIXED('WinBUGS output'!X140,2)</f>
        <v>-0.50</v>
      </c>
      <c r="S141" s="5" t="str">
        <f>FIXED('WinBUGS output'!W140,2)</f>
        <v>-1.88</v>
      </c>
      <c r="T141" s="5" t="str">
        <f>FIXED('WinBUGS output'!Y140,2)</f>
        <v>0.85</v>
      </c>
      <c r="X141" s="5" t="str">
        <f t="shared" si="8"/>
        <v>Waitlist</v>
      </c>
      <c r="Y141" s="5" t="str">
        <f t="shared" si="9"/>
        <v>Emotion-focused therapy (EFT)</v>
      </c>
      <c r="Z141" s="5" t="str">
        <f>FIXED(EXP('WinBUGS output'!N140),2)</f>
        <v>1.28</v>
      </c>
      <c r="AA141" s="5" t="str">
        <f>FIXED(EXP('WinBUGS output'!M140),2)</f>
        <v>0.52</v>
      </c>
      <c r="AB141" s="5" t="str">
        <f>FIXED(EXP('WinBUGS output'!O140),2)</f>
        <v>2.89</v>
      </c>
      <c r="AF141" s="5" t="str">
        <f t="shared" si="10"/>
        <v>TCA</v>
      </c>
      <c r="AG141" s="5" t="str">
        <f t="shared" si="11"/>
        <v>Combined (IPT + AD)</v>
      </c>
      <c r="AH141" s="5" t="str">
        <f>FIXED(EXP('WinBUGS output'!X140),2)</f>
        <v>0.61</v>
      </c>
      <c r="AI141" s="5" t="str">
        <f>FIXED(EXP('WinBUGS output'!W140),2)</f>
        <v>0.15</v>
      </c>
      <c r="AJ141" s="5" t="str">
        <f>FIXED(EXP('WinBUGS output'!Y140),2)</f>
        <v>2.33</v>
      </c>
    </row>
    <row r="142" spans="1:36" x14ac:dyDescent="0.25">
      <c r="A142" s="16">
        <v>2</v>
      </c>
      <c r="B142" s="16">
        <v>50</v>
      </c>
      <c r="C142" s="5" t="str">
        <f>VLOOKUP(A142,'WinBUGS output'!A:C,3,FALSE)</f>
        <v>Waitlist</v>
      </c>
      <c r="D142" s="5" t="str">
        <f>VLOOKUP(B142,'WinBUGS output'!A:C,3,FALSE)</f>
        <v>Interpersonal counselling</v>
      </c>
      <c r="E142" s="5" t="str">
        <f>FIXED('WinBUGS output'!N141,2)</f>
        <v>0.28</v>
      </c>
      <c r="F142" s="5" t="str">
        <f>FIXED('WinBUGS output'!M141,2)</f>
        <v>-0.53</v>
      </c>
      <c r="G142" s="5" t="str">
        <f>FIXED('WinBUGS output'!O141,2)</f>
        <v>1.04</v>
      </c>
      <c r="H142" s="38"/>
      <c r="I142" s="38"/>
      <c r="J142" s="38"/>
      <c r="N142" s="1">
        <v>6</v>
      </c>
      <c r="O142" s="1">
        <v>25</v>
      </c>
      <c r="P142" s="5" t="str">
        <f>VLOOKUP('Direct lors'!N142,'WinBUGS output'!D:F,3,FALSE)</f>
        <v>TCA</v>
      </c>
      <c r="Q142" s="5" t="str">
        <f>VLOOKUP('Direct lors'!O142,'WinBUGS output'!D:F,3,FALSE)</f>
        <v>Combined (Short-term psychodynamic psychotherapies + AD)</v>
      </c>
      <c r="R142" s="5" t="str">
        <f>FIXED('WinBUGS output'!X141,2)</f>
        <v>0.19</v>
      </c>
      <c r="S142" s="5" t="str">
        <f>FIXED('WinBUGS output'!W141,2)</f>
        <v>-0.87</v>
      </c>
      <c r="T142" s="5" t="str">
        <f>FIXED('WinBUGS output'!Y141,2)</f>
        <v>1.26</v>
      </c>
      <c r="X142" s="5" t="str">
        <f t="shared" si="8"/>
        <v>Waitlist</v>
      </c>
      <c r="Y142" s="5" t="str">
        <f t="shared" si="9"/>
        <v>Interpersonal counselling</v>
      </c>
      <c r="Z142" s="5" t="str">
        <f>FIXED(EXP('WinBUGS output'!N141),2)</f>
        <v>1.32</v>
      </c>
      <c r="AA142" s="5" t="str">
        <f>FIXED(EXP('WinBUGS output'!M141),2)</f>
        <v>0.59</v>
      </c>
      <c r="AB142" s="5" t="str">
        <f>FIXED(EXP('WinBUGS output'!O141),2)</f>
        <v>2.82</v>
      </c>
      <c r="AF142" s="5" t="str">
        <f t="shared" si="10"/>
        <v>TCA</v>
      </c>
      <c r="AG142" s="5" t="str">
        <f t="shared" si="11"/>
        <v>Combined (Short-term psychodynamic psychotherapies + AD)</v>
      </c>
      <c r="AH142" s="5" t="str">
        <f>FIXED(EXP('WinBUGS output'!X141),2)</f>
        <v>1.21</v>
      </c>
      <c r="AI142" s="5" t="str">
        <f>FIXED(EXP('WinBUGS output'!W141),2)</f>
        <v>0.42</v>
      </c>
      <c r="AJ142" s="5" t="str">
        <f>FIXED(EXP('WinBUGS output'!Y141),2)</f>
        <v>3.51</v>
      </c>
    </row>
    <row r="143" spans="1:36" x14ac:dyDescent="0.25">
      <c r="A143" s="16">
        <v>2</v>
      </c>
      <c r="B143" s="16">
        <v>51</v>
      </c>
      <c r="C143" s="5" t="str">
        <f>VLOOKUP(A143,'WinBUGS output'!A:C,3,FALSE)</f>
        <v>Waitlist</v>
      </c>
      <c r="D143" s="5" t="str">
        <f>VLOOKUP(B143,'WinBUGS output'!A:C,3,FALSE)</f>
        <v>Non-directive counselling</v>
      </c>
      <c r="E143" s="5" t="str">
        <f>FIXED('WinBUGS output'!N142,2)</f>
        <v>0.48</v>
      </c>
      <c r="F143" s="5" t="str">
        <f>FIXED('WinBUGS output'!M142,2)</f>
        <v>-0.27</v>
      </c>
      <c r="G143" s="5" t="str">
        <f>FIXED('WinBUGS output'!O142,2)</f>
        <v>1.29</v>
      </c>
      <c r="H143" s="38"/>
      <c r="I143" s="38"/>
      <c r="J143" s="38"/>
      <c r="N143" s="1">
        <v>6</v>
      </c>
      <c r="O143" s="1">
        <v>26</v>
      </c>
      <c r="P143" s="5" t="str">
        <f>VLOOKUP('Direct lors'!N143,'WinBUGS output'!D:F,3,FALSE)</f>
        <v>TCA</v>
      </c>
      <c r="Q143" s="5" t="str">
        <f>VLOOKUP('Direct lors'!O143,'WinBUGS output'!D:F,3,FALSE)</f>
        <v>Combined (psych + placebo)</v>
      </c>
      <c r="R143" s="5" t="str">
        <f>FIXED('WinBUGS output'!X142,2)</f>
        <v>-1.31</v>
      </c>
      <c r="S143" s="5" t="str">
        <f>FIXED('WinBUGS output'!W142,2)</f>
        <v>-2.56</v>
      </c>
      <c r="T143" s="5" t="str">
        <f>FIXED('WinBUGS output'!Y142,2)</f>
        <v>-0.13</v>
      </c>
      <c r="X143" s="5" t="str">
        <f t="shared" si="8"/>
        <v>Waitlist</v>
      </c>
      <c r="Y143" s="5" t="str">
        <f t="shared" si="9"/>
        <v>Non-directive counselling</v>
      </c>
      <c r="Z143" s="5" t="str">
        <f>FIXED(EXP('WinBUGS output'!N142),2)</f>
        <v>1.62</v>
      </c>
      <c r="AA143" s="5" t="str">
        <f>FIXED(EXP('WinBUGS output'!M142),2)</f>
        <v>0.76</v>
      </c>
      <c r="AB143" s="5" t="str">
        <f>FIXED(EXP('WinBUGS output'!O142),2)</f>
        <v>3.64</v>
      </c>
      <c r="AF143" s="5" t="str">
        <f t="shared" si="10"/>
        <v>TCA</v>
      </c>
      <c r="AG143" s="5" t="str">
        <f t="shared" si="11"/>
        <v>Combined (psych + placebo)</v>
      </c>
      <c r="AH143" s="5" t="str">
        <f>FIXED(EXP('WinBUGS output'!X142),2)</f>
        <v>0.27</v>
      </c>
      <c r="AI143" s="5" t="str">
        <f>FIXED(EXP('WinBUGS output'!W142),2)</f>
        <v>0.08</v>
      </c>
      <c r="AJ143" s="5" t="str">
        <f>FIXED(EXP('WinBUGS output'!Y142),2)</f>
        <v>0.88</v>
      </c>
    </row>
    <row r="144" spans="1:36" x14ac:dyDescent="0.25">
      <c r="A144" s="16">
        <v>2</v>
      </c>
      <c r="B144" s="16">
        <v>52</v>
      </c>
      <c r="C144" s="5" t="str">
        <f>VLOOKUP(A144,'WinBUGS output'!A:C,3,FALSE)</f>
        <v>Waitlist</v>
      </c>
      <c r="D144" s="5" t="str">
        <f>VLOOKUP(B144,'WinBUGS output'!A:C,3,FALSE)</f>
        <v>Non-directive counselling + TAU</v>
      </c>
      <c r="E144" s="5" t="str">
        <f>FIXED('WinBUGS output'!N143,2)</f>
        <v>0.45</v>
      </c>
      <c r="F144" s="5" t="str">
        <f>FIXED('WinBUGS output'!M143,2)</f>
        <v>-0.33</v>
      </c>
      <c r="G144" s="5" t="str">
        <f>FIXED('WinBUGS output'!O143,2)</f>
        <v>1.29</v>
      </c>
      <c r="H144" s="38"/>
      <c r="I144" s="38"/>
      <c r="J144" s="38"/>
      <c r="N144" s="1">
        <v>6</v>
      </c>
      <c r="O144" s="1">
        <v>27</v>
      </c>
      <c r="P144" s="5" t="str">
        <f>VLOOKUP('Direct lors'!N144,'WinBUGS output'!D:F,3,FALSE)</f>
        <v>TCA</v>
      </c>
      <c r="Q144" s="5" t="str">
        <f>VLOOKUP('Direct lors'!O144,'WinBUGS output'!D:F,3,FALSE)</f>
        <v>Combined (Exercise + AD/CBT)</v>
      </c>
      <c r="R144" s="5" t="str">
        <f>FIXED('WinBUGS output'!X143,2)</f>
        <v>-0.59</v>
      </c>
      <c r="S144" s="5" t="str">
        <f>FIXED('WinBUGS output'!W143,2)</f>
        <v>-1.59</v>
      </c>
      <c r="T144" s="5" t="str">
        <f>FIXED('WinBUGS output'!Y143,2)</f>
        <v>0.39</v>
      </c>
      <c r="X144" s="5" t="str">
        <f t="shared" si="8"/>
        <v>Waitlist</v>
      </c>
      <c r="Y144" s="5" t="str">
        <f t="shared" si="9"/>
        <v>Non-directive counselling + TAU</v>
      </c>
      <c r="Z144" s="5" t="str">
        <f>FIXED(EXP('WinBUGS output'!N143),2)</f>
        <v>1.57</v>
      </c>
      <c r="AA144" s="5" t="str">
        <f>FIXED(EXP('WinBUGS output'!M143),2)</f>
        <v>0.72</v>
      </c>
      <c r="AB144" s="5" t="str">
        <f>FIXED(EXP('WinBUGS output'!O143),2)</f>
        <v>3.62</v>
      </c>
      <c r="AF144" s="5" t="str">
        <f t="shared" si="10"/>
        <v>TCA</v>
      </c>
      <c r="AG144" s="5" t="str">
        <f t="shared" si="11"/>
        <v>Combined (Exercise + AD/CBT)</v>
      </c>
      <c r="AH144" s="5" t="str">
        <f>FIXED(EXP('WinBUGS output'!X143),2)</f>
        <v>0.56</v>
      </c>
      <c r="AI144" s="5" t="str">
        <f>FIXED(EXP('WinBUGS output'!W143),2)</f>
        <v>0.20</v>
      </c>
      <c r="AJ144" s="5" t="str">
        <f>FIXED(EXP('WinBUGS output'!Y143),2)</f>
        <v>1.47</v>
      </c>
    </row>
    <row r="145" spans="1:36" x14ac:dyDescent="0.25">
      <c r="A145" s="16">
        <v>2</v>
      </c>
      <c r="B145" s="16">
        <v>53</v>
      </c>
      <c r="C145" s="5" t="str">
        <f>VLOOKUP(A145,'WinBUGS output'!A:C,3,FALSE)</f>
        <v>Waitlist</v>
      </c>
      <c r="D145" s="5" t="str">
        <f>VLOOKUP(B145,'WinBUGS output'!A:C,3,FALSE)</f>
        <v>Psychodynamic counselling + TAU</v>
      </c>
      <c r="E145" s="5" t="str">
        <f>FIXED('WinBUGS output'!N144,2)</f>
        <v>0.36</v>
      </c>
      <c r="F145" s="5" t="str">
        <f>FIXED('WinBUGS output'!M144,2)</f>
        <v>-0.50</v>
      </c>
      <c r="G145" s="5" t="str">
        <f>FIXED('WinBUGS output'!O144,2)</f>
        <v>1.21</v>
      </c>
      <c r="H145" s="38"/>
      <c r="I145" s="38"/>
      <c r="J145" s="38"/>
      <c r="N145" s="1">
        <v>7</v>
      </c>
      <c r="O145" s="1">
        <v>8</v>
      </c>
      <c r="P145" s="5" t="str">
        <f>VLOOKUP('Direct lors'!N145,'WinBUGS output'!D:F,3,FALSE)</f>
        <v>SSRI</v>
      </c>
      <c r="Q145" s="5" t="str">
        <f>VLOOKUP('Direct lors'!O145,'WinBUGS output'!D:F,3,FALSE)</f>
        <v>Any AD</v>
      </c>
      <c r="R145" s="5" t="str">
        <f>FIXED('WinBUGS output'!X144,2)</f>
        <v>0.23</v>
      </c>
      <c r="S145" s="5" t="str">
        <f>FIXED('WinBUGS output'!W144,2)</f>
        <v>-0.74</v>
      </c>
      <c r="T145" s="5" t="str">
        <f>FIXED('WinBUGS output'!Y144,2)</f>
        <v>1.21</v>
      </c>
      <c r="X145" s="5" t="str">
        <f t="shared" si="8"/>
        <v>Waitlist</v>
      </c>
      <c r="Y145" s="5" t="str">
        <f t="shared" si="9"/>
        <v>Psychodynamic counselling + TAU</v>
      </c>
      <c r="Z145" s="5" t="str">
        <f>FIXED(EXP('WinBUGS output'!N144),2)</f>
        <v>1.43</v>
      </c>
      <c r="AA145" s="5" t="str">
        <f>FIXED(EXP('WinBUGS output'!M144),2)</f>
        <v>0.61</v>
      </c>
      <c r="AB145" s="5" t="str">
        <f>FIXED(EXP('WinBUGS output'!O144),2)</f>
        <v>3.35</v>
      </c>
      <c r="AF145" s="5" t="str">
        <f t="shared" si="10"/>
        <v>SSRI</v>
      </c>
      <c r="AG145" s="5" t="str">
        <f t="shared" si="11"/>
        <v>Any AD</v>
      </c>
      <c r="AH145" s="5" t="str">
        <f>FIXED(EXP('WinBUGS output'!X144),2)</f>
        <v>1.26</v>
      </c>
      <c r="AI145" s="5" t="str">
        <f>FIXED(EXP('WinBUGS output'!W144),2)</f>
        <v>0.48</v>
      </c>
      <c r="AJ145" s="5" t="str">
        <f>FIXED(EXP('WinBUGS output'!Y144),2)</f>
        <v>3.34</v>
      </c>
    </row>
    <row r="146" spans="1:36" x14ac:dyDescent="0.25">
      <c r="A146" s="16">
        <v>2</v>
      </c>
      <c r="B146" s="16">
        <v>54</v>
      </c>
      <c r="C146" s="5" t="str">
        <f>VLOOKUP(A146,'WinBUGS output'!A:C,3,FALSE)</f>
        <v>Waitlist</v>
      </c>
      <c r="D146" s="5" t="str">
        <f>VLOOKUP(B146,'WinBUGS output'!A:C,3,FALSE)</f>
        <v>Relational client-centered therapy</v>
      </c>
      <c r="E146" s="5" t="str">
        <f>FIXED('WinBUGS output'!N145,2)</f>
        <v>0.34</v>
      </c>
      <c r="F146" s="5" t="str">
        <f>FIXED('WinBUGS output'!M145,2)</f>
        <v>-0.65</v>
      </c>
      <c r="G146" s="5" t="str">
        <f>FIXED('WinBUGS output'!O145,2)</f>
        <v>1.27</v>
      </c>
      <c r="H146" s="38"/>
      <c r="I146" s="38"/>
      <c r="J146" s="38"/>
      <c r="N146" s="1">
        <v>7</v>
      </c>
      <c r="O146" s="1">
        <v>9</v>
      </c>
      <c r="P146" s="5" t="str">
        <f>VLOOKUP('Direct lors'!N146,'WinBUGS output'!D:F,3,FALSE)</f>
        <v>SSRI</v>
      </c>
      <c r="Q146" s="5" t="str">
        <f>VLOOKUP('Direct lors'!O146,'WinBUGS output'!D:F,3,FALSE)</f>
        <v>Mirtazapine</v>
      </c>
      <c r="R146" s="5" t="str">
        <f>FIXED('WinBUGS output'!X145,2)</f>
        <v>-0.55</v>
      </c>
      <c r="S146" s="5" t="str">
        <f>FIXED('WinBUGS output'!W145,2)</f>
        <v>-1.90</v>
      </c>
      <c r="T146" s="5" t="str">
        <f>FIXED('WinBUGS output'!Y145,2)</f>
        <v>0.77</v>
      </c>
      <c r="X146" s="5" t="str">
        <f t="shared" si="8"/>
        <v>Waitlist</v>
      </c>
      <c r="Y146" s="5" t="str">
        <f t="shared" si="9"/>
        <v>Relational client-centered therapy</v>
      </c>
      <c r="Z146" s="5" t="str">
        <f>FIXED(EXP('WinBUGS output'!N145),2)</f>
        <v>1.40</v>
      </c>
      <c r="AA146" s="5" t="str">
        <f>FIXED(EXP('WinBUGS output'!M145),2)</f>
        <v>0.52</v>
      </c>
      <c r="AB146" s="5" t="str">
        <f>FIXED(EXP('WinBUGS output'!O145),2)</f>
        <v>3.55</v>
      </c>
      <c r="AF146" s="5" t="str">
        <f t="shared" si="10"/>
        <v>SSRI</v>
      </c>
      <c r="AG146" s="5" t="str">
        <f t="shared" si="11"/>
        <v>Mirtazapine</v>
      </c>
      <c r="AH146" s="5" t="str">
        <f>FIXED(EXP('WinBUGS output'!X145),2)</f>
        <v>0.58</v>
      </c>
      <c r="AI146" s="5" t="str">
        <f>FIXED(EXP('WinBUGS output'!W145),2)</f>
        <v>0.15</v>
      </c>
      <c r="AJ146" s="5" t="str">
        <f>FIXED(EXP('WinBUGS output'!Y145),2)</f>
        <v>2.17</v>
      </c>
    </row>
    <row r="147" spans="1:36" x14ac:dyDescent="0.25">
      <c r="A147" s="16">
        <v>2</v>
      </c>
      <c r="B147" s="16">
        <v>55</v>
      </c>
      <c r="C147" s="5" t="str">
        <f>VLOOKUP(A147,'WinBUGS output'!A:C,3,FALSE)</f>
        <v>Waitlist</v>
      </c>
      <c r="D147" s="5" t="str">
        <f>VLOOKUP(B147,'WinBUGS output'!A:C,3,FALSE)</f>
        <v>Wheel of wellness counselling</v>
      </c>
      <c r="E147" s="5" t="str">
        <f>FIXED('WinBUGS output'!N146,2)</f>
        <v>0.28</v>
      </c>
      <c r="F147" s="5" t="str">
        <f>FIXED('WinBUGS output'!M146,2)</f>
        <v>-0.71</v>
      </c>
      <c r="G147" s="5" t="str">
        <f>FIXED('WinBUGS output'!O146,2)</f>
        <v>1.16</v>
      </c>
      <c r="H147" s="38"/>
      <c r="I147" s="38"/>
      <c r="J147" s="38"/>
      <c r="N147" s="1">
        <v>7</v>
      </c>
      <c r="O147" s="1">
        <v>10</v>
      </c>
      <c r="P147" s="5" t="str">
        <f>VLOOKUP('Direct lors'!N147,'WinBUGS output'!D:F,3,FALSE)</f>
        <v>SSRI</v>
      </c>
      <c r="Q147" s="5" t="str">
        <f>VLOOKUP('Direct lors'!O147,'WinBUGS output'!D:F,3,FALSE)</f>
        <v>Short-term psychodynamic psychotherapies</v>
      </c>
      <c r="R147" s="5" t="str">
        <f>FIXED('WinBUGS output'!X146,2)</f>
        <v>0.04</v>
      </c>
      <c r="S147" s="5" t="str">
        <f>FIXED('WinBUGS output'!W146,2)</f>
        <v>-0.82</v>
      </c>
      <c r="T147" s="5" t="str">
        <f>FIXED('WinBUGS output'!Y146,2)</f>
        <v>0.90</v>
      </c>
      <c r="X147" s="5" t="str">
        <f t="shared" si="8"/>
        <v>Waitlist</v>
      </c>
      <c r="Y147" s="5" t="str">
        <f t="shared" si="9"/>
        <v>Wheel of wellness counselling</v>
      </c>
      <c r="Z147" s="5" t="str">
        <f>FIXED(EXP('WinBUGS output'!N146),2)</f>
        <v>1.32</v>
      </c>
      <c r="AA147" s="5" t="str">
        <f>FIXED(EXP('WinBUGS output'!M146),2)</f>
        <v>0.49</v>
      </c>
      <c r="AB147" s="5" t="str">
        <f>FIXED(EXP('WinBUGS output'!O146),2)</f>
        <v>3.19</v>
      </c>
      <c r="AF147" s="5" t="str">
        <f t="shared" si="10"/>
        <v>SSRI</v>
      </c>
      <c r="AG147" s="5" t="str">
        <f t="shared" si="11"/>
        <v>Short-term psychodynamic psychotherapies</v>
      </c>
      <c r="AH147" s="5" t="str">
        <f>FIXED(EXP('WinBUGS output'!X146),2)</f>
        <v>1.04</v>
      </c>
      <c r="AI147" s="5" t="str">
        <f>FIXED(EXP('WinBUGS output'!W146),2)</f>
        <v>0.44</v>
      </c>
      <c r="AJ147" s="5" t="str">
        <f>FIXED(EXP('WinBUGS output'!Y146),2)</f>
        <v>2.46</v>
      </c>
    </row>
    <row r="148" spans="1:36" x14ac:dyDescent="0.25">
      <c r="A148" s="16">
        <v>2</v>
      </c>
      <c r="B148" s="16">
        <v>56</v>
      </c>
      <c r="C148" s="5" t="str">
        <f>VLOOKUP(A148,'WinBUGS output'!A:C,3,FALSE)</f>
        <v>Waitlist</v>
      </c>
      <c r="D148" s="5" t="str">
        <f>VLOOKUP(B148,'WinBUGS output'!A:C,3,FALSE)</f>
        <v>Problem solving group</v>
      </c>
      <c r="E148" s="5" t="str">
        <f>FIXED('WinBUGS output'!N147,2)</f>
        <v>0.30</v>
      </c>
      <c r="F148" s="5" t="str">
        <f>FIXED('WinBUGS output'!M147,2)</f>
        <v>-0.61</v>
      </c>
      <c r="G148" s="5" t="str">
        <f>FIXED('WinBUGS output'!O147,2)</f>
        <v>1.26</v>
      </c>
      <c r="H148" s="38" t="s">
        <v>5217</v>
      </c>
      <c r="I148" s="38" t="s">
        <v>5218</v>
      </c>
      <c r="J148" s="38" t="s">
        <v>5219</v>
      </c>
      <c r="N148" s="1">
        <v>7</v>
      </c>
      <c r="O148" s="1">
        <v>11</v>
      </c>
      <c r="P148" s="5" t="str">
        <f>VLOOKUP('Direct lors'!N148,'WinBUGS output'!D:F,3,FALSE)</f>
        <v>SSRI</v>
      </c>
      <c r="Q148" s="5" t="str">
        <f>VLOOKUP('Direct lors'!O148,'WinBUGS output'!D:F,3,FALSE)</f>
        <v>Self-help with support</v>
      </c>
      <c r="R148" s="5" t="str">
        <f>FIXED('WinBUGS output'!X147,2)</f>
        <v>0.40</v>
      </c>
      <c r="S148" s="5" t="str">
        <f>FIXED('WinBUGS output'!W147,2)</f>
        <v>-0.26</v>
      </c>
      <c r="T148" s="5" t="str">
        <f>FIXED('WinBUGS output'!Y147,2)</f>
        <v>1.03</v>
      </c>
      <c r="X148" s="5" t="str">
        <f t="shared" si="8"/>
        <v>Waitlist</v>
      </c>
      <c r="Y148" s="5" t="str">
        <f t="shared" si="9"/>
        <v>Problem solving group</v>
      </c>
      <c r="Z148" s="5" t="str">
        <f>FIXED(EXP('WinBUGS output'!N147),2)</f>
        <v>1.35</v>
      </c>
      <c r="AA148" s="5" t="str">
        <f>FIXED(EXP('WinBUGS output'!M147),2)</f>
        <v>0.54</v>
      </c>
      <c r="AB148" s="5" t="str">
        <f>FIXED(EXP('WinBUGS output'!O147),2)</f>
        <v>3.51</v>
      </c>
      <c r="AF148" s="5" t="str">
        <f t="shared" si="10"/>
        <v>SSRI</v>
      </c>
      <c r="AG148" s="5" t="str">
        <f t="shared" si="11"/>
        <v>Self-help with support</v>
      </c>
      <c r="AH148" s="5" t="str">
        <f>FIXED(EXP('WinBUGS output'!X147),2)</f>
        <v>1.49</v>
      </c>
      <c r="AI148" s="5" t="str">
        <f>FIXED(EXP('WinBUGS output'!W147),2)</f>
        <v>0.77</v>
      </c>
      <c r="AJ148" s="5" t="str">
        <f>FIXED(EXP('WinBUGS output'!Y147),2)</f>
        <v>2.81</v>
      </c>
    </row>
    <row r="149" spans="1:36" x14ac:dyDescent="0.25">
      <c r="A149" s="16">
        <v>2</v>
      </c>
      <c r="B149" s="16">
        <v>57</v>
      </c>
      <c r="C149" s="5" t="str">
        <f>VLOOKUP(A149,'WinBUGS output'!A:C,3,FALSE)</f>
        <v>Waitlist</v>
      </c>
      <c r="D149" s="5" t="str">
        <f>VLOOKUP(B149,'WinBUGS output'!A:C,3,FALSE)</f>
        <v>Problem solving individual</v>
      </c>
      <c r="E149" s="5" t="str">
        <f>FIXED('WinBUGS output'!N148,2)</f>
        <v>0.21</v>
      </c>
      <c r="F149" s="5" t="str">
        <f>FIXED('WinBUGS output'!M148,2)</f>
        <v>-0.51</v>
      </c>
      <c r="G149" s="5" t="str">
        <f>FIXED('WinBUGS output'!O148,2)</f>
        <v>0.93</v>
      </c>
      <c r="H149" s="38"/>
      <c r="I149" s="38"/>
      <c r="J149" s="38"/>
      <c r="N149" s="1">
        <v>7</v>
      </c>
      <c r="O149" s="1">
        <v>12</v>
      </c>
      <c r="P149" s="5" t="str">
        <f>VLOOKUP('Direct lors'!N149,'WinBUGS output'!D:F,3,FALSE)</f>
        <v>SSRI</v>
      </c>
      <c r="Q149" s="5" t="str">
        <f>VLOOKUP('Direct lors'!O149,'WinBUGS output'!D:F,3,FALSE)</f>
        <v>Self-help</v>
      </c>
      <c r="R149" s="5" t="str">
        <f>FIXED('WinBUGS output'!X148,2)</f>
        <v>0.24</v>
      </c>
      <c r="S149" s="5" t="str">
        <f>FIXED('WinBUGS output'!W148,2)</f>
        <v>-0.33</v>
      </c>
      <c r="T149" s="5" t="str">
        <f>FIXED('WinBUGS output'!Y148,2)</f>
        <v>0.81</v>
      </c>
      <c r="X149" s="5" t="str">
        <f t="shared" si="8"/>
        <v>Waitlist</v>
      </c>
      <c r="Y149" s="5" t="str">
        <f t="shared" si="9"/>
        <v>Problem solving individual</v>
      </c>
      <c r="Z149" s="5" t="str">
        <f>FIXED(EXP('WinBUGS output'!N148),2)</f>
        <v>1.23</v>
      </c>
      <c r="AA149" s="5" t="str">
        <f>FIXED(EXP('WinBUGS output'!M148),2)</f>
        <v>0.60</v>
      </c>
      <c r="AB149" s="5" t="str">
        <f>FIXED(EXP('WinBUGS output'!O148),2)</f>
        <v>2.53</v>
      </c>
      <c r="AF149" s="5" t="str">
        <f t="shared" si="10"/>
        <v>SSRI</v>
      </c>
      <c r="AG149" s="5" t="str">
        <f t="shared" si="11"/>
        <v>Self-help</v>
      </c>
      <c r="AH149" s="5" t="str">
        <f>FIXED(EXP('WinBUGS output'!X148),2)</f>
        <v>1.27</v>
      </c>
      <c r="AI149" s="5" t="str">
        <f>FIXED(EXP('WinBUGS output'!W148),2)</f>
        <v>0.72</v>
      </c>
      <c r="AJ149" s="5" t="str">
        <f>FIXED(EXP('WinBUGS output'!Y148),2)</f>
        <v>2.24</v>
      </c>
    </row>
    <row r="150" spans="1:36" x14ac:dyDescent="0.25">
      <c r="A150" s="16">
        <v>2</v>
      </c>
      <c r="B150" s="16">
        <v>58</v>
      </c>
      <c r="C150" s="5" t="str">
        <f>VLOOKUP(A150,'WinBUGS output'!A:C,3,FALSE)</f>
        <v>Waitlist</v>
      </c>
      <c r="D150" s="5" t="str">
        <f>VLOOKUP(B150,'WinBUGS output'!A:C,3,FALSE)</f>
        <v>Problem solving individual + TAU</v>
      </c>
      <c r="E150" s="5" t="str">
        <f>FIXED('WinBUGS output'!N149,2)</f>
        <v>0.13</v>
      </c>
      <c r="F150" s="5" t="str">
        <f>FIXED('WinBUGS output'!M149,2)</f>
        <v>-0.77</v>
      </c>
      <c r="G150" s="5" t="str">
        <f>FIXED('WinBUGS output'!O149,2)</f>
        <v>0.94</v>
      </c>
      <c r="H150" s="38"/>
      <c r="I150" s="38"/>
      <c r="J150" s="38"/>
      <c r="N150" s="1">
        <v>7</v>
      </c>
      <c r="O150" s="1">
        <v>13</v>
      </c>
      <c r="P150" s="5" t="str">
        <f>VLOOKUP('Direct lors'!N150,'WinBUGS output'!D:F,3,FALSE)</f>
        <v>SSRI</v>
      </c>
      <c r="Q150" s="5" t="str">
        <f>VLOOKUP('Direct lors'!O150,'WinBUGS output'!D:F,3,FALSE)</f>
        <v>Psychoeducational interventions</v>
      </c>
      <c r="R150" s="5" t="str">
        <f>FIXED('WinBUGS output'!X149,2)</f>
        <v>-0.49</v>
      </c>
      <c r="S150" s="5" t="str">
        <f>FIXED('WinBUGS output'!W149,2)</f>
        <v>-1.32</v>
      </c>
      <c r="T150" s="5" t="str">
        <f>FIXED('WinBUGS output'!Y149,2)</f>
        <v>0.32</v>
      </c>
      <c r="X150" s="5" t="str">
        <f t="shared" si="8"/>
        <v>Waitlist</v>
      </c>
      <c r="Y150" s="5" t="str">
        <f t="shared" si="9"/>
        <v>Problem solving individual + TAU</v>
      </c>
      <c r="Z150" s="5" t="str">
        <f>FIXED(EXP('WinBUGS output'!N149),2)</f>
        <v>1.13</v>
      </c>
      <c r="AA150" s="5" t="str">
        <f>FIXED(EXP('WinBUGS output'!M149),2)</f>
        <v>0.47</v>
      </c>
      <c r="AB150" s="5" t="str">
        <f>FIXED(EXP('WinBUGS output'!O149),2)</f>
        <v>2.57</v>
      </c>
      <c r="AF150" s="5" t="str">
        <f t="shared" si="10"/>
        <v>SSRI</v>
      </c>
      <c r="AG150" s="5" t="str">
        <f t="shared" si="11"/>
        <v>Psychoeducational interventions</v>
      </c>
      <c r="AH150" s="5" t="str">
        <f>FIXED(EXP('WinBUGS output'!X149),2)</f>
        <v>0.61</v>
      </c>
      <c r="AI150" s="5" t="str">
        <f>FIXED(EXP('WinBUGS output'!W149),2)</f>
        <v>0.27</v>
      </c>
      <c r="AJ150" s="5" t="str">
        <f>FIXED(EXP('WinBUGS output'!Y149),2)</f>
        <v>1.37</v>
      </c>
    </row>
    <row r="151" spans="1:36" x14ac:dyDescent="0.25">
      <c r="A151" s="16">
        <v>2</v>
      </c>
      <c r="B151" s="16">
        <v>59</v>
      </c>
      <c r="C151" s="5" t="str">
        <f>VLOOKUP(A151,'WinBUGS output'!A:C,3,FALSE)</f>
        <v>Waitlist</v>
      </c>
      <c r="D151" s="5" t="str">
        <f>VLOOKUP(B151,'WinBUGS output'!A:C,3,FALSE)</f>
        <v>Problem solving individual + enhanced TAU</v>
      </c>
      <c r="E151" s="5" t="str">
        <f>FIXED('WinBUGS output'!N150,2)</f>
        <v>0.32</v>
      </c>
      <c r="F151" s="5" t="str">
        <f>FIXED('WinBUGS output'!M150,2)</f>
        <v>-0.55</v>
      </c>
      <c r="G151" s="5" t="str">
        <f>FIXED('WinBUGS output'!O150,2)</f>
        <v>1.28</v>
      </c>
      <c r="H151" s="38"/>
      <c r="I151" s="38"/>
      <c r="J151" s="38"/>
      <c r="N151" s="1">
        <v>7</v>
      </c>
      <c r="O151" s="1">
        <v>14</v>
      </c>
      <c r="P151" s="5" t="str">
        <f>VLOOKUP('Direct lors'!N151,'WinBUGS output'!D:F,3,FALSE)</f>
        <v>SSRI</v>
      </c>
      <c r="Q151" s="5" t="str">
        <f>VLOOKUP('Direct lors'!O151,'WinBUGS output'!D:F,3,FALSE)</f>
        <v>Interpersonal psychotherapy (IPT)</v>
      </c>
      <c r="R151" s="5" t="str">
        <f>FIXED('WinBUGS output'!X150,2)</f>
        <v>-0.23</v>
      </c>
      <c r="S151" s="5" t="str">
        <f>FIXED('WinBUGS output'!W150,2)</f>
        <v>-1.02</v>
      </c>
      <c r="T151" s="5" t="str">
        <f>FIXED('WinBUGS output'!Y150,2)</f>
        <v>0.50</v>
      </c>
      <c r="X151" s="5" t="str">
        <f t="shared" si="8"/>
        <v>Waitlist</v>
      </c>
      <c r="Y151" s="5" t="str">
        <f t="shared" si="9"/>
        <v>Problem solving individual + enhanced TAU</v>
      </c>
      <c r="Z151" s="5" t="str">
        <f>FIXED(EXP('WinBUGS output'!N150),2)</f>
        <v>1.38</v>
      </c>
      <c r="AA151" s="5" t="str">
        <f>FIXED(EXP('WinBUGS output'!M150),2)</f>
        <v>0.57</v>
      </c>
      <c r="AB151" s="5" t="str">
        <f>FIXED(EXP('WinBUGS output'!O150),2)</f>
        <v>3.61</v>
      </c>
      <c r="AF151" s="5" t="str">
        <f t="shared" si="10"/>
        <v>SSRI</v>
      </c>
      <c r="AG151" s="5" t="str">
        <f t="shared" si="11"/>
        <v>Interpersonal psychotherapy (IPT)</v>
      </c>
      <c r="AH151" s="5" t="str">
        <f>FIXED(EXP('WinBUGS output'!X150),2)</f>
        <v>0.79</v>
      </c>
      <c r="AI151" s="5" t="str">
        <f>FIXED(EXP('WinBUGS output'!W150),2)</f>
        <v>0.36</v>
      </c>
      <c r="AJ151" s="5" t="str">
        <f>FIXED(EXP('WinBUGS output'!Y150),2)</f>
        <v>1.64</v>
      </c>
    </row>
    <row r="152" spans="1:36" x14ac:dyDescent="0.25">
      <c r="A152" s="16">
        <v>2</v>
      </c>
      <c r="B152" s="16">
        <v>60</v>
      </c>
      <c r="C152" s="5" t="str">
        <f>VLOOKUP(A152,'WinBUGS output'!A:C,3,FALSE)</f>
        <v>Waitlist</v>
      </c>
      <c r="D152" s="5" t="str">
        <f>VLOOKUP(B152,'WinBUGS output'!A:C,3,FALSE)</f>
        <v>Behavioural activation (BA)</v>
      </c>
      <c r="E152" s="5" t="str">
        <f>FIXED('WinBUGS output'!N151,2)</f>
        <v>-0.06</v>
      </c>
      <c r="F152" s="5" t="str">
        <f>FIXED('WinBUGS output'!M151,2)</f>
        <v>-0.93</v>
      </c>
      <c r="G152" s="5" t="str">
        <f>FIXED('WinBUGS output'!O151,2)</f>
        <v>0.78</v>
      </c>
      <c r="H152" s="38" t="s">
        <v>5148</v>
      </c>
      <c r="I152" s="38" t="s">
        <v>5220</v>
      </c>
      <c r="J152" s="38" t="s">
        <v>5221</v>
      </c>
      <c r="N152" s="1">
        <v>7</v>
      </c>
      <c r="O152" s="1">
        <v>15</v>
      </c>
      <c r="P152" s="5" t="str">
        <f>VLOOKUP('Direct lors'!N152,'WinBUGS output'!D:F,3,FALSE)</f>
        <v>SSRI</v>
      </c>
      <c r="Q152" s="5" t="str">
        <f>VLOOKUP('Direct lors'!O152,'WinBUGS output'!D:F,3,FALSE)</f>
        <v>Counselling</v>
      </c>
      <c r="R152" s="5" t="str">
        <f>FIXED('WinBUGS output'!X151,2)</f>
        <v>-0.13</v>
      </c>
      <c r="S152" s="5" t="str">
        <f>FIXED('WinBUGS output'!W151,2)</f>
        <v>-0.80</v>
      </c>
      <c r="T152" s="5" t="str">
        <f>FIXED('WinBUGS output'!Y151,2)</f>
        <v>0.52</v>
      </c>
      <c r="X152" s="5" t="str">
        <f t="shared" si="8"/>
        <v>Waitlist</v>
      </c>
      <c r="Y152" s="5" t="str">
        <f t="shared" si="9"/>
        <v>Behavioural activation (BA)</v>
      </c>
      <c r="Z152" s="5" t="str">
        <f>FIXED(EXP('WinBUGS output'!N151),2)</f>
        <v>0.94</v>
      </c>
      <c r="AA152" s="5" t="str">
        <f>FIXED(EXP('WinBUGS output'!M151),2)</f>
        <v>0.40</v>
      </c>
      <c r="AB152" s="5" t="str">
        <f>FIXED(EXP('WinBUGS output'!O151),2)</f>
        <v>2.19</v>
      </c>
      <c r="AF152" s="5" t="str">
        <f t="shared" si="10"/>
        <v>SSRI</v>
      </c>
      <c r="AG152" s="5" t="str">
        <f t="shared" si="11"/>
        <v>Counselling</v>
      </c>
      <c r="AH152" s="5" t="str">
        <f>FIXED(EXP('WinBUGS output'!X151),2)</f>
        <v>0.88</v>
      </c>
      <c r="AI152" s="5" t="str">
        <f>FIXED(EXP('WinBUGS output'!W151),2)</f>
        <v>0.45</v>
      </c>
      <c r="AJ152" s="5" t="str">
        <f>FIXED(EXP('WinBUGS output'!Y151),2)</f>
        <v>1.68</v>
      </c>
    </row>
    <row r="153" spans="1:36" x14ac:dyDescent="0.25">
      <c r="A153" s="16">
        <v>2</v>
      </c>
      <c r="B153" s="16">
        <v>61</v>
      </c>
      <c r="C153" s="5" t="str">
        <f>VLOOKUP(A153,'WinBUGS output'!A:C,3,FALSE)</f>
        <v>Waitlist</v>
      </c>
      <c r="D153" s="5" t="str">
        <f>VLOOKUP(B153,'WinBUGS output'!A:C,3,FALSE)</f>
        <v>Behavioural activation (BA) + TAU</v>
      </c>
      <c r="E153" s="5" t="str">
        <f>FIXED('WinBUGS output'!N152,2)</f>
        <v>0.19</v>
      </c>
      <c r="F153" s="5" t="str">
        <f>FIXED('WinBUGS output'!M152,2)</f>
        <v>-0.86</v>
      </c>
      <c r="G153" s="5" t="str">
        <f>FIXED('WinBUGS output'!O152,2)</f>
        <v>1.30</v>
      </c>
      <c r="H153" s="38"/>
      <c r="I153" s="38"/>
      <c r="J153" s="38"/>
      <c r="N153" s="1">
        <v>7</v>
      </c>
      <c r="O153" s="1">
        <v>16</v>
      </c>
      <c r="P153" s="5" t="str">
        <f>VLOOKUP('Direct lors'!N153,'WinBUGS output'!D:F,3,FALSE)</f>
        <v>SSRI</v>
      </c>
      <c r="Q153" s="5" t="str">
        <f>VLOOKUP('Direct lors'!O153,'WinBUGS output'!D:F,3,FALSE)</f>
        <v>Problem solving</v>
      </c>
      <c r="R153" s="5" t="str">
        <f>FIXED('WinBUGS output'!X152,2)</f>
        <v>-0.24</v>
      </c>
      <c r="S153" s="5" t="str">
        <f>FIXED('WinBUGS output'!W152,2)</f>
        <v>-0.99</v>
      </c>
      <c r="T153" s="5" t="str">
        <f>FIXED('WinBUGS output'!Y152,2)</f>
        <v>0.54</v>
      </c>
      <c r="X153" s="5" t="str">
        <f t="shared" si="8"/>
        <v>Waitlist</v>
      </c>
      <c r="Y153" s="5" t="str">
        <f t="shared" si="9"/>
        <v>Behavioural activation (BA) + TAU</v>
      </c>
      <c r="Z153" s="5" t="str">
        <f>FIXED(EXP('WinBUGS output'!N152),2)</f>
        <v>1.20</v>
      </c>
      <c r="AA153" s="5" t="str">
        <f>FIXED(EXP('WinBUGS output'!M152),2)</f>
        <v>0.42</v>
      </c>
      <c r="AB153" s="5" t="str">
        <f>FIXED(EXP('WinBUGS output'!O152),2)</f>
        <v>3.67</v>
      </c>
      <c r="AF153" s="5" t="str">
        <f t="shared" si="10"/>
        <v>SSRI</v>
      </c>
      <c r="AG153" s="5" t="str">
        <f t="shared" si="11"/>
        <v>Problem solving</v>
      </c>
      <c r="AH153" s="5" t="str">
        <f>FIXED(EXP('WinBUGS output'!X152),2)</f>
        <v>0.79</v>
      </c>
      <c r="AI153" s="5" t="str">
        <f>FIXED(EXP('WinBUGS output'!W152),2)</f>
        <v>0.37</v>
      </c>
      <c r="AJ153" s="5" t="str">
        <f>FIXED(EXP('WinBUGS output'!Y152),2)</f>
        <v>1.72</v>
      </c>
    </row>
    <row r="154" spans="1:36" x14ac:dyDescent="0.25">
      <c r="A154" s="16">
        <v>2</v>
      </c>
      <c r="B154" s="16">
        <v>62</v>
      </c>
      <c r="C154" s="5" t="str">
        <f>VLOOKUP(A154,'WinBUGS output'!A:C,3,FALSE)</f>
        <v>Waitlist</v>
      </c>
      <c r="D154" s="5" t="str">
        <f>VLOOKUP(B154,'WinBUGS output'!A:C,3,FALSE)</f>
        <v>Behavioural therapy (Lewinsohn 1976)</v>
      </c>
      <c r="E154" s="5" t="str">
        <f>FIXED('WinBUGS output'!N153,2)</f>
        <v>0.37</v>
      </c>
      <c r="F154" s="5" t="str">
        <f>FIXED('WinBUGS output'!M153,2)</f>
        <v>-0.68</v>
      </c>
      <c r="G154" s="5" t="str">
        <f>FIXED('WinBUGS output'!O153,2)</f>
        <v>1.57</v>
      </c>
      <c r="H154" s="38"/>
      <c r="I154" s="38"/>
      <c r="J154" s="38"/>
      <c r="N154" s="1">
        <v>7</v>
      </c>
      <c r="O154" s="1">
        <v>17</v>
      </c>
      <c r="P154" s="5" t="str">
        <f>VLOOKUP('Direct lors'!N154,'WinBUGS output'!D:F,3,FALSE)</f>
        <v>SSRI</v>
      </c>
      <c r="Q154" s="5" t="str">
        <f>VLOOKUP('Direct lors'!O154,'WinBUGS output'!D:F,3,FALSE)</f>
        <v>Behavioural therapies (individual)</v>
      </c>
      <c r="R154" s="5" t="str">
        <f>FIXED('WinBUGS output'!X153,2)</f>
        <v>-0.31</v>
      </c>
      <c r="S154" s="5" t="str">
        <f>FIXED('WinBUGS output'!W153,2)</f>
        <v>-1.21</v>
      </c>
      <c r="T154" s="5" t="str">
        <f>FIXED('WinBUGS output'!Y153,2)</f>
        <v>0.63</v>
      </c>
      <c r="X154" s="5" t="str">
        <f t="shared" si="8"/>
        <v>Waitlist</v>
      </c>
      <c r="Y154" s="5" t="str">
        <f t="shared" si="9"/>
        <v>Behavioural therapy (Lewinsohn 1976)</v>
      </c>
      <c r="Z154" s="5" t="str">
        <f>FIXED(EXP('WinBUGS output'!N153),2)</f>
        <v>1.44</v>
      </c>
      <c r="AA154" s="5" t="str">
        <f>FIXED(EXP('WinBUGS output'!M153),2)</f>
        <v>0.51</v>
      </c>
      <c r="AB154" s="5" t="str">
        <f>FIXED(EXP('WinBUGS output'!O153),2)</f>
        <v>4.83</v>
      </c>
      <c r="AF154" s="5" t="str">
        <f t="shared" si="10"/>
        <v>SSRI</v>
      </c>
      <c r="AG154" s="5" t="str">
        <f t="shared" si="11"/>
        <v>Behavioural therapies (individual)</v>
      </c>
      <c r="AH154" s="5" t="str">
        <f>FIXED(EXP('WinBUGS output'!X153),2)</f>
        <v>0.74</v>
      </c>
      <c r="AI154" s="5" t="str">
        <f>FIXED(EXP('WinBUGS output'!W153),2)</f>
        <v>0.30</v>
      </c>
      <c r="AJ154" s="5" t="str">
        <f>FIXED(EXP('WinBUGS output'!Y153),2)</f>
        <v>1.89</v>
      </c>
    </row>
    <row r="155" spans="1:36" x14ac:dyDescent="0.25">
      <c r="A155" s="16">
        <v>2</v>
      </c>
      <c r="B155" s="16">
        <v>63</v>
      </c>
      <c r="C155" s="5" t="str">
        <f>VLOOKUP(A155,'WinBUGS output'!A:C,3,FALSE)</f>
        <v>Waitlist</v>
      </c>
      <c r="D155" s="5" t="str">
        <f>VLOOKUP(B155,'WinBUGS output'!A:C,3,FALSE)</f>
        <v>Coping with Depression course (individual)</v>
      </c>
      <c r="E155" s="5" t="str">
        <f>FIXED('WinBUGS output'!N154,2)</f>
        <v>0.18</v>
      </c>
      <c r="F155" s="5" t="str">
        <f>FIXED('WinBUGS output'!M154,2)</f>
        <v>-0.93</v>
      </c>
      <c r="G155" s="5" t="str">
        <f>FIXED('WinBUGS output'!O154,2)</f>
        <v>1.34</v>
      </c>
      <c r="H155" s="38" t="s">
        <v>5222</v>
      </c>
      <c r="I155" s="38" t="s">
        <v>5223</v>
      </c>
      <c r="J155" s="38" t="s">
        <v>5224</v>
      </c>
      <c r="N155" s="1">
        <v>7</v>
      </c>
      <c r="O155" s="1">
        <v>18</v>
      </c>
      <c r="P155" s="5" t="str">
        <f>VLOOKUP('Direct lors'!N155,'WinBUGS output'!D:F,3,FALSE)</f>
        <v>SSRI</v>
      </c>
      <c r="Q155" s="5" t="str">
        <f>VLOOKUP('Direct lors'!O155,'WinBUGS output'!D:F,3,FALSE)</f>
        <v>Cognitive and cognitive behavioural therapies (individual)</v>
      </c>
      <c r="R155" s="5" t="str">
        <f>FIXED('WinBUGS output'!X154,2)</f>
        <v>-0.25</v>
      </c>
      <c r="S155" s="5" t="str">
        <f>FIXED('WinBUGS output'!W154,2)</f>
        <v>-0.80</v>
      </c>
      <c r="T155" s="5" t="str">
        <f>FIXED('WinBUGS output'!Y154,2)</f>
        <v>0.29</v>
      </c>
      <c r="X155" s="5" t="str">
        <f t="shared" si="8"/>
        <v>Waitlist</v>
      </c>
      <c r="Y155" s="5" t="str">
        <f t="shared" si="9"/>
        <v>Coping with Depression course (individual)</v>
      </c>
      <c r="Z155" s="5" t="str">
        <f>FIXED(EXP('WinBUGS output'!N154),2)</f>
        <v>1.20</v>
      </c>
      <c r="AA155" s="5" t="str">
        <f>FIXED(EXP('WinBUGS output'!M154),2)</f>
        <v>0.40</v>
      </c>
      <c r="AB155" s="5" t="str">
        <f>FIXED(EXP('WinBUGS output'!O154),2)</f>
        <v>3.82</v>
      </c>
      <c r="AF155" s="5" t="str">
        <f t="shared" si="10"/>
        <v>SSRI</v>
      </c>
      <c r="AG155" s="5" t="str">
        <f t="shared" si="11"/>
        <v>Cognitive and cognitive behavioural therapies (individual)</v>
      </c>
      <c r="AH155" s="5" t="str">
        <f>FIXED(EXP('WinBUGS output'!X154),2)</f>
        <v>0.78</v>
      </c>
      <c r="AI155" s="5" t="str">
        <f>FIXED(EXP('WinBUGS output'!W154),2)</f>
        <v>0.45</v>
      </c>
      <c r="AJ155" s="5" t="str">
        <f>FIXED(EXP('WinBUGS output'!Y154),2)</f>
        <v>1.33</v>
      </c>
    </row>
    <row r="156" spans="1:36" x14ac:dyDescent="0.25">
      <c r="A156" s="16">
        <v>2</v>
      </c>
      <c r="B156" s="16">
        <v>64</v>
      </c>
      <c r="C156" s="5" t="str">
        <f>VLOOKUP(A156,'WinBUGS output'!A:C,3,FALSE)</f>
        <v>Waitlist</v>
      </c>
      <c r="D156" s="5" t="str">
        <f>VLOOKUP(B156,'WinBUGS output'!A:C,3,FALSE)</f>
        <v>CBT individual (under 15 sessions)</v>
      </c>
      <c r="E156" s="5" t="str">
        <f>FIXED('WinBUGS output'!N155,2)</f>
        <v>0.29</v>
      </c>
      <c r="F156" s="5" t="str">
        <f>FIXED('WinBUGS output'!M155,2)</f>
        <v>-0.23</v>
      </c>
      <c r="G156" s="5" t="str">
        <f>FIXED('WinBUGS output'!O155,2)</f>
        <v>0.82</v>
      </c>
      <c r="H156" s="38" t="s">
        <v>5185</v>
      </c>
      <c r="I156" s="38" t="s">
        <v>5225</v>
      </c>
      <c r="J156" s="38" t="s">
        <v>5226</v>
      </c>
      <c r="N156" s="1">
        <v>7</v>
      </c>
      <c r="O156" s="1">
        <v>19</v>
      </c>
      <c r="P156" s="5" t="str">
        <f>VLOOKUP('Direct lors'!N156,'WinBUGS output'!D:F,3,FALSE)</f>
        <v>SSRI</v>
      </c>
      <c r="Q156" s="5" t="str">
        <f>VLOOKUP('Direct lors'!O156,'WinBUGS output'!D:F,3,FALSE)</f>
        <v>Behavioural, cognitive, or CBT groups</v>
      </c>
      <c r="R156" s="5" t="str">
        <f>FIXED('WinBUGS output'!X155,2)</f>
        <v>-0.21</v>
      </c>
      <c r="S156" s="5" t="str">
        <f>FIXED('WinBUGS output'!W155,2)</f>
        <v>-0.88</v>
      </c>
      <c r="T156" s="5" t="str">
        <f>FIXED('WinBUGS output'!Y155,2)</f>
        <v>0.44</v>
      </c>
      <c r="X156" s="5" t="str">
        <f t="shared" si="8"/>
        <v>Waitlist</v>
      </c>
      <c r="Y156" s="5" t="str">
        <f t="shared" si="9"/>
        <v>CBT individual (under 15 sessions)</v>
      </c>
      <c r="Z156" s="5" t="str">
        <f>FIXED(EXP('WinBUGS output'!N155),2)</f>
        <v>1.33</v>
      </c>
      <c r="AA156" s="5" t="str">
        <f>FIXED(EXP('WinBUGS output'!M155),2)</f>
        <v>0.79</v>
      </c>
      <c r="AB156" s="5" t="str">
        <f>FIXED(EXP('WinBUGS output'!O155),2)</f>
        <v>2.26</v>
      </c>
      <c r="AF156" s="5" t="str">
        <f t="shared" si="10"/>
        <v>SSRI</v>
      </c>
      <c r="AG156" s="5" t="str">
        <f t="shared" si="11"/>
        <v>Behavioural, cognitive, or CBT groups</v>
      </c>
      <c r="AH156" s="5" t="str">
        <f>FIXED(EXP('WinBUGS output'!X155),2)</f>
        <v>0.81</v>
      </c>
      <c r="AI156" s="5" t="str">
        <f>FIXED(EXP('WinBUGS output'!W155),2)</f>
        <v>0.41</v>
      </c>
      <c r="AJ156" s="5" t="str">
        <f>FIXED(EXP('WinBUGS output'!Y155),2)</f>
        <v>1.55</v>
      </c>
    </row>
    <row r="157" spans="1:36" x14ac:dyDescent="0.25">
      <c r="A157" s="16">
        <v>2</v>
      </c>
      <c r="B157" s="16">
        <v>65</v>
      </c>
      <c r="C157" s="5" t="str">
        <f>VLOOKUP(A157,'WinBUGS output'!A:C,3,FALSE)</f>
        <v>Waitlist</v>
      </c>
      <c r="D157" s="5" t="str">
        <f>VLOOKUP(B157,'WinBUGS output'!A:C,3,FALSE)</f>
        <v>CBT individual (under 15 sessions) + TAU</v>
      </c>
      <c r="E157" s="5" t="str">
        <f>FIXED('WinBUGS output'!N156,2)</f>
        <v>0.35</v>
      </c>
      <c r="F157" s="5" t="str">
        <f>FIXED('WinBUGS output'!M156,2)</f>
        <v>-0.30</v>
      </c>
      <c r="G157" s="5" t="str">
        <f>FIXED('WinBUGS output'!O156,2)</f>
        <v>1.08</v>
      </c>
      <c r="H157" s="38"/>
      <c r="I157" s="38"/>
      <c r="J157" s="38"/>
      <c r="N157" s="1">
        <v>7</v>
      </c>
      <c r="O157" s="1">
        <v>20</v>
      </c>
      <c r="P157" s="5" t="str">
        <f>VLOOKUP('Direct lors'!N157,'WinBUGS output'!D:F,3,FALSE)</f>
        <v>SSRI</v>
      </c>
      <c r="Q157" s="5" t="str">
        <f>VLOOKUP('Direct lors'!O157,'WinBUGS output'!D:F,3,FALSE)</f>
        <v>Combined (Cognitive and cognitive behavioural therapies individual + AD)</v>
      </c>
      <c r="R157" s="5" t="str">
        <f>FIXED('WinBUGS output'!X156,2)</f>
        <v>0.16</v>
      </c>
      <c r="S157" s="5" t="str">
        <f>FIXED('WinBUGS output'!W156,2)</f>
        <v>-0.75</v>
      </c>
      <c r="T157" s="5" t="str">
        <f>FIXED('WinBUGS output'!Y156,2)</f>
        <v>1.07</v>
      </c>
      <c r="X157" s="5" t="str">
        <f t="shared" si="8"/>
        <v>Waitlist</v>
      </c>
      <c r="Y157" s="5" t="str">
        <f t="shared" si="9"/>
        <v>CBT individual (under 15 sessions) + TAU</v>
      </c>
      <c r="Z157" s="5" t="str">
        <f>FIXED(EXP('WinBUGS output'!N156),2)</f>
        <v>1.42</v>
      </c>
      <c r="AA157" s="5" t="str">
        <f>FIXED(EXP('WinBUGS output'!M156),2)</f>
        <v>0.74</v>
      </c>
      <c r="AB157" s="5" t="str">
        <f>FIXED(EXP('WinBUGS output'!O156),2)</f>
        <v>2.95</v>
      </c>
      <c r="AF157" s="5" t="str">
        <f t="shared" si="10"/>
        <v>SSRI</v>
      </c>
      <c r="AG157" s="5" t="str">
        <f t="shared" si="11"/>
        <v>Combined (Cognitive and cognitive behavioural therapies individual + AD)</v>
      </c>
      <c r="AH157" s="5" t="str">
        <f>FIXED(EXP('WinBUGS output'!X156),2)</f>
        <v>1.17</v>
      </c>
      <c r="AI157" s="5" t="str">
        <f>FIXED(EXP('WinBUGS output'!W156),2)</f>
        <v>0.47</v>
      </c>
      <c r="AJ157" s="5" t="str">
        <f>FIXED(EXP('WinBUGS output'!Y156),2)</f>
        <v>2.92</v>
      </c>
    </row>
    <row r="158" spans="1:36" x14ac:dyDescent="0.25">
      <c r="A158" s="16">
        <v>2</v>
      </c>
      <c r="B158" s="16">
        <v>66</v>
      </c>
      <c r="C158" s="5" t="str">
        <f>VLOOKUP(A158,'WinBUGS output'!A:C,3,FALSE)</f>
        <v>Waitlist</v>
      </c>
      <c r="D158" s="5" t="str">
        <f>VLOOKUP(B158,'WinBUGS output'!A:C,3,FALSE)</f>
        <v>CBT individual (over 15 sessions)</v>
      </c>
      <c r="E158" s="5" t="str">
        <f>FIXED('WinBUGS output'!N157,2)</f>
        <v>0.23</v>
      </c>
      <c r="F158" s="5" t="str">
        <f>FIXED('WinBUGS output'!M157,2)</f>
        <v>-0.30</v>
      </c>
      <c r="G158" s="5" t="str">
        <f>FIXED('WinBUGS output'!O157,2)</f>
        <v>0.75</v>
      </c>
      <c r="H158" s="38"/>
      <c r="I158" s="38"/>
      <c r="J158" s="38"/>
      <c r="N158" s="1">
        <v>7</v>
      </c>
      <c r="O158" s="1">
        <v>21</v>
      </c>
      <c r="P158" s="5" t="str">
        <f>VLOOKUP('Direct lors'!N158,'WinBUGS output'!D:F,3,FALSE)</f>
        <v>SSRI</v>
      </c>
      <c r="Q158" s="5" t="str">
        <f>VLOOKUP('Direct lors'!O158,'WinBUGS output'!D:F,3,FALSE)</f>
        <v>Combined (Behavioural, cognitive, or CBT groups + AD)</v>
      </c>
      <c r="R158" s="5" t="str">
        <f>FIXED('WinBUGS output'!X157,2)</f>
        <v>0.99</v>
      </c>
      <c r="S158" s="5" t="str">
        <f>FIXED('WinBUGS output'!W157,2)</f>
        <v>-0.64</v>
      </c>
      <c r="T158" s="5" t="str">
        <f>FIXED('WinBUGS output'!Y157,2)</f>
        <v>2.64</v>
      </c>
      <c r="X158" s="5" t="str">
        <f t="shared" si="8"/>
        <v>Waitlist</v>
      </c>
      <c r="Y158" s="5" t="str">
        <f t="shared" si="9"/>
        <v>CBT individual (over 15 sessions)</v>
      </c>
      <c r="Z158" s="5" t="str">
        <f>FIXED(EXP('WinBUGS output'!N157),2)</f>
        <v>1.26</v>
      </c>
      <c r="AA158" s="5" t="str">
        <f>FIXED(EXP('WinBUGS output'!M157),2)</f>
        <v>0.74</v>
      </c>
      <c r="AB158" s="5" t="str">
        <f>FIXED(EXP('WinBUGS output'!O157),2)</f>
        <v>2.13</v>
      </c>
      <c r="AF158" s="5" t="str">
        <f t="shared" si="10"/>
        <v>SSRI</v>
      </c>
      <c r="AG158" s="5" t="str">
        <f t="shared" si="11"/>
        <v>Combined (Behavioural, cognitive, or CBT groups + AD)</v>
      </c>
      <c r="AH158" s="5" t="str">
        <f>FIXED(EXP('WinBUGS output'!X157),2)</f>
        <v>2.68</v>
      </c>
      <c r="AI158" s="5" t="str">
        <f>FIXED(EXP('WinBUGS output'!W157),2)</f>
        <v>0.52</v>
      </c>
      <c r="AJ158" s="5" t="str">
        <f>FIXED(EXP('WinBUGS output'!Y157),2)</f>
        <v>13.94</v>
      </c>
    </row>
    <row r="159" spans="1:36" x14ac:dyDescent="0.25">
      <c r="A159" s="16">
        <v>2</v>
      </c>
      <c r="B159" s="16">
        <v>67</v>
      </c>
      <c r="C159" s="5" t="str">
        <f>VLOOKUP(A159,'WinBUGS output'!A:C,3,FALSE)</f>
        <v>Waitlist</v>
      </c>
      <c r="D159" s="5" t="str">
        <f>VLOOKUP(B159,'WinBUGS output'!A:C,3,FALSE)</f>
        <v>CBT individual (over 15 sessions) + TAU</v>
      </c>
      <c r="E159" s="5" t="str">
        <f>FIXED('WinBUGS output'!N158,2)</f>
        <v>0.21</v>
      </c>
      <c r="F159" s="5" t="str">
        <f>FIXED('WinBUGS output'!M158,2)</f>
        <v>-0.59</v>
      </c>
      <c r="G159" s="5" t="str">
        <f>FIXED('WinBUGS output'!O158,2)</f>
        <v>0.95</v>
      </c>
      <c r="H159" s="38"/>
      <c r="I159" s="38"/>
      <c r="J159" s="38"/>
      <c r="N159" s="1">
        <v>7</v>
      </c>
      <c r="O159" s="1">
        <v>22</v>
      </c>
      <c r="P159" s="5" t="str">
        <f>VLOOKUP('Direct lors'!N159,'WinBUGS output'!D:F,3,FALSE)</f>
        <v>SSRI</v>
      </c>
      <c r="Q159" s="5" t="str">
        <f>VLOOKUP('Direct lors'!O159,'WinBUGS output'!D:F,3,FALSE)</f>
        <v>Combined (Problem solving + AD)</v>
      </c>
      <c r="R159" s="5" t="str">
        <f>FIXED('WinBUGS output'!X158,2)</f>
        <v>-0.68</v>
      </c>
      <c r="S159" s="5" t="str">
        <f>FIXED('WinBUGS output'!W158,2)</f>
        <v>-2.24</v>
      </c>
      <c r="T159" s="5" t="str">
        <f>FIXED('WinBUGS output'!Y158,2)</f>
        <v>0.82</v>
      </c>
      <c r="X159" s="5" t="str">
        <f t="shared" si="8"/>
        <v>Waitlist</v>
      </c>
      <c r="Y159" s="5" t="str">
        <f t="shared" si="9"/>
        <v>CBT individual (over 15 sessions) + TAU</v>
      </c>
      <c r="Z159" s="5" t="str">
        <f>FIXED(EXP('WinBUGS output'!N158),2)</f>
        <v>1.23</v>
      </c>
      <c r="AA159" s="5" t="str">
        <f>FIXED(EXP('WinBUGS output'!M158),2)</f>
        <v>0.55</v>
      </c>
      <c r="AB159" s="5" t="str">
        <f>FIXED(EXP('WinBUGS output'!O158),2)</f>
        <v>2.58</v>
      </c>
      <c r="AF159" s="5" t="str">
        <f t="shared" si="10"/>
        <v>SSRI</v>
      </c>
      <c r="AG159" s="5" t="str">
        <f t="shared" si="11"/>
        <v>Combined (Problem solving + AD)</v>
      </c>
      <c r="AH159" s="5" t="str">
        <f>FIXED(EXP('WinBUGS output'!X158),2)</f>
        <v>0.50</v>
      </c>
      <c r="AI159" s="5" t="str">
        <f>FIXED(EXP('WinBUGS output'!W158),2)</f>
        <v>0.11</v>
      </c>
      <c r="AJ159" s="5" t="str">
        <f>FIXED(EXP('WinBUGS output'!Y158),2)</f>
        <v>2.26</v>
      </c>
    </row>
    <row r="160" spans="1:36" x14ac:dyDescent="0.25">
      <c r="A160" s="16">
        <v>2</v>
      </c>
      <c r="B160" s="16">
        <v>68</v>
      </c>
      <c r="C160" s="5" t="str">
        <f>VLOOKUP(A160,'WinBUGS output'!A:C,3,FALSE)</f>
        <v>Waitlist</v>
      </c>
      <c r="D160" s="5" t="str">
        <f>VLOOKUP(B160,'WinBUGS output'!A:C,3,FALSE)</f>
        <v>Rational emotive behaviour therapy (REBT) individual</v>
      </c>
      <c r="E160" s="5" t="str">
        <f>FIXED('WinBUGS output'!N159,2)</f>
        <v>0.20</v>
      </c>
      <c r="F160" s="5" t="str">
        <f>FIXED('WinBUGS output'!M159,2)</f>
        <v>-0.59</v>
      </c>
      <c r="G160" s="5" t="str">
        <f>FIXED('WinBUGS output'!O159,2)</f>
        <v>0.91</v>
      </c>
      <c r="H160" s="38"/>
      <c r="I160" s="38"/>
      <c r="J160" s="38"/>
      <c r="N160" s="1">
        <v>7</v>
      </c>
      <c r="O160" s="1">
        <v>23</v>
      </c>
      <c r="P160" s="5" t="str">
        <f>VLOOKUP('Direct lors'!N160,'WinBUGS output'!D:F,3,FALSE)</f>
        <v>SSRI</v>
      </c>
      <c r="Q160" s="5" t="str">
        <f>VLOOKUP('Direct lors'!O160,'WinBUGS output'!D:F,3,FALSE)</f>
        <v>Combined (Counselling + AD)</v>
      </c>
      <c r="R160" s="5" t="str">
        <f>FIXED('WinBUGS output'!X159,2)</f>
        <v>0.05</v>
      </c>
      <c r="S160" s="5" t="str">
        <f>FIXED('WinBUGS output'!W159,2)</f>
        <v>-1.95</v>
      </c>
      <c r="T160" s="5" t="str">
        <f>FIXED('WinBUGS output'!Y159,2)</f>
        <v>2.01</v>
      </c>
      <c r="X160" s="5" t="str">
        <f t="shared" si="8"/>
        <v>Waitlist</v>
      </c>
      <c r="Y160" s="5" t="str">
        <f t="shared" si="9"/>
        <v>Rational emotive behaviour therapy (REBT) individual</v>
      </c>
      <c r="Z160" s="5" t="str">
        <f>FIXED(EXP('WinBUGS output'!N159),2)</f>
        <v>1.22</v>
      </c>
      <c r="AA160" s="5" t="str">
        <f>FIXED(EXP('WinBUGS output'!M159),2)</f>
        <v>0.55</v>
      </c>
      <c r="AB160" s="5" t="str">
        <f>FIXED(EXP('WinBUGS output'!O159),2)</f>
        <v>2.49</v>
      </c>
      <c r="AF160" s="5" t="str">
        <f t="shared" si="10"/>
        <v>SSRI</v>
      </c>
      <c r="AG160" s="5" t="str">
        <f t="shared" si="11"/>
        <v>Combined (Counselling + AD)</v>
      </c>
      <c r="AH160" s="5" t="str">
        <f>FIXED(EXP('WinBUGS output'!X159),2)</f>
        <v>1.06</v>
      </c>
      <c r="AI160" s="5" t="str">
        <f>FIXED(EXP('WinBUGS output'!W159),2)</f>
        <v>0.14</v>
      </c>
      <c r="AJ160" s="5" t="str">
        <f>FIXED(EXP('WinBUGS output'!Y159),2)</f>
        <v>7.49</v>
      </c>
    </row>
    <row r="161" spans="1:36" x14ac:dyDescent="0.25">
      <c r="A161" s="16">
        <v>2</v>
      </c>
      <c r="B161" s="16">
        <v>69</v>
      </c>
      <c r="C161" s="5" t="str">
        <f>VLOOKUP(A161,'WinBUGS output'!A:C,3,FALSE)</f>
        <v>Waitlist</v>
      </c>
      <c r="D161" s="5" t="str">
        <f>VLOOKUP(B161,'WinBUGS output'!A:C,3,FALSE)</f>
        <v>Third-wave cognitive therapy individual</v>
      </c>
      <c r="E161" s="5" t="str">
        <f>FIXED('WinBUGS output'!N160,2)</f>
        <v>0.16</v>
      </c>
      <c r="F161" s="5" t="str">
        <f>FIXED('WinBUGS output'!M160,2)</f>
        <v>-0.51</v>
      </c>
      <c r="G161" s="5" t="str">
        <f>FIXED('WinBUGS output'!O160,2)</f>
        <v>0.78</v>
      </c>
      <c r="H161" s="38"/>
      <c r="I161" s="38"/>
      <c r="J161" s="38"/>
      <c r="N161" s="1">
        <v>7</v>
      </c>
      <c r="O161" s="1">
        <v>24</v>
      </c>
      <c r="P161" s="5" t="str">
        <f>VLOOKUP('Direct lors'!N161,'WinBUGS output'!D:F,3,FALSE)</f>
        <v>SSRI</v>
      </c>
      <c r="Q161" s="5" t="str">
        <f>VLOOKUP('Direct lors'!O161,'WinBUGS output'!D:F,3,FALSE)</f>
        <v>Combined (IPT + AD)</v>
      </c>
      <c r="R161" s="5" t="str">
        <f>FIXED('WinBUGS output'!X160,2)</f>
        <v>-0.15</v>
      </c>
      <c r="S161" s="5" t="str">
        <f>FIXED('WinBUGS output'!W160,2)</f>
        <v>-1.51</v>
      </c>
      <c r="T161" s="5" t="str">
        <f>FIXED('WinBUGS output'!Y160,2)</f>
        <v>1.19</v>
      </c>
      <c r="X161" s="5" t="str">
        <f t="shared" si="8"/>
        <v>Waitlist</v>
      </c>
      <c r="Y161" s="5" t="str">
        <f t="shared" si="9"/>
        <v>Third-wave cognitive therapy individual</v>
      </c>
      <c r="Z161" s="5" t="str">
        <f>FIXED(EXP('WinBUGS output'!N160),2)</f>
        <v>1.17</v>
      </c>
      <c r="AA161" s="5" t="str">
        <f>FIXED(EXP('WinBUGS output'!M160),2)</f>
        <v>0.60</v>
      </c>
      <c r="AB161" s="5" t="str">
        <f>FIXED(EXP('WinBUGS output'!O160),2)</f>
        <v>2.17</v>
      </c>
      <c r="AF161" s="5" t="str">
        <f t="shared" si="10"/>
        <v>SSRI</v>
      </c>
      <c r="AG161" s="5" t="str">
        <f t="shared" si="11"/>
        <v>Combined (IPT + AD)</v>
      </c>
      <c r="AH161" s="5" t="str">
        <f>FIXED(EXP('WinBUGS output'!X160),2)</f>
        <v>0.86</v>
      </c>
      <c r="AI161" s="5" t="str">
        <f>FIXED(EXP('WinBUGS output'!W160),2)</f>
        <v>0.22</v>
      </c>
      <c r="AJ161" s="5" t="str">
        <f>FIXED(EXP('WinBUGS output'!Y160),2)</f>
        <v>3.28</v>
      </c>
    </row>
    <row r="162" spans="1:36" x14ac:dyDescent="0.25">
      <c r="A162" s="16">
        <v>2</v>
      </c>
      <c r="B162" s="16">
        <v>70</v>
      </c>
      <c r="C162" s="5" t="str">
        <f>VLOOKUP(A162,'WinBUGS output'!A:C,3,FALSE)</f>
        <v>Waitlist</v>
      </c>
      <c r="D162" s="5" t="str">
        <f>VLOOKUP(B162,'WinBUGS output'!A:C,3,FALSE)</f>
        <v>Third-wave cognitive therapy individual + TAU</v>
      </c>
      <c r="E162" s="5" t="str">
        <f>FIXED('WinBUGS output'!N161,2)</f>
        <v>0.19</v>
      </c>
      <c r="F162" s="5" t="str">
        <f>FIXED('WinBUGS output'!M161,2)</f>
        <v>-0.62</v>
      </c>
      <c r="G162" s="5" t="str">
        <f>FIXED('WinBUGS output'!O161,2)</f>
        <v>0.92</v>
      </c>
      <c r="H162" s="38"/>
      <c r="I162" s="38"/>
      <c r="J162" s="38"/>
      <c r="N162" s="1">
        <v>7</v>
      </c>
      <c r="O162" s="1">
        <v>25</v>
      </c>
      <c r="P162" s="5" t="str">
        <f>VLOOKUP('Direct lors'!N162,'WinBUGS output'!D:F,3,FALSE)</f>
        <v>SSRI</v>
      </c>
      <c r="Q162" s="5" t="str">
        <f>VLOOKUP('Direct lors'!O162,'WinBUGS output'!D:F,3,FALSE)</f>
        <v>Combined (Short-term psychodynamic psychotherapies + AD)</v>
      </c>
      <c r="R162" s="5" t="str">
        <f>FIXED('WinBUGS output'!X161,2)</f>
        <v>0.54</v>
      </c>
      <c r="S162" s="5" t="str">
        <f>FIXED('WinBUGS output'!W161,2)</f>
        <v>-0.47</v>
      </c>
      <c r="T162" s="5" t="str">
        <f>FIXED('WinBUGS output'!Y161,2)</f>
        <v>1.57</v>
      </c>
      <c r="X162" s="5" t="str">
        <f t="shared" si="8"/>
        <v>Waitlist</v>
      </c>
      <c r="Y162" s="5" t="str">
        <f t="shared" si="9"/>
        <v>Third-wave cognitive therapy individual + TAU</v>
      </c>
      <c r="Z162" s="5" t="str">
        <f>FIXED(EXP('WinBUGS output'!N161),2)</f>
        <v>1.21</v>
      </c>
      <c r="AA162" s="5" t="str">
        <f>FIXED(EXP('WinBUGS output'!M161),2)</f>
        <v>0.54</v>
      </c>
      <c r="AB162" s="5" t="str">
        <f>FIXED(EXP('WinBUGS output'!O161),2)</f>
        <v>2.52</v>
      </c>
      <c r="AF162" s="5" t="str">
        <f t="shared" si="10"/>
        <v>SSRI</v>
      </c>
      <c r="AG162" s="5" t="str">
        <f t="shared" si="11"/>
        <v>Combined (Short-term psychodynamic psychotherapies + AD)</v>
      </c>
      <c r="AH162" s="5" t="str">
        <f>FIXED(EXP('WinBUGS output'!X161),2)</f>
        <v>1.72</v>
      </c>
      <c r="AI162" s="5" t="str">
        <f>FIXED(EXP('WinBUGS output'!W161),2)</f>
        <v>0.62</v>
      </c>
      <c r="AJ162" s="5" t="str">
        <f>FIXED(EXP('WinBUGS output'!Y161),2)</f>
        <v>4.79</v>
      </c>
    </row>
    <row r="163" spans="1:36" x14ac:dyDescent="0.25">
      <c r="A163" s="16">
        <v>2</v>
      </c>
      <c r="B163" s="16">
        <v>71</v>
      </c>
      <c r="C163" s="5" t="str">
        <f>VLOOKUP(A163,'WinBUGS output'!A:C,3,FALSE)</f>
        <v>Waitlist</v>
      </c>
      <c r="D163" s="5" t="str">
        <f>VLOOKUP(B163,'WinBUGS output'!A:C,3,FALSE)</f>
        <v>CBT group (under 15 sessions)</v>
      </c>
      <c r="E163" s="5" t="str">
        <f>FIXED('WinBUGS output'!N162,2)</f>
        <v>0.46</v>
      </c>
      <c r="F163" s="5" t="str">
        <f>FIXED('WinBUGS output'!M162,2)</f>
        <v>-0.21</v>
      </c>
      <c r="G163" s="5" t="str">
        <f>FIXED('WinBUGS output'!O162,2)</f>
        <v>1.16</v>
      </c>
      <c r="H163" s="38" t="s">
        <v>5217</v>
      </c>
      <c r="I163" s="38" t="s">
        <v>5150</v>
      </c>
      <c r="J163" s="38" t="s">
        <v>5227</v>
      </c>
      <c r="N163" s="1">
        <v>7</v>
      </c>
      <c r="O163" s="1">
        <v>26</v>
      </c>
      <c r="P163" s="5" t="str">
        <f>VLOOKUP('Direct lors'!N163,'WinBUGS output'!D:F,3,FALSE)</f>
        <v>SSRI</v>
      </c>
      <c r="Q163" s="5" t="str">
        <f>VLOOKUP('Direct lors'!O163,'WinBUGS output'!D:F,3,FALSE)</f>
        <v>Combined (psych + placebo)</v>
      </c>
      <c r="R163" s="5" t="str">
        <f>FIXED('WinBUGS output'!X162,2)</f>
        <v>-0.96</v>
      </c>
      <c r="S163" s="5" t="str">
        <f>FIXED('WinBUGS output'!W162,2)</f>
        <v>-2.22</v>
      </c>
      <c r="T163" s="5" t="str">
        <f>FIXED('WinBUGS output'!Y162,2)</f>
        <v>0.23</v>
      </c>
      <c r="X163" s="5" t="str">
        <f t="shared" si="8"/>
        <v>Waitlist</v>
      </c>
      <c r="Y163" s="5" t="str">
        <f t="shared" si="9"/>
        <v>CBT group (under 15 sessions)</v>
      </c>
      <c r="Z163" s="5" t="str">
        <f>FIXED(EXP('WinBUGS output'!N162),2)</f>
        <v>1.58</v>
      </c>
      <c r="AA163" s="5" t="str">
        <f>FIXED(EXP('WinBUGS output'!M162),2)</f>
        <v>0.81</v>
      </c>
      <c r="AB163" s="5" t="str">
        <f>FIXED(EXP('WinBUGS output'!O162),2)</f>
        <v>3.19</v>
      </c>
      <c r="AF163" s="5" t="str">
        <f t="shared" si="10"/>
        <v>SSRI</v>
      </c>
      <c r="AG163" s="5" t="str">
        <f t="shared" si="11"/>
        <v>Combined (psych + placebo)</v>
      </c>
      <c r="AH163" s="5" t="str">
        <f>FIXED(EXP('WinBUGS output'!X162),2)</f>
        <v>0.38</v>
      </c>
      <c r="AI163" s="5" t="str">
        <f>FIXED(EXP('WinBUGS output'!W162),2)</f>
        <v>0.11</v>
      </c>
      <c r="AJ163" s="5" t="str">
        <f>FIXED(EXP('WinBUGS output'!Y162),2)</f>
        <v>1.26</v>
      </c>
    </row>
    <row r="164" spans="1:36" x14ac:dyDescent="0.25">
      <c r="A164" s="16">
        <v>2</v>
      </c>
      <c r="B164" s="16">
        <v>72</v>
      </c>
      <c r="C164" s="5" t="str">
        <f>VLOOKUP(A164,'WinBUGS output'!A:C,3,FALSE)</f>
        <v>Waitlist</v>
      </c>
      <c r="D164" s="5" t="str">
        <f>VLOOKUP(B164,'WinBUGS output'!A:C,3,FALSE)</f>
        <v>CBT group (under 15 sessions) + TAU</v>
      </c>
      <c r="E164" s="5" t="str">
        <f>FIXED('WinBUGS output'!N163,2)</f>
        <v>-0.23</v>
      </c>
      <c r="F164" s="5" t="str">
        <f>FIXED('WinBUGS output'!M163,2)</f>
        <v>-1.26</v>
      </c>
      <c r="G164" s="5" t="str">
        <f>FIXED('WinBUGS output'!O163,2)</f>
        <v>0.62</v>
      </c>
      <c r="H164" s="38"/>
      <c r="I164" s="38"/>
      <c r="J164" s="38"/>
      <c r="N164" s="1">
        <v>7</v>
      </c>
      <c r="O164" s="1">
        <v>27</v>
      </c>
      <c r="P164" s="5" t="str">
        <f>VLOOKUP('Direct lors'!N164,'WinBUGS output'!D:F,3,FALSE)</f>
        <v>SSRI</v>
      </c>
      <c r="Q164" s="5" t="str">
        <f>VLOOKUP('Direct lors'!O164,'WinBUGS output'!D:F,3,FALSE)</f>
        <v>Combined (Exercise + AD/CBT)</v>
      </c>
      <c r="R164" s="5" t="str">
        <f>FIXED('WinBUGS output'!X163,2)</f>
        <v>-0.24</v>
      </c>
      <c r="S164" s="5" t="str">
        <f>FIXED('WinBUGS output'!W163,2)</f>
        <v>-1.19</v>
      </c>
      <c r="T164" s="5" t="str">
        <f>FIXED('WinBUGS output'!Y163,2)</f>
        <v>0.69</v>
      </c>
      <c r="X164" s="5" t="str">
        <f t="shared" si="8"/>
        <v>Waitlist</v>
      </c>
      <c r="Y164" s="5" t="str">
        <f t="shared" si="9"/>
        <v>CBT group (under 15 sessions) + TAU</v>
      </c>
      <c r="Z164" s="5" t="str">
        <f>FIXED(EXP('WinBUGS output'!N163),2)</f>
        <v>0.79</v>
      </c>
      <c r="AA164" s="5" t="str">
        <f>FIXED(EXP('WinBUGS output'!M163),2)</f>
        <v>0.28</v>
      </c>
      <c r="AB164" s="5" t="str">
        <f>FIXED(EXP('WinBUGS output'!O163),2)</f>
        <v>1.85</v>
      </c>
      <c r="AF164" s="5" t="str">
        <f t="shared" si="10"/>
        <v>SSRI</v>
      </c>
      <c r="AG164" s="5" t="str">
        <f t="shared" si="11"/>
        <v>Combined (Exercise + AD/CBT)</v>
      </c>
      <c r="AH164" s="5" t="str">
        <f>FIXED(EXP('WinBUGS output'!X163),2)</f>
        <v>0.79</v>
      </c>
      <c r="AI164" s="5" t="str">
        <f>FIXED(EXP('WinBUGS output'!W163),2)</f>
        <v>0.30</v>
      </c>
      <c r="AJ164" s="5" t="str">
        <f>FIXED(EXP('WinBUGS output'!Y163),2)</f>
        <v>2.00</v>
      </c>
    </row>
    <row r="165" spans="1:36" x14ac:dyDescent="0.25">
      <c r="A165" s="16">
        <v>2</v>
      </c>
      <c r="B165" s="16">
        <v>73</v>
      </c>
      <c r="C165" s="5" t="str">
        <f>VLOOKUP(A165,'WinBUGS output'!A:C,3,FALSE)</f>
        <v>Waitlist</v>
      </c>
      <c r="D165" s="5" t="str">
        <f>VLOOKUP(B165,'WinBUGS output'!A:C,3,FALSE)</f>
        <v>CBT group (over 15 sessions)</v>
      </c>
      <c r="E165" s="5" t="str">
        <f>FIXED('WinBUGS output'!N164,2)</f>
        <v>0.29</v>
      </c>
      <c r="F165" s="5" t="str">
        <f>FIXED('WinBUGS output'!M164,2)</f>
        <v>-0.54</v>
      </c>
      <c r="G165" s="5" t="str">
        <f>FIXED('WinBUGS output'!O164,2)</f>
        <v>1.10</v>
      </c>
      <c r="H165" s="38"/>
      <c r="I165" s="38"/>
      <c r="J165" s="38"/>
      <c r="N165" s="1">
        <v>8</v>
      </c>
      <c r="O165" s="1">
        <v>9</v>
      </c>
      <c r="P165" s="5" t="str">
        <f>VLOOKUP('Direct lors'!N165,'WinBUGS output'!D:F,3,FALSE)</f>
        <v>Any AD</v>
      </c>
      <c r="Q165" s="5" t="str">
        <f>VLOOKUP('Direct lors'!O165,'WinBUGS output'!D:F,3,FALSE)</f>
        <v>Mirtazapine</v>
      </c>
      <c r="R165" s="5" t="str">
        <f>FIXED('WinBUGS output'!X164,2)</f>
        <v>-0.78</v>
      </c>
      <c r="S165" s="5" t="str">
        <f>FIXED('WinBUGS output'!W164,2)</f>
        <v>-2.37</v>
      </c>
      <c r="T165" s="5" t="str">
        <f>FIXED('WinBUGS output'!Y164,2)</f>
        <v>0.81</v>
      </c>
      <c r="X165" s="5" t="str">
        <f t="shared" si="8"/>
        <v>Waitlist</v>
      </c>
      <c r="Y165" s="5" t="str">
        <f t="shared" si="9"/>
        <v>CBT group (over 15 sessions)</v>
      </c>
      <c r="Z165" s="5" t="str">
        <f>FIXED(EXP('WinBUGS output'!N164),2)</f>
        <v>1.33</v>
      </c>
      <c r="AA165" s="5" t="str">
        <f>FIXED(EXP('WinBUGS output'!M164),2)</f>
        <v>0.58</v>
      </c>
      <c r="AB165" s="5" t="str">
        <f>FIXED(EXP('WinBUGS output'!O164),2)</f>
        <v>3.01</v>
      </c>
      <c r="AF165" s="5" t="str">
        <f t="shared" si="10"/>
        <v>Any AD</v>
      </c>
      <c r="AG165" s="5" t="str">
        <f t="shared" si="11"/>
        <v>Mirtazapine</v>
      </c>
      <c r="AH165" s="5" t="str">
        <f>FIXED(EXP('WinBUGS output'!X164),2)</f>
        <v>0.46</v>
      </c>
      <c r="AI165" s="5" t="str">
        <f>FIXED(EXP('WinBUGS output'!W164),2)</f>
        <v>0.09</v>
      </c>
      <c r="AJ165" s="5" t="str">
        <f>FIXED(EXP('WinBUGS output'!Y164),2)</f>
        <v>2.24</v>
      </c>
    </row>
    <row r="166" spans="1:36" x14ac:dyDescent="0.25">
      <c r="A166" s="16">
        <v>2</v>
      </c>
      <c r="B166" s="16">
        <v>74</v>
      </c>
      <c r="C166" s="5" t="str">
        <f>VLOOKUP(A166,'WinBUGS output'!A:C,3,FALSE)</f>
        <v>Waitlist</v>
      </c>
      <c r="D166" s="5" t="str">
        <f>VLOOKUP(B166,'WinBUGS output'!A:C,3,FALSE)</f>
        <v>Coping with Depression course (group)</v>
      </c>
      <c r="E166" s="5" t="str">
        <f>FIXED('WinBUGS output'!N165,2)</f>
        <v>0.33</v>
      </c>
      <c r="F166" s="5" t="str">
        <f>FIXED('WinBUGS output'!M165,2)</f>
        <v>-0.37</v>
      </c>
      <c r="G166" s="5" t="str">
        <f>FIXED('WinBUGS output'!O165,2)</f>
        <v>1.01</v>
      </c>
      <c r="H166" s="38" t="s">
        <v>5158</v>
      </c>
      <c r="I166" s="38" t="s">
        <v>5228</v>
      </c>
      <c r="J166" s="38" t="s">
        <v>5216</v>
      </c>
      <c r="N166" s="1">
        <v>8</v>
      </c>
      <c r="O166" s="1">
        <v>10</v>
      </c>
      <c r="P166" s="5" t="str">
        <f>VLOOKUP('Direct lors'!N166,'WinBUGS output'!D:F,3,FALSE)</f>
        <v>Any AD</v>
      </c>
      <c r="Q166" s="5" t="str">
        <f>VLOOKUP('Direct lors'!O166,'WinBUGS output'!D:F,3,FALSE)</f>
        <v>Short-term psychodynamic psychotherapies</v>
      </c>
      <c r="R166" s="5" t="str">
        <f>FIXED('WinBUGS output'!X165,2)</f>
        <v>-0.19</v>
      </c>
      <c r="S166" s="5" t="str">
        <f>FIXED('WinBUGS output'!W165,2)</f>
        <v>-1.35</v>
      </c>
      <c r="T166" s="5" t="str">
        <f>FIXED('WinBUGS output'!Y165,2)</f>
        <v>0.96</v>
      </c>
      <c r="X166" s="5" t="str">
        <f t="shared" si="8"/>
        <v>Waitlist</v>
      </c>
      <c r="Y166" s="5" t="str">
        <f t="shared" si="9"/>
        <v>Coping with Depression course (group)</v>
      </c>
      <c r="Z166" s="5" t="str">
        <f>FIXED(EXP('WinBUGS output'!N165),2)</f>
        <v>1.38</v>
      </c>
      <c r="AA166" s="5" t="str">
        <f>FIXED(EXP('WinBUGS output'!M165),2)</f>
        <v>0.69</v>
      </c>
      <c r="AB166" s="5" t="str">
        <f>FIXED(EXP('WinBUGS output'!O165),2)</f>
        <v>2.75</v>
      </c>
      <c r="AF166" s="5" t="str">
        <f t="shared" si="10"/>
        <v>Any AD</v>
      </c>
      <c r="AG166" s="5" t="str">
        <f t="shared" si="11"/>
        <v>Short-term psychodynamic psychotherapies</v>
      </c>
      <c r="AH166" s="5" t="str">
        <f>FIXED(EXP('WinBUGS output'!X165),2)</f>
        <v>0.82</v>
      </c>
      <c r="AI166" s="5" t="str">
        <f>FIXED(EXP('WinBUGS output'!W165),2)</f>
        <v>0.26</v>
      </c>
      <c r="AJ166" s="5" t="str">
        <f>FIXED(EXP('WinBUGS output'!Y165),2)</f>
        <v>2.62</v>
      </c>
    </row>
    <row r="167" spans="1:36" x14ac:dyDescent="0.25">
      <c r="A167" s="16">
        <v>2</v>
      </c>
      <c r="B167" s="16">
        <v>75</v>
      </c>
      <c r="C167" s="5" t="str">
        <f>VLOOKUP(A167,'WinBUGS output'!A:C,3,FALSE)</f>
        <v>Waitlist</v>
      </c>
      <c r="D167" s="5" t="str">
        <f>VLOOKUP(B167,'WinBUGS output'!A:C,3,FALSE)</f>
        <v>Coping with Depression course (group) + TAU</v>
      </c>
      <c r="E167" s="5" t="str">
        <f>FIXED('WinBUGS output'!N166,2)</f>
        <v>0.60</v>
      </c>
      <c r="F167" s="5" t="str">
        <f>FIXED('WinBUGS output'!M166,2)</f>
        <v>-0.16</v>
      </c>
      <c r="G167" s="5" t="str">
        <f>FIXED('WinBUGS output'!O166,2)</f>
        <v>1.49</v>
      </c>
      <c r="H167" s="38"/>
      <c r="I167" s="38"/>
      <c r="J167" s="38"/>
      <c r="N167" s="1">
        <v>8</v>
      </c>
      <c r="O167" s="1">
        <v>11</v>
      </c>
      <c r="P167" s="5" t="str">
        <f>VLOOKUP('Direct lors'!N167,'WinBUGS output'!D:F,3,FALSE)</f>
        <v>Any AD</v>
      </c>
      <c r="Q167" s="5" t="str">
        <f>VLOOKUP('Direct lors'!O167,'WinBUGS output'!D:F,3,FALSE)</f>
        <v>Self-help with support</v>
      </c>
      <c r="R167" s="5" t="str">
        <f>FIXED('WinBUGS output'!X166,2)</f>
        <v>0.17</v>
      </c>
      <c r="S167" s="5" t="str">
        <f>FIXED('WinBUGS output'!W166,2)</f>
        <v>-0.88</v>
      </c>
      <c r="T167" s="5" t="str">
        <f>FIXED('WinBUGS output'!Y166,2)</f>
        <v>1.21</v>
      </c>
      <c r="X167" s="5" t="str">
        <f t="shared" si="8"/>
        <v>Waitlist</v>
      </c>
      <c r="Y167" s="5" t="str">
        <f t="shared" si="9"/>
        <v>Coping with Depression course (group) + TAU</v>
      </c>
      <c r="Z167" s="5" t="str">
        <f>FIXED(EXP('WinBUGS output'!N166),2)</f>
        <v>1.82</v>
      </c>
      <c r="AA167" s="5" t="str">
        <f>FIXED(EXP('WinBUGS output'!M166),2)</f>
        <v>0.85</v>
      </c>
      <c r="AB167" s="5" t="str">
        <f>FIXED(EXP('WinBUGS output'!O166),2)</f>
        <v>4.43</v>
      </c>
      <c r="AF167" s="5" t="str">
        <f t="shared" si="10"/>
        <v>Any AD</v>
      </c>
      <c r="AG167" s="5" t="str">
        <f t="shared" si="11"/>
        <v>Self-help with support</v>
      </c>
      <c r="AH167" s="5" t="str">
        <f>FIXED(EXP('WinBUGS output'!X166),2)</f>
        <v>1.18</v>
      </c>
      <c r="AI167" s="5" t="str">
        <f>FIXED(EXP('WinBUGS output'!W166),2)</f>
        <v>0.42</v>
      </c>
      <c r="AJ167" s="5" t="str">
        <f>FIXED(EXP('WinBUGS output'!Y166),2)</f>
        <v>3.34</v>
      </c>
    </row>
    <row r="168" spans="1:36" x14ac:dyDescent="0.25">
      <c r="A168" s="16">
        <v>2</v>
      </c>
      <c r="B168" s="16">
        <v>76</v>
      </c>
      <c r="C168" s="5" t="str">
        <f>VLOOKUP(A168,'WinBUGS output'!A:C,3,FALSE)</f>
        <v>Waitlist</v>
      </c>
      <c r="D168" s="5" t="str">
        <f>VLOOKUP(B168,'WinBUGS output'!A:C,3,FALSE)</f>
        <v>Rational emotive behaviour therapy (REBT) group</v>
      </c>
      <c r="E168" s="5" t="str">
        <f>FIXED('WinBUGS output'!N167,2)</f>
        <v>0.06</v>
      </c>
      <c r="F168" s="5" t="str">
        <f>FIXED('WinBUGS output'!M167,2)</f>
        <v>-1.03</v>
      </c>
      <c r="G168" s="5" t="str">
        <f>FIXED('WinBUGS output'!O167,2)</f>
        <v>0.92</v>
      </c>
      <c r="H168" s="38" t="s">
        <v>5229</v>
      </c>
      <c r="I168" s="38" t="s">
        <v>5230</v>
      </c>
      <c r="J168" s="38" t="s">
        <v>5231</v>
      </c>
      <c r="N168" s="1">
        <v>8</v>
      </c>
      <c r="O168" s="1">
        <v>12</v>
      </c>
      <c r="P168" s="5" t="str">
        <f>VLOOKUP('Direct lors'!N168,'WinBUGS output'!D:F,3,FALSE)</f>
        <v>Any AD</v>
      </c>
      <c r="Q168" s="5" t="str">
        <f>VLOOKUP('Direct lors'!O168,'WinBUGS output'!D:F,3,FALSE)</f>
        <v>Self-help</v>
      </c>
      <c r="R168" s="5" t="str">
        <f>FIXED('WinBUGS output'!X167,2)</f>
        <v>0.01</v>
      </c>
      <c r="S168" s="5" t="str">
        <f>FIXED('WinBUGS output'!W167,2)</f>
        <v>-0.99</v>
      </c>
      <c r="T168" s="5" t="str">
        <f>FIXED('WinBUGS output'!Y167,2)</f>
        <v>1.02</v>
      </c>
      <c r="X168" s="5" t="str">
        <f t="shared" si="8"/>
        <v>Waitlist</v>
      </c>
      <c r="Y168" s="5" t="str">
        <f t="shared" si="9"/>
        <v>Rational emotive behaviour therapy (REBT) group</v>
      </c>
      <c r="Z168" s="5" t="str">
        <f>FIXED(EXP('WinBUGS output'!N167),2)</f>
        <v>1.06</v>
      </c>
      <c r="AA168" s="5" t="str">
        <f>FIXED(EXP('WinBUGS output'!M167),2)</f>
        <v>0.36</v>
      </c>
      <c r="AB168" s="5" t="str">
        <f>FIXED(EXP('WinBUGS output'!O167),2)</f>
        <v>2.52</v>
      </c>
      <c r="AF168" s="5" t="str">
        <f t="shared" si="10"/>
        <v>Any AD</v>
      </c>
      <c r="AG168" s="5" t="str">
        <f t="shared" si="11"/>
        <v>Self-help</v>
      </c>
      <c r="AH168" s="5" t="str">
        <f>FIXED(EXP('WinBUGS output'!X167),2)</f>
        <v>1.01</v>
      </c>
      <c r="AI168" s="5" t="str">
        <f>FIXED(EXP('WinBUGS output'!W167),2)</f>
        <v>0.37</v>
      </c>
      <c r="AJ168" s="5" t="str">
        <f>FIXED(EXP('WinBUGS output'!Y167),2)</f>
        <v>2.77</v>
      </c>
    </row>
    <row r="169" spans="1:36" x14ac:dyDescent="0.25">
      <c r="A169" s="16">
        <v>2</v>
      </c>
      <c r="B169" s="16">
        <v>77</v>
      </c>
      <c r="C169" s="5" t="str">
        <f>VLOOKUP(A169,'WinBUGS output'!A:C,3,FALSE)</f>
        <v>Waitlist</v>
      </c>
      <c r="D169" s="5" t="str">
        <f>VLOOKUP(B169,'WinBUGS output'!A:C,3,FALSE)</f>
        <v>Third-wave cognitive therapy group</v>
      </c>
      <c r="E169" s="5" t="str">
        <f>FIXED('WinBUGS output'!N168,2)</f>
        <v>0.48</v>
      </c>
      <c r="F169" s="5" t="str">
        <f>FIXED('WinBUGS output'!M168,2)</f>
        <v>-0.28</v>
      </c>
      <c r="G169" s="5" t="str">
        <f>FIXED('WinBUGS output'!O168,2)</f>
        <v>1.34</v>
      </c>
      <c r="H169" s="38" t="s">
        <v>5232</v>
      </c>
      <c r="I169" s="38" t="s">
        <v>5233</v>
      </c>
      <c r="J169" s="38" t="s">
        <v>5234</v>
      </c>
      <c r="N169" s="1">
        <v>8</v>
      </c>
      <c r="O169" s="1">
        <v>13</v>
      </c>
      <c r="P169" s="5" t="str">
        <f>VLOOKUP('Direct lors'!N169,'WinBUGS output'!D:F,3,FALSE)</f>
        <v>Any AD</v>
      </c>
      <c r="Q169" s="5" t="str">
        <f>VLOOKUP('Direct lors'!O169,'WinBUGS output'!D:F,3,FALSE)</f>
        <v>Psychoeducational interventions</v>
      </c>
      <c r="R169" s="5" t="str">
        <f>FIXED('WinBUGS output'!X168,2)</f>
        <v>-0.72</v>
      </c>
      <c r="S169" s="5" t="str">
        <f>FIXED('WinBUGS output'!W168,2)</f>
        <v>-1.89</v>
      </c>
      <c r="T169" s="5" t="str">
        <f>FIXED('WinBUGS output'!Y168,2)</f>
        <v>0.44</v>
      </c>
      <c r="X169" s="5" t="str">
        <f t="shared" si="8"/>
        <v>Waitlist</v>
      </c>
      <c r="Y169" s="5" t="str">
        <f t="shared" si="9"/>
        <v>Third-wave cognitive therapy group</v>
      </c>
      <c r="Z169" s="5" t="str">
        <f>FIXED(EXP('WinBUGS output'!N168),2)</f>
        <v>1.62</v>
      </c>
      <c r="AA169" s="5" t="str">
        <f>FIXED(EXP('WinBUGS output'!M168),2)</f>
        <v>0.75</v>
      </c>
      <c r="AB169" s="5" t="str">
        <f>FIXED(EXP('WinBUGS output'!O168),2)</f>
        <v>3.81</v>
      </c>
      <c r="AF169" s="5" t="str">
        <f t="shared" si="10"/>
        <v>Any AD</v>
      </c>
      <c r="AG169" s="5" t="str">
        <f t="shared" si="11"/>
        <v>Psychoeducational interventions</v>
      </c>
      <c r="AH169" s="5" t="str">
        <f>FIXED(EXP('WinBUGS output'!X168),2)</f>
        <v>0.49</v>
      </c>
      <c r="AI169" s="5" t="str">
        <f>FIXED(EXP('WinBUGS output'!W168),2)</f>
        <v>0.15</v>
      </c>
      <c r="AJ169" s="5" t="str">
        <f>FIXED(EXP('WinBUGS output'!Y168),2)</f>
        <v>1.55</v>
      </c>
    </row>
    <row r="170" spans="1:36" x14ac:dyDescent="0.25">
      <c r="A170" s="16">
        <v>2</v>
      </c>
      <c r="B170" s="16">
        <v>78</v>
      </c>
      <c r="C170" s="5" t="str">
        <f>VLOOKUP(A170,'WinBUGS output'!A:C,3,FALSE)</f>
        <v>Waitlist</v>
      </c>
      <c r="D170" s="5" t="str">
        <f>VLOOKUP(B170,'WinBUGS output'!A:C,3,FALSE)</f>
        <v>Third-wave cognitive therapy group + TAU</v>
      </c>
      <c r="E170" s="5" t="str">
        <f>FIXED('WinBUGS output'!N169,2)</f>
        <v>0.17</v>
      </c>
      <c r="F170" s="5" t="str">
        <f>FIXED('WinBUGS output'!M169,2)</f>
        <v>-0.83</v>
      </c>
      <c r="G170" s="5" t="str">
        <f>FIXED('WinBUGS output'!O169,2)</f>
        <v>1.04</v>
      </c>
      <c r="H170" s="38"/>
      <c r="I170" s="38"/>
      <c r="J170" s="38"/>
      <c r="N170" s="1">
        <v>8</v>
      </c>
      <c r="O170" s="1">
        <v>14</v>
      </c>
      <c r="P170" s="5" t="str">
        <f>VLOOKUP('Direct lors'!N170,'WinBUGS output'!D:F,3,FALSE)</f>
        <v>Any AD</v>
      </c>
      <c r="Q170" s="5" t="str">
        <f>VLOOKUP('Direct lors'!O170,'WinBUGS output'!D:F,3,FALSE)</f>
        <v>Interpersonal psychotherapy (IPT)</v>
      </c>
      <c r="R170" s="5" t="str">
        <f>FIXED('WinBUGS output'!X169,2)</f>
        <v>-0.46</v>
      </c>
      <c r="S170" s="5" t="str">
        <f>FIXED('WinBUGS output'!W169,2)</f>
        <v>-1.60</v>
      </c>
      <c r="T170" s="5" t="str">
        <f>FIXED('WinBUGS output'!Y169,2)</f>
        <v>0.65</v>
      </c>
      <c r="X170" s="5" t="str">
        <f t="shared" si="8"/>
        <v>Waitlist</v>
      </c>
      <c r="Y170" s="5" t="str">
        <f t="shared" si="9"/>
        <v>Third-wave cognitive therapy group + TAU</v>
      </c>
      <c r="Z170" s="5" t="str">
        <f>FIXED(EXP('WinBUGS output'!N169),2)</f>
        <v>1.18</v>
      </c>
      <c r="AA170" s="5" t="str">
        <f>FIXED(EXP('WinBUGS output'!M169),2)</f>
        <v>0.43</v>
      </c>
      <c r="AB170" s="5" t="str">
        <f>FIXED(EXP('WinBUGS output'!O169),2)</f>
        <v>2.83</v>
      </c>
      <c r="AF170" s="5" t="str">
        <f t="shared" si="10"/>
        <v>Any AD</v>
      </c>
      <c r="AG170" s="5" t="str">
        <f t="shared" si="11"/>
        <v>Interpersonal psychotherapy (IPT)</v>
      </c>
      <c r="AH170" s="5" t="str">
        <f>FIXED(EXP('WinBUGS output'!X169),2)</f>
        <v>0.63</v>
      </c>
      <c r="AI170" s="5" t="str">
        <f>FIXED(EXP('WinBUGS output'!W169),2)</f>
        <v>0.20</v>
      </c>
      <c r="AJ170" s="5" t="str">
        <f>FIXED(EXP('WinBUGS output'!Y169),2)</f>
        <v>1.92</v>
      </c>
    </row>
    <row r="171" spans="1:36" x14ac:dyDescent="0.25">
      <c r="A171" s="16">
        <v>2</v>
      </c>
      <c r="B171" s="16">
        <v>79</v>
      </c>
      <c r="C171" s="5" t="str">
        <f>VLOOKUP(A171,'WinBUGS output'!A:C,3,FALSE)</f>
        <v>Waitlist</v>
      </c>
      <c r="D171" s="5" t="str">
        <f>VLOOKUP(B171,'WinBUGS output'!A:C,3,FALSE)</f>
        <v>CBT individual (over 15 sessions) + any AD</v>
      </c>
      <c r="E171" s="5" t="str">
        <f>FIXED('WinBUGS output'!N170,2)</f>
        <v>0.70</v>
      </c>
      <c r="F171" s="5" t="str">
        <f>FIXED('WinBUGS output'!M170,2)</f>
        <v>-0.35</v>
      </c>
      <c r="G171" s="5" t="str">
        <f>FIXED('WinBUGS output'!O170,2)</f>
        <v>1.83</v>
      </c>
      <c r="H171" s="38"/>
      <c r="I171" s="38"/>
      <c r="J171" s="38"/>
      <c r="N171" s="1">
        <v>8</v>
      </c>
      <c r="O171" s="1">
        <v>15</v>
      </c>
      <c r="P171" s="5" t="str">
        <f>VLOOKUP('Direct lors'!N171,'WinBUGS output'!D:F,3,FALSE)</f>
        <v>Any AD</v>
      </c>
      <c r="Q171" s="5" t="str">
        <f>VLOOKUP('Direct lors'!O171,'WinBUGS output'!D:F,3,FALSE)</f>
        <v>Counselling</v>
      </c>
      <c r="R171" s="5" t="str">
        <f>FIXED('WinBUGS output'!X170,2)</f>
        <v>-0.36</v>
      </c>
      <c r="S171" s="5" t="str">
        <f>FIXED('WinBUGS output'!W170,2)</f>
        <v>-1.42</v>
      </c>
      <c r="T171" s="5" t="str">
        <f>FIXED('WinBUGS output'!Y170,2)</f>
        <v>0.68</v>
      </c>
      <c r="X171" s="5" t="str">
        <f t="shared" si="8"/>
        <v>Waitlist</v>
      </c>
      <c r="Y171" s="5" t="str">
        <f t="shared" si="9"/>
        <v>CBT individual (over 15 sessions) + any AD</v>
      </c>
      <c r="Z171" s="5" t="str">
        <f>FIXED(EXP('WinBUGS output'!N170),2)</f>
        <v>2.02</v>
      </c>
      <c r="AA171" s="5" t="str">
        <f>FIXED(EXP('WinBUGS output'!M170),2)</f>
        <v>0.70</v>
      </c>
      <c r="AB171" s="5" t="str">
        <f>FIXED(EXP('WinBUGS output'!O170),2)</f>
        <v>6.25</v>
      </c>
      <c r="AF171" s="5" t="str">
        <f t="shared" si="10"/>
        <v>Any AD</v>
      </c>
      <c r="AG171" s="5" t="str">
        <f t="shared" si="11"/>
        <v>Counselling</v>
      </c>
      <c r="AH171" s="5" t="str">
        <f>FIXED(EXP('WinBUGS output'!X170),2)</f>
        <v>0.70</v>
      </c>
      <c r="AI171" s="5" t="str">
        <f>FIXED(EXP('WinBUGS output'!W170),2)</f>
        <v>0.24</v>
      </c>
      <c r="AJ171" s="5" t="str">
        <f>FIXED(EXP('WinBUGS output'!Y170),2)</f>
        <v>1.98</v>
      </c>
    </row>
    <row r="172" spans="1:36" x14ac:dyDescent="0.25">
      <c r="A172" s="16">
        <v>2</v>
      </c>
      <c r="B172" s="16">
        <v>80</v>
      </c>
      <c r="C172" s="5" t="str">
        <f>VLOOKUP(A172,'WinBUGS output'!A:C,3,FALSE)</f>
        <v>Waitlist</v>
      </c>
      <c r="D172" s="5" t="str">
        <f>VLOOKUP(B172,'WinBUGS output'!A:C,3,FALSE)</f>
        <v>CBT individual (over 15 sessions) + any TCA</v>
      </c>
      <c r="E172" s="5" t="str">
        <f>FIXED('WinBUGS output'!N171,2)</f>
        <v>0.61</v>
      </c>
      <c r="F172" s="5" t="str">
        <f>FIXED('WinBUGS output'!M171,2)</f>
        <v>-0.30</v>
      </c>
      <c r="G172" s="5" t="str">
        <f>FIXED('WinBUGS output'!O171,2)</f>
        <v>1.52</v>
      </c>
      <c r="H172" s="38"/>
      <c r="I172" s="38"/>
      <c r="J172" s="38"/>
      <c r="N172" s="1">
        <v>8</v>
      </c>
      <c r="O172" s="1">
        <v>16</v>
      </c>
      <c r="P172" s="5" t="str">
        <f>VLOOKUP('Direct lors'!N172,'WinBUGS output'!D:F,3,FALSE)</f>
        <v>Any AD</v>
      </c>
      <c r="Q172" s="5" t="str">
        <f>VLOOKUP('Direct lors'!O172,'WinBUGS output'!D:F,3,FALSE)</f>
        <v>Problem solving</v>
      </c>
      <c r="R172" s="5" t="str">
        <f>FIXED('WinBUGS output'!X171,2)</f>
        <v>-0.47</v>
      </c>
      <c r="S172" s="5" t="str">
        <f>FIXED('WinBUGS output'!W171,2)</f>
        <v>-1.60</v>
      </c>
      <c r="T172" s="5" t="str">
        <f>FIXED('WinBUGS output'!Y171,2)</f>
        <v>0.69</v>
      </c>
      <c r="X172" s="5" t="str">
        <f t="shared" si="8"/>
        <v>Waitlist</v>
      </c>
      <c r="Y172" s="5" t="str">
        <f t="shared" si="9"/>
        <v>CBT individual (over 15 sessions) + any TCA</v>
      </c>
      <c r="Z172" s="5" t="str">
        <f>FIXED(EXP('WinBUGS output'!N171),2)</f>
        <v>1.84</v>
      </c>
      <c r="AA172" s="5" t="str">
        <f>FIXED(EXP('WinBUGS output'!M171),2)</f>
        <v>0.74</v>
      </c>
      <c r="AB172" s="5" t="str">
        <f>FIXED(EXP('WinBUGS output'!O171),2)</f>
        <v>4.58</v>
      </c>
      <c r="AF172" s="5" t="str">
        <f t="shared" si="10"/>
        <v>Any AD</v>
      </c>
      <c r="AG172" s="5" t="str">
        <f t="shared" si="11"/>
        <v>Problem solving</v>
      </c>
      <c r="AH172" s="5" t="str">
        <f>FIXED(EXP('WinBUGS output'!X171),2)</f>
        <v>0.63</v>
      </c>
      <c r="AI172" s="5" t="str">
        <f>FIXED(EXP('WinBUGS output'!W171),2)</f>
        <v>0.20</v>
      </c>
      <c r="AJ172" s="5" t="str">
        <f>FIXED(EXP('WinBUGS output'!Y171),2)</f>
        <v>1.99</v>
      </c>
    </row>
    <row r="173" spans="1:36" x14ac:dyDescent="0.25">
      <c r="A173" s="16">
        <v>2</v>
      </c>
      <c r="B173" s="16">
        <v>81</v>
      </c>
      <c r="C173" s="5" t="str">
        <f>VLOOKUP(A173,'WinBUGS output'!A:C,3,FALSE)</f>
        <v>Waitlist</v>
      </c>
      <c r="D173" s="5" t="str">
        <f>VLOOKUP(B173,'WinBUGS output'!A:C,3,FALSE)</f>
        <v>CBT individual (over 15 sessions) + imipramine</v>
      </c>
      <c r="E173" s="5" t="str">
        <f>FIXED('WinBUGS output'!N172,2)</f>
        <v>0.59</v>
      </c>
      <c r="F173" s="5" t="str">
        <f>FIXED('WinBUGS output'!M172,2)</f>
        <v>-0.40</v>
      </c>
      <c r="G173" s="5" t="str">
        <f>FIXED('WinBUGS output'!O172,2)</f>
        <v>1.58</v>
      </c>
      <c r="H173" s="38"/>
      <c r="I173" s="38"/>
      <c r="J173" s="38"/>
      <c r="N173" s="1">
        <v>8</v>
      </c>
      <c r="O173" s="1">
        <v>17</v>
      </c>
      <c r="P173" s="5" t="str">
        <f>VLOOKUP('Direct lors'!N173,'WinBUGS output'!D:F,3,FALSE)</f>
        <v>Any AD</v>
      </c>
      <c r="Q173" s="5" t="str">
        <f>VLOOKUP('Direct lors'!O173,'WinBUGS output'!D:F,3,FALSE)</f>
        <v>Behavioural therapies (individual)</v>
      </c>
      <c r="R173" s="5" t="str">
        <f>FIXED('WinBUGS output'!X172,2)</f>
        <v>-0.54</v>
      </c>
      <c r="S173" s="5" t="str">
        <f>FIXED('WinBUGS output'!W172,2)</f>
        <v>-1.74</v>
      </c>
      <c r="T173" s="5" t="str">
        <f>FIXED('WinBUGS output'!Y172,2)</f>
        <v>0.71</v>
      </c>
      <c r="X173" s="5" t="str">
        <f t="shared" si="8"/>
        <v>Waitlist</v>
      </c>
      <c r="Y173" s="5" t="str">
        <f t="shared" si="9"/>
        <v>CBT individual (over 15 sessions) + imipramine</v>
      </c>
      <c r="Z173" s="5" t="str">
        <f>FIXED(EXP('WinBUGS output'!N172),2)</f>
        <v>1.81</v>
      </c>
      <c r="AA173" s="5" t="str">
        <f>FIXED(EXP('WinBUGS output'!M172),2)</f>
        <v>0.67</v>
      </c>
      <c r="AB173" s="5" t="str">
        <f>FIXED(EXP('WinBUGS output'!O172),2)</f>
        <v>4.85</v>
      </c>
      <c r="AF173" s="5" t="str">
        <f t="shared" si="10"/>
        <v>Any AD</v>
      </c>
      <c r="AG173" s="5" t="str">
        <f t="shared" si="11"/>
        <v>Behavioural therapies (individual)</v>
      </c>
      <c r="AH173" s="5" t="str">
        <f>FIXED(EXP('WinBUGS output'!X172),2)</f>
        <v>0.59</v>
      </c>
      <c r="AI173" s="5" t="str">
        <f>FIXED(EXP('WinBUGS output'!W172),2)</f>
        <v>0.18</v>
      </c>
      <c r="AJ173" s="5" t="str">
        <f>FIXED(EXP('WinBUGS output'!Y172),2)</f>
        <v>2.03</v>
      </c>
    </row>
    <row r="174" spans="1:36" x14ac:dyDescent="0.25">
      <c r="A174" s="16">
        <v>2</v>
      </c>
      <c r="B174" s="16">
        <v>82</v>
      </c>
      <c r="C174" s="5" t="str">
        <f>VLOOKUP(A174,'WinBUGS output'!A:C,3,FALSE)</f>
        <v>Waitlist</v>
      </c>
      <c r="D174" s="5" t="str">
        <f>VLOOKUP(B174,'WinBUGS output'!A:C,3,FALSE)</f>
        <v>CBT group (under 15 sessions) + imipramine</v>
      </c>
      <c r="E174" s="5" t="str">
        <f>FIXED('WinBUGS output'!N173,2)</f>
        <v>1.46</v>
      </c>
      <c r="F174" s="5" t="str">
        <f>FIXED('WinBUGS output'!M173,2)</f>
        <v>-0.03</v>
      </c>
      <c r="G174" s="5" t="str">
        <f>FIXED('WinBUGS output'!O173,2)</f>
        <v>2.97</v>
      </c>
      <c r="H174" s="38"/>
      <c r="I174" s="38"/>
      <c r="J174" s="38"/>
      <c r="N174" s="1">
        <v>8</v>
      </c>
      <c r="O174" s="1">
        <v>18</v>
      </c>
      <c r="P174" s="5" t="str">
        <f>VLOOKUP('Direct lors'!N174,'WinBUGS output'!D:F,3,FALSE)</f>
        <v>Any AD</v>
      </c>
      <c r="Q174" s="5" t="str">
        <f>VLOOKUP('Direct lors'!O174,'WinBUGS output'!D:F,3,FALSE)</f>
        <v>Cognitive and cognitive behavioural therapies (individual)</v>
      </c>
      <c r="R174" s="5" t="str">
        <f>FIXED('WinBUGS output'!X173,2)</f>
        <v>-0.48</v>
      </c>
      <c r="S174" s="5" t="str">
        <f>FIXED('WinBUGS output'!W173,2)</f>
        <v>-1.46</v>
      </c>
      <c r="T174" s="5" t="str">
        <f>FIXED('WinBUGS output'!Y173,2)</f>
        <v>0.49</v>
      </c>
      <c r="X174" s="5" t="str">
        <f t="shared" si="8"/>
        <v>Waitlist</v>
      </c>
      <c r="Y174" s="5" t="str">
        <f t="shared" si="9"/>
        <v>CBT group (under 15 sessions) + imipramine</v>
      </c>
      <c r="Z174" s="5" t="str">
        <f>FIXED(EXP('WinBUGS output'!N173),2)</f>
        <v>4.31</v>
      </c>
      <c r="AA174" s="5" t="str">
        <f>FIXED(EXP('WinBUGS output'!M173),2)</f>
        <v>0.97</v>
      </c>
      <c r="AB174" s="5" t="str">
        <f>FIXED(EXP('WinBUGS output'!O173),2)</f>
        <v>19.39</v>
      </c>
      <c r="AF174" s="5" t="str">
        <f t="shared" si="10"/>
        <v>Any AD</v>
      </c>
      <c r="AG174" s="5" t="str">
        <f t="shared" si="11"/>
        <v>Cognitive and cognitive behavioural therapies (individual)</v>
      </c>
      <c r="AH174" s="5" t="str">
        <f>FIXED(EXP('WinBUGS output'!X173),2)</f>
        <v>0.62</v>
      </c>
      <c r="AI174" s="5" t="str">
        <f>FIXED(EXP('WinBUGS output'!W173),2)</f>
        <v>0.23</v>
      </c>
      <c r="AJ174" s="5" t="str">
        <f>FIXED(EXP('WinBUGS output'!Y173),2)</f>
        <v>1.64</v>
      </c>
    </row>
    <row r="175" spans="1:36" x14ac:dyDescent="0.25">
      <c r="A175" s="16">
        <v>2</v>
      </c>
      <c r="B175" s="16">
        <v>83</v>
      </c>
      <c r="C175" s="5" t="str">
        <f>VLOOKUP(A175,'WinBUGS output'!A:C,3,FALSE)</f>
        <v>Waitlist</v>
      </c>
      <c r="D175" s="5" t="str">
        <f>VLOOKUP(B175,'WinBUGS output'!A:C,3,FALSE)</f>
        <v>Problem solving individual + any SSRI</v>
      </c>
      <c r="E175" s="5" t="str">
        <f>FIXED('WinBUGS output'!N174,2)</f>
        <v>-0.21</v>
      </c>
      <c r="F175" s="5" t="str">
        <f>FIXED('WinBUGS output'!M174,2)</f>
        <v>-1.65</v>
      </c>
      <c r="G175" s="5" t="str">
        <f>FIXED('WinBUGS output'!O174,2)</f>
        <v>1.17</v>
      </c>
      <c r="H175" s="38"/>
      <c r="I175" s="38"/>
      <c r="J175" s="38"/>
      <c r="N175" s="1">
        <v>8</v>
      </c>
      <c r="O175" s="1">
        <v>19</v>
      </c>
      <c r="P175" s="5" t="str">
        <f>VLOOKUP('Direct lors'!N175,'WinBUGS output'!D:F,3,FALSE)</f>
        <v>Any AD</v>
      </c>
      <c r="Q175" s="5" t="str">
        <f>VLOOKUP('Direct lors'!O175,'WinBUGS output'!D:F,3,FALSE)</f>
        <v>Behavioural, cognitive, or CBT groups</v>
      </c>
      <c r="R175" s="5" t="str">
        <f>FIXED('WinBUGS output'!X174,2)</f>
        <v>-0.44</v>
      </c>
      <c r="S175" s="5" t="str">
        <f>FIXED('WinBUGS output'!W174,2)</f>
        <v>-1.51</v>
      </c>
      <c r="T175" s="5" t="str">
        <f>FIXED('WinBUGS output'!Y174,2)</f>
        <v>0.62</v>
      </c>
      <c r="X175" s="5" t="str">
        <f t="shared" si="8"/>
        <v>Waitlist</v>
      </c>
      <c r="Y175" s="5" t="str">
        <f t="shared" si="9"/>
        <v>Problem solving individual + any SSRI</v>
      </c>
      <c r="Z175" s="5" t="str">
        <f>FIXED(EXP('WinBUGS output'!N174),2)</f>
        <v>0.81</v>
      </c>
      <c r="AA175" s="5" t="str">
        <f>FIXED(EXP('WinBUGS output'!M174),2)</f>
        <v>0.19</v>
      </c>
      <c r="AB175" s="5" t="str">
        <f>FIXED(EXP('WinBUGS output'!O174),2)</f>
        <v>3.22</v>
      </c>
      <c r="AF175" s="5" t="str">
        <f t="shared" si="10"/>
        <v>Any AD</v>
      </c>
      <c r="AG175" s="5" t="str">
        <f t="shared" si="11"/>
        <v>Behavioural, cognitive, or CBT groups</v>
      </c>
      <c r="AH175" s="5" t="str">
        <f>FIXED(EXP('WinBUGS output'!X174),2)</f>
        <v>0.64</v>
      </c>
      <c r="AI175" s="5" t="str">
        <f>FIXED(EXP('WinBUGS output'!W174),2)</f>
        <v>0.22</v>
      </c>
      <c r="AJ175" s="5" t="str">
        <f>FIXED(EXP('WinBUGS output'!Y174),2)</f>
        <v>1.85</v>
      </c>
    </row>
    <row r="176" spans="1:36" x14ac:dyDescent="0.25">
      <c r="A176" s="16">
        <v>2</v>
      </c>
      <c r="B176" s="16">
        <v>84</v>
      </c>
      <c r="C176" s="5" t="str">
        <f>VLOOKUP(A176,'WinBUGS output'!A:C,3,FALSE)</f>
        <v>Waitlist</v>
      </c>
      <c r="D176" s="5" t="str">
        <f>VLOOKUP(B176,'WinBUGS output'!A:C,3,FALSE)</f>
        <v>Supportive psychotherapy + any SSRI</v>
      </c>
      <c r="E176" s="5" t="str">
        <f>FIXED('WinBUGS output'!N175,2)</f>
        <v>0.53</v>
      </c>
      <c r="F176" s="5" t="str">
        <f>FIXED('WinBUGS output'!M175,2)</f>
        <v>-1.36</v>
      </c>
      <c r="G176" s="5" t="str">
        <f>FIXED('WinBUGS output'!O175,2)</f>
        <v>2.39</v>
      </c>
      <c r="H176" s="38"/>
      <c r="I176" s="38"/>
      <c r="J176" s="38"/>
      <c r="N176" s="1">
        <v>8</v>
      </c>
      <c r="O176" s="1">
        <v>20</v>
      </c>
      <c r="P176" s="5" t="str">
        <f>VLOOKUP('Direct lors'!N176,'WinBUGS output'!D:F,3,FALSE)</f>
        <v>Any AD</v>
      </c>
      <c r="Q176" s="5" t="str">
        <f>VLOOKUP('Direct lors'!O176,'WinBUGS output'!D:F,3,FALSE)</f>
        <v>Combined (Cognitive and cognitive behavioural therapies individual + AD)</v>
      </c>
      <c r="R176" s="5" t="str">
        <f>FIXED('WinBUGS output'!X175,2)</f>
        <v>-0.07</v>
      </c>
      <c r="S176" s="5" t="str">
        <f>FIXED('WinBUGS output'!W175,2)</f>
        <v>-1.27</v>
      </c>
      <c r="T176" s="5" t="str">
        <f>FIXED('WinBUGS output'!Y175,2)</f>
        <v>1.13</v>
      </c>
      <c r="X176" s="5" t="str">
        <f t="shared" si="8"/>
        <v>Waitlist</v>
      </c>
      <c r="Y176" s="5" t="str">
        <f t="shared" si="9"/>
        <v>Supportive psychotherapy + any SSRI</v>
      </c>
      <c r="Z176" s="5" t="str">
        <f>FIXED(EXP('WinBUGS output'!N175),2)</f>
        <v>1.70</v>
      </c>
      <c r="AA176" s="5" t="str">
        <f>FIXED(EXP('WinBUGS output'!M175),2)</f>
        <v>0.26</v>
      </c>
      <c r="AB176" s="5" t="str">
        <f>FIXED(EXP('WinBUGS output'!O175),2)</f>
        <v>10.90</v>
      </c>
      <c r="AF176" s="5" t="str">
        <f t="shared" si="10"/>
        <v>Any AD</v>
      </c>
      <c r="AG176" s="5" t="str">
        <f t="shared" si="11"/>
        <v>Combined (Cognitive and cognitive behavioural therapies individual + AD)</v>
      </c>
      <c r="AH176" s="5" t="str">
        <f>FIXED(EXP('WinBUGS output'!X175),2)</f>
        <v>0.93</v>
      </c>
      <c r="AI176" s="5" t="str">
        <f>FIXED(EXP('WinBUGS output'!W175),2)</f>
        <v>0.28</v>
      </c>
      <c r="AJ176" s="5" t="str">
        <f>FIXED(EXP('WinBUGS output'!Y175),2)</f>
        <v>3.11</v>
      </c>
    </row>
    <row r="177" spans="1:36" x14ac:dyDescent="0.25">
      <c r="A177" s="16">
        <v>2</v>
      </c>
      <c r="B177" s="16">
        <v>85</v>
      </c>
      <c r="C177" s="5" t="str">
        <f>VLOOKUP(A177,'WinBUGS output'!A:C,3,FALSE)</f>
        <v>Waitlist</v>
      </c>
      <c r="D177" s="5" t="str">
        <f>VLOOKUP(B177,'WinBUGS output'!A:C,3,FALSE)</f>
        <v>Interpersonal psychotherapy (IPT) + any AD</v>
      </c>
      <c r="E177" s="5" t="str">
        <f>FIXED('WinBUGS output'!N176,2)</f>
        <v>0.38</v>
      </c>
      <c r="F177" s="5" t="str">
        <f>FIXED('WinBUGS output'!M176,2)</f>
        <v>-0.92</v>
      </c>
      <c r="G177" s="5" t="str">
        <f>FIXED('WinBUGS output'!O176,2)</f>
        <v>1.68</v>
      </c>
      <c r="H177" s="38"/>
      <c r="I177" s="38"/>
      <c r="J177" s="38"/>
      <c r="N177" s="1">
        <v>8</v>
      </c>
      <c r="O177" s="1">
        <v>21</v>
      </c>
      <c r="P177" s="5" t="str">
        <f>VLOOKUP('Direct lors'!N177,'WinBUGS output'!D:F,3,FALSE)</f>
        <v>Any AD</v>
      </c>
      <c r="Q177" s="5" t="str">
        <f>VLOOKUP('Direct lors'!O177,'WinBUGS output'!D:F,3,FALSE)</f>
        <v>Combined (Behavioural, cognitive, or CBT groups + AD)</v>
      </c>
      <c r="R177" s="5" t="str">
        <f>FIXED('WinBUGS output'!X176,2)</f>
        <v>0.75</v>
      </c>
      <c r="S177" s="5" t="str">
        <f>FIXED('WinBUGS output'!W176,2)</f>
        <v>-1.07</v>
      </c>
      <c r="T177" s="5" t="str">
        <f>FIXED('WinBUGS output'!Y176,2)</f>
        <v>2.58</v>
      </c>
      <c r="X177" s="5" t="str">
        <f t="shared" si="8"/>
        <v>Waitlist</v>
      </c>
      <c r="Y177" s="5" t="str">
        <f t="shared" si="9"/>
        <v>Interpersonal psychotherapy (IPT) + any AD</v>
      </c>
      <c r="Z177" s="5" t="str">
        <f>FIXED(EXP('WinBUGS output'!N176),2)</f>
        <v>1.47</v>
      </c>
      <c r="AA177" s="5" t="str">
        <f>FIXED(EXP('WinBUGS output'!M176),2)</f>
        <v>0.40</v>
      </c>
      <c r="AB177" s="5" t="str">
        <f>FIXED(EXP('WinBUGS output'!O176),2)</f>
        <v>5.37</v>
      </c>
      <c r="AF177" s="5" t="str">
        <f t="shared" si="10"/>
        <v>Any AD</v>
      </c>
      <c r="AG177" s="5" t="str">
        <f t="shared" si="11"/>
        <v>Combined (Behavioural, cognitive, or CBT groups + AD)</v>
      </c>
      <c r="AH177" s="5" t="str">
        <f>FIXED(EXP('WinBUGS output'!X176),2)</f>
        <v>2.12</v>
      </c>
      <c r="AI177" s="5" t="str">
        <f>FIXED(EXP('WinBUGS output'!W176),2)</f>
        <v>0.34</v>
      </c>
      <c r="AJ177" s="5" t="str">
        <f>FIXED(EXP('WinBUGS output'!Y176),2)</f>
        <v>13.22</v>
      </c>
    </row>
    <row r="178" spans="1:36" x14ac:dyDescent="0.25">
      <c r="A178" s="16">
        <v>2</v>
      </c>
      <c r="B178" s="16">
        <v>86</v>
      </c>
      <c r="C178" s="5" t="str">
        <f>VLOOKUP(A178,'WinBUGS output'!A:C,3,FALSE)</f>
        <v>Waitlist</v>
      </c>
      <c r="D178" s="5" t="str">
        <f>VLOOKUP(B178,'WinBUGS output'!A:C,3,FALSE)</f>
        <v>Interpersonal psychotherapy (IPT) + imipramine</v>
      </c>
      <c r="E178" s="5" t="str">
        <f>FIXED('WinBUGS output'!N177,2)</f>
        <v>0.28</v>
      </c>
      <c r="F178" s="5" t="str">
        <f>FIXED('WinBUGS output'!M177,2)</f>
        <v>-1.18</v>
      </c>
      <c r="G178" s="5" t="str">
        <f>FIXED('WinBUGS output'!O177,2)</f>
        <v>1.69</v>
      </c>
      <c r="H178" s="38"/>
      <c r="I178" s="38"/>
      <c r="J178" s="38"/>
      <c r="N178" s="1">
        <v>8</v>
      </c>
      <c r="O178" s="1">
        <v>22</v>
      </c>
      <c r="P178" s="5" t="str">
        <f>VLOOKUP('Direct lors'!N178,'WinBUGS output'!D:F,3,FALSE)</f>
        <v>Any AD</v>
      </c>
      <c r="Q178" s="5" t="str">
        <f>VLOOKUP('Direct lors'!O178,'WinBUGS output'!D:F,3,FALSE)</f>
        <v>Combined (Problem solving + AD)</v>
      </c>
      <c r="R178" s="5" t="str">
        <f>FIXED('WinBUGS output'!X177,2)</f>
        <v>-0.92</v>
      </c>
      <c r="S178" s="5" t="str">
        <f>FIXED('WinBUGS output'!W177,2)</f>
        <v>-2.70</v>
      </c>
      <c r="T178" s="5" t="str">
        <f>FIXED('WinBUGS output'!Y177,2)</f>
        <v>0.82</v>
      </c>
      <c r="X178" s="5" t="str">
        <f t="shared" si="8"/>
        <v>Waitlist</v>
      </c>
      <c r="Y178" s="5" t="str">
        <f t="shared" si="9"/>
        <v>Interpersonal psychotherapy (IPT) + imipramine</v>
      </c>
      <c r="Z178" s="5" t="str">
        <f>FIXED(EXP('WinBUGS output'!N177),2)</f>
        <v>1.32</v>
      </c>
      <c r="AA178" s="5" t="str">
        <f>FIXED(EXP('WinBUGS output'!M177),2)</f>
        <v>0.31</v>
      </c>
      <c r="AB178" s="5" t="str">
        <f>FIXED(EXP('WinBUGS output'!O177),2)</f>
        <v>5.41</v>
      </c>
      <c r="AF178" s="5" t="str">
        <f t="shared" si="10"/>
        <v>Any AD</v>
      </c>
      <c r="AG178" s="5" t="str">
        <f t="shared" si="11"/>
        <v>Combined (Problem solving + AD)</v>
      </c>
      <c r="AH178" s="5" t="str">
        <f>FIXED(EXP('WinBUGS output'!X177),2)</f>
        <v>0.40</v>
      </c>
      <c r="AI178" s="5" t="str">
        <f>FIXED(EXP('WinBUGS output'!W177),2)</f>
        <v>0.07</v>
      </c>
      <c r="AJ178" s="5" t="str">
        <f>FIXED(EXP('WinBUGS output'!Y177),2)</f>
        <v>2.28</v>
      </c>
    </row>
    <row r="179" spans="1:36" x14ac:dyDescent="0.25">
      <c r="A179" s="16">
        <v>2</v>
      </c>
      <c r="B179" s="16">
        <v>87</v>
      </c>
      <c r="C179" s="5" t="str">
        <f>VLOOKUP(A179,'WinBUGS output'!A:C,3,FALSE)</f>
        <v>Waitlist</v>
      </c>
      <c r="D179" s="5" t="str">
        <f>VLOOKUP(B179,'WinBUGS output'!A:C,3,FALSE)</f>
        <v>Short-term psychodynamic psychotherapy individual + Any AD</v>
      </c>
      <c r="E179" s="5" t="str">
        <f>FIXED('WinBUGS output'!N178,2)</f>
        <v>1.03</v>
      </c>
      <c r="F179" s="5" t="str">
        <f>FIXED('WinBUGS output'!M178,2)</f>
        <v>0.10</v>
      </c>
      <c r="G179" s="5" t="str">
        <f>FIXED('WinBUGS output'!O178,2)</f>
        <v>1.96</v>
      </c>
      <c r="H179" s="38"/>
      <c r="I179" s="38"/>
      <c r="J179" s="38"/>
      <c r="N179" s="1">
        <v>8</v>
      </c>
      <c r="O179" s="1">
        <v>23</v>
      </c>
      <c r="P179" s="5" t="str">
        <f>VLOOKUP('Direct lors'!N179,'WinBUGS output'!D:F,3,FALSE)</f>
        <v>Any AD</v>
      </c>
      <c r="Q179" s="5" t="str">
        <f>VLOOKUP('Direct lors'!O179,'WinBUGS output'!D:F,3,FALSE)</f>
        <v>Combined (Counselling + AD)</v>
      </c>
      <c r="R179" s="5" t="str">
        <f>FIXED('WinBUGS output'!X178,2)</f>
        <v>-0.18</v>
      </c>
      <c r="S179" s="5" t="str">
        <f>FIXED('WinBUGS output'!W178,2)</f>
        <v>-2.32</v>
      </c>
      <c r="T179" s="5" t="str">
        <f>FIXED('WinBUGS output'!Y178,2)</f>
        <v>1.93</v>
      </c>
      <c r="X179" s="5" t="str">
        <f t="shared" si="8"/>
        <v>Waitlist</v>
      </c>
      <c r="Y179" s="5" t="str">
        <f t="shared" si="9"/>
        <v>Short-term psychodynamic psychotherapy individual + Any AD</v>
      </c>
      <c r="Z179" s="5" t="str">
        <f>FIXED(EXP('WinBUGS output'!N178),2)</f>
        <v>2.80</v>
      </c>
      <c r="AA179" s="5" t="str">
        <f>FIXED(EXP('WinBUGS output'!M178),2)</f>
        <v>1.11</v>
      </c>
      <c r="AB179" s="5" t="str">
        <f>FIXED(EXP('WinBUGS output'!O178),2)</f>
        <v>7.10</v>
      </c>
      <c r="AF179" s="5" t="str">
        <f t="shared" si="10"/>
        <v>Any AD</v>
      </c>
      <c r="AG179" s="5" t="str">
        <f t="shared" si="11"/>
        <v>Combined (Counselling + AD)</v>
      </c>
      <c r="AH179" s="5" t="str">
        <f>FIXED(EXP('WinBUGS output'!X178),2)</f>
        <v>0.83</v>
      </c>
      <c r="AI179" s="5" t="str">
        <f>FIXED(EXP('WinBUGS output'!W178),2)</f>
        <v>0.10</v>
      </c>
      <c r="AJ179" s="5" t="str">
        <f>FIXED(EXP('WinBUGS output'!Y178),2)</f>
        <v>6.90</v>
      </c>
    </row>
    <row r="180" spans="1:36" x14ac:dyDescent="0.25">
      <c r="A180" s="16">
        <v>2</v>
      </c>
      <c r="B180" s="16">
        <v>88</v>
      </c>
      <c r="C180" s="5" t="str">
        <f>VLOOKUP(A180,'WinBUGS output'!A:C,3,FALSE)</f>
        <v>Waitlist</v>
      </c>
      <c r="D180" s="5" t="str">
        <f>VLOOKUP(B180,'WinBUGS output'!A:C,3,FALSE)</f>
        <v>Short-term psychodynamic psychotherapy individual + any SSRI</v>
      </c>
      <c r="E180" s="5" t="str">
        <f>FIXED('WinBUGS output'!N179,2)</f>
        <v>1.01</v>
      </c>
      <c r="F180" s="5" t="str">
        <f>FIXED('WinBUGS output'!M179,2)</f>
        <v>-0.13</v>
      </c>
      <c r="G180" s="5" t="str">
        <f>FIXED('WinBUGS output'!O179,2)</f>
        <v>2.16</v>
      </c>
      <c r="H180" s="38"/>
      <c r="I180" s="38"/>
      <c r="J180" s="38"/>
      <c r="N180" s="1">
        <v>8</v>
      </c>
      <c r="O180" s="1">
        <v>24</v>
      </c>
      <c r="P180" s="5" t="str">
        <f>VLOOKUP('Direct lors'!N180,'WinBUGS output'!D:F,3,FALSE)</f>
        <v>Any AD</v>
      </c>
      <c r="Q180" s="5" t="str">
        <f>VLOOKUP('Direct lors'!O180,'WinBUGS output'!D:F,3,FALSE)</f>
        <v>Combined (IPT + AD)</v>
      </c>
      <c r="R180" s="5" t="str">
        <f>FIXED('WinBUGS output'!X179,2)</f>
        <v>-0.38</v>
      </c>
      <c r="S180" s="5" t="str">
        <f>FIXED('WinBUGS output'!W179,2)</f>
        <v>-1.88</v>
      </c>
      <c r="T180" s="5" t="str">
        <f>FIXED('WinBUGS output'!Y179,2)</f>
        <v>1.11</v>
      </c>
      <c r="X180" s="5" t="str">
        <f t="shared" si="8"/>
        <v>Waitlist</v>
      </c>
      <c r="Y180" s="5" t="str">
        <f t="shared" si="9"/>
        <v>Short-term psychodynamic psychotherapy individual + any SSRI</v>
      </c>
      <c r="Z180" s="5" t="str">
        <f>FIXED(EXP('WinBUGS output'!N179),2)</f>
        <v>2.74</v>
      </c>
      <c r="AA180" s="5" t="str">
        <f>FIXED(EXP('WinBUGS output'!M179),2)</f>
        <v>0.88</v>
      </c>
      <c r="AB180" s="5" t="str">
        <f>FIXED(EXP('WinBUGS output'!O179),2)</f>
        <v>8.67</v>
      </c>
      <c r="AF180" s="5" t="str">
        <f t="shared" si="10"/>
        <v>Any AD</v>
      </c>
      <c r="AG180" s="5" t="str">
        <f t="shared" si="11"/>
        <v>Combined (IPT + AD)</v>
      </c>
      <c r="AH180" s="5" t="str">
        <f>FIXED(EXP('WinBUGS output'!X179),2)</f>
        <v>0.69</v>
      </c>
      <c r="AI180" s="5" t="str">
        <f>FIXED(EXP('WinBUGS output'!W179),2)</f>
        <v>0.15</v>
      </c>
      <c r="AJ180" s="5" t="str">
        <f>FIXED(EXP('WinBUGS output'!Y179),2)</f>
        <v>3.02</v>
      </c>
    </row>
    <row r="181" spans="1:36" x14ac:dyDescent="0.25">
      <c r="A181" s="16">
        <v>2</v>
      </c>
      <c r="B181" s="16">
        <v>89</v>
      </c>
      <c r="C181" s="5" t="str">
        <f>VLOOKUP(A181,'WinBUGS output'!A:C,3,FALSE)</f>
        <v>Waitlist</v>
      </c>
      <c r="D181" s="5" t="str">
        <f>VLOOKUP(B181,'WinBUGS output'!A:C,3,FALSE)</f>
        <v>CBT individual (over 15 sessions) + Pill placebo</v>
      </c>
      <c r="E181" s="5" t="str">
        <f>FIXED('WinBUGS output'!N180,2)</f>
        <v>-0.56</v>
      </c>
      <c r="F181" s="5" t="str">
        <f>FIXED('WinBUGS output'!M180,2)</f>
        <v>-1.93</v>
      </c>
      <c r="G181" s="5" t="str">
        <f>FIXED('WinBUGS output'!O180,2)</f>
        <v>0.69</v>
      </c>
      <c r="H181" s="38"/>
      <c r="I181" s="38"/>
      <c r="J181" s="38"/>
      <c r="N181" s="1">
        <v>8</v>
      </c>
      <c r="O181" s="1">
        <v>25</v>
      </c>
      <c r="P181" s="5" t="str">
        <f>VLOOKUP('Direct lors'!N181,'WinBUGS output'!D:F,3,FALSE)</f>
        <v>Any AD</v>
      </c>
      <c r="Q181" s="5" t="str">
        <f>VLOOKUP('Direct lors'!O181,'WinBUGS output'!D:F,3,FALSE)</f>
        <v>Combined (Short-term psychodynamic psychotherapies + AD)</v>
      </c>
      <c r="R181" s="5" t="str">
        <f>FIXED('WinBUGS output'!X180,2)</f>
        <v>0.31</v>
      </c>
      <c r="S181" s="5" t="str">
        <f>FIXED('WinBUGS output'!W180,2)</f>
        <v>-0.94</v>
      </c>
      <c r="T181" s="5" t="str">
        <f>FIXED('WinBUGS output'!Y180,2)</f>
        <v>1.58</v>
      </c>
      <c r="X181" s="5" t="str">
        <f t="shared" si="8"/>
        <v>Waitlist</v>
      </c>
      <c r="Y181" s="5" t="str">
        <f t="shared" si="9"/>
        <v>CBT individual (over 15 sessions) + Pill placebo</v>
      </c>
      <c r="Z181" s="5" t="str">
        <f>FIXED(EXP('WinBUGS output'!N180),2)</f>
        <v>0.57</v>
      </c>
      <c r="AA181" s="5" t="str">
        <f>FIXED(EXP('WinBUGS output'!M180),2)</f>
        <v>0.14</v>
      </c>
      <c r="AB181" s="5" t="str">
        <f>FIXED(EXP('WinBUGS output'!O180),2)</f>
        <v>2.00</v>
      </c>
      <c r="AF181" s="5" t="str">
        <f t="shared" si="10"/>
        <v>Any AD</v>
      </c>
      <c r="AG181" s="5" t="str">
        <f t="shared" si="11"/>
        <v>Combined (Short-term psychodynamic psychotherapies + AD)</v>
      </c>
      <c r="AH181" s="5" t="str">
        <f>FIXED(EXP('WinBUGS output'!X180),2)</f>
        <v>1.37</v>
      </c>
      <c r="AI181" s="5" t="str">
        <f>FIXED(EXP('WinBUGS output'!W180),2)</f>
        <v>0.39</v>
      </c>
      <c r="AJ181" s="5" t="str">
        <f>FIXED(EXP('WinBUGS output'!Y180),2)</f>
        <v>4.84</v>
      </c>
    </row>
    <row r="182" spans="1:36" x14ac:dyDescent="0.25">
      <c r="A182" s="16">
        <v>2</v>
      </c>
      <c r="B182" s="16">
        <v>90</v>
      </c>
      <c r="C182" s="5" t="str">
        <f>VLOOKUP(A182,'WinBUGS output'!A:C,3,FALSE)</f>
        <v>Waitlist</v>
      </c>
      <c r="D182" s="5" t="str">
        <f>VLOOKUP(B182,'WinBUGS output'!A:C,3,FALSE)</f>
        <v xml:space="preserve">Interpersonal psychotherapy (IPT) + Pill placebo </v>
      </c>
      <c r="E182" s="5" t="str">
        <f>FIXED('WinBUGS output'!N181,2)</f>
        <v>-0.39</v>
      </c>
      <c r="F182" s="5" t="str">
        <f>FIXED('WinBUGS output'!M181,2)</f>
        <v>-1.62</v>
      </c>
      <c r="G182" s="5" t="str">
        <f>FIXED('WinBUGS output'!O181,2)</f>
        <v>0.79</v>
      </c>
      <c r="H182" s="38"/>
      <c r="I182" s="38"/>
      <c r="J182" s="38"/>
      <c r="N182" s="1">
        <v>8</v>
      </c>
      <c r="O182" s="1">
        <v>26</v>
      </c>
      <c r="P182" s="5" t="str">
        <f>VLOOKUP('Direct lors'!N182,'WinBUGS output'!D:F,3,FALSE)</f>
        <v>Any AD</v>
      </c>
      <c r="Q182" s="5" t="str">
        <f>VLOOKUP('Direct lors'!O182,'WinBUGS output'!D:F,3,FALSE)</f>
        <v>Combined (psych + placebo)</v>
      </c>
      <c r="R182" s="5" t="str">
        <f>FIXED('WinBUGS output'!X181,2)</f>
        <v>-1.19</v>
      </c>
      <c r="S182" s="5" t="str">
        <f>FIXED('WinBUGS output'!W181,2)</f>
        <v>-2.66</v>
      </c>
      <c r="T182" s="5" t="str">
        <f>FIXED('WinBUGS output'!Y181,2)</f>
        <v>0.26</v>
      </c>
      <c r="X182" s="5" t="str">
        <f t="shared" si="8"/>
        <v>Waitlist</v>
      </c>
      <c r="Y182" s="5" t="str">
        <f t="shared" si="9"/>
        <v xml:space="preserve">Interpersonal psychotherapy (IPT) + Pill placebo </v>
      </c>
      <c r="Z182" s="5" t="str">
        <f>FIXED(EXP('WinBUGS output'!N181),2)</f>
        <v>0.68</v>
      </c>
      <c r="AA182" s="5" t="str">
        <f>FIXED(EXP('WinBUGS output'!M181),2)</f>
        <v>0.20</v>
      </c>
      <c r="AB182" s="5" t="str">
        <f>FIXED(EXP('WinBUGS output'!O181),2)</f>
        <v>2.21</v>
      </c>
      <c r="AF182" s="5" t="str">
        <f t="shared" si="10"/>
        <v>Any AD</v>
      </c>
      <c r="AG182" s="5" t="str">
        <f t="shared" si="11"/>
        <v>Combined (psych + placebo)</v>
      </c>
      <c r="AH182" s="5" t="str">
        <f>FIXED(EXP('WinBUGS output'!X181),2)</f>
        <v>0.30</v>
      </c>
      <c r="AI182" s="5" t="str">
        <f>FIXED(EXP('WinBUGS output'!W181),2)</f>
        <v>0.07</v>
      </c>
      <c r="AJ182" s="5" t="str">
        <f>FIXED(EXP('WinBUGS output'!Y181),2)</f>
        <v>1.30</v>
      </c>
    </row>
    <row r="183" spans="1:36" x14ac:dyDescent="0.25">
      <c r="A183" s="16">
        <v>2</v>
      </c>
      <c r="B183" s="16">
        <v>91</v>
      </c>
      <c r="C183" s="5" t="str">
        <f>VLOOKUP(A183,'WinBUGS output'!A:C,3,FALSE)</f>
        <v>Waitlist</v>
      </c>
      <c r="D183" s="5" t="str">
        <f>VLOOKUP(B183,'WinBUGS output'!A:C,3,FALSE)</f>
        <v>Exercise + CBT individual (under 15 sessions)</v>
      </c>
      <c r="E183" s="5" t="str">
        <f>FIXED('WinBUGS output'!N182,2)</f>
        <v>0.19</v>
      </c>
      <c r="F183" s="5" t="str">
        <f>FIXED('WinBUGS output'!M182,2)</f>
        <v>-0.91</v>
      </c>
      <c r="G183" s="5" t="str">
        <f>FIXED('WinBUGS output'!O182,2)</f>
        <v>1.20</v>
      </c>
      <c r="H183" s="38"/>
      <c r="I183" s="38"/>
      <c r="J183" s="38"/>
      <c r="N183" s="1">
        <v>8</v>
      </c>
      <c r="O183" s="1">
        <v>27</v>
      </c>
      <c r="P183" s="5" t="str">
        <f>VLOOKUP('Direct lors'!N183,'WinBUGS output'!D:F,3,FALSE)</f>
        <v>Any AD</v>
      </c>
      <c r="Q183" s="5" t="str">
        <f>VLOOKUP('Direct lors'!O183,'WinBUGS output'!D:F,3,FALSE)</f>
        <v>Combined (Exercise + AD/CBT)</v>
      </c>
      <c r="R183" s="5" t="str">
        <f>FIXED('WinBUGS output'!X182,2)</f>
        <v>-0.46</v>
      </c>
      <c r="S183" s="5" t="str">
        <f>FIXED('WinBUGS output'!W182,2)</f>
        <v>-1.75</v>
      </c>
      <c r="T183" s="5" t="str">
        <f>FIXED('WinBUGS output'!Y182,2)</f>
        <v>0.80</v>
      </c>
      <c r="X183" s="5" t="str">
        <f t="shared" si="8"/>
        <v>Waitlist</v>
      </c>
      <c r="Y183" s="5" t="str">
        <f t="shared" si="9"/>
        <v>Exercise + CBT individual (under 15 sessions)</v>
      </c>
      <c r="Z183" s="5" t="str">
        <f>FIXED(EXP('WinBUGS output'!N182),2)</f>
        <v>1.21</v>
      </c>
      <c r="AA183" s="5" t="str">
        <f>FIXED(EXP('WinBUGS output'!M182),2)</f>
        <v>0.40</v>
      </c>
      <c r="AB183" s="5" t="str">
        <f>FIXED(EXP('WinBUGS output'!O182),2)</f>
        <v>3.33</v>
      </c>
      <c r="AF183" s="5" t="str">
        <f t="shared" si="10"/>
        <v>Any AD</v>
      </c>
      <c r="AG183" s="5" t="str">
        <f t="shared" si="11"/>
        <v>Combined (Exercise + AD/CBT)</v>
      </c>
      <c r="AH183" s="5" t="str">
        <f>FIXED(EXP('WinBUGS output'!X182),2)</f>
        <v>0.63</v>
      </c>
      <c r="AI183" s="5" t="str">
        <f>FIXED(EXP('WinBUGS output'!W182),2)</f>
        <v>0.17</v>
      </c>
      <c r="AJ183" s="5" t="str">
        <f>FIXED(EXP('WinBUGS output'!Y182),2)</f>
        <v>2.23</v>
      </c>
    </row>
    <row r="184" spans="1:36" x14ac:dyDescent="0.25">
      <c r="A184" s="16">
        <v>2</v>
      </c>
      <c r="B184" s="16">
        <v>92</v>
      </c>
      <c r="C184" s="5" t="str">
        <f>VLOOKUP(A184,'WinBUGS output'!A:C,3,FALSE)</f>
        <v>Waitlist</v>
      </c>
      <c r="D184" s="5" t="str">
        <f>VLOOKUP(B184,'WinBUGS output'!A:C,3,FALSE)</f>
        <v>Exercise + Sertraline</v>
      </c>
      <c r="E184" s="5" t="str">
        <f>FIXED('WinBUGS output'!N183,2)</f>
        <v>0.30</v>
      </c>
      <c r="F184" s="5" t="str">
        <f>FIXED('WinBUGS output'!M183,2)</f>
        <v>-0.50</v>
      </c>
      <c r="G184" s="5" t="str">
        <f>FIXED('WinBUGS output'!O183,2)</f>
        <v>1.11</v>
      </c>
      <c r="H184" s="38"/>
      <c r="I184" s="38"/>
      <c r="J184" s="38"/>
      <c r="N184" s="1">
        <v>9</v>
      </c>
      <c r="O184" s="1">
        <v>10</v>
      </c>
      <c r="P184" s="5" t="str">
        <f>VLOOKUP('Direct lors'!N184,'WinBUGS output'!D:F,3,FALSE)</f>
        <v>Mirtazapine</v>
      </c>
      <c r="Q184" s="5" t="str">
        <f>VLOOKUP('Direct lors'!O184,'WinBUGS output'!D:F,3,FALSE)</f>
        <v>Short-term psychodynamic psychotherapies</v>
      </c>
      <c r="R184" s="5" t="str">
        <f>FIXED('WinBUGS output'!X183,2)</f>
        <v>0.59</v>
      </c>
      <c r="S184" s="5" t="str">
        <f>FIXED('WinBUGS output'!W183,2)</f>
        <v>-0.94</v>
      </c>
      <c r="T184" s="5" t="str">
        <f>FIXED('WinBUGS output'!Y183,2)</f>
        <v>2.13</v>
      </c>
      <c r="X184" s="5" t="str">
        <f t="shared" si="8"/>
        <v>Waitlist</v>
      </c>
      <c r="Y184" s="5" t="str">
        <f t="shared" si="9"/>
        <v>Exercise + Sertraline</v>
      </c>
      <c r="Z184" s="5" t="str">
        <f>FIXED(EXP('WinBUGS output'!N183),2)</f>
        <v>1.35</v>
      </c>
      <c r="AA184" s="5" t="str">
        <f>FIXED(EXP('WinBUGS output'!M183),2)</f>
        <v>0.61</v>
      </c>
      <c r="AB184" s="5" t="str">
        <f>FIXED(EXP('WinBUGS output'!O183),2)</f>
        <v>3.03</v>
      </c>
      <c r="AF184" s="5" t="str">
        <f t="shared" si="10"/>
        <v>Mirtazapine</v>
      </c>
      <c r="AG184" s="5" t="str">
        <f t="shared" si="11"/>
        <v>Short-term psychodynamic psychotherapies</v>
      </c>
      <c r="AH184" s="5" t="str">
        <f>FIXED(EXP('WinBUGS output'!X183),2)</f>
        <v>1.81</v>
      </c>
      <c r="AI184" s="5" t="str">
        <f>FIXED(EXP('WinBUGS output'!W183),2)</f>
        <v>0.39</v>
      </c>
      <c r="AJ184" s="5" t="str">
        <f>FIXED(EXP('WinBUGS output'!Y183),2)</f>
        <v>8.37</v>
      </c>
    </row>
    <row r="185" spans="1:36" x14ac:dyDescent="0.25">
      <c r="A185" s="16">
        <v>3</v>
      </c>
      <c r="B185" s="16">
        <v>4</v>
      </c>
      <c r="C185" s="5" t="str">
        <f>VLOOKUP(A185,'WinBUGS output'!A:C,3,FALSE)</f>
        <v>No treatment</v>
      </c>
      <c r="D185" s="5" t="str">
        <f>VLOOKUP(B185,'WinBUGS output'!A:C,3,FALSE)</f>
        <v>Attention placebo</v>
      </c>
      <c r="E185" s="5" t="str">
        <f>FIXED('WinBUGS output'!N184,2)</f>
        <v>0.50</v>
      </c>
      <c r="F185" s="5" t="str">
        <f>FIXED('WinBUGS output'!M184,2)</f>
        <v>-0.19</v>
      </c>
      <c r="G185" s="5" t="str">
        <f>FIXED('WinBUGS output'!O184,2)</f>
        <v>1.15</v>
      </c>
      <c r="H185" s="38" t="s">
        <v>5235</v>
      </c>
      <c r="I185" s="38" t="s">
        <v>5236</v>
      </c>
      <c r="J185" s="38" t="s">
        <v>5151</v>
      </c>
      <c r="N185" s="1">
        <v>9</v>
      </c>
      <c r="O185" s="1">
        <v>11</v>
      </c>
      <c r="P185" s="5" t="str">
        <f>VLOOKUP('Direct lors'!N185,'WinBUGS output'!D:F,3,FALSE)</f>
        <v>Mirtazapine</v>
      </c>
      <c r="Q185" s="5" t="str">
        <f>VLOOKUP('Direct lors'!O185,'WinBUGS output'!D:F,3,FALSE)</f>
        <v>Self-help with support</v>
      </c>
      <c r="R185" s="5" t="str">
        <f>FIXED('WinBUGS output'!X184,2)</f>
        <v>0.95</v>
      </c>
      <c r="S185" s="5" t="str">
        <f>FIXED('WinBUGS output'!W184,2)</f>
        <v>-0.47</v>
      </c>
      <c r="T185" s="5" t="str">
        <f>FIXED('WinBUGS output'!Y184,2)</f>
        <v>2.38</v>
      </c>
      <c r="X185" s="5" t="str">
        <f t="shared" si="8"/>
        <v>No treatment</v>
      </c>
      <c r="Y185" s="5" t="str">
        <f t="shared" si="9"/>
        <v>Attention placebo</v>
      </c>
      <c r="Z185" s="5" t="str">
        <f>FIXED(EXP('WinBUGS output'!N184),2)</f>
        <v>1.64</v>
      </c>
      <c r="AA185" s="5" t="str">
        <f>FIXED(EXP('WinBUGS output'!M184),2)</f>
        <v>0.83</v>
      </c>
      <c r="AB185" s="5" t="str">
        <f>FIXED(EXP('WinBUGS output'!O184),2)</f>
        <v>3.17</v>
      </c>
      <c r="AF185" s="5" t="str">
        <f t="shared" si="10"/>
        <v>Mirtazapine</v>
      </c>
      <c r="AG185" s="5" t="str">
        <f t="shared" si="11"/>
        <v>Self-help with support</v>
      </c>
      <c r="AH185" s="5" t="str">
        <f>FIXED(EXP('WinBUGS output'!X184),2)</f>
        <v>2.59</v>
      </c>
      <c r="AI185" s="5" t="str">
        <f>FIXED(EXP('WinBUGS output'!W184),2)</f>
        <v>0.62</v>
      </c>
      <c r="AJ185" s="5" t="str">
        <f>FIXED(EXP('WinBUGS output'!Y184),2)</f>
        <v>10.83</v>
      </c>
    </row>
    <row r="186" spans="1:36" x14ac:dyDescent="0.25">
      <c r="A186" s="16">
        <v>3</v>
      </c>
      <c r="B186" s="16">
        <v>5</v>
      </c>
      <c r="C186" s="5" t="str">
        <f>VLOOKUP(A186,'WinBUGS output'!A:C,3,FALSE)</f>
        <v>No treatment</v>
      </c>
      <c r="D186" s="5" t="str">
        <f>VLOOKUP(B186,'WinBUGS output'!A:C,3,FALSE)</f>
        <v>Attention placebo + TAU</v>
      </c>
      <c r="E186" s="5" t="str">
        <f>FIXED('WinBUGS output'!N185,2)</f>
        <v>0.77</v>
      </c>
      <c r="F186" s="5" t="str">
        <f>FIXED('WinBUGS output'!M185,2)</f>
        <v>-0.06</v>
      </c>
      <c r="G186" s="5" t="str">
        <f>FIXED('WinBUGS output'!O185,2)</f>
        <v>1.73</v>
      </c>
      <c r="H186" s="38"/>
      <c r="I186" s="38"/>
      <c r="J186" s="38"/>
      <c r="N186" s="1">
        <v>9</v>
      </c>
      <c r="O186" s="1">
        <v>12</v>
      </c>
      <c r="P186" s="5" t="str">
        <f>VLOOKUP('Direct lors'!N186,'WinBUGS output'!D:F,3,FALSE)</f>
        <v>Mirtazapine</v>
      </c>
      <c r="Q186" s="5" t="str">
        <f>VLOOKUP('Direct lors'!O186,'WinBUGS output'!D:F,3,FALSE)</f>
        <v>Self-help</v>
      </c>
      <c r="R186" s="5" t="str">
        <f>FIXED('WinBUGS output'!X185,2)</f>
        <v>0.79</v>
      </c>
      <c r="S186" s="5" t="str">
        <f>FIXED('WinBUGS output'!W185,2)</f>
        <v>-0.60</v>
      </c>
      <c r="T186" s="5" t="str">
        <f>FIXED('WinBUGS output'!Y185,2)</f>
        <v>2.19</v>
      </c>
      <c r="X186" s="5" t="str">
        <f t="shared" si="8"/>
        <v>No treatment</v>
      </c>
      <c r="Y186" s="5" t="str">
        <f t="shared" si="9"/>
        <v>Attention placebo + TAU</v>
      </c>
      <c r="Z186" s="5" t="str">
        <f>FIXED(EXP('WinBUGS output'!N185),2)</f>
        <v>2.15</v>
      </c>
      <c r="AA186" s="5" t="str">
        <f>FIXED(EXP('WinBUGS output'!M185),2)</f>
        <v>0.94</v>
      </c>
      <c r="AB186" s="5" t="str">
        <f>FIXED(EXP('WinBUGS output'!O185),2)</f>
        <v>5.64</v>
      </c>
      <c r="AF186" s="5" t="str">
        <f t="shared" si="10"/>
        <v>Mirtazapine</v>
      </c>
      <c r="AG186" s="5" t="str">
        <f t="shared" si="11"/>
        <v>Self-help</v>
      </c>
      <c r="AH186" s="5" t="str">
        <f>FIXED(EXP('WinBUGS output'!X185),2)</f>
        <v>2.21</v>
      </c>
      <c r="AI186" s="5" t="str">
        <f>FIXED(EXP('WinBUGS output'!W185),2)</f>
        <v>0.55</v>
      </c>
      <c r="AJ186" s="5" t="str">
        <f>FIXED(EXP('WinBUGS output'!Y185),2)</f>
        <v>8.95</v>
      </c>
    </row>
    <row r="187" spans="1:36" x14ac:dyDescent="0.25">
      <c r="A187" s="16">
        <v>3</v>
      </c>
      <c r="B187" s="16">
        <v>6</v>
      </c>
      <c r="C187" s="5" t="str">
        <f>VLOOKUP(A187,'WinBUGS output'!A:C,3,FALSE)</f>
        <v>No treatment</v>
      </c>
      <c r="D187" s="5" t="str">
        <f>VLOOKUP(B187,'WinBUGS output'!A:C,3,FALSE)</f>
        <v>TAU</v>
      </c>
      <c r="E187" s="5" t="str">
        <f>FIXED('WinBUGS output'!N186,2)</f>
        <v>0.19</v>
      </c>
      <c r="F187" s="5" t="str">
        <f>FIXED('WinBUGS output'!M186,2)</f>
        <v>-0.40</v>
      </c>
      <c r="G187" s="5" t="str">
        <f>FIXED('WinBUGS output'!O186,2)</f>
        <v>0.76</v>
      </c>
      <c r="H187" s="38"/>
      <c r="I187" s="38"/>
      <c r="J187" s="38"/>
      <c r="N187" s="1">
        <v>9</v>
      </c>
      <c r="O187" s="1">
        <v>13</v>
      </c>
      <c r="P187" s="5" t="str">
        <f>VLOOKUP('Direct lors'!N187,'WinBUGS output'!D:F,3,FALSE)</f>
        <v>Mirtazapine</v>
      </c>
      <c r="Q187" s="5" t="str">
        <f>VLOOKUP('Direct lors'!O187,'WinBUGS output'!D:F,3,FALSE)</f>
        <v>Psychoeducational interventions</v>
      </c>
      <c r="R187" s="5" t="str">
        <f>FIXED('WinBUGS output'!X186,2)</f>
        <v>0.06</v>
      </c>
      <c r="S187" s="5" t="str">
        <f>FIXED('WinBUGS output'!W186,2)</f>
        <v>-1.47</v>
      </c>
      <c r="T187" s="5" t="str">
        <f>FIXED('WinBUGS output'!Y186,2)</f>
        <v>1.57</v>
      </c>
      <c r="X187" s="5" t="str">
        <f t="shared" si="8"/>
        <v>No treatment</v>
      </c>
      <c r="Y187" s="5" t="str">
        <f t="shared" si="9"/>
        <v>TAU</v>
      </c>
      <c r="Z187" s="5" t="str">
        <f>FIXED(EXP('WinBUGS output'!N186),2)</f>
        <v>1.21</v>
      </c>
      <c r="AA187" s="5" t="str">
        <f>FIXED(EXP('WinBUGS output'!M186),2)</f>
        <v>0.67</v>
      </c>
      <c r="AB187" s="5" t="str">
        <f>FIXED(EXP('WinBUGS output'!O186),2)</f>
        <v>2.15</v>
      </c>
      <c r="AF187" s="5" t="str">
        <f t="shared" si="10"/>
        <v>Mirtazapine</v>
      </c>
      <c r="AG187" s="5" t="str">
        <f t="shared" si="11"/>
        <v>Psychoeducational interventions</v>
      </c>
      <c r="AH187" s="5" t="str">
        <f>FIXED(EXP('WinBUGS output'!X186),2)</f>
        <v>1.06</v>
      </c>
      <c r="AI187" s="5" t="str">
        <f>FIXED(EXP('WinBUGS output'!W186),2)</f>
        <v>0.23</v>
      </c>
      <c r="AJ187" s="5" t="str">
        <f>FIXED(EXP('WinBUGS output'!Y186),2)</f>
        <v>4.83</v>
      </c>
    </row>
    <row r="188" spans="1:36" x14ac:dyDescent="0.25">
      <c r="A188" s="16">
        <v>3</v>
      </c>
      <c r="B188" s="16">
        <v>7</v>
      </c>
      <c r="C188" s="5" t="str">
        <f>VLOOKUP(A188,'WinBUGS output'!A:C,3,FALSE)</f>
        <v>No treatment</v>
      </c>
      <c r="D188" s="5" t="str">
        <f>VLOOKUP(B188,'WinBUGS output'!A:C,3,FALSE)</f>
        <v>Enhanced TAU</v>
      </c>
      <c r="E188" s="5" t="str">
        <f>FIXED('WinBUGS output'!N187,2)</f>
        <v>0.36</v>
      </c>
      <c r="F188" s="5" t="str">
        <f>FIXED('WinBUGS output'!M187,2)</f>
        <v>-0.43</v>
      </c>
      <c r="G188" s="5" t="str">
        <f>FIXED('WinBUGS output'!O187,2)</f>
        <v>1.23</v>
      </c>
      <c r="H188" s="38"/>
      <c r="I188" s="38"/>
      <c r="J188" s="38"/>
      <c r="N188" s="1">
        <v>9</v>
      </c>
      <c r="O188" s="1">
        <v>14</v>
      </c>
      <c r="P188" s="5" t="str">
        <f>VLOOKUP('Direct lors'!N188,'WinBUGS output'!D:F,3,FALSE)</f>
        <v>Mirtazapine</v>
      </c>
      <c r="Q188" s="5" t="str">
        <f>VLOOKUP('Direct lors'!O188,'WinBUGS output'!D:F,3,FALSE)</f>
        <v>Interpersonal psychotherapy (IPT)</v>
      </c>
      <c r="R188" s="5" t="str">
        <f>FIXED('WinBUGS output'!X187,2)</f>
        <v>0.32</v>
      </c>
      <c r="S188" s="5" t="str">
        <f>FIXED('WinBUGS output'!W187,2)</f>
        <v>-1.17</v>
      </c>
      <c r="T188" s="5" t="str">
        <f>FIXED('WinBUGS output'!Y187,2)</f>
        <v>1.79</v>
      </c>
      <c r="X188" s="5" t="str">
        <f t="shared" si="8"/>
        <v>No treatment</v>
      </c>
      <c r="Y188" s="5" t="str">
        <f t="shared" si="9"/>
        <v>Enhanced TAU</v>
      </c>
      <c r="Z188" s="5" t="str">
        <f>FIXED(EXP('WinBUGS output'!N187),2)</f>
        <v>1.44</v>
      </c>
      <c r="AA188" s="5" t="str">
        <f>FIXED(EXP('WinBUGS output'!M187),2)</f>
        <v>0.65</v>
      </c>
      <c r="AB188" s="5" t="str">
        <f>FIXED(EXP('WinBUGS output'!O187),2)</f>
        <v>3.43</v>
      </c>
      <c r="AF188" s="5" t="str">
        <f t="shared" si="10"/>
        <v>Mirtazapine</v>
      </c>
      <c r="AG188" s="5" t="str">
        <f t="shared" si="11"/>
        <v>Interpersonal psychotherapy (IPT)</v>
      </c>
      <c r="AH188" s="5" t="str">
        <f>FIXED(EXP('WinBUGS output'!X187),2)</f>
        <v>1.38</v>
      </c>
      <c r="AI188" s="5" t="str">
        <f>FIXED(EXP('WinBUGS output'!W187),2)</f>
        <v>0.31</v>
      </c>
      <c r="AJ188" s="5" t="str">
        <f>FIXED(EXP('WinBUGS output'!Y187),2)</f>
        <v>6.00</v>
      </c>
    </row>
    <row r="189" spans="1:36" x14ac:dyDescent="0.25">
      <c r="A189" s="16">
        <v>3</v>
      </c>
      <c r="B189" s="16">
        <v>8</v>
      </c>
      <c r="C189" s="5" t="str">
        <f>VLOOKUP(A189,'WinBUGS output'!A:C,3,FALSE)</f>
        <v>No treatment</v>
      </c>
      <c r="D189" s="5" t="str">
        <f>VLOOKUP(B189,'WinBUGS output'!A:C,3,FALSE)</f>
        <v>Exercise</v>
      </c>
      <c r="E189" s="5" t="str">
        <f>FIXED('WinBUGS output'!N188,2)</f>
        <v>0.30</v>
      </c>
      <c r="F189" s="5" t="str">
        <f>FIXED('WinBUGS output'!M188,2)</f>
        <v>-0.36</v>
      </c>
      <c r="G189" s="5" t="str">
        <f>FIXED('WinBUGS output'!O188,2)</f>
        <v>0.95</v>
      </c>
      <c r="H189" s="38"/>
      <c r="I189" s="38"/>
      <c r="J189" s="38"/>
      <c r="N189" s="1">
        <v>9</v>
      </c>
      <c r="O189" s="1">
        <v>15</v>
      </c>
      <c r="P189" s="5" t="str">
        <f>VLOOKUP('Direct lors'!N189,'WinBUGS output'!D:F,3,FALSE)</f>
        <v>Mirtazapine</v>
      </c>
      <c r="Q189" s="5" t="str">
        <f>VLOOKUP('Direct lors'!O189,'WinBUGS output'!D:F,3,FALSE)</f>
        <v>Counselling</v>
      </c>
      <c r="R189" s="5" t="str">
        <f>FIXED('WinBUGS output'!X188,2)</f>
        <v>0.42</v>
      </c>
      <c r="S189" s="5" t="str">
        <f>FIXED('WinBUGS output'!W188,2)</f>
        <v>-1.03</v>
      </c>
      <c r="T189" s="5" t="str">
        <f>FIXED('WinBUGS output'!Y188,2)</f>
        <v>1.87</v>
      </c>
      <c r="X189" s="5" t="str">
        <f t="shared" si="8"/>
        <v>No treatment</v>
      </c>
      <c r="Y189" s="5" t="str">
        <f t="shared" si="9"/>
        <v>Exercise</v>
      </c>
      <c r="Z189" s="5" t="str">
        <f>FIXED(EXP('WinBUGS output'!N188),2)</f>
        <v>1.35</v>
      </c>
      <c r="AA189" s="5" t="str">
        <f>FIXED(EXP('WinBUGS output'!M188),2)</f>
        <v>0.69</v>
      </c>
      <c r="AB189" s="5" t="str">
        <f>FIXED(EXP('WinBUGS output'!O188),2)</f>
        <v>2.59</v>
      </c>
      <c r="AF189" s="5" t="str">
        <f t="shared" si="10"/>
        <v>Mirtazapine</v>
      </c>
      <c r="AG189" s="5" t="str">
        <f t="shared" si="11"/>
        <v>Counselling</v>
      </c>
      <c r="AH189" s="5" t="str">
        <f>FIXED(EXP('WinBUGS output'!X188),2)</f>
        <v>1.53</v>
      </c>
      <c r="AI189" s="5" t="str">
        <f>FIXED(EXP('WinBUGS output'!W188),2)</f>
        <v>0.36</v>
      </c>
      <c r="AJ189" s="5" t="str">
        <f>FIXED(EXP('WinBUGS output'!Y188),2)</f>
        <v>6.48</v>
      </c>
    </row>
    <row r="190" spans="1:36" x14ac:dyDescent="0.25">
      <c r="A190" s="16">
        <v>3</v>
      </c>
      <c r="B190" s="16">
        <v>9</v>
      </c>
      <c r="C190" s="5" t="str">
        <f>VLOOKUP(A190,'WinBUGS output'!A:C,3,FALSE)</f>
        <v>No treatment</v>
      </c>
      <c r="D190" s="5" t="str">
        <f>VLOOKUP(B190,'WinBUGS output'!A:C,3,FALSE)</f>
        <v>Exercise + TAU</v>
      </c>
      <c r="E190" s="5" t="str">
        <f>FIXED('WinBUGS output'!N189,2)</f>
        <v>0.50</v>
      </c>
      <c r="F190" s="5" t="str">
        <f>FIXED('WinBUGS output'!M189,2)</f>
        <v>-0.28</v>
      </c>
      <c r="G190" s="5" t="str">
        <f>FIXED('WinBUGS output'!O189,2)</f>
        <v>1.33</v>
      </c>
      <c r="H190" s="38"/>
      <c r="I190" s="38"/>
      <c r="J190" s="38"/>
      <c r="N190" s="1">
        <v>9</v>
      </c>
      <c r="O190" s="1">
        <v>16</v>
      </c>
      <c r="P190" s="5" t="str">
        <f>VLOOKUP('Direct lors'!N190,'WinBUGS output'!D:F,3,FALSE)</f>
        <v>Mirtazapine</v>
      </c>
      <c r="Q190" s="5" t="str">
        <f>VLOOKUP('Direct lors'!O190,'WinBUGS output'!D:F,3,FALSE)</f>
        <v>Problem solving</v>
      </c>
      <c r="R190" s="5" t="str">
        <f>FIXED('WinBUGS output'!X189,2)</f>
        <v>0.31</v>
      </c>
      <c r="S190" s="5" t="str">
        <f>FIXED('WinBUGS output'!W189,2)</f>
        <v>-1.17</v>
      </c>
      <c r="T190" s="5" t="str">
        <f>FIXED('WinBUGS output'!Y189,2)</f>
        <v>1.81</v>
      </c>
      <c r="X190" s="5" t="str">
        <f t="shared" si="8"/>
        <v>No treatment</v>
      </c>
      <c r="Y190" s="5" t="str">
        <f t="shared" si="9"/>
        <v>Exercise + TAU</v>
      </c>
      <c r="Z190" s="5" t="str">
        <f>FIXED(EXP('WinBUGS output'!N189),2)</f>
        <v>1.64</v>
      </c>
      <c r="AA190" s="5" t="str">
        <f>FIXED(EXP('WinBUGS output'!M189),2)</f>
        <v>0.75</v>
      </c>
      <c r="AB190" s="5" t="str">
        <f>FIXED(EXP('WinBUGS output'!O189),2)</f>
        <v>3.80</v>
      </c>
      <c r="AF190" s="5" t="str">
        <f t="shared" si="10"/>
        <v>Mirtazapine</v>
      </c>
      <c r="AG190" s="5" t="str">
        <f t="shared" si="11"/>
        <v>Problem solving</v>
      </c>
      <c r="AH190" s="5" t="str">
        <f>FIXED(EXP('WinBUGS output'!X189),2)</f>
        <v>1.37</v>
      </c>
      <c r="AI190" s="5" t="str">
        <f>FIXED(EXP('WinBUGS output'!W189),2)</f>
        <v>0.31</v>
      </c>
      <c r="AJ190" s="5" t="str">
        <f>FIXED(EXP('WinBUGS output'!Y189),2)</f>
        <v>6.13</v>
      </c>
    </row>
    <row r="191" spans="1:36" x14ac:dyDescent="0.25">
      <c r="A191" s="16">
        <v>3</v>
      </c>
      <c r="B191" s="16">
        <v>10</v>
      </c>
      <c r="C191" s="5" t="str">
        <f>VLOOKUP(A191,'WinBUGS output'!A:C,3,FALSE)</f>
        <v>No treatment</v>
      </c>
      <c r="D191" s="5" t="str">
        <f>VLOOKUP(B191,'WinBUGS output'!A:C,3,FALSE)</f>
        <v>Yoga + TAU</v>
      </c>
      <c r="E191" s="5" t="str">
        <f>FIXED('WinBUGS output'!N190,2)</f>
        <v>0.11</v>
      </c>
      <c r="F191" s="5" t="str">
        <f>FIXED('WinBUGS output'!M190,2)</f>
        <v>-1.15</v>
      </c>
      <c r="G191" s="5" t="str">
        <f>FIXED('WinBUGS output'!O190,2)</f>
        <v>1.11</v>
      </c>
      <c r="H191" s="38"/>
      <c r="I191" s="38"/>
      <c r="J191" s="38"/>
      <c r="N191" s="1">
        <v>9</v>
      </c>
      <c r="O191" s="1">
        <v>17</v>
      </c>
      <c r="P191" s="5" t="str">
        <f>VLOOKUP('Direct lors'!N191,'WinBUGS output'!D:F,3,FALSE)</f>
        <v>Mirtazapine</v>
      </c>
      <c r="Q191" s="5" t="str">
        <f>VLOOKUP('Direct lors'!O191,'WinBUGS output'!D:F,3,FALSE)</f>
        <v>Behavioural therapies (individual)</v>
      </c>
      <c r="R191" s="5" t="str">
        <f>FIXED('WinBUGS output'!X190,2)</f>
        <v>0.25</v>
      </c>
      <c r="S191" s="5" t="str">
        <f>FIXED('WinBUGS output'!W190,2)</f>
        <v>-1.30</v>
      </c>
      <c r="T191" s="5" t="str">
        <f>FIXED('WinBUGS output'!Y190,2)</f>
        <v>1.85</v>
      </c>
      <c r="X191" s="5" t="str">
        <f t="shared" si="8"/>
        <v>No treatment</v>
      </c>
      <c r="Y191" s="5" t="str">
        <f t="shared" si="9"/>
        <v>Yoga + TAU</v>
      </c>
      <c r="Z191" s="5" t="str">
        <f>FIXED(EXP('WinBUGS output'!N190),2)</f>
        <v>1.12</v>
      </c>
      <c r="AA191" s="5" t="str">
        <f>FIXED(EXP('WinBUGS output'!M190),2)</f>
        <v>0.32</v>
      </c>
      <c r="AB191" s="5" t="str">
        <f>FIXED(EXP('WinBUGS output'!O190),2)</f>
        <v>3.03</v>
      </c>
      <c r="AF191" s="5" t="str">
        <f t="shared" si="10"/>
        <v>Mirtazapine</v>
      </c>
      <c r="AG191" s="5" t="str">
        <f t="shared" si="11"/>
        <v>Behavioural therapies (individual)</v>
      </c>
      <c r="AH191" s="5" t="str">
        <f>FIXED(EXP('WinBUGS output'!X190),2)</f>
        <v>1.28</v>
      </c>
      <c r="AI191" s="5" t="str">
        <f>FIXED(EXP('WinBUGS output'!W190),2)</f>
        <v>0.27</v>
      </c>
      <c r="AJ191" s="5" t="str">
        <f>FIXED(EXP('WinBUGS output'!Y190),2)</f>
        <v>6.39</v>
      </c>
    </row>
    <row r="192" spans="1:36" x14ac:dyDescent="0.25">
      <c r="A192" s="16">
        <v>3</v>
      </c>
      <c r="B192" s="16">
        <v>11</v>
      </c>
      <c r="C192" s="5" t="str">
        <f>VLOOKUP(A192,'WinBUGS output'!A:C,3,FALSE)</f>
        <v>No treatment</v>
      </c>
      <c r="D192" s="5" t="str">
        <f>VLOOKUP(B192,'WinBUGS output'!A:C,3,FALSE)</f>
        <v>Any TCA</v>
      </c>
      <c r="E192" s="5" t="str">
        <f>FIXED('WinBUGS output'!N191,2)</f>
        <v>0.79</v>
      </c>
      <c r="F192" s="5" t="str">
        <f>FIXED('WinBUGS output'!M191,2)</f>
        <v>0.04</v>
      </c>
      <c r="G192" s="5" t="str">
        <f>FIXED('WinBUGS output'!O191,2)</f>
        <v>1.55</v>
      </c>
      <c r="H192" s="38"/>
      <c r="I192" s="38"/>
      <c r="J192" s="38"/>
      <c r="N192" s="1">
        <v>9</v>
      </c>
      <c r="O192" s="1">
        <v>18</v>
      </c>
      <c r="P192" s="5" t="str">
        <f>VLOOKUP('Direct lors'!N192,'WinBUGS output'!D:F,3,FALSE)</f>
        <v>Mirtazapine</v>
      </c>
      <c r="Q192" s="5" t="str">
        <f>VLOOKUP('Direct lors'!O192,'WinBUGS output'!D:F,3,FALSE)</f>
        <v>Cognitive and cognitive behavioural therapies (individual)</v>
      </c>
      <c r="R192" s="5" t="str">
        <f>FIXED('WinBUGS output'!X191,2)</f>
        <v>0.31</v>
      </c>
      <c r="S192" s="5" t="str">
        <f>FIXED('WinBUGS output'!W191,2)</f>
        <v>-1.08</v>
      </c>
      <c r="T192" s="5" t="str">
        <f>FIXED('WinBUGS output'!Y191,2)</f>
        <v>1.70</v>
      </c>
      <c r="X192" s="5" t="str">
        <f t="shared" si="8"/>
        <v>No treatment</v>
      </c>
      <c r="Y192" s="5" t="str">
        <f t="shared" si="9"/>
        <v>Any TCA</v>
      </c>
      <c r="Z192" s="5" t="str">
        <f>FIXED(EXP('WinBUGS output'!N191),2)</f>
        <v>2.20</v>
      </c>
      <c r="AA192" s="5" t="str">
        <f>FIXED(EXP('WinBUGS output'!M191),2)</f>
        <v>1.04</v>
      </c>
      <c r="AB192" s="5" t="str">
        <f>FIXED(EXP('WinBUGS output'!O191),2)</f>
        <v>4.72</v>
      </c>
      <c r="AF192" s="5" t="str">
        <f t="shared" si="10"/>
        <v>Mirtazapine</v>
      </c>
      <c r="AG192" s="5" t="str">
        <f t="shared" si="11"/>
        <v>Cognitive and cognitive behavioural therapies (individual)</v>
      </c>
      <c r="AH192" s="5" t="str">
        <f>FIXED(EXP('WinBUGS output'!X191),2)</f>
        <v>1.36</v>
      </c>
      <c r="AI192" s="5" t="str">
        <f>FIXED(EXP('WinBUGS output'!W191),2)</f>
        <v>0.34</v>
      </c>
      <c r="AJ192" s="5" t="str">
        <f>FIXED(EXP('WinBUGS output'!Y191),2)</f>
        <v>5.46</v>
      </c>
    </row>
    <row r="193" spans="1:36" x14ac:dyDescent="0.25">
      <c r="A193" s="16">
        <v>3</v>
      </c>
      <c r="B193" s="16">
        <v>12</v>
      </c>
      <c r="C193" s="5" t="str">
        <f>VLOOKUP(A193,'WinBUGS output'!A:C,3,FALSE)</f>
        <v>No treatment</v>
      </c>
      <c r="D193" s="5" t="str">
        <f>VLOOKUP(B193,'WinBUGS output'!A:C,3,FALSE)</f>
        <v>Amitriptyline</v>
      </c>
      <c r="E193" s="5" t="str">
        <f>FIXED('WinBUGS output'!N192,2)</f>
        <v>0.60</v>
      </c>
      <c r="F193" s="5" t="str">
        <f>FIXED('WinBUGS output'!M192,2)</f>
        <v>-0.14</v>
      </c>
      <c r="G193" s="5" t="str">
        <f>FIXED('WinBUGS output'!O192,2)</f>
        <v>1.32</v>
      </c>
      <c r="H193" s="38"/>
      <c r="I193" s="38"/>
      <c r="J193" s="38"/>
      <c r="N193" s="1">
        <v>9</v>
      </c>
      <c r="O193" s="1">
        <v>19</v>
      </c>
      <c r="P193" s="5" t="str">
        <f>VLOOKUP('Direct lors'!N193,'WinBUGS output'!D:F,3,FALSE)</f>
        <v>Mirtazapine</v>
      </c>
      <c r="Q193" s="5" t="str">
        <f>VLOOKUP('Direct lors'!O193,'WinBUGS output'!D:F,3,FALSE)</f>
        <v>Behavioural, cognitive, or CBT groups</v>
      </c>
      <c r="R193" s="5" t="str">
        <f>FIXED('WinBUGS output'!X192,2)</f>
        <v>0.34</v>
      </c>
      <c r="S193" s="5" t="str">
        <f>FIXED('WinBUGS output'!W192,2)</f>
        <v>-1.10</v>
      </c>
      <c r="T193" s="5" t="str">
        <f>FIXED('WinBUGS output'!Y192,2)</f>
        <v>1.77</v>
      </c>
      <c r="X193" s="5" t="str">
        <f t="shared" si="8"/>
        <v>No treatment</v>
      </c>
      <c r="Y193" s="5" t="str">
        <f t="shared" si="9"/>
        <v>Amitriptyline</v>
      </c>
      <c r="Z193" s="5" t="str">
        <f>FIXED(EXP('WinBUGS output'!N192),2)</f>
        <v>1.81</v>
      </c>
      <c r="AA193" s="5" t="str">
        <f>FIXED(EXP('WinBUGS output'!M192),2)</f>
        <v>0.87</v>
      </c>
      <c r="AB193" s="5" t="str">
        <f>FIXED(EXP('WinBUGS output'!O192),2)</f>
        <v>3.72</v>
      </c>
      <c r="AF193" s="5" t="str">
        <f t="shared" si="10"/>
        <v>Mirtazapine</v>
      </c>
      <c r="AG193" s="5" t="str">
        <f t="shared" si="11"/>
        <v>Behavioural, cognitive, or CBT groups</v>
      </c>
      <c r="AH193" s="5" t="str">
        <f>FIXED(EXP('WinBUGS output'!X192),2)</f>
        <v>1.41</v>
      </c>
      <c r="AI193" s="5" t="str">
        <f>FIXED(EXP('WinBUGS output'!W192),2)</f>
        <v>0.33</v>
      </c>
      <c r="AJ193" s="5" t="str">
        <f>FIXED(EXP('WinBUGS output'!Y192),2)</f>
        <v>5.87</v>
      </c>
    </row>
    <row r="194" spans="1:36" x14ac:dyDescent="0.25">
      <c r="A194" s="16">
        <v>3</v>
      </c>
      <c r="B194" s="16">
        <v>13</v>
      </c>
      <c r="C194" s="5" t="str">
        <f>VLOOKUP(A194,'WinBUGS output'!A:C,3,FALSE)</f>
        <v>No treatment</v>
      </c>
      <c r="D194" s="5" t="str">
        <f>VLOOKUP(B194,'WinBUGS output'!A:C,3,FALSE)</f>
        <v>Imipramine</v>
      </c>
      <c r="E194" s="5" t="str">
        <f>FIXED('WinBUGS output'!N193,2)</f>
        <v>0.80</v>
      </c>
      <c r="F194" s="5" t="str">
        <f>FIXED('WinBUGS output'!M193,2)</f>
        <v>0.10</v>
      </c>
      <c r="G194" s="5" t="str">
        <f>FIXED('WinBUGS output'!O193,2)</f>
        <v>1.52</v>
      </c>
      <c r="H194" s="38"/>
      <c r="I194" s="38"/>
      <c r="J194" s="38"/>
      <c r="N194" s="1">
        <v>9</v>
      </c>
      <c r="O194" s="1">
        <v>20</v>
      </c>
      <c r="P194" s="5" t="str">
        <f>VLOOKUP('Direct lors'!N194,'WinBUGS output'!D:F,3,FALSE)</f>
        <v>Mirtazapine</v>
      </c>
      <c r="Q194" s="5" t="str">
        <f>VLOOKUP('Direct lors'!O194,'WinBUGS output'!D:F,3,FALSE)</f>
        <v>Combined (Cognitive and cognitive behavioural therapies individual + AD)</v>
      </c>
      <c r="R194" s="5" t="str">
        <f>FIXED('WinBUGS output'!X193,2)</f>
        <v>0.71</v>
      </c>
      <c r="S194" s="5" t="str">
        <f>FIXED('WinBUGS output'!W193,2)</f>
        <v>-0.84</v>
      </c>
      <c r="T194" s="5" t="str">
        <f>FIXED('WinBUGS output'!Y193,2)</f>
        <v>2.28</v>
      </c>
      <c r="X194" s="5" t="str">
        <f t="shared" si="8"/>
        <v>No treatment</v>
      </c>
      <c r="Y194" s="5" t="str">
        <f t="shared" si="9"/>
        <v>Imipramine</v>
      </c>
      <c r="Z194" s="5" t="str">
        <f>FIXED(EXP('WinBUGS output'!N193),2)</f>
        <v>2.23</v>
      </c>
      <c r="AA194" s="5" t="str">
        <f>FIXED(EXP('WinBUGS output'!M193),2)</f>
        <v>1.10</v>
      </c>
      <c r="AB194" s="5" t="str">
        <f>FIXED(EXP('WinBUGS output'!O193),2)</f>
        <v>4.55</v>
      </c>
      <c r="AF194" s="5" t="str">
        <f t="shared" si="10"/>
        <v>Mirtazapine</v>
      </c>
      <c r="AG194" s="5" t="str">
        <f t="shared" si="11"/>
        <v>Combined (Cognitive and cognitive behavioural therapies individual + AD)</v>
      </c>
      <c r="AH194" s="5" t="str">
        <f>FIXED(EXP('WinBUGS output'!X193),2)</f>
        <v>2.04</v>
      </c>
      <c r="AI194" s="5" t="str">
        <f>FIXED(EXP('WinBUGS output'!W193),2)</f>
        <v>0.43</v>
      </c>
      <c r="AJ194" s="5" t="str">
        <f>FIXED(EXP('WinBUGS output'!Y193),2)</f>
        <v>9.77</v>
      </c>
    </row>
    <row r="195" spans="1:36" x14ac:dyDescent="0.25">
      <c r="A195" s="16">
        <v>3</v>
      </c>
      <c r="B195" s="16">
        <v>14</v>
      </c>
      <c r="C195" s="5" t="str">
        <f>VLOOKUP(A195,'WinBUGS output'!A:C,3,FALSE)</f>
        <v>No treatment</v>
      </c>
      <c r="D195" s="5" t="str">
        <f>VLOOKUP(B195,'WinBUGS output'!A:C,3,FALSE)</f>
        <v>Lofepramine</v>
      </c>
      <c r="E195" s="5" t="str">
        <f>FIXED('WinBUGS output'!N194,2)</f>
        <v>0.78</v>
      </c>
      <c r="F195" s="5" t="str">
        <f>FIXED('WinBUGS output'!M194,2)</f>
        <v>0.00</v>
      </c>
      <c r="G195" s="5" t="str">
        <f>FIXED('WinBUGS output'!O194,2)</f>
        <v>1.59</v>
      </c>
      <c r="H195" s="38"/>
      <c r="I195" s="38"/>
      <c r="J195" s="38"/>
      <c r="N195" s="1">
        <v>9</v>
      </c>
      <c r="O195" s="1">
        <v>21</v>
      </c>
      <c r="P195" s="5" t="str">
        <f>VLOOKUP('Direct lors'!N195,'WinBUGS output'!D:F,3,FALSE)</f>
        <v>Mirtazapine</v>
      </c>
      <c r="Q195" s="5" t="str">
        <f>VLOOKUP('Direct lors'!O195,'WinBUGS output'!D:F,3,FALSE)</f>
        <v>Combined (Behavioural, cognitive, or CBT groups + AD)</v>
      </c>
      <c r="R195" s="5" t="str">
        <f>FIXED('WinBUGS output'!X194,2)</f>
        <v>1.54</v>
      </c>
      <c r="S195" s="5" t="str">
        <f>FIXED('WinBUGS output'!W194,2)</f>
        <v>-0.53</v>
      </c>
      <c r="T195" s="5" t="str">
        <f>FIXED('WinBUGS output'!Y194,2)</f>
        <v>3.61</v>
      </c>
      <c r="X195" s="5" t="str">
        <f t="shared" si="8"/>
        <v>No treatment</v>
      </c>
      <c r="Y195" s="5" t="str">
        <f t="shared" si="9"/>
        <v>Lofepramine</v>
      </c>
      <c r="Z195" s="5" t="str">
        <f>FIXED(EXP('WinBUGS output'!N194),2)</f>
        <v>2.19</v>
      </c>
      <c r="AA195" s="5" t="str">
        <f>FIXED(EXP('WinBUGS output'!M194),2)</f>
        <v>1.00</v>
      </c>
      <c r="AB195" s="5" t="str">
        <f>FIXED(EXP('WinBUGS output'!O194),2)</f>
        <v>4.92</v>
      </c>
      <c r="AF195" s="5" t="str">
        <f t="shared" si="10"/>
        <v>Mirtazapine</v>
      </c>
      <c r="AG195" s="5" t="str">
        <f t="shared" si="11"/>
        <v>Combined (Behavioural, cognitive, or CBT groups + AD)</v>
      </c>
      <c r="AH195" s="5" t="str">
        <f>FIXED(EXP('WinBUGS output'!X194),2)</f>
        <v>4.65</v>
      </c>
      <c r="AI195" s="5" t="str">
        <f>FIXED(EXP('WinBUGS output'!W194),2)</f>
        <v>0.59</v>
      </c>
      <c r="AJ195" s="5" t="str">
        <f>FIXED(EXP('WinBUGS output'!Y194),2)</f>
        <v>36.82</v>
      </c>
    </row>
    <row r="196" spans="1:36" x14ac:dyDescent="0.25">
      <c r="A196" s="16">
        <v>3</v>
      </c>
      <c r="B196" s="16">
        <v>15</v>
      </c>
      <c r="C196" s="5" t="str">
        <f>VLOOKUP(A196,'WinBUGS output'!A:C,3,FALSE)</f>
        <v>No treatment</v>
      </c>
      <c r="D196" s="5" t="str">
        <f>VLOOKUP(B196,'WinBUGS output'!A:C,3,FALSE)</f>
        <v>Any SSRI</v>
      </c>
      <c r="E196" s="5" t="str">
        <f>FIXED('WinBUGS output'!N195,2)</f>
        <v>0.36</v>
      </c>
      <c r="F196" s="5" t="str">
        <f>FIXED('WinBUGS output'!M195,2)</f>
        <v>-0.39</v>
      </c>
      <c r="G196" s="5" t="str">
        <f>FIXED('WinBUGS output'!O195,2)</f>
        <v>1.10</v>
      </c>
      <c r="H196" s="38"/>
      <c r="I196" s="38"/>
      <c r="J196" s="38"/>
      <c r="N196" s="1">
        <v>9</v>
      </c>
      <c r="O196" s="1">
        <v>22</v>
      </c>
      <c r="P196" s="5" t="str">
        <f>VLOOKUP('Direct lors'!N196,'WinBUGS output'!D:F,3,FALSE)</f>
        <v>Mirtazapine</v>
      </c>
      <c r="Q196" s="5" t="str">
        <f>VLOOKUP('Direct lors'!O196,'WinBUGS output'!D:F,3,FALSE)</f>
        <v>Combined (Problem solving + AD)</v>
      </c>
      <c r="R196" s="5" t="str">
        <f>FIXED('WinBUGS output'!X195,2)</f>
        <v>-0.13</v>
      </c>
      <c r="S196" s="5" t="str">
        <f>FIXED('WinBUGS output'!W195,2)</f>
        <v>-2.14</v>
      </c>
      <c r="T196" s="5" t="str">
        <f>FIXED('WinBUGS output'!Y195,2)</f>
        <v>1.85</v>
      </c>
      <c r="X196" s="5" t="str">
        <f t="shared" si="8"/>
        <v>No treatment</v>
      </c>
      <c r="Y196" s="5" t="str">
        <f t="shared" si="9"/>
        <v>Any SSRI</v>
      </c>
      <c r="Z196" s="5" t="str">
        <f>FIXED(EXP('WinBUGS output'!N195),2)</f>
        <v>1.43</v>
      </c>
      <c r="AA196" s="5" t="str">
        <f>FIXED(EXP('WinBUGS output'!M195),2)</f>
        <v>0.68</v>
      </c>
      <c r="AB196" s="5" t="str">
        <f>FIXED(EXP('WinBUGS output'!O195),2)</f>
        <v>3.00</v>
      </c>
      <c r="AF196" s="5" t="str">
        <f t="shared" si="10"/>
        <v>Mirtazapine</v>
      </c>
      <c r="AG196" s="5" t="str">
        <f t="shared" si="11"/>
        <v>Combined (Problem solving + AD)</v>
      </c>
      <c r="AH196" s="5" t="str">
        <f>FIXED(EXP('WinBUGS output'!X195),2)</f>
        <v>0.88</v>
      </c>
      <c r="AI196" s="5" t="str">
        <f>FIXED(EXP('WinBUGS output'!W195),2)</f>
        <v>0.12</v>
      </c>
      <c r="AJ196" s="5" t="str">
        <f>FIXED(EXP('WinBUGS output'!Y195),2)</f>
        <v>6.38</v>
      </c>
    </row>
    <row r="197" spans="1:36" x14ac:dyDescent="0.25">
      <c r="A197" s="16">
        <v>3</v>
      </c>
      <c r="B197" s="16">
        <v>16</v>
      </c>
      <c r="C197" s="5" t="str">
        <f>VLOOKUP(A197,'WinBUGS output'!A:C,3,FALSE)</f>
        <v>No treatment</v>
      </c>
      <c r="D197" s="5" t="str">
        <f>VLOOKUP(B197,'WinBUGS output'!A:C,3,FALSE)</f>
        <v>Any SSRI + Enhanced TAU</v>
      </c>
      <c r="E197" s="5" t="str">
        <f>FIXED('WinBUGS output'!N196,2)</f>
        <v>0.37</v>
      </c>
      <c r="F197" s="5" t="str">
        <f>FIXED('WinBUGS output'!M196,2)</f>
        <v>-0.45</v>
      </c>
      <c r="G197" s="5" t="str">
        <f>FIXED('WinBUGS output'!O196,2)</f>
        <v>1.17</v>
      </c>
      <c r="H197" s="38"/>
      <c r="I197" s="38"/>
      <c r="J197" s="38"/>
      <c r="N197" s="1">
        <v>9</v>
      </c>
      <c r="O197" s="1">
        <v>23</v>
      </c>
      <c r="P197" s="5" t="str">
        <f>VLOOKUP('Direct lors'!N197,'WinBUGS output'!D:F,3,FALSE)</f>
        <v>Mirtazapine</v>
      </c>
      <c r="Q197" s="5" t="str">
        <f>VLOOKUP('Direct lors'!O197,'WinBUGS output'!D:F,3,FALSE)</f>
        <v>Combined (Counselling + AD)</v>
      </c>
      <c r="R197" s="5" t="str">
        <f>FIXED('WinBUGS output'!X196,2)</f>
        <v>0.60</v>
      </c>
      <c r="S197" s="5" t="str">
        <f>FIXED('WinBUGS output'!W196,2)</f>
        <v>-1.77</v>
      </c>
      <c r="T197" s="5" t="str">
        <f>FIXED('WinBUGS output'!Y196,2)</f>
        <v>2.96</v>
      </c>
      <c r="X197" s="5" t="str">
        <f t="shared" ref="X197:X260" si="12">C197</f>
        <v>No treatment</v>
      </c>
      <c r="Y197" s="5" t="str">
        <f t="shared" ref="Y197:Y260" si="13">D197</f>
        <v>Any SSRI + Enhanced TAU</v>
      </c>
      <c r="Z197" s="5" t="str">
        <f>FIXED(EXP('WinBUGS output'!N196),2)</f>
        <v>1.45</v>
      </c>
      <c r="AA197" s="5" t="str">
        <f>FIXED(EXP('WinBUGS output'!M196),2)</f>
        <v>0.64</v>
      </c>
      <c r="AB197" s="5" t="str">
        <f>FIXED(EXP('WinBUGS output'!O196),2)</f>
        <v>3.21</v>
      </c>
      <c r="AF197" s="5" t="str">
        <f t="shared" ref="AF197:AF260" si="14">P197</f>
        <v>Mirtazapine</v>
      </c>
      <c r="AG197" s="5" t="str">
        <f t="shared" ref="AG197:AG260" si="15">Q197</f>
        <v>Combined (Counselling + AD)</v>
      </c>
      <c r="AH197" s="5" t="str">
        <f>FIXED(EXP('WinBUGS output'!X196),2)</f>
        <v>1.83</v>
      </c>
      <c r="AI197" s="5" t="str">
        <f>FIXED(EXP('WinBUGS output'!W196),2)</f>
        <v>0.17</v>
      </c>
      <c r="AJ197" s="5" t="str">
        <f>FIXED(EXP('WinBUGS output'!Y196),2)</f>
        <v>19.24</v>
      </c>
    </row>
    <row r="198" spans="1:36" x14ac:dyDescent="0.25">
      <c r="A198" s="16">
        <v>3</v>
      </c>
      <c r="B198" s="16">
        <v>17</v>
      </c>
      <c r="C198" s="5" t="str">
        <f>VLOOKUP(A198,'WinBUGS output'!A:C,3,FALSE)</f>
        <v>No treatment</v>
      </c>
      <c r="D198" s="5" t="str">
        <f>VLOOKUP(B198,'WinBUGS output'!A:C,3,FALSE)</f>
        <v>Citalopram</v>
      </c>
      <c r="E198" s="5" t="str">
        <f>FIXED('WinBUGS output'!N197,2)</f>
        <v>0.41</v>
      </c>
      <c r="F198" s="5" t="str">
        <f>FIXED('WinBUGS output'!M197,2)</f>
        <v>-0.34</v>
      </c>
      <c r="G198" s="5" t="str">
        <f>FIXED('WinBUGS output'!O197,2)</f>
        <v>1.16</v>
      </c>
      <c r="H198" s="38"/>
      <c r="I198" s="38"/>
      <c r="J198" s="38"/>
      <c r="N198" s="1">
        <v>9</v>
      </c>
      <c r="O198" s="1">
        <v>24</v>
      </c>
      <c r="P198" s="5" t="str">
        <f>VLOOKUP('Direct lors'!N198,'WinBUGS output'!D:F,3,FALSE)</f>
        <v>Mirtazapine</v>
      </c>
      <c r="Q198" s="5" t="str">
        <f>VLOOKUP('Direct lors'!O198,'WinBUGS output'!D:F,3,FALSE)</f>
        <v>Combined (IPT + AD)</v>
      </c>
      <c r="R198" s="5" t="str">
        <f>FIXED('WinBUGS output'!X197,2)</f>
        <v>0.40</v>
      </c>
      <c r="S198" s="5" t="str">
        <f>FIXED('WinBUGS output'!W197,2)</f>
        <v>-1.45</v>
      </c>
      <c r="T198" s="5" t="str">
        <f>FIXED('WinBUGS output'!Y197,2)</f>
        <v>2.26</v>
      </c>
      <c r="X198" s="5" t="str">
        <f t="shared" si="12"/>
        <v>No treatment</v>
      </c>
      <c r="Y198" s="5" t="str">
        <f t="shared" si="13"/>
        <v>Citalopram</v>
      </c>
      <c r="Z198" s="5" t="str">
        <f>FIXED(EXP('WinBUGS output'!N197),2)</f>
        <v>1.51</v>
      </c>
      <c r="AA198" s="5" t="str">
        <f>FIXED(EXP('WinBUGS output'!M197),2)</f>
        <v>0.71</v>
      </c>
      <c r="AB198" s="5" t="str">
        <f>FIXED(EXP('WinBUGS output'!O197),2)</f>
        <v>3.17</v>
      </c>
      <c r="AF198" s="5" t="str">
        <f t="shared" si="14"/>
        <v>Mirtazapine</v>
      </c>
      <c r="AG198" s="5" t="str">
        <f t="shared" si="15"/>
        <v>Combined (IPT + AD)</v>
      </c>
      <c r="AH198" s="5" t="str">
        <f>FIXED(EXP('WinBUGS output'!X197),2)</f>
        <v>1.50</v>
      </c>
      <c r="AI198" s="5" t="str">
        <f>FIXED(EXP('WinBUGS output'!W197),2)</f>
        <v>0.23</v>
      </c>
      <c r="AJ198" s="5" t="str">
        <f>FIXED(EXP('WinBUGS output'!Y197),2)</f>
        <v>9.56</v>
      </c>
    </row>
    <row r="199" spans="1:36" x14ac:dyDescent="0.25">
      <c r="A199" s="16">
        <v>3</v>
      </c>
      <c r="B199" s="16">
        <v>18</v>
      </c>
      <c r="C199" s="5" t="str">
        <f>VLOOKUP(A199,'WinBUGS output'!A:C,3,FALSE)</f>
        <v>No treatment</v>
      </c>
      <c r="D199" s="5" t="str">
        <f>VLOOKUP(B199,'WinBUGS output'!A:C,3,FALSE)</f>
        <v>Escitalopram</v>
      </c>
      <c r="E199" s="5" t="str">
        <f>FIXED('WinBUGS output'!N198,2)</f>
        <v>0.41</v>
      </c>
      <c r="F199" s="5" t="str">
        <f>FIXED('WinBUGS output'!M198,2)</f>
        <v>-0.32</v>
      </c>
      <c r="G199" s="5" t="str">
        <f>FIXED('WinBUGS output'!O198,2)</f>
        <v>1.14</v>
      </c>
      <c r="H199" s="38"/>
      <c r="I199" s="38"/>
      <c r="J199" s="38"/>
      <c r="N199" s="1">
        <v>9</v>
      </c>
      <c r="O199" s="1">
        <v>25</v>
      </c>
      <c r="P199" s="5" t="str">
        <f>VLOOKUP('Direct lors'!N199,'WinBUGS output'!D:F,3,FALSE)</f>
        <v>Mirtazapine</v>
      </c>
      <c r="Q199" s="5" t="str">
        <f>VLOOKUP('Direct lors'!O199,'WinBUGS output'!D:F,3,FALSE)</f>
        <v>Combined (Short-term psychodynamic psychotherapies + AD)</v>
      </c>
      <c r="R199" s="5" t="str">
        <f>FIXED('WinBUGS output'!X198,2)</f>
        <v>1.10</v>
      </c>
      <c r="S199" s="5" t="str">
        <f>FIXED('WinBUGS output'!W198,2)</f>
        <v>-0.53</v>
      </c>
      <c r="T199" s="5" t="str">
        <f>FIXED('WinBUGS output'!Y198,2)</f>
        <v>2.73</v>
      </c>
      <c r="X199" s="5" t="str">
        <f t="shared" si="12"/>
        <v>No treatment</v>
      </c>
      <c r="Y199" s="5" t="str">
        <f t="shared" si="13"/>
        <v>Escitalopram</v>
      </c>
      <c r="Z199" s="5" t="str">
        <f>FIXED(EXP('WinBUGS output'!N198),2)</f>
        <v>1.51</v>
      </c>
      <c r="AA199" s="5" t="str">
        <f>FIXED(EXP('WinBUGS output'!M198),2)</f>
        <v>0.73</v>
      </c>
      <c r="AB199" s="5" t="str">
        <f>FIXED(EXP('WinBUGS output'!O198),2)</f>
        <v>3.12</v>
      </c>
      <c r="AF199" s="5" t="str">
        <f t="shared" si="14"/>
        <v>Mirtazapine</v>
      </c>
      <c r="AG199" s="5" t="str">
        <f t="shared" si="15"/>
        <v>Combined (Short-term psychodynamic psychotherapies + AD)</v>
      </c>
      <c r="AH199" s="5" t="str">
        <f>FIXED(EXP('WinBUGS output'!X198),2)</f>
        <v>2.99</v>
      </c>
      <c r="AI199" s="5" t="str">
        <f>FIXED(EXP('WinBUGS output'!W198),2)</f>
        <v>0.59</v>
      </c>
      <c r="AJ199" s="5" t="str">
        <f>FIXED(EXP('WinBUGS output'!Y198),2)</f>
        <v>15.38</v>
      </c>
    </row>
    <row r="200" spans="1:36" x14ac:dyDescent="0.25">
      <c r="A200" s="16">
        <v>3</v>
      </c>
      <c r="B200" s="16">
        <v>19</v>
      </c>
      <c r="C200" s="5" t="str">
        <f>VLOOKUP(A200,'WinBUGS output'!A:C,3,FALSE)</f>
        <v>No treatment</v>
      </c>
      <c r="D200" s="5" t="str">
        <f>VLOOKUP(B200,'WinBUGS output'!A:C,3,FALSE)</f>
        <v>Fluoxetine</v>
      </c>
      <c r="E200" s="5" t="str">
        <f>FIXED('WinBUGS output'!N199,2)</f>
        <v>0.37</v>
      </c>
      <c r="F200" s="5" t="str">
        <f>FIXED('WinBUGS output'!M199,2)</f>
        <v>-0.34</v>
      </c>
      <c r="G200" s="5" t="str">
        <f>FIXED('WinBUGS output'!O199,2)</f>
        <v>1.07</v>
      </c>
      <c r="H200" s="38"/>
      <c r="I200" s="38"/>
      <c r="J200" s="38"/>
      <c r="N200" s="1">
        <v>9</v>
      </c>
      <c r="O200" s="1">
        <v>26</v>
      </c>
      <c r="P200" s="5" t="str">
        <f>VLOOKUP('Direct lors'!N200,'WinBUGS output'!D:F,3,FALSE)</f>
        <v>Mirtazapine</v>
      </c>
      <c r="Q200" s="5" t="str">
        <f>VLOOKUP('Direct lors'!O200,'WinBUGS output'!D:F,3,FALSE)</f>
        <v>Combined (psych + placebo)</v>
      </c>
      <c r="R200" s="5" t="str">
        <f>FIXED('WinBUGS output'!X199,2)</f>
        <v>-0.40</v>
      </c>
      <c r="S200" s="5" t="str">
        <f>FIXED('WinBUGS output'!W199,2)</f>
        <v>-2.20</v>
      </c>
      <c r="T200" s="5" t="str">
        <f>FIXED('WinBUGS output'!Y199,2)</f>
        <v>1.33</v>
      </c>
      <c r="X200" s="5" t="str">
        <f t="shared" si="12"/>
        <v>No treatment</v>
      </c>
      <c r="Y200" s="5" t="str">
        <f t="shared" si="13"/>
        <v>Fluoxetine</v>
      </c>
      <c r="Z200" s="5" t="str">
        <f>FIXED(EXP('WinBUGS output'!N199),2)</f>
        <v>1.44</v>
      </c>
      <c r="AA200" s="5" t="str">
        <f>FIXED(EXP('WinBUGS output'!M199),2)</f>
        <v>0.71</v>
      </c>
      <c r="AB200" s="5" t="str">
        <f>FIXED(EXP('WinBUGS output'!O199),2)</f>
        <v>2.91</v>
      </c>
      <c r="AF200" s="5" t="str">
        <f t="shared" si="14"/>
        <v>Mirtazapine</v>
      </c>
      <c r="AG200" s="5" t="str">
        <f t="shared" si="15"/>
        <v>Combined (psych + placebo)</v>
      </c>
      <c r="AH200" s="5" t="str">
        <f>FIXED(EXP('WinBUGS output'!X199),2)</f>
        <v>0.67</v>
      </c>
      <c r="AI200" s="5" t="str">
        <f>FIXED(EXP('WinBUGS output'!W199),2)</f>
        <v>0.11</v>
      </c>
      <c r="AJ200" s="5" t="str">
        <f>FIXED(EXP('WinBUGS output'!Y199),2)</f>
        <v>3.79</v>
      </c>
    </row>
    <row r="201" spans="1:36" x14ac:dyDescent="0.25">
      <c r="A201" s="16">
        <v>3</v>
      </c>
      <c r="B201" s="16">
        <v>20</v>
      </c>
      <c r="C201" s="5" t="str">
        <f>VLOOKUP(A201,'WinBUGS output'!A:C,3,FALSE)</f>
        <v>No treatment</v>
      </c>
      <c r="D201" s="5" t="str">
        <f>VLOOKUP(B201,'WinBUGS output'!A:C,3,FALSE)</f>
        <v>Sertraline</v>
      </c>
      <c r="E201" s="5" t="str">
        <f>FIXED('WinBUGS output'!N200,2)</f>
        <v>0.45</v>
      </c>
      <c r="F201" s="5" t="str">
        <f>FIXED('WinBUGS output'!M200,2)</f>
        <v>-0.24</v>
      </c>
      <c r="G201" s="5" t="str">
        <f>FIXED('WinBUGS output'!O200,2)</f>
        <v>1.12</v>
      </c>
      <c r="H201" s="38"/>
      <c r="I201" s="38"/>
      <c r="J201" s="38"/>
      <c r="N201" s="1">
        <v>9</v>
      </c>
      <c r="O201" s="1">
        <v>27</v>
      </c>
      <c r="P201" s="5" t="str">
        <f>VLOOKUP('Direct lors'!N201,'WinBUGS output'!D:F,3,FALSE)</f>
        <v>Mirtazapine</v>
      </c>
      <c r="Q201" s="5" t="str">
        <f>VLOOKUP('Direct lors'!O201,'WinBUGS output'!D:F,3,FALSE)</f>
        <v>Combined (Exercise + AD/CBT)</v>
      </c>
      <c r="R201" s="5" t="str">
        <f>FIXED('WinBUGS output'!X200,2)</f>
        <v>0.32</v>
      </c>
      <c r="S201" s="5" t="str">
        <f>FIXED('WinBUGS output'!W200,2)</f>
        <v>-1.27</v>
      </c>
      <c r="T201" s="5" t="str">
        <f>FIXED('WinBUGS output'!Y200,2)</f>
        <v>1.90</v>
      </c>
      <c r="X201" s="5" t="str">
        <f t="shared" si="12"/>
        <v>No treatment</v>
      </c>
      <c r="Y201" s="5" t="str">
        <f t="shared" si="13"/>
        <v>Sertraline</v>
      </c>
      <c r="Z201" s="5" t="str">
        <f>FIXED(EXP('WinBUGS output'!N200),2)</f>
        <v>1.56</v>
      </c>
      <c r="AA201" s="5" t="str">
        <f>FIXED(EXP('WinBUGS output'!M200),2)</f>
        <v>0.79</v>
      </c>
      <c r="AB201" s="5" t="str">
        <f>FIXED(EXP('WinBUGS output'!O200),2)</f>
        <v>3.08</v>
      </c>
      <c r="AF201" s="5" t="str">
        <f t="shared" si="14"/>
        <v>Mirtazapine</v>
      </c>
      <c r="AG201" s="5" t="str">
        <f t="shared" si="15"/>
        <v>Combined (Exercise + AD/CBT)</v>
      </c>
      <c r="AH201" s="5" t="str">
        <f>FIXED(EXP('WinBUGS output'!X200),2)</f>
        <v>1.37</v>
      </c>
      <c r="AI201" s="5" t="str">
        <f>FIXED(EXP('WinBUGS output'!W200),2)</f>
        <v>0.28</v>
      </c>
      <c r="AJ201" s="5" t="str">
        <f>FIXED(EXP('WinBUGS output'!Y200),2)</f>
        <v>6.70</v>
      </c>
    </row>
    <row r="202" spans="1:36" x14ac:dyDescent="0.25">
      <c r="A202" s="16">
        <v>3</v>
      </c>
      <c r="B202" s="16">
        <v>21</v>
      </c>
      <c r="C202" s="5" t="str">
        <f>VLOOKUP(A202,'WinBUGS output'!A:C,3,FALSE)</f>
        <v>No treatment</v>
      </c>
      <c r="D202" s="5" t="str">
        <f>VLOOKUP(B202,'WinBUGS output'!A:C,3,FALSE)</f>
        <v>Any AD</v>
      </c>
      <c r="E202" s="5" t="str">
        <f>FIXED('WinBUGS output'!N201,2)</f>
        <v>0.62</v>
      </c>
      <c r="F202" s="5" t="str">
        <f>FIXED('WinBUGS output'!M201,2)</f>
        <v>-0.11</v>
      </c>
      <c r="G202" s="5" t="str">
        <f>FIXED('WinBUGS output'!O201,2)</f>
        <v>1.35</v>
      </c>
      <c r="H202" s="38"/>
      <c r="I202" s="38"/>
      <c r="J202" s="38"/>
      <c r="N202" s="1">
        <v>10</v>
      </c>
      <c r="O202" s="1">
        <v>11</v>
      </c>
      <c r="P202" s="5" t="str">
        <f>VLOOKUP('Direct lors'!N202,'WinBUGS output'!D:F,3,FALSE)</f>
        <v>Short-term psychodynamic psychotherapies</v>
      </c>
      <c r="Q202" s="5" t="str">
        <f>VLOOKUP('Direct lors'!O202,'WinBUGS output'!D:F,3,FALSE)</f>
        <v>Self-help with support</v>
      </c>
      <c r="R202" s="5" t="str">
        <f>FIXED('WinBUGS output'!X201,2)</f>
        <v>0.36</v>
      </c>
      <c r="S202" s="5" t="str">
        <f>FIXED('WinBUGS output'!W201,2)</f>
        <v>-0.59</v>
      </c>
      <c r="T202" s="5" t="str">
        <f>FIXED('WinBUGS output'!Y201,2)</f>
        <v>1.31</v>
      </c>
      <c r="X202" s="5" t="str">
        <f t="shared" si="12"/>
        <v>No treatment</v>
      </c>
      <c r="Y202" s="5" t="str">
        <f t="shared" si="13"/>
        <v>Any AD</v>
      </c>
      <c r="Z202" s="5" t="str">
        <f>FIXED(EXP('WinBUGS output'!N201),2)</f>
        <v>1.86</v>
      </c>
      <c r="AA202" s="5" t="str">
        <f>FIXED(EXP('WinBUGS output'!M201),2)</f>
        <v>0.90</v>
      </c>
      <c r="AB202" s="5" t="str">
        <f>FIXED(EXP('WinBUGS output'!O201),2)</f>
        <v>3.86</v>
      </c>
      <c r="AF202" s="5" t="str">
        <f t="shared" si="14"/>
        <v>Short-term psychodynamic psychotherapies</v>
      </c>
      <c r="AG202" s="5" t="str">
        <f t="shared" si="15"/>
        <v>Self-help with support</v>
      </c>
      <c r="AH202" s="5" t="str">
        <f>FIXED(EXP('WinBUGS output'!X201),2)</f>
        <v>1.43</v>
      </c>
      <c r="AI202" s="5" t="str">
        <f>FIXED(EXP('WinBUGS output'!W201),2)</f>
        <v>0.55</v>
      </c>
      <c r="AJ202" s="5" t="str">
        <f>FIXED(EXP('WinBUGS output'!Y201),2)</f>
        <v>3.69</v>
      </c>
    </row>
    <row r="203" spans="1:36" x14ac:dyDescent="0.25">
      <c r="A203" s="16">
        <v>3</v>
      </c>
      <c r="B203" s="16">
        <v>22</v>
      </c>
      <c r="C203" s="5" t="str">
        <f>VLOOKUP(A203,'WinBUGS output'!A:C,3,FALSE)</f>
        <v>No treatment</v>
      </c>
      <c r="D203" s="5" t="str">
        <f>VLOOKUP(B203,'WinBUGS output'!A:C,3,FALSE)</f>
        <v>Mirtazapine</v>
      </c>
      <c r="E203" s="5" t="str">
        <f>FIXED('WinBUGS output'!N202,2)</f>
        <v>-0.16</v>
      </c>
      <c r="F203" s="5" t="str">
        <f>FIXED('WinBUGS output'!M202,2)</f>
        <v>-1.61</v>
      </c>
      <c r="G203" s="5" t="str">
        <f>FIXED('WinBUGS output'!O202,2)</f>
        <v>1.30</v>
      </c>
      <c r="H203" s="38"/>
      <c r="I203" s="38"/>
      <c r="J203" s="38"/>
      <c r="N203" s="1">
        <v>10</v>
      </c>
      <c r="O203" s="1">
        <v>12</v>
      </c>
      <c r="P203" s="5" t="str">
        <f>VLOOKUP('Direct lors'!N203,'WinBUGS output'!D:F,3,FALSE)</f>
        <v>Short-term psychodynamic psychotherapies</v>
      </c>
      <c r="Q203" s="5" t="str">
        <f>VLOOKUP('Direct lors'!O203,'WinBUGS output'!D:F,3,FALSE)</f>
        <v>Self-help</v>
      </c>
      <c r="R203" s="5" t="str">
        <f>FIXED('WinBUGS output'!X202,2)</f>
        <v>0.20</v>
      </c>
      <c r="S203" s="5" t="str">
        <f>FIXED('WinBUGS output'!W202,2)</f>
        <v>-0.69</v>
      </c>
      <c r="T203" s="5" t="str">
        <f>FIXED('WinBUGS output'!Y202,2)</f>
        <v>1.11</v>
      </c>
      <c r="X203" s="5" t="str">
        <f t="shared" si="12"/>
        <v>No treatment</v>
      </c>
      <c r="Y203" s="5" t="str">
        <f t="shared" si="13"/>
        <v>Mirtazapine</v>
      </c>
      <c r="Z203" s="5" t="str">
        <f>FIXED(EXP('WinBUGS output'!N202),2)</f>
        <v>0.85</v>
      </c>
      <c r="AA203" s="5" t="str">
        <f>FIXED(EXP('WinBUGS output'!M202),2)</f>
        <v>0.20</v>
      </c>
      <c r="AB203" s="5" t="str">
        <f>FIXED(EXP('WinBUGS output'!O202),2)</f>
        <v>3.65</v>
      </c>
      <c r="AF203" s="5" t="str">
        <f t="shared" si="14"/>
        <v>Short-term psychodynamic psychotherapies</v>
      </c>
      <c r="AG203" s="5" t="str">
        <f t="shared" si="15"/>
        <v>Self-help</v>
      </c>
      <c r="AH203" s="5" t="str">
        <f>FIXED(EXP('WinBUGS output'!X202),2)</f>
        <v>1.22</v>
      </c>
      <c r="AI203" s="5" t="str">
        <f>FIXED(EXP('WinBUGS output'!W202),2)</f>
        <v>0.50</v>
      </c>
      <c r="AJ203" s="5" t="str">
        <f>FIXED(EXP('WinBUGS output'!Y202),2)</f>
        <v>3.02</v>
      </c>
    </row>
    <row r="204" spans="1:36" x14ac:dyDescent="0.25">
      <c r="A204" s="16">
        <v>3</v>
      </c>
      <c r="B204" s="16">
        <v>23</v>
      </c>
      <c r="C204" s="5" t="str">
        <f>VLOOKUP(A204,'WinBUGS output'!A:C,3,FALSE)</f>
        <v>No treatment</v>
      </c>
      <c r="D204" s="5" t="str">
        <f>VLOOKUP(B204,'WinBUGS output'!A:C,3,FALSE)</f>
        <v>Short-term psychodynamic psychotherapy individual</v>
      </c>
      <c r="E204" s="5" t="str">
        <f>FIXED('WinBUGS output'!N203,2)</f>
        <v>0.43</v>
      </c>
      <c r="F204" s="5" t="str">
        <f>FIXED('WinBUGS output'!M203,2)</f>
        <v>-0.36</v>
      </c>
      <c r="G204" s="5" t="str">
        <f>FIXED('WinBUGS output'!O203,2)</f>
        <v>1.21</v>
      </c>
      <c r="H204" s="38"/>
      <c r="I204" s="38"/>
      <c r="J204" s="38"/>
      <c r="N204" s="1">
        <v>10</v>
      </c>
      <c r="O204" s="1">
        <v>13</v>
      </c>
      <c r="P204" s="5" t="str">
        <f>VLOOKUP('Direct lors'!N204,'WinBUGS output'!D:F,3,FALSE)</f>
        <v>Short-term psychodynamic psychotherapies</v>
      </c>
      <c r="Q204" s="5" t="str">
        <f>VLOOKUP('Direct lors'!O204,'WinBUGS output'!D:F,3,FALSE)</f>
        <v>Psychoeducational interventions</v>
      </c>
      <c r="R204" s="5" t="str">
        <f>FIXED('WinBUGS output'!X203,2)</f>
        <v>-0.53</v>
      </c>
      <c r="S204" s="5" t="str">
        <f>FIXED('WinBUGS output'!W203,2)</f>
        <v>-1.61</v>
      </c>
      <c r="T204" s="5" t="str">
        <f>FIXED('WinBUGS output'!Y203,2)</f>
        <v>0.54</v>
      </c>
      <c r="X204" s="5" t="str">
        <f t="shared" si="12"/>
        <v>No treatment</v>
      </c>
      <c r="Y204" s="5" t="str">
        <f t="shared" si="13"/>
        <v>Short-term psychodynamic psychotherapy individual</v>
      </c>
      <c r="Z204" s="5" t="str">
        <f>FIXED(EXP('WinBUGS output'!N203),2)</f>
        <v>1.54</v>
      </c>
      <c r="AA204" s="5" t="str">
        <f>FIXED(EXP('WinBUGS output'!M203),2)</f>
        <v>0.69</v>
      </c>
      <c r="AB204" s="5" t="str">
        <f>FIXED(EXP('WinBUGS output'!O203),2)</f>
        <v>3.36</v>
      </c>
      <c r="AF204" s="5" t="str">
        <f t="shared" si="14"/>
        <v>Short-term psychodynamic psychotherapies</v>
      </c>
      <c r="AG204" s="5" t="str">
        <f t="shared" si="15"/>
        <v>Psychoeducational interventions</v>
      </c>
      <c r="AH204" s="5" t="str">
        <f>FIXED(EXP('WinBUGS output'!X203),2)</f>
        <v>0.59</v>
      </c>
      <c r="AI204" s="5" t="str">
        <f>FIXED(EXP('WinBUGS output'!W203),2)</f>
        <v>0.20</v>
      </c>
      <c r="AJ204" s="5" t="str">
        <f>FIXED(EXP('WinBUGS output'!Y203),2)</f>
        <v>1.71</v>
      </c>
    </row>
    <row r="205" spans="1:36" x14ac:dyDescent="0.25">
      <c r="A205" s="16">
        <v>3</v>
      </c>
      <c r="B205" s="16">
        <v>24</v>
      </c>
      <c r="C205" s="5" t="str">
        <f>VLOOKUP(A205,'WinBUGS output'!A:C,3,FALSE)</f>
        <v>No treatment</v>
      </c>
      <c r="D205" s="5" t="str">
        <f>VLOOKUP(B205,'WinBUGS output'!A:C,3,FALSE)</f>
        <v>Short-term psychodynamic psychotherapy group</v>
      </c>
      <c r="E205" s="5" t="str">
        <f>FIXED('WinBUGS output'!N204,2)</f>
        <v>0.43</v>
      </c>
      <c r="F205" s="5" t="str">
        <f>FIXED('WinBUGS output'!M204,2)</f>
        <v>-0.67</v>
      </c>
      <c r="G205" s="5" t="str">
        <f>FIXED('WinBUGS output'!O204,2)</f>
        <v>1.52</v>
      </c>
      <c r="H205" s="38"/>
      <c r="I205" s="38"/>
      <c r="J205" s="38"/>
      <c r="N205" s="1">
        <v>10</v>
      </c>
      <c r="O205" s="1">
        <v>14</v>
      </c>
      <c r="P205" s="5" t="str">
        <f>VLOOKUP('Direct lors'!N205,'WinBUGS output'!D:F,3,FALSE)</f>
        <v>Short-term psychodynamic psychotherapies</v>
      </c>
      <c r="Q205" s="5" t="str">
        <f>VLOOKUP('Direct lors'!O205,'WinBUGS output'!D:F,3,FALSE)</f>
        <v>Interpersonal psychotherapy (IPT)</v>
      </c>
      <c r="R205" s="5" t="str">
        <f>FIXED('WinBUGS output'!X204,2)</f>
        <v>-0.27</v>
      </c>
      <c r="S205" s="5" t="str">
        <f>FIXED('WinBUGS output'!W204,2)</f>
        <v>-1.31</v>
      </c>
      <c r="T205" s="5" t="str">
        <f>FIXED('WinBUGS output'!Y204,2)</f>
        <v>0.75</v>
      </c>
      <c r="X205" s="5" t="str">
        <f t="shared" si="12"/>
        <v>No treatment</v>
      </c>
      <c r="Y205" s="5" t="str">
        <f t="shared" si="13"/>
        <v>Short-term psychodynamic psychotherapy group</v>
      </c>
      <c r="Z205" s="5" t="str">
        <f>FIXED(EXP('WinBUGS output'!N204),2)</f>
        <v>1.54</v>
      </c>
      <c r="AA205" s="5" t="str">
        <f>FIXED(EXP('WinBUGS output'!M204),2)</f>
        <v>0.51</v>
      </c>
      <c r="AB205" s="5" t="str">
        <f>FIXED(EXP('WinBUGS output'!O204),2)</f>
        <v>4.55</v>
      </c>
      <c r="AF205" s="5" t="str">
        <f t="shared" si="14"/>
        <v>Short-term psychodynamic psychotherapies</v>
      </c>
      <c r="AG205" s="5" t="str">
        <f t="shared" si="15"/>
        <v>Interpersonal psychotherapy (IPT)</v>
      </c>
      <c r="AH205" s="5" t="str">
        <f>FIXED(EXP('WinBUGS output'!X204),2)</f>
        <v>0.76</v>
      </c>
      <c r="AI205" s="5" t="str">
        <f>FIXED(EXP('WinBUGS output'!W204),2)</f>
        <v>0.27</v>
      </c>
      <c r="AJ205" s="5" t="str">
        <f>FIXED(EXP('WinBUGS output'!Y204),2)</f>
        <v>2.11</v>
      </c>
    </row>
    <row r="206" spans="1:36" x14ac:dyDescent="0.25">
      <c r="A206" s="16">
        <v>3</v>
      </c>
      <c r="B206" s="16">
        <v>25</v>
      </c>
      <c r="C206" s="5" t="str">
        <f>VLOOKUP(A206,'WinBUGS output'!A:C,3,FALSE)</f>
        <v>No treatment</v>
      </c>
      <c r="D206" s="5" t="str">
        <f>VLOOKUP(B206,'WinBUGS output'!A:C,3,FALSE)</f>
        <v>Cognitive bias modification with support + TAU</v>
      </c>
      <c r="E206" s="5" t="str">
        <f>FIXED('WinBUGS output'!N205,2)</f>
        <v>0.78</v>
      </c>
      <c r="F206" s="5" t="str">
        <f>FIXED('WinBUGS output'!M205,2)</f>
        <v>-0.17</v>
      </c>
      <c r="G206" s="5" t="str">
        <f>FIXED('WinBUGS output'!O205,2)</f>
        <v>1.66</v>
      </c>
      <c r="H206" s="38"/>
      <c r="I206" s="38"/>
      <c r="J206" s="38"/>
      <c r="N206" s="1">
        <v>10</v>
      </c>
      <c r="O206" s="1">
        <v>15</v>
      </c>
      <c r="P206" s="5" t="str">
        <f>VLOOKUP('Direct lors'!N206,'WinBUGS output'!D:F,3,FALSE)</f>
        <v>Short-term psychodynamic psychotherapies</v>
      </c>
      <c r="Q206" s="5" t="str">
        <f>VLOOKUP('Direct lors'!O206,'WinBUGS output'!D:F,3,FALSE)</f>
        <v>Counselling</v>
      </c>
      <c r="R206" s="5" t="str">
        <f>FIXED('WinBUGS output'!X205,2)</f>
        <v>-0.17</v>
      </c>
      <c r="S206" s="5" t="str">
        <f>FIXED('WinBUGS output'!W205,2)</f>
        <v>-1.13</v>
      </c>
      <c r="T206" s="5" t="str">
        <f>FIXED('WinBUGS output'!Y205,2)</f>
        <v>0.77</v>
      </c>
      <c r="X206" s="5" t="str">
        <f t="shared" si="12"/>
        <v>No treatment</v>
      </c>
      <c r="Y206" s="5" t="str">
        <f t="shared" si="13"/>
        <v>Cognitive bias modification with support + TAU</v>
      </c>
      <c r="Z206" s="5" t="str">
        <f>FIXED(EXP('WinBUGS output'!N205),2)</f>
        <v>2.17</v>
      </c>
      <c r="AA206" s="5" t="str">
        <f>FIXED(EXP('WinBUGS output'!M205),2)</f>
        <v>0.84</v>
      </c>
      <c r="AB206" s="5" t="str">
        <f>FIXED(EXP('WinBUGS output'!O205),2)</f>
        <v>5.24</v>
      </c>
      <c r="AF206" s="5" t="str">
        <f t="shared" si="14"/>
        <v>Short-term psychodynamic psychotherapies</v>
      </c>
      <c r="AG206" s="5" t="str">
        <f t="shared" si="15"/>
        <v>Counselling</v>
      </c>
      <c r="AH206" s="5" t="str">
        <f>FIXED(EXP('WinBUGS output'!X205),2)</f>
        <v>0.85</v>
      </c>
      <c r="AI206" s="5" t="str">
        <f>FIXED(EXP('WinBUGS output'!W205),2)</f>
        <v>0.32</v>
      </c>
      <c r="AJ206" s="5" t="str">
        <f>FIXED(EXP('WinBUGS output'!Y205),2)</f>
        <v>2.15</v>
      </c>
    </row>
    <row r="207" spans="1:36" x14ac:dyDescent="0.25">
      <c r="A207" s="16">
        <v>3</v>
      </c>
      <c r="B207" s="16">
        <v>26</v>
      </c>
      <c r="C207" s="5" t="str">
        <f>VLOOKUP(A207,'WinBUGS output'!A:C,3,FALSE)</f>
        <v>No treatment</v>
      </c>
      <c r="D207" s="5" t="str">
        <f>VLOOKUP(B207,'WinBUGS output'!A:C,3,FALSE)</f>
        <v>Cognitive bibliotherapy with support</v>
      </c>
      <c r="E207" s="5" t="str">
        <f>FIXED('WinBUGS output'!N206,2)</f>
        <v>0.86</v>
      </c>
      <c r="F207" s="5" t="str">
        <f>FIXED('WinBUGS output'!M206,2)</f>
        <v>0.13</v>
      </c>
      <c r="G207" s="5" t="str">
        <f>FIXED('WinBUGS output'!O206,2)</f>
        <v>1.58</v>
      </c>
      <c r="H207" s="38"/>
      <c r="I207" s="38"/>
      <c r="J207" s="38"/>
      <c r="N207" s="1">
        <v>10</v>
      </c>
      <c r="O207" s="1">
        <v>16</v>
      </c>
      <c r="P207" s="5" t="str">
        <f>VLOOKUP('Direct lors'!N207,'WinBUGS output'!D:F,3,FALSE)</f>
        <v>Short-term psychodynamic psychotherapies</v>
      </c>
      <c r="Q207" s="5" t="str">
        <f>VLOOKUP('Direct lors'!O207,'WinBUGS output'!D:F,3,FALSE)</f>
        <v>Problem solving</v>
      </c>
      <c r="R207" s="5" t="str">
        <f>FIXED('WinBUGS output'!X206,2)</f>
        <v>-0.27</v>
      </c>
      <c r="S207" s="5" t="str">
        <f>FIXED('WinBUGS output'!W206,2)</f>
        <v>-1.33</v>
      </c>
      <c r="T207" s="5" t="str">
        <f>FIXED('WinBUGS output'!Y206,2)</f>
        <v>0.78</v>
      </c>
      <c r="X207" s="5" t="str">
        <f t="shared" si="12"/>
        <v>No treatment</v>
      </c>
      <c r="Y207" s="5" t="str">
        <f t="shared" si="13"/>
        <v>Cognitive bibliotherapy with support</v>
      </c>
      <c r="Z207" s="5" t="str">
        <f>FIXED(EXP('WinBUGS output'!N206),2)</f>
        <v>2.37</v>
      </c>
      <c r="AA207" s="5" t="str">
        <f>FIXED(EXP('WinBUGS output'!M206),2)</f>
        <v>1.13</v>
      </c>
      <c r="AB207" s="5" t="str">
        <f>FIXED(EXP('WinBUGS output'!O206),2)</f>
        <v>4.84</v>
      </c>
      <c r="AF207" s="5" t="str">
        <f t="shared" si="14"/>
        <v>Short-term psychodynamic psychotherapies</v>
      </c>
      <c r="AG207" s="5" t="str">
        <f t="shared" si="15"/>
        <v>Problem solving</v>
      </c>
      <c r="AH207" s="5" t="str">
        <f>FIXED(EXP('WinBUGS output'!X206),2)</f>
        <v>0.76</v>
      </c>
      <c r="AI207" s="5" t="str">
        <f>FIXED(EXP('WinBUGS output'!W206),2)</f>
        <v>0.26</v>
      </c>
      <c r="AJ207" s="5" t="str">
        <f>FIXED(EXP('WinBUGS output'!Y206),2)</f>
        <v>2.17</v>
      </c>
    </row>
    <row r="208" spans="1:36" x14ac:dyDescent="0.25">
      <c r="A208" s="16">
        <v>3</v>
      </c>
      <c r="B208" s="16">
        <v>27</v>
      </c>
      <c r="C208" s="5" t="str">
        <f>VLOOKUP(A208,'WinBUGS output'!A:C,3,FALSE)</f>
        <v>No treatment</v>
      </c>
      <c r="D208" s="5" t="str">
        <f>VLOOKUP(B208,'WinBUGS output'!A:C,3,FALSE)</f>
        <v>Cognitive bibliotherapy with support + TAU</v>
      </c>
      <c r="E208" s="5" t="str">
        <f>FIXED('WinBUGS output'!N207,2)</f>
        <v>0.78</v>
      </c>
      <c r="F208" s="5" t="str">
        <f>FIXED('WinBUGS output'!M207,2)</f>
        <v>-0.21</v>
      </c>
      <c r="G208" s="5" t="str">
        <f>FIXED('WinBUGS output'!O207,2)</f>
        <v>1.70</v>
      </c>
      <c r="H208" s="38"/>
      <c r="I208" s="38"/>
      <c r="J208" s="38"/>
      <c r="N208" s="1">
        <v>10</v>
      </c>
      <c r="O208" s="1">
        <v>17</v>
      </c>
      <c r="P208" s="5" t="str">
        <f>VLOOKUP('Direct lors'!N208,'WinBUGS output'!D:F,3,FALSE)</f>
        <v>Short-term psychodynamic psychotherapies</v>
      </c>
      <c r="Q208" s="5" t="str">
        <f>VLOOKUP('Direct lors'!O208,'WinBUGS output'!D:F,3,FALSE)</f>
        <v>Behavioural therapies (individual)</v>
      </c>
      <c r="R208" s="5" t="str">
        <f>FIXED('WinBUGS output'!X207,2)</f>
        <v>-0.34</v>
      </c>
      <c r="S208" s="5" t="str">
        <f>FIXED('WinBUGS output'!W207,2)</f>
        <v>-1.48</v>
      </c>
      <c r="T208" s="5" t="str">
        <f>FIXED('WinBUGS output'!Y207,2)</f>
        <v>0.82</v>
      </c>
      <c r="X208" s="5" t="str">
        <f t="shared" si="12"/>
        <v>No treatment</v>
      </c>
      <c r="Y208" s="5" t="str">
        <f t="shared" si="13"/>
        <v>Cognitive bibliotherapy with support + TAU</v>
      </c>
      <c r="Z208" s="5" t="str">
        <f>FIXED(EXP('WinBUGS output'!N207),2)</f>
        <v>2.19</v>
      </c>
      <c r="AA208" s="5" t="str">
        <f>FIXED(EXP('WinBUGS output'!M207),2)</f>
        <v>0.81</v>
      </c>
      <c r="AB208" s="5" t="str">
        <f>FIXED(EXP('WinBUGS output'!O207),2)</f>
        <v>5.46</v>
      </c>
      <c r="AF208" s="5" t="str">
        <f t="shared" si="14"/>
        <v>Short-term psychodynamic psychotherapies</v>
      </c>
      <c r="AG208" s="5" t="str">
        <f t="shared" si="15"/>
        <v>Behavioural therapies (individual)</v>
      </c>
      <c r="AH208" s="5" t="str">
        <f>FIXED(EXP('WinBUGS output'!X207),2)</f>
        <v>0.71</v>
      </c>
      <c r="AI208" s="5" t="str">
        <f>FIXED(EXP('WinBUGS output'!W207),2)</f>
        <v>0.23</v>
      </c>
      <c r="AJ208" s="5" t="str">
        <f>FIXED(EXP('WinBUGS output'!Y207),2)</f>
        <v>2.26</v>
      </c>
    </row>
    <row r="209" spans="1:36" x14ac:dyDescent="0.25">
      <c r="A209" s="16">
        <v>3</v>
      </c>
      <c r="B209" s="16">
        <v>28</v>
      </c>
      <c r="C209" s="5" t="str">
        <f>VLOOKUP(A209,'WinBUGS output'!A:C,3,FALSE)</f>
        <v>No treatment</v>
      </c>
      <c r="D209" s="5" t="str">
        <f>VLOOKUP(B209,'WinBUGS output'!A:C,3,FALSE)</f>
        <v>Computerised behavioural activation with support</v>
      </c>
      <c r="E209" s="5" t="str">
        <f>FIXED('WinBUGS output'!N208,2)</f>
        <v>0.62</v>
      </c>
      <c r="F209" s="5" t="str">
        <f>FIXED('WinBUGS output'!M208,2)</f>
        <v>-0.39</v>
      </c>
      <c r="G209" s="5" t="str">
        <f>FIXED('WinBUGS output'!O208,2)</f>
        <v>1.47</v>
      </c>
      <c r="H209" s="38"/>
      <c r="I209" s="38"/>
      <c r="J209" s="38"/>
      <c r="N209" s="1">
        <v>10</v>
      </c>
      <c r="O209" s="1">
        <v>18</v>
      </c>
      <c r="P209" s="5" t="str">
        <f>VLOOKUP('Direct lors'!N209,'WinBUGS output'!D:F,3,FALSE)</f>
        <v>Short-term psychodynamic psychotherapies</v>
      </c>
      <c r="Q209" s="5" t="str">
        <f>VLOOKUP('Direct lors'!O209,'WinBUGS output'!D:F,3,FALSE)</f>
        <v>Cognitive and cognitive behavioural therapies (individual)</v>
      </c>
      <c r="R209" s="5" t="str">
        <f>FIXED('WinBUGS output'!X208,2)</f>
        <v>-0.29</v>
      </c>
      <c r="S209" s="5" t="str">
        <f>FIXED('WinBUGS output'!W208,2)</f>
        <v>-1.17</v>
      </c>
      <c r="T209" s="5" t="str">
        <f>FIXED('WinBUGS output'!Y208,2)</f>
        <v>0.59</v>
      </c>
      <c r="X209" s="5" t="str">
        <f t="shared" si="12"/>
        <v>No treatment</v>
      </c>
      <c r="Y209" s="5" t="str">
        <f t="shared" si="13"/>
        <v>Computerised behavioural activation with support</v>
      </c>
      <c r="Z209" s="5" t="str">
        <f>FIXED(EXP('WinBUGS output'!N208),2)</f>
        <v>1.86</v>
      </c>
      <c r="AA209" s="5" t="str">
        <f>FIXED(EXP('WinBUGS output'!M208),2)</f>
        <v>0.68</v>
      </c>
      <c r="AB209" s="5" t="str">
        <f>FIXED(EXP('WinBUGS output'!O208),2)</f>
        <v>4.35</v>
      </c>
      <c r="AF209" s="5" t="str">
        <f t="shared" si="14"/>
        <v>Short-term psychodynamic psychotherapies</v>
      </c>
      <c r="AG209" s="5" t="str">
        <f t="shared" si="15"/>
        <v>Cognitive and cognitive behavioural therapies (individual)</v>
      </c>
      <c r="AH209" s="5" t="str">
        <f>FIXED(EXP('WinBUGS output'!X208),2)</f>
        <v>0.75</v>
      </c>
      <c r="AI209" s="5" t="str">
        <f>FIXED(EXP('WinBUGS output'!W208),2)</f>
        <v>0.31</v>
      </c>
      <c r="AJ209" s="5" t="str">
        <f>FIXED(EXP('WinBUGS output'!Y208),2)</f>
        <v>1.81</v>
      </c>
    </row>
    <row r="210" spans="1:36" x14ac:dyDescent="0.25">
      <c r="A210" s="16">
        <v>3</v>
      </c>
      <c r="B210" s="16">
        <v>29</v>
      </c>
      <c r="C210" s="5" t="str">
        <f>VLOOKUP(A210,'WinBUGS output'!A:C,3,FALSE)</f>
        <v>No treatment</v>
      </c>
      <c r="D210" s="5" t="str">
        <f>VLOOKUP(B210,'WinBUGS output'!A:C,3,FALSE)</f>
        <v>Computerised psychodynamic therapy with support</v>
      </c>
      <c r="E210" s="5" t="str">
        <f>FIXED('WinBUGS output'!N209,2)</f>
        <v>0.94</v>
      </c>
      <c r="F210" s="5" t="str">
        <f>FIXED('WinBUGS output'!M209,2)</f>
        <v>0.03</v>
      </c>
      <c r="G210" s="5" t="str">
        <f>FIXED('WinBUGS output'!O209,2)</f>
        <v>1.96</v>
      </c>
      <c r="H210" s="38"/>
      <c r="I210" s="38"/>
      <c r="J210" s="38"/>
      <c r="N210" s="1">
        <v>10</v>
      </c>
      <c r="O210" s="1">
        <v>19</v>
      </c>
      <c r="P210" s="5" t="str">
        <f>VLOOKUP('Direct lors'!N210,'WinBUGS output'!D:F,3,FALSE)</f>
        <v>Short-term psychodynamic psychotherapies</v>
      </c>
      <c r="Q210" s="5" t="str">
        <f>VLOOKUP('Direct lors'!O210,'WinBUGS output'!D:F,3,FALSE)</f>
        <v>Behavioural, cognitive, or CBT groups</v>
      </c>
      <c r="R210" s="5" t="str">
        <f>FIXED('WinBUGS output'!X209,2)</f>
        <v>-0.25</v>
      </c>
      <c r="S210" s="5" t="str">
        <f>FIXED('WinBUGS output'!W209,2)</f>
        <v>-1.21</v>
      </c>
      <c r="T210" s="5" t="str">
        <f>FIXED('WinBUGS output'!Y209,2)</f>
        <v>0.69</v>
      </c>
      <c r="X210" s="5" t="str">
        <f t="shared" si="12"/>
        <v>No treatment</v>
      </c>
      <c r="Y210" s="5" t="str">
        <f t="shared" si="13"/>
        <v>Computerised psychodynamic therapy with support</v>
      </c>
      <c r="Z210" s="5" t="str">
        <f>FIXED(EXP('WinBUGS output'!N209),2)</f>
        <v>2.57</v>
      </c>
      <c r="AA210" s="5" t="str">
        <f>FIXED(EXP('WinBUGS output'!M209),2)</f>
        <v>1.03</v>
      </c>
      <c r="AB210" s="5" t="str">
        <f>FIXED(EXP('WinBUGS output'!O209),2)</f>
        <v>7.09</v>
      </c>
      <c r="AF210" s="5" t="str">
        <f t="shared" si="14"/>
        <v>Short-term psychodynamic psychotherapies</v>
      </c>
      <c r="AG210" s="5" t="str">
        <f t="shared" si="15"/>
        <v>Behavioural, cognitive, or CBT groups</v>
      </c>
      <c r="AH210" s="5" t="str">
        <f>FIXED(EXP('WinBUGS output'!X209),2)</f>
        <v>0.78</v>
      </c>
      <c r="AI210" s="5" t="str">
        <f>FIXED(EXP('WinBUGS output'!W209),2)</f>
        <v>0.30</v>
      </c>
      <c r="AJ210" s="5" t="str">
        <f>FIXED(EXP('WinBUGS output'!Y209),2)</f>
        <v>1.99</v>
      </c>
    </row>
    <row r="211" spans="1:36" x14ac:dyDescent="0.25">
      <c r="A211" s="16">
        <v>3</v>
      </c>
      <c r="B211" s="16">
        <v>30</v>
      </c>
      <c r="C211" s="5" t="str">
        <f>VLOOKUP(A211,'WinBUGS output'!A:C,3,FALSE)</f>
        <v>No treatment</v>
      </c>
      <c r="D211" s="5" t="str">
        <f>VLOOKUP(B211,'WinBUGS output'!A:C,3,FALSE)</f>
        <v>Computerised third-wave cognitive therapy with support</v>
      </c>
      <c r="E211" s="5" t="str">
        <f>FIXED('WinBUGS output'!N210,2)</f>
        <v>0.72</v>
      </c>
      <c r="F211" s="5" t="str">
        <f>FIXED('WinBUGS output'!M210,2)</f>
        <v>-0.36</v>
      </c>
      <c r="G211" s="5" t="str">
        <f>FIXED('WinBUGS output'!O210,2)</f>
        <v>1.63</v>
      </c>
      <c r="H211" s="38"/>
      <c r="I211" s="38"/>
      <c r="J211" s="38"/>
      <c r="N211" s="1">
        <v>10</v>
      </c>
      <c r="O211" s="1">
        <v>20</v>
      </c>
      <c r="P211" s="5" t="str">
        <f>VLOOKUP('Direct lors'!N211,'WinBUGS output'!D:F,3,FALSE)</f>
        <v>Short-term psychodynamic psychotherapies</v>
      </c>
      <c r="Q211" s="5" t="str">
        <f>VLOOKUP('Direct lors'!O211,'WinBUGS output'!D:F,3,FALSE)</f>
        <v>Combined (Cognitive and cognitive behavioural therapies individual + AD)</v>
      </c>
      <c r="R211" s="5" t="str">
        <f>FIXED('WinBUGS output'!X210,2)</f>
        <v>0.12</v>
      </c>
      <c r="S211" s="5" t="str">
        <f>FIXED('WinBUGS output'!W210,2)</f>
        <v>-1.02</v>
      </c>
      <c r="T211" s="5" t="str">
        <f>FIXED('WinBUGS output'!Y210,2)</f>
        <v>1.27</v>
      </c>
      <c r="X211" s="5" t="str">
        <f t="shared" si="12"/>
        <v>No treatment</v>
      </c>
      <c r="Y211" s="5" t="str">
        <f t="shared" si="13"/>
        <v>Computerised third-wave cognitive therapy with support</v>
      </c>
      <c r="Z211" s="5" t="str">
        <f>FIXED(EXP('WinBUGS output'!N210),2)</f>
        <v>2.05</v>
      </c>
      <c r="AA211" s="5" t="str">
        <f>FIXED(EXP('WinBUGS output'!M210),2)</f>
        <v>0.70</v>
      </c>
      <c r="AB211" s="5" t="str">
        <f>FIXED(EXP('WinBUGS output'!O210),2)</f>
        <v>5.12</v>
      </c>
      <c r="AF211" s="5" t="str">
        <f t="shared" si="14"/>
        <v>Short-term psychodynamic psychotherapies</v>
      </c>
      <c r="AG211" s="5" t="str">
        <f t="shared" si="15"/>
        <v>Combined (Cognitive and cognitive behavioural therapies individual + AD)</v>
      </c>
      <c r="AH211" s="5" t="str">
        <f>FIXED(EXP('WinBUGS output'!X210),2)</f>
        <v>1.13</v>
      </c>
      <c r="AI211" s="5" t="str">
        <f>FIXED(EXP('WinBUGS output'!W210),2)</f>
        <v>0.36</v>
      </c>
      <c r="AJ211" s="5" t="str">
        <f>FIXED(EXP('WinBUGS output'!Y210),2)</f>
        <v>3.56</v>
      </c>
    </row>
    <row r="212" spans="1:36" x14ac:dyDescent="0.25">
      <c r="A212" s="16">
        <v>3</v>
      </c>
      <c r="B212" s="16">
        <v>31</v>
      </c>
      <c r="C212" s="5" t="str">
        <f>VLOOKUP(A212,'WinBUGS output'!A:C,3,FALSE)</f>
        <v>No treatment</v>
      </c>
      <c r="D212" s="5" t="str">
        <f>VLOOKUP(B212,'WinBUGS output'!A:C,3,FALSE)</f>
        <v>Computerised-CBT (CCBT) with support</v>
      </c>
      <c r="E212" s="5" t="str">
        <f>FIXED('WinBUGS output'!N211,2)</f>
        <v>1.11</v>
      </c>
      <c r="F212" s="5" t="str">
        <f>FIXED('WinBUGS output'!M211,2)</f>
        <v>0.42</v>
      </c>
      <c r="G212" s="5" t="str">
        <f>FIXED('WinBUGS output'!O211,2)</f>
        <v>1.79</v>
      </c>
      <c r="H212" s="38"/>
      <c r="I212" s="38"/>
      <c r="J212" s="38"/>
      <c r="N212" s="1">
        <v>10</v>
      </c>
      <c r="O212" s="1">
        <v>21</v>
      </c>
      <c r="P212" s="5" t="str">
        <f>VLOOKUP('Direct lors'!N212,'WinBUGS output'!D:F,3,FALSE)</f>
        <v>Short-term psychodynamic psychotherapies</v>
      </c>
      <c r="Q212" s="5" t="str">
        <f>VLOOKUP('Direct lors'!O212,'WinBUGS output'!D:F,3,FALSE)</f>
        <v>Combined (Behavioural, cognitive, or CBT groups + AD)</v>
      </c>
      <c r="R212" s="5" t="str">
        <f>FIXED('WinBUGS output'!X211,2)</f>
        <v>0.94</v>
      </c>
      <c r="S212" s="5" t="str">
        <f>FIXED('WinBUGS output'!W211,2)</f>
        <v>-0.67</v>
      </c>
      <c r="T212" s="5" t="str">
        <f>FIXED('WinBUGS output'!Y211,2)</f>
        <v>2.58</v>
      </c>
      <c r="X212" s="5" t="str">
        <f t="shared" si="12"/>
        <v>No treatment</v>
      </c>
      <c r="Y212" s="5" t="str">
        <f t="shared" si="13"/>
        <v>Computerised-CBT (CCBT) with support</v>
      </c>
      <c r="Z212" s="5" t="str">
        <f>FIXED(EXP('WinBUGS output'!N211),2)</f>
        <v>3.03</v>
      </c>
      <c r="AA212" s="5" t="str">
        <f>FIXED(EXP('WinBUGS output'!M211),2)</f>
        <v>1.52</v>
      </c>
      <c r="AB212" s="5" t="str">
        <f>FIXED(EXP('WinBUGS output'!O211),2)</f>
        <v>5.97</v>
      </c>
      <c r="AF212" s="5" t="str">
        <f t="shared" si="14"/>
        <v>Short-term psychodynamic psychotherapies</v>
      </c>
      <c r="AG212" s="5" t="str">
        <f t="shared" si="15"/>
        <v>Combined (Behavioural, cognitive, or CBT groups + AD)</v>
      </c>
      <c r="AH212" s="5" t="str">
        <f>FIXED(EXP('WinBUGS output'!X211),2)</f>
        <v>2.56</v>
      </c>
      <c r="AI212" s="5" t="str">
        <f>FIXED(EXP('WinBUGS output'!W211),2)</f>
        <v>0.51</v>
      </c>
      <c r="AJ212" s="5" t="str">
        <f>FIXED(EXP('WinBUGS output'!Y211),2)</f>
        <v>13.20</v>
      </c>
    </row>
    <row r="213" spans="1:36" x14ac:dyDescent="0.25">
      <c r="A213" s="16">
        <v>3</v>
      </c>
      <c r="B213" s="16">
        <v>32</v>
      </c>
      <c r="C213" s="5" t="str">
        <f>VLOOKUP(A213,'WinBUGS output'!A:C,3,FALSE)</f>
        <v>No treatment</v>
      </c>
      <c r="D213" s="5" t="str">
        <f>VLOOKUP(B213,'WinBUGS output'!A:C,3,FALSE)</f>
        <v>Computerised-CBT (CCBT) with support + TAU</v>
      </c>
      <c r="E213" s="5" t="str">
        <f>FIXED('WinBUGS output'!N212,2)</f>
        <v>0.64</v>
      </c>
      <c r="F213" s="5" t="str">
        <f>FIXED('WinBUGS output'!M212,2)</f>
        <v>-0.12</v>
      </c>
      <c r="G213" s="5" t="str">
        <f>FIXED('WinBUGS output'!O212,2)</f>
        <v>1.36</v>
      </c>
      <c r="H213" s="38"/>
      <c r="I213" s="38"/>
      <c r="J213" s="38"/>
      <c r="N213" s="1">
        <v>10</v>
      </c>
      <c r="O213" s="1">
        <v>22</v>
      </c>
      <c r="P213" s="5" t="str">
        <f>VLOOKUP('Direct lors'!N213,'WinBUGS output'!D:F,3,FALSE)</f>
        <v>Short-term psychodynamic psychotherapies</v>
      </c>
      <c r="Q213" s="5" t="str">
        <f>VLOOKUP('Direct lors'!O213,'WinBUGS output'!D:F,3,FALSE)</f>
        <v>Combined (Problem solving + AD)</v>
      </c>
      <c r="R213" s="5" t="str">
        <f>FIXED('WinBUGS output'!X212,2)</f>
        <v>-0.72</v>
      </c>
      <c r="S213" s="5" t="str">
        <f>FIXED('WinBUGS output'!W212,2)</f>
        <v>-2.44</v>
      </c>
      <c r="T213" s="5" t="str">
        <f>FIXED('WinBUGS output'!Y212,2)</f>
        <v>0.95</v>
      </c>
      <c r="X213" s="5" t="str">
        <f t="shared" si="12"/>
        <v>No treatment</v>
      </c>
      <c r="Y213" s="5" t="str">
        <f t="shared" si="13"/>
        <v>Computerised-CBT (CCBT) with support + TAU</v>
      </c>
      <c r="Z213" s="5" t="str">
        <f>FIXED(EXP('WinBUGS output'!N212),2)</f>
        <v>1.90</v>
      </c>
      <c r="AA213" s="5" t="str">
        <f>FIXED(EXP('WinBUGS output'!M212),2)</f>
        <v>0.89</v>
      </c>
      <c r="AB213" s="5" t="str">
        <f>FIXED(EXP('WinBUGS output'!O212),2)</f>
        <v>3.89</v>
      </c>
      <c r="AF213" s="5" t="str">
        <f t="shared" si="14"/>
        <v>Short-term psychodynamic psychotherapies</v>
      </c>
      <c r="AG213" s="5" t="str">
        <f t="shared" si="15"/>
        <v>Combined (Problem solving + AD)</v>
      </c>
      <c r="AH213" s="5" t="str">
        <f>FIXED(EXP('WinBUGS output'!X212),2)</f>
        <v>0.49</v>
      </c>
      <c r="AI213" s="5" t="str">
        <f>FIXED(EXP('WinBUGS output'!W212),2)</f>
        <v>0.09</v>
      </c>
      <c r="AJ213" s="5" t="str">
        <f>FIXED(EXP('WinBUGS output'!Y212),2)</f>
        <v>2.58</v>
      </c>
    </row>
    <row r="214" spans="1:36" x14ac:dyDescent="0.25">
      <c r="A214" s="16">
        <v>3</v>
      </c>
      <c r="B214" s="16">
        <v>33</v>
      </c>
      <c r="C214" s="5" t="str">
        <f>VLOOKUP(A214,'WinBUGS output'!A:C,3,FALSE)</f>
        <v>No treatment</v>
      </c>
      <c r="D214" s="5" t="str">
        <f>VLOOKUP(B214,'WinBUGS output'!A:C,3,FALSE)</f>
        <v>Tailored computerised-CBT (CCBT) with support</v>
      </c>
      <c r="E214" s="5" t="str">
        <f>FIXED('WinBUGS output'!N213,2)</f>
        <v>0.72</v>
      </c>
      <c r="F214" s="5" t="str">
        <f>FIXED('WinBUGS output'!M213,2)</f>
        <v>-0.20</v>
      </c>
      <c r="G214" s="5" t="str">
        <f>FIXED('WinBUGS output'!O213,2)</f>
        <v>1.55</v>
      </c>
      <c r="H214" s="38"/>
      <c r="I214" s="38"/>
      <c r="J214" s="38"/>
      <c r="N214" s="1">
        <v>10</v>
      </c>
      <c r="O214" s="1">
        <v>23</v>
      </c>
      <c r="P214" s="5" t="str">
        <f>VLOOKUP('Direct lors'!N214,'WinBUGS output'!D:F,3,FALSE)</f>
        <v>Short-term psychodynamic psychotherapies</v>
      </c>
      <c r="Q214" s="5" t="str">
        <f>VLOOKUP('Direct lors'!O214,'WinBUGS output'!D:F,3,FALSE)</f>
        <v>Combined (Counselling + AD)</v>
      </c>
      <c r="R214" s="5" t="str">
        <f>FIXED('WinBUGS output'!X213,2)</f>
        <v>0.01</v>
      </c>
      <c r="S214" s="5" t="str">
        <f>FIXED('WinBUGS output'!W213,2)</f>
        <v>-2.06</v>
      </c>
      <c r="T214" s="5" t="str">
        <f>FIXED('WinBUGS output'!Y213,2)</f>
        <v>2.05</v>
      </c>
      <c r="X214" s="5" t="str">
        <f t="shared" si="12"/>
        <v>No treatment</v>
      </c>
      <c r="Y214" s="5" t="str">
        <f t="shared" si="13"/>
        <v>Tailored computerised-CBT (CCBT) with support</v>
      </c>
      <c r="Z214" s="5" t="str">
        <f>FIXED(EXP('WinBUGS output'!N213),2)</f>
        <v>2.06</v>
      </c>
      <c r="AA214" s="5" t="str">
        <f>FIXED(EXP('WinBUGS output'!M213),2)</f>
        <v>0.82</v>
      </c>
      <c r="AB214" s="5" t="str">
        <f>FIXED(EXP('WinBUGS output'!O213),2)</f>
        <v>4.72</v>
      </c>
      <c r="AF214" s="5" t="str">
        <f t="shared" si="14"/>
        <v>Short-term psychodynamic psychotherapies</v>
      </c>
      <c r="AG214" s="5" t="str">
        <f t="shared" si="15"/>
        <v>Combined (Counselling + AD)</v>
      </c>
      <c r="AH214" s="5" t="str">
        <f>FIXED(EXP('WinBUGS output'!X213),2)</f>
        <v>1.01</v>
      </c>
      <c r="AI214" s="5" t="str">
        <f>FIXED(EXP('WinBUGS output'!W213),2)</f>
        <v>0.13</v>
      </c>
      <c r="AJ214" s="5" t="str">
        <f>FIXED(EXP('WinBUGS output'!Y213),2)</f>
        <v>7.74</v>
      </c>
    </row>
    <row r="215" spans="1:36" x14ac:dyDescent="0.25">
      <c r="A215" s="16">
        <v>3</v>
      </c>
      <c r="B215" s="16">
        <v>34</v>
      </c>
      <c r="C215" s="5" t="str">
        <f>VLOOKUP(A215,'WinBUGS output'!A:C,3,FALSE)</f>
        <v>No treatment</v>
      </c>
      <c r="D215" s="5" t="str">
        <f>VLOOKUP(B215,'WinBUGS output'!A:C,3,FALSE)</f>
        <v>Behavioural bibliotherapy</v>
      </c>
      <c r="E215" s="5" t="str">
        <f>FIXED('WinBUGS output'!N214,2)</f>
        <v>0.67</v>
      </c>
      <c r="F215" s="5" t="str">
        <f>FIXED('WinBUGS output'!M214,2)</f>
        <v>-0.05</v>
      </c>
      <c r="G215" s="5" t="str">
        <f>FIXED('WinBUGS output'!O214,2)</f>
        <v>1.44</v>
      </c>
      <c r="H215" s="38"/>
      <c r="I215" s="38"/>
      <c r="J215" s="38"/>
      <c r="N215" s="1">
        <v>10</v>
      </c>
      <c r="O215" s="1">
        <v>24</v>
      </c>
      <c r="P215" s="5" t="str">
        <f>VLOOKUP('Direct lors'!N215,'WinBUGS output'!D:F,3,FALSE)</f>
        <v>Short-term psychodynamic psychotherapies</v>
      </c>
      <c r="Q215" s="5" t="str">
        <f>VLOOKUP('Direct lors'!O215,'WinBUGS output'!D:F,3,FALSE)</f>
        <v>Combined (IPT + AD)</v>
      </c>
      <c r="R215" s="5" t="str">
        <f>FIXED('WinBUGS output'!X214,2)</f>
        <v>-0.18</v>
      </c>
      <c r="S215" s="5" t="str">
        <f>FIXED('WinBUGS output'!W214,2)</f>
        <v>-1.69</v>
      </c>
      <c r="T215" s="5" t="str">
        <f>FIXED('WinBUGS output'!Y214,2)</f>
        <v>1.29</v>
      </c>
      <c r="X215" s="5" t="str">
        <f t="shared" si="12"/>
        <v>No treatment</v>
      </c>
      <c r="Y215" s="5" t="str">
        <f t="shared" si="13"/>
        <v>Behavioural bibliotherapy</v>
      </c>
      <c r="Z215" s="5" t="str">
        <f>FIXED(EXP('WinBUGS output'!N214),2)</f>
        <v>1.95</v>
      </c>
      <c r="AA215" s="5" t="str">
        <f>FIXED(EXP('WinBUGS output'!M214),2)</f>
        <v>0.95</v>
      </c>
      <c r="AB215" s="5" t="str">
        <f>FIXED(EXP('WinBUGS output'!O214),2)</f>
        <v>4.23</v>
      </c>
      <c r="AF215" s="5" t="str">
        <f t="shared" si="14"/>
        <v>Short-term psychodynamic psychotherapies</v>
      </c>
      <c r="AG215" s="5" t="str">
        <f t="shared" si="15"/>
        <v>Combined (IPT + AD)</v>
      </c>
      <c r="AH215" s="5" t="str">
        <f>FIXED(EXP('WinBUGS output'!X214),2)</f>
        <v>0.83</v>
      </c>
      <c r="AI215" s="5" t="str">
        <f>FIXED(EXP('WinBUGS output'!W214),2)</f>
        <v>0.19</v>
      </c>
      <c r="AJ215" s="5" t="str">
        <f>FIXED(EXP('WinBUGS output'!Y214),2)</f>
        <v>3.64</v>
      </c>
    </row>
    <row r="216" spans="1:36" x14ac:dyDescent="0.25">
      <c r="A216" s="16">
        <v>3</v>
      </c>
      <c r="B216" s="16">
        <v>35</v>
      </c>
      <c r="C216" s="5" t="str">
        <f>VLOOKUP(A216,'WinBUGS output'!A:C,3,FALSE)</f>
        <v>No treatment</v>
      </c>
      <c r="D216" s="5" t="str">
        <f>VLOOKUP(B216,'WinBUGS output'!A:C,3,FALSE)</f>
        <v>Cognitive bibliotherapy</v>
      </c>
      <c r="E216" s="5" t="str">
        <f>FIXED('WinBUGS output'!N215,2)</f>
        <v>0.57</v>
      </c>
      <c r="F216" s="5" t="str">
        <f>FIXED('WinBUGS output'!M215,2)</f>
        <v>-0.07</v>
      </c>
      <c r="G216" s="5" t="str">
        <f>FIXED('WinBUGS output'!O215,2)</f>
        <v>1.17</v>
      </c>
      <c r="H216" s="38"/>
      <c r="I216" s="38"/>
      <c r="J216" s="38"/>
      <c r="N216" s="1">
        <v>10</v>
      </c>
      <c r="O216" s="1">
        <v>25</v>
      </c>
      <c r="P216" s="5" t="str">
        <f>VLOOKUP('Direct lors'!N216,'WinBUGS output'!D:F,3,FALSE)</f>
        <v>Short-term psychodynamic psychotherapies</v>
      </c>
      <c r="Q216" s="5" t="str">
        <f>VLOOKUP('Direct lors'!O216,'WinBUGS output'!D:F,3,FALSE)</f>
        <v>Combined (Short-term psychodynamic psychotherapies + AD)</v>
      </c>
      <c r="R216" s="5" t="str">
        <f>FIXED('WinBUGS output'!X215,2)</f>
        <v>0.50</v>
      </c>
      <c r="S216" s="5" t="str">
        <f>FIXED('WinBUGS output'!W215,2)</f>
        <v>-0.66</v>
      </c>
      <c r="T216" s="5" t="str">
        <f>FIXED('WinBUGS output'!Y215,2)</f>
        <v>1.67</v>
      </c>
      <c r="X216" s="5" t="str">
        <f t="shared" si="12"/>
        <v>No treatment</v>
      </c>
      <c r="Y216" s="5" t="str">
        <f t="shared" si="13"/>
        <v>Cognitive bibliotherapy</v>
      </c>
      <c r="Z216" s="5" t="str">
        <f>FIXED(EXP('WinBUGS output'!N215),2)</f>
        <v>1.77</v>
      </c>
      <c r="AA216" s="5" t="str">
        <f>FIXED(EXP('WinBUGS output'!M215),2)</f>
        <v>0.93</v>
      </c>
      <c r="AB216" s="5" t="str">
        <f>FIXED(EXP('WinBUGS output'!O215),2)</f>
        <v>3.23</v>
      </c>
      <c r="AF216" s="5" t="str">
        <f t="shared" si="14"/>
        <v>Short-term psychodynamic psychotherapies</v>
      </c>
      <c r="AG216" s="5" t="str">
        <f t="shared" si="15"/>
        <v>Combined (Short-term psychodynamic psychotherapies + AD)</v>
      </c>
      <c r="AH216" s="5" t="str">
        <f>FIXED(EXP('WinBUGS output'!X215),2)</f>
        <v>1.66</v>
      </c>
      <c r="AI216" s="5" t="str">
        <f>FIXED(EXP('WinBUGS output'!W215),2)</f>
        <v>0.52</v>
      </c>
      <c r="AJ216" s="5" t="str">
        <f>FIXED(EXP('WinBUGS output'!Y215),2)</f>
        <v>5.32</v>
      </c>
    </row>
    <row r="217" spans="1:36" x14ac:dyDescent="0.25">
      <c r="A217" s="16">
        <v>3</v>
      </c>
      <c r="B217" s="16">
        <v>36</v>
      </c>
      <c r="C217" s="5" t="str">
        <f>VLOOKUP(A217,'WinBUGS output'!A:C,3,FALSE)</f>
        <v>No treatment</v>
      </c>
      <c r="D217" s="5" t="str">
        <f>VLOOKUP(B217,'WinBUGS output'!A:C,3,FALSE)</f>
        <v>Cognitive bibliotherapy + TAU</v>
      </c>
      <c r="E217" s="5" t="str">
        <f>FIXED('WinBUGS output'!N216,2)</f>
        <v>0.61</v>
      </c>
      <c r="F217" s="5" t="str">
        <f>FIXED('WinBUGS output'!M216,2)</f>
        <v>-0.10</v>
      </c>
      <c r="G217" s="5" t="str">
        <f>FIXED('WinBUGS output'!O216,2)</f>
        <v>1.29</v>
      </c>
      <c r="H217" s="38"/>
      <c r="I217" s="38"/>
      <c r="J217" s="38"/>
      <c r="N217" s="1">
        <v>10</v>
      </c>
      <c r="O217" s="1">
        <v>26</v>
      </c>
      <c r="P217" s="5" t="str">
        <f>VLOOKUP('Direct lors'!N217,'WinBUGS output'!D:F,3,FALSE)</f>
        <v>Short-term psychodynamic psychotherapies</v>
      </c>
      <c r="Q217" s="5" t="str">
        <f>VLOOKUP('Direct lors'!O217,'WinBUGS output'!D:F,3,FALSE)</f>
        <v>Combined (psych + placebo)</v>
      </c>
      <c r="R217" s="5" t="str">
        <f>FIXED('WinBUGS output'!X216,2)</f>
        <v>-0.99</v>
      </c>
      <c r="S217" s="5" t="str">
        <f>FIXED('WinBUGS output'!W216,2)</f>
        <v>-2.43</v>
      </c>
      <c r="T217" s="5" t="str">
        <f>FIXED('WinBUGS output'!Y216,2)</f>
        <v>0.39</v>
      </c>
      <c r="X217" s="5" t="str">
        <f t="shared" si="12"/>
        <v>No treatment</v>
      </c>
      <c r="Y217" s="5" t="str">
        <f t="shared" si="13"/>
        <v>Cognitive bibliotherapy + TAU</v>
      </c>
      <c r="Z217" s="5" t="str">
        <f>FIXED(EXP('WinBUGS output'!N216),2)</f>
        <v>1.84</v>
      </c>
      <c r="AA217" s="5" t="str">
        <f>FIXED(EXP('WinBUGS output'!M216),2)</f>
        <v>0.90</v>
      </c>
      <c r="AB217" s="5" t="str">
        <f>FIXED(EXP('WinBUGS output'!O216),2)</f>
        <v>3.63</v>
      </c>
      <c r="AF217" s="5" t="str">
        <f t="shared" si="14"/>
        <v>Short-term psychodynamic psychotherapies</v>
      </c>
      <c r="AG217" s="5" t="str">
        <f t="shared" si="15"/>
        <v>Combined (psych + placebo)</v>
      </c>
      <c r="AH217" s="5" t="str">
        <f>FIXED(EXP('WinBUGS output'!X216),2)</f>
        <v>0.37</v>
      </c>
      <c r="AI217" s="5" t="str">
        <f>FIXED(EXP('WinBUGS output'!W216),2)</f>
        <v>0.09</v>
      </c>
      <c r="AJ217" s="5" t="str">
        <f>FIXED(EXP('WinBUGS output'!Y216),2)</f>
        <v>1.48</v>
      </c>
    </row>
    <row r="218" spans="1:36" x14ac:dyDescent="0.25">
      <c r="A218" s="16">
        <v>3</v>
      </c>
      <c r="B218" s="16">
        <v>37</v>
      </c>
      <c r="C218" s="5" t="str">
        <f>VLOOKUP(A218,'WinBUGS output'!A:C,3,FALSE)</f>
        <v>No treatment</v>
      </c>
      <c r="D218" s="5" t="str">
        <f>VLOOKUP(B218,'WinBUGS output'!A:C,3,FALSE)</f>
        <v>Computerised cognitive bias modification</v>
      </c>
      <c r="E218" s="5" t="str">
        <f>FIXED('WinBUGS output'!N217,2)</f>
        <v>0.63</v>
      </c>
      <c r="F218" s="5" t="str">
        <f>FIXED('WinBUGS output'!M217,2)</f>
        <v>-0.08</v>
      </c>
      <c r="G218" s="5" t="str">
        <f>FIXED('WinBUGS output'!O217,2)</f>
        <v>1.35</v>
      </c>
      <c r="H218" s="38"/>
      <c r="I218" s="38"/>
      <c r="J218" s="38"/>
      <c r="N218" s="1">
        <v>10</v>
      </c>
      <c r="O218" s="1">
        <v>27</v>
      </c>
      <c r="P218" s="5" t="str">
        <f>VLOOKUP('Direct lors'!N218,'WinBUGS output'!D:F,3,FALSE)</f>
        <v>Short-term psychodynamic psychotherapies</v>
      </c>
      <c r="Q218" s="5" t="str">
        <f>VLOOKUP('Direct lors'!O218,'WinBUGS output'!D:F,3,FALSE)</f>
        <v>Combined (Exercise + AD/CBT)</v>
      </c>
      <c r="R218" s="5" t="str">
        <f>FIXED('WinBUGS output'!X217,2)</f>
        <v>-0.27</v>
      </c>
      <c r="S218" s="5" t="str">
        <f>FIXED('WinBUGS output'!W217,2)</f>
        <v>-1.49</v>
      </c>
      <c r="T218" s="5" t="str">
        <f>FIXED('WinBUGS output'!Y217,2)</f>
        <v>0.92</v>
      </c>
      <c r="X218" s="5" t="str">
        <f t="shared" si="12"/>
        <v>No treatment</v>
      </c>
      <c r="Y218" s="5" t="str">
        <f t="shared" si="13"/>
        <v>Computerised cognitive bias modification</v>
      </c>
      <c r="Z218" s="5" t="str">
        <f>FIXED(EXP('WinBUGS output'!N217),2)</f>
        <v>1.89</v>
      </c>
      <c r="AA218" s="5" t="str">
        <f>FIXED(EXP('WinBUGS output'!M217),2)</f>
        <v>0.93</v>
      </c>
      <c r="AB218" s="5" t="str">
        <f>FIXED(EXP('WinBUGS output'!O217),2)</f>
        <v>3.85</v>
      </c>
      <c r="AF218" s="5" t="str">
        <f t="shared" si="14"/>
        <v>Short-term psychodynamic psychotherapies</v>
      </c>
      <c r="AG218" s="5" t="str">
        <f t="shared" si="15"/>
        <v>Combined (Exercise + AD/CBT)</v>
      </c>
      <c r="AH218" s="5" t="str">
        <f>FIXED(EXP('WinBUGS output'!X217),2)</f>
        <v>0.76</v>
      </c>
      <c r="AI218" s="5" t="str">
        <f>FIXED(EXP('WinBUGS output'!W217),2)</f>
        <v>0.22</v>
      </c>
      <c r="AJ218" s="5" t="str">
        <f>FIXED(EXP('WinBUGS output'!Y217),2)</f>
        <v>2.50</v>
      </c>
    </row>
    <row r="219" spans="1:36" x14ac:dyDescent="0.25">
      <c r="A219" s="16">
        <v>3</v>
      </c>
      <c r="B219" s="16">
        <v>38</v>
      </c>
      <c r="C219" s="5" t="str">
        <f>VLOOKUP(A219,'WinBUGS output'!A:C,3,FALSE)</f>
        <v>No treatment</v>
      </c>
      <c r="D219" s="5" t="str">
        <f>VLOOKUP(B219,'WinBUGS output'!A:C,3,FALSE)</f>
        <v>Computerised mindfulness intervention</v>
      </c>
      <c r="E219" s="5" t="str">
        <f>FIXED('WinBUGS output'!N218,2)</f>
        <v>0.64</v>
      </c>
      <c r="F219" s="5" t="str">
        <f>FIXED('WinBUGS output'!M218,2)</f>
        <v>-0.09</v>
      </c>
      <c r="G219" s="5" t="str">
        <f>FIXED('WinBUGS output'!O218,2)</f>
        <v>1.40</v>
      </c>
      <c r="H219" s="38"/>
      <c r="I219" s="38"/>
      <c r="J219" s="38"/>
      <c r="N219" s="1">
        <v>11</v>
      </c>
      <c r="O219" s="1">
        <v>12</v>
      </c>
      <c r="P219" s="5" t="str">
        <f>VLOOKUP('Direct lors'!N219,'WinBUGS output'!D:F,3,FALSE)</f>
        <v>Self-help with support</v>
      </c>
      <c r="Q219" s="5" t="str">
        <f>VLOOKUP('Direct lors'!O219,'WinBUGS output'!D:F,3,FALSE)</f>
        <v>Self-help</v>
      </c>
      <c r="R219" s="5" t="str">
        <f>FIXED('WinBUGS output'!X218,2)</f>
        <v>-0.16</v>
      </c>
      <c r="S219" s="5" t="str">
        <f>FIXED('WinBUGS output'!W218,2)</f>
        <v>-0.68</v>
      </c>
      <c r="T219" s="5" t="str">
        <f>FIXED('WinBUGS output'!Y218,2)</f>
        <v>0.39</v>
      </c>
      <c r="X219" s="5" t="str">
        <f t="shared" si="12"/>
        <v>No treatment</v>
      </c>
      <c r="Y219" s="5" t="str">
        <f t="shared" si="13"/>
        <v>Computerised mindfulness intervention</v>
      </c>
      <c r="Z219" s="5" t="str">
        <f>FIXED(EXP('WinBUGS output'!N218),2)</f>
        <v>1.90</v>
      </c>
      <c r="AA219" s="5" t="str">
        <f>FIXED(EXP('WinBUGS output'!M218),2)</f>
        <v>0.91</v>
      </c>
      <c r="AB219" s="5" t="str">
        <f>FIXED(EXP('WinBUGS output'!O218),2)</f>
        <v>4.03</v>
      </c>
      <c r="AF219" s="5" t="str">
        <f t="shared" si="14"/>
        <v>Self-help with support</v>
      </c>
      <c r="AG219" s="5" t="str">
        <f t="shared" si="15"/>
        <v>Self-help</v>
      </c>
      <c r="AH219" s="5" t="str">
        <f>FIXED(EXP('WinBUGS output'!X218),2)</f>
        <v>0.85</v>
      </c>
      <c r="AI219" s="5" t="str">
        <f>FIXED(EXP('WinBUGS output'!W218),2)</f>
        <v>0.51</v>
      </c>
      <c r="AJ219" s="5" t="str">
        <f>FIXED(EXP('WinBUGS output'!Y218),2)</f>
        <v>1.47</v>
      </c>
    </row>
    <row r="220" spans="1:36" x14ac:dyDescent="0.25">
      <c r="A220" s="16">
        <v>3</v>
      </c>
      <c r="B220" s="16">
        <v>39</v>
      </c>
      <c r="C220" s="5" t="str">
        <f>VLOOKUP(A220,'WinBUGS output'!A:C,3,FALSE)</f>
        <v>No treatment</v>
      </c>
      <c r="D220" s="5" t="str">
        <f>VLOOKUP(B220,'WinBUGS output'!A:C,3,FALSE)</f>
        <v>Computerised-CBT (CCBT)</v>
      </c>
      <c r="E220" s="5" t="str">
        <f>FIXED('WinBUGS output'!N219,2)</f>
        <v>0.65</v>
      </c>
      <c r="F220" s="5" t="str">
        <f>FIXED('WinBUGS output'!M219,2)</f>
        <v>0.08</v>
      </c>
      <c r="G220" s="5" t="str">
        <f>FIXED('WinBUGS output'!O219,2)</f>
        <v>1.22</v>
      </c>
      <c r="H220" s="38" t="s">
        <v>5237</v>
      </c>
      <c r="I220" s="38" t="s">
        <v>5189</v>
      </c>
      <c r="J220" s="38" t="s">
        <v>5238</v>
      </c>
      <c r="N220" s="1">
        <v>11</v>
      </c>
      <c r="O220" s="1">
        <v>13</v>
      </c>
      <c r="P220" s="5" t="str">
        <f>VLOOKUP('Direct lors'!N220,'WinBUGS output'!D:F,3,FALSE)</f>
        <v>Self-help with support</v>
      </c>
      <c r="Q220" s="5" t="str">
        <f>VLOOKUP('Direct lors'!O220,'WinBUGS output'!D:F,3,FALSE)</f>
        <v>Psychoeducational interventions</v>
      </c>
      <c r="R220" s="5" t="str">
        <f>FIXED('WinBUGS output'!X219,2)</f>
        <v>-0.89</v>
      </c>
      <c r="S220" s="5" t="str">
        <f>FIXED('WinBUGS output'!W219,2)</f>
        <v>-1.71</v>
      </c>
      <c r="T220" s="5" t="str">
        <f>FIXED('WinBUGS output'!Y219,2)</f>
        <v>-0.09</v>
      </c>
      <c r="X220" s="5" t="str">
        <f t="shared" si="12"/>
        <v>No treatment</v>
      </c>
      <c r="Y220" s="5" t="str">
        <f t="shared" si="13"/>
        <v>Computerised-CBT (CCBT)</v>
      </c>
      <c r="Z220" s="5" t="str">
        <f>FIXED(EXP('WinBUGS output'!N219),2)</f>
        <v>1.92</v>
      </c>
      <c r="AA220" s="5" t="str">
        <f>FIXED(EXP('WinBUGS output'!M219),2)</f>
        <v>1.08</v>
      </c>
      <c r="AB220" s="5" t="str">
        <f>FIXED(EXP('WinBUGS output'!O219),2)</f>
        <v>3.37</v>
      </c>
      <c r="AF220" s="5" t="str">
        <f t="shared" si="14"/>
        <v>Self-help with support</v>
      </c>
      <c r="AG220" s="5" t="str">
        <f t="shared" si="15"/>
        <v>Psychoeducational interventions</v>
      </c>
      <c r="AH220" s="5" t="str">
        <f>FIXED(EXP('WinBUGS output'!X219),2)</f>
        <v>0.41</v>
      </c>
      <c r="AI220" s="5" t="str">
        <f>FIXED(EXP('WinBUGS output'!W219),2)</f>
        <v>0.18</v>
      </c>
      <c r="AJ220" s="5" t="str">
        <f>FIXED(EXP('WinBUGS output'!Y219),2)</f>
        <v>0.91</v>
      </c>
    </row>
    <row r="221" spans="1:36" x14ac:dyDescent="0.25">
      <c r="A221" s="16">
        <v>3</v>
      </c>
      <c r="B221" s="16">
        <v>40</v>
      </c>
      <c r="C221" s="5" t="str">
        <f>VLOOKUP(A221,'WinBUGS output'!A:C,3,FALSE)</f>
        <v>No treatment</v>
      </c>
      <c r="D221" s="5" t="str">
        <f>VLOOKUP(B221,'WinBUGS output'!A:C,3,FALSE)</f>
        <v>Computerised-CBT (CCBT) + TAU</v>
      </c>
      <c r="E221" s="5" t="str">
        <f>FIXED('WinBUGS output'!N220,2)</f>
        <v>0.68</v>
      </c>
      <c r="F221" s="5" t="str">
        <f>FIXED('WinBUGS output'!M220,2)</f>
        <v>0.03</v>
      </c>
      <c r="G221" s="5" t="str">
        <f>FIXED('WinBUGS output'!O220,2)</f>
        <v>1.34</v>
      </c>
      <c r="H221" s="38"/>
      <c r="I221" s="38"/>
      <c r="J221" s="38"/>
      <c r="N221" s="1">
        <v>11</v>
      </c>
      <c r="O221" s="1">
        <v>14</v>
      </c>
      <c r="P221" s="5" t="str">
        <f>VLOOKUP('Direct lors'!N221,'WinBUGS output'!D:F,3,FALSE)</f>
        <v>Self-help with support</v>
      </c>
      <c r="Q221" s="5" t="str">
        <f>VLOOKUP('Direct lors'!O221,'WinBUGS output'!D:F,3,FALSE)</f>
        <v>Interpersonal psychotherapy (IPT)</v>
      </c>
      <c r="R221" s="5" t="str">
        <f>FIXED('WinBUGS output'!X220,2)</f>
        <v>-0.63</v>
      </c>
      <c r="S221" s="5" t="str">
        <f>FIXED('WinBUGS output'!W220,2)</f>
        <v>-1.50</v>
      </c>
      <c r="T221" s="5" t="str">
        <f>FIXED('WinBUGS output'!Y220,2)</f>
        <v>0.20</v>
      </c>
      <c r="X221" s="5" t="str">
        <f t="shared" si="12"/>
        <v>No treatment</v>
      </c>
      <c r="Y221" s="5" t="str">
        <f t="shared" si="13"/>
        <v>Computerised-CBT (CCBT) + TAU</v>
      </c>
      <c r="Z221" s="5" t="str">
        <f>FIXED(EXP('WinBUGS output'!N220),2)</f>
        <v>1.97</v>
      </c>
      <c r="AA221" s="5" t="str">
        <f>FIXED(EXP('WinBUGS output'!M220),2)</f>
        <v>1.03</v>
      </c>
      <c r="AB221" s="5" t="str">
        <f>FIXED(EXP('WinBUGS output'!O220),2)</f>
        <v>3.80</v>
      </c>
      <c r="AF221" s="5" t="str">
        <f t="shared" si="14"/>
        <v>Self-help with support</v>
      </c>
      <c r="AG221" s="5" t="str">
        <f t="shared" si="15"/>
        <v>Interpersonal psychotherapy (IPT)</v>
      </c>
      <c r="AH221" s="5" t="str">
        <f>FIXED(EXP('WinBUGS output'!X220),2)</f>
        <v>0.53</v>
      </c>
      <c r="AI221" s="5" t="str">
        <f>FIXED(EXP('WinBUGS output'!W220),2)</f>
        <v>0.22</v>
      </c>
      <c r="AJ221" s="5" t="str">
        <f>FIXED(EXP('WinBUGS output'!Y220),2)</f>
        <v>1.22</v>
      </c>
    </row>
    <row r="222" spans="1:36" x14ac:dyDescent="0.25">
      <c r="A222" s="16">
        <v>3</v>
      </c>
      <c r="B222" s="16">
        <v>41</v>
      </c>
      <c r="C222" s="5" t="str">
        <f>VLOOKUP(A222,'WinBUGS output'!A:C,3,FALSE)</f>
        <v>No treatment</v>
      </c>
      <c r="D222" s="5" t="str">
        <f>VLOOKUP(B222,'WinBUGS output'!A:C,3,FALSE)</f>
        <v>Online positive psychological intervention</v>
      </c>
      <c r="E222" s="5" t="str">
        <f>FIXED('WinBUGS output'!N221,2)</f>
        <v>0.67</v>
      </c>
      <c r="F222" s="5" t="str">
        <f>FIXED('WinBUGS output'!M221,2)</f>
        <v>-0.01</v>
      </c>
      <c r="G222" s="5" t="str">
        <f>FIXED('WinBUGS output'!O221,2)</f>
        <v>1.39</v>
      </c>
      <c r="H222" s="38"/>
      <c r="I222" s="38"/>
      <c r="J222" s="38"/>
      <c r="N222" s="1">
        <v>11</v>
      </c>
      <c r="O222" s="1">
        <v>15</v>
      </c>
      <c r="P222" s="5" t="str">
        <f>VLOOKUP('Direct lors'!N222,'WinBUGS output'!D:F,3,FALSE)</f>
        <v>Self-help with support</v>
      </c>
      <c r="Q222" s="5" t="str">
        <f>VLOOKUP('Direct lors'!O222,'WinBUGS output'!D:F,3,FALSE)</f>
        <v>Counselling</v>
      </c>
      <c r="R222" s="5" t="str">
        <f>FIXED('WinBUGS output'!X221,2)</f>
        <v>-0.53</v>
      </c>
      <c r="S222" s="5" t="str">
        <f>FIXED('WinBUGS output'!W221,2)</f>
        <v>-1.29</v>
      </c>
      <c r="T222" s="5" t="str">
        <f>FIXED('WinBUGS output'!Y221,2)</f>
        <v>0.23</v>
      </c>
      <c r="X222" s="5" t="str">
        <f t="shared" si="12"/>
        <v>No treatment</v>
      </c>
      <c r="Y222" s="5" t="str">
        <f t="shared" si="13"/>
        <v>Online positive psychological intervention</v>
      </c>
      <c r="Z222" s="5" t="str">
        <f>FIXED(EXP('WinBUGS output'!N221),2)</f>
        <v>1.96</v>
      </c>
      <c r="AA222" s="5" t="str">
        <f>FIXED(EXP('WinBUGS output'!M221),2)</f>
        <v>0.99</v>
      </c>
      <c r="AB222" s="5" t="str">
        <f>FIXED(EXP('WinBUGS output'!O221),2)</f>
        <v>4.00</v>
      </c>
      <c r="AF222" s="5" t="str">
        <f t="shared" si="14"/>
        <v>Self-help with support</v>
      </c>
      <c r="AG222" s="5" t="str">
        <f t="shared" si="15"/>
        <v>Counselling</v>
      </c>
      <c r="AH222" s="5" t="str">
        <f>FIXED(EXP('WinBUGS output'!X221),2)</f>
        <v>0.59</v>
      </c>
      <c r="AI222" s="5" t="str">
        <f>FIXED(EXP('WinBUGS output'!W221),2)</f>
        <v>0.27</v>
      </c>
      <c r="AJ222" s="5" t="str">
        <f>FIXED(EXP('WinBUGS output'!Y221),2)</f>
        <v>1.26</v>
      </c>
    </row>
    <row r="223" spans="1:36" x14ac:dyDescent="0.25">
      <c r="A223" s="16">
        <v>3</v>
      </c>
      <c r="B223" s="16">
        <v>42</v>
      </c>
      <c r="C223" s="5" t="str">
        <f>VLOOKUP(A223,'WinBUGS output'!A:C,3,FALSE)</f>
        <v>No treatment</v>
      </c>
      <c r="D223" s="5" t="str">
        <f>VLOOKUP(B223,'WinBUGS output'!A:C,3,FALSE)</f>
        <v>Psychoeducational website</v>
      </c>
      <c r="E223" s="5" t="str">
        <f>FIXED('WinBUGS output'!N222,2)</f>
        <v>0.60</v>
      </c>
      <c r="F223" s="5" t="str">
        <f>FIXED('WinBUGS output'!M222,2)</f>
        <v>-0.08</v>
      </c>
      <c r="G223" s="5" t="str">
        <f>FIXED('WinBUGS output'!O222,2)</f>
        <v>1.24</v>
      </c>
      <c r="H223" s="38"/>
      <c r="I223" s="38"/>
      <c r="J223" s="38"/>
      <c r="N223" s="1">
        <v>11</v>
      </c>
      <c r="O223" s="1">
        <v>16</v>
      </c>
      <c r="P223" s="5" t="str">
        <f>VLOOKUP('Direct lors'!N223,'WinBUGS output'!D:F,3,FALSE)</f>
        <v>Self-help with support</v>
      </c>
      <c r="Q223" s="5" t="str">
        <f>VLOOKUP('Direct lors'!O223,'WinBUGS output'!D:F,3,FALSE)</f>
        <v>Problem solving</v>
      </c>
      <c r="R223" s="5" t="str">
        <f>FIXED('WinBUGS output'!X222,2)</f>
        <v>-0.64</v>
      </c>
      <c r="S223" s="5" t="str">
        <f>FIXED('WinBUGS output'!W222,2)</f>
        <v>-1.47</v>
      </c>
      <c r="T223" s="5" t="str">
        <f>FIXED('WinBUGS output'!Y222,2)</f>
        <v>0.22</v>
      </c>
      <c r="X223" s="5" t="str">
        <f t="shared" si="12"/>
        <v>No treatment</v>
      </c>
      <c r="Y223" s="5" t="str">
        <f t="shared" si="13"/>
        <v>Psychoeducational website</v>
      </c>
      <c r="Z223" s="5" t="str">
        <f>FIXED(EXP('WinBUGS output'!N222),2)</f>
        <v>1.82</v>
      </c>
      <c r="AA223" s="5" t="str">
        <f>FIXED(EXP('WinBUGS output'!M222),2)</f>
        <v>0.93</v>
      </c>
      <c r="AB223" s="5" t="str">
        <f>FIXED(EXP('WinBUGS output'!O222),2)</f>
        <v>3.47</v>
      </c>
      <c r="AF223" s="5" t="str">
        <f t="shared" si="14"/>
        <v>Self-help with support</v>
      </c>
      <c r="AG223" s="5" t="str">
        <f t="shared" si="15"/>
        <v>Problem solving</v>
      </c>
      <c r="AH223" s="5" t="str">
        <f>FIXED(EXP('WinBUGS output'!X222),2)</f>
        <v>0.53</v>
      </c>
      <c r="AI223" s="5" t="str">
        <f>FIXED(EXP('WinBUGS output'!W222),2)</f>
        <v>0.23</v>
      </c>
      <c r="AJ223" s="5" t="str">
        <f>FIXED(EXP('WinBUGS output'!Y222),2)</f>
        <v>1.24</v>
      </c>
    </row>
    <row r="224" spans="1:36" x14ac:dyDescent="0.25">
      <c r="A224" s="16">
        <v>3</v>
      </c>
      <c r="B224" s="16">
        <v>43</v>
      </c>
      <c r="C224" s="5" t="str">
        <f>VLOOKUP(A224,'WinBUGS output'!A:C,3,FALSE)</f>
        <v>No treatment</v>
      </c>
      <c r="D224" s="5" t="str">
        <f>VLOOKUP(B224,'WinBUGS output'!A:C,3,FALSE)</f>
        <v>Tailored computerised psychoeducation and self-help strategies</v>
      </c>
      <c r="E224" s="5" t="str">
        <f>FIXED('WinBUGS output'!N223,2)</f>
        <v>0.58</v>
      </c>
      <c r="F224" s="5" t="str">
        <f>FIXED('WinBUGS output'!M223,2)</f>
        <v>-0.08</v>
      </c>
      <c r="G224" s="5" t="str">
        <f>FIXED('WinBUGS output'!O223,2)</f>
        <v>1.21</v>
      </c>
      <c r="H224" s="38" t="s">
        <v>5209</v>
      </c>
      <c r="I224" s="38" t="s">
        <v>5239</v>
      </c>
      <c r="J224" s="38" t="s">
        <v>5240</v>
      </c>
      <c r="N224" s="1">
        <v>11</v>
      </c>
      <c r="O224" s="1">
        <v>17</v>
      </c>
      <c r="P224" s="5" t="str">
        <f>VLOOKUP('Direct lors'!N224,'WinBUGS output'!D:F,3,FALSE)</f>
        <v>Self-help with support</v>
      </c>
      <c r="Q224" s="5" t="str">
        <f>VLOOKUP('Direct lors'!O224,'WinBUGS output'!D:F,3,FALSE)</f>
        <v>Behavioural therapies (individual)</v>
      </c>
      <c r="R224" s="5" t="str">
        <f>FIXED('WinBUGS output'!X223,2)</f>
        <v>-0.70</v>
      </c>
      <c r="S224" s="5" t="str">
        <f>FIXED('WinBUGS output'!W223,2)</f>
        <v>-1.65</v>
      </c>
      <c r="T224" s="5" t="str">
        <f>FIXED('WinBUGS output'!Y223,2)</f>
        <v>0.27</v>
      </c>
      <c r="X224" s="5" t="str">
        <f t="shared" si="12"/>
        <v>No treatment</v>
      </c>
      <c r="Y224" s="5" t="str">
        <f t="shared" si="13"/>
        <v>Tailored computerised psychoeducation and self-help strategies</v>
      </c>
      <c r="Z224" s="5" t="str">
        <f>FIXED(EXP('WinBUGS output'!N223),2)</f>
        <v>1.79</v>
      </c>
      <c r="AA224" s="5" t="str">
        <f>FIXED(EXP('WinBUGS output'!M223),2)</f>
        <v>0.92</v>
      </c>
      <c r="AB224" s="5" t="str">
        <f>FIXED(EXP('WinBUGS output'!O223),2)</f>
        <v>3.35</v>
      </c>
      <c r="AF224" s="5" t="str">
        <f t="shared" si="14"/>
        <v>Self-help with support</v>
      </c>
      <c r="AG224" s="5" t="str">
        <f t="shared" si="15"/>
        <v>Behavioural therapies (individual)</v>
      </c>
      <c r="AH224" s="5" t="str">
        <f>FIXED(EXP('WinBUGS output'!X223),2)</f>
        <v>0.50</v>
      </c>
      <c r="AI224" s="5" t="str">
        <f>FIXED(EXP('WinBUGS output'!W223),2)</f>
        <v>0.19</v>
      </c>
      <c r="AJ224" s="5" t="str">
        <f>FIXED(EXP('WinBUGS output'!Y223),2)</f>
        <v>1.31</v>
      </c>
    </row>
    <row r="225" spans="1:36" x14ac:dyDescent="0.25">
      <c r="A225" s="16">
        <v>3</v>
      </c>
      <c r="B225" s="16">
        <v>44</v>
      </c>
      <c r="C225" s="5" t="str">
        <f>VLOOKUP(A225,'WinBUGS output'!A:C,3,FALSE)</f>
        <v>No treatment</v>
      </c>
      <c r="D225" s="5" t="str">
        <f>VLOOKUP(B225,'WinBUGS output'!A:C,3,FALSE)</f>
        <v>Lifestyle factors discussion</v>
      </c>
      <c r="E225" s="5" t="str">
        <f>FIXED('WinBUGS output'!N224,2)</f>
        <v>-0.10</v>
      </c>
      <c r="F225" s="5" t="str">
        <f>FIXED('WinBUGS output'!M224,2)</f>
        <v>-0.99</v>
      </c>
      <c r="G225" s="5" t="str">
        <f>FIXED('WinBUGS output'!O224,2)</f>
        <v>0.75</v>
      </c>
      <c r="H225" s="38"/>
      <c r="I225" s="38"/>
      <c r="J225" s="38"/>
      <c r="N225" s="1">
        <v>11</v>
      </c>
      <c r="O225" s="1">
        <v>18</v>
      </c>
      <c r="P225" s="5" t="str">
        <f>VLOOKUP('Direct lors'!N225,'WinBUGS output'!D:F,3,FALSE)</f>
        <v>Self-help with support</v>
      </c>
      <c r="Q225" s="5" t="str">
        <f>VLOOKUP('Direct lors'!O225,'WinBUGS output'!D:F,3,FALSE)</f>
        <v>Cognitive and cognitive behavioural therapies (individual)</v>
      </c>
      <c r="R225" s="5" t="str">
        <f>FIXED('WinBUGS output'!X224,2)</f>
        <v>-0.64</v>
      </c>
      <c r="S225" s="5" t="str">
        <f>FIXED('WinBUGS output'!W224,2)</f>
        <v>-1.28</v>
      </c>
      <c r="T225" s="5" t="str">
        <f>FIXED('WinBUGS output'!Y224,2)</f>
        <v>-0.01</v>
      </c>
      <c r="X225" s="5" t="str">
        <f t="shared" si="12"/>
        <v>No treatment</v>
      </c>
      <c r="Y225" s="5" t="str">
        <f t="shared" si="13"/>
        <v>Lifestyle factors discussion</v>
      </c>
      <c r="Z225" s="5" t="str">
        <f>FIXED(EXP('WinBUGS output'!N224),2)</f>
        <v>0.90</v>
      </c>
      <c r="AA225" s="5" t="str">
        <f>FIXED(EXP('WinBUGS output'!M224),2)</f>
        <v>0.37</v>
      </c>
      <c r="AB225" s="5" t="str">
        <f>FIXED(EXP('WinBUGS output'!O224),2)</f>
        <v>2.12</v>
      </c>
      <c r="AF225" s="5" t="str">
        <f t="shared" si="14"/>
        <v>Self-help with support</v>
      </c>
      <c r="AG225" s="5" t="str">
        <f t="shared" si="15"/>
        <v>Cognitive and cognitive behavioural therapies (individual)</v>
      </c>
      <c r="AH225" s="5" t="str">
        <f>FIXED(EXP('WinBUGS output'!X224),2)</f>
        <v>0.52</v>
      </c>
      <c r="AI225" s="5" t="str">
        <f>FIXED(EXP('WinBUGS output'!W224),2)</f>
        <v>0.28</v>
      </c>
      <c r="AJ225" s="5" t="str">
        <f>FIXED(EXP('WinBUGS output'!Y224),2)</f>
        <v>0.99</v>
      </c>
    </row>
    <row r="226" spans="1:36" x14ac:dyDescent="0.25">
      <c r="A226" s="16">
        <v>3</v>
      </c>
      <c r="B226" s="16">
        <v>45</v>
      </c>
      <c r="C226" s="5" t="str">
        <f>VLOOKUP(A226,'WinBUGS output'!A:C,3,FALSE)</f>
        <v>No treatment</v>
      </c>
      <c r="D226" s="5" t="str">
        <f>VLOOKUP(B226,'WinBUGS output'!A:C,3,FALSE)</f>
        <v>Psychoeducational group programme</v>
      </c>
      <c r="E226" s="5" t="str">
        <f>FIXED('WinBUGS output'!N225,2)</f>
        <v>-0.24</v>
      </c>
      <c r="F226" s="5" t="str">
        <f>FIXED('WinBUGS output'!M225,2)</f>
        <v>-1.13</v>
      </c>
      <c r="G226" s="5" t="str">
        <f>FIXED('WinBUGS output'!O225,2)</f>
        <v>0.58</v>
      </c>
      <c r="H226" s="38" t="s">
        <v>5241</v>
      </c>
      <c r="I226" s="38" t="s">
        <v>5242</v>
      </c>
      <c r="J226" s="38" t="s">
        <v>5243</v>
      </c>
      <c r="N226" s="1">
        <v>11</v>
      </c>
      <c r="O226" s="1">
        <v>19</v>
      </c>
      <c r="P226" s="5" t="str">
        <f>VLOOKUP('Direct lors'!N226,'WinBUGS output'!D:F,3,FALSE)</f>
        <v>Self-help with support</v>
      </c>
      <c r="Q226" s="5" t="str">
        <f>VLOOKUP('Direct lors'!O226,'WinBUGS output'!D:F,3,FALSE)</f>
        <v>Behavioural, cognitive, or CBT groups</v>
      </c>
      <c r="R226" s="5" t="str">
        <f>FIXED('WinBUGS output'!X225,2)</f>
        <v>-0.61</v>
      </c>
      <c r="S226" s="5" t="str">
        <f>FIXED('WinBUGS output'!W225,2)</f>
        <v>-1.31</v>
      </c>
      <c r="T226" s="5" t="str">
        <f>FIXED('WinBUGS output'!Y225,2)</f>
        <v>0.08</v>
      </c>
      <c r="X226" s="5" t="str">
        <f t="shared" si="12"/>
        <v>No treatment</v>
      </c>
      <c r="Y226" s="5" t="str">
        <f t="shared" si="13"/>
        <v>Psychoeducational group programme</v>
      </c>
      <c r="Z226" s="5" t="str">
        <f>FIXED(EXP('WinBUGS output'!N225),2)</f>
        <v>0.79</v>
      </c>
      <c r="AA226" s="5" t="str">
        <f>FIXED(EXP('WinBUGS output'!M225),2)</f>
        <v>0.32</v>
      </c>
      <c r="AB226" s="5" t="str">
        <f>FIXED(EXP('WinBUGS output'!O225),2)</f>
        <v>1.79</v>
      </c>
      <c r="AF226" s="5" t="str">
        <f t="shared" si="14"/>
        <v>Self-help with support</v>
      </c>
      <c r="AG226" s="5" t="str">
        <f t="shared" si="15"/>
        <v>Behavioural, cognitive, or CBT groups</v>
      </c>
      <c r="AH226" s="5" t="str">
        <f>FIXED(EXP('WinBUGS output'!X225),2)</f>
        <v>0.54</v>
      </c>
      <c r="AI226" s="5" t="str">
        <f>FIXED(EXP('WinBUGS output'!W225),2)</f>
        <v>0.27</v>
      </c>
      <c r="AJ226" s="5" t="str">
        <f>FIXED(EXP('WinBUGS output'!Y225),2)</f>
        <v>1.09</v>
      </c>
    </row>
    <row r="227" spans="1:36" x14ac:dyDescent="0.25">
      <c r="A227" s="16">
        <v>3</v>
      </c>
      <c r="B227" s="16">
        <v>46</v>
      </c>
      <c r="C227" s="5" t="str">
        <f>VLOOKUP(A227,'WinBUGS output'!A:C,3,FALSE)</f>
        <v>No treatment</v>
      </c>
      <c r="D227" s="5" t="str">
        <f>VLOOKUP(B227,'WinBUGS output'!A:C,3,FALSE)</f>
        <v>Psychoeducational group programme + TAU</v>
      </c>
      <c r="E227" s="5" t="str">
        <f>FIXED('WinBUGS output'!N226,2)</f>
        <v>0.05</v>
      </c>
      <c r="F227" s="5" t="str">
        <f>FIXED('WinBUGS output'!M226,2)</f>
        <v>-0.75</v>
      </c>
      <c r="G227" s="5" t="str">
        <f>FIXED('WinBUGS output'!O226,2)</f>
        <v>0.86</v>
      </c>
      <c r="H227" s="38"/>
      <c r="I227" s="38"/>
      <c r="J227" s="38"/>
      <c r="N227" s="1">
        <v>11</v>
      </c>
      <c r="O227" s="1">
        <v>20</v>
      </c>
      <c r="P227" s="5" t="str">
        <f>VLOOKUP('Direct lors'!N227,'WinBUGS output'!D:F,3,FALSE)</f>
        <v>Self-help with support</v>
      </c>
      <c r="Q227" s="5" t="str">
        <f>VLOOKUP('Direct lors'!O227,'WinBUGS output'!D:F,3,FALSE)</f>
        <v>Combined (Cognitive and cognitive behavioural therapies individual + AD)</v>
      </c>
      <c r="R227" s="5" t="str">
        <f>FIXED('WinBUGS output'!X226,2)</f>
        <v>-0.24</v>
      </c>
      <c r="S227" s="5" t="str">
        <f>FIXED('WinBUGS output'!W226,2)</f>
        <v>-1.23</v>
      </c>
      <c r="T227" s="5" t="str">
        <f>FIXED('WinBUGS output'!Y226,2)</f>
        <v>0.77</v>
      </c>
      <c r="X227" s="5" t="str">
        <f t="shared" si="12"/>
        <v>No treatment</v>
      </c>
      <c r="Y227" s="5" t="str">
        <f t="shared" si="13"/>
        <v>Psychoeducational group programme + TAU</v>
      </c>
      <c r="Z227" s="5" t="str">
        <f>FIXED(EXP('WinBUGS output'!N226),2)</f>
        <v>1.05</v>
      </c>
      <c r="AA227" s="5" t="str">
        <f>FIXED(EXP('WinBUGS output'!M226),2)</f>
        <v>0.47</v>
      </c>
      <c r="AB227" s="5" t="str">
        <f>FIXED(EXP('WinBUGS output'!O226),2)</f>
        <v>2.37</v>
      </c>
      <c r="AF227" s="5" t="str">
        <f t="shared" si="14"/>
        <v>Self-help with support</v>
      </c>
      <c r="AG227" s="5" t="str">
        <f t="shared" si="15"/>
        <v>Combined (Cognitive and cognitive behavioural therapies individual + AD)</v>
      </c>
      <c r="AH227" s="5" t="str">
        <f>FIXED(EXP('WinBUGS output'!X226),2)</f>
        <v>0.79</v>
      </c>
      <c r="AI227" s="5" t="str">
        <f>FIXED(EXP('WinBUGS output'!W226),2)</f>
        <v>0.29</v>
      </c>
      <c r="AJ227" s="5" t="str">
        <f>FIXED(EXP('WinBUGS output'!Y226),2)</f>
        <v>2.15</v>
      </c>
    </row>
    <row r="228" spans="1:36" x14ac:dyDescent="0.25">
      <c r="A228" s="16">
        <v>3</v>
      </c>
      <c r="B228" s="16">
        <v>47</v>
      </c>
      <c r="C228" s="5" t="str">
        <f>VLOOKUP(A228,'WinBUGS output'!A:C,3,FALSE)</f>
        <v>No treatment</v>
      </c>
      <c r="D228" s="5" t="str">
        <f>VLOOKUP(B228,'WinBUGS output'!A:C,3,FALSE)</f>
        <v>Interpersonal psychotherapy (IPT)</v>
      </c>
      <c r="E228" s="5" t="str">
        <f>FIXED('WinBUGS output'!N227,2)</f>
        <v>0.25</v>
      </c>
      <c r="F228" s="5" t="str">
        <f>FIXED('WinBUGS output'!M227,2)</f>
        <v>-0.48</v>
      </c>
      <c r="G228" s="5" t="str">
        <f>FIXED('WinBUGS output'!O227,2)</f>
        <v>0.97</v>
      </c>
      <c r="H228" s="38"/>
      <c r="I228" s="38"/>
      <c r="J228" s="38"/>
      <c r="N228" s="1">
        <v>11</v>
      </c>
      <c r="O228" s="1">
        <v>21</v>
      </c>
      <c r="P228" s="5" t="str">
        <f>VLOOKUP('Direct lors'!N228,'WinBUGS output'!D:F,3,FALSE)</f>
        <v>Self-help with support</v>
      </c>
      <c r="Q228" s="5" t="str">
        <f>VLOOKUP('Direct lors'!O228,'WinBUGS output'!D:F,3,FALSE)</f>
        <v>Combined (Behavioural, cognitive, or CBT groups + AD)</v>
      </c>
      <c r="R228" s="5" t="str">
        <f>FIXED('WinBUGS output'!X227,2)</f>
        <v>0.59</v>
      </c>
      <c r="S228" s="5" t="str">
        <f>FIXED('WinBUGS output'!W227,2)</f>
        <v>-1.10</v>
      </c>
      <c r="T228" s="5" t="str">
        <f>FIXED('WinBUGS output'!Y227,2)</f>
        <v>2.26</v>
      </c>
      <c r="X228" s="5" t="str">
        <f t="shared" si="12"/>
        <v>No treatment</v>
      </c>
      <c r="Y228" s="5" t="str">
        <f t="shared" si="13"/>
        <v>Interpersonal psychotherapy (IPT)</v>
      </c>
      <c r="Z228" s="5" t="str">
        <f>FIXED(EXP('WinBUGS output'!N227),2)</f>
        <v>1.28</v>
      </c>
      <c r="AA228" s="5" t="str">
        <f>FIXED(EXP('WinBUGS output'!M227),2)</f>
        <v>0.62</v>
      </c>
      <c r="AB228" s="5" t="str">
        <f>FIXED(EXP('WinBUGS output'!O227),2)</f>
        <v>2.65</v>
      </c>
      <c r="AF228" s="5" t="str">
        <f t="shared" si="14"/>
        <v>Self-help with support</v>
      </c>
      <c r="AG228" s="5" t="str">
        <f t="shared" si="15"/>
        <v>Combined (Behavioural, cognitive, or CBT groups + AD)</v>
      </c>
      <c r="AH228" s="5" t="str">
        <f>FIXED(EXP('WinBUGS output'!X227),2)</f>
        <v>1.80</v>
      </c>
      <c r="AI228" s="5" t="str">
        <f>FIXED(EXP('WinBUGS output'!W227),2)</f>
        <v>0.33</v>
      </c>
      <c r="AJ228" s="5" t="str">
        <f>FIXED(EXP('WinBUGS output'!Y227),2)</f>
        <v>9.60</v>
      </c>
    </row>
    <row r="229" spans="1:36" x14ac:dyDescent="0.25">
      <c r="A229" s="16">
        <v>3</v>
      </c>
      <c r="B229" s="16">
        <v>48</v>
      </c>
      <c r="C229" s="5" t="str">
        <f>VLOOKUP(A229,'WinBUGS output'!A:C,3,FALSE)</f>
        <v>No treatment</v>
      </c>
      <c r="D229" s="5" t="str">
        <f>VLOOKUP(B229,'WinBUGS output'!A:C,3,FALSE)</f>
        <v>Interpersonal psychotherapy (IPT) + TAU</v>
      </c>
      <c r="E229" s="5" t="str">
        <f>FIXED('WinBUGS output'!N228,2)</f>
        <v>0.08</v>
      </c>
      <c r="F229" s="5" t="str">
        <f>FIXED('WinBUGS output'!M228,2)</f>
        <v>-0.98</v>
      </c>
      <c r="G229" s="5" t="str">
        <f>FIXED('WinBUGS output'!O228,2)</f>
        <v>1.00</v>
      </c>
      <c r="H229" s="38"/>
      <c r="I229" s="38"/>
      <c r="J229" s="38"/>
      <c r="N229" s="1">
        <v>11</v>
      </c>
      <c r="O229" s="1">
        <v>22</v>
      </c>
      <c r="P229" s="5" t="str">
        <f>VLOOKUP('Direct lors'!N229,'WinBUGS output'!D:F,3,FALSE)</f>
        <v>Self-help with support</v>
      </c>
      <c r="Q229" s="5" t="str">
        <f>VLOOKUP('Direct lors'!O229,'WinBUGS output'!D:F,3,FALSE)</f>
        <v>Combined (Problem solving + AD)</v>
      </c>
      <c r="R229" s="5" t="str">
        <f>FIXED('WinBUGS output'!X228,2)</f>
        <v>-1.08</v>
      </c>
      <c r="S229" s="5" t="str">
        <f>FIXED('WinBUGS output'!W228,2)</f>
        <v>-2.69</v>
      </c>
      <c r="T229" s="5" t="str">
        <f>FIXED('WinBUGS output'!Y228,2)</f>
        <v>0.49</v>
      </c>
      <c r="X229" s="5" t="str">
        <f t="shared" si="12"/>
        <v>No treatment</v>
      </c>
      <c r="Y229" s="5" t="str">
        <f t="shared" si="13"/>
        <v>Interpersonal psychotherapy (IPT) + TAU</v>
      </c>
      <c r="Z229" s="5" t="str">
        <f>FIXED(EXP('WinBUGS output'!N228),2)</f>
        <v>1.08</v>
      </c>
      <c r="AA229" s="5" t="str">
        <f>FIXED(EXP('WinBUGS output'!M228),2)</f>
        <v>0.38</v>
      </c>
      <c r="AB229" s="5" t="str">
        <f>FIXED(EXP('WinBUGS output'!O228),2)</f>
        <v>2.72</v>
      </c>
      <c r="AF229" s="5" t="str">
        <f t="shared" si="14"/>
        <v>Self-help with support</v>
      </c>
      <c r="AG229" s="5" t="str">
        <f t="shared" si="15"/>
        <v>Combined (Problem solving + AD)</v>
      </c>
      <c r="AH229" s="5" t="str">
        <f>FIXED(EXP('WinBUGS output'!X228),2)</f>
        <v>0.34</v>
      </c>
      <c r="AI229" s="5" t="str">
        <f>FIXED(EXP('WinBUGS output'!W228),2)</f>
        <v>0.07</v>
      </c>
      <c r="AJ229" s="5" t="str">
        <f>FIXED(EXP('WinBUGS output'!Y228),2)</f>
        <v>1.63</v>
      </c>
    </row>
    <row r="230" spans="1:36" x14ac:dyDescent="0.25">
      <c r="A230" s="16">
        <v>3</v>
      </c>
      <c r="B230" s="16">
        <v>49</v>
      </c>
      <c r="C230" s="5" t="str">
        <f>VLOOKUP(A230,'WinBUGS output'!A:C,3,FALSE)</f>
        <v>No treatment</v>
      </c>
      <c r="D230" s="5" t="str">
        <f>VLOOKUP(B230,'WinBUGS output'!A:C,3,FALSE)</f>
        <v>Emotion-focused therapy (EFT)</v>
      </c>
      <c r="E230" s="5" t="str">
        <f>FIXED('WinBUGS output'!N229,2)</f>
        <v>0.16</v>
      </c>
      <c r="F230" s="5" t="str">
        <f>FIXED('WinBUGS output'!M229,2)</f>
        <v>-0.83</v>
      </c>
      <c r="G230" s="5" t="str">
        <f>FIXED('WinBUGS output'!O229,2)</f>
        <v>1.07</v>
      </c>
      <c r="H230" s="38"/>
      <c r="I230" s="38"/>
      <c r="J230" s="38"/>
      <c r="N230" s="1">
        <v>11</v>
      </c>
      <c r="O230" s="1">
        <v>23</v>
      </c>
      <c r="P230" s="5" t="str">
        <f>VLOOKUP('Direct lors'!N230,'WinBUGS output'!D:F,3,FALSE)</f>
        <v>Self-help with support</v>
      </c>
      <c r="Q230" s="5" t="str">
        <f>VLOOKUP('Direct lors'!O230,'WinBUGS output'!D:F,3,FALSE)</f>
        <v>Combined (Counselling + AD)</v>
      </c>
      <c r="R230" s="5" t="str">
        <f>FIXED('WinBUGS output'!X229,2)</f>
        <v>-0.34</v>
      </c>
      <c r="S230" s="5" t="str">
        <f>FIXED('WinBUGS output'!W229,2)</f>
        <v>-2.39</v>
      </c>
      <c r="T230" s="5" t="str">
        <f>FIXED('WinBUGS output'!Y229,2)</f>
        <v>1.65</v>
      </c>
      <c r="X230" s="5" t="str">
        <f t="shared" si="12"/>
        <v>No treatment</v>
      </c>
      <c r="Y230" s="5" t="str">
        <f t="shared" si="13"/>
        <v>Emotion-focused therapy (EFT)</v>
      </c>
      <c r="Z230" s="5" t="str">
        <f>FIXED(EXP('WinBUGS output'!N229),2)</f>
        <v>1.17</v>
      </c>
      <c r="AA230" s="5" t="str">
        <f>FIXED(EXP('WinBUGS output'!M229),2)</f>
        <v>0.44</v>
      </c>
      <c r="AB230" s="5" t="str">
        <f>FIXED(EXP('WinBUGS output'!O229),2)</f>
        <v>2.91</v>
      </c>
      <c r="AF230" s="5" t="str">
        <f t="shared" si="14"/>
        <v>Self-help with support</v>
      </c>
      <c r="AG230" s="5" t="str">
        <f t="shared" si="15"/>
        <v>Combined (Counselling + AD)</v>
      </c>
      <c r="AH230" s="5" t="str">
        <f>FIXED(EXP('WinBUGS output'!X229),2)</f>
        <v>0.71</v>
      </c>
      <c r="AI230" s="5" t="str">
        <f>FIXED(EXP('WinBUGS output'!W229),2)</f>
        <v>0.09</v>
      </c>
      <c r="AJ230" s="5" t="str">
        <f>FIXED(EXP('WinBUGS output'!Y229),2)</f>
        <v>5.23</v>
      </c>
    </row>
    <row r="231" spans="1:36" x14ac:dyDescent="0.25">
      <c r="A231" s="16">
        <v>3</v>
      </c>
      <c r="B231" s="16">
        <v>50</v>
      </c>
      <c r="C231" s="5" t="str">
        <f>VLOOKUP(A231,'WinBUGS output'!A:C,3,FALSE)</f>
        <v>No treatment</v>
      </c>
      <c r="D231" s="5" t="str">
        <f>VLOOKUP(B231,'WinBUGS output'!A:C,3,FALSE)</f>
        <v>Interpersonal counselling</v>
      </c>
      <c r="E231" s="5" t="str">
        <f>FIXED('WinBUGS output'!N230,2)</f>
        <v>0.19</v>
      </c>
      <c r="F231" s="5" t="str">
        <f>FIXED('WinBUGS output'!M230,2)</f>
        <v>-0.71</v>
      </c>
      <c r="G231" s="5" t="str">
        <f>FIXED('WinBUGS output'!O230,2)</f>
        <v>1.06</v>
      </c>
      <c r="H231" s="38"/>
      <c r="I231" s="38"/>
      <c r="J231" s="38"/>
      <c r="N231" s="1">
        <v>11</v>
      </c>
      <c r="O231" s="1">
        <v>24</v>
      </c>
      <c r="P231" s="5" t="str">
        <f>VLOOKUP('Direct lors'!N231,'WinBUGS output'!D:F,3,FALSE)</f>
        <v>Self-help with support</v>
      </c>
      <c r="Q231" s="5" t="str">
        <f>VLOOKUP('Direct lors'!O231,'WinBUGS output'!D:F,3,FALSE)</f>
        <v>Combined (IPT + AD)</v>
      </c>
      <c r="R231" s="5" t="str">
        <f>FIXED('WinBUGS output'!X230,2)</f>
        <v>-0.54</v>
      </c>
      <c r="S231" s="5" t="str">
        <f>FIXED('WinBUGS output'!W230,2)</f>
        <v>-1.97</v>
      </c>
      <c r="T231" s="5" t="str">
        <f>FIXED('WinBUGS output'!Y230,2)</f>
        <v>0.85</v>
      </c>
      <c r="X231" s="5" t="str">
        <f t="shared" si="12"/>
        <v>No treatment</v>
      </c>
      <c r="Y231" s="5" t="str">
        <f t="shared" si="13"/>
        <v>Interpersonal counselling</v>
      </c>
      <c r="Z231" s="5" t="str">
        <f>FIXED(EXP('WinBUGS output'!N230),2)</f>
        <v>1.21</v>
      </c>
      <c r="AA231" s="5" t="str">
        <f>FIXED(EXP('WinBUGS output'!M230),2)</f>
        <v>0.49</v>
      </c>
      <c r="AB231" s="5" t="str">
        <f>FIXED(EXP('WinBUGS output'!O230),2)</f>
        <v>2.87</v>
      </c>
      <c r="AF231" s="5" t="str">
        <f t="shared" si="14"/>
        <v>Self-help with support</v>
      </c>
      <c r="AG231" s="5" t="str">
        <f t="shared" si="15"/>
        <v>Combined (IPT + AD)</v>
      </c>
      <c r="AH231" s="5" t="str">
        <f>FIXED(EXP('WinBUGS output'!X230),2)</f>
        <v>0.58</v>
      </c>
      <c r="AI231" s="5" t="str">
        <f>FIXED(EXP('WinBUGS output'!W230),2)</f>
        <v>0.14</v>
      </c>
      <c r="AJ231" s="5" t="str">
        <f>FIXED(EXP('WinBUGS output'!Y230),2)</f>
        <v>2.33</v>
      </c>
    </row>
    <row r="232" spans="1:36" x14ac:dyDescent="0.25">
      <c r="A232" s="16">
        <v>3</v>
      </c>
      <c r="B232" s="16">
        <v>51</v>
      </c>
      <c r="C232" s="5" t="str">
        <f>VLOOKUP(A232,'WinBUGS output'!A:C,3,FALSE)</f>
        <v>No treatment</v>
      </c>
      <c r="D232" s="5" t="str">
        <f>VLOOKUP(B232,'WinBUGS output'!A:C,3,FALSE)</f>
        <v>Non-directive counselling</v>
      </c>
      <c r="E232" s="5" t="str">
        <f>FIXED('WinBUGS output'!N231,2)</f>
        <v>0.40</v>
      </c>
      <c r="F232" s="5" t="str">
        <f>FIXED('WinBUGS output'!M231,2)</f>
        <v>-0.46</v>
      </c>
      <c r="G232" s="5" t="str">
        <f>FIXED('WinBUGS output'!O231,2)</f>
        <v>1.30</v>
      </c>
      <c r="H232" s="38"/>
      <c r="I232" s="38"/>
      <c r="J232" s="38"/>
      <c r="N232" s="1">
        <v>11</v>
      </c>
      <c r="O232" s="1">
        <v>25</v>
      </c>
      <c r="P232" s="5" t="str">
        <f>VLOOKUP('Direct lors'!N232,'WinBUGS output'!D:F,3,FALSE)</f>
        <v>Self-help with support</v>
      </c>
      <c r="Q232" s="5" t="str">
        <f>VLOOKUP('Direct lors'!O232,'WinBUGS output'!D:F,3,FALSE)</f>
        <v>Combined (Short-term psychodynamic psychotherapies + AD)</v>
      </c>
      <c r="R232" s="5" t="str">
        <f>FIXED('WinBUGS output'!X231,2)</f>
        <v>0.14</v>
      </c>
      <c r="S232" s="5" t="str">
        <f>FIXED('WinBUGS output'!W231,2)</f>
        <v>-0.96</v>
      </c>
      <c r="T232" s="5" t="str">
        <f>FIXED('WinBUGS output'!Y231,2)</f>
        <v>1.26</v>
      </c>
      <c r="X232" s="5" t="str">
        <f t="shared" si="12"/>
        <v>No treatment</v>
      </c>
      <c r="Y232" s="5" t="str">
        <f t="shared" si="13"/>
        <v>Non-directive counselling</v>
      </c>
      <c r="Z232" s="5" t="str">
        <f>FIXED(EXP('WinBUGS output'!N231),2)</f>
        <v>1.49</v>
      </c>
      <c r="AA232" s="5" t="str">
        <f>FIXED(EXP('WinBUGS output'!M231),2)</f>
        <v>0.63</v>
      </c>
      <c r="AB232" s="5" t="str">
        <f>FIXED(EXP('WinBUGS output'!O231),2)</f>
        <v>3.65</v>
      </c>
      <c r="AF232" s="5" t="str">
        <f t="shared" si="14"/>
        <v>Self-help with support</v>
      </c>
      <c r="AG232" s="5" t="str">
        <f t="shared" si="15"/>
        <v>Combined (Short-term psychodynamic psychotherapies + AD)</v>
      </c>
      <c r="AH232" s="5" t="str">
        <f>FIXED(EXP('WinBUGS output'!X231),2)</f>
        <v>1.16</v>
      </c>
      <c r="AI232" s="5" t="str">
        <f>FIXED(EXP('WinBUGS output'!W231),2)</f>
        <v>0.38</v>
      </c>
      <c r="AJ232" s="5" t="str">
        <f>FIXED(EXP('WinBUGS output'!Y231),2)</f>
        <v>3.52</v>
      </c>
    </row>
    <row r="233" spans="1:36" x14ac:dyDescent="0.25">
      <c r="A233" s="16">
        <v>3</v>
      </c>
      <c r="B233" s="16">
        <v>52</v>
      </c>
      <c r="C233" s="5" t="str">
        <f>VLOOKUP(A233,'WinBUGS output'!A:C,3,FALSE)</f>
        <v>No treatment</v>
      </c>
      <c r="D233" s="5" t="str">
        <f>VLOOKUP(B233,'WinBUGS output'!A:C,3,FALSE)</f>
        <v>Non-directive counselling + TAU</v>
      </c>
      <c r="E233" s="5" t="str">
        <f>FIXED('WinBUGS output'!N232,2)</f>
        <v>0.37</v>
      </c>
      <c r="F233" s="5" t="str">
        <f>FIXED('WinBUGS output'!M232,2)</f>
        <v>-0.52</v>
      </c>
      <c r="G233" s="5" t="str">
        <f>FIXED('WinBUGS output'!O232,2)</f>
        <v>1.29</v>
      </c>
      <c r="H233" s="38"/>
      <c r="I233" s="38"/>
      <c r="J233" s="38"/>
      <c r="N233" s="1">
        <v>11</v>
      </c>
      <c r="O233" s="1">
        <v>26</v>
      </c>
      <c r="P233" s="5" t="str">
        <f>VLOOKUP('Direct lors'!N233,'WinBUGS output'!D:F,3,FALSE)</f>
        <v>Self-help with support</v>
      </c>
      <c r="Q233" s="5" t="str">
        <f>VLOOKUP('Direct lors'!O233,'WinBUGS output'!D:F,3,FALSE)</f>
        <v>Combined (psych + placebo)</v>
      </c>
      <c r="R233" s="5" t="str">
        <f>FIXED('WinBUGS output'!X232,2)</f>
        <v>-1.36</v>
      </c>
      <c r="S233" s="5" t="str">
        <f>FIXED('WinBUGS output'!W232,2)</f>
        <v>-2.69</v>
      </c>
      <c r="T233" s="5" t="str">
        <f>FIXED('WinBUGS output'!Y232,2)</f>
        <v>-0.08</v>
      </c>
      <c r="X233" s="5" t="str">
        <f t="shared" si="12"/>
        <v>No treatment</v>
      </c>
      <c r="Y233" s="5" t="str">
        <f t="shared" si="13"/>
        <v>Non-directive counselling + TAU</v>
      </c>
      <c r="Z233" s="5" t="str">
        <f>FIXED(EXP('WinBUGS output'!N232),2)</f>
        <v>1.45</v>
      </c>
      <c r="AA233" s="5" t="str">
        <f>FIXED(EXP('WinBUGS output'!M232),2)</f>
        <v>0.59</v>
      </c>
      <c r="AB233" s="5" t="str">
        <f>FIXED(EXP('WinBUGS output'!O232),2)</f>
        <v>3.64</v>
      </c>
      <c r="AF233" s="5" t="str">
        <f t="shared" si="14"/>
        <v>Self-help with support</v>
      </c>
      <c r="AG233" s="5" t="str">
        <f t="shared" si="15"/>
        <v>Combined (psych + placebo)</v>
      </c>
      <c r="AH233" s="5" t="str">
        <f>FIXED(EXP('WinBUGS output'!X232),2)</f>
        <v>0.26</v>
      </c>
      <c r="AI233" s="5" t="str">
        <f>FIXED(EXP('WinBUGS output'!W232),2)</f>
        <v>0.07</v>
      </c>
      <c r="AJ233" s="5" t="str">
        <f>FIXED(EXP('WinBUGS output'!Y232),2)</f>
        <v>0.92</v>
      </c>
    </row>
    <row r="234" spans="1:36" x14ac:dyDescent="0.25">
      <c r="A234" s="16">
        <v>3</v>
      </c>
      <c r="B234" s="16">
        <v>53</v>
      </c>
      <c r="C234" s="5" t="str">
        <f>VLOOKUP(A234,'WinBUGS output'!A:C,3,FALSE)</f>
        <v>No treatment</v>
      </c>
      <c r="D234" s="5" t="str">
        <f>VLOOKUP(B234,'WinBUGS output'!A:C,3,FALSE)</f>
        <v>Psychodynamic counselling + TAU</v>
      </c>
      <c r="E234" s="5" t="str">
        <f>FIXED('WinBUGS output'!N233,2)</f>
        <v>0.27</v>
      </c>
      <c r="F234" s="5" t="str">
        <f>FIXED('WinBUGS output'!M233,2)</f>
        <v>-0.68</v>
      </c>
      <c r="G234" s="5" t="str">
        <f>FIXED('WinBUGS output'!O233,2)</f>
        <v>1.21</v>
      </c>
      <c r="H234" s="38"/>
      <c r="I234" s="38"/>
      <c r="J234" s="38"/>
      <c r="N234" s="1">
        <v>11</v>
      </c>
      <c r="O234" s="1">
        <v>27</v>
      </c>
      <c r="P234" s="5" t="str">
        <f>VLOOKUP('Direct lors'!N234,'WinBUGS output'!D:F,3,FALSE)</f>
        <v>Self-help with support</v>
      </c>
      <c r="Q234" s="5" t="str">
        <f>VLOOKUP('Direct lors'!O234,'WinBUGS output'!D:F,3,FALSE)</f>
        <v>Combined (Exercise + AD/CBT)</v>
      </c>
      <c r="R234" s="5" t="str">
        <f>FIXED('WinBUGS output'!X233,2)</f>
        <v>-0.63</v>
      </c>
      <c r="S234" s="5" t="str">
        <f>FIXED('WinBUGS output'!W233,2)</f>
        <v>-1.68</v>
      </c>
      <c r="T234" s="5" t="str">
        <f>FIXED('WinBUGS output'!Y233,2)</f>
        <v>0.39</v>
      </c>
      <c r="X234" s="5" t="str">
        <f t="shared" si="12"/>
        <v>No treatment</v>
      </c>
      <c r="Y234" s="5" t="str">
        <f t="shared" si="13"/>
        <v>Psychodynamic counselling + TAU</v>
      </c>
      <c r="Z234" s="5" t="str">
        <f>FIXED(EXP('WinBUGS output'!N233),2)</f>
        <v>1.31</v>
      </c>
      <c r="AA234" s="5" t="str">
        <f>FIXED(EXP('WinBUGS output'!M233),2)</f>
        <v>0.50</v>
      </c>
      <c r="AB234" s="5" t="str">
        <f>FIXED(EXP('WinBUGS output'!O233),2)</f>
        <v>3.35</v>
      </c>
      <c r="AF234" s="5" t="str">
        <f t="shared" si="14"/>
        <v>Self-help with support</v>
      </c>
      <c r="AG234" s="5" t="str">
        <f t="shared" si="15"/>
        <v>Combined (Exercise + AD/CBT)</v>
      </c>
      <c r="AH234" s="5" t="str">
        <f>FIXED(EXP('WinBUGS output'!X233),2)</f>
        <v>0.53</v>
      </c>
      <c r="AI234" s="5" t="str">
        <f>FIXED(EXP('WinBUGS output'!W233),2)</f>
        <v>0.19</v>
      </c>
      <c r="AJ234" s="5" t="str">
        <f>FIXED(EXP('WinBUGS output'!Y233),2)</f>
        <v>1.47</v>
      </c>
    </row>
    <row r="235" spans="1:36" x14ac:dyDescent="0.25">
      <c r="A235" s="16">
        <v>3</v>
      </c>
      <c r="B235" s="16">
        <v>54</v>
      </c>
      <c r="C235" s="5" t="str">
        <f>VLOOKUP(A235,'WinBUGS output'!A:C,3,FALSE)</f>
        <v>No treatment</v>
      </c>
      <c r="D235" s="5" t="str">
        <f>VLOOKUP(B235,'WinBUGS output'!A:C,3,FALSE)</f>
        <v>Relational client-centered therapy</v>
      </c>
      <c r="E235" s="5" t="str">
        <f>FIXED('WinBUGS output'!N234,2)</f>
        <v>0.25</v>
      </c>
      <c r="F235" s="5" t="str">
        <f>FIXED('WinBUGS output'!M234,2)</f>
        <v>-0.80</v>
      </c>
      <c r="G235" s="5" t="str">
        <f>FIXED('WinBUGS output'!O234,2)</f>
        <v>1.26</v>
      </c>
      <c r="H235" s="38"/>
      <c r="I235" s="38"/>
      <c r="J235" s="38"/>
      <c r="N235" s="1">
        <v>12</v>
      </c>
      <c r="O235" s="1">
        <v>13</v>
      </c>
      <c r="P235" s="5" t="str">
        <f>VLOOKUP('Direct lors'!N235,'WinBUGS output'!D:F,3,FALSE)</f>
        <v>Self-help</v>
      </c>
      <c r="Q235" s="5" t="str">
        <f>VLOOKUP('Direct lors'!O235,'WinBUGS output'!D:F,3,FALSE)</f>
        <v>Psychoeducational interventions</v>
      </c>
      <c r="R235" s="5" t="str">
        <f>FIXED('WinBUGS output'!X234,2)</f>
        <v>-0.73</v>
      </c>
      <c r="S235" s="5" t="str">
        <f>FIXED('WinBUGS output'!W234,2)</f>
        <v>-1.47</v>
      </c>
      <c r="T235" s="5" t="str">
        <f>FIXED('WinBUGS output'!Y234,2)</f>
        <v>-0.01</v>
      </c>
      <c r="X235" s="5" t="str">
        <f t="shared" si="12"/>
        <v>No treatment</v>
      </c>
      <c r="Y235" s="5" t="str">
        <f t="shared" si="13"/>
        <v>Relational client-centered therapy</v>
      </c>
      <c r="Z235" s="5" t="str">
        <f>FIXED(EXP('WinBUGS output'!N234),2)</f>
        <v>1.29</v>
      </c>
      <c r="AA235" s="5" t="str">
        <f>FIXED(EXP('WinBUGS output'!M234),2)</f>
        <v>0.45</v>
      </c>
      <c r="AB235" s="5" t="str">
        <f>FIXED(EXP('WinBUGS output'!O234),2)</f>
        <v>3.53</v>
      </c>
      <c r="AF235" s="5" t="str">
        <f t="shared" si="14"/>
        <v>Self-help</v>
      </c>
      <c r="AG235" s="5" t="str">
        <f t="shared" si="15"/>
        <v>Psychoeducational interventions</v>
      </c>
      <c r="AH235" s="5" t="str">
        <f>FIXED(EXP('WinBUGS output'!X234),2)</f>
        <v>0.48</v>
      </c>
      <c r="AI235" s="5" t="str">
        <f>FIXED(EXP('WinBUGS output'!W234),2)</f>
        <v>0.23</v>
      </c>
      <c r="AJ235" s="5" t="str">
        <f>FIXED(EXP('WinBUGS output'!Y234),2)</f>
        <v>0.99</v>
      </c>
    </row>
    <row r="236" spans="1:36" x14ac:dyDescent="0.25">
      <c r="A236" s="16">
        <v>3</v>
      </c>
      <c r="B236" s="16">
        <v>55</v>
      </c>
      <c r="C236" s="5" t="str">
        <f>VLOOKUP(A236,'WinBUGS output'!A:C,3,FALSE)</f>
        <v>No treatment</v>
      </c>
      <c r="D236" s="5" t="str">
        <f>VLOOKUP(B236,'WinBUGS output'!A:C,3,FALSE)</f>
        <v>Wheel of wellness counselling</v>
      </c>
      <c r="E236" s="5" t="str">
        <f>FIXED('WinBUGS output'!N235,2)</f>
        <v>0.19</v>
      </c>
      <c r="F236" s="5" t="str">
        <f>FIXED('WinBUGS output'!M235,2)</f>
        <v>-0.87</v>
      </c>
      <c r="G236" s="5" t="str">
        <f>FIXED('WinBUGS output'!O235,2)</f>
        <v>1.16</v>
      </c>
      <c r="H236" s="38"/>
      <c r="I236" s="38"/>
      <c r="J236" s="38"/>
      <c r="N236" s="1">
        <v>12</v>
      </c>
      <c r="O236" s="1">
        <v>14</v>
      </c>
      <c r="P236" s="5" t="str">
        <f>VLOOKUP('Direct lors'!N236,'WinBUGS output'!D:F,3,FALSE)</f>
        <v>Self-help</v>
      </c>
      <c r="Q236" s="5" t="str">
        <f>VLOOKUP('Direct lors'!O236,'WinBUGS output'!D:F,3,FALSE)</f>
        <v>Interpersonal psychotherapy (IPT)</v>
      </c>
      <c r="R236" s="5" t="str">
        <f>FIXED('WinBUGS output'!X235,2)</f>
        <v>-0.47</v>
      </c>
      <c r="S236" s="5" t="str">
        <f>FIXED('WinBUGS output'!W235,2)</f>
        <v>-1.30</v>
      </c>
      <c r="T236" s="5" t="str">
        <f>FIXED('WinBUGS output'!Y235,2)</f>
        <v>0.29</v>
      </c>
      <c r="X236" s="5" t="str">
        <f t="shared" si="12"/>
        <v>No treatment</v>
      </c>
      <c r="Y236" s="5" t="str">
        <f t="shared" si="13"/>
        <v>Wheel of wellness counselling</v>
      </c>
      <c r="Z236" s="5" t="str">
        <f>FIXED(EXP('WinBUGS output'!N235),2)</f>
        <v>1.21</v>
      </c>
      <c r="AA236" s="5" t="str">
        <f>FIXED(EXP('WinBUGS output'!M235),2)</f>
        <v>0.42</v>
      </c>
      <c r="AB236" s="5" t="str">
        <f>FIXED(EXP('WinBUGS output'!O235),2)</f>
        <v>3.20</v>
      </c>
      <c r="AF236" s="5" t="str">
        <f t="shared" si="14"/>
        <v>Self-help</v>
      </c>
      <c r="AG236" s="5" t="str">
        <f t="shared" si="15"/>
        <v>Interpersonal psychotherapy (IPT)</v>
      </c>
      <c r="AH236" s="5" t="str">
        <f>FIXED(EXP('WinBUGS output'!X235),2)</f>
        <v>0.63</v>
      </c>
      <c r="AI236" s="5" t="str">
        <f>FIXED(EXP('WinBUGS output'!W235),2)</f>
        <v>0.27</v>
      </c>
      <c r="AJ236" s="5" t="str">
        <f>FIXED(EXP('WinBUGS output'!Y235),2)</f>
        <v>1.34</v>
      </c>
    </row>
    <row r="237" spans="1:36" x14ac:dyDescent="0.25">
      <c r="A237" s="16">
        <v>3</v>
      </c>
      <c r="B237" s="16">
        <v>56</v>
      </c>
      <c r="C237" s="5" t="str">
        <f>VLOOKUP(A237,'WinBUGS output'!A:C,3,FALSE)</f>
        <v>No treatment</v>
      </c>
      <c r="D237" s="5" t="str">
        <f>VLOOKUP(B237,'WinBUGS output'!A:C,3,FALSE)</f>
        <v>Problem solving group</v>
      </c>
      <c r="E237" s="5" t="str">
        <f>FIXED('WinBUGS output'!N236,2)</f>
        <v>0.21</v>
      </c>
      <c r="F237" s="5" t="str">
        <f>FIXED('WinBUGS output'!M236,2)</f>
        <v>-0.80</v>
      </c>
      <c r="G237" s="5" t="str">
        <f>FIXED('WinBUGS output'!O236,2)</f>
        <v>1.25</v>
      </c>
      <c r="H237" s="38"/>
      <c r="I237" s="38"/>
      <c r="J237" s="38"/>
      <c r="N237" s="1">
        <v>12</v>
      </c>
      <c r="O237" s="1">
        <v>15</v>
      </c>
      <c r="P237" s="5" t="str">
        <f>VLOOKUP('Direct lors'!N237,'WinBUGS output'!D:F,3,FALSE)</f>
        <v>Self-help</v>
      </c>
      <c r="Q237" s="5" t="str">
        <f>VLOOKUP('Direct lors'!O237,'WinBUGS output'!D:F,3,FALSE)</f>
        <v>Counselling</v>
      </c>
      <c r="R237" s="5" t="str">
        <f>FIXED('WinBUGS output'!X236,2)</f>
        <v>-0.37</v>
      </c>
      <c r="S237" s="5" t="str">
        <f>FIXED('WinBUGS output'!W236,2)</f>
        <v>-1.08</v>
      </c>
      <c r="T237" s="5" t="str">
        <f>FIXED('WinBUGS output'!Y236,2)</f>
        <v>0.32</v>
      </c>
      <c r="X237" s="5" t="str">
        <f t="shared" si="12"/>
        <v>No treatment</v>
      </c>
      <c r="Y237" s="5" t="str">
        <f t="shared" si="13"/>
        <v>Problem solving group</v>
      </c>
      <c r="Z237" s="5" t="str">
        <f>FIXED(EXP('WinBUGS output'!N236),2)</f>
        <v>1.24</v>
      </c>
      <c r="AA237" s="5" t="str">
        <f>FIXED(EXP('WinBUGS output'!M236),2)</f>
        <v>0.45</v>
      </c>
      <c r="AB237" s="5" t="str">
        <f>FIXED(EXP('WinBUGS output'!O236),2)</f>
        <v>3.50</v>
      </c>
      <c r="AF237" s="5" t="str">
        <f t="shared" si="14"/>
        <v>Self-help</v>
      </c>
      <c r="AG237" s="5" t="str">
        <f t="shared" si="15"/>
        <v>Counselling</v>
      </c>
      <c r="AH237" s="5" t="str">
        <f>FIXED(EXP('WinBUGS output'!X236),2)</f>
        <v>0.69</v>
      </c>
      <c r="AI237" s="5" t="str">
        <f>FIXED(EXP('WinBUGS output'!W236),2)</f>
        <v>0.34</v>
      </c>
      <c r="AJ237" s="5" t="str">
        <f>FIXED(EXP('WinBUGS output'!Y236),2)</f>
        <v>1.38</v>
      </c>
    </row>
    <row r="238" spans="1:36" x14ac:dyDescent="0.25">
      <c r="A238" s="16">
        <v>3</v>
      </c>
      <c r="B238" s="16">
        <v>57</v>
      </c>
      <c r="C238" s="5" t="str">
        <f>VLOOKUP(A238,'WinBUGS output'!A:C,3,FALSE)</f>
        <v>No treatment</v>
      </c>
      <c r="D238" s="5" t="str">
        <f>VLOOKUP(B238,'WinBUGS output'!A:C,3,FALSE)</f>
        <v>Problem solving individual</v>
      </c>
      <c r="E238" s="5" t="str">
        <f>FIXED('WinBUGS output'!N237,2)</f>
        <v>0.12</v>
      </c>
      <c r="F238" s="5" t="str">
        <f>FIXED('WinBUGS output'!M237,2)</f>
        <v>-0.71</v>
      </c>
      <c r="G238" s="5" t="str">
        <f>FIXED('WinBUGS output'!O237,2)</f>
        <v>0.95</v>
      </c>
      <c r="H238" s="38"/>
      <c r="I238" s="38"/>
      <c r="J238" s="38"/>
      <c r="N238" s="1">
        <v>12</v>
      </c>
      <c r="O238" s="1">
        <v>16</v>
      </c>
      <c r="P238" s="5" t="str">
        <f>VLOOKUP('Direct lors'!N238,'WinBUGS output'!D:F,3,FALSE)</f>
        <v>Self-help</v>
      </c>
      <c r="Q238" s="5" t="str">
        <f>VLOOKUP('Direct lors'!O238,'WinBUGS output'!D:F,3,FALSE)</f>
        <v>Problem solving</v>
      </c>
      <c r="R238" s="5" t="str">
        <f>FIXED('WinBUGS output'!X237,2)</f>
        <v>-0.48</v>
      </c>
      <c r="S238" s="5" t="str">
        <f>FIXED('WinBUGS output'!W237,2)</f>
        <v>-1.26</v>
      </c>
      <c r="T238" s="5" t="str">
        <f>FIXED('WinBUGS output'!Y237,2)</f>
        <v>0.31</v>
      </c>
      <c r="X238" s="5" t="str">
        <f t="shared" si="12"/>
        <v>No treatment</v>
      </c>
      <c r="Y238" s="5" t="str">
        <f t="shared" si="13"/>
        <v>Problem solving individual</v>
      </c>
      <c r="Z238" s="5" t="str">
        <f>FIXED(EXP('WinBUGS output'!N237),2)</f>
        <v>1.13</v>
      </c>
      <c r="AA238" s="5" t="str">
        <f>FIXED(EXP('WinBUGS output'!M237),2)</f>
        <v>0.49</v>
      </c>
      <c r="AB238" s="5" t="str">
        <f>FIXED(EXP('WinBUGS output'!O237),2)</f>
        <v>2.59</v>
      </c>
      <c r="AF238" s="5" t="str">
        <f t="shared" si="14"/>
        <v>Self-help</v>
      </c>
      <c r="AG238" s="5" t="str">
        <f t="shared" si="15"/>
        <v>Problem solving</v>
      </c>
      <c r="AH238" s="5" t="str">
        <f>FIXED(EXP('WinBUGS output'!X237),2)</f>
        <v>0.62</v>
      </c>
      <c r="AI238" s="5" t="str">
        <f>FIXED(EXP('WinBUGS output'!W237),2)</f>
        <v>0.28</v>
      </c>
      <c r="AJ238" s="5" t="str">
        <f>FIXED(EXP('WinBUGS output'!Y237),2)</f>
        <v>1.36</v>
      </c>
    </row>
    <row r="239" spans="1:36" x14ac:dyDescent="0.25">
      <c r="A239" s="16">
        <v>3</v>
      </c>
      <c r="B239" s="16">
        <v>58</v>
      </c>
      <c r="C239" s="5" t="str">
        <f>VLOOKUP(A239,'WinBUGS output'!A:C,3,FALSE)</f>
        <v>No treatment</v>
      </c>
      <c r="D239" s="5" t="str">
        <f>VLOOKUP(B239,'WinBUGS output'!A:C,3,FALSE)</f>
        <v>Problem solving individual + TAU</v>
      </c>
      <c r="E239" s="5" t="str">
        <f>FIXED('WinBUGS output'!N238,2)</f>
        <v>0.04</v>
      </c>
      <c r="F239" s="5" t="str">
        <f>FIXED('WinBUGS output'!M238,2)</f>
        <v>-0.94</v>
      </c>
      <c r="G239" s="5" t="str">
        <f>FIXED('WinBUGS output'!O238,2)</f>
        <v>0.96</v>
      </c>
      <c r="H239" s="38"/>
      <c r="I239" s="38"/>
      <c r="J239" s="38"/>
      <c r="N239" s="1">
        <v>12</v>
      </c>
      <c r="O239" s="1">
        <v>17</v>
      </c>
      <c r="P239" s="5" t="str">
        <f>VLOOKUP('Direct lors'!N239,'WinBUGS output'!D:F,3,FALSE)</f>
        <v>Self-help</v>
      </c>
      <c r="Q239" s="5" t="str">
        <f>VLOOKUP('Direct lors'!O239,'WinBUGS output'!D:F,3,FALSE)</f>
        <v>Behavioural therapies (individual)</v>
      </c>
      <c r="R239" s="5" t="str">
        <f>FIXED('WinBUGS output'!X238,2)</f>
        <v>-0.54</v>
      </c>
      <c r="S239" s="5" t="str">
        <f>FIXED('WinBUGS output'!W238,2)</f>
        <v>-1.47</v>
      </c>
      <c r="T239" s="5" t="str">
        <f>FIXED('WinBUGS output'!Y238,2)</f>
        <v>0.42</v>
      </c>
      <c r="X239" s="5" t="str">
        <f t="shared" si="12"/>
        <v>No treatment</v>
      </c>
      <c r="Y239" s="5" t="str">
        <f t="shared" si="13"/>
        <v>Problem solving individual + TAU</v>
      </c>
      <c r="Z239" s="5" t="str">
        <f>FIXED(EXP('WinBUGS output'!N238),2)</f>
        <v>1.04</v>
      </c>
      <c r="AA239" s="5" t="str">
        <f>FIXED(EXP('WinBUGS output'!M238),2)</f>
        <v>0.39</v>
      </c>
      <c r="AB239" s="5" t="str">
        <f>FIXED(EXP('WinBUGS output'!O238),2)</f>
        <v>2.60</v>
      </c>
      <c r="AF239" s="5" t="str">
        <f t="shared" si="14"/>
        <v>Self-help</v>
      </c>
      <c r="AG239" s="5" t="str">
        <f t="shared" si="15"/>
        <v>Behavioural therapies (individual)</v>
      </c>
      <c r="AH239" s="5" t="str">
        <f>FIXED(EXP('WinBUGS output'!X238),2)</f>
        <v>0.58</v>
      </c>
      <c r="AI239" s="5" t="str">
        <f>FIXED(EXP('WinBUGS output'!W238),2)</f>
        <v>0.23</v>
      </c>
      <c r="AJ239" s="5" t="str">
        <f>FIXED(EXP('WinBUGS output'!Y238),2)</f>
        <v>1.52</v>
      </c>
    </row>
    <row r="240" spans="1:36" x14ac:dyDescent="0.25">
      <c r="A240" s="16">
        <v>3</v>
      </c>
      <c r="B240" s="16">
        <v>59</v>
      </c>
      <c r="C240" s="5" t="str">
        <f>VLOOKUP(A240,'WinBUGS output'!A:C,3,FALSE)</f>
        <v>No treatment</v>
      </c>
      <c r="D240" s="5" t="str">
        <f>VLOOKUP(B240,'WinBUGS output'!A:C,3,FALSE)</f>
        <v>Problem solving individual + enhanced TAU</v>
      </c>
      <c r="E240" s="5" t="str">
        <f>FIXED('WinBUGS output'!N239,2)</f>
        <v>0.24</v>
      </c>
      <c r="F240" s="5" t="str">
        <f>FIXED('WinBUGS output'!M239,2)</f>
        <v>-0.74</v>
      </c>
      <c r="G240" s="5" t="str">
        <f>FIXED('WinBUGS output'!O239,2)</f>
        <v>1.28</v>
      </c>
      <c r="H240" s="38"/>
      <c r="I240" s="38"/>
      <c r="J240" s="38"/>
      <c r="N240" s="1">
        <v>12</v>
      </c>
      <c r="O240" s="1">
        <v>18</v>
      </c>
      <c r="P240" s="5" t="str">
        <f>VLOOKUP('Direct lors'!N240,'WinBUGS output'!D:F,3,FALSE)</f>
        <v>Self-help</v>
      </c>
      <c r="Q240" s="5" t="str">
        <f>VLOOKUP('Direct lors'!O240,'WinBUGS output'!D:F,3,FALSE)</f>
        <v>Cognitive and cognitive behavioural therapies (individual)</v>
      </c>
      <c r="R240" s="5" t="str">
        <f>FIXED('WinBUGS output'!X239,2)</f>
        <v>-0.48</v>
      </c>
      <c r="S240" s="5" t="str">
        <f>FIXED('WinBUGS output'!W239,2)</f>
        <v>-1.05</v>
      </c>
      <c r="T240" s="5" t="str">
        <f>FIXED('WinBUGS output'!Y239,2)</f>
        <v>0.07</v>
      </c>
      <c r="X240" s="5" t="str">
        <f t="shared" si="12"/>
        <v>No treatment</v>
      </c>
      <c r="Y240" s="5" t="str">
        <f t="shared" si="13"/>
        <v>Problem solving individual + enhanced TAU</v>
      </c>
      <c r="Z240" s="5" t="str">
        <f>FIXED(EXP('WinBUGS output'!N239),2)</f>
        <v>1.27</v>
      </c>
      <c r="AA240" s="5" t="str">
        <f>FIXED(EXP('WinBUGS output'!M239),2)</f>
        <v>0.48</v>
      </c>
      <c r="AB240" s="5" t="str">
        <f>FIXED(EXP('WinBUGS output'!O239),2)</f>
        <v>3.60</v>
      </c>
      <c r="AF240" s="5" t="str">
        <f t="shared" si="14"/>
        <v>Self-help</v>
      </c>
      <c r="AG240" s="5" t="str">
        <f t="shared" si="15"/>
        <v>Cognitive and cognitive behavioural therapies (individual)</v>
      </c>
      <c r="AH240" s="5" t="str">
        <f>FIXED(EXP('WinBUGS output'!X239),2)</f>
        <v>0.62</v>
      </c>
      <c r="AI240" s="5" t="str">
        <f>FIXED(EXP('WinBUGS output'!W239),2)</f>
        <v>0.35</v>
      </c>
      <c r="AJ240" s="5" t="str">
        <f>FIXED(EXP('WinBUGS output'!Y239),2)</f>
        <v>1.07</v>
      </c>
    </row>
    <row r="241" spans="1:36" x14ac:dyDescent="0.25">
      <c r="A241" s="16">
        <v>3</v>
      </c>
      <c r="B241" s="16">
        <v>60</v>
      </c>
      <c r="C241" s="5" t="str">
        <f>VLOOKUP(A241,'WinBUGS output'!A:C,3,FALSE)</f>
        <v>No treatment</v>
      </c>
      <c r="D241" s="5" t="str">
        <f>VLOOKUP(B241,'WinBUGS output'!A:C,3,FALSE)</f>
        <v>Behavioural activation (BA)</v>
      </c>
      <c r="E241" s="5" t="str">
        <f>FIXED('WinBUGS output'!N240,2)</f>
        <v>-0.14</v>
      </c>
      <c r="F241" s="5" t="str">
        <f>FIXED('WinBUGS output'!M240,2)</f>
        <v>-1.12</v>
      </c>
      <c r="G241" s="5" t="str">
        <f>FIXED('WinBUGS output'!O240,2)</f>
        <v>0.80</v>
      </c>
      <c r="H241" s="38"/>
      <c r="I241" s="38"/>
      <c r="J241" s="38"/>
      <c r="N241" s="1">
        <v>12</v>
      </c>
      <c r="O241" s="1">
        <v>19</v>
      </c>
      <c r="P241" s="5" t="str">
        <f>VLOOKUP('Direct lors'!N241,'WinBUGS output'!D:F,3,FALSE)</f>
        <v>Self-help</v>
      </c>
      <c r="Q241" s="5" t="str">
        <f>VLOOKUP('Direct lors'!O241,'WinBUGS output'!D:F,3,FALSE)</f>
        <v>Behavioural, cognitive, or CBT groups</v>
      </c>
      <c r="R241" s="5" t="str">
        <f>FIXED('WinBUGS output'!X240,2)</f>
        <v>-0.45</v>
      </c>
      <c r="S241" s="5" t="str">
        <f>FIXED('WinBUGS output'!W240,2)</f>
        <v>-1.07</v>
      </c>
      <c r="T241" s="5" t="str">
        <f>FIXED('WinBUGS output'!Y240,2)</f>
        <v>0.15</v>
      </c>
      <c r="X241" s="5" t="str">
        <f t="shared" si="12"/>
        <v>No treatment</v>
      </c>
      <c r="Y241" s="5" t="str">
        <f t="shared" si="13"/>
        <v>Behavioural activation (BA)</v>
      </c>
      <c r="Z241" s="5" t="str">
        <f>FIXED(EXP('WinBUGS output'!N240),2)</f>
        <v>0.87</v>
      </c>
      <c r="AA241" s="5" t="str">
        <f>FIXED(EXP('WinBUGS output'!M240),2)</f>
        <v>0.33</v>
      </c>
      <c r="AB241" s="5" t="str">
        <f>FIXED(EXP('WinBUGS output'!O240),2)</f>
        <v>2.22</v>
      </c>
      <c r="AF241" s="5" t="str">
        <f t="shared" si="14"/>
        <v>Self-help</v>
      </c>
      <c r="AG241" s="5" t="str">
        <f t="shared" si="15"/>
        <v>Behavioural, cognitive, or CBT groups</v>
      </c>
      <c r="AH241" s="5" t="str">
        <f>FIXED(EXP('WinBUGS output'!X240),2)</f>
        <v>0.64</v>
      </c>
      <c r="AI241" s="5" t="str">
        <f>FIXED(EXP('WinBUGS output'!W240),2)</f>
        <v>0.34</v>
      </c>
      <c r="AJ241" s="5" t="str">
        <f>FIXED(EXP('WinBUGS output'!Y240),2)</f>
        <v>1.17</v>
      </c>
    </row>
    <row r="242" spans="1:36" x14ac:dyDescent="0.25">
      <c r="A242" s="16">
        <v>3</v>
      </c>
      <c r="B242" s="16">
        <v>61</v>
      </c>
      <c r="C242" s="5" t="str">
        <f>VLOOKUP(A242,'WinBUGS output'!A:C,3,FALSE)</f>
        <v>No treatment</v>
      </c>
      <c r="D242" s="5" t="str">
        <f>VLOOKUP(B242,'WinBUGS output'!A:C,3,FALSE)</f>
        <v>Behavioural activation (BA) + TAU</v>
      </c>
      <c r="E242" s="5" t="str">
        <f>FIXED('WinBUGS output'!N241,2)</f>
        <v>0.10</v>
      </c>
      <c r="F242" s="5" t="str">
        <f>FIXED('WinBUGS output'!M241,2)</f>
        <v>-1.04</v>
      </c>
      <c r="G242" s="5" t="str">
        <f>FIXED('WinBUGS output'!O241,2)</f>
        <v>1.29</v>
      </c>
      <c r="H242" s="38"/>
      <c r="I242" s="38"/>
      <c r="J242" s="38"/>
      <c r="N242" s="1">
        <v>12</v>
      </c>
      <c r="O242" s="1">
        <v>20</v>
      </c>
      <c r="P242" s="5" t="str">
        <f>VLOOKUP('Direct lors'!N242,'WinBUGS output'!D:F,3,FALSE)</f>
        <v>Self-help</v>
      </c>
      <c r="Q242" s="5" t="str">
        <f>VLOOKUP('Direct lors'!O242,'WinBUGS output'!D:F,3,FALSE)</f>
        <v>Combined (Cognitive and cognitive behavioural therapies individual + AD)</v>
      </c>
      <c r="R242" s="5" t="str">
        <f>FIXED('WinBUGS output'!X241,2)</f>
        <v>-0.08</v>
      </c>
      <c r="S242" s="5" t="str">
        <f>FIXED('WinBUGS output'!W241,2)</f>
        <v>-1.03</v>
      </c>
      <c r="T242" s="5" t="str">
        <f>FIXED('WinBUGS output'!Y241,2)</f>
        <v>0.88</v>
      </c>
      <c r="X242" s="5" t="str">
        <f t="shared" si="12"/>
        <v>No treatment</v>
      </c>
      <c r="Y242" s="5" t="str">
        <f t="shared" si="13"/>
        <v>Behavioural activation (BA) + TAU</v>
      </c>
      <c r="Z242" s="5" t="str">
        <f>FIXED(EXP('WinBUGS output'!N241),2)</f>
        <v>1.11</v>
      </c>
      <c r="AA242" s="5" t="str">
        <f>FIXED(EXP('WinBUGS output'!M241),2)</f>
        <v>0.35</v>
      </c>
      <c r="AB242" s="5" t="str">
        <f>FIXED(EXP('WinBUGS output'!O241),2)</f>
        <v>3.64</v>
      </c>
      <c r="AF242" s="5" t="str">
        <f t="shared" si="14"/>
        <v>Self-help</v>
      </c>
      <c r="AG242" s="5" t="str">
        <f t="shared" si="15"/>
        <v>Combined (Cognitive and cognitive behavioural therapies individual + AD)</v>
      </c>
      <c r="AH242" s="5" t="str">
        <f>FIXED(EXP('WinBUGS output'!X241),2)</f>
        <v>0.92</v>
      </c>
      <c r="AI242" s="5" t="str">
        <f>FIXED(EXP('WinBUGS output'!W241),2)</f>
        <v>0.36</v>
      </c>
      <c r="AJ242" s="5" t="str">
        <f>FIXED(EXP('WinBUGS output'!Y241),2)</f>
        <v>2.42</v>
      </c>
    </row>
    <row r="243" spans="1:36" x14ac:dyDescent="0.25">
      <c r="A243" s="16">
        <v>3</v>
      </c>
      <c r="B243" s="16">
        <v>62</v>
      </c>
      <c r="C243" s="5" t="str">
        <f>VLOOKUP(A243,'WinBUGS output'!A:C,3,FALSE)</f>
        <v>No treatment</v>
      </c>
      <c r="D243" s="5" t="str">
        <f>VLOOKUP(B243,'WinBUGS output'!A:C,3,FALSE)</f>
        <v>Behavioural therapy (Lewinsohn 1976)</v>
      </c>
      <c r="E243" s="5" t="str">
        <f>FIXED('WinBUGS output'!N242,2)</f>
        <v>0.29</v>
      </c>
      <c r="F243" s="5" t="str">
        <f>FIXED('WinBUGS output'!M242,2)</f>
        <v>-0.85</v>
      </c>
      <c r="G243" s="5" t="str">
        <f>FIXED('WinBUGS output'!O242,2)</f>
        <v>1.56</v>
      </c>
      <c r="H243" s="38"/>
      <c r="I243" s="38"/>
      <c r="J243" s="38"/>
      <c r="N243" s="1">
        <v>12</v>
      </c>
      <c r="O243" s="1">
        <v>21</v>
      </c>
      <c r="P243" s="5" t="str">
        <f>VLOOKUP('Direct lors'!N243,'WinBUGS output'!D:F,3,FALSE)</f>
        <v>Self-help</v>
      </c>
      <c r="Q243" s="5" t="str">
        <f>VLOOKUP('Direct lors'!O243,'WinBUGS output'!D:F,3,FALSE)</f>
        <v>Combined (Behavioural, cognitive, or CBT groups + AD)</v>
      </c>
      <c r="R243" s="5" t="str">
        <f>FIXED('WinBUGS output'!X242,2)</f>
        <v>0.75</v>
      </c>
      <c r="S243" s="5" t="str">
        <f>FIXED('WinBUGS output'!W242,2)</f>
        <v>-0.91</v>
      </c>
      <c r="T243" s="5" t="str">
        <f>FIXED('WinBUGS output'!Y242,2)</f>
        <v>2.41</v>
      </c>
      <c r="X243" s="5" t="str">
        <f t="shared" si="12"/>
        <v>No treatment</v>
      </c>
      <c r="Y243" s="5" t="str">
        <f t="shared" si="13"/>
        <v>Behavioural therapy (Lewinsohn 1976)</v>
      </c>
      <c r="Z243" s="5" t="str">
        <f>FIXED(EXP('WinBUGS output'!N242),2)</f>
        <v>1.33</v>
      </c>
      <c r="AA243" s="5" t="str">
        <f>FIXED(EXP('WinBUGS output'!M242),2)</f>
        <v>0.43</v>
      </c>
      <c r="AB243" s="5" t="str">
        <f>FIXED(EXP('WinBUGS output'!O242),2)</f>
        <v>4.74</v>
      </c>
      <c r="AF243" s="5" t="str">
        <f t="shared" si="14"/>
        <v>Self-help</v>
      </c>
      <c r="AG243" s="5" t="str">
        <f t="shared" si="15"/>
        <v>Combined (Behavioural, cognitive, or CBT groups + AD)</v>
      </c>
      <c r="AH243" s="5" t="str">
        <f>FIXED(EXP('WinBUGS output'!X242),2)</f>
        <v>2.11</v>
      </c>
      <c r="AI243" s="5" t="str">
        <f>FIXED(EXP('WinBUGS output'!W242),2)</f>
        <v>0.40</v>
      </c>
      <c r="AJ243" s="5" t="str">
        <f>FIXED(EXP('WinBUGS output'!Y242),2)</f>
        <v>11.09</v>
      </c>
    </row>
    <row r="244" spans="1:36" x14ac:dyDescent="0.25">
      <c r="A244" s="16">
        <v>3</v>
      </c>
      <c r="B244" s="16">
        <v>63</v>
      </c>
      <c r="C244" s="5" t="str">
        <f>VLOOKUP(A244,'WinBUGS output'!A:C,3,FALSE)</f>
        <v>No treatment</v>
      </c>
      <c r="D244" s="5" t="str">
        <f>VLOOKUP(B244,'WinBUGS output'!A:C,3,FALSE)</f>
        <v>Coping with Depression course (individual)</v>
      </c>
      <c r="E244" s="5" t="str">
        <f>FIXED('WinBUGS output'!N243,2)</f>
        <v>0.10</v>
      </c>
      <c r="F244" s="5" t="str">
        <f>FIXED('WinBUGS output'!M243,2)</f>
        <v>-1.09</v>
      </c>
      <c r="G244" s="5" t="str">
        <f>FIXED('WinBUGS output'!O243,2)</f>
        <v>1.33</v>
      </c>
      <c r="H244" s="38"/>
      <c r="I244" s="38"/>
      <c r="J244" s="38"/>
      <c r="N244" s="1">
        <v>12</v>
      </c>
      <c r="O244" s="1">
        <v>22</v>
      </c>
      <c r="P244" s="5" t="str">
        <f>VLOOKUP('Direct lors'!N244,'WinBUGS output'!D:F,3,FALSE)</f>
        <v>Self-help</v>
      </c>
      <c r="Q244" s="5" t="str">
        <f>VLOOKUP('Direct lors'!O244,'WinBUGS output'!D:F,3,FALSE)</f>
        <v>Combined (Problem solving + AD)</v>
      </c>
      <c r="R244" s="5" t="str">
        <f>FIXED('WinBUGS output'!X243,2)</f>
        <v>-0.92</v>
      </c>
      <c r="S244" s="5" t="str">
        <f>FIXED('WinBUGS output'!W243,2)</f>
        <v>-2.52</v>
      </c>
      <c r="T244" s="5" t="str">
        <f>FIXED('WinBUGS output'!Y243,2)</f>
        <v>0.61</v>
      </c>
      <c r="X244" s="5" t="str">
        <f t="shared" si="12"/>
        <v>No treatment</v>
      </c>
      <c r="Y244" s="5" t="str">
        <f t="shared" si="13"/>
        <v>Coping with Depression course (individual)</v>
      </c>
      <c r="Z244" s="5" t="str">
        <f>FIXED(EXP('WinBUGS output'!N243),2)</f>
        <v>1.10</v>
      </c>
      <c r="AA244" s="5" t="str">
        <f>FIXED(EXP('WinBUGS output'!M243),2)</f>
        <v>0.34</v>
      </c>
      <c r="AB244" s="5" t="str">
        <f>FIXED(EXP('WinBUGS output'!O243),2)</f>
        <v>3.79</v>
      </c>
      <c r="AF244" s="5" t="str">
        <f t="shared" si="14"/>
        <v>Self-help</v>
      </c>
      <c r="AG244" s="5" t="str">
        <f t="shared" si="15"/>
        <v>Combined (Problem solving + AD)</v>
      </c>
      <c r="AH244" s="5" t="str">
        <f>FIXED(EXP('WinBUGS output'!X243),2)</f>
        <v>0.40</v>
      </c>
      <c r="AI244" s="5" t="str">
        <f>FIXED(EXP('WinBUGS output'!W243),2)</f>
        <v>0.08</v>
      </c>
      <c r="AJ244" s="5" t="str">
        <f>FIXED(EXP('WinBUGS output'!Y243),2)</f>
        <v>1.83</v>
      </c>
    </row>
    <row r="245" spans="1:36" x14ac:dyDescent="0.25">
      <c r="A245" s="16">
        <v>3</v>
      </c>
      <c r="B245" s="16">
        <v>64</v>
      </c>
      <c r="C245" s="5" t="str">
        <f>VLOOKUP(A245,'WinBUGS output'!A:C,3,FALSE)</f>
        <v>No treatment</v>
      </c>
      <c r="D245" s="5" t="str">
        <f>VLOOKUP(B245,'WinBUGS output'!A:C,3,FALSE)</f>
        <v>CBT individual (under 15 sessions)</v>
      </c>
      <c r="E245" s="5" t="str">
        <f>FIXED('WinBUGS output'!N244,2)</f>
        <v>0.21</v>
      </c>
      <c r="F245" s="5" t="str">
        <f>FIXED('WinBUGS output'!M244,2)</f>
        <v>-0.45</v>
      </c>
      <c r="G245" s="5" t="str">
        <f>FIXED('WinBUGS output'!O244,2)</f>
        <v>0.86</v>
      </c>
      <c r="H245" s="38" t="s">
        <v>5244</v>
      </c>
      <c r="I245" s="38" t="s">
        <v>5245</v>
      </c>
      <c r="J245" s="38" t="s">
        <v>5246</v>
      </c>
      <c r="N245" s="1">
        <v>12</v>
      </c>
      <c r="O245" s="1">
        <v>23</v>
      </c>
      <c r="P245" s="5" t="str">
        <f>VLOOKUP('Direct lors'!N245,'WinBUGS output'!D:F,3,FALSE)</f>
        <v>Self-help</v>
      </c>
      <c r="Q245" s="5" t="str">
        <f>VLOOKUP('Direct lors'!O245,'WinBUGS output'!D:F,3,FALSE)</f>
        <v>Combined (Counselling + AD)</v>
      </c>
      <c r="R245" s="5" t="str">
        <f>FIXED('WinBUGS output'!X244,2)</f>
        <v>-0.19</v>
      </c>
      <c r="S245" s="5" t="str">
        <f>FIXED('WinBUGS output'!W244,2)</f>
        <v>-2.21</v>
      </c>
      <c r="T245" s="5" t="str">
        <f>FIXED('WinBUGS output'!Y244,2)</f>
        <v>1.81</v>
      </c>
      <c r="X245" s="5" t="str">
        <f t="shared" si="12"/>
        <v>No treatment</v>
      </c>
      <c r="Y245" s="5" t="str">
        <f t="shared" si="13"/>
        <v>CBT individual (under 15 sessions)</v>
      </c>
      <c r="Z245" s="5" t="str">
        <f>FIXED(EXP('WinBUGS output'!N244),2)</f>
        <v>1.23</v>
      </c>
      <c r="AA245" s="5" t="str">
        <f>FIXED(EXP('WinBUGS output'!M244),2)</f>
        <v>0.64</v>
      </c>
      <c r="AB245" s="5" t="str">
        <f>FIXED(EXP('WinBUGS output'!O244),2)</f>
        <v>2.35</v>
      </c>
      <c r="AF245" s="5" t="str">
        <f t="shared" si="14"/>
        <v>Self-help</v>
      </c>
      <c r="AG245" s="5" t="str">
        <f t="shared" si="15"/>
        <v>Combined (Counselling + AD)</v>
      </c>
      <c r="AH245" s="5" t="str">
        <f>FIXED(EXP('WinBUGS output'!X244),2)</f>
        <v>0.83</v>
      </c>
      <c r="AI245" s="5" t="str">
        <f>FIXED(EXP('WinBUGS output'!W244),2)</f>
        <v>0.11</v>
      </c>
      <c r="AJ245" s="5" t="str">
        <f>FIXED(EXP('WinBUGS output'!Y244),2)</f>
        <v>6.13</v>
      </c>
    </row>
    <row r="246" spans="1:36" x14ac:dyDescent="0.25">
      <c r="A246" s="16">
        <v>3</v>
      </c>
      <c r="B246" s="16">
        <v>65</v>
      </c>
      <c r="C246" s="5" t="str">
        <f>VLOOKUP(A246,'WinBUGS output'!A:C,3,FALSE)</f>
        <v>No treatment</v>
      </c>
      <c r="D246" s="5" t="str">
        <f>VLOOKUP(B246,'WinBUGS output'!A:C,3,FALSE)</f>
        <v>CBT individual (under 15 sessions) + TAU</v>
      </c>
      <c r="E246" s="5" t="str">
        <f>FIXED('WinBUGS output'!N245,2)</f>
        <v>0.27</v>
      </c>
      <c r="F246" s="5" t="str">
        <f>FIXED('WinBUGS output'!M245,2)</f>
        <v>-0.50</v>
      </c>
      <c r="G246" s="5" t="str">
        <f>FIXED('WinBUGS output'!O245,2)</f>
        <v>1.10</v>
      </c>
      <c r="H246" s="38"/>
      <c r="I246" s="38"/>
      <c r="J246" s="38"/>
      <c r="N246" s="1">
        <v>12</v>
      </c>
      <c r="O246" s="1">
        <v>24</v>
      </c>
      <c r="P246" s="5" t="str">
        <f>VLOOKUP('Direct lors'!N246,'WinBUGS output'!D:F,3,FALSE)</f>
        <v>Self-help</v>
      </c>
      <c r="Q246" s="5" t="str">
        <f>VLOOKUP('Direct lors'!O246,'WinBUGS output'!D:F,3,FALSE)</f>
        <v>Combined (IPT + AD)</v>
      </c>
      <c r="R246" s="5" t="str">
        <f>FIXED('WinBUGS output'!X245,2)</f>
        <v>-0.39</v>
      </c>
      <c r="S246" s="5" t="str">
        <f>FIXED('WinBUGS output'!W245,2)</f>
        <v>-1.78</v>
      </c>
      <c r="T246" s="5" t="str">
        <f>FIXED('WinBUGS output'!Y245,2)</f>
        <v>0.98</v>
      </c>
      <c r="X246" s="5" t="str">
        <f t="shared" si="12"/>
        <v>No treatment</v>
      </c>
      <c r="Y246" s="5" t="str">
        <f t="shared" si="13"/>
        <v>CBT individual (under 15 sessions) + TAU</v>
      </c>
      <c r="Z246" s="5" t="str">
        <f>FIXED(EXP('WinBUGS output'!N245),2)</f>
        <v>1.30</v>
      </c>
      <c r="AA246" s="5" t="str">
        <f>FIXED(EXP('WinBUGS output'!M245),2)</f>
        <v>0.61</v>
      </c>
      <c r="AB246" s="5" t="str">
        <f>FIXED(EXP('WinBUGS output'!O245),2)</f>
        <v>3.00</v>
      </c>
      <c r="AF246" s="5" t="str">
        <f t="shared" si="14"/>
        <v>Self-help</v>
      </c>
      <c r="AG246" s="5" t="str">
        <f t="shared" si="15"/>
        <v>Combined (IPT + AD)</v>
      </c>
      <c r="AH246" s="5" t="str">
        <f>FIXED(EXP('WinBUGS output'!X245),2)</f>
        <v>0.68</v>
      </c>
      <c r="AI246" s="5" t="str">
        <f>FIXED(EXP('WinBUGS output'!W245),2)</f>
        <v>0.17</v>
      </c>
      <c r="AJ246" s="5" t="str">
        <f>FIXED(EXP('WinBUGS output'!Y245),2)</f>
        <v>2.67</v>
      </c>
    </row>
    <row r="247" spans="1:36" x14ac:dyDescent="0.25">
      <c r="A247" s="16">
        <v>3</v>
      </c>
      <c r="B247" s="16">
        <v>66</v>
      </c>
      <c r="C247" s="5" t="str">
        <f>VLOOKUP(A247,'WinBUGS output'!A:C,3,FALSE)</f>
        <v>No treatment</v>
      </c>
      <c r="D247" s="5" t="str">
        <f>VLOOKUP(B247,'WinBUGS output'!A:C,3,FALSE)</f>
        <v>CBT individual (over 15 sessions)</v>
      </c>
      <c r="E247" s="5" t="str">
        <f>FIXED('WinBUGS output'!N246,2)</f>
        <v>0.15</v>
      </c>
      <c r="F247" s="5" t="str">
        <f>FIXED('WinBUGS output'!M246,2)</f>
        <v>-0.53</v>
      </c>
      <c r="G247" s="5" t="str">
        <f>FIXED('WinBUGS output'!O246,2)</f>
        <v>0.81</v>
      </c>
      <c r="H247" s="38"/>
      <c r="I247" s="38"/>
      <c r="J247" s="38"/>
      <c r="N247" s="1">
        <v>12</v>
      </c>
      <c r="O247" s="1">
        <v>25</v>
      </c>
      <c r="P247" s="5" t="str">
        <f>VLOOKUP('Direct lors'!N247,'WinBUGS output'!D:F,3,FALSE)</f>
        <v>Self-help</v>
      </c>
      <c r="Q247" s="5" t="str">
        <f>VLOOKUP('Direct lors'!O247,'WinBUGS output'!D:F,3,FALSE)</f>
        <v>Combined (Short-term psychodynamic psychotherapies + AD)</v>
      </c>
      <c r="R247" s="5" t="str">
        <f>FIXED('WinBUGS output'!X246,2)</f>
        <v>0.30</v>
      </c>
      <c r="S247" s="5" t="str">
        <f>FIXED('WinBUGS output'!W246,2)</f>
        <v>-0.77</v>
      </c>
      <c r="T247" s="5" t="str">
        <f>FIXED('WinBUGS output'!Y246,2)</f>
        <v>1.39</v>
      </c>
      <c r="X247" s="5" t="str">
        <f t="shared" si="12"/>
        <v>No treatment</v>
      </c>
      <c r="Y247" s="5" t="str">
        <f t="shared" si="13"/>
        <v>CBT individual (over 15 sessions)</v>
      </c>
      <c r="Z247" s="5" t="str">
        <f>FIXED(EXP('WinBUGS output'!N246),2)</f>
        <v>1.16</v>
      </c>
      <c r="AA247" s="5" t="str">
        <f>FIXED(EXP('WinBUGS output'!M246),2)</f>
        <v>0.59</v>
      </c>
      <c r="AB247" s="5" t="str">
        <f>FIXED(EXP('WinBUGS output'!O246),2)</f>
        <v>2.24</v>
      </c>
      <c r="AF247" s="5" t="str">
        <f t="shared" si="14"/>
        <v>Self-help</v>
      </c>
      <c r="AG247" s="5" t="str">
        <f t="shared" si="15"/>
        <v>Combined (Short-term psychodynamic psychotherapies + AD)</v>
      </c>
      <c r="AH247" s="5" t="str">
        <f>FIXED(EXP('WinBUGS output'!X246),2)</f>
        <v>1.35</v>
      </c>
      <c r="AI247" s="5" t="str">
        <f>FIXED(EXP('WinBUGS output'!W246),2)</f>
        <v>0.46</v>
      </c>
      <c r="AJ247" s="5" t="str">
        <f>FIXED(EXP('WinBUGS output'!Y246),2)</f>
        <v>4.02</v>
      </c>
    </row>
    <row r="248" spans="1:36" x14ac:dyDescent="0.25">
      <c r="A248" s="16">
        <v>3</v>
      </c>
      <c r="B248" s="16">
        <v>67</v>
      </c>
      <c r="C248" s="5" t="str">
        <f>VLOOKUP(A248,'WinBUGS output'!A:C,3,FALSE)</f>
        <v>No treatment</v>
      </c>
      <c r="D248" s="5" t="str">
        <f>VLOOKUP(B248,'WinBUGS output'!A:C,3,FALSE)</f>
        <v>CBT individual (over 15 sessions) + TAU</v>
      </c>
      <c r="E248" s="5" t="str">
        <f>FIXED('WinBUGS output'!N247,2)</f>
        <v>0.12</v>
      </c>
      <c r="F248" s="5" t="str">
        <f>FIXED('WinBUGS output'!M247,2)</f>
        <v>-0.78</v>
      </c>
      <c r="G248" s="5" t="str">
        <f>FIXED('WinBUGS output'!O247,2)</f>
        <v>0.96</v>
      </c>
      <c r="H248" s="38"/>
      <c r="I248" s="38"/>
      <c r="J248" s="38"/>
      <c r="N248" s="1">
        <v>12</v>
      </c>
      <c r="O248" s="1">
        <v>26</v>
      </c>
      <c r="P248" s="5" t="str">
        <f>VLOOKUP('Direct lors'!N248,'WinBUGS output'!D:F,3,FALSE)</f>
        <v>Self-help</v>
      </c>
      <c r="Q248" s="5" t="str">
        <f>VLOOKUP('Direct lors'!O248,'WinBUGS output'!D:F,3,FALSE)</f>
        <v>Combined (psych + placebo)</v>
      </c>
      <c r="R248" s="5" t="str">
        <f>FIXED('WinBUGS output'!X247,2)</f>
        <v>-1.20</v>
      </c>
      <c r="S248" s="5" t="str">
        <f>FIXED('WinBUGS output'!W247,2)</f>
        <v>-2.51</v>
      </c>
      <c r="T248" s="5" t="str">
        <f>FIXED('WinBUGS output'!Y247,2)</f>
        <v>0.05</v>
      </c>
      <c r="X248" s="5" t="str">
        <f t="shared" si="12"/>
        <v>No treatment</v>
      </c>
      <c r="Y248" s="5" t="str">
        <f t="shared" si="13"/>
        <v>CBT individual (over 15 sessions) + TAU</v>
      </c>
      <c r="Z248" s="5" t="str">
        <f>FIXED(EXP('WinBUGS output'!N247),2)</f>
        <v>1.13</v>
      </c>
      <c r="AA248" s="5" t="str">
        <f>FIXED(EXP('WinBUGS output'!M247),2)</f>
        <v>0.46</v>
      </c>
      <c r="AB248" s="5" t="str">
        <f>FIXED(EXP('WinBUGS output'!O247),2)</f>
        <v>2.61</v>
      </c>
      <c r="AF248" s="5" t="str">
        <f t="shared" si="14"/>
        <v>Self-help</v>
      </c>
      <c r="AG248" s="5" t="str">
        <f t="shared" si="15"/>
        <v>Combined (psych + placebo)</v>
      </c>
      <c r="AH248" s="5" t="str">
        <f>FIXED(EXP('WinBUGS output'!X247),2)</f>
        <v>0.30</v>
      </c>
      <c r="AI248" s="5" t="str">
        <f>FIXED(EXP('WinBUGS output'!W247),2)</f>
        <v>0.08</v>
      </c>
      <c r="AJ248" s="5" t="str">
        <f>FIXED(EXP('WinBUGS output'!Y247),2)</f>
        <v>1.05</v>
      </c>
    </row>
    <row r="249" spans="1:36" x14ac:dyDescent="0.25">
      <c r="A249" s="16">
        <v>3</v>
      </c>
      <c r="B249" s="16">
        <v>68</v>
      </c>
      <c r="C249" s="5" t="str">
        <f>VLOOKUP(A249,'WinBUGS output'!A:C,3,FALSE)</f>
        <v>No treatment</v>
      </c>
      <c r="D249" s="5" t="str">
        <f>VLOOKUP(B249,'WinBUGS output'!A:C,3,FALSE)</f>
        <v>Rational emotive behaviour therapy (REBT) individual</v>
      </c>
      <c r="E249" s="5" t="str">
        <f>FIXED('WinBUGS output'!N248,2)</f>
        <v>0.11</v>
      </c>
      <c r="F249" s="5" t="str">
        <f>FIXED('WinBUGS output'!M248,2)</f>
        <v>-0.77</v>
      </c>
      <c r="G249" s="5" t="str">
        <f>FIXED('WinBUGS output'!O248,2)</f>
        <v>0.93</v>
      </c>
      <c r="H249" s="38"/>
      <c r="I249" s="38"/>
      <c r="J249" s="38"/>
      <c r="N249" s="1">
        <v>12</v>
      </c>
      <c r="O249" s="1">
        <v>27</v>
      </c>
      <c r="P249" s="5" t="str">
        <f>VLOOKUP('Direct lors'!N249,'WinBUGS output'!D:F,3,FALSE)</f>
        <v>Self-help</v>
      </c>
      <c r="Q249" s="5" t="str">
        <f>VLOOKUP('Direct lors'!O249,'WinBUGS output'!D:F,3,FALSE)</f>
        <v>Combined (Exercise + AD/CBT)</v>
      </c>
      <c r="R249" s="5" t="str">
        <f>FIXED('WinBUGS output'!X248,2)</f>
        <v>-0.47</v>
      </c>
      <c r="S249" s="5" t="str">
        <f>FIXED('WinBUGS output'!W248,2)</f>
        <v>-1.48</v>
      </c>
      <c r="T249" s="5" t="str">
        <f>FIXED('WinBUGS output'!Y248,2)</f>
        <v>0.49</v>
      </c>
      <c r="X249" s="5" t="str">
        <f t="shared" si="12"/>
        <v>No treatment</v>
      </c>
      <c r="Y249" s="5" t="str">
        <f t="shared" si="13"/>
        <v>Rational emotive behaviour therapy (REBT) individual</v>
      </c>
      <c r="Z249" s="5" t="str">
        <f>FIXED(EXP('WinBUGS output'!N248),2)</f>
        <v>1.12</v>
      </c>
      <c r="AA249" s="5" t="str">
        <f>FIXED(EXP('WinBUGS output'!M248),2)</f>
        <v>0.47</v>
      </c>
      <c r="AB249" s="5" t="str">
        <f>FIXED(EXP('WinBUGS output'!O248),2)</f>
        <v>2.53</v>
      </c>
      <c r="AF249" s="5" t="str">
        <f t="shared" si="14"/>
        <v>Self-help</v>
      </c>
      <c r="AG249" s="5" t="str">
        <f t="shared" si="15"/>
        <v>Combined (Exercise + AD/CBT)</v>
      </c>
      <c r="AH249" s="5" t="str">
        <f>FIXED(EXP('WinBUGS output'!X248),2)</f>
        <v>0.62</v>
      </c>
      <c r="AI249" s="5" t="str">
        <f>FIXED(EXP('WinBUGS output'!W248),2)</f>
        <v>0.23</v>
      </c>
      <c r="AJ249" s="5" t="str">
        <f>FIXED(EXP('WinBUGS output'!Y248),2)</f>
        <v>1.63</v>
      </c>
    </row>
    <row r="250" spans="1:36" x14ac:dyDescent="0.25">
      <c r="A250" s="16">
        <v>3</v>
      </c>
      <c r="B250" s="16">
        <v>69</v>
      </c>
      <c r="C250" s="5" t="str">
        <f>VLOOKUP(A250,'WinBUGS output'!A:C,3,FALSE)</f>
        <v>No treatment</v>
      </c>
      <c r="D250" s="5" t="str">
        <f>VLOOKUP(B250,'WinBUGS output'!A:C,3,FALSE)</f>
        <v>Third-wave cognitive therapy individual</v>
      </c>
      <c r="E250" s="5" t="str">
        <f>FIXED('WinBUGS output'!N249,2)</f>
        <v>0.07</v>
      </c>
      <c r="F250" s="5" t="str">
        <f>FIXED('WinBUGS output'!M249,2)</f>
        <v>-0.72</v>
      </c>
      <c r="G250" s="5" t="str">
        <f>FIXED('WinBUGS output'!O249,2)</f>
        <v>0.81</v>
      </c>
      <c r="H250" s="38"/>
      <c r="I250" s="38"/>
      <c r="J250" s="38"/>
      <c r="N250" s="1">
        <v>13</v>
      </c>
      <c r="O250" s="1">
        <v>14</v>
      </c>
      <c r="P250" s="5" t="str">
        <f>VLOOKUP('Direct lors'!N250,'WinBUGS output'!D:F,3,FALSE)</f>
        <v>Psychoeducational interventions</v>
      </c>
      <c r="Q250" s="5" t="str">
        <f>VLOOKUP('Direct lors'!O250,'WinBUGS output'!D:F,3,FALSE)</f>
        <v>Interpersonal psychotherapy (IPT)</v>
      </c>
      <c r="R250" s="5" t="str">
        <f>FIXED('WinBUGS output'!X249,2)</f>
        <v>0.26</v>
      </c>
      <c r="S250" s="5" t="str">
        <f>FIXED('WinBUGS output'!W249,2)</f>
        <v>-0.73</v>
      </c>
      <c r="T250" s="5" t="str">
        <f>FIXED('WinBUGS output'!Y249,2)</f>
        <v>1.23</v>
      </c>
      <c r="X250" s="5" t="str">
        <f t="shared" si="12"/>
        <v>No treatment</v>
      </c>
      <c r="Y250" s="5" t="str">
        <f t="shared" si="13"/>
        <v>Third-wave cognitive therapy individual</v>
      </c>
      <c r="Z250" s="5" t="str">
        <f>FIXED(EXP('WinBUGS output'!N249),2)</f>
        <v>1.08</v>
      </c>
      <c r="AA250" s="5" t="str">
        <f>FIXED(EXP('WinBUGS output'!M249),2)</f>
        <v>0.49</v>
      </c>
      <c r="AB250" s="5" t="str">
        <f>FIXED(EXP('WinBUGS output'!O249),2)</f>
        <v>2.25</v>
      </c>
      <c r="AF250" s="5" t="str">
        <f t="shared" si="14"/>
        <v>Psychoeducational interventions</v>
      </c>
      <c r="AG250" s="5" t="str">
        <f t="shared" si="15"/>
        <v>Interpersonal psychotherapy (IPT)</v>
      </c>
      <c r="AH250" s="5" t="str">
        <f>FIXED(EXP('WinBUGS output'!X249),2)</f>
        <v>1.30</v>
      </c>
      <c r="AI250" s="5" t="str">
        <f>FIXED(EXP('WinBUGS output'!W249),2)</f>
        <v>0.48</v>
      </c>
      <c r="AJ250" s="5" t="str">
        <f>FIXED(EXP('WinBUGS output'!Y249),2)</f>
        <v>3.43</v>
      </c>
    </row>
    <row r="251" spans="1:36" x14ac:dyDescent="0.25">
      <c r="A251" s="16">
        <v>3</v>
      </c>
      <c r="B251" s="16">
        <v>70</v>
      </c>
      <c r="C251" s="5" t="str">
        <f>VLOOKUP(A251,'WinBUGS output'!A:C,3,FALSE)</f>
        <v>No treatment</v>
      </c>
      <c r="D251" s="5" t="str">
        <f>VLOOKUP(B251,'WinBUGS output'!A:C,3,FALSE)</f>
        <v>Third-wave cognitive therapy individual + TAU</v>
      </c>
      <c r="E251" s="5" t="str">
        <f>FIXED('WinBUGS output'!N250,2)</f>
        <v>0.11</v>
      </c>
      <c r="F251" s="5" t="str">
        <f>FIXED('WinBUGS output'!M250,2)</f>
        <v>-0.79</v>
      </c>
      <c r="G251" s="5" t="str">
        <f>FIXED('WinBUGS output'!O250,2)</f>
        <v>0.94</v>
      </c>
      <c r="H251" s="38"/>
      <c r="I251" s="38"/>
      <c r="J251" s="38"/>
      <c r="N251" s="1">
        <v>13</v>
      </c>
      <c r="O251" s="1">
        <v>15</v>
      </c>
      <c r="P251" s="5" t="str">
        <f>VLOOKUP('Direct lors'!N251,'WinBUGS output'!D:F,3,FALSE)</f>
        <v>Psychoeducational interventions</v>
      </c>
      <c r="Q251" s="5" t="str">
        <f>VLOOKUP('Direct lors'!O251,'WinBUGS output'!D:F,3,FALSE)</f>
        <v>Counselling</v>
      </c>
      <c r="R251" s="5" t="str">
        <f>FIXED('WinBUGS output'!X250,2)</f>
        <v>0.36</v>
      </c>
      <c r="S251" s="5" t="str">
        <f>FIXED('WinBUGS output'!W250,2)</f>
        <v>-0.55</v>
      </c>
      <c r="T251" s="5" t="str">
        <f>FIXED('WinBUGS output'!Y250,2)</f>
        <v>1.28</v>
      </c>
      <c r="X251" s="5" t="str">
        <f t="shared" si="12"/>
        <v>No treatment</v>
      </c>
      <c r="Y251" s="5" t="str">
        <f t="shared" si="13"/>
        <v>Third-wave cognitive therapy individual + TAU</v>
      </c>
      <c r="Z251" s="5" t="str">
        <f>FIXED(EXP('WinBUGS output'!N250),2)</f>
        <v>1.12</v>
      </c>
      <c r="AA251" s="5" t="str">
        <f>FIXED(EXP('WinBUGS output'!M250),2)</f>
        <v>0.45</v>
      </c>
      <c r="AB251" s="5" t="str">
        <f>FIXED(EXP('WinBUGS output'!O250),2)</f>
        <v>2.55</v>
      </c>
      <c r="AF251" s="5" t="str">
        <f t="shared" si="14"/>
        <v>Psychoeducational interventions</v>
      </c>
      <c r="AG251" s="5" t="str">
        <f t="shared" si="15"/>
        <v>Counselling</v>
      </c>
      <c r="AH251" s="5" t="str">
        <f>FIXED(EXP('WinBUGS output'!X250),2)</f>
        <v>1.43</v>
      </c>
      <c r="AI251" s="5" t="str">
        <f>FIXED(EXP('WinBUGS output'!W250),2)</f>
        <v>0.57</v>
      </c>
      <c r="AJ251" s="5" t="str">
        <f>FIXED(EXP('WinBUGS output'!Y250),2)</f>
        <v>3.59</v>
      </c>
    </row>
    <row r="252" spans="1:36" x14ac:dyDescent="0.25">
      <c r="A252" s="16">
        <v>3</v>
      </c>
      <c r="B252" s="16">
        <v>71</v>
      </c>
      <c r="C252" s="5" t="str">
        <f>VLOOKUP(A252,'WinBUGS output'!A:C,3,FALSE)</f>
        <v>No treatment</v>
      </c>
      <c r="D252" s="5" t="str">
        <f>VLOOKUP(B252,'WinBUGS output'!A:C,3,FALSE)</f>
        <v>CBT group (under 15 sessions)</v>
      </c>
      <c r="E252" s="5" t="str">
        <f>FIXED('WinBUGS output'!N251,2)</f>
        <v>0.38</v>
      </c>
      <c r="F252" s="5" t="str">
        <f>FIXED('WinBUGS output'!M251,2)</f>
        <v>-0.42</v>
      </c>
      <c r="G252" s="5" t="str">
        <f>FIXED('WinBUGS output'!O251,2)</f>
        <v>1.19</v>
      </c>
      <c r="H252" s="38"/>
      <c r="I252" s="38"/>
      <c r="J252" s="38"/>
      <c r="N252" s="1">
        <v>13</v>
      </c>
      <c r="O252" s="1">
        <v>16</v>
      </c>
      <c r="P252" s="5" t="str">
        <f>VLOOKUP('Direct lors'!N252,'WinBUGS output'!D:F,3,FALSE)</f>
        <v>Psychoeducational interventions</v>
      </c>
      <c r="Q252" s="5" t="str">
        <f>VLOOKUP('Direct lors'!O252,'WinBUGS output'!D:F,3,FALSE)</f>
        <v>Problem solving</v>
      </c>
      <c r="R252" s="5" t="str">
        <f>FIXED('WinBUGS output'!X251,2)</f>
        <v>0.25</v>
      </c>
      <c r="S252" s="5" t="str">
        <f>FIXED('WinBUGS output'!W251,2)</f>
        <v>-0.71</v>
      </c>
      <c r="T252" s="5" t="str">
        <f>FIXED('WinBUGS output'!Y251,2)</f>
        <v>1.24</v>
      </c>
      <c r="X252" s="5" t="str">
        <f t="shared" si="12"/>
        <v>No treatment</v>
      </c>
      <c r="Y252" s="5" t="str">
        <f t="shared" si="13"/>
        <v>CBT group (under 15 sessions)</v>
      </c>
      <c r="Z252" s="5" t="str">
        <f>FIXED(EXP('WinBUGS output'!N251),2)</f>
        <v>1.46</v>
      </c>
      <c r="AA252" s="5" t="str">
        <f>FIXED(EXP('WinBUGS output'!M251),2)</f>
        <v>0.65</v>
      </c>
      <c r="AB252" s="5" t="str">
        <f>FIXED(EXP('WinBUGS output'!O251),2)</f>
        <v>3.29</v>
      </c>
      <c r="AF252" s="5" t="str">
        <f t="shared" si="14"/>
        <v>Psychoeducational interventions</v>
      </c>
      <c r="AG252" s="5" t="str">
        <f t="shared" si="15"/>
        <v>Problem solving</v>
      </c>
      <c r="AH252" s="5" t="str">
        <f>FIXED(EXP('WinBUGS output'!X251),2)</f>
        <v>1.29</v>
      </c>
      <c r="AI252" s="5" t="str">
        <f>FIXED(EXP('WinBUGS output'!W251),2)</f>
        <v>0.49</v>
      </c>
      <c r="AJ252" s="5" t="str">
        <f>FIXED(EXP('WinBUGS output'!Y251),2)</f>
        <v>3.47</v>
      </c>
    </row>
    <row r="253" spans="1:36" x14ac:dyDescent="0.25">
      <c r="A253" s="16">
        <v>3</v>
      </c>
      <c r="B253" s="16">
        <v>72</v>
      </c>
      <c r="C253" s="5" t="str">
        <f>VLOOKUP(A253,'WinBUGS output'!A:C,3,FALSE)</f>
        <v>No treatment</v>
      </c>
      <c r="D253" s="5" t="str">
        <f>VLOOKUP(B253,'WinBUGS output'!A:C,3,FALSE)</f>
        <v>CBT group (under 15 sessions) + TAU</v>
      </c>
      <c r="E253" s="5" t="str">
        <f>FIXED('WinBUGS output'!N252,2)</f>
        <v>-0.32</v>
      </c>
      <c r="F253" s="5" t="str">
        <f>FIXED('WinBUGS output'!M252,2)</f>
        <v>-1.42</v>
      </c>
      <c r="G253" s="5" t="str">
        <f>FIXED('WinBUGS output'!O252,2)</f>
        <v>0.63</v>
      </c>
      <c r="H253" s="38"/>
      <c r="I253" s="38"/>
      <c r="J253" s="38"/>
      <c r="N253" s="1">
        <v>13</v>
      </c>
      <c r="O253" s="1">
        <v>17</v>
      </c>
      <c r="P253" s="5" t="str">
        <f>VLOOKUP('Direct lors'!N253,'WinBUGS output'!D:F,3,FALSE)</f>
        <v>Psychoeducational interventions</v>
      </c>
      <c r="Q253" s="5" t="str">
        <f>VLOOKUP('Direct lors'!O253,'WinBUGS output'!D:F,3,FALSE)</f>
        <v>Behavioural therapies (individual)</v>
      </c>
      <c r="R253" s="5" t="str">
        <f>FIXED('WinBUGS output'!X252,2)</f>
        <v>0.19</v>
      </c>
      <c r="S253" s="5" t="str">
        <f>FIXED('WinBUGS output'!W252,2)</f>
        <v>-0.91</v>
      </c>
      <c r="T253" s="5" t="str">
        <f>FIXED('WinBUGS output'!Y252,2)</f>
        <v>1.32</v>
      </c>
      <c r="X253" s="5" t="str">
        <f t="shared" si="12"/>
        <v>No treatment</v>
      </c>
      <c r="Y253" s="5" t="str">
        <f t="shared" si="13"/>
        <v>CBT group (under 15 sessions) + TAU</v>
      </c>
      <c r="Z253" s="5" t="str">
        <f>FIXED(EXP('WinBUGS output'!N252),2)</f>
        <v>0.72</v>
      </c>
      <c r="AA253" s="5" t="str">
        <f>FIXED(EXP('WinBUGS output'!M252),2)</f>
        <v>0.24</v>
      </c>
      <c r="AB253" s="5" t="str">
        <f>FIXED(EXP('WinBUGS output'!O252),2)</f>
        <v>1.87</v>
      </c>
      <c r="AF253" s="5" t="str">
        <f t="shared" si="14"/>
        <v>Psychoeducational interventions</v>
      </c>
      <c r="AG253" s="5" t="str">
        <f t="shared" si="15"/>
        <v>Behavioural therapies (individual)</v>
      </c>
      <c r="AH253" s="5" t="str">
        <f>FIXED(EXP('WinBUGS output'!X252),2)</f>
        <v>1.21</v>
      </c>
      <c r="AI253" s="5" t="str">
        <f>FIXED(EXP('WinBUGS output'!W252),2)</f>
        <v>0.40</v>
      </c>
      <c r="AJ253" s="5" t="str">
        <f>FIXED(EXP('WinBUGS output'!Y252),2)</f>
        <v>3.74</v>
      </c>
    </row>
    <row r="254" spans="1:36" x14ac:dyDescent="0.25">
      <c r="A254" s="16">
        <v>3</v>
      </c>
      <c r="B254" s="15">
        <v>73</v>
      </c>
      <c r="C254" s="5" t="str">
        <f>VLOOKUP(A254,'WinBUGS output'!A:C,3,FALSE)</f>
        <v>No treatment</v>
      </c>
      <c r="D254" s="5" t="str">
        <f>VLOOKUP(B254,'WinBUGS output'!A:C,3,FALSE)</f>
        <v>CBT group (over 15 sessions)</v>
      </c>
      <c r="E254" s="5" t="str">
        <f>FIXED('WinBUGS output'!N253,2)</f>
        <v>0.20</v>
      </c>
      <c r="F254" s="5" t="str">
        <f>FIXED('WinBUGS output'!M253,2)</f>
        <v>-0.68</v>
      </c>
      <c r="G254" s="5" t="str">
        <f>FIXED('WinBUGS output'!O253,2)</f>
        <v>1.07</v>
      </c>
      <c r="H254" s="38" t="s">
        <v>5247</v>
      </c>
      <c r="I254" s="38" t="s">
        <v>5248</v>
      </c>
      <c r="J254" s="38" t="s">
        <v>5249</v>
      </c>
      <c r="N254" s="1">
        <v>13</v>
      </c>
      <c r="O254" s="1">
        <v>18</v>
      </c>
      <c r="P254" s="5" t="str">
        <f>VLOOKUP('Direct lors'!N254,'WinBUGS output'!D:F,3,FALSE)</f>
        <v>Psychoeducational interventions</v>
      </c>
      <c r="Q254" s="5" t="str">
        <f>VLOOKUP('Direct lors'!O254,'WinBUGS output'!D:F,3,FALSE)</f>
        <v>Cognitive and cognitive behavioural therapies (individual)</v>
      </c>
      <c r="R254" s="5" t="str">
        <f>FIXED('WinBUGS output'!X253,2)</f>
        <v>0.24</v>
      </c>
      <c r="S254" s="5" t="str">
        <f>FIXED('WinBUGS output'!W253,2)</f>
        <v>-0.57</v>
      </c>
      <c r="T254" s="5" t="str">
        <f>FIXED('WinBUGS output'!Y253,2)</f>
        <v>1.06</v>
      </c>
      <c r="X254" s="5" t="str">
        <f t="shared" si="12"/>
        <v>No treatment</v>
      </c>
      <c r="Y254" s="5" t="str">
        <f t="shared" si="13"/>
        <v>CBT group (over 15 sessions)</v>
      </c>
      <c r="Z254" s="5" t="str">
        <f>FIXED(EXP('WinBUGS output'!N253),2)</f>
        <v>1.22</v>
      </c>
      <c r="AA254" s="5" t="str">
        <f>FIXED(EXP('WinBUGS output'!M253),2)</f>
        <v>0.51</v>
      </c>
      <c r="AB254" s="5" t="str">
        <f>FIXED(EXP('WinBUGS output'!O253),2)</f>
        <v>2.91</v>
      </c>
      <c r="AF254" s="5" t="str">
        <f t="shared" si="14"/>
        <v>Psychoeducational interventions</v>
      </c>
      <c r="AG254" s="5" t="str">
        <f t="shared" si="15"/>
        <v>Cognitive and cognitive behavioural therapies (individual)</v>
      </c>
      <c r="AH254" s="5" t="str">
        <f>FIXED(EXP('WinBUGS output'!X253),2)</f>
        <v>1.28</v>
      </c>
      <c r="AI254" s="5" t="str">
        <f>FIXED(EXP('WinBUGS output'!W253),2)</f>
        <v>0.57</v>
      </c>
      <c r="AJ254" s="5" t="str">
        <f>FIXED(EXP('WinBUGS output'!Y253),2)</f>
        <v>2.89</v>
      </c>
    </row>
    <row r="255" spans="1:36" x14ac:dyDescent="0.25">
      <c r="A255" s="16">
        <v>3</v>
      </c>
      <c r="B255" s="15">
        <v>74</v>
      </c>
      <c r="C255" s="5" t="str">
        <f>VLOOKUP(A255,'WinBUGS output'!A:C,3,FALSE)</f>
        <v>No treatment</v>
      </c>
      <c r="D255" s="5" t="str">
        <f>VLOOKUP(B255,'WinBUGS output'!A:C,3,FALSE)</f>
        <v>Coping with Depression course (group)</v>
      </c>
      <c r="E255" s="5" t="str">
        <f>FIXED('WinBUGS output'!N254,2)</f>
        <v>0.24</v>
      </c>
      <c r="F255" s="5" t="str">
        <f>FIXED('WinBUGS output'!M254,2)</f>
        <v>-0.58</v>
      </c>
      <c r="G255" s="5" t="str">
        <f>FIXED('WinBUGS output'!O254,2)</f>
        <v>1.05</v>
      </c>
      <c r="H255" s="38"/>
      <c r="I255" s="38"/>
      <c r="J255" s="38"/>
      <c r="N255" s="1">
        <v>13</v>
      </c>
      <c r="O255" s="1">
        <v>19</v>
      </c>
      <c r="P255" s="5" t="str">
        <f>VLOOKUP('Direct lors'!N255,'WinBUGS output'!D:F,3,FALSE)</f>
        <v>Psychoeducational interventions</v>
      </c>
      <c r="Q255" s="5" t="str">
        <f>VLOOKUP('Direct lors'!O255,'WinBUGS output'!D:F,3,FALSE)</f>
        <v>Behavioural, cognitive, or CBT groups</v>
      </c>
      <c r="R255" s="5" t="str">
        <f>FIXED('WinBUGS output'!X254,2)</f>
        <v>0.28</v>
      </c>
      <c r="S255" s="5" t="str">
        <f>FIXED('WinBUGS output'!W254,2)</f>
        <v>-0.57</v>
      </c>
      <c r="T255" s="5" t="str">
        <f>FIXED('WinBUGS output'!Y254,2)</f>
        <v>1.14</v>
      </c>
      <c r="X255" s="5" t="str">
        <f t="shared" si="12"/>
        <v>No treatment</v>
      </c>
      <c r="Y255" s="5" t="str">
        <f t="shared" si="13"/>
        <v>Coping with Depression course (group)</v>
      </c>
      <c r="Z255" s="5" t="str">
        <f>FIXED(EXP('WinBUGS output'!N254),2)</f>
        <v>1.27</v>
      </c>
      <c r="AA255" s="5" t="str">
        <f>FIXED(EXP('WinBUGS output'!M254),2)</f>
        <v>0.56</v>
      </c>
      <c r="AB255" s="5" t="str">
        <f>FIXED(EXP('WinBUGS output'!O254),2)</f>
        <v>2.86</v>
      </c>
      <c r="AF255" s="5" t="str">
        <f t="shared" si="14"/>
        <v>Psychoeducational interventions</v>
      </c>
      <c r="AG255" s="5" t="str">
        <f t="shared" si="15"/>
        <v>Behavioural, cognitive, or CBT groups</v>
      </c>
      <c r="AH255" s="5" t="str">
        <f>FIXED(EXP('WinBUGS output'!X254),2)</f>
        <v>1.32</v>
      </c>
      <c r="AI255" s="5" t="str">
        <f>FIXED(EXP('WinBUGS output'!W254),2)</f>
        <v>0.57</v>
      </c>
      <c r="AJ255" s="5" t="str">
        <f>FIXED(EXP('WinBUGS output'!Y254),2)</f>
        <v>3.11</v>
      </c>
    </row>
    <row r="256" spans="1:36" x14ac:dyDescent="0.25">
      <c r="A256" s="16">
        <v>3</v>
      </c>
      <c r="B256" s="15">
        <v>75</v>
      </c>
      <c r="C256" s="5" t="str">
        <f>VLOOKUP(A256,'WinBUGS output'!A:C,3,FALSE)</f>
        <v>No treatment</v>
      </c>
      <c r="D256" s="5" t="str">
        <f>VLOOKUP(B256,'WinBUGS output'!A:C,3,FALSE)</f>
        <v>Coping with Depression course (group) + TAU</v>
      </c>
      <c r="E256" s="5" t="str">
        <f>FIXED('WinBUGS output'!N255,2)</f>
        <v>0.52</v>
      </c>
      <c r="F256" s="5" t="str">
        <f>FIXED('WinBUGS output'!M255,2)</f>
        <v>-0.37</v>
      </c>
      <c r="G256" s="5" t="str">
        <f>FIXED('WinBUGS output'!O255,2)</f>
        <v>1.49</v>
      </c>
      <c r="H256" s="38"/>
      <c r="I256" s="38"/>
      <c r="J256" s="38"/>
      <c r="N256" s="1">
        <v>13</v>
      </c>
      <c r="O256" s="1">
        <v>20</v>
      </c>
      <c r="P256" s="5" t="str">
        <f>VLOOKUP('Direct lors'!N256,'WinBUGS output'!D:F,3,FALSE)</f>
        <v>Psychoeducational interventions</v>
      </c>
      <c r="Q256" s="5" t="str">
        <f>VLOOKUP('Direct lors'!O256,'WinBUGS output'!D:F,3,FALSE)</f>
        <v>Combined (Cognitive and cognitive behavioural therapies individual + AD)</v>
      </c>
      <c r="R256" s="5" t="str">
        <f>FIXED('WinBUGS output'!X255,2)</f>
        <v>0.65</v>
      </c>
      <c r="S256" s="5" t="str">
        <f>FIXED('WinBUGS output'!W255,2)</f>
        <v>-0.46</v>
      </c>
      <c r="T256" s="5" t="str">
        <f>FIXED('WinBUGS output'!Y255,2)</f>
        <v>1.78</v>
      </c>
      <c r="X256" s="5" t="str">
        <f t="shared" si="12"/>
        <v>No treatment</v>
      </c>
      <c r="Y256" s="5" t="str">
        <f t="shared" si="13"/>
        <v>Coping with Depression course (group) + TAU</v>
      </c>
      <c r="Z256" s="5" t="str">
        <f>FIXED(EXP('WinBUGS output'!N255),2)</f>
        <v>1.68</v>
      </c>
      <c r="AA256" s="5" t="str">
        <f>FIXED(EXP('WinBUGS output'!M255),2)</f>
        <v>0.69</v>
      </c>
      <c r="AB256" s="5" t="str">
        <f>FIXED(EXP('WinBUGS output'!O255),2)</f>
        <v>4.45</v>
      </c>
      <c r="AF256" s="5" t="str">
        <f t="shared" si="14"/>
        <v>Psychoeducational interventions</v>
      </c>
      <c r="AG256" s="5" t="str">
        <f t="shared" si="15"/>
        <v>Combined (Cognitive and cognitive behavioural therapies individual + AD)</v>
      </c>
      <c r="AH256" s="5" t="str">
        <f>FIXED(EXP('WinBUGS output'!X255),2)</f>
        <v>1.92</v>
      </c>
      <c r="AI256" s="5" t="str">
        <f>FIXED(EXP('WinBUGS output'!W255),2)</f>
        <v>0.63</v>
      </c>
      <c r="AJ256" s="5" t="str">
        <f>FIXED(EXP('WinBUGS output'!Y255),2)</f>
        <v>5.93</v>
      </c>
    </row>
    <row r="257" spans="1:36" x14ac:dyDescent="0.25">
      <c r="A257" s="16">
        <v>3</v>
      </c>
      <c r="B257" s="16">
        <v>76</v>
      </c>
      <c r="C257" s="5" t="str">
        <f>VLOOKUP(A257,'WinBUGS output'!A:C,3,FALSE)</f>
        <v>No treatment</v>
      </c>
      <c r="D257" s="5" t="str">
        <f>VLOOKUP(B257,'WinBUGS output'!A:C,3,FALSE)</f>
        <v>Rational emotive behaviour therapy (REBT) group</v>
      </c>
      <c r="E257" s="5" t="str">
        <f>FIXED('WinBUGS output'!N256,2)</f>
        <v>-0.03</v>
      </c>
      <c r="F257" s="5" t="str">
        <f>FIXED('WinBUGS output'!M256,2)</f>
        <v>-1.18</v>
      </c>
      <c r="G257" s="5" t="str">
        <f>FIXED('WinBUGS output'!O256,2)</f>
        <v>0.93</v>
      </c>
      <c r="H257" s="38"/>
      <c r="I257" s="38"/>
      <c r="J257" s="38"/>
      <c r="N257" s="1">
        <v>13</v>
      </c>
      <c r="O257" s="1">
        <v>21</v>
      </c>
      <c r="P257" s="5" t="str">
        <f>VLOOKUP('Direct lors'!N257,'WinBUGS output'!D:F,3,FALSE)</f>
        <v>Psychoeducational interventions</v>
      </c>
      <c r="Q257" s="5" t="str">
        <f>VLOOKUP('Direct lors'!O257,'WinBUGS output'!D:F,3,FALSE)</f>
        <v>Combined (Behavioural, cognitive, or CBT groups + AD)</v>
      </c>
      <c r="R257" s="5" t="str">
        <f>FIXED('WinBUGS output'!X256,2)</f>
        <v>1.47</v>
      </c>
      <c r="S257" s="5" t="str">
        <f>FIXED('WinBUGS output'!W256,2)</f>
        <v>-0.27</v>
      </c>
      <c r="T257" s="5" t="str">
        <f>FIXED('WinBUGS output'!Y256,2)</f>
        <v>3.24</v>
      </c>
      <c r="X257" s="5" t="str">
        <f t="shared" si="12"/>
        <v>No treatment</v>
      </c>
      <c r="Y257" s="5" t="str">
        <f t="shared" si="13"/>
        <v>Rational emotive behaviour therapy (REBT) group</v>
      </c>
      <c r="Z257" s="5" t="str">
        <f>FIXED(EXP('WinBUGS output'!N256),2)</f>
        <v>0.97</v>
      </c>
      <c r="AA257" s="5" t="str">
        <f>FIXED(EXP('WinBUGS output'!M256),2)</f>
        <v>0.31</v>
      </c>
      <c r="AB257" s="5" t="str">
        <f>FIXED(EXP('WinBUGS output'!O256),2)</f>
        <v>2.54</v>
      </c>
      <c r="AF257" s="5" t="str">
        <f t="shared" si="14"/>
        <v>Psychoeducational interventions</v>
      </c>
      <c r="AG257" s="5" t="str">
        <f t="shared" si="15"/>
        <v>Combined (Behavioural, cognitive, or CBT groups + AD)</v>
      </c>
      <c r="AH257" s="5" t="str">
        <f>FIXED(EXP('WinBUGS output'!X256),2)</f>
        <v>4.36</v>
      </c>
      <c r="AI257" s="5" t="str">
        <f>FIXED(EXP('WinBUGS output'!W256),2)</f>
        <v>0.76</v>
      </c>
      <c r="AJ257" s="5" t="str">
        <f>FIXED(EXP('WinBUGS output'!Y256),2)</f>
        <v>25.61</v>
      </c>
    </row>
    <row r="258" spans="1:36" x14ac:dyDescent="0.25">
      <c r="A258" s="16">
        <v>3</v>
      </c>
      <c r="B258" s="16">
        <v>77</v>
      </c>
      <c r="C258" s="5" t="str">
        <f>VLOOKUP(A258,'WinBUGS output'!A:C,3,FALSE)</f>
        <v>No treatment</v>
      </c>
      <c r="D258" s="5" t="str">
        <f>VLOOKUP(B258,'WinBUGS output'!A:C,3,FALSE)</f>
        <v>Third-wave cognitive therapy group</v>
      </c>
      <c r="E258" s="5" t="str">
        <f>FIXED('WinBUGS output'!N257,2)</f>
        <v>0.40</v>
      </c>
      <c r="F258" s="5" t="str">
        <f>FIXED('WinBUGS output'!M257,2)</f>
        <v>-0.49</v>
      </c>
      <c r="G258" s="5" t="str">
        <f>FIXED('WinBUGS output'!O257,2)</f>
        <v>1.36</v>
      </c>
      <c r="H258" s="38"/>
      <c r="I258" s="38"/>
      <c r="J258" s="38"/>
      <c r="N258" s="1">
        <v>13</v>
      </c>
      <c r="O258" s="1">
        <v>22</v>
      </c>
      <c r="P258" s="5" t="str">
        <f>VLOOKUP('Direct lors'!N258,'WinBUGS output'!D:F,3,FALSE)</f>
        <v>Psychoeducational interventions</v>
      </c>
      <c r="Q258" s="5" t="str">
        <f>VLOOKUP('Direct lors'!O258,'WinBUGS output'!D:F,3,FALSE)</f>
        <v>Combined (Problem solving + AD)</v>
      </c>
      <c r="R258" s="5" t="str">
        <f>FIXED('WinBUGS output'!X257,2)</f>
        <v>-0.19</v>
      </c>
      <c r="S258" s="5" t="str">
        <f>FIXED('WinBUGS output'!W257,2)</f>
        <v>-1.89</v>
      </c>
      <c r="T258" s="5" t="str">
        <f>FIXED('WinBUGS output'!Y257,2)</f>
        <v>1.47</v>
      </c>
      <c r="X258" s="5" t="str">
        <f t="shared" si="12"/>
        <v>No treatment</v>
      </c>
      <c r="Y258" s="5" t="str">
        <f t="shared" si="13"/>
        <v>Third-wave cognitive therapy group</v>
      </c>
      <c r="Z258" s="5" t="str">
        <f>FIXED(EXP('WinBUGS output'!N257),2)</f>
        <v>1.49</v>
      </c>
      <c r="AA258" s="5" t="str">
        <f>FIXED(EXP('WinBUGS output'!M257),2)</f>
        <v>0.61</v>
      </c>
      <c r="AB258" s="5" t="str">
        <f>FIXED(EXP('WinBUGS output'!O257),2)</f>
        <v>3.89</v>
      </c>
      <c r="AF258" s="5" t="str">
        <f t="shared" si="14"/>
        <v>Psychoeducational interventions</v>
      </c>
      <c r="AG258" s="5" t="str">
        <f t="shared" si="15"/>
        <v>Combined (Problem solving + AD)</v>
      </c>
      <c r="AH258" s="5" t="str">
        <f>FIXED(EXP('WinBUGS output'!X257),2)</f>
        <v>0.82</v>
      </c>
      <c r="AI258" s="5" t="str">
        <f>FIXED(EXP('WinBUGS output'!W257),2)</f>
        <v>0.15</v>
      </c>
      <c r="AJ258" s="5" t="str">
        <f>FIXED(EXP('WinBUGS output'!Y257),2)</f>
        <v>4.34</v>
      </c>
    </row>
    <row r="259" spans="1:36" x14ac:dyDescent="0.25">
      <c r="A259" s="16">
        <v>3</v>
      </c>
      <c r="B259" s="16">
        <v>78</v>
      </c>
      <c r="C259" s="5" t="str">
        <f>VLOOKUP(A259,'WinBUGS output'!A:C,3,FALSE)</f>
        <v>No treatment</v>
      </c>
      <c r="D259" s="5" t="str">
        <f>VLOOKUP(B259,'WinBUGS output'!A:C,3,FALSE)</f>
        <v>Third-wave cognitive therapy group + TAU</v>
      </c>
      <c r="E259" s="5" t="str">
        <f>FIXED('WinBUGS output'!N258,2)</f>
        <v>0.08</v>
      </c>
      <c r="F259" s="5" t="str">
        <f>FIXED('WinBUGS output'!M258,2)</f>
        <v>-0.99</v>
      </c>
      <c r="G259" s="5" t="str">
        <f>FIXED('WinBUGS output'!O258,2)</f>
        <v>1.04</v>
      </c>
      <c r="H259" s="38"/>
      <c r="I259" s="38"/>
      <c r="J259" s="38"/>
      <c r="N259" s="1">
        <v>13</v>
      </c>
      <c r="O259" s="1">
        <v>23</v>
      </c>
      <c r="P259" s="5" t="str">
        <f>VLOOKUP('Direct lors'!N259,'WinBUGS output'!D:F,3,FALSE)</f>
        <v>Psychoeducational interventions</v>
      </c>
      <c r="Q259" s="5" t="str">
        <f>VLOOKUP('Direct lors'!O259,'WinBUGS output'!D:F,3,FALSE)</f>
        <v>Combined (Counselling + AD)</v>
      </c>
      <c r="R259" s="5" t="str">
        <f>FIXED('WinBUGS output'!X258,2)</f>
        <v>0.54</v>
      </c>
      <c r="S259" s="5" t="str">
        <f>FIXED('WinBUGS output'!W258,2)</f>
        <v>-1.56</v>
      </c>
      <c r="T259" s="5" t="str">
        <f>FIXED('WinBUGS output'!Y258,2)</f>
        <v>2.61</v>
      </c>
      <c r="X259" s="5" t="str">
        <f t="shared" si="12"/>
        <v>No treatment</v>
      </c>
      <c r="Y259" s="5" t="str">
        <f t="shared" si="13"/>
        <v>Third-wave cognitive therapy group + TAU</v>
      </c>
      <c r="Z259" s="5" t="str">
        <f>FIXED(EXP('WinBUGS output'!N258),2)</f>
        <v>1.08</v>
      </c>
      <c r="AA259" s="5" t="str">
        <f>FIXED(EXP('WinBUGS output'!M258),2)</f>
        <v>0.37</v>
      </c>
      <c r="AB259" s="5" t="str">
        <f>FIXED(EXP('WinBUGS output'!O258),2)</f>
        <v>2.83</v>
      </c>
      <c r="AF259" s="5" t="str">
        <f t="shared" si="14"/>
        <v>Psychoeducational interventions</v>
      </c>
      <c r="AG259" s="5" t="str">
        <f t="shared" si="15"/>
        <v>Combined (Counselling + AD)</v>
      </c>
      <c r="AH259" s="5" t="str">
        <f>FIXED(EXP('WinBUGS output'!X258),2)</f>
        <v>1.72</v>
      </c>
      <c r="AI259" s="5" t="str">
        <f>FIXED(EXP('WinBUGS output'!W258),2)</f>
        <v>0.21</v>
      </c>
      <c r="AJ259" s="5" t="str">
        <f>FIXED(EXP('WinBUGS output'!Y258),2)</f>
        <v>13.53</v>
      </c>
    </row>
    <row r="260" spans="1:36" x14ac:dyDescent="0.25">
      <c r="A260" s="16">
        <v>3</v>
      </c>
      <c r="B260" s="16">
        <v>79</v>
      </c>
      <c r="C260" s="5" t="str">
        <f>VLOOKUP(A260,'WinBUGS output'!A:C,3,FALSE)</f>
        <v>No treatment</v>
      </c>
      <c r="D260" s="5" t="str">
        <f>VLOOKUP(B260,'WinBUGS output'!A:C,3,FALSE)</f>
        <v>CBT individual (over 15 sessions) + any AD</v>
      </c>
      <c r="E260" s="5" t="str">
        <f>FIXED('WinBUGS output'!N259,2)</f>
        <v>0.62</v>
      </c>
      <c r="F260" s="5" t="str">
        <f>FIXED('WinBUGS output'!M259,2)</f>
        <v>-0.52</v>
      </c>
      <c r="G260" s="5" t="str">
        <f>FIXED('WinBUGS output'!O259,2)</f>
        <v>1.82</v>
      </c>
      <c r="H260" s="38"/>
      <c r="I260" s="38"/>
      <c r="J260" s="38"/>
      <c r="N260" s="1">
        <v>13</v>
      </c>
      <c r="O260" s="1">
        <v>24</v>
      </c>
      <c r="P260" s="5" t="str">
        <f>VLOOKUP('Direct lors'!N260,'WinBUGS output'!D:F,3,FALSE)</f>
        <v>Psychoeducational interventions</v>
      </c>
      <c r="Q260" s="5" t="str">
        <f>VLOOKUP('Direct lors'!O260,'WinBUGS output'!D:F,3,FALSE)</f>
        <v>Combined (IPT + AD)</v>
      </c>
      <c r="R260" s="5" t="str">
        <f>FIXED('WinBUGS output'!X259,2)</f>
        <v>0.34</v>
      </c>
      <c r="S260" s="5" t="str">
        <f>FIXED('WinBUGS output'!W259,2)</f>
        <v>-1.15</v>
      </c>
      <c r="T260" s="5" t="str">
        <f>FIXED('WinBUGS output'!Y259,2)</f>
        <v>1.84</v>
      </c>
      <c r="X260" s="5" t="str">
        <f t="shared" si="12"/>
        <v>No treatment</v>
      </c>
      <c r="Y260" s="5" t="str">
        <f t="shared" si="13"/>
        <v>CBT individual (over 15 sessions) + any AD</v>
      </c>
      <c r="Z260" s="5" t="str">
        <f>FIXED(EXP('WinBUGS output'!N259),2)</f>
        <v>1.86</v>
      </c>
      <c r="AA260" s="5" t="str">
        <f>FIXED(EXP('WinBUGS output'!M259),2)</f>
        <v>0.59</v>
      </c>
      <c r="AB260" s="5" t="str">
        <f>FIXED(EXP('WinBUGS output'!O259),2)</f>
        <v>6.18</v>
      </c>
      <c r="AF260" s="5" t="str">
        <f t="shared" si="14"/>
        <v>Psychoeducational interventions</v>
      </c>
      <c r="AG260" s="5" t="str">
        <f t="shared" si="15"/>
        <v>Combined (IPT + AD)</v>
      </c>
      <c r="AH260" s="5" t="str">
        <f>FIXED(EXP('WinBUGS output'!X259),2)</f>
        <v>1.41</v>
      </c>
      <c r="AI260" s="5" t="str">
        <f>FIXED(EXP('WinBUGS output'!W259),2)</f>
        <v>0.32</v>
      </c>
      <c r="AJ260" s="5" t="str">
        <f>FIXED(EXP('WinBUGS output'!Y259),2)</f>
        <v>6.30</v>
      </c>
    </row>
    <row r="261" spans="1:36" x14ac:dyDescent="0.25">
      <c r="A261" s="16">
        <v>3</v>
      </c>
      <c r="B261" s="16">
        <v>80</v>
      </c>
      <c r="C261" s="5" t="str">
        <f>VLOOKUP(A261,'WinBUGS output'!A:C,3,FALSE)</f>
        <v>No treatment</v>
      </c>
      <c r="D261" s="5" t="str">
        <f>VLOOKUP(B261,'WinBUGS output'!A:C,3,FALSE)</f>
        <v>CBT individual (over 15 sessions) + any TCA</v>
      </c>
      <c r="E261" s="5" t="str">
        <f>FIXED('WinBUGS output'!N260,2)</f>
        <v>0.52</v>
      </c>
      <c r="F261" s="5" t="str">
        <f>FIXED('WinBUGS output'!M260,2)</f>
        <v>-0.48</v>
      </c>
      <c r="G261" s="5" t="str">
        <f>FIXED('WinBUGS output'!O260,2)</f>
        <v>1.52</v>
      </c>
      <c r="H261" s="38"/>
      <c r="I261" s="38"/>
      <c r="J261" s="38"/>
      <c r="N261" s="1">
        <v>13</v>
      </c>
      <c r="O261" s="1">
        <v>25</v>
      </c>
      <c r="P261" s="5" t="str">
        <f>VLOOKUP('Direct lors'!N261,'WinBUGS output'!D:F,3,FALSE)</f>
        <v>Psychoeducational interventions</v>
      </c>
      <c r="Q261" s="5" t="str">
        <f>VLOOKUP('Direct lors'!O261,'WinBUGS output'!D:F,3,FALSE)</f>
        <v>Combined (Short-term psychodynamic psychotherapies + AD)</v>
      </c>
      <c r="R261" s="5" t="str">
        <f>FIXED('WinBUGS output'!X260,2)</f>
        <v>1.03</v>
      </c>
      <c r="S261" s="5" t="str">
        <f>FIXED('WinBUGS output'!W260,2)</f>
        <v>-0.18</v>
      </c>
      <c r="T261" s="5" t="str">
        <f>FIXED('WinBUGS output'!Y260,2)</f>
        <v>2.26</v>
      </c>
      <c r="X261" s="5" t="str">
        <f t="shared" ref="X261:X324" si="16">C261</f>
        <v>No treatment</v>
      </c>
      <c r="Y261" s="5" t="str">
        <f t="shared" ref="Y261:Y324" si="17">D261</f>
        <v>CBT individual (over 15 sessions) + any TCA</v>
      </c>
      <c r="Z261" s="5" t="str">
        <f>FIXED(EXP('WinBUGS output'!N260),2)</f>
        <v>1.69</v>
      </c>
      <c r="AA261" s="5" t="str">
        <f>FIXED(EXP('WinBUGS output'!M260),2)</f>
        <v>0.62</v>
      </c>
      <c r="AB261" s="5" t="str">
        <f>FIXED(EXP('WinBUGS output'!O260),2)</f>
        <v>4.55</v>
      </c>
      <c r="AF261" s="5" t="str">
        <f t="shared" ref="AF261:AF324" si="18">P261</f>
        <v>Psychoeducational interventions</v>
      </c>
      <c r="AG261" s="5" t="str">
        <f t="shared" ref="AG261:AG324" si="19">Q261</f>
        <v>Combined (Short-term psychodynamic psychotherapies + AD)</v>
      </c>
      <c r="AH261" s="5" t="str">
        <f>FIXED(EXP('WinBUGS output'!X260),2)</f>
        <v>2.81</v>
      </c>
      <c r="AI261" s="5" t="str">
        <f>FIXED(EXP('WinBUGS output'!W260),2)</f>
        <v>0.83</v>
      </c>
      <c r="AJ261" s="5" t="str">
        <f>FIXED(EXP('WinBUGS output'!Y260),2)</f>
        <v>9.54</v>
      </c>
    </row>
    <row r="262" spans="1:36" x14ac:dyDescent="0.25">
      <c r="A262" s="16">
        <v>3</v>
      </c>
      <c r="B262" s="16">
        <v>81</v>
      </c>
      <c r="C262" s="5" t="str">
        <f>VLOOKUP(A262,'WinBUGS output'!A:C,3,FALSE)</f>
        <v>No treatment</v>
      </c>
      <c r="D262" s="5" t="str">
        <f>VLOOKUP(B262,'WinBUGS output'!A:C,3,FALSE)</f>
        <v>CBT individual (over 15 sessions) + imipramine</v>
      </c>
      <c r="E262" s="5" t="str">
        <f>FIXED('WinBUGS output'!N261,2)</f>
        <v>0.51</v>
      </c>
      <c r="F262" s="5" t="str">
        <f>FIXED('WinBUGS output'!M261,2)</f>
        <v>-0.56</v>
      </c>
      <c r="G262" s="5" t="str">
        <f>FIXED('WinBUGS output'!O261,2)</f>
        <v>1.57</v>
      </c>
      <c r="H262" s="38"/>
      <c r="I262" s="38"/>
      <c r="J262" s="38"/>
      <c r="N262" s="1">
        <v>13</v>
      </c>
      <c r="O262" s="1">
        <v>26</v>
      </c>
      <c r="P262" s="5" t="str">
        <f>VLOOKUP('Direct lors'!N262,'WinBUGS output'!D:F,3,FALSE)</f>
        <v>Psychoeducational interventions</v>
      </c>
      <c r="Q262" s="5" t="str">
        <f>VLOOKUP('Direct lors'!O262,'WinBUGS output'!D:F,3,FALSE)</f>
        <v>Combined (psych + placebo)</v>
      </c>
      <c r="R262" s="5" t="str">
        <f>FIXED('WinBUGS output'!X261,2)</f>
        <v>-0.47</v>
      </c>
      <c r="S262" s="5" t="str">
        <f>FIXED('WinBUGS output'!W261,2)</f>
        <v>-1.89</v>
      </c>
      <c r="T262" s="5" t="str">
        <f>FIXED('WinBUGS output'!Y261,2)</f>
        <v>0.92</v>
      </c>
      <c r="X262" s="5" t="str">
        <f t="shared" si="16"/>
        <v>No treatment</v>
      </c>
      <c r="Y262" s="5" t="str">
        <f t="shared" si="17"/>
        <v>CBT individual (over 15 sessions) + imipramine</v>
      </c>
      <c r="Z262" s="5" t="str">
        <f>FIXED(EXP('WinBUGS output'!N261),2)</f>
        <v>1.66</v>
      </c>
      <c r="AA262" s="5" t="str">
        <f>FIXED(EXP('WinBUGS output'!M261),2)</f>
        <v>0.57</v>
      </c>
      <c r="AB262" s="5" t="str">
        <f>FIXED(EXP('WinBUGS output'!O261),2)</f>
        <v>4.81</v>
      </c>
      <c r="AF262" s="5" t="str">
        <f t="shared" si="18"/>
        <v>Psychoeducational interventions</v>
      </c>
      <c r="AG262" s="5" t="str">
        <f t="shared" si="19"/>
        <v>Combined (psych + placebo)</v>
      </c>
      <c r="AH262" s="5" t="str">
        <f>FIXED(EXP('WinBUGS output'!X261),2)</f>
        <v>0.63</v>
      </c>
      <c r="AI262" s="5" t="str">
        <f>FIXED(EXP('WinBUGS output'!W261),2)</f>
        <v>0.15</v>
      </c>
      <c r="AJ262" s="5" t="str">
        <f>FIXED(EXP('WinBUGS output'!Y261),2)</f>
        <v>2.50</v>
      </c>
    </row>
    <row r="263" spans="1:36" x14ac:dyDescent="0.25">
      <c r="A263" s="16">
        <v>3</v>
      </c>
      <c r="B263" s="16">
        <v>82</v>
      </c>
      <c r="C263" s="5" t="str">
        <f>VLOOKUP(A263,'WinBUGS output'!A:C,3,FALSE)</f>
        <v>No treatment</v>
      </c>
      <c r="D263" s="5" t="str">
        <f>VLOOKUP(B263,'WinBUGS output'!A:C,3,FALSE)</f>
        <v>CBT group (under 15 sessions) + imipramine</v>
      </c>
      <c r="E263" s="5" t="str">
        <f>FIXED('WinBUGS output'!N262,2)</f>
        <v>1.38</v>
      </c>
      <c r="F263" s="5" t="str">
        <f>FIXED('WinBUGS output'!M262,2)</f>
        <v>-0.17</v>
      </c>
      <c r="G263" s="5" t="str">
        <f>FIXED('WinBUGS output'!O262,2)</f>
        <v>2.93</v>
      </c>
      <c r="H263" s="38"/>
      <c r="I263" s="38"/>
      <c r="J263" s="38"/>
      <c r="N263" s="1">
        <v>13</v>
      </c>
      <c r="O263" s="1">
        <v>27</v>
      </c>
      <c r="P263" s="5" t="str">
        <f>VLOOKUP('Direct lors'!N263,'WinBUGS output'!D:F,3,FALSE)</f>
        <v>Psychoeducational interventions</v>
      </c>
      <c r="Q263" s="5" t="str">
        <f>VLOOKUP('Direct lors'!O263,'WinBUGS output'!D:F,3,FALSE)</f>
        <v>Combined (Exercise + AD/CBT)</v>
      </c>
      <c r="R263" s="5" t="str">
        <f>FIXED('WinBUGS output'!X262,2)</f>
        <v>0.26</v>
      </c>
      <c r="S263" s="5" t="str">
        <f>FIXED('WinBUGS output'!W262,2)</f>
        <v>-0.90</v>
      </c>
      <c r="T263" s="5" t="str">
        <f>FIXED('WinBUGS output'!Y262,2)</f>
        <v>1.40</v>
      </c>
      <c r="X263" s="5" t="str">
        <f t="shared" si="16"/>
        <v>No treatment</v>
      </c>
      <c r="Y263" s="5" t="str">
        <f t="shared" si="17"/>
        <v>CBT group (under 15 sessions) + imipramine</v>
      </c>
      <c r="Z263" s="5" t="str">
        <f>FIXED(EXP('WinBUGS output'!N262),2)</f>
        <v>3.96</v>
      </c>
      <c r="AA263" s="5" t="str">
        <f>FIXED(EXP('WinBUGS output'!M262),2)</f>
        <v>0.84</v>
      </c>
      <c r="AB263" s="5" t="str">
        <f>FIXED(EXP('WinBUGS output'!O262),2)</f>
        <v>18.65</v>
      </c>
      <c r="AF263" s="5" t="str">
        <f t="shared" si="18"/>
        <v>Psychoeducational interventions</v>
      </c>
      <c r="AG263" s="5" t="str">
        <f t="shared" si="19"/>
        <v>Combined (Exercise + AD/CBT)</v>
      </c>
      <c r="AH263" s="5" t="str">
        <f>FIXED(EXP('WinBUGS output'!X262),2)</f>
        <v>1.29</v>
      </c>
      <c r="AI263" s="5" t="str">
        <f>FIXED(EXP('WinBUGS output'!W262),2)</f>
        <v>0.41</v>
      </c>
      <c r="AJ263" s="5" t="str">
        <f>FIXED(EXP('WinBUGS output'!Y262),2)</f>
        <v>4.05</v>
      </c>
    </row>
    <row r="264" spans="1:36" x14ac:dyDescent="0.25">
      <c r="A264" s="16">
        <v>3</v>
      </c>
      <c r="B264" s="16">
        <v>83</v>
      </c>
      <c r="C264" s="5" t="str">
        <f>VLOOKUP(A264,'WinBUGS output'!A:C,3,FALSE)</f>
        <v>No treatment</v>
      </c>
      <c r="D264" s="5" t="str">
        <f>VLOOKUP(B264,'WinBUGS output'!A:C,3,FALSE)</f>
        <v>Problem solving individual + any SSRI</v>
      </c>
      <c r="E264" s="5" t="str">
        <f>FIXED('WinBUGS output'!N263,2)</f>
        <v>-0.29</v>
      </c>
      <c r="F264" s="5" t="str">
        <f>FIXED('WinBUGS output'!M263,2)</f>
        <v>-1.79</v>
      </c>
      <c r="G264" s="5" t="str">
        <f>FIXED('WinBUGS output'!O263,2)</f>
        <v>1.15</v>
      </c>
      <c r="H264" s="38"/>
      <c r="I264" s="38"/>
      <c r="J264" s="38"/>
      <c r="N264" s="1">
        <v>14</v>
      </c>
      <c r="O264" s="1">
        <v>15</v>
      </c>
      <c r="P264" s="5" t="str">
        <f>VLOOKUP('Direct lors'!N264,'WinBUGS output'!D:F,3,FALSE)</f>
        <v>Interpersonal psychotherapy (IPT)</v>
      </c>
      <c r="Q264" s="5" t="str">
        <f>VLOOKUP('Direct lors'!O264,'WinBUGS output'!D:F,3,FALSE)</f>
        <v>Counselling</v>
      </c>
      <c r="R264" s="5" t="str">
        <f>FIXED('WinBUGS output'!X263,2)</f>
        <v>0.10</v>
      </c>
      <c r="S264" s="5" t="str">
        <f>FIXED('WinBUGS output'!W263,2)</f>
        <v>-0.75</v>
      </c>
      <c r="T264" s="5" t="str">
        <f>FIXED('WinBUGS output'!Y263,2)</f>
        <v>0.98</v>
      </c>
      <c r="X264" s="5" t="str">
        <f t="shared" si="16"/>
        <v>No treatment</v>
      </c>
      <c r="Y264" s="5" t="str">
        <f t="shared" si="17"/>
        <v>Problem solving individual + any SSRI</v>
      </c>
      <c r="Z264" s="5" t="str">
        <f>FIXED(EXP('WinBUGS output'!N263),2)</f>
        <v>0.75</v>
      </c>
      <c r="AA264" s="5" t="str">
        <f>FIXED(EXP('WinBUGS output'!M263),2)</f>
        <v>0.17</v>
      </c>
      <c r="AB264" s="5" t="str">
        <f>FIXED(EXP('WinBUGS output'!O263),2)</f>
        <v>3.14</v>
      </c>
      <c r="AF264" s="5" t="str">
        <f t="shared" si="18"/>
        <v>Interpersonal psychotherapy (IPT)</v>
      </c>
      <c r="AG264" s="5" t="str">
        <f t="shared" si="19"/>
        <v>Counselling</v>
      </c>
      <c r="AH264" s="5" t="str">
        <f>FIXED(EXP('WinBUGS output'!X263),2)</f>
        <v>1.11</v>
      </c>
      <c r="AI264" s="5" t="str">
        <f>FIXED(EXP('WinBUGS output'!W263),2)</f>
        <v>0.47</v>
      </c>
      <c r="AJ264" s="5" t="str">
        <f>FIXED(EXP('WinBUGS output'!Y263),2)</f>
        <v>2.66</v>
      </c>
    </row>
    <row r="265" spans="1:36" x14ac:dyDescent="0.25">
      <c r="A265" s="16">
        <v>3</v>
      </c>
      <c r="B265" s="16">
        <v>84</v>
      </c>
      <c r="C265" s="5" t="str">
        <f>VLOOKUP(A265,'WinBUGS output'!A:C,3,FALSE)</f>
        <v>No treatment</v>
      </c>
      <c r="D265" s="5" t="str">
        <f>VLOOKUP(B265,'WinBUGS output'!A:C,3,FALSE)</f>
        <v>Supportive psychotherapy + any SSRI</v>
      </c>
      <c r="E265" s="5" t="str">
        <f>FIXED('WinBUGS output'!N264,2)</f>
        <v>0.44</v>
      </c>
      <c r="F265" s="5" t="str">
        <f>FIXED('WinBUGS output'!M264,2)</f>
        <v>-1.50</v>
      </c>
      <c r="G265" s="5" t="str">
        <f>FIXED('WinBUGS output'!O264,2)</f>
        <v>2.36</v>
      </c>
      <c r="H265" s="38"/>
      <c r="I265" s="38"/>
      <c r="J265" s="38"/>
      <c r="N265" s="1">
        <v>14</v>
      </c>
      <c r="O265" s="1">
        <v>16</v>
      </c>
      <c r="P265" s="5" t="str">
        <f>VLOOKUP('Direct lors'!N265,'WinBUGS output'!D:F,3,FALSE)</f>
        <v>Interpersonal psychotherapy (IPT)</v>
      </c>
      <c r="Q265" s="5" t="str">
        <f>VLOOKUP('Direct lors'!O265,'WinBUGS output'!D:F,3,FALSE)</f>
        <v>Problem solving</v>
      </c>
      <c r="R265" s="5" t="str">
        <f>FIXED('WinBUGS output'!X264,2)</f>
        <v>0.00</v>
      </c>
      <c r="S265" s="5" t="str">
        <f>FIXED('WinBUGS output'!W264,2)</f>
        <v>-0.95</v>
      </c>
      <c r="T265" s="5" t="str">
        <f>FIXED('WinBUGS output'!Y264,2)</f>
        <v>0.98</v>
      </c>
      <c r="X265" s="5" t="str">
        <f t="shared" si="16"/>
        <v>No treatment</v>
      </c>
      <c r="Y265" s="5" t="str">
        <f t="shared" si="17"/>
        <v>Supportive psychotherapy + any SSRI</v>
      </c>
      <c r="Z265" s="5" t="str">
        <f>FIXED(EXP('WinBUGS output'!N264),2)</f>
        <v>1.56</v>
      </c>
      <c r="AA265" s="5" t="str">
        <f>FIXED(EXP('WinBUGS output'!M264),2)</f>
        <v>0.22</v>
      </c>
      <c r="AB265" s="5" t="str">
        <f>FIXED(EXP('WinBUGS output'!O264),2)</f>
        <v>10.54</v>
      </c>
      <c r="AF265" s="5" t="str">
        <f t="shared" si="18"/>
        <v>Interpersonal psychotherapy (IPT)</v>
      </c>
      <c r="AG265" s="5" t="str">
        <f t="shared" si="19"/>
        <v>Problem solving</v>
      </c>
      <c r="AH265" s="5" t="str">
        <f>FIXED(EXP('WinBUGS output'!X264),2)</f>
        <v>1.00</v>
      </c>
      <c r="AI265" s="5" t="str">
        <f>FIXED(EXP('WinBUGS output'!W264),2)</f>
        <v>0.39</v>
      </c>
      <c r="AJ265" s="5" t="str">
        <f>FIXED(EXP('WinBUGS output'!Y264),2)</f>
        <v>2.66</v>
      </c>
    </row>
    <row r="266" spans="1:36" x14ac:dyDescent="0.25">
      <c r="A266" s="16">
        <v>3</v>
      </c>
      <c r="B266" s="16">
        <v>85</v>
      </c>
      <c r="C266" s="5" t="str">
        <f>VLOOKUP(A266,'WinBUGS output'!A:C,3,FALSE)</f>
        <v>No treatment</v>
      </c>
      <c r="D266" s="5" t="str">
        <f>VLOOKUP(B266,'WinBUGS output'!A:C,3,FALSE)</f>
        <v>Interpersonal psychotherapy (IPT) + any AD</v>
      </c>
      <c r="E266" s="5" t="str">
        <f>FIXED('WinBUGS output'!N265,2)</f>
        <v>0.30</v>
      </c>
      <c r="F266" s="5" t="str">
        <f>FIXED('WinBUGS output'!M265,2)</f>
        <v>-1.07</v>
      </c>
      <c r="G266" s="5" t="str">
        <f>FIXED('WinBUGS output'!O265,2)</f>
        <v>1.66</v>
      </c>
      <c r="H266" s="38"/>
      <c r="I266" s="38"/>
      <c r="J266" s="38"/>
      <c r="N266" s="1">
        <v>14</v>
      </c>
      <c r="O266" s="1">
        <v>17</v>
      </c>
      <c r="P266" s="5" t="str">
        <f>VLOOKUP('Direct lors'!N266,'WinBUGS output'!D:F,3,FALSE)</f>
        <v>Interpersonal psychotherapy (IPT)</v>
      </c>
      <c r="Q266" s="5" t="str">
        <f>VLOOKUP('Direct lors'!O266,'WinBUGS output'!D:F,3,FALSE)</f>
        <v>Behavioural therapies (individual)</v>
      </c>
      <c r="R266" s="5" t="str">
        <f>FIXED('WinBUGS output'!X265,2)</f>
        <v>-0.07</v>
      </c>
      <c r="S266" s="5" t="str">
        <f>FIXED('WinBUGS output'!W265,2)</f>
        <v>-1.15</v>
      </c>
      <c r="T266" s="5" t="str">
        <f>FIXED('WinBUGS output'!Y265,2)</f>
        <v>1.07</v>
      </c>
      <c r="X266" s="5" t="str">
        <f t="shared" si="16"/>
        <v>No treatment</v>
      </c>
      <c r="Y266" s="5" t="str">
        <f t="shared" si="17"/>
        <v>Interpersonal psychotherapy (IPT) + any AD</v>
      </c>
      <c r="Z266" s="5" t="str">
        <f>FIXED(EXP('WinBUGS output'!N265),2)</f>
        <v>1.35</v>
      </c>
      <c r="AA266" s="5" t="str">
        <f>FIXED(EXP('WinBUGS output'!M265),2)</f>
        <v>0.34</v>
      </c>
      <c r="AB266" s="5" t="str">
        <f>FIXED(EXP('WinBUGS output'!O265),2)</f>
        <v>5.23</v>
      </c>
      <c r="AF266" s="5" t="str">
        <f t="shared" si="18"/>
        <v>Interpersonal psychotherapy (IPT)</v>
      </c>
      <c r="AG266" s="5" t="str">
        <f t="shared" si="19"/>
        <v>Behavioural therapies (individual)</v>
      </c>
      <c r="AH266" s="5" t="str">
        <f>FIXED(EXP('WinBUGS output'!X265),2)</f>
        <v>0.93</v>
      </c>
      <c r="AI266" s="5" t="str">
        <f>FIXED(EXP('WinBUGS output'!W265),2)</f>
        <v>0.32</v>
      </c>
      <c r="AJ266" s="5" t="str">
        <f>FIXED(EXP('WinBUGS output'!Y265),2)</f>
        <v>2.92</v>
      </c>
    </row>
    <row r="267" spans="1:36" x14ac:dyDescent="0.25">
      <c r="A267" s="16">
        <v>3</v>
      </c>
      <c r="B267" s="16">
        <v>86</v>
      </c>
      <c r="C267" s="5" t="str">
        <f>VLOOKUP(A267,'WinBUGS output'!A:C,3,FALSE)</f>
        <v>No treatment</v>
      </c>
      <c r="D267" s="5" t="str">
        <f>VLOOKUP(B267,'WinBUGS output'!A:C,3,FALSE)</f>
        <v>Interpersonal psychotherapy (IPT) + imipramine</v>
      </c>
      <c r="E267" s="5" t="str">
        <f>FIXED('WinBUGS output'!N266,2)</f>
        <v>0.19</v>
      </c>
      <c r="F267" s="5" t="str">
        <f>FIXED('WinBUGS output'!M266,2)</f>
        <v>-1.32</v>
      </c>
      <c r="G267" s="5" t="str">
        <f>FIXED('WinBUGS output'!O266,2)</f>
        <v>1.66</v>
      </c>
      <c r="H267" s="38"/>
      <c r="I267" s="38"/>
      <c r="J267" s="38"/>
      <c r="N267" s="1">
        <v>14</v>
      </c>
      <c r="O267" s="1">
        <v>18</v>
      </c>
      <c r="P267" s="5" t="str">
        <f>VLOOKUP('Direct lors'!N267,'WinBUGS output'!D:F,3,FALSE)</f>
        <v>Interpersonal psychotherapy (IPT)</v>
      </c>
      <c r="Q267" s="5" t="str">
        <f>VLOOKUP('Direct lors'!O267,'WinBUGS output'!D:F,3,FALSE)</f>
        <v>Cognitive and cognitive behavioural therapies (individual)</v>
      </c>
      <c r="R267" s="5" t="str">
        <f>FIXED('WinBUGS output'!X266,2)</f>
        <v>-0.02</v>
      </c>
      <c r="S267" s="5" t="str">
        <f>FIXED('WinBUGS output'!W266,2)</f>
        <v>-0.77</v>
      </c>
      <c r="T267" s="5" t="str">
        <f>FIXED('WinBUGS output'!Y266,2)</f>
        <v>0.79</v>
      </c>
      <c r="X267" s="5" t="str">
        <f t="shared" si="16"/>
        <v>No treatment</v>
      </c>
      <c r="Y267" s="5" t="str">
        <f t="shared" si="17"/>
        <v>Interpersonal psychotherapy (IPT) + imipramine</v>
      </c>
      <c r="Z267" s="5" t="str">
        <f>FIXED(EXP('WinBUGS output'!N266),2)</f>
        <v>1.21</v>
      </c>
      <c r="AA267" s="5" t="str">
        <f>FIXED(EXP('WinBUGS output'!M266),2)</f>
        <v>0.27</v>
      </c>
      <c r="AB267" s="5" t="str">
        <f>FIXED(EXP('WinBUGS output'!O266),2)</f>
        <v>5.27</v>
      </c>
      <c r="AF267" s="5" t="str">
        <f t="shared" si="18"/>
        <v>Interpersonal psychotherapy (IPT)</v>
      </c>
      <c r="AG267" s="5" t="str">
        <f t="shared" si="19"/>
        <v>Cognitive and cognitive behavioural therapies (individual)</v>
      </c>
      <c r="AH267" s="5" t="str">
        <f>FIXED(EXP('WinBUGS output'!X266),2)</f>
        <v>0.98</v>
      </c>
      <c r="AI267" s="5" t="str">
        <f>FIXED(EXP('WinBUGS output'!W266),2)</f>
        <v>0.46</v>
      </c>
      <c r="AJ267" s="5" t="str">
        <f>FIXED(EXP('WinBUGS output'!Y266),2)</f>
        <v>2.21</v>
      </c>
    </row>
    <row r="268" spans="1:36" x14ac:dyDescent="0.25">
      <c r="A268" s="16">
        <v>3</v>
      </c>
      <c r="B268" s="16">
        <v>87</v>
      </c>
      <c r="C268" s="5" t="str">
        <f>VLOOKUP(A268,'WinBUGS output'!A:C,3,FALSE)</f>
        <v>No treatment</v>
      </c>
      <c r="D268" s="5" t="str">
        <f>VLOOKUP(B268,'WinBUGS output'!A:C,3,FALSE)</f>
        <v>Short-term psychodynamic psychotherapy individual + Any AD</v>
      </c>
      <c r="E268" s="5" t="str">
        <f>FIXED('WinBUGS output'!N267,2)</f>
        <v>0.94</v>
      </c>
      <c r="F268" s="5" t="str">
        <f>FIXED('WinBUGS output'!M267,2)</f>
        <v>-0.07</v>
      </c>
      <c r="G268" s="5" t="str">
        <f>FIXED('WinBUGS output'!O267,2)</f>
        <v>1.96</v>
      </c>
      <c r="H268" s="38"/>
      <c r="I268" s="38"/>
      <c r="J268" s="38"/>
      <c r="N268" s="1">
        <v>14</v>
      </c>
      <c r="O268" s="1">
        <v>19</v>
      </c>
      <c r="P268" s="5" t="str">
        <f>VLOOKUP('Direct lors'!N268,'WinBUGS output'!D:F,3,FALSE)</f>
        <v>Interpersonal psychotherapy (IPT)</v>
      </c>
      <c r="Q268" s="5" t="str">
        <f>VLOOKUP('Direct lors'!O268,'WinBUGS output'!D:F,3,FALSE)</f>
        <v>Behavioural, cognitive, or CBT groups</v>
      </c>
      <c r="R268" s="5" t="str">
        <f>FIXED('WinBUGS output'!X267,2)</f>
        <v>0.02</v>
      </c>
      <c r="S268" s="5" t="str">
        <f>FIXED('WinBUGS output'!W267,2)</f>
        <v>-0.84</v>
      </c>
      <c r="T268" s="5" t="str">
        <f>FIXED('WinBUGS output'!Y267,2)</f>
        <v>0.91</v>
      </c>
      <c r="X268" s="5" t="str">
        <f t="shared" si="16"/>
        <v>No treatment</v>
      </c>
      <c r="Y268" s="5" t="str">
        <f t="shared" si="17"/>
        <v>Short-term psychodynamic psychotherapy individual + Any AD</v>
      </c>
      <c r="Z268" s="5" t="str">
        <f>FIXED(EXP('WinBUGS output'!N267),2)</f>
        <v>2.57</v>
      </c>
      <c r="AA268" s="5" t="str">
        <f>FIXED(EXP('WinBUGS output'!M267),2)</f>
        <v>0.93</v>
      </c>
      <c r="AB268" s="5" t="str">
        <f>FIXED(EXP('WinBUGS output'!O267),2)</f>
        <v>7.11</v>
      </c>
      <c r="AF268" s="5" t="str">
        <f t="shared" si="18"/>
        <v>Interpersonal psychotherapy (IPT)</v>
      </c>
      <c r="AG268" s="5" t="str">
        <f t="shared" si="19"/>
        <v>Behavioural, cognitive, or CBT groups</v>
      </c>
      <c r="AH268" s="5" t="str">
        <f>FIXED(EXP('WinBUGS output'!X267),2)</f>
        <v>1.02</v>
      </c>
      <c r="AI268" s="5" t="str">
        <f>FIXED(EXP('WinBUGS output'!W267),2)</f>
        <v>0.43</v>
      </c>
      <c r="AJ268" s="5" t="str">
        <f>FIXED(EXP('WinBUGS output'!Y267),2)</f>
        <v>2.47</v>
      </c>
    </row>
    <row r="269" spans="1:36" x14ac:dyDescent="0.25">
      <c r="A269" s="16">
        <v>3</v>
      </c>
      <c r="B269" s="16">
        <v>88</v>
      </c>
      <c r="C269" s="5" t="str">
        <f>VLOOKUP(A269,'WinBUGS output'!A:C,3,FALSE)</f>
        <v>No treatment</v>
      </c>
      <c r="D269" s="5" t="str">
        <f>VLOOKUP(B269,'WinBUGS output'!A:C,3,FALSE)</f>
        <v>Short-term psychodynamic psychotherapy individual + any SSRI</v>
      </c>
      <c r="E269" s="5" t="str">
        <f>FIXED('WinBUGS output'!N268,2)</f>
        <v>0.92</v>
      </c>
      <c r="F269" s="5" t="str">
        <f>FIXED('WinBUGS output'!M268,2)</f>
        <v>-0.29</v>
      </c>
      <c r="G269" s="5" t="str">
        <f>FIXED('WinBUGS output'!O268,2)</f>
        <v>2.15</v>
      </c>
      <c r="H269" s="38"/>
      <c r="I269" s="38"/>
      <c r="J269" s="38"/>
      <c r="N269" s="1">
        <v>14</v>
      </c>
      <c r="O269" s="1">
        <v>20</v>
      </c>
      <c r="P269" s="5" t="str">
        <f>VLOOKUP('Direct lors'!N269,'WinBUGS output'!D:F,3,FALSE)</f>
        <v>Interpersonal psychotherapy (IPT)</v>
      </c>
      <c r="Q269" s="5" t="str">
        <f>VLOOKUP('Direct lors'!O269,'WinBUGS output'!D:F,3,FALSE)</f>
        <v>Combined (Cognitive and cognitive behavioural therapies individual + AD)</v>
      </c>
      <c r="R269" s="5" t="str">
        <f>FIXED('WinBUGS output'!X268,2)</f>
        <v>0.39</v>
      </c>
      <c r="S269" s="5" t="str">
        <f>FIXED('WinBUGS output'!W268,2)</f>
        <v>-0.66</v>
      </c>
      <c r="T269" s="5" t="str">
        <f>FIXED('WinBUGS output'!Y268,2)</f>
        <v>1.49</v>
      </c>
      <c r="X269" s="5" t="str">
        <f t="shared" si="16"/>
        <v>No treatment</v>
      </c>
      <c r="Y269" s="5" t="str">
        <f t="shared" si="17"/>
        <v>Short-term psychodynamic psychotherapy individual + any SSRI</v>
      </c>
      <c r="Z269" s="5" t="str">
        <f>FIXED(EXP('WinBUGS output'!N268),2)</f>
        <v>2.52</v>
      </c>
      <c r="AA269" s="5" t="str">
        <f>FIXED(EXP('WinBUGS output'!M268),2)</f>
        <v>0.75</v>
      </c>
      <c r="AB269" s="5" t="str">
        <f>FIXED(EXP('WinBUGS output'!O268),2)</f>
        <v>8.58</v>
      </c>
      <c r="AF269" s="5" t="str">
        <f t="shared" si="18"/>
        <v>Interpersonal psychotherapy (IPT)</v>
      </c>
      <c r="AG269" s="5" t="str">
        <f t="shared" si="19"/>
        <v>Combined (Cognitive and cognitive behavioural therapies individual + AD)</v>
      </c>
      <c r="AH269" s="5" t="str">
        <f>FIXED(EXP('WinBUGS output'!X268),2)</f>
        <v>1.48</v>
      </c>
      <c r="AI269" s="5" t="str">
        <f>FIXED(EXP('WinBUGS output'!W268),2)</f>
        <v>0.52</v>
      </c>
      <c r="AJ269" s="5" t="str">
        <f>FIXED(EXP('WinBUGS output'!Y268),2)</f>
        <v>4.44</v>
      </c>
    </row>
    <row r="270" spans="1:36" x14ac:dyDescent="0.25">
      <c r="A270" s="16">
        <v>3</v>
      </c>
      <c r="B270" s="16">
        <v>89</v>
      </c>
      <c r="C270" s="5" t="str">
        <f>VLOOKUP(A270,'WinBUGS output'!A:C,3,FALSE)</f>
        <v>No treatment</v>
      </c>
      <c r="D270" s="5" t="str">
        <f>VLOOKUP(B270,'WinBUGS output'!A:C,3,FALSE)</f>
        <v>CBT individual (over 15 sessions) + Pill placebo</v>
      </c>
      <c r="E270" s="5" t="str">
        <f>FIXED('WinBUGS output'!N269,2)</f>
        <v>-0.65</v>
      </c>
      <c r="F270" s="5" t="str">
        <f>FIXED('WinBUGS output'!M269,2)</f>
        <v>-2.09</v>
      </c>
      <c r="G270" s="5" t="str">
        <f>FIXED('WinBUGS output'!O269,2)</f>
        <v>0.68</v>
      </c>
      <c r="H270" s="38"/>
      <c r="I270" s="38"/>
      <c r="J270" s="38"/>
      <c r="N270" s="1">
        <v>14</v>
      </c>
      <c r="O270" s="1">
        <v>21</v>
      </c>
      <c r="P270" s="5" t="str">
        <f>VLOOKUP('Direct lors'!N270,'WinBUGS output'!D:F,3,FALSE)</f>
        <v>Interpersonal psychotherapy (IPT)</v>
      </c>
      <c r="Q270" s="5" t="str">
        <f>VLOOKUP('Direct lors'!O270,'WinBUGS output'!D:F,3,FALSE)</f>
        <v>Combined (Behavioural, cognitive, or CBT groups + AD)</v>
      </c>
      <c r="R270" s="5" t="str">
        <f>FIXED('WinBUGS output'!X269,2)</f>
        <v>1.22</v>
      </c>
      <c r="S270" s="5" t="str">
        <f>FIXED('WinBUGS output'!W269,2)</f>
        <v>-0.51</v>
      </c>
      <c r="T270" s="5" t="str">
        <f>FIXED('WinBUGS output'!Y269,2)</f>
        <v>2.96</v>
      </c>
      <c r="X270" s="5" t="str">
        <f t="shared" si="16"/>
        <v>No treatment</v>
      </c>
      <c r="Y270" s="5" t="str">
        <f t="shared" si="17"/>
        <v>CBT individual (over 15 sessions) + Pill placebo</v>
      </c>
      <c r="Z270" s="5" t="str">
        <f>FIXED(EXP('WinBUGS output'!N269),2)</f>
        <v>0.52</v>
      </c>
      <c r="AA270" s="5" t="str">
        <f>FIXED(EXP('WinBUGS output'!M269),2)</f>
        <v>0.12</v>
      </c>
      <c r="AB270" s="5" t="str">
        <f>FIXED(EXP('WinBUGS output'!O269),2)</f>
        <v>1.97</v>
      </c>
      <c r="AF270" s="5" t="str">
        <f t="shared" si="18"/>
        <v>Interpersonal psychotherapy (IPT)</v>
      </c>
      <c r="AG270" s="5" t="str">
        <f t="shared" si="19"/>
        <v>Combined (Behavioural, cognitive, or CBT groups + AD)</v>
      </c>
      <c r="AH270" s="5" t="str">
        <f>FIXED(EXP('WinBUGS output'!X269),2)</f>
        <v>3.38</v>
      </c>
      <c r="AI270" s="5" t="str">
        <f>FIXED(EXP('WinBUGS output'!W269),2)</f>
        <v>0.60</v>
      </c>
      <c r="AJ270" s="5" t="str">
        <f>FIXED(EXP('WinBUGS output'!Y269),2)</f>
        <v>19.36</v>
      </c>
    </row>
    <row r="271" spans="1:36" x14ac:dyDescent="0.25">
      <c r="A271" s="16">
        <v>3</v>
      </c>
      <c r="B271" s="16">
        <v>90</v>
      </c>
      <c r="C271" s="5" t="str">
        <f>VLOOKUP(A271,'WinBUGS output'!A:C,3,FALSE)</f>
        <v>No treatment</v>
      </c>
      <c r="D271" s="5" t="str">
        <f>VLOOKUP(B271,'WinBUGS output'!A:C,3,FALSE)</f>
        <v xml:space="preserve">Interpersonal psychotherapy (IPT) + Pill placebo </v>
      </c>
      <c r="E271" s="5" t="str">
        <f>FIXED('WinBUGS output'!N270,2)</f>
        <v>-0.48</v>
      </c>
      <c r="F271" s="5" t="str">
        <f>FIXED('WinBUGS output'!M270,2)</f>
        <v>-1.77</v>
      </c>
      <c r="G271" s="5" t="str">
        <f>FIXED('WinBUGS output'!O270,2)</f>
        <v>0.77</v>
      </c>
      <c r="H271" s="38"/>
      <c r="I271" s="38"/>
      <c r="J271" s="38"/>
      <c r="N271" s="1">
        <v>14</v>
      </c>
      <c r="O271" s="1">
        <v>22</v>
      </c>
      <c r="P271" s="5" t="str">
        <f>VLOOKUP('Direct lors'!N271,'WinBUGS output'!D:F,3,FALSE)</f>
        <v>Interpersonal psychotherapy (IPT)</v>
      </c>
      <c r="Q271" s="5" t="str">
        <f>VLOOKUP('Direct lors'!O271,'WinBUGS output'!D:F,3,FALSE)</f>
        <v>Combined (Problem solving + AD)</v>
      </c>
      <c r="R271" s="5" t="str">
        <f>FIXED('WinBUGS output'!X270,2)</f>
        <v>-0.45</v>
      </c>
      <c r="S271" s="5" t="str">
        <f>FIXED('WinBUGS output'!W270,2)</f>
        <v>-2.11</v>
      </c>
      <c r="T271" s="5" t="str">
        <f>FIXED('WinBUGS output'!Y270,2)</f>
        <v>1.18</v>
      </c>
      <c r="X271" s="5" t="str">
        <f t="shared" si="16"/>
        <v>No treatment</v>
      </c>
      <c r="Y271" s="5" t="str">
        <f t="shared" si="17"/>
        <v xml:space="preserve">Interpersonal psychotherapy (IPT) + Pill placebo </v>
      </c>
      <c r="Z271" s="5" t="str">
        <f>FIXED(EXP('WinBUGS output'!N270),2)</f>
        <v>0.62</v>
      </c>
      <c r="AA271" s="5" t="str">
        <f>FIXED(EXP('WinBUGS output'!M270),2)</f>
        <v>0.17</v>
      </c>
      <c r="AB271" s="5" t="str">
        <f>FIXED(EXP('WinBUGS output'!O270),2)</f>
        <v>2.17</v>
      </c>
      <c r="AF271" s="5" t="str">
        <f t="shared" si="18"/>
        <v>Interpersonal psychotherapy (IPT)</v>
      </c>
      <c r="AG271" s="5" t="str">
        <f t="shared" si="19"/>
        <v>Combined (Problem solving + AD)</v>
      </c>
      <c r="AH271" s="5" t="str">
        <f>FIXED(EXP('WinBUGS output'!X270),2)</f>
        <v>0.64</v>
      </c>
      <c r="AI271" s="5" t="str">
        <f>FIXED(EXP('WinBUGS output'!W270),2)</f>
        <v>0.12</v>
      </c>
      <c r="AJ271" s="5" t="str">
        <f>FIXED(EXP('WinBUGS output'!Y270),2)</f>
        <v>3.26</v>
      </c>
    </row>
    <row r="272" spans="1:36" x14ac:dyDescent="0.25">
      <c r="A272" s="16">
        <v>3</v>
      </c>
      <c r="B272" s="16">
        <v>91</v>
      </c>
      <c r="C272" s="5" t="str">
        <f>VLOOKUP(A272,'WinBUGS output'!A:C,3,FALSE)</f>
        <v>No treatment</v>
      </c>
      <c r="D272" s="5" t="str">
        <f>VLOOKUP(B272,'WinBUGS output'!A:C,3,FALSE)</f>
        <v>Exercise + CBT individual (under 15 sessions)</v>
      </c>
      <c r="E272" s="5" t="str">
        <f>FIXED('WinBUGS output'!N271,2)</f>
        <v>0.10</v>
      </c>
      <c r="F272" s="5" t="str">
        <f>FIXED('WinBUGS output'!M271,2)</f>
        <v>-1.07</v>
      </c>
      <c r="G272" s="5" t="str">
        <f>FIXED('WinBUGS output'!O271,2)</f>
        <v>1.20</v>
      </c>
      <c r="H272" s="38"/>
      <c r="I272" s="38"/>
      <c r="J272" s="38"/>
      <c r="N272" s="1">
        <v>14</v>
      </c>
      <c r="O272" s="1">
        <v>23</v>
      </c>
      <c r="P272" s="5" t="str">
        <f>VLOOKUP('Direct lors'!N272,'WinBUGS output'!D:F,3,FALSE)</f>
        <v>Interpersonal psychotherapy (IPT)</v>
      </c>
      <c r="Q272" s="5" t="str">
        <f>VLOOKUP('Direct lors'!O272,'WinBUGS output'!D:F,3,FALSE)</f>
        <v>Combined (Counselling + AD)</v>
      </c>
      <c r="R272" s="5" t="str">
        <f>FIXED('WinBUGS output'!X271,2)</f>
        <v>0.29</v>
      </c>
      <c r="S272" s="5" t="str">
        <f>FIXED('WinBUGS output'!W271,2)</f>
        <v>-1.79</v>
      </c>
      <c r="T272" s="5" t="str">
        <f>FIXED('WinBUGS output'!Y271,2)</f>
        <v>2.33</v>
      </c>
      <c r="X272" s="5" t="str">
        <f t="shared" si="16"/>
        <v>No treatment</v>
      </c>
      <c r="Y272" s="5" t="str">
        <f t="shared" si="17"/>
        <v>Exercise + CBT individual (under 15 sessions)</v>
      </c>
      <c r="Z272" s="5" t="str">
        <f>FIXED(EXP('WinBUGS output'!N271),2)</f>
        <v>1.11</v>
      </c>
      <c r="AA272" s="5" t="str">
        <f>FIXED(EXP('WinBUGS output'!M271),2)</f>
        <v>0.34</v>
      </c>
      <c r="AB272" s="5" t="str">
        <f>FIXED(EXP('WinBUGS output'!O271),2)</f>
        <v>3.32</v>
      </c>
      <c r="AF272" s="5" t="str">
        <f t="shared" si="18"/>
        <v>Interpersonal psychotherapy (IPT)</v>
      </c>
      <c r="AG272" s="5" t="str">
        <f t="shared" si="19"/>
        <v>Combined (Counselling + AD)</v>
      </c>
      <c r="AH272" s="5" t="str">
        <f>FIXED(EXP('WinBUGS output'!X271),2)</f>
        <v>1.33</v>
      </c>
      <c r="AI272" s="5" t="str">
        <f>FIXED(EXP('WinBUGS output'!W271),2)</f>
        <v>0.17</v>
      </c>
      <c r="AJ272" s="5" t="str">
        <f>FIXED(EXP('WinBUGS output'!Y271),2)</f>
        <v>10.31</v>
      </c>
    </row>
    <row r="273" spans="1:36" x14ac:dyDescent="0.25">
      <c r="A273" s="16">
        <v>3</v>
      </c>
      <c r="B273" s="16">
        <v>92</v>
      </c>
      <c r="C273" s="5" t="str">
        <f>VLOOKUP(A273,'WinBUGS output'!A:C,3,FALSE)</f>
        <v>No treatment</v>
      </c>
      <c r="D273" s="5" t="str">
        <f>VLOOKUP(B273,'WinBUGS output'!A:C,3,FALSE)</f>
        <v>Exercise + Sertraline</v>
      </c>
      <c r="E273" s="5" t="str">
        <f>FIXED('WinBUGS output'!N272,2)</f>
        <v>0.22</v>
      </c>
      <c r="F273" s="5" t="str">
        <f>FIXED('WinBUGS output'!M272,2)</f>
        <v>-0.69</v>
      </c>
      <c r="G273" s="5" t="str">
        <f>FIXED('WinBUGS output'!O272,2)</f>
        <v>1.12</v>
      </c>
      <c r="H273" s="38"/>
      <c r="I273" s="38"/>
      <c r="J273" s="38"/>
      <c r="N273" s="1">
        <v>14</v>
      </c>
      <c r="O273" s="1">
        <v>24</v>
      </c>
      <c r="P273" s="5" t="str">
        <f>VLOOKUP('Direct lors'!N273,'WinBUGS output'!D:F,3,FALSE)</f>
        <v>Interpersonal psychotherapy (IPT)</v>
      </c>
      <c r="Q273" s="5" t="str">
        <f>VLOOKUP('Direct lors'!O273,'WinBUGS output'!D:F,3,FALSE)</f>
        <v>Combined (IPT + AD)</v>
      </c>
      <c r="R273" s="5" t="str">
        <f>FIXED('WinBUGS output'!X272,2)</f>
        <v>0.08</v>
      </c>
      <c r="S273" s="5" t="str">
        <f>FIXED('WinBUGS output'!W272,2)</f>
        <v>-1.38</v>
      </c>
      <c r="T273" s="5" t="str">
        <f>FIXED('WinBUGS output'!Y272,2)</f>
        <v>1.57</v>
      </c>
      <c r="X273" s="5" t="str">
        <f t="shared" si="16"/>
        <v>No treatment</v>
      </c>
      <c r="Y273" s="5" t="str">
        <f t="shared" si="17"/>
        <v>Exercise + Sertraline</v>
      </c>
      <c r="Z273" s="5" t="str">
        <f>FIXED(EXP('WinBUGS output'!N272),2)</f>
        <v>1.24</v>
      </c>
      <c r="AA273" s="5" t="str">
        <f>FIXED(EXP('WinBUGS output'!M272),2)</f>
        <v>0.50</v>
      </c>
      <c r="AB273" s="5" t="str">
        <f>FIXED(EXP('WinBUGS output'!O272),2)</f>
        <v>3.07</v>
      </c>
      <c r="AF273" s="5" t="str">
        <f t="shared" si="18"/>
        <v>Interpersonal psychotherapy (IPT)</v>
      </c>
      <c r="AG273" s="5" t="str">
        <f t="shared" si="19"/>
        <v>Combined (IPT + AD)</v>
      </c>
      <c r="AH273" s="5" t="str">
        <f>FIXED(EXP('WinBUGS output'!X272),2)</f>
        <v>1.09</v>
      </c>
      <c r="AI273" s="5" t="str">
        <f>FIXED(EXP('WinBUGS output'!W272),2)</f>
        <v>0.25</v>
      </c>
      <c r="AJ273" s="5" t="str">
        <f>FIXED(EXP('WinBUGS output'!Y272),2)</f>
        <v>4.82</v>
      </c>
    </row>
    <row r="274" spans="1:36" x14ac:dyDescent="0.25">
      <c r="A274" s="16">
        <v>4</v>
      </c>
      <c r="B274" s="16">
        <v>5</v>
      </c>
      <c r="C274" s="5" t="str">
        <f>VLOOKUP(A274,'WinBUGS output'!A:C,3,FALSE)</f>
        <v>Attention placebo</v>
      </c>
      <c r="D274" s="5" t="str">
        <f>VLOOKUP(B274,'WinBUGS output'!A:C,3,FALSE)</f>
        <v>Attention placebo + TAU</v>
      </c>
      <c r="E274" s="5" t="str">
        <f>FIXED('WinBUGS output'!N273,2)</f>
        <v>0.24</v>
      </c>
      <c r="F274" s="5" t="str">
        <f>FIXED('WinBUGS output'!M273,2)</f>
        <v>-0.34</v>
      </c>
      <c r="G274" s="5" t="str">
        <f>FIXED('WinBUGS output'!O273,2)</f>
        <v>1.15</v>
      </c>
      <c r="H274" s="38"/>
      <c r="I274" s="38"/>
      <c r="J274" s="38"/>
      <c r="N274" s="1">
        <v>14</v>
      </c>
      <c r="O274" s="1">
        <v>25</v>
      </c>
      <c r="P274" s="5" t="str">
        <f>VLOOKUP('Direct lors'!N274,'WinBUGS output'!D:F,3,FALSE)</f>
        <v>Interpersonal psychotherapy (IPT)</v>
      </c>
      <c r="Q274" s="5" t="str">
        <f>VLOOKUP('Direct lors'!O274,'WinBUGS output'!D:F,3,FALSE)</f>
        <v>Combined (Short-term psychodynamic psychotherapies + AD)</v>
      </c>
      <c r="R274" s="5" t="str">
        <f>FIXED('WinBUGS output'!X273,2)</f>
        <v>0.77</v>
      </c>
      <c r="S274" s="5" t="str">
        <f>FIXED('WinBUGS output'!W273,2)</f>
        <v>-0.39</v>
      </c>
      <c r="T274" s="5" t="str">
        <f>FIXED('WinBUGS output'!Y273,2)</f>
        <v>1.98</v>
      </c>
      <c r="X274" s="5" t="str">
        <f t="shared" si="16"/>
        <v>Attention placebo</v>
      </c>
      <c r="Y274" s="5" t="str">
        <f t="shared" si="17"/>
        <v>Attention placebo + TAU</v>
      </c>
      <c r="Z274" s="5" t="str">
        <f>FIXED(EXP('WinBUGS output'!N273),2)</f>
        <v>1.27</v>
      </c>
      <c r="AA274" s="5" t="str">
        <f>FIXED(EXP('WinBUGS output'!M273),2)</f>
        <v>0.71</v>
      </c>
      <c r="AB274" s="5" t="str">
        <f>FIXED(EXP('WinBUGS output'!O273),2)</f>
        <v>3.16</v>
      </c>
      <c r="AF274" s="5" t="str">
        <f t="shared" si="18"/>
        <v>Interpersonal psychotherapy (IPT)</v>
      </c>
      <c r="AG274" s="5" t="str">
        <f t="shared" si="19"/>
        <v>Combined (Short-term psychodynamic psychotherapies + AD)</v>
      </c>
      <c r="AH274" s="5" t="str">
        <f>FIXED(EXP('WinBUGS output'!X273),2)</f>
        <v>2.17</v>
      </c>
      <c r="AI274" s="5" t="str">
        <f>FIXED(EXP('WinBUGS output'!W273),2)</f>
        <v>0.67</v>
      </c>
      <c r="AJ274" s="5" t="str">
        <f>FIXED(EXP('WinBUGS output'!Y273),2)</f>
        <v>7.24</v>
      </c>
    </row>
    <row r="275" spans="1:36" x14ac:dyDescent="0.25">
      <c r="A275" s="16">
        <v>4</v>
      </c>
      <c r="B275" s="16">
        <v>6</v>
      </c>
      <c r="C275" s="5" t="str">
        <f>VLOOKUP(A275,'WinBUGS output'!A:C,3,FALSE)</f>
        <v>Attention placebo</v>
      </c>
      <c r="D275" s="5" t="str">
        <f>VLOOKUP(B275,'WinBUGS output'!A:C,3,FALSE)</f>
        <v>TAU</v>
      </c>
      <c r="E275" s="5" t="str">
        <f>FIXED('WinBUGS output'!N274,2)</f>
        <v>-0.31</v>
      </c>
      <c r="F275" s="5" t="str">
        <f>FIXED('WinBUGS output'!M274,2)</f>
        <v>-0.84</v>
      </c>
      <c r="G275" s="5" t="str">
        <f>FIXED('WinBUGS output'!O274,2)</f>
        <v>0.24</v>
      </c>
      <c r="H275" s="38" t="s">
        <v>5250</v>
      </c>
      <c r="I275" s="38" t="s">
        <v>5251</v>
      </c>
      <c r="J275" s="38" t="s">
        <v>5252</v>
      </c>
      <c r="N275" s="1">
        <v>14</v>
      </c>
      <c r="O275" s="1">
        <v>26</v>
      </c>
      <c r="P275" s="5" t="str">
        <f>VLOOKUP('Direct lors'!N275,'WinBUGS output'!D:F,3,FALSE)</f>
        <v>Interpersonal psychotherapy (IPT)</v>
      </c>
      <c r="Q275" s="5" t="str">
        <f>VLOOKUP('Direct lors'!O275,'WinBUGS output'!D:F,3,FALSE)</f>
        <v>Combined (psych + placebo)</v>
      </c>
      <c r="R275" s="5" t="str">
        <f>FIXED('WinBUGS output'!X274,2)</f>
        <v>-0.72</v>
      </c>
      <c r="S275" s="5" t="str">
        <f>FIXED('WinBUGS output'!W274,2)</f>
        <v>-2.11</v>
      </c>
      <c r="T275" s="5" t="str">
        <f>FIXED('WinBUGS output'!Y274,2)</f>
        <v>0.62</v>
      </c>
      <c r="X275" s="5" t="str">
        <f t="shared" si="16"/>
        <v>Attention placebo</v>
      </c>
      <c r="Y275" s="5" t="str">
        <f t="shared" si="17"/>
        <v>TAU</v>
      </c>
      <c r="Z275" s="5" t="str">
        <f>FIXED(EXP('WinBUGS output'!N274),2)</f>
        <v>0.74</v>
      </c>
      <c r="AA275" s="5" t="str">
        <f>FIXED(EXP('WinBUGS output'!M274),2)</f>
        <v>0.43</v>
      </c>
      <c r="AB275" s="5" t="str">
        <f>FIXED(EXP('WinBUGS output'!O274),2)</f>
        <v>1.27</v>
      </c>
      <c r="AF275" s="5" t="str">
        <f t="shared" si="18"/>
        <v>Interpersonal psychotherapy (IPT)</v>
      </c>
      <c r="AG275" s="5" t="str">
        <f t="shared" si="19"/>
        <v>Combined (psych + placebo)</v>
      </c>
      <c r="AH275" s="5" t="str">
        <f>FIXED(EXP('WinBUGS output'!X274),2)</f>
        <v>0.48</v>
      </c>
      <c r="AI275" s="5" t="str">
        <f>FIXED(EXP('WinBUGS output'!W274),2)</f>
        <v>0.12</v>
      </c>
      <c r="AJ275" s="5" t="str">
        <f>FIXED(EXP('WinBUGS output'!Y274),2)</f>
        <v>1.86</v>
      </c>
    </row>
    <row r="276" spans="1:36" x14ac:dyDescent="0.25">
      <c r="A276" s="16">
        <v>4</v>
      </c>
      <c r="B276" s="16">
        <v>7</v>
      </c>
      <c r="C276" s="5" t="str">
        <f>VLOOKUP(A276,'WinBUGS output'!A:C,3,FALSE)</f>
        <v>Attention placebo</v>
      </c>
      <c r="D276" s="5" t="str">
        <f>VLOOKUP(B276,'WinBUGS output'!A:C,3,FALSE)</f>
        <v>Enhanced TAU</v>
      </c>
      <c r="E276" s="5" t="str">
        <f>FIXED('WinBUGS output'!N275,2)</f>
        <v>-0.13</v>
      </c>
      <c r="F276" s="5" t="str">
        <f>FIXED('WinBUGS output'!M275,2)</f>
        <v>-0.89</v>
      </c>
      <c r="G276" s="5" t="str">
        <f>FIXED('WinBUGS output'!O275,2)</f>
        <v>0.74</v>
      </c>
      <c r="H276" s="38"/>
      <c r="I276" s="38"/>
      <c r="J276" s="38"/>
      <c r="N276" s="1">
        <v>14</v>
      </c>
      <c r="O276" s="1">
        <v>27</v>
      </c>
      <c r="P276" s="5" t="str">
        <f>VLOOKUP('Direct lors'!N276,'WinBUGS output'!D:F,3,FALSE)</f>
        <v>Interpersonal psychotherapy (IPT)</v>
      </c>
      <c r="Q276" s="5" t="str">
        <f>VLOOKUP('Direct lors'!O276,'WinBUGS output'!D:F,3,FALSE)</f>
        <v>Combined (Exercise + AD/CBT)</v>
      </c>
      <c r="R276" s="5" t="str">
        <f>FIXED('WinBUGS output'!X275,2)</f>
        <v>0.00</v>
      </c>
      <c r="S276" s="5" t="str">
        <f>FIXED('WinBUGS output'!W275,2)</f>
        <v>-1.13</v>
      </c>
      <c r="T276" s="5" t="str">
        <f>FIXED('WinBUGS output'!Y275,2)</f>
        <v>1.14</v>
      </c>
      <c r="X276" s="5" t="str">
        <f t="shared" si="16"/>
        <v>Attention placebo</v>
      </c>
      <c r="Y276" s="5" t="str">
        <f t="shared" si="17"/>
        <v>Enhanced TAU</v>
      </c>
      <c r="Z276" s="5" t="str">
        <f>FIXED(EXP('WinBUGS output'!N275),2)</f>
        <v>0.87</v>
      </c>
      <c r="AA276" s="5" t="str">
        <f>FIXED(EXP('WinBUGS output'!M275),2)</f>
        <v>0.41</v>
      </c>
      <c r="AB276" s="5" t="str">
        <f>FIXED(EXP('WinBUGS output'!O275),2)</f>
        <v>2.10</v>
      </c>
      <c r="AF276" s="5" t="str">
        <f t="shared" si="18"/>
        <v>Interpersonal psychotherapy (IPT)</v>
      </c>
      <c r="AG276" s="5" t="str">
        <f t="shared" si="19"/>
        <v>Combined (Exercise + AD/CBT)</v>
      </c>
      <c r="AH276" s="5" t="str">
        <f>FIXED(EXP('WinBUGS output'!X275),2)</f>
        <v>1.00</v>
      </c>
      <c r="AI276" s="5" t="str">
        <f>FIXED(EXP('WinBUGS output'!W275),2)</f>
        <v>0.32</v>
      </c>
      <c r="AJ276" s="5" t="str">
        <f>FIXED(EXP('WinBUGS output'!Y275),2)</f>
        <v>3.12</v>
      </c>
    </row>
    <row r="277" spans="1:36" x14ac:dyDescent="0.25">
      <c r="A277" s="16">
        <v>4</v>
      </c>
      <c r="B277" s="16">
        <v>8</v>
      </c>
      <c r="C277" s="5" t="str">
        <f>VLOOKUP(A277,'WinBUGS output'!A:C,3,FALSE)</f>
        <v>Attention placebo</v>
      </c>
      <c r="D277" s="5" t="str">
        <f>VLOOKUP(B277,'WinBUGS output'!A:C,3,FALSE)</f>
        <v>Exercise</v>
      </c>
      <c r="E277" s="5" t="str">
        <f>FIXED('WinBUGS output'!N276,2)</f>
        <v>-0.20</v>
      </c>
      <c r="F277" s="5" t="str">
        <f>FIXED('WinBUGS output'!M276,2)</f>
        <v>-0.76</v>
      </c>
      <c r="G277" s="5" t="str">
        <f>FIXED('WinBUGS output'!O276,2)</f>
        <v>0.37</v>
      </c>
      <c r="H277" s="38" t="s">
        <v>5189</v>
      </c>
      <c r="I277" s="38" t="s">
        <v>5178</v>
      </c>
      <c r="J277" s="38" t="s">
        <v>5233</v>
      </c>
      <c r="N277" s="1">
        <v>15</v>
      </c>
      <c r="O277" s="1">
        <v>16</v>
      </c>
      <c r="P277" s="5" t="str">
        <f>VLOOKUP('Direct lors'!N277,'WinBUGS output'!D:F,3,FALSE)</f>
        <v>Counselling</v>
      </c>
      <c r="Q277" s="5" t="str">
        <f>VLOOKUP('Direct lors'!O277,'WinBUGS output'!D:F,3,FALSE)</f>
        <v>Problem solving</v>
      </c>
      <c r="R277" s="5" t="str">
        <f>FIXED('WinBUGS output'!X276,2)</f>
        <v>-0.11</v>
      </c>
      <c r="S277" s="5" t="str">
        <f>FIXED('WinBUGS output'!W276,2)</f>
        <v>-0.98</v>
      </c>
      <c r="T277" s="5" t="str">
        <f>FIXED('WinBUGS output'!Y276,2)</f>
        <v>0.79</v>
      </c>
      <c r="X277" s="5" t="str">
        <f t="shared" si="16"/>
        <v>Attention placebo</v>
      </c>
      <c r="Y277" s="5" t="str">
        <f t="shared" si="17"/>
        <v>Exercise</v>
      </c>
      <c r="Z277" s="5" t="str">
        <f>FIXED(EXP('WinBUGS output'!N276),2)</f>
        <v>0.82</v>
      </c>
      <c r="AA277" s="5" t="str">
        <f>FIXED(EXP('WinBUGS output'!M276),2)</f>
        <v>0.47</v>
      </c>
      <c r="AB277" s="5" t="str">
        <f>FIXED(EXP('WinBUGS output'!O276),2)</f>
        <v>1.45</v>
      </c>
      <c r="AF277" s="5" t="str">
        <f t="shared" si="18"/>
        <v>Counselling</v>
      </c>
      <c r="AG277" s="5" t="str">
        <f t="shared" si="19"/>
        <v>Problem solving</v>
      </c>
      <c r="AH277" s="5" t="str">
        <f>FIXED(EXP('WinBUGS output'!X276),2)</f>
        <v>0.90</v>
      </c>
      <c r="AI277" s="5" t="str">
        <f>FIXED(EXP('WinBUGS output'!W276),2)</f>
        <v>0.38</v>
      </c>
      <c r="AJ277" s="5" t="str">
        <f>FIXED(EXP('WinBUGS output'!Y276),2)</f>
        <v>2.21</v>
      </c>
    </row>
    <row r="278" spans="1:36" x14ac:dyDescent="0.25">
      <c r="A278" s="16">
        <v>4</v>
      </c>
      <c r="B278" s="16">
        <v>9</v>
      </c>
      <c r="C278" s="5" t="str">
        <f>VLOOKUP(A278,'WinBUGS output'!A:C,3,FALSE)</f>
        <v>Attention placebo</v>
      </c>
      <c r="D278" s="5" t="str">
        <f>VLOOKUP(B278,'WinBUGS output'!A:C,3,FALSE)</f>
        <v>Exercise + TAU</v>
      </c>
      <c r="E278" s="5" t="str">
        <f>FIXED('WinBUGS output'!N277,2)</f>
        <v>0.00</v>
      </c>
      <c r="F278" s="5" t="str">
        <f>FIXED('WinBUGS output'!M277,2)</f>
        <v>-0.67</v>
      </c>
      <c r="G278" s="5" t="str">
        <f>FIXED('WinBUGS output'!O277,2)</f>
        <v>0.76</v>
      </c>
      <c r="H278" s="38"/>
      <c r="I278" s="38"/>
      <c r="J278" s="38"/>
      <c r="N278" s="1">
        <v>15</v>
      </c>
      <c r="O278" s="1">
        <v>17</v>
      </c>
      <c r="P278" s="5" t="str">
        <f>VLOOKUP('Direct lors'!N278,'WinBUGS output'!D:F,3,FALSE)</f>
        <v>Counselling</v>
      </c>
      <c r="Q278" s="5" t="str">
        <f>VLOOKUP('Direct lors'!O278,'WinBUGS output'!D:F,3,FALSE)</f>
        <v>Behavioural therapies (individual)</v>
      </c>
      <c r="R278" s="5" t="str">
        <f>FIXED('WinBUGS output'!X277,2)</f>
        <v>-0.17</v>
      </c>
      <c r="S278" s="5" t="str">
        <f>FIXED('WinBUGS output'!W277,2)</f>
        <v>-1.19</v>
      </c>
      <c r="T278" s="5" t="str">
        <f>FIXED('WinBUGS output'!Y277,2)</f>
        <v>0.88</v>
      </c>
      <c r="X278" s="5" t="str">
        <f t="shared" si="16"/>
        <v>Attention placebo</v>
      </c>
      <c r="Y278" s="5" t="str">
        <f t="shared" si="17"/>
        <v>Exercise + TAU</v>
      </c>
      <c r="Z278" s="5" t="str">
        <f>FIXED(EXP('WinBUGS output'!N277),2)</f>
        <v>1.00</v>
      </c>
      <c r="AA278" s="5" t="str">
        <f>FIXED(EXP('WinBUGS output'!M277),2)</f>
        <v>0.51</v>
      </c>
      <c r="AB278" s="5" t="str">
        <f>FIXED(EXP('WinBUGS output'!O277),2)</f>
        <v>2.14</v>
      </c>
      <c r="AF278" s="5" t="str">
        <f t="shared" si="18"/>
        <v>Counselling</v>
      </c>
      <c r="AG278" s="5" t="str">
        <f t="shared" si="19"/>
        <v>Behavioural therapies (individual)</v>
      </c>
      <c r="AH278" s="5" t="str">
        <f>FIXED(EXP('WinBUGS output'!X277),2)</f>
        <v>0.84</v>
      </c>
      <c r="AI278" s="5" t="str">
        <f>FIXED(EXP('WinBUGS output'!W277),2)</f>
        <v>0.30</v>
      </c>
      <c r="AJ278" s="5" t="str">
        <f>FIXED(EXP('WinBUGS output'!Y277),2)</f>
        <v>2.42</v>
      </c>
    </row>
    <row r="279" spans="1:36" x14ac:dyDescent="0.25">
      <c r="A279" s="16">
        <v>4</v>
      </c>
      <c r="B279" s="16">
        <v>10</v>
      </c>
      <c r="C279" s="5" t="str">
        <f>VLOOKUP(A279,'WinBUGS output'!A:C,3,FALSE)</f>
        <v>Attention placebo</v>
      </c>
      <c r="D279" s="5" t="str">
        <f>VLOOKUP(B279,'WinBUGS output'!A:C,3,FALSE)</f>
        <v>Yoga + TAU</v>
      </c>
      <c r="E279" s="5" t="str">
        <f>FIXED('WinBUGS output'!N278,2)</f>
        <v>-0.38</v>
      </c>
      <c r="F279" s="5" t="str">
        <f>FIXED('WinBUGS output'!M278,2)</f>
        <v>-1.59</v>
      </c>
      <c r="G279" s="5" t="str">
        <f>FIXED('WinBUGS output'!O278,2)</f>
        <v>0.54</v>
      </c>
      <c r="H279" s="38"/>
      <c r="I279" s="38"/>
      <c r="J279" s="38"/>
      <c r="N279" s="1">
        <v>15</v>
      </c>
      <c r="O279" s="1">
        <v>18</v>
      </c>
      <c r="P279" s="5" t="str">
        <f>VLOOKUP('Direct lors'!N279,'WinBUGS output'!D:F,3,FALSE)</f>
        <v>Counselling</v>
      </c>
      <c r="Q279" s="5" t="str">
        <f>VLOOKUP('Direct lors'!O279,'WinBUGS output'!D:F,3,FALSE)</f>
        <v>Cognitive and cognitive behavioural therapies (individual)</v>
      </c>
      <c r="R279" s="5" t="str">
        <f>FIXED('WinBUGS output'!X278,2)</f>
        <v>-0.12</v>
      </c>
      <c r="S279" s="5" t="str">
        <f>FIXED('WinBUGS output'!W278,2)</f>
        <v>-0.79</v>
      </c>
      <c r="T279" s="5" t="str">
        <f>FIXED('WinBUGS output'!Y278,2)</f>
        <v>0.57</v>
      </c>
      <c r="X279" s="5" t="str">
        <f t="shared" si="16"/>
        <v>Attention placebo</v>
      </c>
      <c r="Y279" s="5" t="str">
        <f t="shared" si="17"/>
        <v>Yoga + TAU</v>
      </c>
      <c r="Z279" s="5" t="str">
        <f>FIXED(EXP('WinBUGS output'!N278),2)</f>
        <v>0.69</v>
      </c>
      <c r="AA279" s="5" t="str">
        <f>FIXED(EXP('WinBUGS output'!M278),2)</f>
        <v>0.20</v>
      </c>
      <c r="AB279" s="5" t="str">
        <f>FIXED(EXP('WinBUGS output'!O278),2)</f>
        <v>1.72</v>
      </c>
      <c r="AF279" s="5" t="str">
        <f t="shared" si="18"/>
        <v>Counselling</v>
      </c>
      <c r="AG279" s="5" t="str">
        <f t="shared" si="19"/>
        <v>Cognitive and cognitive behavioural therapies (individual)</v>
      </c>
      <c r="AH279" s="5" t="str">
        <f>FIXED(EXP('WinBUGS output'!X278),2)</f>
        <v>0.89</v>
      </c>
      <c r="AI279" s="5" t="str">
        <f>FIXED(EXP('WinBUGS output'!W278),2)</f>
        <v>0.45</v>
      </c>
      <c r="AJ279" s="5" t="str">
        <f>FIXED(EXP('WinBUGS output'!Y278),2)</f>
        <v>1.77</v>
      </c>
    </row>
    <row r="280" spans="1:36" x14ac:dyDescent="0.25">
      <c r="A280" s="16">
        <v>4</v>
      </c>
      <c r="B280" s="16">
        <v>11</v>
      </c>
      <c r="C280" s="5" t="str">
        <f>VLOOKUP(A280,'WinBUGS output'!A:C,3,FALSE)</f>
        <v>Attention placebo</v>
      </c>
      <c r="D280" s="5" t="str">
        <f>VLOOKUP(B280,'WinBUGS output'!A:C,3,FALSE)</f>
        <v>Any TCA</v>
      </c>
      <c r="E280" s="5" t="str">
        <f>FIXED('WinBUGS output'!N279,2)</f>
        <v>0.29</v>
      </c>
      <c r="F280" s="5" t="str">
        <f>FIXED('WinBUGS output'!M279,2)</f>
        <v>-0.42</v>
      </c>
      <c r="G280" s="5" t="str">
        <f>FIXED('WinBUGS output'!O279,2)</f>
        <v>1.04</v>
      </c>
      <c r="H280" s="38"/>
      <c r="I280" s="38"/>
      <c r="J280" s="38"/>
      <c r="N280" s="1">
        <v>15</v>
      </c>
      <c r="O280" s="1">
        <v>19</v>
      </c>
      <c r="P280" s="5" t="str">
        <f>VLOOKUP('Direct lors'!N280,'WinBUGS output'!D:F,3,FALSE)</f>
        <v>Counselling</v>
      </c>
      <c r="Q280" s="5" t="str">
        <f>VLOOKUP('Direct lors'!O280,'WinBUGS output'!D:F,3,FALSE)</f>
        <v>Behavioural, cognitive, or CBT groups</v>
      </c>
      <c r="R280" s="5" t="str">
        <f>FIXED('WinBUGS output'!X279,2)</f>
        <v>-0.08</v>
      </c>
      <c r="S280" s="5" t="str">
        <f>FIXED('WinBUGS output'!W279,2)</f>
        <v>-0.88</v>
      </c>
      <c r="T280" s="5" t="str">
        <f>FIXED('WinBUGS output'!Y279,2)</f>
        <v>0.71</v>
      </c>
      <c r="X280" s="5" t="str">
        <f t="shared" si="16"/>
        <v>Attention placebo</v>
      </c>
      <c r="Y280" s="5" t="str">
        <f t="shared" si="17"/>
        <v>Any TCA</v>
      </c>
      <c r="Z280" s="5" t="str">
        <f>FIXED(EXP('WinBUGS output'!N279),2)</f>
        <v>1.34</v>
      </c>
      <c r="AA280" s="5" t="str">
        <f>FIXED(EXP('WinBUGS output'!M279),2)</f>
        <v>0.66</v>
      </c>
      <c r="AB280" s="5" t="str">
        <f>FIXED(EXP('WinBUGS output'!O279),2)</f>
        <v>2.83</v>
      </c>
      <c r="AF280" s="5" t="str">
        <f t="shared" si="18"/>
        <v>Counselling</v>
      </c>
      <c r="AG280" s="5" t="str">
        <f t="shared" si="19"/>
        <v>Behavioural, cognitive, or CBT groups</v>
      </c>
      <c r="AH280" s="5" t="str">
        <f>FIXED(EXP('WinBUGS output'!X279),2)</f>
        <v>0.92</v>
      </c>
      <c r="AI280" s="5" t="str">
        <f>FIXED(EXP('WinBUGS output'!W279),2)</f>
        <v>0.42</v>
      </c>
      <c r="AJ280" s="5" t="str">
        <f>FIXED(EXP('WinBUGS output'!Y279),2)</f>
        <v>2.03</v>
      </c>
    </row>
    <row r="281" spans="1:36" x14ac:dyDescent="0.25">
      <c r="A281" s="16">
        <v>4</v>
      </c>
      <c r="B281" s="16">
        <v>12</v>
      </c>
      <c r="C281" s="5" t="str">
        <f>VLOOKUP(A281,'WinBUGS output'!A:C,3,FALSE)</f>
        <v>Attention placebo</v>
      </c>
      <c r="D281" s="5" t="str">
        <f>VLOOKUP(B281,'WinBUGS output'!A:C,3,FALSE)</f>
        <v>Amitriptyline</v>
      </c>
      <c r="E281" s="5" t="str">
        <f>FIXED('WinBUGS output'!N280,2)</f>
        <v>0.10</v>
      </c>
      <c r="F281" s="5" t="str">
        <f>FIXED('WinBUGS output'!M280,2)</f>
        <v>-0.59</v>
      </c>
      <c r="G281" s="5" t="str">
        <f>FIXED('WinBUGS output'!O280,2)</f>
        <v>0.80</v>
      </c>
      <c r="H281" s="38"/>
      <c r="I281" s="38"/>
      <c r="J281" s="38"/>
      <c r="N281" s="1">
        <v>15</v>
      </c>
      <c r="O281" s="1">
        <v>20</v>
      </c>
      <c r="P281" s="5" t="str">
        <f>VLOOKUP('Direct lors'!N281,'WinBUGS output'!D:F,3,FALSE)</f>
        <v>Counselling</v>
      </c>
      <c r="Q281" s="5" t="str">
        <f>VLOOKUP('Direct lors'!O281,'WinBUGS output'!D:F,3,FALSE)</f>
        <v>Combined (Cognitive and cognitive behavioural therapies individual + AD)</v>
      </c>
      <c r="R281" s="5" t="str">
        <f>FIXED('WinBUGS output'!X280,2)</f>
        <v>0.29</v>
      </c>
      <c r="S281" s="5" t="str">
        <f>FIXED('WinBUGS output'!W280,2)</f>
        <v>-0.72</v>
      </c>
      <c r="T281" s="5" t="str">
        <f>FIXED('WinBUGS output'!Y280,2)</f>
        <v>1.31</v>
      </c>
      <c r="X281" s="5" t="str">
        <f t="shared" si="16"/>
        <v>Attention placebo</v>
      </c>
      <c r="Y281" s="5" t="str">
        <f t="shared" si="17"/>
        <v>Amitriptyline</v>
      </c>
      <c r="Z281" s="5" t="str">
        <f>FIXED(EXP('WinBUGS output'!N280),2)</f>
        <v>1.11</v>
      </c>
      <c r="AA281" s="5" t="str">
        <f>FIXED(EXP('WinBUGS output'!M280),2)</f>
        <v>0.55</v>
      </c>
      <c r="AB281" s="5" t="str">
        <f>FIXED(EXP('WinBUGS output'!O280),2)</f>
        <v>2.22</v>
      </c>
      <c r="AF281" s="5" t="str">
        <f t="shared" si="18"/>
        <v>Counselling</v>
      </c>
      <c r="AG281" s="5" t="str">
        <f t="shared" si="19"/>
        <v>Combined (Cognitive and cognitive behavioural therapies individual + AD)</v>
      </c>
      <c r="AH281" s="5" t="str">
        <f>FIXED(EXP('WinBUGS output'!X280),2)</f>
        <v>1.34</v>
      </c>
      <c r="AI281" s="5" t="str">
        <f>FIXED(EXP('WinBUGS output'!W280),2)</f>
        <v>0.48</v>
      </c>
      <c r="AJ281" s="5" t="str">
        <f>FIXED(EXP('WinBUGS output'!Y280),2)</f>
        <v>3.72</v>
      </c>
    </row>
    <row r="282" spans="1:36" x14ac:dyDescent="0.25">
      <c r="A282" s="16">
        <v>4</v>
      </c>
      <c r="B282" s="16">
        <v>13</v>
      </c>
      <c r="C282" s="5" t="str">
        <f>VLOOKUP(A282,'WinBUGS output'!A:C,3,FALSE)</f>
        <v>Attention placebo</v>
      </c>
      <c r="D282" s="5" t="str">
        <f>VLOOKUP(B282,'WinBUGS output'!A:C,3,FALSE)</f>
        <v>Imipramine</v>
      </c>
      <c r="E282" s="5" t="str">
        <f>FIXED('WinBUGS output'!N281,2)</f>
        <v>0.31</v>
      </c>
      <c r="F282" s="5" t="str">
        <f>FIXED('WinBUGS output'!M281,2)</f>
        <v>-0.36</v>
      </c>
      <c r="G282" s="5" t="str">
        <f>FIXED('WinBUGS output'!O281,2)</f>
        <v>1.00</v>
      </c>
      <c r="H282" s="38"/>
      <c r="I282" s="38"/>
      <c r="J282" s="38"/>
      <c r="N282" s="1">
        <v>15</v>
      </c>
      <c r="O282" s="1">
        <v>21</v>
      </c>
      <c r="P282" s="5" t="str">
        <f>VLOOKUP('Direct lors'!N282,'WinBUGS output'!D:F,3,FALSE)</f>
        <v>Counselling</v>
      </c>
      <c r="Q282" s="5" t="str">
        <f>VLOOKUP('Direct lors'!O282,'WinBUGS output'!D:F,3,FALSE)</f>
        <v>Combined (Behavioural, cognitive, or CBT groups + AD)</v>
      </c>
      <c r="R282" s="5" t="str">
        <f>FIXED('WinBUGS output'!X281,2)</f>
        <v>1.11</v>
      </c>
      <c r="S282" s="5" t="str">
        <f>FIXED('WinBUGS output'!W281,2)</f>
        <v>-0.57</v>
      </c>
      <c r="T282" s="5" t="str">
        <f>FIXED('WinBUGS output'!Y281,2)</f>
        <v>2.83</v>
      </c>
      <c r="X282" s="5" t="str">
        <f t="shared" si="16"/>
        <v>Attention placebo</v>
      </c>
      <c r="Y282" s="5" t="str">
        <f t="shared" si="17"/>
        <v>Imipramine</v>
      </c>
      <c r="Z282" s="5" t="str">
        <f>FIXED(EXP('WinBUGS output'!N281),2)</f>
        <v>1.36</v>
      </c>
      <c r="AA282" s="5" t="str">
        <f>FIXED(EXP('WinBUGS output'!M281),2)</f>
        <v>0.70</v>
      </c>
      <c r="AB282" s="5" t="str">
        <f>FIXED(EXP('WinBUGS output'!O281),2)</f>
        <v>2.71</v>
      </c>
      <c r="AF282" s="5" t="str">
        <f t="shared" si="18"/>
        <v>Counselling</v>
      </c>
      <c r="AG282" s="5" t="str">
        <f t="shared" si="19"/>
        <v>Combined (Behavioural, cognitive, or CBT groups + AD)</v>
      </c>
      <c r="AH282" s="5" t="str">
        <f>FIXED(EXP('WinBUGS output'!X281),2)</f>
        <v>3.04</v>
      </c>
      <c r="AI282" s="5" t="str">
        <f>FIXED(EXP('WinBUGS output'!W281),2)</f>
        <v>0.57</v>
      </c>
      <c r="AJ282" s="5" t="str">
        <f>FIXED(EXP('WinBUGS output'!Y281),2)</f>
        <v>17.01</v>
      </c>
    </row>
    <row r="283" spans="1:36" x14ac:dyDescent="0.25">
      <c r="A283" s="16">
        <v>4</v>
      </c>
      <c r="B283" s="16">
        <v>14</v>
      </c>
      <c r="C283" s="5" t="str">
        <f>VLOOKUP(A283,'WinBUGS output'!A:C,3,FALSE)</f>
        <v>Attention placebo</v>
      </c>
      <c r="D283" s="5" t="str">
        <f>VLOOKUP(B283,'WinBUGS output'!A:C,3,FALSE)</f>
        <v>Lofepramine</v>
      </c>
      <c r="E283" s="5" t="str">
        <f>FIXED('WinBUGS output'!N282,2)</f>
        <v>0.29</v>
      </c>
      <c r="F283" s="5" t="str">
        <f>FIXED('WinBUGS output'!M282,2)</f>
        <v>-0.46</v>
      </c>
      <c r="G283" s="5" t="str">
        <f>FIXED('WinBUGS output'!O282,2)</f>
        <v>1.07</v>
      </c>
      <c r="H283" s="38"/>
      <c r="I283" s="38"/>
      <c r="J283" s="38"/>
      <c r="N283" s="1">
        <v>15</v>
      </c>
      <c r="O283" s="1">
        <v>22</v>
      </c>
      <c r="P283" s="5" t="str">
        <f>VLOOKUP('Direct lors'!N283,'WinBUGS output'!D:F,3,FALSE)</f>
        <v>Counselling</v>
      </c>
      <c r="Q283" s="5" t="str">
        <f>VLOOKUP('Direct lors'!O283,'WinBUGS output'!D:F,3,FALSE)</f>
        <v>Combined (Problem solving + AD)</v>
      </c>
      <c r="R283" s="5" t="str">
        <f>FIXED('WinBUGS output'!X282,2)</f>
        <v>-0.55</v>
      </c>
      <c r="S283" s="5" t="str">
        <f>FIXED('WinBUGS output'!W282,2)</f>
        <v>-2.18</v>
      </c>
      <c r="T283" s="5" t="str">
        <f>FIXED('WinBUGS output'!Y282,2)</f>
        <v>1.03</v>
      </c>
      <c r="X283" s="5" t="str">
        <f t="shared" si="16"/>
        <v>Attention placebo</v>
      </c>
      <c r="Y283" s="5" t="str">
        <f t="shared" si="17"/>
        <v>Lofepramine</v>
      </c>
      <c r="Z283" s="5" t="str">
        <f>FIXED(EXP('WinBUGS output'!N282),2)</f>
        <v>1.34</v>
      </c>
      <c r="AA283" s="5" t="str">
        <f>FIXED(EXP('WinBUGS output'!M282),2)</f>
        <v>0.63</v>
      </c>
      <c r="AB283" s="5" t="str">
        <f>FIXED(EXP('WinBUGS output'!O282),2)</f>
        <v>2.92</v>
      </c>
      <c r="AF283" s="5" t="str">
        <f t="shared" si="18"/>
        <v>Counselling</v>
      </c>
      <c r="AG283" s="5" t="str">
        <f t="shared" si="19"/>
        <v>Combined (Problem solving + AD)</v>
      </c>
      <c r="AH283" s="5" t="str">
        <f>FIXED(EXP('WinBUGS output'!X282),2)</f>
        <v>0.58</v>
      </c>
      <c r="AI283" s="5" t="str">
        <f>FIXED(EXP('WinBUGS output'!W282),2)</f>
        <v>0.11</v>
      </c>
      <c r="AJ283" s="5" t="str">
        <f>FIXED(EXP('WinBUGS output'!Y282),2)</f>
        <v>2.81</v>
      </c>
    </row>
    <row r="284" spans="1:36" x14ac:dyDescent="0.25">
      <c r="A284" s="16">
        <v>4</v>
      </c>
      <c r="B284" s="16">
        <v>15</v>
      </c>
      <c r="C284" s="5" t="str">
        <f>VLOOKUP(A284,'WinBUGS output'!A:C,3,FALSE)</f>
        <v>Attention placebo</v>
      </c>
      <c r="D284" s="5" t="str">
        <f>VLOOKUP(B284,'WinBUGS output'!A:C,3,FALSE)</f>
        <v>Any SSRI</v>
      </c>
      <c r="E284" s="5" t="str">
        <f>FIXED('WinBUGS output'!N283,2)</f>
        <v>-0.14</v>
      </c>
      <c r="F284" s="5" t="str">
        <f>FIXED('WinBUGS output'!M283,2)</f>
        <v>-0.85</v>
      </c>
      <c r="G284" s="5" t="str">
        <f>FIXED('WinBUGS output'!O283,2)</f>
        <v>0.58</v>
      </c>
      <c r="H284" s="38"/>
      <c r="I284" s="38"/>
      <c r="J284" s="38"/>
      <c r="N284" s="1">
        <v>15</v>
      </c>
      <c r="O284" s="1">
        <v>23</v>
      </c>
      <c r="P284" s="5" t="str">
        <f>VLOOKUP('Direct lors'!N284,'WinBUGS output'!D:F,3,FALSE)</f>
        <v>Counselling</v>
      </c>
      <c r="Q284" s="5" t="str">
        <f>VLOOKUP('Direct lors'!O284,'WinBUGS output'!D:F,3,FALSE)</f>
        <v>Combined (Counselling + AD)</v>
      </c>
      <c r="R284" s="5" t="str">
        <f>FIXED('WinBUGS output'!X283,2)</f>
        <v>0.18</v>
      </c>
      <c r="S284" s="5" t="str">
        <f>FIXED('WinBUGS output'!W283,2)</f>
        <v>-1.85</v>
      </c>
      <c r="T284" s="5" t="str">
        <f>FIXED('WinBUGS output'!Y283,2)</f>
        <v>2.19</v>
      </c>
      <c r="X284" s="5" t="str">
        <f t="shared" si="16"/>
        <v>Attention placebo</v>
      </c>
      <c r="Y284" s="5" t="str">
        <f t="shared" si="17"/>
        <v>Any SSRI</v>
      </c>
      <c r="Z284" s="5" t="str">
        <f>FIXED(EXP('WinBUGS output'!N283),2)</f>
        <v>0.87</v>
      </c>
      <c r="AA284" s="5" t="str">
        <f>FIXED(EXP('WinBUGS output'!M283),2)</f>
        <v>0.43</v>
      </c>
      <c r="AB284" s="5" t="str">
        <f>FIXED(EXP('WinBUGS output'!O283),2)</f>
        <v>1.79</v>
      </c>
      <c r="AF284" s="5" t="str">
        <f t="shared" si="18"/>
        <v>Counselling</v>
      </c>
      <c r="AG284" s="5" t="str">
        <f t="shared" si="19"/>
        <v>Combined (Counselling + AD)</v>
      </c>
      <c r="AH284" s="5" t="str">
        <f>FIXED(EXP('WinBUGS output'!X283),2)</f>
        <v>1.20</v>
      </c>
      <c r="AI284" s="5" t="str">
        <f>FIXED(EXP('WinBUGS output'!W283),2)</f>
        <v>0.16</v>
      </c>
      <c r="AJ284" s="5" t="str">
        <f>FIXED(EXP('WinBUGS output'!Y283),2)</f>
        <v>8.95</v>
      </c>
    </row>
    <row r="285" spans="1:36" x14ac:dyDescent="0.25">
      <c r="A285" s="16">
        <v>4</v>
      </c>
      <c r="B285" s="16">
        <v>16</v>
      </c>
      <c r="C285" s="5" t="str">
        <f>VLOOKUP(A285,'WinBUGS output'!A:C,3,FALSE)</f>
        <v>Attention placebo</v>
      </c>
      <c r="D285" s="5" t="str">
        <f>VLOOKUP(B285,'WinBUGS output'!A:C,3,FALSE)</f>
        <v>Any SSRI + Enhanced TAU</v>
      </c>
      <c r="E285" s="5" t="str">
        <f>FIXED('WinBUGS output'!N284,2)</f>
        <v>-0.12</v>
      </c>
      <c r="F285" s="5" t="str">
        <f>FIXED('WinBUGS output'!M284,2)</f>
        <v>-0.91</v>
      </c>
      <c r="G285" s="5" t="str">
        <f>FIXED('WinBUGS output'!O284,2)</f>
        <v>0.65</v>
      </c>
      <c r="H285" s="38"/>
      <c r="I285" s="38"/>
      <c r="J285" s="38"/>
      <c r="N285" s="1">
        <v>15</v>
      </c>
      <c r="O285" s="1">
        <v>24</v>
      </c>
      <c r="P285" s="5" t="str">
        <f>VLOOKUP('Direct lors'!N285,'WinBUGS output'!D:F,3,FALSE)</f>
        <v>Counselling</v>
      </c>
      <c r="Q285" s="5" t="str">
        <f>VLOOKUP('Direct lors'!O285,'WinBUGS output'!D:F,3,FALSE)</f>
        <v>Combined (IPT + AD)</v>
      </c>
      <c r="R285" s="5" t="str">
        <f>FIXED('WinBUGS output'!X284,2)</f>
        <v>-0.02</v>
      </c>
      <c r="S285" s="5" t="str">
        <f>FIXED('WinBUGS output'!W284,2)</f>
        <v>-1.44</v>
      </c>
      <c r="T285" s="5" t="str">
        <f>FIXED('WinBUGS output'!Y284,2)</f>
        <v>1.41</v>
      </c>
      <c r="X285" s="5" t="str">
        <f t="shared" si="16"/>
        <v>Attention placebo</v>
      </c>
      <c r="Y285" s="5" t="str">
        <f t="shared" si="17"/>
        <v>Any SSRI + Enhanced TAU</v>
      </c>
      <c r="Z285" s="5" t="str">
        <f>FIXED(EXP('WinBUGS output'!N284),2)</f>
        <v>0.88</v>
      </c>
      <c r="AA285" s="5" t="str">
        <f>FIXED(EXP('WinBUGS output'!M284),2)</f>
        <v>0.40</v>
      </c>
      <c r="AB285" s="5" t="str">
        <f>FIXED(EXP('WinBUGS output'!O284),2)</f>
        <v>1.91</v>
      </c>
      <c r="AF285" s="5" t="str">
        <f t="shared" si="18"/>
        <v>Counselling</v>
      </c>
      <c r="AG285" s="5" t="str">
        <f t="shared" si="19"/>
        <v>Combined (IPT + AD)</v>
      </c>
      <c r="AH285" s="5" t="str">
        <f>FIXED(EXP('WinBUGS output'!X284),2)</f>
        <v>0.98</v>
      </c>
      <c r="AI285" s="5" t="str">
        <f>FIXED(EXP('WinBUGS output'!W284),2)</f>
        <v>0.24</v>
      </c>
      <c r="AJ285" s="5" t="str">
        <f>FIXED(EXP('WinBUGS output'!Y284),2)</f>
        <v>4.08</v>
      </c>
    </row>
    <row r="286" spans="1:36" x14ac:dyDescent="0.25">
      <c r="A286" s="16">
        <v>4</v>
      </c>
      <c r="B286" s="16">
        <v>17</v>
      </c>
      <c r="C286" s="5" t="str">
        <f>VLOOKUP(A286,'WinBUGS output'!A:C,3,FALSE)</f>
        <v>Attention placebo</v>
      </c>
      <c r="D286" s="5" t="str">
        <f>VLOOKUP(B286,'WinBUGS output'!A:C,3,FALSE)</f>
        <v>Citalopram</v>
      </c>
      <c r="E286" s="5" t="str">
        <f>FIXED('WinBUGS output'!N285,2)</f>
        <v>-0.09</v>
      </c>
      <c r="F286" s="5" t="str">
        <f>FIXED('WinBUGS output'!M285,2)</f>
        <v>-0.80</v>
      </c>
      <c r="G286" s="5" t="str">
        <f>FIXED('WinBUGS output'!O285,2)</f>
        <v>0.64</v>
      </c>
      <c r="H286" s="38"/>
      <c r="I286" s="38"/>
      <c r="J286" s="38"/>
      <c r="N286" s="1">
        <v>15</v>
      </c>
      <c r="O286" s="1">
        <v>25</v>
      </c>
      <c r="P286" s="5" t="str">
        <f>VLOOKUP('Direct lors'!N286,'WinBUGS output'!D:F,3,FALSE)</f>
        <v>Counselling</v>
      </c>
      <c r="Q286" s="5" t="str">
        <f>VLOOKUP('Direct lors'!O286,'WinBUGS output'!D:F,3,FALSE)</f>
        <v>Combined (Short-term psychodynamic psychotherapies + AD)</v>
      </c>
      <c r="R286" s="5" t="str">
        <f>FIXED('WinBUGS output'!X285,2)</f>
        <v>0.67</v>
      </c>
      <c r="S286" s="5" t="str">
        <f>FIXED('WinBUGS output'!W285,2)</f>
        <v>-0.42</v>
      </c>
      <c r="T286" s="5" t="str">
        <f>FIXED('WinBUGS output'!Y285,2)</f>
        <v>1.79</v>
      </c>
      <c r="X286" s="5" t="str">
        <f t="shared" si="16"/>
        <v>Attention placebo</v>
      </c>
      <c r="Y286" s="5" t="str">
        <f t="shared" si="17"/>
        <v>Citalopram</v>
      </c>
      <c r="Z286" s="5" t="str">
        <f>FIXED(EXP('WinBUGS output'!N285),2)</f>
        <v>0.91</v>
      </c>
      <c r="AA286" s="5" t="str">
        <f>FIXED(EXP('WinBUGS output'!M285),2)</f>
        <v>0.45</v>
      </c>
      <c r="AB286" s="5" t="str">
        <f>FIXED(EXP('WinBUGS output'!O285),2)</f>
        <v>1.90</v>
      </c>
      <c r="AF286" s="5" t="str">
        <f t="shared" si="18"/>
        <v>Counselling</v>
      </c>
      <c r="AG286" s="5" t="str">
        <f t="shared" si="19"/>
        <v>Combined (Short-term psychodynamic psychotherapies + AD)</v>
      </c>
      <c r="AH286" s="5" t="str">
        <f>FIXED(EXP('WinBUGS output'!X285),2)</f>
        <v>1.96</v>
      </c>
      <c r="AI286" s="5" t="str">
        <f>FIXED(EXP('WinBUGS output'!W285),2)</f>
        <v>0.65</v>
      </c>
      <c r="AJ286" s="5" t="str">
        <f>FIXED(EXP('WinBUGS output'!Y285),2)</f>
        <v>6.01</v>
      </c>
    </row>
    <row r="287" spans="1:36" x14ac:dyDescent="0.25">
      <c r="A287" s="16">
        <v>4</v>
      </c>
      <c r="B287" s="16">
        <v>18</v>
      </c>
      <c r="C287" s="5" t="str">
        <f>VLOOKUP(A287,'WinBUGS output'!A:C,3,FALSE)</f>
        <v>Attention placebo</v>
      </c>
      <c r="D287" s="5" t="str">
        <f>VLOOKUP(B287,'WinBUGS output'!A:C,3,FALSE)</f>
        <v>Escitalopram</v>
      </c>
      <c r="E287" s="5" t="str">
        <f>FIXED('WinBUGS output'!N286,2)</f>
        <v>-0.09</v>
      </c>
      <c r="F287" s="5" t="str">
        <f>FIXED('WinBUGS output'!M286,2)</f>
        <v>-0.77</v>
      </c>
      <c r="G287" s="5" t="str">
        <f>FIXED('WinBUGS output'!O286,2)</f>
        <v>0.62</v>
      </c>
      <c r="H287" s="38"/>
      <c r="I287" s="38"/>
      <c r="J287" s="38"/>
      <c r="N287" s="1">
        <v>15</v>
      </c>
      <c r="O287" s="1">
        <v>26</v>
      </c>
      <c r="P287" s="5" t="str">
        <f>VLOOKUP('Direct lors'!N287,'WinBUGS output'!D:F,3,FALSE)</f>
        <v>Counselling</v>
      </c>
      <c r="Q287" s="5" t="str">
        <f>VLOOKUP('Direct lors'!O287,'WinBUGS output'!D:F,3,FALSE)</f>
        <v>Combined (psych + placebo)</v>
      </c>
      <c r="R287" s="5" t="str">
        <f>FIXED('WinBUGS output'!X286,2)</f>
        <v>-0.82</v>
      </c>
      <c r="S287" s="5" t="str">
        <f>FIXED('WinBUGS output'!W286,2)</f>
        <v>-2.16</v>
      </c>
      <c r="T287" s="5" t="str">
        <f>FIXED('WinBUGS output'!Y286,2)</f>
        <v>0.46</v>
      </c>
      <c r="X287" s="5" t="str">
        <f t="shared" si="16"/>
        <v>Attention placebo</v>
      </c>
      <c r="Y287" s="5" t="str">
        <f t="shared" si="17"/>
        <v>Escitalopram</v>
      </c>
      <c r="Z287" s="5" t="str">
        <f>FIXED(EXP('WinBUGS output'!N286),2)</f>
        <v>0.92</v>
      </c>
      <c r="AA287" s="5" t="str">
        <f>FIXED(EXP('WinBUGS output'!M286),2)</f>
        <v>0.46</v>
      </c>
      <c r="AB287" s="5" t="str">
        <f>FIXED(EXP('WinBUGS output'!O286),2)</f>
        <v>1.86</v>
      </c>
      <c r="AF287" s="5" t="str">
        <f t="shared" si="18"/>
        <v>Counselling</v>
      </c>
      <c r="AG287" s="5" t="str">
        <f t="shared" si="19"/>
        <v>Combined (psych + placebo)</v>
      </c>
      <c r="AH287" s="5" t="str">
        <f>FIXED(EXP('WinBUGS output'!X286),2)</f>
        <v>0.44</v>
      </c>
      <c r="AI287" s="5" t="str">
        <f>FIXED(EXP('WinBUGS output'!W286),2)</f>
        <v>0.11</v>
      </c>
      <c r="AJ287" s="5" t="str">
        <f>FIXED(EXP('WinBUGS output'!Y286),2)</f>
        <v>1.59</v>
      </c>
    </row>
    <row r="288" spans="1:36" x14ac:dyDescent="0.25">
      <c r="A288" s="16">
        <v>4</v>
      </c>
      <c r="B288" s="16">
        <v>19</v>
      </c>
      <c r="C288" s="5" t="str">
        <f>VLOOKUP(A288,'WinBUGS output'!A:C,3,FALSE)</f>
        <v>Attention placebo</v>
      </c>
      <c r="D288" s="5" t="str">
        <f>VLOOKUP(B288,'WinBUGS output'!A:C,3,FALSE)</f>
        <v>Fluoxetine</v>
      </c>
      <c r="E288" s="5" t="str">
        <f>FIXED('WinBUGS output'!N287,2)</f>
        <v>-0.13</v>
      </c>
      <c r="F288" s="5" t="str">
        <f>FIXED('WinBUGS output'!M287,2)</f>
        <v>-0.80</v>
      </c>
      <c r="G288" s="5" t="str">
        <f>FIXED('WinBUGS output'!O287,2)</f>
        <v>0.55</v>
      </c>
      <c r="H288" s="38"/>
      <c r="I288" s="38"/>
      <c r="J288" s="38"/>
      <c r="N288" s="1">
        <v>15</v>
      </c>
      <c r="O288" s="1">
        <v>27</v>
      </c>
      <c r="P288" s="5" t="str">
        <f>VLOOKUP('Direct lors'!N288,'WinBUGS output'!D:F,3,FALSE)</f>
        <v>Counselling</v>
      </c>
      <c r="Q288" s="5" t="str">
        <f>VLOOKUP('Direct lors'!O288,'WinBUGS output'!D:F,3,FALSE)</f>
        <v>Combined (Exercise + AD/CBT)</v>
      </c>
      <c r="R288" s="5" t="str">
        <f>FIXED('WinBUGS output'!X287,2)</f>
        <v>-0.10</v>
      </c>
      <c r="S288" s="5" t="str">
        <f>FIXED('WinBUGS output'!W287,2)</f>
        <v>-1.19</v>
      </c>
      <c r="T288" s="5" t="str">
        <f>FIXED('WinBUGS output'!Y287,2)</f>
        <v>0.96</v>
      </c>
      <c r="X288" s="5" t="str">
        <f t="shared" si="16"/>
        <v>Attention placebo</v>
      </c>
      <c r="Y288" s="5" t="str">
        <f t="shared" si="17"/>
        <v>Fluoxetine</v>
      </c>
      <c r="Z288" s="5" t="str">
        <f>FIXED(EXP('WinBUGS output'!N287),2)</f>
        <v>0.88</v>
      </c>
      <c r="AA288" s="5" t="str">
        <f>FIXED(EXP('WinBUGS output'!M287),2)</f>
        <v>0.45</v>
      </c>
      <c r="AB288" s="5" t="str">
        <f>FIXED(EXP('WinBUGS output'!O287),2)</f>
        <v>1.74</v>
      </c>
      <c r="AF288" s="5" t="str">
        <f t="shared" si="18"/>
        <v>Counselling</v>
      </c>
      <c r="AG288" s="5" t="str">
        <f t="shared" si="19"/>
        <v>Combined (Exercise + AD/CBT)</v>
      </c>
      <c r="AH288" s="5" t="str">
        <f>FIXED(EXP('WinBUGS output'!X287),2)</f>
        <v>0.90</v>
      </c>
      <c r="AI288" s="5" t="str">
        <f>FIXED(EXP('WinBUGS output'!W287),2)</f>
        <v>0.30</v>
      </c>
      <c r="AJ288" s="5" t="str">
        <f>FIXED(EXP('WinBUGS output'!Y287),2)</f>
        <v>2.61</v>
      </c>
    </row>
    <row r="289" spans="1:36" x14ac:dyDescent="0.25">
      <c r="A289" s="16">
        <v>4</v>
      </c>
      <c r="B289" s="16">
        <v>20</v>
      </c>
      <c r="C289" s="5" t="str">
        <f>VLOOKUP(A289,'WinBUGS output'!A:C,3,FALSE)</f>
        <v>Attention placebo</v>
      </c>
      <c r="D289" s="5" t="str">
        <f>VLOOKUP(B289,'WinBUGS output'!A:C,3,FALSE)</f>
        <v>Sertraline</v>
      </c>
      <c r="E289" s="5" t="str">
        <f>FIXED('WinBUGS output'!N288,2)</f>
        <v>-0.05</v>
      </c>
      <c r="F289" s="5" t="str">
        <f>FIXED('WinBUGS output'!M288,2)</f>
        <v>-0.68</v>
      </c>
      <c r="G289" s="5" t="str">
        <f>FIXED('WinBUGS output'!O288,2)</f>
        <v>0.61</v>
      </c>
      <c r="H289" s="38"/>
      <c r="I289" s="38"/>
      <c r="J289" s="38"/>
      <c r="N289" s="1">
        <v>16</v>
      </c>
      <c r="O289" s="1">
        <v>17</v>
      </c>
      <c r="P289" s="5" t="str">
        <f>VLOOKUP('Direct lors'!N289,'WinBUGS output'!D:F,3,FALSE)</f>
        <v>Problem solving</v>
      </c>
      <c r="Q289" s="5" t="str">
        <f>VLOOKUP('Direct lors'!O289,'WinBUGS output'!D:F,3,FALSE)</f>
        <v>Behavioural therapies (individual)</v>
      </c>
      <c r="R289" s="5" t="str">
        <f>FIXED('WinBUGS output'!X288,2)</f>
        <v>-0.06</v>
      </c>
      <c r="S289" s="5" t="str">
        <f>FIXED('WinBUGS output'!W288,2)</f>
        <v>-1.18</v>
      </c>
      <c r="T289" s="5" t="str">
        <f>FIXED('WinBUGS output'!Y288,2)</f>
        <v>1.05</v>
      </c>
      <c r="X289" s="5" t="str">
        <f t="shared" si="16"/>
        <v>Attention placebo</v>
      </c>
      <c r="Y289" s="5" t="str">
        <f t="shared" si="17"/>
        <v>Sertraline</v>
      </c>
      <c r="Z289" s="5" t="str">
        <f>FIXED(EXP('WinBUGS output'!N288),2)</f>
        <v>0.95</v>
      </c>
      <c r="AA289" s="5" t="str">
        <f>FIXED(EXP('WinBUGS output'!M288),2)</f>
        <v>0.51</v>
      </c>
      <c r="AB289" s="5" t="str">
        <f>FIXED(EXP('WinBUGS output'!O288),2)</f>
        <v>1.83</v>
      </c>
      <c r="AF289" s="5" t="str">
        <f t="shared" si="18"/>
        <v>Problem solving</v>
      </c>
      <c r="AG289" s="5" t="str">
        <f t="shared" si="19"/>
        <v>Behavioural therapies (individual)</v>
      </c>
      <c r="AH289" s="5" t="str">
        <f>FIXED(EXP('WinBUGS output'!X288),2)</f>
        <v>0.94</v>
      </c>
      <c r="AI289" s="5" t="str">
        <f>FIXED(EXP('WinBUGS output'!W288),2)</f>
        <v>0.31</v>
      </c>
      <c r="AJ289" s="5" t="str">
        <f>FIXED(EXP('WinBUGS output'!Y288),2)</f>
        <v>2.87</v>
      </c>
    </row>
    <row r="290" spans="1:36" x14ac:dyDescent="0.25">
      <c r="A290" s="16">
        <v>4</v>
      </c>
      <c r="B290" s="16">
        <v>21</v>
      </c>
      <c r="C290" s="5" t="str">
        <f>VLOOKUP(A290,'WinBUGS output'!A:C,3,FALSE)</f>
        <v>Attention placebo</v>
      </c>
      <c r="D290" s="5" t="str">
        <f>VLOOKUP(B290,'WinBUGS output'!A:C,3,FALSE)</f>
        <v>Any AD</v>
      </c>
      <c r="E290" s="5" t="str">
        <f>FIXED('WinBUGS output'!N289,2)</f>
        <v>0.13</v>
      </c>
      <c r="F290" s="5" t="str">
        <f>FIXED('WinBUGS output'!M289,2)</f>
        <v>-0.57</v>
      </c>
      <c r="G290" s="5" t="str">
        <f>FIXED('WinBUGS output'!O289,2)</f>
        <v>0.84</v>
      </c>
      <c r="H290" s="38"/>
      <c r="I290" s="38"/>
      <c r="J290" s="38"/>
      <c r="N290" s="1">
        <v>16</v>
      </c>
      <c r="O290" s="1">
        <v>18</v>
      </c>
      <c r="P290" s="5" t="str">
        <f>VLOOKUP('Direct lors'!N290,'WinBUGS output'!D:F,3,FALSE)</f>
        <v>Problem solving</v>
      </c>
      <c r="Q290" s="5" t="str">
        <f>VLOOKUP('Direct lors'!O290,'WinBUGS output'!D:F,3,FALSE)</f>
        <v>Cognitive and cognitive behavioural therapies (individual)</v>
      </c>
      <c r="R290" s="5" t="str">
        <f>FIXED('WinBUGS output'!X289,2)</f>
        <v>-0.01</v>
      </c>
      <c r="S290" s="5" t="str">
        <f>FIXED('WinBUGS output'!W289,2)</f>
        <v>-0.81</v>
      </c>
      <c r="T290" s="5" t="str">
        <f>FIXED('WinBUGS output'!Y289,2)</f>
        <v>0.78</v>
      </c>
      <c r="X290" s="5" t="str">
        <f t="shared" si="16"/>
        <v>Attention placebo</v>
      </c>
      <c r="Y290" s="5" t="str">
        <f t="shared" si="17"/>
        <v>Any AD</v>
      </c>
      <c r="Z290" s="5" t="str">
        <f>FIXED(EXP('WinBUGS output'!N289),2)</f>
        <v>1.14</v>
      </c>
      <c r="AA290" s="5" t="str">
        <f>FIXED(EXP('WinBUGS output'!M289),2)</f>
        <v>0.57</v>
      </c>
      <c r="AB290" s="5" t="str">
        <f>FIXED(EXP('WinBUGS output'!O289),2)</f>
        <v>2.32</v>
      </c>
      <c r="AF290" s="5" t="str">
        <f t="shared" si="18"/>
        <v>Problem solving</v>
      </c>
      <c r="AG290" s="5" t="str">
        <f t="shared" si="19"/>
        <v>Cognitive and cognitive behavioural therapies (individual)</v>
      </c>
      <c r="AH290" s="5" t="str">
        <f>FIXED(EXP('WinBUGS output'!X289),2)</f>
        <v>0.99</v>
      </c>
      <c r="AI290" s="5" t="str">
        <f>FIXED(EXP('WinBUGS output'!W289),2)</f>
        <v>0.45</v>
      </c>
      <c r="AJ290" s="5" t="str">
        <f>FIXED(EXP('WinBUGS output'!Y289),2)</f>
        <v>2.18</v>
      </c>
    </row>
    <row r="291" spans="1:36" x14ac:dyDescent="0.25">
      <c r="A291" s="16">
        <v>4</v>
      </c>
      <c r="B291" s="16">
        <v>22</v>
      </c>
      <c r="C291" s="5" t="str">
        <f>VLOOKUP(A291,'WinBUGS output'!A:C,3,FALSE)</f>
        <v>Attention placebo</v>
      </c>
      <c r="D291" s="5" t="str">
        <f>VLOOKUP(B291,'WinBUGS output'!A:C,3,FALSE)</f>
        <v>Mirtazapine</v>
      </c>
      <c r="E291" s="5" t="str">
        <f>FIXED('WinBUGS output'!N290,2)</f>
        <v>-0.65</v>
      </c>
      <c r="F291" s="5" t="str">
        <f>FIXED('WinBUGS output'!M290,2)</f>
        <v>-2.09</v>
      </c>
      <c r="G291" s="5" t="str">
        <f>FIXED('WinBUGS output'!O290,2)</f>
        <v>0.78</v>
      </c>
      <c r="H291" s="38"/>
      <c r="I291" s="38"/>
      <c r="J291" s="38"/>
      <c r="N291" s="1">
        <v>16</v>
      </c>
      <c r="O291" s="1">
        <v>19</v>
      </c>
      <c r="P291" s="5" t="str">
        <f>VLOOKUP('Direct lors'!N291,'WinBUGS output'!D:F,3,FALSE)</f>
        <v>Problem solving</v>
      </c>
      <c r="Q291" s="5" t="str">
        <f>VLOOKUP('Direct lors'!O291,'WinBUGS output'!D:F,3,FALSE)</f>
        <v>Behavioural, cognitive, or CBT groups</v>
      </c>
      <c r="R291" s="5" t="str">
        <f>FIXED('WinBUGS output'!X290,2)</f>
        <v>0.02</v>
      </c>
      <c r="S291" s="5" t="str">
        <f>FIXED('WinBUGS output'!W290,2)</f>
        <v>-0.82</v>
      </c>
      <c r="T291" s="5" t="str">
        <f>FIXED('WinBUGS output'!Y290,2)</f>
        <v>0.86</v>
      </c>
      <c r="X291" s="5" t="str">
        <f t="shared" si="16"/>
        <v>Attention placebo</v>
      </c>
      <c r="Y291" s="5" t="str">
        <f t="shared" si="17"/>
        <v>Mirtazapine</v>
      </c>
      <c r="Z291" s="5" t="str">
        <f>FIXED(EXP('WinBUGS output'!N290),2)</f>
        <v>0.52</v>
      </c>
      <c r="AA291" s="5" t="str">
        <f>FIXED(EXP('WinBUGS output'!M290),2)</f>
        <v>0.12</v>
      </c>
      <c r="AB291" s="5" t="str">
        <f>FIXED(EXP('WinBUGS output'!O290),2)</f>
        <v>2.18</v>
      </c>
      <c r="AF291" s="5" t="str">
        <f t="shared" si="18"/>
        <v>Problem solving</v>
      </c>
      <c r="AG291" s="5" t="str">
        <f t="shared" si="19"/>
        <v>Behavioural, cognitive, or CBT groups</v>
      </c>
      <c r="AH291" s="5" t="str">
        <f>FIXED(EXP('WinBUGS output'!X290),2)</f>
        <v>1.02</v>
      </c>
      <c r="AI291" s="5" t="str">
        <f>FIXED(EXP('WinBUGS output'!W290),2)</f>
        <v>0.44</v>
      </c>
      <c r="AJ291" s="5" t="str">
        <f>FIXED(EXP('WinBUGS output'!Y290),2)</f>
        <v>2.36</v>
      </c>
    </row>
    <row r="292" spans="1:36" x14ac:dyDescent="0.25">
      <c r="A292" s="16">
        <v>4</v>
      </c>
      <c r="B292" s="16">
        <v>23</v>
      </c>
      <c r="C292" s="5" t="str">
        <f>VLOOKUP(A292,'WinBUGS output'!A:C,3,FALSE)</f>
        <v>Attention placebo</v>
      </c>
      <c r="D292" s="5" t="str">
        <f>VLOOKUP(B292,'WinBUGS output'!A:C,3,FALSE)</f>
        <v>Short-term psychodynamic psychotherapy individual</v>
      </c>
      <c r="E292" s="5" t="str">
        <f>FIXED('WinBUGS output'!N291,2)</f>
        <v>-0.06</v>
      </c>
      <c r="F292" s="5" t="str">
        <f>FIXED('WinBUGS output'!M291,2)</f>
        <v>-0.83</v>
      </c>
      <c r="G292" s="5" t="str">
        <f>FIXED('WinBUGS output'!O291,2)</f>
        <v>0.70</v>
      </c>
      <c r="H292" s="38"/>
      <c r="I292" s="38"/>
      <c r="J292" s="38"/>
      <c r="N292" s="1">
        <v>16</v>
      </c>
      <c r="O292" s="1">
        <v>20</v>
      </c>
      <c r="P292" s="5" t="str">
        <f>VLOOKUP('Direct lors'!N292,'WinBUGS output'!D:F,3,FALSE)</f>
        <v>Problem solving</v>
      </c>
      <c r="Q292" s="5" t="str">
        <f>VLOOKUP('Direct lors'!O292,'WinBUGS output'!D:F,3,FALSE)</f>
        <v>Combined (Cognitive and cognitive behavioural therapies individual + AD)</v>
      </c>
      <c r="R292" s="5" t="str">
        <f>FIXED('WinBUGS output'!X291,2)</f>
        <v>0.40</v>
      </c>
      <c r="S292" s="5" t="str">
        <f>FIXED('WinBUGS output'!W291,2)</f>
        <v>-0.69</v>
      </c>
      <c r="T292" s="5" t="str">
        <f>FIXED('WinBUGS output'!Y291,2)</f>
        <v>1.50</v>
      </c>
      <c r="X292" s="5" t="str">
        <f t="shared" si="16"/>
        <v>Attention placebo</v>
      </c>
      <c r="Y292" s="5" t="str">
        <f t="shared" si="17"/>
        <v>Short-term psychodynamic psychotherapy individual</v>
      </c>
      <c r="Z292" s="5" t="str">
        <f>FIXED(EXP('WinBUGS output'!N291),2)</f>
        <v>0.94</v>
      </c>
      <c r="AA292" s="5" t="str">
        <f>FIXED(EXP('WinBUGS output'!M291),2)</f>
        <v>0.44</v>
      </c>
      <c r="AB292" s="5" t="str">
        <f>FIXED(EXP('WinBUGS output'!O291),2)</f>
        <v>2.02</v>
      </c>
      <c r="AF292" s="5" t="str">
        <f t="shared" si="18"/>
        <v>Problem solving</v>
      </c>
      <c r="AG292" s="5" t="str">
        <f t="shared" si="19"/>
        <v>Combined (Cognitive and cognitive behavioural therapies individual + AD)</v>
      </c>
      <c r="AH292" s="5" t="str">
        <f>FIXED(EXP('WinBUGS output'!X291),2)</f>
        <v>1.49</v>
      </c>
      <c r="AI292" s="5" t="str">
        <f>FIXED(EXP('WinBUGS output'!W291),2)</f>
        <v>0.50</v>
      </c>
      <c r="AJ292" s="5" t="str">
        <f>FIXED(EXP('WinBUGS output'!Y291),2)</f>
        <v>4.47</v>
      </c>
    </row>
    <row r="293" spans="1:36" x14ac:dyDescent="0.25">
      <c r="A293" s="16">
        <v>4</v>
      </c>
      <c r="B293" s="16">
        <v>24</v>
      </c>
      <c r="C293" s="5" t="str">
        <f>VLOOKUP(A293,'WinBUGS output'!A:C,3,FALSE)</f>
        <v>Attention placebo</v>
      </c>
      <c r="D293" s="5" t="str">
        <f>VLOOKUP(B293,'WinBUGS output'!A:C,3,FALSE)</f>
        <v>Short-term psychodynamic psychotherapy group</v>
      </c>
      <c r="E293" s="5" t="str">
        <f>FIXED('WinBUGS output'!N292,2)</f>
        <v>-0.06</v>
      </c>
      <c r="F293" s="5" t="str">
        <f>FIXED('WinBUGS output'!M292,2)</f>
        <v>-1.14</v>
      </c>
      <c r="G293" s="5" t="str">
        <f>FIXED('WinBUGS output'!O292,2)</f>
        <v>1.02</v>
      </c>
      <c r="H293" s="38"/>
      <c r="I293" s="38"/>
      <c r="J293" s="38"/>
      <c r="N293" s="1">
        <v>16</v>
      </c>
      <c r="O293" s="1">
        <v>21</v>
      </c>
      <c r="P293" s="5" t="str">
        <f>VLOOKUP('Direct lors'!N293,'WinBUGS output'!D:F,3,FALSE)</f>
        <v>Problem solving</v>
      </c>
      <c r="Q293" s="5" t="str">
        <f>VLOOKUP('Direct lors'!O293,'WinBUGS output'!D:F,3,FALSE)</f>
        <v>Combined (Behavioural, cognitive, or CBT groups + AD)</v>
      </c>
      <c r="R293" s="5" t="str">
        <f>FIXED('WinBUGS output'!X292,2)</f>
        <v>1.22</v>
      </c>
      <c r="S293" s="5" t="str">
        <f>FIXED('WinBUGS output'!W292,2)</f>
        <v>-0.53</v>
      </c>
      <c r="T293" s="5" t="str">
        <f>FIXED('WinBUGS output'!Y292,2)</f>
        <v>2.98</v>
      </c>
      <c r="X293" s="5" t="str">
        <f t="shared" si="16"/>
        <v>Attention placebo</v>
      </c>
      <c r="Y293" s="5" t="str">
        <f t="shared" si="17"/>
        <v>Short-term psychodynamic psychotherapy group</v>
      </c>
      <c r="Z293" s="5" t="str">
        <f>FIXED(EXP('WinBUGS output'!N292),2)</f>
        <v>0.94</v>
      </c>
      <c r="AA293" s="5" t="str">
        <f>FIXED(EXP('WinBUGS output'!M292),2)</f>
        <v>0.32</v>
      </c>
      <c r="AB293" s="5" t="str">
        <f>FIXED(EXP('WinBUGS output'!O292),2)</f>
        <v>2.76</v>
      </c>
      <c r="AF293" s="5" t="str">
        <f t="shared" si="18"/>
        <v>Problem solving</v>
      </c>
      <c r="AG293" s="5" t="str">
        <f t="shared" si="19"/>
        <v>Combined (Behavioural, cognitive, or CBT groups + AD)</v>
      </c>
      <c r="AH293" s="5" t="str">
        <f>FIXED(EXP('WinBUGS output'!X292),2)</f>
        <v>3.39</v>
      </c>
      <c r="AI293" s="5" t="str">
        <f>FIXED(EXP('WinBUGS output'!W292),2)</f>
        <v>0.59</v>
      </c>
      <c r="AJ293" s="5" t="str">
        <f>FIXED(EXP('WinBUGS output'!Y292),2)</f>
        <v>19.59</v>
      </c>
    </row>
    <row r="294" spans="1:36" x14ac:dyDescent="0.25">
      <c r="A294" s="16">
        <v>4</v>
      </c>
      <c r="B294" s="16">
        <v>25</v>
      </c>
      <c r="C294" s="5" t="str">
        <f>VLOOKUP(A294,'WinBUGS output'!A:C,3,FALSE)</f>
        <v>Attention placebo</v>
      </c>
      <c r="D294" s="5" t="str">
        <f>VLOOKUP(B294,'WinBUGS output'!A:C,3,FALSE)</f>
        <v>Cognitive bias modification with support + TAU</v>
      </c>
      <c r="E294" s="5" t="str">
        <f>FIXED('WinBUGS output'!N293,2)</f>
        <v>0.28</v>
      </c>
      <c r="F294" s="5" t="str">
        <f>FIXED('WinBUGS output'!M293,2)</f>
        <v>-0.63</v>
      </c>
      <c r="G294" s="5" t="str">
        <f>FIXED('WinBUGS output'!O293,2)</f>
        <v>1.13</v>
      </c>
      <c r="H294" s="38"/>
      <c r="I294" s="38"/>
      <c r="J294" s="38"/>
      <c r="N294" s="1">
        <v>16</v>
      </c>
      <c r="O294" s="1">
        <v>22</v>
      </c>
      <c r="P294" s="5" t="str">
        <f>VLOOKUP('Direct lors'!N294,'WinBUGS output'!D:F,3,FALSE)</f>
        <v>Problem solving</v>
      </c>
      <c r="Q294" s="5" t="str">
        <f>VLOOKUP('Direct lors'!O294,'WinBUGS output'!D:F,3,FALSE)</f>
        <v>Combined (Problem solving + AD)</v>
      </c>
      <c r="R294" s="5" t="str">
        <f>FIXED('WinBUGS output'!X293,2)</f>
        <v>-0.44</v>
      </c>
      <c r="S294" s="5" t="str">
        <f>FIXED('WinBUGS output'!W293,2)</f>
        <v>-2.04</v>
      </c>
      <c r="T294" s="5" t="str">
        <f>FIXED('WinBUGS output'!Y293,2)</f>
        <v>1.07</v>
      </c>
      <c r="X294" s="5" t="str">
        <f t="shared" si="16"/>
        <v>Attention placebo</v>
      </c>
      <c r="Y294" s="5" t="str">
        <f t="shared" si="17"/>
        <v>Cognitive bias modification with support + TAU</v>
      </c>
      <c r="Z294" s="5" t="str">
        <f>FIXED(EXP('WinBUGS output'!N293),2)</f>
        <v>1.33</v>
      </c>
      <c r="AA294" s="5" t="str">
        <f>FIXED(EXP('WinBUGS output'!M293),2)</f>
        <v>0.53</v>
      </c>
      <c r="AB294" s="5" t="str">
        <f>FIXED(EXP('WinBUGS output'!O293),2)</f>
        <v>3.11</v>
      </c>
      <c r="AF294" s="5" t="str">
        <f t="shared" si="18"/>
        <v>Problem solving</v>
      </c>
      <c r="AG294" s="5" t="str">
        <f t="shared" si="19"/>
        <v>Combined (Problem solving + AD)</v>
      </c>
      <c r="AH294" s="5" t="str">
        <f>FIXED(EXP('WinBUGS output'!X293),2)</f>
        <v>0.64</v>
      </c>
      <c r="AI294" s="5" t="str">
        <f>FIXED(EXP('WinBUGS output'!W293),2)</f>
        <v>0.13</v>
      </c>
      <c r="AJ294" s="5" t="str">
        <f>FIXED(EXP('WinBUGS output'!Y293),2)</f>
        <v>2.92</v>
      </c>
    </row>
    <row r="295" spans="1:36" x14ac:dyDescent="0.25">
      <c r="A295" s="16">
        <v>4</v>
      </c>
      <c r="B295" s="16">
        <v>26</v>
      </c>
      <c r="C295" s="5" t="str">
        <f>VLOOKUP(A295,'WinBUGS output'!A:C,3,FALSE)</f>
        <v>Attention placebo</v>
      </c>
      <c r="D295" s="5" t="str">
        <f>VLOOKUP(B295,'WinBUGS output'!A:C,3,FALSE)</f>
        <v>Cognitive bibliotherapy with support</v>
      </c>
      <c r="E295" s="5" t="str">
        <f>FIXED('WinBUGS output'!N294,2)</f>
        <v>0.37</v>
      </c>
      <c r="F295" s="5" t="str">
        <f>FIXED('WinBUGS output'!M294,2)</f>
        <v>-0.33</v>
      </c>
      <c r="G295" s="5" t="str">
        <f>FIXED('WinBUGS output'!O294,2)</f>
        <v>1.07</v>
      </c>
      <c r="H295" s="38"/>
      <c r="I295" s="38"/>
      <c r="J295" s="38"/>
      <c r="N295" s="1">
        <v>16</v>
      </c>
      <c r="O295" s="1">
        <v>23</v>
      </c>
      <c r="P295" s="5" t="str">
        <f>VLOOKUP('Direct lors'!N295,'WinBUGS output'!D:F,3,FALSE)</f>
        <v>Problem solving</v>
      </c>
      <c r="Q295" s="5" t="str">
        <f>VLOOKUP('Direct lors'!O295,'WinBUGS output'!D:F,3,FALSE)</f>
        <v>Combined (Counselling + AD)</v>
      </c>
      <c r="R295" s="5" t="str">
        <f>FIXED('WinBUGS output'!X294,2)</f>
        <v>0.29</v>
      </c>
      <c r="S295" s="5" t="str">
        <f>FIXED('WinBUGS output'!W294,2)</f>
        <v>-1.81</v>
      </c>
      <c r="T295" s="5" t="str">
        <f>FIXED('WinBUGS output'!Y294,2)</f>
        <v>2.34</v>
      </c>
      <c r="X295" s="5" t="str">
        <f t="shared" si="16"/>
        <v>Attention placebo</v>
      </c>
      <c r="Y295" s="5" t="str">
        <f t="shared" si="17"/>
        <v>Cognitive bibliotherapy with support</v>
      </c>
      <c r="Z295" s="5" t="str">
        <f>FIXED(EXP('WinBUGS output'!N294),2)</f>
        <v>1.44</v>
      </c>
      <c r="AA295" s="5" t="str">
        <f>FIXED(EXP('WinBUGS output'!M294),2)</f>
        <v>0.72</v>
      </c>
      <c r="AB295" s="5" t="str">
        <f>FIXED(EXP('WinBUGS output'!O294),2)</f>
        <v>2.92</v>
      </c>
      <c r="AF295" s="5" t="str">
        <f t="shared" si="18"/>
        <v>Problem solving</v>
      </c>
      <c r="AG295" s="5" t="str">
        <f t="shared" si="19"/>
        <v>Combined (Counselling + AD)</v>
      </c>
      <c r="AH295" s="5" t="str">
        <f>FIXED(EXP('WinBUGS output'!X294),2)</f>
        <v>1.34</v>
      </c>
      <c r="AI295" s="5" t="str">
        <f>FIXED(EXP('WinBUGS output'!W294),2)</f>
        <v>0.16</v>
      </c>
      <c r="AJ295" s="5" t="str">
        <f>FIXED(EXP('WinBUGS output'!Y294),2)</f>
        <v>10.41</v>
      </c>
    </row>
    <row r="296" spans="1:36" x14ac:dyDescent="0.25">
      <c r="A296" s="16">
        <v>4</v>
      </c>
      <c r="B296" s="16">
        <v>27</v>
      </c>
      <c r="C296" s="5" t="str">
        <f>VLOOKUP(A296,'WinBUGS output'!A:C,3,FALSE)</f>
        <v>Attention placebo</v>
      </c>
      <c r="D296" s="5" t="str">
        <f>VLOOKUP(B296,'WinBUGS output'!A:C,3,FALSE)</f>
        <v>Cognitive bibliotherapy with support + TAU</v>
      </c>
      <c r="E296" s="5" t="str">
        <f>FIXED('WinBUGS output'!N295,2)</f>
        <v>0.29</v>
      </c>
      <c r="F296" s="5" t="str">
        <f>FIXED('WinBUGS output'!M295,2)</f>
        <v>-0.67</v>
      </c>
      <c r="G296" s="5" t="str">
        <f>FIXED('WinBUGS output'!O295,2)</f>
        <v>1.18</v>
      </c>
      <c r="H296" s="38"/>
      <c r="I296" s="38"/>
      <c r="J296" s="38"/>
      <c r="N296" s="1">
        <v>16</v>
      </c>
      <c r="O296" s="1">
        <v>24</v>
      </c>
      <c r="P296" s="5" t="str">
        <f>VLOOKUP('Direct lors'!N296,'WinBUGS output'!D:F,3,FALSE)</f>
        <v>Problem solving</v>
      </c>
      <c r="Q296" s="5" t="str">
        <f>VLOOKUP('Direct lors'!O296,'WinBUGS output'!D:F,3,FALSE)</f>
        <v>Combined (IPT + AD)</v>
      </c>
      <c r="R296" s="5" t="str">
        <f>FIXED('WinBUGS output'!X295,2)</f>
        <v>0.09</v>
      </c>
      <c r="S296" s="5" t="str">
        <f>FIXED('WinBUGS output'!W295,2)</f>
        <v>-1.42</v>
      </c>
      <c r="T296" s="5" t="str">
        <f>FIXED('WinBUGS output'!Y295,2)</f>
        <v>1.55</v>
      </c>
      <c r="X296" s="5" t="str">
        <f t="shared" si="16"/>
        <v>Attention placebo</v>
      </c>
      <c r="Y296" s="5" t="str">
        <f t="shared" si="17"/>
        <v>Cognitive bibliotherapy with support + TAU</v>
      </c>
      <c r="Z296" s="5" t="str">
        <f>FIXED(EXP('WinBUGS output'!N295),2)</f>
        <v>1.33</v>
      </c>
      <c r="AA296" s="5" t="str">
        <f>FIXED(EXP('WinBUGS output'!M295),2)</f>
        <v>0.51</v>
      </c>
      <c r="AB296" s="5" t="str">
        <f>FIXED(EXP('WinBUGS output'!O295),2)</f>
        <v>3.25</v>
      </c>
      <c r="AF296" s="5" t="str">
        <f t="shared" si="18"/>
        <v>Problem solving</v>
      </c>
      <c r="AG296" s="5" t="str">
        <f t="shared" si="19"/>
        <v>Combined (IPT + AD)</v>
      </c>
      <c r="AH296" s="5" t="str">
        <f>FIXED(EXP('WinBUGS output'!X295),2)</f>
        <v>1.10</v>
      </c>
      <c r="AI296" s="5" t="str">
        <f>FIXED(EXP('WinBUGS output'!W295),2)</f>
        <v>0.24</v>
      </c>
      <c r="AJ296" s="5" t="str">
        <f>FIXED(EXP('WinBUGS output'!Y295),2)</f>
        <v>4.73</v>
      </c>
    </row>
    <row r="297" spans="1:36" x14ac:dyDescent="0.25">
      <c r="A297" s="16">
        <v>4</v>
      </c>
      <c r="B297" s="16">
        <v>28</v>
      </c>
      <c r="C297" s="5" t="str">
        <f>VLOOKUP(A297,'WinBUGS output'!A:C,3,FALSE)</f>
        <v>Attention placebo</v>
      </c>
      <c r="D297" s="5" t="str">
        <f>VLOOKUP(B297,'WinBUGS output'!A:C,3,FALSE)</f>
        <v>Computerised behavioural activation with support</v>
      </c>
      <c r="E297" s="5" t="str">
        <f>FIXED('WinBUGS output'!N296,2)</f>
        <v>0.13</v>
      </c>
      <c r="F297" s="5" t="str">
        <f>FIXED('WinBUGS output'!M296,2)</f>
        <v>-0.86</v>
      </c>
      <c r="G297" s="5" t="str">
        <f>FIXED('WinBUGS output'!O296,2)</f>
        <v>0.96</v>
      </c>
      <c r="H297" s="38"/>
      <c r="I297" s="38"/>
      <c r="J297" s="38"/>
      <c r="N297" s="1">
        <v>16</v>
      </c>
      <c r="O297" s="1">
        <v>25</v>
      </c>
      <c r="P297" s="5" t="str">
        <f>VLOOKUP('Direct lors'!N297,'WinBUGS output'!D:F,3,FALSE)</f>
        <v>Problem solving</v>
      </c>
      <c r="Q297" s="5" t="str">
        <f>VLOOKUP('Direct lors'!O297,'WinBUGS output'!D:F,3,FALSE)</f>
        <v>Combined (Short-term psychodynamic psychotherapies + AD)</v>
      </c>
      <c r="R297" s="5" t="str">
        <f>FIXED('WinBUGS output'!X296,2)</f>
        <v>0.78</v>
      </c>
      <c r="S297" s="5" t="str">
        <f>FIXED('WinBUGS output'!W296,2)</f>
        <v>-0.43</v>
      </c>
      <c r="T297" s="5" t="str">
        <f>FIXED('WinBUGS output'!Y296,2)</f>
        <v>1.98</v>
      </c>
      <c r="X297" s="5" t="str">
        <f t="shared" si="16"/>
        <v>Attention placebo</v>
      </c>
      <c r="Y297" s="5" t="str">
        <f t="shared" si="17"/>
        <v>Computerised behavioural activation with support</v>
      </c>
      <c r="Z297" s="5" t="str">
        <f>FIXED(EXP('WinBUGS output'!N296),2)</f>
        <v>1.14</v>
      </c>
      <c r="AA297" s="5" t="str">
        <f>FIXED(EXP('WinBUGS output'!M296),2)</f>
        <v>0.42</v>
      </c>
      <c r="AB297" s="5" t="str">
        <f>FIXED(EXP('WinBUGS output'!O296),2)</f>
        <v>2.60</v>
      </c>
      <c r="AF297" s="5" t="str">
        <f t="shared" si="18"/>
        <v>Problem solving</v>
      </c>
      <c r="AG297" s="5" t="str">
        <f t="shared" si="19"/>
        <v>Combined (Short-term psychodynamic psychotherapies + AD)</v>
      </c>
      <c r="AH297" s="5" t="str">
        <f>FIXED(EXP('WinBUGS output'!X296),2)</f>
        <v>2.19</v>
      </c>
      <c r="AI297" s="5" t="str">
        <f>FIXED(EXP('WinBUGS output'!W296),2)</f>
        <v>0.65</v>
      </c>
      <c r="AJ297" s="5" t="str">
        <f>FIXED(EXP('WinBUGS output'!Y296),2)</f>
        <v>7.21</v>
      </c>
    </row>
    <row r="298" spans="1:36" x14ac:dyDescent="0.25">
      <c r="A298" s="16">
        <v>4</v>
      </c>
      <c r="B298" s="16">
        <v>29</v>
      </c>
      <c r="C298" s="5" t="str">
        <f>VLOOKUP(A298,'WinBUGS output'!A:C,3,FALSE)</f>
        <v>Attention placebo</v>
      </c>
      <c r="D298" s="5" t="str">
        <f>VLOOKUP(B298,'WinBUGS output'!A:C,3,FALSE)</f>
        <v>Computerised psychodynamic therapy with support</v>
      </c>
      <c r="E298" s="5" t="str">
        <f>FIXED('WinBUGS output'!N297,2)</f>
        <v>0.45</v>
      </c>
      <c r="F298" s="5" t="str">
        <f>FIXED('WinBUGS output'!M297,2)</f>
        <v>-0.41</v>
      </c>
      <c r="G298" s="5" t="str">
        <f>FIXED('WinBUGS output'!O297,2)</f>
        <v>1.42</v>
      </c>
      <c r="H298" s="38" t="s">
        <v>5253</v>
      </c>
      <c r="I298" s="38" t="s">
        <v>5254</v>
      </c>
      <c r="J298" s="38" t="s">
        <v>5255</v>
      </c>
      <c r="N298" s="1">
        <v>16</v>
      </c>
      <c r="O298" s="1">
        <v>26</v>
      </c>
      <c r="P298" s="5" t="str">
        <f>VLOOKUP('Direct lors'!N298,'WinBUGS output'!D:F,3,FALSE)</f>
        <v>Problem solving</v>
      </c>
      <c r="Q298" s="5" t="str">
        <f>VLOOKUP('Direct lors'!O298,'WinBUGS output'!D:F,3,FALSE)</f>
        <v>Combined (psych + placebo)</v>
      </c>
      <c r="R298" s="5" t="str">
        <f>FIXED('WinBUGS output'!X297,2)</f>
        <v>-0.72</v>
      </c>
      <c r="S298" s="5" t="str">
        <f>FIXED('WinBUGS output'!W297,2)</f>
        <v>-2.14</v>
      </c>
      <c r="T298" s="5" t="str">
        <f>FIXED('WinBUGS output'!Y297,2)</f>
        <v>0.63</v>
      </c>
      <c r="X298" s="5" t="str">
        <f t="shared" si="16"/>
        <v>Attention placebo</v>
      </c>
      <c r="Y298" s="5" t="str">
        <f t="shared" si="17"/>
        <v>Computerised psychodynamic therapy with support</v>
      </c>
      <c r="Z298" s="5" t="str">
        <f>FIXED(EXP('WinBUGS output'!N297),2)</f>
        <v>1.57</v>
      </c>
      <c r="AA298" s="5" t="str">
        <f>FIXED(EXP('WinBUGS output'!M297),2)</f>
        <v>0.67</v>
      </c>
      <c r="AB298" s="5" t="str">
        <f>FIXED(EXP('WinBUGS output'!O297),2)</f>
        <v>4.12</v>
      </c>
      <c r="AF298" s="5" t="str">
        <f t="shared" si="18"/>
        <v>Problem solving</v>
      </c>
      <c r="AG298" s="5" t="str">
        <f t="shared" si="19"/>
        <v>Combined (psych + placebo)</v>
      </c>
      <c r="AH298" s="5" t="str">
        <f>FIXED(EXP('WinBUGS output'!X297),2)</f>
        <v>0.49</v>
      </c>
      <c r="AI298" s="5" t="str">
        <f>FIXED(EXP('WinBUGS output'!W297),2)</f>
        <v>0.12</v>
      </c>
      <c r="AJ298" s="5" t="str">
        <f>FIXED(EXP('WinBUGS output'!Y297),2)</f>
        <v>1.87</v>
      </c>
    </row>
    <row r="299" spans="1:36" x14ac:dyDescent="0.25">
      <c r="A299" s="16">
        <v>4</v>
      </c>
      <c r="B299" s="16">
        <v>30</v>
      </c>
      <c r="C299" s="5" t="str">
        <f>VLOOKUP(A299,'WinBUGS output'!A:C,3,FALSE)</f>
        <v>Attention placebo</v>
      </c>
      <c r="D299" s="5" t="str">
        <f>VLOOKUP(B299,'WinBUGS output'!A:C,3,FALSE)</f>
        <v>Computerised third-wave cognitive therapy with support</v>
      </c>
      <c r="E299" s="5" t="str">
        <f>FIXED('WinBUGS output'!N298,2)</f>
        <v>0.22</v>
      </c>
      <c r="F299" s="5" t="str">
        <f>FIXED('WinBUGS output'!M298,2)</f>
        <v>-0.83</v>
      </c>
      <c r="G299" s="5" t="str">
        <f>FIXED('WinBUGS output'!O298,2)</f>
        <v>1.12</v>
      </c>
      <c r="H299" s="38"/>
      <c r="I299" s="38"/>
      <c r="J299" s="38"/>
      <c r="N299" s="1">
        <v>16</v>
      </c>
      <c r="O299" s="1">
        <v>27</v>
      </c>
      <c r="P299" s="5" t="str">
        <f>VLOOKUP('Direct lors'!N299,'WinBUGS output'!D:F,3,FALSE)</f>
        <v>Problem solving</v>
      </c>
      <c r="Q299" s="5" t="str">
        <f>VLOOKUP('Direct lors'!O299,'WinBUGS output'!D:F,3,FALSE)</f>
        <v>Combined (Exercise + AD/CBT)</v>
      </c>
      <c r="R299" s="5" t="str">
        <f>FIXED('WinBUGS output'!X298,2)</f>
        <v>0.00</v>
      </c>
      <c r="S299" s="5" t="str">
        <f>FIXED('WinBUGS output'!W298,2)</f>
        <v>-1.15</v>
      </c>
      <c r="T299" s="5" t="str">
        <f>FIXED('WinBUGS output'!Y298,2)</f>
        <v>1.12</v>
      </c>
      <c r="X299" s="5" t="str">
        <f t="shared" si="16"/>
        <v>Attention placebo</v>
      </c>
      <c r="Y299" s="5" t="str">
        <f t="shared" si="17"/>
        <v>Computerised third-wave cognitive therapy with support</v>
      </c>
      <c r="Z299" s="5" t="str">
        <f>FIXED(EXP('WinBUGS output'!N298),2)</f>
        <v>1.25</v>
      </c>
      <c r="AA299" s="5" t="str">
        <f>FIXED(EXP('WinBUGS output'!M298),2)</f>
        <v>0.44</v>
      </c>
      <c r="AB299" s="5" t="str">
        <f>FIXED(EXP('WinBUGS output'!O298),2)</f>
        <v>3.06</v>
      </c>
      <c r="AF299" s="5" t="str">
        <f t="shared" si="18"/>
        <v>Problem solving</v>
      </c>
      <c r="AG299" s="5" t="str">
        <f t="shared" si="19"/>
        <v>Combined (Exercise + AD/CBT)</v>
      </c>
      <c r="AH299" s="5" t="str">
        <f>FIXED(EXP('WinBUGS output'!X298),2)</f>
        <v>1.00</v>
      </c>
      <c r="AI299" s="5" t="str">
        <f>FIXED(EXP('WinBUGS output'!W298),2)</f>
        <v>0.32</v>
      </c>
      <c r="AJ299" s="5" t="str">
        <f>FIXED(EXP('WinBUGS output'!Y298),2)</f>
        <v>3.07</v>
      </c>
    </row>
    <row r="300" spans="1:36" x14ac:dyDescent="0.25">
      <c r="A300" s="16">
        <v>4</v>
      </c>
      <c r="B300" s="16">
        <v>31</v>
      </c>
      <c r="C300" s="5" t="str">
        <f>VLOOKUP(A300,'WinBUGS output'!A:C,3,FALSE)</f>
        <v>Attention placebo</v>
      </c>
      <c r="D300" s="5" t="str">
        <f>VLOOKUP(B300,'WinBUGS output'!A:C,3,FALSE)</f>
        <v>Computerised-CBT (CCBT) with support</v>
      </c>
      <c r="E300" s="5" t="str">
        <f>FIXED('WinBUGS output'!N299,2)</f>
        <v>0.61</v>
      </c>
      <c r="F300" s="5" t="str">
        <f>FIXED('WinBUGS output'!M299,2)</f>
        <v>-0.03</v>
      </c>
      <c r="G300" s="5" t="str">
        <f>FIXED('WinBUGS output'!O299,2)</f>
        <v>1.28</v>
      </c>
      <c r="H300" s="38" t="s">
        <v>5256</v>
      </c>
      <c r="I300" s="38" t="s">
        <v>5257</v>
      </c>
      <c r="J300" s="38" t="s">
        <v>5258</v>
      </c>
      <c r="N300" s="1">
        <v>17</v>
      </c>
      <c r="O300" s="1">
        <v>18</v>
      </c>
      <c r="P300" s="5" t="str">
        <f>VLOOKUP('Direct lors'!N300,'WinBUGS output'!D:F,3,FALSE)</f>
        <v>Behavioural therapies (individual)</v>
      </c>
      <c r="Q300" s="5" t="str">
        <f>VLOOKUP('Direct lors'!O300,'WinBUGS output'!D:F,3,FALSE)</f>
        <v>Cognitive and cognitive behavioural therapies (individual)</v>
      </c>
      <c r="R300" s="5" t="str">
        <f>FIXED('WinBUGS output'!X299,2)</f>
        <v>0.06</v>
      </c>
      <c r="S300" s="5" t="str">
        <f>FIXED('WinBUGS output'!W299,2)</f>
        <v>-0.90</v>
      </c>
      <c r="T300" s="5" t="str">
        <f>FIXED('WinBUGS output'!Y299,2)</f>
        <v>0.97</v>
      </c>
      <c r="X300" s="5" t="str">
        <f t="shared" si="16"/>
        <v>Attention placebo</v>
      </c>
      <c r="Y300" s="5" t="str">
        <f t="shared" si="17"/>
        <v>Computerised-CBT (CCBT) with support</v>
      </c>
      <c r="Z300" s="5" t="str">
        <f>FIXED(EXP('WinBUGS output'!N299),2)</f>
        <v>1.84</v>
      </c>
      <c r="AA300" s="5" t="str">
        <f>FIXED(EXP('WinBUGS output'!M299),2)</f>
        <v>0.97</v>
      </c>
      <c r="AB300" s="5" t="str">
        <f>FIXED(EXP('WinBUGS output'!O299),2)</f>
        <v>3.60</v>
      </c>
      <c r="AF300" s="5" t="str">
        <f t="shared" si="18"/>
        <v>Behavioural therapies (individual)</v>
      </c>
      <c r="AG300" s="5" t="str">
        <f t="shared" si="19"/>
        <v>Cognitive and cognitive behavioural therapies (individual)</v>
      </c>
      <c r="AH300" s="5" t="str">
        <f>FIXED(EXP('WinBUGS output'!X299),2)</f>
        <v>1.06</v>
      </c>
      <c r="AI300" s="5" t="str">
        <f>FIXED(EXP('WinBUGS output'!W299),2)</f>
        <v>0.41</v>
      </c>
      <c r="AJ300" s="5" t="str">
        <f>FIXED(EXP('WinBUGS output'!Y299),2)</f>
        <v>2.64</v>
      </c>
    </row>
    <row r="301" spans="1:36" x14ac:dyDescent="0.25">
      <c r="A301" s="16">
        <v>4</v>
      </c>
      <c r="B301" s="16">
        <v>32</v>
      </c>
      <c r="C301" s="5" t="str">
        <f>VLOOKUP(A301,'WinBUGS output'!A:C,3,FALSE)</f>
        <v>Attention placebo</v>
      </c>
      <c r="D301" s="5" t="str">
        <f>VLOOKUP(B301,'WinBUGS output'!A:C,3,FALSE)</f>
        <v>Computerised-CBT (CCBT) with support + TAU</v>
      </c>
      <c r="E301" s="5" t="str">
        <f>FIXED('WinBUGS output'!N300,2)</f>
        <v>0.15</v>
      </c>
      <c r="F301" s="5" t="str">
        <f>FIXED('WinBUGS output'!M300,2)</f>
        <v>-0.57</v>
      </c>
      <c r="G301" s="5" t="str">
        <f>FIXED('WinBUGS output'!O300,2)</f>
        <v>0.84</v>
      </c>
      <c r="H301" s="38"/>
      <c r="I301" s="38"/>
      <c r="J301" s="38"/>
      <c r="N301" s="1">
        <v>17</v>
      </c>
      <c r="O301" s="1">
        <v>19</v>
      </c>
      <c r="P301" s="5" t="str">
        <f>VLOOKUP('Direct lors'!N301,'WinBUGS output'!D:F,3,FALSE)</f>
        <v>Behavioural therapies (individual)</v>
      </c>
      <c r="Q301" s="5" t="str">
        <f>VLOOKUP('Direct lors'!O301,'WinBUGS output'!D:F,3,FALSE)</f>
        <v>Behavioural, cognitive, or CBT groups</v>
      </c>
      <c r="R301" s="5" t="str">
        <f>FIXED('WinBUGS output'!X300,2)</f>
        <v>0.09</v>
      </c>
      <c r="S301" s="5" t="str">
        <f>FIXED('WinBUGS output'!W300,2)</f>
        <v>-0.94</v>
      </c>
      <c r="T301" s="5" t="str">
        <f>FIXED('WinBUGS output'!Y300,2)</f>
        <v>1.08</v>
      </c>
      <c r="X301" s="5" t="str">
        <f t="shared" si="16"/>
        <v>Attention placebo</v>
      </c>
      <c r="Y301" s="5" t="str">
        <f t="shared" si="17"/>
        <v>Computerised-CBT (CCBT) with support + TAU</v>
      </c>
      <c r="Z301" s="5" t="str">
        <f>FIXED(EXP('WinBUGS output'!N300),2)</f>
        <v>1.16</v>
      </c>
      <c r="AA301" s="5" t="str">
        <f>FIXED(EXP('WinBUGS output'!M300),2)</f>
        <v>0.56</v>
      </c>
      <c r="AB301" s="5" t="str">
        <f>FIXED(EXP('WinBUGS output'!O300),2)</f>
        <v>2.32</v>
      </c>
      <c r="AF301" s="5" t="str">
        <f t="shared" si="18"/>
        <v>Behavioural therapies (individual)</v>
      </c>
      <c r="AG301" s="5" t="str">
        <f t="shared" si="19"/>
        <v>Behavioural, cognitive, or CBT groups</v>
      </c>
      <c r="AH301" s="5" t="str">
        <f>FIXED(EXP('WinBUGS output'!X300),2)</f>
        <v>1.09</v>
      </c>
      <c r="AI301" s="5" t="str">
        <f>FIXED(EXP('WinBUGS output'!W300),2)</f>
        <v>0.39</v>
      </c>
      <c r="AJ301" s="5" t="str">
        <f>FIXED(EXP('WinBUGS output'!Y300),2)</f>
        <v>2.95</v>
      </c>
    </row>
    <row r="302" spans="1:36" x14ac:dyDescent="0.25">
      <c r="A302" s="16">
        <v>4</v>
      </c>
      <c r="B302" s="16">
        <v>33</v>
      </c>
      <c r="C302" s="5" t="str">
        <f>VLOOKUP(A302,'WinBUGS output'!A:C,3,FALSE)</f>
        <v>Attention placebo</v>
      </c>
      <c r="D302" s="5" t="str">
        <f>VLOOKUP(B302,'WinBUGS output'!A:C,3,FALSE)</f>
        <v>Tailored computerised-CBT (CCBT) with support</v>
      </c>
      <c r="E302" s="5" t="str">
        <f>FIXED('WinBUGS output'!N301,2)</f>
        <v>0.23</v>
      </c>
      <c r="F302" s="5" t="str">
        <f>FIXED('WinBUGS output'!M301,2)</f>
        <v>-0.66</v>
      </c>
      <c r="G302" s="5" t="str">
        <f>FIXED('WinBUGS output'!O301,2)</f>
        <v>1.03</v>
      </c>
      <c r="H302" s="38" t="s">
        <v>5254</v>
      </c>
      <c r="I302" s="38" t="s">
        <v>5259</v>
      </c>
      <c r="J302" s="38" t="s">
        <v>5260</v>
      </c>
      <c r="N302" s="1">
        <v>17</v>
      </c>
      <c r="O302" s="1">
        <v>20</v>
      </c>
      <c r="P302" s="5" t="str">
        <f>VLOOKUP('Direct lors'!N302,'WinBUGS output'!D:F,3,FALSE)</f>
        <v>Behavioural therapies (individual)</v>
      </c>
      <c r="Q302" s="5" t="str">
        <f>VLOOKUP('Direct lors'!O302,'WinBUGS output'!D:F,3,FALSE)</f>
        <v>Combined (Cognitive and cognitive behavioural therapies individual + AD)</v>
      </c>
      <c r="R302" s="5" t="str">
        <f>FIXED('WinBUGS output'!X301,2)</f>
        <v>0.46</v>
      </c>
      <c r="S302" s="5" t="str">
        <f>FIXED('WinBUGS output'!W301,2)</f>
        <v>-0.76</v>
      </c>
      <c r="T302" s="5" t="str">
        <f>FIXED('WinBUGS output'!Y301,2)</f>
        <v>1.65</v>
      </c>
      <c r="X302" s="5" t="str">
        <f t="shared" si="16"/>
        <v>Attention placebo</v>
      </c>
      <c r="Y302" s="5" t="str">
        <f t="shared" si="17"/>
        <v>Tailored computerised-CBT (CCBT) with support</v>
      </c>
      <c r="Z302" s="5" t="str">
        <f>FIXED(EXP('WinBUGS output'!N301),2)</f>
        <v>1.25</v>
      </c>
      <c r="AA302" s="5" t="str">
        <f>FIXED(EXP('WinBUGS output'!M301),2)</f>
        <v>0.52</v>
      </c>
      <c r="AB302" s="5" t="str">
        <f>FIXED(EXP('WinBUGS output'!O301),2)</f>
        <v>2.80</v>
      </c>
      <c r="AF302" s="5" t="str">
        <f t="shared" si="18"/>
        <v>Behavioural therapies (individual)</v>
      </c>
      <c r="AG302" s="5" t="str">
        <f t="shared" si="19"/>
        <v>Combined (Cognitive and cognitive behavioural therapies individual + AD)</v>
      </c>
      <c r="AH302" s="5" t="str">
        <f>FIXED(EXP('WinBUGS output'!X301),2)</f>
        <v>1.59</v>
      </c>
      <c r="AI302" s="5" t="str">
        <f>FIXED(EXP('WinBUGS output'!W301),2)</f>
        <v>0.47</v>
      </c>
      <c r="AJ302" s="5" t="str">
        <f>FIXED(EXP('WinBUGS output'!Y301),2)</f>
        <v>5.23</v>
      </c>
    </row>
    <row r="303" spans="1:36" x14ac:dyDescent="0.25">
      <c r="A303" s="16">
        <v>4</v>
      </c>
      <c r="B303" s="16">
        <v>34</v>
      </c>
      <c r="C303" s="5" t="str">
        <f>VLOOKUP(A303,'WinBUGS output'!A:C,3,FALSE)</f>
        <v>Attention placebo</v>
      </c>
      <c r="D303" s="5" t="str">
        <f>VLOOKUP(B303,'WinBUGS output'!A:C,3,FALSE)</f>
        <v>Behavioural bibliotherapy</v>
      </c>
      <c r="E303" s="5" t="str">
        <f>FIXED('WinBUGS output'!N302,2)</f>
        <v>0.17</v>
      </c>
      <c r="F303" s="5" t="str">
        <f>FIXED('WinBUGS output'!M302,2)</f>
        <v>-0.52</v>
      </c>
      <c r="G303" s="5" t="str">
        <f>FIXED('WinBUGS output'!O302,2)</f>
        <v>0.94</v>
      </c>
      <c r="H303" s="38"/>
      <c r="I303" s="38"/>
      <c r="J303" s="38"/>
      <c r="N303" s="1">
        <v>17</v>
      </c>
      <c r="O303" s="1">
        <v>21</v>
      </c>
      <c r="P303" s="5" t="str">
        <f>VLOOKUP('Direct lors'!N303,'WinBUGS output'!D:F,3,FALSE)</f>
        <v>Behavioural therapies (individual)</v>
      </c>
      <c r="Q303" s="5" t="str">
        <f>VLOOKUP('Direct lors'!O303,'WinBUGS output'!D:F,3,FALSE)</f>
        <v>Combined (Behavioural, cognitive, or CBT groups + AD)</v>
      </c>
      <c r="R303" s="5" t="str">
        <f>FIXED('WinBUGS output'!X302,2)</f>
        <v>1.28</v>
      </c>
      <c r="S303" s="5" t="str">
        <f>FIXED('WinBUGS output'!W302,2)</f>
        <v>-0.53</v>
      </c>
      <c r="T303" s="5" t="str">
        <f>FIXED('WinBUGS output'!Y302,2)</f>
        <v>3.11</v>
      </c>
      <c r="X303" s="5" t="str">
        <f t="shared" si="16"/>
        <v>Attention placebo</v>
      </c>
      <c r="Y303" s="5" t="str">
        <f t="shared" si="17"/>
        <v>Behavioural bibliotherapy</v>
      </c>
      <c r="Z303" s="5" t="str">
        <f>FIXED(EXP('WinBUGS output'!N302),2)</f>
        <v>1.19</v>
      </c>
      <c r="AA303" s="5" t="str">
        <f>FIXED(EXP('WinBUGS output'!M302),2)</f>
        <v>0.59</v>
      </c>
      <c r="AB303" s="5" t="str">
        <f>FIXED(EXP('WinBUGS output'!O302),2)</f>
        <v>2.55</v>
      </c>
      <c r="AF303" s="5" t="str">
        <f t="shared" si="18"/>
        <v>Behavioural therapies (individual)</v>
      </c>
      <c r="AG303" s="5" t="str">
        <f t="shared" si="19"/>
        <v>Combined (Behavioural, cognitive, or CBT groups + AD)</v>
      </c>
      <c r="AH303" s="5" t="str">
        <f>FIXED(EXP('WinBUGS output'!X302),2)</f>
        <v>3.59</v>
      </c>
      <c r="AI303" s="5" t="str">
        <f>FIXED(EXP('WinBUGS output'!W302),2)</f>
        <v>0.59</v>
      </c>
      <c r="AJ303" s="5" t="str">
        <f>FIXED(EXP('WinBUGS output'!Y302),2)</f>
        <v>22.38</v>
      </c>
    </row>
    <row r="304" spans="1:36" x14ac:dyDescent="0.25">
      <c r="A304" s="16">
        <v>4</v>
      </c>
      <c r="B304" s="16">
        <v>35</v>
      </c>
      <c r="C304" s="5" t="str">
        <f>VLOOKUP(A304,'WinBUGS output'!A:C,3,FALSE)</f>
        <v>Attention placebo</v>
      </c>
      <c r="D304" s="5" t="str">
        <f>VLOOKUP(B304,'WinBUGS output'!A:C,3,FALSE)</f>
        <v>Cognitive bibliotherapy</v>
      </c>
      <c r="E304" s="5" t="str">
        <f>FIXED('WinBUGS output'!N303,2)</f>
        <v>0.07</v>
      </c>
      <c r="F304" s="5" t="str">
        <f>FIXED('WinBUGS output'!M303,2)</f>
        <v>-0.53</v>
      </c>
      <c r="G304" s="5" t="str">
        <f>FIXED('WinBUGS output'!O303,2)</f>
        <v>0.67</v>
      </c>
      <c r="H304" s="38" t="s">
        <v>5158</v>
      </c>
      <c r="I304" s="38" t="s">
        <v>5261</v>
      </c>
      <c r="J304" s="38" t="s">
        <v>5262</v>
      </c>
      <c r="N304" s="1">
        <v>17</v>
      </c>
      <c r="O304" s="1">
        <v>22</v>
      </c>
      <c r="P304" s="5" t="str">
        <f>VLOOKUP('Direct lors'!N304,'WinBUGS output'!D:F,3,FALSE)</f>
        <v>Behavioural therapies (individual)</v>
      </c>
      <c r="Q304" s="5" t="str">
        <f>VLOOKUP('Direct lors'!O304,'WinBUGS output'!D:F,3,FALSE)</f>
        <v>Combined (Problem solving + AD)</v>
      </c>
      <c r="R304" s="5" t="str">
        <f>FIXED('WinBUGS output'!X303,2)</f>
        <v>-0.38</v>
      </c>
      <c r="S304" s="5" t="str">
        <f>FIXED('WinBUGS output'!W303,2)</f>
        <v>-2.17</v>
      </c>
      <c r="T304" s="5" t="str">
        <f>FIXED('WinBUGS output'!Y303,2)</f>
        <v>1.33</v>
      </c>
      <c r="X304" s="5" t="str">
        <f t="shared" si="16"/>
        <v>Attention placebo</v>
      </c>
      <c r="Y304" s="5" t="str">
        <f t="shared" si="17"/>
        <v>Cognitive bibliotherapy</v>
      </c>
      <c r="Z304" s="5" t="str">
        <f>FIXED(EXP('WinBUGS output'!N303),2)</f>
        <v>1.08</v>
      </c>
      <c r="AA304" s="5" t="str">
        <f>FIXED(EXP('WinBUGS output'!M303),2)</f>
        <v>0.59</v>
      </c>
      <c r="AB304" s="5" t="str">
        <f>FIXED(EXP('WinBUGS output'!O303),2)</f>
        <v>1.96</v>
      </c>
      <c r="AF304" s="5" t="str">
        <f t="shared" si="18"/>
        <v>Behavioural therapies (individual)</v>
      </c>
      <c r="AG304" s="5" t="str">
        <f t="shared" si="19"/>
        <v>Combined (Problem solving + AD)</v>
      </c>
      <c r="AH304" s="5" t="str">
        <f>FIXED(EXP('WinBUGS output'!X303),2)</f>
        <v>0.68</v>
      </c>
      <c r="AI304" s="5" t="str">
        <f>FIXED(EXP('WinBUGS output'!W303),2)</f>
        <v>0.11</v>
      </c>
      <c r="AJ304" s="5" t="str">
        <f>FIXED(EXP('WinBUGS output'!Y303),2)</f>
        <v>3.79</v>
      </c>
    </row>
    <row r="305" spans="1:36" x14ac:dyDescent="0.25">
      <c r="A305" s="16">
        <v>4</v>
      </c>
      <c r="B305" s="16">
        <v>36</v>
      </c>
      <c r="C305" s="5" t="str">
        <f>VLOOKUP(A305,'WinBUGS output'!A:C,3,FALSE)</f>
        <v>Attention placebo</v>
      </c>
      <c r="D305" s="5" t="str">
        <f>VLOOKUP(B305,'WinBUGS output'!A:C,3,FALSE)</f>
        <v>Cognitive bibliotherapy + TAU</v>
      </c>
      <c r="E305" s="5" t="str">
        <f>FIXED('WinBUGS output'!N304,2)</f>
        <v>0.11</v>
      </c>
      <c r="F305" s="5" t="str">
        <f>FIXED('WinBUGS output'!M304,2)</f>
        <v>-0.57</v>
      </c>
      <c r="G305" s="5" t="str">
        <f>FIXED('WinBUGS output'!O304,2)</f>
        <v>0.78</v>
      </c>
      <c r="H305" s="38"/>
      <c r="I305" s="38"/>
      <c r="J305" s="38"/>
      <c r="N305" s="1">
        <v>17</v>
      </c>
      <c r="O305" s="1">
        <v>23</v>
      </c>
      <c r="P305" s="5" t="str">
        <f>VLOOKUP('Direct lors'!N305,'WinBUGS output'!D:F,3,FALSE)</f>
        <v>Behavioural therapies (individual)</v>
      </c>
      <c r="Q305" s="5" t="str">
        <f>VLOOKUP('Direct lors'!O305,'WinBUGS output'!D:F,3,FALSE)</f>
        <v>Combined (Counselling + AD)</v>
      </c>
      <c r="R305" s="5" t="str">
        <f>FIXED('WinBUGS output'!X304,2)</f>
        <v>0.36</v>
      </c>
      <c r="S305" s="5" t="str">
        <f>FIXED('WinBUGS output'!W304,2)</f>
        <v>-1.80</v>
      </c>
      <c r="T305" s="5" t="str">
        <f>FIXED('WinBUGS output'!Y304,2)</f>
        <v>2.45</v>
      </c>
      <c r="X305" s="5" t="str">
        <f t="shared" si="16"/>
        <v>Attention placebo</v>
      </c>
      <c r="Y305" s="5" t="str">
        <f t="shared" si="17"/>
        <v>Cognitive bibliotherapy + TAU</v>
      </c>
      <c r="Z305" s="5" t="str">
        <f>FIXED(EXP('WinBUGS output'!N304),2)</f>
        <v>1.12</v>
      </c>
      <c r="AA305" s="5" t="str">
        <f>FIXED(EXP('WinBUGS output'!M304),2)</f>
        <v>0.56</v>
      </c>
      <c r="AB305" s="5" t="str">
        <f>FIXED(EXP('WinBUGS output'!O304),2)</f>
        <v>2.18</v>
      </c>
      <c r="AF305" s="5" t="str">
        <f t="shared" si="18"/>
        <v>Behavioural therapies (individual)</v>
      </c>
      <c r="AG305" s="5" t="str">
        <f t="shared" si="19"/>
        <v>Combined (Counselling + AD)</v>
      </c>
      <c r="AH305" s="5" t="str">
        <f>FIXED(EXP('WinBUGS output'!X304),2)</f>
        <v>1.43</v>
      </c>
      <c r="AI305" s="5" t="str">
        <f>FIXED(EXP('WinBUGS output'!W304),2)</f>
        <v>0.17</v>
      </c>
      <c r="AJ305" s="5" t="str">
        <f>FIXED(EXP('WinBUGS output'!Y304),2)</f>
        <v>11.63</v>
      </c>
    </row>
    <row r="306" spans="1:36" x14ac:dyDescent="0.25">
      <c r="A306" s="16">
        <v>4</v>
      </c>
      <c r="B306" s="16">
        <v>37</v>
      </c>
      <c r="C306" s="5" t="str">
        <f>VLOOKUP(A306,'WinBUGS output'!A:C,3,FALSE)</f>
        <v>Attention placebo</v>
      </c>
      <c r="D306" s="5" t="str">
        <f>VLOOKUP(B306,'WinBUGS output'!A:C,3,FALSE)</f>
        <v>Computerised cognitive bias modification</v>
      </c>
      <c r="E306" s="5" t="str">
        <f>FIXED('WinBUGS output'!N305,2)</f>
        <v>0.14</v>
      </c>
      <c r="F306" s="5" t="str">
        <f>FIXED('WinBUGS output'!M305,2)</f>
        <v>-0.50</v>
      </c>
      <c r="G306" s="5" t="str">
        <f>FIXED('WinBUGS output'!O305,2)</f>
        <v>0.79</v>
      </c>
      <c r="H306" s="38" t="s">
        <v>5217</v>
      </c>
      <c r="I306" s="38" t="s">
        <v>5263</v>
      </c>
      <c r="J306" s="38" t="s">
        <v>5264</v>
      </c>
      <c r="N306" s="1">
        <v>17</v>
      </c>
      <c r="O306" s="1">
        <v>24</v>
      </c>
      <c r="P306" s="5" t="str">
        <f>VLOOKUP('Direct lors'!N306,'WinBUGS output'!D:F,3,FALSE)</f>
        <v>Behavioural therapies (individual)</v>
      </c>
      <c r="Q306" s="5" t="str">
        <f>VLOOKUP('Direct lors'!O306,'WinBUGS output'!D:F,3,FALSE)</f>
        <v>Combined (IPT + AD)</v>
      </c>
      <c r="R306" s="5" t="str">
        <f>FIXED('WinBUGS output'!X305,2)</f>
        <v>0.15</v>
      </c>
      <c r="S306" s="5" t="str">
        <f>FIXED('WinBUGS output'!W305,2)</f>
        <v>-1.43</v>
      </c>
      <c r="T306" s="5" t="str">
        <f>FIXED('WinBUGS output'!Y305,2)</f>
        <v>1.69</v>
      </c>
      <c r="X306" s="5" t="str">
        <f t="shared" si="16"/>
        <v>Attention placebo</v>
      </c>
      <c r="Y306" s="5" t="str">
        <f t="shared" si="17"/>
        <v>Computerised cognitive bias modification</v>
      </c>
      <c r="Z306" s="5" t="str">
        <f>FIXED(EXP('WinBUGS output'!N305),2)</f>
        <v>1.15</v>
      </c>
      <c r="AA306" s="5" t="str">
        <f>FIXED(EXP('WinBUGS output'!M305),2)</f>
        <v>0.60</v>
      </c>
      <c r="AB306" s="5" t="str">
        <f>FIXED(EXP('WinBUGS output'!O305),2)</f>
        <v>2.21</v>
      </c>
      <c r="AF306" s="5" t="str">
        <f t="shared" si="18"/>
        <v>Behavioural therapies (individual)</v>
      </c>
      <c r="AG306" s="5" t="str">
        <f t="shared" si="19"/>
        <v>Combined (IPT + AD)</v>
      </c>
      <c r="AH306" s="5" t="str">
        <f>FIXED(EXP('WinBUGS output'!X305),2)</f>
        <v>1.17</v>
      </c>
      <c r="AI306" s="5" t="str">
        <f>FIXED(EXP('WinBUGS output'!W305),2)</f>
        <v>0.24</v>
      </c>
      <c r="AJ306" s="5" t="str">
        <f>FIXED(EXP('WinBUGS output'!Y305),2)</f>
        <v>5.42</v>
      </c>
    </row>
    <row r="307" spans="1:36" x14ac:dyDescent="0.25">
      <c r="A307" s="16">
        <v>4</v>
      </c>
      <c r="B307" s="16">
        <v>38</v>
      </c>
      <c r="C307" s="5" t="str">
        <f>VLOOKUP(A307,'WinBUGS output'!A:C,3,FALSE)</f>
        <v>Attention placebo</v>
      </c>
      <c r="D307" s="5" t="str">
        <f>VLOOKUP(B307,'WinBUGS output'!A:C,3,FALSE)</f>
        <v>Computerised mindfulness intervention</v>
      </c>
      <c r="E307" s="5" t="str">
        <f>FIXED('WinBUGS output'!N306,2)</f>
        <v>0.15</v>
      </c>
      <c r="F307" s="5" t="str">
        <f>FIXED('WinBUGS output'!M306,2)</f>
        <v>-0.55</v>
      </c>
      <c r="G307" s="5" t="str">
        <f>FIXED('WinBUGS output'!O306,2)</f>
        <v>0.88</v>
      </c>
      <c r="H307" s="38"/>
      <c r="I307" s="38"/>
      <c r="J307" s="38"/>
      <c r="N307" s="1">
        <v>17</v>
      </c>
      <c r="O307" s="1">
        <v>25</v>
      </c>
      <c r="P307" s="5" t="str">
        <f>VLOOKUP('Direct lors'!N307,'WinBUGS output'!D:F,3,FALSE)</f>
        <v>Behavioural therapies (individual)</v>
      </c>
      <c r="Q307" s="5" t="str">
        <f>VLOOKUP('Direct lors'!O307,'WinBUGS output'!D:F,3,FALSE)</f>
        <v>Combined (Short-term psychodynamic psychotherapies + AD)</v>
      </c>
      <c r="R307" s="5" t="str">
        <f>FIXED('WinBUGS output'!X306,2)</f>
        <v>0.84</v>
      </c>
      <c r="S307" s="5" t="str">
        <f>FIXED('WinBUGS output'!W306,2)</f>
        <v>-0.45</v>
      </c>
      <c r="T307" s="5" t="str">
        <f>FIXED('WinBUGS output'!Y306,2)</f>
        <v>2.13</v>
      </c>
      <c r="X307" s="5" t="str">
        <f t="shared" si="16"/>
        <v>Attention placebo</v>
      </c>
      <c r="Y307" s="5" t="str">
        <f t="shared" si="17"/>
        <v>Computerised mindfulness intervention</v>
      </c>
      <c r="Z307" s="5" t="str">
        <f>FIXED(EXP('WinBUGS output'!N306),2)</f>
        <v>1.16</v>
      </c>
      <c r="AA307" s="5" t="str">
        <f>FIXED(EXP('WinBUGS output'!M306),2)</f>
        <v>0.57</v>
      </c>
      <c r="AB307" s="5" t="str">
        <f>FIXED(EXP('WinBUGS output'!O306),2)</f>
        <v>2.42</v>
      </c>
      <c r="AF307" s="5" t="str">
        <f t="shared" si="18"/>
        <v>Behavioural therapies (individual)</v>
      </c>
      <c r="AG307" s="5" t="str">
        <f t="shared" si="19"/>
        <v>Combined (Short-term psychodynamic psychotherapies + AD)</v>
      </c>
      <c r="AH307" s="5" t="str">
        <f>FIXED(EXP('WinBUGS output'!X306),2)</f>
        <v>2.32</v>
      </c>
      <c r="AI307" s="5" t="str">
        <f>FIXED(EXP('WinBUGS output'!W306),2)</f>
        <v>0.64</v>
      </c>
      <c r="AJ307" s="5" t="str">
        <f>FIXED(EXP('WinBUGS output'!Y306),2)</f>
        <v>8.38</v>
      </c>
    </row>
    <row r="308" spans="1:36" x14ac:dyDescent="0.25">
      <c r="A308" s="16">
        <v>4</v>
      </c>
      <c r="B308" s="16">
        <v>39</v>
      </c>
      <c r="C308" s="5" t="str">
        <f>VLOOKUP(A308,'WinBUGS output'!A:C,3,FALSE)</f>
        <v>Attention placebo</v>
      </c>
      <c r="D308" s="5" t="str">
        <f>VLOOKUP(B308,'WinBUGS output'!A:C,3,FALSE)</f>
        <v>Computerised-CBT (CCBT)</v>
      </c>
      <c r="E308" s="5" t="str">
        <f>FIXED('WinBUGS output'!N307,2)</f>
        <v>0.16</v>
      </c>
      <c r="F308" s="5" t="str">
        <f>FIXED('WinBUGS output'!M307,2)</f>
        <v>-0.38</v>
      </c>
      <c r="G308" s="5" t="str">
        <f>FIXED('WinBUGS output'!O307,2)</f>
        <v>0.70</v>
      </c>
      <c r="H308" s="38" t="s">
        <v>5182</v>
      </c>
      <c r="I308" s="38" t="s">
        <v>5265</v>
      </c>
      <c r="J308" s="38" t="s">
        <v>5266</v>
      </c>
      <c r="N308" s="1">
        <v>17</v>
      </c>
      <c r="O308" s="1">
        <v>26</v>
      </c>
      <c r="P308" s="5" t="str">
        <f>VLOOKUP('Direct lors'!N308,'WinBUGS output'!D:F,3,FALSE)</f>
        <v>Behavioural therapies (individual)</v>
      </c>
      <c r="Q308" s="5" t="str">
        <f>VLOOKUP('Direct lors'!O308,'WinBUGS output'!D:F,3,FALSE)</f>
        <v>Combined (psych + placebo)</v>
      </c>
      <c r="R308" s="5" t="str">
        <f>FIXED('WinBUGS output'!X307,2)</f>
        <v>-0.66</v>
      </c>
      <c r="S308" s="5" t="str">
        <f>FIXED('WinBUGS output'!W307,2)</f>
        <v>-2.15</v>
      </c>
      <c r="T308" s="5" t="str">
        <f>FIXED('WinBUGS output'!Y307,2)</f>
        <v>0.79</v>
      </c>
      <c r="X308" s="5" t="str">
        <f t="shared" si="16"/>
        <v>Attention placebo</v>
      </c>
      <c r="Y308" s="5" t="str">
        <f t="shared" si="17"/>
        <v>Computerised-CBT (CCBT)</v>
      </c>
      <c r="Z308" s="5" t="str">
        <f>FIXED(EXP('WinBUGS output'!N307),2)</f>
        <v>1.17</v>
      </c>
      <c r="AA308" s="5" t="str">
        <f>FIXED(EXP('WinBUGS output'!M307),2)</f>
        <v>0.69</v>
      </c>
      <c r="AB308" s="5" t="str">
        <f>FIXED(EXP('WinBUGS output'!O307),2)</f>
        <v>2.02</v>
      </c>
      <c r="AF308" s="5" t="str">
        <f t="shared" si="18"/>
        <v>Behavioural therapies (individual)</v>
      </c>
      <c r="AG308" s="5" t="str">
        <f t="shared" si="19"/>
        <v>Combined (psych + placebo)</v>
      </c>
      <c r="AH308" s="5" t="str">
        <f>FIXED(EXP('WinBUGS output'!X307),2)</f>
        <v>0.52</v>
      </c>
      <c r="AI308" s="5" t="str">
        <f>FIXED(EXP('WinBUGS output'!W307),2)</f>
        <v>0.12</v>
      </c>
      <c r="AJ308" s="5" t="str">
        <f>FIXED(EXP('WinBUGS output'!Y307),2)</f>
        <v>2.20</v>
      </c>
    </row>
    <row r="309" spans="1:36" x14ac:dyDescent="0.25">
      <c r="A309" s="16">
        <v>4</v>
      </c>
      <c r="B309" s="16">
        <v>40</v>
      </c>
      <c r="C309" s="5" t="str">
        <f>VLOOKUP(A309,'WinBUGS output'!A:C,3,FALSE)</f>
        <v>Attention placebo</v>
      </c>
      <c r="D309" s="5" t="str">
        <f>VLOOKUP(B309,'WinBUGS output'!A:C,3,FALSE)</f>
        <v>Computerised-CBT (CCBT) + TAU</v>
      </c>
      <c r="E309" s="5" t="str">
        <f>FIXED('WinBUGS output'!N308,2)</f>
        <v>0.18</v>
      </c>
      <c r="F309" s="5" t="str">
        <f>FIXED('WinBUGS output'!M308,2)</f>
        <v>-0.42</v>
      </c>
      <c r="G309" s="5" t="str">
        <f>FIXED('WinBUGS output'!O308,2)</f>
        <v>0.82</v>
      </c>
      <c r="H309" s="38"/>
      <c r="I309" s="38"/>
      <c r="J309" s="38"/>
      <c r="N309" s="1">
        <v>17</v>
      </c>
      <c r="O309" s="1">
        <v>27</v>
      </c>
      <c r="P309" s="5" t="str">
        <f>VLOOKUP('Direct lors'!N309,'WinBUGS output'!D:F,3,FALSE)</f>
        <v>Behavioural therapies (individual)</v>
      </c>
      <c r="Q309" s="5" t="str">
        <f>VLOOKUP('Direct lors'!O309,'WinBUGS output'!D:F,3,FALSE)</f>
        <v>Combined (Exercise + AD/CBT)</v>
      </c>
      <c r="R309" s="5" t="str">
        <f>FIXED('WinBUGS output'!X308,2)</f>
        <v>0.07</v>
      </c>
      <c r="S309" s="5" t="str">
        <f>FIXED('WinBUGS output'!W308,2)</f>
        <v>-1.20</v>
      </c>
      <c r="T309" s="5" t="str">
        <f>FIXED('WinBUGS output'!Y308,2)</f>
        <v>1.30</v>
      </c>
      <c r="X309" s="5" t="str">
        <f t="shared" si="16"/>
        <v>Attention placebo</v>
      </c>
      <c r="Y309" s="5" t="str">
        <f t="shared" si="17"/>
        <v>Computerised-CBT (CCBT) + TAU</v>
      </c>
      <c r="Z309" s="5" t="str">
        <f>FIXED(EXP('WinBUGS output'!N308),2)</f>
        <v>1.20</v>
      </c>
      <c r="AA309" s="5" t="str">
        <f>FIXED(EXP('WinBUGS output'!M308),2)</f>
        <v>0.66</v>
      </c>
      <c r="AB309" s="5" t="str">
        <f>FIXED(EXP('WinBUGS output'!O308),2)</f>
        <v>2.27</v>
      </c>
      <c r="AF309" s="5" t="str">
        <f t="shared" si="18"/>
        <v>Behavioural therapies (individual)</v>
      </c>
      <c r="AG309" s="5" t="str">
        <f t="shared" si="19"/>
        <v>Combined (Exercise + AD/CBT)</v>
      </c>
      <c r="AH309" s="5" t="str">
        <f>FIXED(EXP('WinBUGS output'!X308),2)</f>
        <v>1.07</v>
      </c>
      <c r="AI309" s="5" t="str">
        <f>FIXED(EXP('WinBUGS output'!W308),2)</f>
        <v>0.30</v>
      </c>
      <c r="AJ309" s="5" t="str">
        <f>FIXED(EXP('WinBUGS output'!Y308),2)</f>
        <v>3.65</v>
      </c>
    </row>
    <row r="310" spans="1:36" x14ac:dyDescent="0.25">
      <c r="A310" s="16">
        <v>4</v>
      </c>
      <c r="B310" s="16">
        <v>41</v>
      </c>
      <c r="C310" s="5" t="str">
        <f>VLOOKUP(A310,'WinBUGS output'!A:C,3,FALSE)</f>
        <v>Attention placebo</v>
      </c>
      <c r="D310" s="5" t="str">
        <f>VLOOKUP(B310,'WinBUGS output'!A:C,3,FALSE)</f>
        <v>Online positive psychological intervention</v>
      </c>
      <c r="E310" s="5" t="str">
        <f>FIXED('WinBUGS output'!N309,2)</f>
        <v>0.17</v>
      </c>
      <c r="F310" s="5" t="str">
        <f>FIXED('WinBUGS output'!M309,2)</f>
        <v>-0.49</v>
      </c>
      <c r="G310" s="5" t="str">
        <f>FIXED('WinBUGS output'!O309,2)</f>
        <v>0.89</v>
      </c>
      <c r="H310" s="38"/>
      <c r="I310" s="38"/>
      <c r="J310" s="38"/>
      <c r="N310" s="1">
        <v>18</v>
      </c>
      <c r="O310" s="1">
        <v>19</v>
      </c>
      <c r="P310" s="5" t="str">
        <f>VLOOKUP('Direct lors'!N310,'WinBUGS output'!D:F,3,FALSE)</f>
        <v>Cognitive and cognitive behavioural therapies (individual)</v>
      </c>
      <c r="Q310" s="5" t="str">
        <f>VLOOKUP('Direct lors'!O310,'WinBUGS output'!D:F,3,FALSE)</f>
        <v>Behavioural, cognitive, or CBT groups</v>
      </c>
      <c r="R310" s="5" t="str">
        <f>FIXED('WinBUGS output'!X309,2)</f>
        <v>0.03</v>
      </c>
      <c r="S310" s="5" t="str">
        <f>FIXED('WinBUGS output'!W309,2)</f>
        <v>-0.64</v>
      </c>
      <c r="T310" s="5" t="str">
        <f>FIXED('WinBUGS output'!Y309,2)</f>
        <v>0.71</v>
      </c>
      <c r="X310" s="5" t="str">
        <f t="shared" si="16"/>
        <v>Attention placebo</v>
      </c>
      <c r="Y310" s="5" t="str">
        <f t="shared" si="17"/>
        <v>Online positive psychological intervention</v>
      </c>
      <c r="Z310" s="5" t="str">
        <f>FIXED(EXP('WinBUGS output'!N309),2)</f>
        <v>1.19</v>
      </c>
      <c r="AA310" s="5" t="str">
        <f>FIXED(EXP('WinBUGS output'!M309),2)</f>
        <v>0.61</v>
      </c>
      <c r="AB310" s="5" t="str">
        <f>FIXED(EXP('WinBUGS output'!O309),2)</f>
        <v>2.43</v>
      </c>
      <c r="AF310" s="5" t="str">
        <f t="shared" si="18"/>
        <v>Cognitive and cognitive behavioural therapies (individual)</v>
      </c>
      <c r="AG310" s="5" t="str">
        <f t="shared" si="19"/>
        <v>Behavioural, cognitive, or CBT groups</v>
      </c>
      <c r="AH310" s="5" t="str">
        <f>FIXED(EXP('WinBUGS output'!X309),2)</f>
        <v>1.03</v>
      </c>
      <c r="AI310" s="5" t="str">
        <f>FIXED(EXP('WinBUGS output'!W309),2)</f>
        <v>0.53</v>
      </c>
      <c r="AJ310" s="5" t="str">
        <f>FIXED(EXP('WinBUGS output'!Y309),2)</f>
        <v>2.02</v>
      </c>
    </row>
    <row r="311" spans="1:36" x14ac:dyDescent="0.25">
      <c r="A311" s="16">
        <v>4</v>
      </c>
      <c r="B311" s="16">
        <v>42</v>
      </c>
      <c r="C311" s="5" t="str">
        <f>VLOOKUP(A311,'WinBUGS output'!A:C,3,FALSE)</f>
        <v>Attention placebo</v>
      </c>
      <c r="D311" s="5" t="str">
        <f>VLOOKUP(B311,'WinBUGS output'!A:C,3,FALSE)</f>
        <v>Psychoeducational website</v>
      </c>
      <c r="E311" s="5" t="str">
        <f>FIXED('WinBUGS output'!N310,2)</f>
        <v>0.10</v>
      </c>
      <c r="F311" s="5" t="str">
        <f>FIXED('WinBUGS output'!M310,2)</f>
        <v>-0.54</v>
      </c>
      <c r="G311" s="5" t="str">
        <f>FIXED('WinBUGS output'!O310,2)</f>
        <v>0.73</v>
      </c>
      <c r="H311" s="38"/>
      <c r="I311" s="38"/>
      <c r="J311" s="38"/>
      <c r="N311" s="1">
        <v>18</v>
      </c>
      <c r="O311" s="1">
        <v>20</v>
      </c>
      <c r="P311" s="5" t="str">
        <f>VLOOKUP('Direct lors'!N311,'WinBUGS output'!D:F,3,FALSE)</f>
        <v>Cognitive and cognitive behavioural therapies (individual)</v>
      </c>
      <c r="Q311" s="5" t="str">
        <f>VLOOKUP('Direct lors'!O311,'WinBUGS output'!D:F,3,FALSE)</f>
        <v>Combined (Cognitive and cognitive behavioural therapies individual + AD)</v>
      </c>
      <c r="R311" s="5" t="str">
        <f>FIXED('WinBUGS output'!X310,2)</f>
        <v>0.41</v>
      </c>
      <c r="S311" s="5" t="str">
        <f>FIXED('WinBUGS output'!W310,2)</f>
        <v>-0.50</v>
      </c>
      <c r="T311" s="5" t="str">
        <f>FIXED('WinBUGS output'!Y310,2)</f>
        <v>1.34</v>
      </c>
      <c r="X311" s="5" t="str">
        <f t="shared" si="16"/>
        <v>Attention placebo</v>
      </c>
      <c r="Y311" s="5" t="str">
        <f t="shared" si="17"/>
        <v>Psychoeducational website</v>
      </c>
      <c r="Z311" s="5" t="str">
        <f>FIXED(EXP('WinBUGS output'!N310),2)</f>
        <v>1.11</v>
      </c>
      <c r="AA311" s="5" t="str">
        <f>FIXED(EXP('WinBUGS output'!M310),2)</f>
        <v>0.58</v>
      </c>
      <c r="AB311" s="5" t="str">
        <f>FIXED(EXP('WinBUGS output'!O310),2)</f>
        <v>2.08</v>
      </c>
      <c r="AF311" s="5" t="str">
        <f t="shared" si="18"/>
        <v>Cognitive and cognitive behavioural therapies (individual)</v>
      </c>
      <c r="AG311" s="5" t="str">
        <f t="shared" si="19"/>
        <v>Combined (Cognitive and cognitive behavioural therapies individual + AD)</v>
      </c>
      <c r="AH311" s="5" t="str">
        <f>FIXED(EXP('WinBUGS output'!X310),2)</f>
        <v>1.50</v>
      </c>
      <c r="AI311" s="5" t="str">
        <f>FIXED(EXP('WinBUGS output'!W310),2)</f>
        <v>0.60</v>
      </c>
      <c r="AJ311" s="5" t="str">
        <f>FIXED(EXP('WinBUGS output'!Y310),2)</f>
        <v>3.81</v>
      </c>
    </row>
    <row r="312" spans="1:36" x14ac:dyDescent="0.25">
      <c r="A312" s="16">
        <v>4</v>
      </c>
      <c r="B312" s="16">
        <v>43</v>
      </c>
      <c r="C312" s="5" t="str">
        <f>VLOOKUP(A312,'WinBUGS output'!A:C,3,FALSE)</f>
        <v>Attention placebo</v>
      </c>
      <c r="D312" s="5" t="str">
        <f>VLOOKUP(B312,'WinBUGS output'!A:C,3,FALSE)</f>
        <v>Tailored computerised psychoeducation and self-help strategies</v>
      </c>
      <c r="E312" s="5" t="str">
        <f>FIXED('WinBUGS output'!N311,2)</f>
        <v>0.09</v>
      </c>
      <c r="F312" s="5" t="str">
        <f>FIXED('WinBUGS output'!M311,2)</f>
        <v>-0.61</v>
      </c>
      <c r="G312" s="5" t="str">
        <f>FIXED('WinBUGS output'!O311,2)</f>
        <v>0.76</v>
      </c>
      <c r="H312" s="38"/>
      <c r="I312" s="38"/>
      <c r="J312" s="38"/>
      <c r="N312" s="1">
        <v>18</v>
      </c>
      <c r="O312" s="1">
        <v>21</v>
      </c>
      <c r="P312" s="5" t="str">
        <f>VLOOKUP('Direct lors'!N312,'WinBUGS output'!D:F,3,FALSE)</f>
        <v>Cognitive and cognitive behavioural therapies (individual)</v>
      </c>
      <c r="Q312" s="5" t="str">
        <f>VLOOKUP('Direct lors'!O312,'WinBUGS output'!D:F,3,FALSE)</f>
        <v>Combined (Behavioural, cognitive, or CBT groups + AD)</v>
      </c>
      <c r="R312" s="5" t="str">
        <f>FIXED('WinBUGS output'!X311,2)</f>
        <v>1.23</v>
      </c>
      <c r="S312" s="5" t="str">
        <f>FIXED('WinBUGS output'!W311,2)</f>
        <v>-0.42</v>
      </c>
      <c r="T312" s="5" t="str">
        <f>FIXED('WinBUGS output'!Y311,2)</f>
        <v>2.90</v>
      </c>
      <c r="X312" s="5" t="str">
        <f t="shared" si="16"/>
        <v>Attention placebo</v>
      </c>
      <c r="Y312" s="5" t="str">
        <f t="shared" si="17"/>
        <v>Tailored computerised psychoeducation and self-help strategies</v>
      </c>
      <c r="Z312" s="5" t="str">
        <f>FIXED(EXP('WinBUGS output'!N311),2)</f>
        <v>1.10</v>
      </c>
      <c r="AA312" s="5" t="str">
        <f>FIXED(EXP('WinBUGS output'!M311),2)</f>
        <v>0.54</v>
      </c>
      <c r="AB312" s="5" t="str">
        <f>FIXED(EXP('WinBUGS output'!O311),2)</f>
        <v>2.13</v>
      </c>
      <c r="AF312" s="5" t="str">
        <f t="shared" si="18"/>
        <v>Cognitive and cognitive behavioural therapies (individual)</v>
      </c>
      <c r="AG312" s="5" t="str">
        <f t="shared" si="19"/>
        <v>Combined (Behavioural, cognitive, or CBT groups + AD)</v>
      </c>
      <c r="AH312" s="5" t="str">
        <f>FIXED(EXP('WinBUGS output'!X311),2)</f>
        <v>3.43</v>
      </c>
      <c r="AI312" s="5" t="str">
        <f>FIXED(EXP('WinBUGS output'!W311),2)</f>
        <v>0.66</v>
      </c>
      <c r="AJ312" s="5" t="str">
        <f>FIXED(EXP('WinBUGS output'!Y311),2)</f>
        <v>18.19</v>
      </c>
    </row>
    <row r="313" spans="1:36" x14ac:dyDescent="0.25">
      <c r="A313" s="16">
        <v>4</v>
      </c>
      <c r="B313" s="16">
        <v>44</v>
      </c>
      <c r="C313" s="5" t="str">
        <f>VLOOKUP(A313,'WinBUGS output'!A:C,3,FALSE)</f>
        <v>Attention placebo</v>
      </c>
      <c r="D313" s="5" t="str">
        <f>VLOOKUP(B313,'WinBUGS output'!A:C,3,FALSE)</f>
        <v>Lifestyle factors discussion</v>
      </c>
      <c r="E313" s="5" t="str">
        <f>FIXED('WinBUGS output'!N312,2)</f>
        <v>-0.60</v>
      </c>
      <c r="F313" s="5" t="str">
        <f>FIXED('WinBUGS output'!M312,2)</f>
        <v>-1.48</v>
      </c>
      <c r="G313" s="5" t="str">
        <f>FIXED('WinBUGS output'!O312,2)</f>
        <v>0.26</v>
      </c>
      <c r="H313" s="38"/>
      <c r="I313" s="38"/>
      <c r="J313" s="38"/>
      <c r="N313" s="1">
        <v>18</v>
      </c>
      <c r="O313" s="1">
        <v>22</v>
      </c>
      <c r="P313" s="5" t="str">
        <f>VLOOKUP('Direct lors'!N313,'WinBUGS output'!D:F,3,FALSE)</f>
        <v>Cognitive and cognitive behavioural therapies (individual)</v>
      </c>
      <c r="Q313" s="5" t="str">
        <f>VLOOKUP('Direct lors'!O313,'WinBUGS output'!D:F,3,FALSE)</f>
        <v>Combined (Problem solving + AD)</v>
      </c>
      <c r="R313" s="5" t="str">
        <f>FIXED('WinBUGS output'!X312,2)</f>
        <v>-0.44</v>
      </c>
      <c r="S313" s="5" t="str">
        <f>FIXED('WinBUGS output'!W312,2)</f>
        <v>-2.02</v>
      </c>
      <c r="T313" s="5" t="str">
        <f>FIXED('WinBUGS output'!Y312,2)</f>
        <v>1.10</v>
      </c>
      <c r="X313" s="5" t="str">
        <f t="shared" si="16"/>
        <v>Attention placebo</v>
      </c>
      <c r="Y313" s="5" t="str">
        <f t="shared" si="17"/>
        <v>Lifestyle factors discussion</v>
      </c>
      <c r="Z313" s="5" t="str">
        <f>FIXED(EXP('WinBUGS output'!N312),2)</f>
        <v>0.55</v>
      </c>
      <c r="AA313" s="5" t="str">
        <f>FIXED(EXP('WinBUGS output'!M312),2)</f>
        <v>0.23</v>
      </c>
      <c r="AB313" s="5" t="str">
        <f>FIXED(EXP('WinBUGS output'!O312),2)</f>
        <v>1.30</v>
      </c>
      <c r="AF313" s="5" t="str">
        <f t="shared" si="18"/>
        <v>Cognitive and cognitive behavioural therapies (individual)</v>
      </c>
      <c r="AG313" s="5" t="str">
        <f t="shared" si="19"/>
        <v>Combined (Problem solving + AD)</v>
      </c>
      <c r="AH313" s="5" t="str">
        <f>FIXED(EXP('WinBUGS output'!X312),2)</f>
        <v>0.65</v>
      </c>
      <c r="AI313" s="5" t="str">
        <f>FIXED(EXP('WinBUGS output'!W312),2)</f>
        <v>0.13</v>
      </c>
      <c r="AJ313" s="5" t="str">
        <f>FIXED(EXP('WinBUGS output'!Y312),2)</f>
        <v>3.00</v>
      </c>
    </row>
    <row r="314" spans="1:36" x14ac:dyDescent="0.25">
      <c r="A314" s="16">
        <v>4</v>
      </c>
      <c r="B314" s="16">
        <v>45</v>
      </c>
      <c r="C314" s="5" t="str">
        <f>VLOOKUP(A314,'WinBUGS output'!A:C,3,FALSE)</f>
        <v>Attention placebo</v>
      </c>
      <c r="D314" s="5" t="str">
        <f>VLOOKUP(B314,'WinBUGS output'!A:C,3,FALSE)</f>
        <v>Psychoeducational group programme</v>
      </c>
      <c r="E314" s="5" t="str">
        <f>FIXED('WinBUGS output'!N313,2)</f>
        <v>-0.73</v>
      </c>
      <c r="F314" s="5" t="str">
        <f>FIXED('WinBUGS output'!M313,2)</f>
        <v>-1.64</v>
      </c>
      <c r="G314" s="5" t="str">
        <f>FIXED('WinBUGS output'!O313,2)</f>
        <v>0.11</v>
      </c>
      <c r="H314" s="38"/>
      <c r="I314" s="38"/>
      <c r="J314" s="38"/>
      <c r="N314" s="1">
        <v>18</v>
      </c>
      <c r="O314" s="1">
        <v>23</v>
      </c>
      <c r="P314" s="5" t="str">
        <f>VLOOKUP('Direct lors'!N314,'WinBUGS output'!D:F,3,FALSE)</f>
        <v>Cognitive and cognitive behavioural therapies (individual)</v>
      </c>
      <c r="Q314" s="5" t="str">
        <f>VLOOKUP('Direct lors'!O314,'WinBUGS output'!D:F,3,FALSE)</f>
        <v>Combined (Counselling + AD)</v>
      </c>
      <c r="R314" s="5" t="str">
        <f>FIXED('WinBUGS output'!X313,2)</f>
        <v>0.30</v>
      </c>
      <c r="S314" s="5" t="str">
        <f>FIXED('WinBUGS output'!W313,2)</f>
        <v>-1.71</v>
      </c>
      <c r="T314" s="5" t="str">
        <f>FIXED('WinBUGS output'!Y313,2)</f>
        <v>2.28</v>
      </c>
      <c r="X314" s="5" t="str">
        <f t="shared" si="16"/>
        <v>Attention placebo</v>
      </c>
      <c r="Y314" s="5" t="str">
        <f t="shared" si="17"/>
        <v>Psychoeducational group programme</v>
      </c>
      <c r="Z314" s="5" t="str">
        <f>FIXED(EXP('WinBUGS output'!N313),2)</f>
        <v>0.48</v>
      </c>
      <c r="AA314" s="5" t="str">
        <f>FIXED(EXP('WinBUGS output'!M313),2)</f>
        <v>0.19</v>
      </c>
      <c r="AB314" s="5" t="str">
        <f>FIXED(EXP('WinBUGS output'!O313),2)</f>
        <v>1.12</v>
      </c>
      <c r="AF314" s="5" t="str">
        <f t="shared" si="18"/>
        <v>Cognitive and cognitive behavioural therapies (individual)</v>
      </c>
      <c r="AG314" s="5" t="str">
        <f t="shared" si="19"/>
        <v>Combined (Counselling + AD)</v>
      </c>
      <c r="AH314" s="5" t="str">
        <f>FIXED(EXP('WinBUGS output'!X313),2)</f>
        <v>1.35</v>
      </c>
      <c r="AI314" s="5" t="str">
        <f>FIXED(EXP('WinBUGS output'!W313),2)</f>
        <v>0.18</v>
      </c>
      <c r="AJ314" s="5" t="str">
        <f>FIXED(EXP('WinBUGS output'!Y313),2)</f>
        <v>9.77</v>
      </c>
    </row>
    <row r="315" spans="1:36" x14ac:dyDescent="0.25">
      <c r="A315" s="16">
        <v>4</v>
      </c>
      <c r="B315" s="16">
        <v>46</v>
      </c>
      <c r="C315" s="5" t="str">
        <f>VLOOKUP(A315,'WinBUGS output'!A:C,3,FALSE)</f>
        <v>Attention placebo</v>
      </c>
      <c r="D315" s="5" t="str">
        <f>VLOOKUP(B315,'WinBUGS output'!A:C,3,FALSE)</f>
        <v>Psychoeducational group programme + TAU</v>
      </c>
      <c r="E315" s="5" t="str">
        <f>FIXED('WinBUGS output'!N314,2)</f>
        <v>-0.44</v>
      </c>
      <c r="F315" s="5" t="str">
        <f>FIXED('WinBUGS output'!M314,2)</f>
        <v>-1.23</v>
      </c>
      <c r="G315" s="5" t="str">
        <f>FIXED('WinBUGS output'!O314,2)</f>
        <v>0.36</v>
      </c>
      <c r="H315" s="38"/>
      <c r="I315" s="38"/>
      <c r="J315" s="38"/>
      <c r="N315" s="1">
        <v>18</v>
      </c>
      <c r="O315" s="1">
        <v>24</v>
      </c>
      <c r="P315" s="5" t="str">
        <f>VLOOKUP('Direct lors'!N315,'WinBUGS output'!D:F,3,FALSE)</f>
        <v>Cognitive and cognitive behavioural therapies (individual)</v>
      </c>
      <c r="Q315" s="5" t="str">
        <f>VLOOKUP('Direct lors'!O315,'WinBUGS output'!D:F,3,FALSE)</f>
        <v>Combined (IPT + AD)</v>
      </c>
      <c r="R315" s="5" t="str">
        <f>FIXED('WinBUGS output'!X314,2)</f>
        <v>0.10</v>
      </c>
      <c r="S315" s="5" t="str">
        <f>FIXED('WinBUGS output'!W314,2)</f>
        <v>-1.27</v>
      </c>
      <c r="T315" s="5" t="str">
        <f>FIXED('WinBUGS output'!Y314,2)</f>
        <v>1.45</v>
      </c>
      <c r="X315" s="5" t="str">
        <f t="shared" si="16"/>
        <v>Attention placebo</v>
      </c>
      <c r="Y315" s="5" t="str">
        <f t="shared" si="17"/>
        <v>Psychoeducational group programme + TAU</v>
      </c>
      <c r="Z315" s="5" t="str">
        <f>FIXED(EXP('WinBUGS output'!N314),2)</f>
        <v>0.64</v>
      </c>
      <c r="AA315" s="5" t="str">
        <f>FIXED(EXP('WinBUGS output'!M314),2)</f>
        <v>0.29</v>
      </c>
      <c r="AB315" s="5" t="str">
        <f>FIXED(EXP('WinBUGS output'!O314),2)</f>
        <v>1.43</v>
      </c>
      <c r="AF315" s="5" t="str">
        <f t="shared" si="18"/>
        <v>Cognitive and cognitive behavioural therapies (individual)</v>
      </c>
      <c r="AG315" s="5" t="str">
        <f t="shared" si="19"/>
        <v>Combined (IPT + AD)</v>
      </c>
      <c r="AH315" s="5" t="str">
        <f>FIXED(EXP('WinBUGS output'!X314),2)</f>
        <v>1.11</v>
      </c>
      <c r="AI315" s="5" t="str">
        <f>FIXED(EXP('WinBUGS output'!W314),2)</f>
        <v>0.28</v>
      </c>
      <c r="AJ315" s="5" t="str">
        <f>FIXED(EXP('WinBUGS output'!Y314),2)</f>
        <v>4.26</v>
      </c>
    </row>
    <row r="316" spans="1:36" x14ac:dyDescent="0.25">
      <c r="A316" s="16">
        <v>4</v>
      </c>
      <c r="B316" s="16">
        <v>47</v>
      </c>
      <c r="C316" s="5" t="str">
        <f>VLOOKUP(A316,'WinBUGS output'!A:C,3,FALSE)</f>
        <v>Attention placebo</v>
      </c>
      <c r="D316" s="5" t="str">
        <f>VLOOKUP(B316,'WinBUGS output'!A:C,3,FALSE)</f>
        <v>Interpersonal psychotherapy (IPT)</v>
      </c>
      <c r="E316" s="5" t="str">
        <f>FIXED('WinBUGS output'!N315,2)</f>
        <v>-0.25</v>
      </c>
      <c r="F316" s="5" t="str">
        <f>FIXED('WinBUGS output'!M315,2)</f>
        <v>-0.94</v>
      </c>
      <c r="G316" s="5" t="str">
        <f>FIXED('WinBUGS output'!O315,2)</f>
        <v>0.46</v>
      </c>
      <c r="H316" s="38"/>
      <c r="I316" s="38"/>
      <c r="J316" s="38"/>
      <c r="N316" s="1">
        <v>18</v>
      </c>
      <c r="O316" s="1">
        <v>25</v>
      </c>
      <c r="P316" s="5" t="str">
        <f>VLOOKUP('Direct lors'!N316,'WinBUGS output'!D:F,3,FALSE)</f>
        <v>Cognitive and cognitive behavioural therapies (individual)</v>
      </c>
      <c r="Q316" s="5" t="str">
        <f>VLOOKUP('Direct lors'!O316,'WinBUGS output'!D:F,3,FALSE)</f>
        <v>Combined (Short-term psychodynamic psychotherapies + AD)</v>
      </c>
      <c r="R316" s="5" t="str">
        <f>FIXED('WinBUGS output'!X315,2)</f>
        <v>0.79</v>
      </c>
      <c r="S316" s="5" t="str">
        <f>FIXED('WinBUGS output'!W315,2)</f>
        <v>-0.25</v>
      </c>
      <c r="T316" s="5" t="str">
        <f>FIXED('WinBUGS output'!Y315,2)</f>
        <v>1.85</v>
      </c>
      <c r="X316" s="5" t="str">
        <f t="shared" si="16"/>
        <v>Attention placebo</v>
      </c>
      <c r="Y316" s="5" t="str">
        <f t="shared" si="17"/>
        <v>Interpersonal psychotherapy (IPT)</v>
      </c>
      <c r="Z316" s="5" t="str">
        <f>FIXED(EXP('WinBUGS output'!N315),2)</f>
        <v>0.78</v>
      </c>
      <c r="AA316" s="5" t="str">
        <f>FIXED(EXP('WinBUGS output'!M315),2)</f>
        <v>0.39</v>
      </c>
      <c r="AB316" s="5" t="str">
        <f>FIXED(EXP('WinBUGS output'!O315),2)</f>
        <v>1.59</v>
      </c>
      <c r="AF316" s="5" t="str">
        <f t="shared" si="18"/>
        <v>Cognitive and cognitive behavioural therapies (individual)</v>
      </c>
      <c r="AG316" s="5" t="str">
        <f t="shared" si="19"/>
        <v>Combined (Short-term psychodynamic psychotherapies + AD)</v>
      </c>
      <c r="AH316" s="5" t="str">
        <f>FIXED(EXP('WinBUGS output'!X315),2)</f>
        <v>2.20</v>
      </c>
      <c r="AI316" s="5" t="str">
        <f>FIXED(EXP('WinBUGS output'!W315),2)</f>
        <v>0.78</v>
      </c>
      <c r="AJ316" s="5" t="str">
        <f>FIXED(EXP('WinBUGS output'!Y315),2)</f>
        <v>6.33</v>
      </c>
    </row>
    <row r="317" spans="1:36" x14ac:dyDescent="0.25">
      <c r="A317" s="16">
        <v>4</v>
      </c>
      <c r="B317" s="16">
        <v>48</v>
      </c>
      <c r="C317" s="5" t="str">
        <f>VLOOKUP(A317,'WinBUGS output'!A:C,3,FALSE)</f>
        <v>Attention placebo</v>
      </c>
      <c r="D317" s="5" t="str">
        <f>VLOOKUP(B317,'WinBUGS output'!A:C,3,FALSE)</f>
        <v>Interpersonal psychotherapy (IPT) + TAU</v>
      </c>
      <c r="E317" s="5" t="str">
        <f>FIXED('WinBUGS output'!N316,2)</f>
        <v>-0.42</v>
      </c>
      <c r="F317" s="5" t="str">
        <f>FIXED('WinBUGS output'!M316,2)</f>
        <v>-1.44</v>
      </c>
      <c r="G317" s="5" t="str">
        <f>FIXED('WinBUGS output'!O316,2)</f>
        <v>0.49</v>
      </c>
      <c r="H317" s="38"/>
      <c r="I317" s="38"/>
      <c r="J317" s="38"/>
      <c r="N317" s="1">
        <v>18</v>
      </c>
      <c r="O317" s="1">
        <v>26</v>
      </c>
      <c r="P317" s="5" t="str">
        <f>VLOOKUP('Direct lors'!N317,'WinBUGS output'!D:F,3,FALSE)</f>
        <v>Cognitive and cognitive behavioural therapies (individual)</v>
      </c>
      <c r="Q317" s="5" t="str">
        <f>VLOOKUP('Direct lors'!O317,'WinBUGS output'!D:F,3,FALSE)</f>
        <v>Combined (psych + placebo)</v>
      </c>
      <c r="R317" s="5" t="str">
        <f>FIXED('WinBUGS output'!X316,2)</f>
        <v>-0.71</v>
      </c>
      <c r="S317" s="5" t="str">
        <f>FIXED('WinBUGS output'!W316,2)</f>
        <v>-1.99</v>
      </c>
      <c r="T317" s="5" t="str">
        <f>FIXED('WinBUGS output'!Y316,2)</f>
        <v>0.51</v>
      </c>
      <c r="X317" s="5" t="str">
        <f t="shared" si="16"/>
        <v>Attention placebo</v>
      </c>
      <c r="Y317" s="5" t="str">
        <f t="shared" si="17"/>
        <v>Interpersonal psychotherapy (IPT) + TAU</v>
      </c>
      <c r="Z317" s="5" t="str">
        <f>FIXED(EXP('WinBUGS output'!N316),2)</f>
        <v>0.66</v>
      </c>
      <c r="AA317" s="5" t="str">
        <f>FIXED(EXP('WinBUGS output'!M316),2)</f>
        <v>0.24</v>
      </c>
      <c r="AB317" s="5" t="str">
        <f>FIXED(EXP('WinBUGS output'!O316),2)</f>
        <v>1.63</v>
      </c>
      <c r="AF317" s="5" t="str">
        <f t="shared" si="18"/>
        <v>Cognitive and cognitive behavioural therapies (individual)</v>
      </c>
      <c r="AG317" s="5" t="str">
        <f t="shared" si="19"/>
        <v>Combined (psych + placebo)</v>
      </c>
      <c r="AH317" s="5" t="str">
        <f>FIXED(EXP('WinBUGS output'!X316),2)</f>
        <v>0.49</v>
      </c>
      <c r="AI317" s="5" t="str">
        <f>FIXED(EXP('WinBUGS output'!W316),2)</f>
        <v>0.14</v>
      </c>
      <c r="AJ317" s="5" t="str">
        <f>FIXED(EXP('WinBUGS output'!Y316),2)</f>
        <v>1.67</v>
      </c>
    </row>
    <row r="318" spans="1:36" x14ac:dyDescent="0.25">
      <c r="A318" s="16">
        <v>4</v>
      </c>
      <c r="B318" s="16">
        <v>49</v>
      </c>
      <c r="C318" s="5" t="str">
        <f>VLOOKUP(A318,'WinBUGS output'!A:C,3,FALSE)</f>
        <v>Attention placebo</v>
      </c>
      <c r="D318" s="5" t="str">
        <f>VLOOKUP(B318,'WinBUGS output'!A:C,3,FALSE)</f>
        <v>Emotion-focused therapy (EFT)</v>
      </c>
      <c r="E318" s="5" t="str">
        <f>FIXED('WinBUGS output'!N317,2)</f>
        <v>-0.33</v>
      </c>
      <c r="F318" s="5" t="str">
        <f>FIXED('WinBUGS output'!M317,2)</f>
        <v>-1.30</v>
      </c>
      <c r="G318" s="5" t="str">
        <f>FIXED('WinBUGS output'!O317,2)</f>
        <v>0.56</v>
      </c>
      <c r="H318" s="38"/>
      <c r="I318" s="38"/>
      <c r="J318" s="38"/>
      <c r="N318" s="1">
        <v>18</v>
      </c>
      <c r="O318" s="1">
        <v>27</v>
      </c>
      <c r="P318" s="5" t="str">
        <f>VLOOKUP('Direct lors'!N318,'WinBUGS output'!D:F,3,FALSE)</f>
        <v>Cognitive and cognitive behavioural therapies (individual)</v>
      </c>
      <c r="Q318" s="5" t="str">
        <f>VLOOKUP('Direct lors'!O318,'WinBUGS output'!D:F,3,FALSE)</f>
        <v>Combined (Exercise + AD/CBT)</v>
      </c>
      <c r="R318" s="5" t="str">
        <f>FIXED('WinBUGS output'!X317,2)</f>
        <v>0.01</v>
      </c>
      <c r="S318" s="5" t="str">
        <f>FIXED('WinBUGS output'!W317,2)</f>
        <v>-0.99</v>
      </c>
      <c r="T318" s="5" t="str">
        <f>FIXED('WinBUGS output'!Y317,2)</f>
        <v>0.99</v>
      </c>
      <c r="X318" s="5" t="str">
        <f t="shared" si="16"/>
        <v>Attention placebo</v>
      </c>
      <c r="Y318" s="5" t="str">
        <f t="shared" si="17"/>
        <v>Emotion-focused therapy (EFT)</v>
      </c>
      <c r="Z318" s="5" t="str">
        <f>FIXED(EXP('WinBUGS output'!N317),2)</f>
        <v>0.72</v>
      </c>
      <c r="AA318" s="5" t="str">
        <f>FIXED(EXP('WinBUGS output'!M317),2)</f>
        <v>0.27</v>
      </c>
      <c r="AB318" s="5" t="str">
        <f>FIXED(EXP('WinBUGS output'!O317),2)</f>
        <v>1.75</v>
      </c>
      <c r="AF318" s="5" t="str">
        <f t="shared" si="18"/>
        <v>Cognitive and cognitive behavioural therapies (individual)</v>
      </c>
      <c r="AG318" s="5" t="str">
        <f t="shared" si="19"/>
        <v>Combined (Exercise + AD/CBT)</v>
      </c>
      <c r="AH318" s="5" t="str">
        <f>FIXED(EXP('WinBUGS output'!X317),2)</f>
        <v>1.01</v>
      </c>
      <c r="AI318" s="5" t="str">
        <f>FIXED(EXP('WinBUGS output'!W317),2)</f>
        <v>0.37</v>
      </c>
      <c r="AJ318" s="5" t="str">
        <f>FIXED(EXP('WinBUGS output'!Y317),2)</f>
        <v>2.70</v>
      </c>
    </row>
    <row r="319" spans="1:36" x14ac:dyDescent="0.25">
      <c r="A319" s="16">
        <v>4</v>
      </c>
      <c r="B319" s="16">
        <v>50</v>
      </c>
      <c r="C319" s="5" t="str">
        <f>VLOOKUP(A319,'WinBUGS output'!A:C,3,FALSE)</f>
        <v>Attention placebo</v>
      </c>
      <c r="D319" s="5" t="str">
        <f>VLOOKUP(B319,'WinBUGS output'!A:C,3,FALSE)</f>
        <v>Interpersonal counselling</v>
      </c>
      <c r="E319" s="5" t="str">
        <f>FIXED('WinBUGS output'!N318,2)</f>
        <v>-0.30</v>
      </c>
      <c r="F319" s="5" t="str">
        <f>FIXED('WinBUGS output'!M318,2)</f>
        <v>-1.18</v>
      </c>
      <c r="G319" s="5" t="str">
        <f>FIXED('WinBUGS output'!O318,2)</f>
        <v>0.54</v>
      </c>
      <c r="H319" s="38"/>
      <c r="I319" s="38"/>
      <c r="J319" s="38"/>
      <c r="N319" s="1">
        <v>19</v>
      </c>
      <c r="O319" s="1">
        <v>20</v>
      </c>
      <c r="P319" s="5" t="str">
        <f>VLOOKUP('Direct lors'!N319,'WinBUGS output'!D:F,3,FALSE)</f>
        <v>Behavioural, cognitive, or CBT groups</v>
      </c>
      <c r="Q319" s="5" t="str">
        <f>VLOOKUP('Direct lors'!O319,'WinBUGS output'!D:F,3,FALSE)</f>
        <v>Combined (Cognitive and cognitive behavioural therapies individual + AD)</v>
      </c>
      <c r="R319" s="5" t="str">
        <f>FIXED('WinBUGS output'!X318,2)</f>
        <v>0.37</v>
      </c>
      <c r="S319" s="5" t="str">
        <f>FIXED('WinBUGS output'!W318,2)</f>
        <v>-0.63</v>
      </c>
      <c r="T319" s="5" t="str">
        <f>FIXED('WinBUGS output'!Y318,2)</f>
        <v>1.41</v>
      </c>
      <c r="X319" s="5" t="str">
        <f t="shared" si="16"/>
        <v>Attention placebo</v>
      </c>
      <c r="Y319" s="5" t="str">
        <f t="shared" si="17"/>
        <v>Interpersonal counselling</v>
      </c>
      <c r="Z319" s="5" t="str">
        <f>FIXED(EXP('WinBUGS output'!N318),2)</f>
        <v>0.74</v>
      </c>
      <c r="AA319" s="5" t="str">
        <f>FIXED(EXP('WinBUGS output'!M318),2)</f>
        <v>0.31</v>
      </c>
      <c r="AB319" s="5" t="str">
        <f>FIXED(EXP('WinBUGS output'!O318),2)</f>
        <v>1.72</v>
      </c>
      <c r="AF319" s="5" t="str">
        <f t="shared" si="18"/>
        <v>Behavioural, cognitive, or CBT groups</v>
      </c>
      <c r="AG319" s="5" t="str">
        <f t="shared" si="19"/>
        <v>Combined (Cognitive and cognitive behavioural therapies individual + AD)</v>
      </c>
      <c r="AH319" s="5" t="str">
        <f>FIXED(EXP('WinBUGS output'!X318),2)</f>
        <v>1.45</v>
      </c>
      <c r="AI319" s="5" t="str">
        <f>FIXED(EXP('WinBUGS output'!W318),2)</f>
        <v>0.53</v>
      </c>
      <c r="AJ319" s="5" t="str">
        <f>FIXED(EXP('WinBUGS output'!Y318),2)</f>
        <v>4.10</v>
      </c>
    </row>
    <row r="320" spans="1:36" x14ac:dyDescent="0.25">
      <c r="A320" s="16">
        <v>4</v>
      </c>
      <c r="B320" s="16">
        <v>51</v>
      </c>
      <c r="C320" s="5" t="str">
        <f>VLOOKUP(A320,'WinBUGS output'!A:C,3,FALSE)</f>
        <v>Attention placebo</v>
      </c>
      <c r="D320" s="5" t="str">
        <f>VLOOKUP(B320,'WinBUGS output'!A:C,3,FALSE)</f>
        <v>Non-directive counselling</v>
      </c>
      <c r="E320" s="5" t="str">
        <f>FIXED('WinBUGS output'!N319,2)</f>
        <v>-0.09</v>
      </c>
      <c r="F320" s="5" t="str">
        <f>FIXED('WinBUGS output'!M319,2)</f>
        <v>-0.93</v>
      </c>
      <c r="G320" s="5" t="str">
        <f>FIXED('WinBUGS output'!O319,2)</f>
        <v>0.79</v>
      </c>
      <c r="H320" s="38"/>
      <c r="I320" s="38"/>
      <c r="J320" s="38"/>
      <c r="N320" s="1">
        <v>19</v>
      </c>
      <c r="O320" s="1">
        <v>21</v>
      </c>
      <c r="P320" s="5" t="str">
        <f>VLOOKUP('Direct lors'!N320,'WinBUGS output'!D:F,3,FALSE)</f>
        <v>Behavioural, cognitive, or CBT groups</v>
      </c>
      <c r="Q320" s="5" t="str">
        <f>VLOOKUP('Direct lors'!O320,'WinBUGS output'!D:F,3,FALSE)</f>
        <v>Combined (Behavioural, cognitive, or CBT groups + AD)</v>
      </c>
      <c r="R320" s="5" t="str">
        <f>FIXED('WinBUGS output'!X319,2)</f>
        <v>1.20</v>
      </c>
      <c r="S320" s="5" t="str">
        <f>FIXED('WinBUGS output'!W319,2)</f>
        <v>-0.44</v>
      </c>
      <c r="T320" s="5" t="str">
        <f>FIXED('WinBUGS output'!Y319,2)</f>
        <v>2.86</v>
      </c>
      <c r="X320" s="5" t="str">
        <f t="shared" si="16"/>
        <v>Attention placebo</v>
      </c>
      <c r="Y320" s="5" t="str">
        <f t="shared" si="17"/>
        <v>Non-directive counselling</v>
      </c>
      <c r="Z320" s="5" t="str">
        <f>FIXED(EXP('WinBUGS output'!N319),2)</f>
        <v>0.91</v>
      </c>
      <c r="AA320" s="5" t="str">
        <f>FIXED(EXP('WinBUGS output'!M319),2)</f>
        <v>0.39</v>
      </c>
      <c r="AB320" s="5" t="str">
        <f>FIXED(EXP('WinBUGS output'!O319),2)</f>
        <v>2.20</v>
      </c>
      <c r="AF320" s="5" t="str">
        <f t="shared" si="18"/>
        <v>Behavioural, cognitive, or CBT groups</v>
      </c>
      <c r="AG320" s="5" t="str">
        <f t="shared" si="19"/>
        <v>Combined (Behavioural, cognitive, or CBT groups + AD)</v>
      </c>
      <c r="AH320" s="5" t="str">
        <f>FIXED(EXP('WinBUGS output'!X319),2)</f>
        <v>3.30</v>
      </c>
      <c r="AI320" s="5" t="str">
        <f>FIXED(EXP('WinBUGS output'!W319),2)</f>
        <v>0.65</v>
      </c>
      <c r="AJ320" s="5" t="str">
        <f>FIXED(EXP('WinBUGS output'!Y319),2)</f>
        <v>17.46</v>
      </c>
    </row>
    <row r="321" spans="1:36" x14ac:dyDescent="0.25">
      <c r="A321" s="16">
        <v>4</v>
      </c>
      <c r="B321" s="16">
        <v>52</v>
      </c>
      <c r="C321" s="5" t="str">
        <f>VLOOKUP(A321,'WinBUGS output'!A:C,3,FALSE)</f>
        <v>Attention placebo</v>
      </c>
      <c r="D321" s="5" t="str">
        <f>VLOOKUP(B321,'WinBUGS output'!A:C,3,FALSE)</f>
        <v>Non-directive counselling + TAU</v>
      </c>
      <c r="E321" s="5" t="str">
        <f>FIXED('WinBUGS output'!N320,2)</f>
        <v>-0.12</v>
      </c>
      <c r="F321" s="5" t="str">
        <f>FIXED('WinBUGS output'!M320,2)</f>
        <v>-0.99</v>
      </c>
      <c r="G321" s="5" t="str">
        <f>FIXED('WinBUGS output'!O320,2)</f>
        <v>0.77</v>
      </c>
      <c r="H321" s="38"/>
      <c r="I321" s="38"/>
      <c r="J321" s="38"/>
      <c r="N321" s="1">
        <v>19</v>
      </c>
      <c r="O321" s="1">
        <v>22</v>
      </c>
      <c r="P321" s="5" t="str">
        <f>VLOOKUP('Direct lors'!N321,'WinBUGS output'!D:F,3,FALSE)</f>
        <v>Behavioural, cognitive, or CBT groups</v>
      </c>
      <c r="Q321" s="5" t="str">
        <f>VLOOKUP('Direct lors'!O321,'WinBUGS output'!D:F,3,FALSE)</f>
        <v>Combined (Problem solving + AD)</v>
      </c>
      <c r="R321" s="5" t="str">
        <f>FIXED('WinBUGS output'!X320,2)</f>
        <v>-0.47</v>
      </c>
      <c r="S321" s="5" t="str">
        <f>FIXED('WinBUGS output'!W320,2)</f>
        <v>-2.09</v>
      </c>
      <c r="T321" s="5" t="str">
        <f>FIXED('WinBUGS output'!Y320,2)</f>
        <v>1.10</v>
      </c>
      <c r="X321" s="5" t="str">
        <f t="shared" si="16"/>
        <v>Attention placebo</v>
      </c>
      <c r="Y321" s="5" t="str">
        <f t="shared" si="17"/>
        <v>Non-directive counselling + TAU</v>
      </c>
      <c r="Z321" s="5" t="str">
        <f>FIXED(EXP('WinBUGS output'!N320),2)</f>
        <v>0.88</v>
      </c>
      <c r="AA321" s="5" t="str">
        <f>FIXED(EXP('WinBUGS output'!M320),2)</f>
        <v>0.37</v>
      </c>
      <c r="AB321" s="5" t="str">
        <f>FIXED(EXP('WinBUGS output'!O320),2)</f>
        <v>2.16</v>
      </c>
      <c r="AF321" s="5" t="str">
        <f t="shared" si="18"/>
        <v>Behavioural, cognitive, or CBT groups</v>
      </c>
      <c r="AG321" s="5" t="str">
        <f t="shared" si="19"/>
        <v>Combined (Problem solving + AD)</v>
      </c>
      <c r="AH321" s="5" t="str">
        <f>FIXED(EXP('WinBUGS output'!X320),2)</f>
        <v>0.63</v>
      </c>
      <c r="AI321" s="5" t="str">
        <f>FIXED(EXP('WinBUGS output'!W320),2)</f>
        <v>0.12</v>
      </c>
      <c r="AJ321" s="5" t="str">
        <f>FIXED(EXP('WinBUGS output'!Y320),2)</f>
        <v>3.00</v>
      </c>
    </row>
    <row r="322" spans="1:36" x14ac:dyDescent="0.25">
      <c r="A322" s="16">
        <v>4</v>
      </c>
      <c r="B322" s="16">
        <v>53</v>
      </c>
      <c r="C322" s="5" t="str">
        <f>VLOOKUP(A322,'WinBUGS output'!A:C,3,FALSE)</f>
        <v>Attention placebo</v>
      </c>
      <c r="D322" s="5" t="str">
        <f>VLOOKUP(B322,'WinBUGS output'!A:C,3,FALSE)</f>
        <v>Psychodynamic counselling + TAU</v>
      </c>
      <c r="E322" s="5" t="str">
        <f>FIXED('WinBUGS output'!N321,2)</f>
        <v>-0.22</v>
      </c>
      <c r="F322" s="5" t="str">
        <f>FIXED('WinBUGS output'!M321,2)</f>
        <v>-1.16</v>
      </c>
      <c r="G322" s="5" t="str">
        <f>FIXED('WinBUGS output'!O321,2)</f>
        <v>0.71</v>
      </c>
      <c r="H322" s="38"/>
      <c r="I322" s="38"/>
      <c r="J322" s="38"/>
      <c r="N322" s="1">
        <v>19</v>
      </c>
      <c r="O322" s="1">
        <v>23</v>
      </c>
      <c r="P322" s="5" t="str">
        <f>VLOOKUP('Direct lors'!N322,'WinBUGS output'!D:F,3,FALSE)</f>
        <v>Behavioural, cognitive, or CBT groups</v>
      </c>
      <c r="Q322" s="5" t="str">
        <f>VLOOKUP('Direct lors'!O322,'WinBUGS output'!D:F,3,FALSE)</f>
        <v>Combined (Counselling + AD)</v>
      </c>
      <c r="R322" s="5" t="str">
        <f>FIXED('WinBUGS output'!X321,2)</f>
        <v>0.27</v>
      </c>
      <c r="S322" s="5" t="str">
        <f>FIXED('WinBUGS output'!W321,2)</f>
        <v>-1.77</v>
      </c>
      <c r="T322" s="5" t="str">
        <f>FIXED('WinBUGS output'!Y321,2)</f>
        <v>2.28</v>
      </c>
      <c r="X322" s="5" t="str">
        <f t="shared" si="16"/>
        <v>Attention placebo</v>
      </c>
      <c r="Y322" s="5" t="str">
        <f t="shared" si="17"/>
        <v>Psychodynamic counselling + TAU</v>
      </c>
      <c r="Z322" s="5" t="str">
        <f>FIXED(EXP('WinBUGS output'!N321),2)</f>
        <v>0.80</v>
      </c>
      <c r="AA322" s="5" t="str">
        <f>FIXED(EXP('WinBUGS output'!M321),2)</f>
        <v>0.31</v>
      </c>
      <c r="AB322" s="5" t="str">
        <f>FIXED(EXP('WinBUGS output'!O321),2)</f>
        <v>2.03</v>
      </c>
      <c r="AF322" s="5" t="str">
        <f t="shared" si="18"/>
        <v>Behavioural, cognitive, or CBT groups</v>
      </c>
      <c r="AG322" s="5" t="str">
        <f t="shared" si="19"/>
        <v>Combined (Counselling + AD)</v>
      </c>
      <c r="AH322" s="5" t="str">
        <f>FIXED(EXP('WinBUGS output'!X321),2)</f>
        <v>1.30</v>
      </c>
      <c r="AI322" s="5" t="str">
        <f>FIXED(EXP('WinBUGS output'!W321),2)</f>
        <v>0.17</v>
      </c>
      <c r="AJ322" s="5" t="str">
        <f>FIXED(EXP('WinBUGS output'!Y321),2)</f>
        <v>9.81</v>
      </c>
    </row>
    <row r="323" spans="1:36" x14ac:dyDescent="0.25">
      <c r="A323" s="16">
        <v>4</v>
      </c>
      <c r="B323" s="16">
        <v>54</v>
      </c>
      <c r="C323" s="5" t="str">
        <f>VLOOKUP(A323,'WinBUGS output'!A:C,3,FALSE)</f>
        <v>Attention placebo</v>
      </c>
      <c r="D323" s="5" t="str">
        <f>VLOOKUP(B323,'WinBUGS output'!A:C,3,FALSE)</f>
        <v>Relational client-centered therapy</v>
      </c>
      <c r="E323" s="5" t="str">
        <f>FIXED('WinBUGS output'!N322,2)</f>
        <v>-0.24</v>
      </c>
      <c r="F323" s="5" t="str">
        <f>FIXED('WinBUGS output'!M322,2)</f>
        <v>-1.28</v>
      </c>
      <c r="G323" s="5" t="str">
        <f>FIXED('WinBUGS output'!O322,2)</f>
        <v>0.75</v>
      </c>
      <c r="H323" s="38"/>
      <c r="I323" s="38"/>
      <c r="J323" s="38"/>
      <c r="N323" s="1">
        <v>19</v>
      </c>
      <c r="O323" s="1">
        <v>24</v>
      </c>
      <c r="P323" s="5" t="str">
        <f>VLOOKUP('Direct lors'!N323,'WinBUGS output'!D:F,3,FALSE)</f>
        <v>Behavioural, cognitive, or CBT groups</v>
      </c>
      <c r="Q323" s="5" t="str">
        <f>VLOOKUP('Direct lors'!O323,'WinBUGS output'!D:F,3,FALSE)</f>
        <v>Combined (IPT + AD)</v>
      </c>
      <c r="R323" s="5" t="str">
        <f>FIXED('WinBUGS output'!X322,2)</f>
        <v>0.07</v>
      </c>
      <c r="S323" s="5" t="str">
        <f>FIXED('WinBUGS output'!W322,2)</f>
        <v>-1.36</v>
      </c>
      <c r="T323" s="5" t="str">
        <f>FIXED('WinBUGS output'!Y322,2)</f>
        <v>1.48</v>
      </c>
      <c r="X323" s="5" t="str">
        <f t="shared" si="16"/>
        <v>Attention placebo</v>
      </c>
      <c r="Y323" s="5" t="str">
        <f t="shared" si="17"/>
        <v>Relational client-centered therapy</v>
      </c>
      <c r="Z323" s="5" t="str">
        <f>FIXED(EXP('WinBUGS output'!N322),2)</f>
        <v>0.79</v>
      </c>
      <c r="AA323" s="5" t="str">
        <f>FIXED(EXP('WinBUGS output'!M322),2)</f>
        <v>0.28</v>
      </c>
      <c r="AB323" s="5" t="str">
        <f>FIXED(EXP('WinBUGS output'!O322),2)</f>
        <v>2.12</v>
      </c>
      <c r="AF323" s="5" t="str">
        <f t="shared" si="18"/>
        <v>Behavioural, cognitive, or CBT groups</v>
      </c>
      <c r="AG323" s="5" t="str">
        <f t="shared" si="19"/>
        <v>Combined (IPT + AD)</v>
      </c>
      <c r="AH323" s="5" t="str">
        <f>FIXED(EXP('WinBUGS output'!X322),2)</f>
        <v>1.07</v>
      </c>
      <c r="AI323" s="5" t="str">
        <f>FIXED(EXP('WinBUGS output'!W322),2)</f>
        <v>0.26</v>
      </c>
      <c r="AJ323" s="5" t="str">
        <f>FIXED(EXP('WinBUGS output'!Y322),2)</f>
        <v>4.39</v>
      </c>
    </row>
    <row r="324" spans="1:36" x14ac:dyDescent="0.25">
      <c r="A324" s="16">
        <v>4</v>
      </c>
      <c r="B324" s="16">
        <v>55</v>
      </c>
      <c r="C324" s="5" t="str">
        <f>VLOOKUP(A324,'WinBUGS output'!A:C,3,FALSE)</f>
        <v>Attention placebo</v>
      </c>
      <c r="D324" s="5" t="str">
        <f>VLOOKUP(B324,'WinBUGS output'!A:C,3,FALSE)</f>
        <v>Wheel of wellness counselling</v>
      </c>
      <c r="E324" s="5" t="str">
        <f>FIXED('WinBUGS output'!N323,2)</f>
        <v>-0.30</v>
      </c>
      <c r="F324" s="5" t="str">
        <f>FIXED('WinBUGS output'!M323,2)</f>
        <v>-1.36</v>
      </c>
      <c r="G324" s="5" t="str">
        <f>FIXED('WinBUGS output'!O323,2)</f>
        <v>0.65</v>
      </c>
      <c r="H324" s="38"/>
      <c r="I324" s="38"/>
      <c r="J324" s="38"/>
      <c r="N324" s="1">
        <v>19</v>
      </c>
      <c r="O324" s="1">
        <v>25</v>
      </c>
      <c r="P324" s="5" t="str">
        <f>VLOOKUP('Direct lors'!N324,'WinBUGS output'!D:F,3,FALSE)</f>
        <v>Behavioural, cognitive, or CBT groups</v>
      </c>
      <c r="Q324" s="5" t="str">
        <f>VLOOKUP('Direct lors'!O324,'WinBUGS output'!D:F,3,FALSE)</f>
        <v>Combined (Short-term psychodynamic psychotherapies + AD)</v>
      </c>
      <c r="R324" s="5" t="str">
        <f>FIXED('WinBUGS output'!X323,2)</f>
        <v>0.76</v>
      </c>
      <c r="S324" s="5" t="str">
        <f>FIXED('WinBUGS output'!W323,2)</f>
        <v>-0.36</v>
      </c>
      <c r="T324" s="5" t="str">
        <f>FIXED('WinBUGS output'!Y323,2)</f>
        <v>1.88</v>
      </c>
      <c r="X324" s="5" t="str">
        <f t="shared" si="16"/>
        <v>Attention placebo</v>
      </c>
      <c r="Y324" s="5" t="str">
        <f t="shared" si="17"/>
        <v>Wheel of wellness counselling</v>
      </c>
      <c r="Z324" s="5" t="str">
        <f>FIXED(EXP('WinBUGS output'!N323),2)</f>
        <v>0.74</v>
      </c>
      <c r="AA324" s="5" t="str">
        <f>FIXED(EXP('WinBUGS output'!M323),2)</f>
        <v>0.26</v>
      </c>
      <c r="AB324" s="5" t="str">
        <f>FIXED(EXP('WinBUGS output'!O323),2)</f>
        <v>1.91</v>
      </c>
      <c r="AF324" s="5" t="str">
        <f t="shared" si="18"/>
        <v>Behavioural, cognitive, or CBT groups</v>
      </c>
      <c r="AG324" s="5" t="str">
        <f t="shared" si="19"/>
        <v>Combined (Short-term psychodynamic psychotherapies + AD)</v>
      </c>
      <c r="AH324" s="5" t="str">
        <f>FIXED(EXP('WinBUGS output'!X323),2)</f>
        <v>2.13</v>
      </c>
      <c r="AI324" s="5" t="str">
        <f>FIXED(EXP('WinBUGS output'!W323),2)</f>
        <v>0.70</v>
      </c>
      <c r="AJ324" s="5" t="str">
        <f>FIXED(EXP('WinBUGS output'!Y323),2)</f>
        <v>6.58</v>
      </c>
    </row>
    <row r="325" spans="1:36" x14ac:dyDescent="0.25">
      <c r="A325" s="16">
        <v>4</v>
      </c>
      <c r="B325" s="16">
        <v>56</v>
      </c>
      <c r="C325" s="5" t="str">
        <f>VLOOKUP(A325,'WinBUGS output'!A:C,3,FALSE)</f>
        <v>Attention placebo</v>
      </c>
      <c r="D325" s="5" t="str">
        <f>VLOOKUP(B325,'WinBUGS output'!A:C,3,FALSE)</f>
        <v>Problem solving group</v>
      </c>
      <c r="E325" s="5" t="str">
        <f>FIXED('WinBUGS output'!N324,2)</f>
        <v>-0.28</v>
      </c>
      <c r="F325" s="5" t="str">
        <f>FIXED('WinBUGS output'!M324,2)</f>
        <v>-1.26</v>
      </c>
      <c r="G325" s="5" t="str">
        <f>FIXED('WinBUGS output'!O324,2)</f>
        <v>0.76</v>
      </c>
      <c r="H325" s="38"/>
      <c r="I325" s="38"/>
      <c r="J325" s="38"/>
      <c r="N325" s="1">
        <v>19</v>
      </c>
      <c r="O325" s="1">
        <v>26</v>
      </c>
      <c r="P325" s="5" t="str">
        <f>VLOOKUP('Direct lors'!N325,'WinBUGS output'!D:F,3,FALSE)</f>
        <v>Behavioural, cognitive, or CBT groups</v>
      </c>
      <c r="Q325" s="5" t="str">
        <f>VLOOKUP('Direct lors'!O325,'WinBUGS output'!D:F,3,FALSE)</f>
        <v>Combined (psych + placebo)</v>
      </c>
      <c r="R325" s="5" t="str">
        <f>FIXED('WinBUGS output'!X324,2)</f>
        <v>-0.74</v>
      </c>
      <c r="S325" s="5" t="str">
        <f>FIXED('WinBUGS output'!W324,2)</f>
        <v>-2.09</v>
      </c>
      <c r="T325" s="5" t="str">
        <f>FIXED('WinBUGS output'!Y324,2)</f>
        <v>0.55</v>
      </c>
      <c r="X325" s="5" t="str">
        <f t="shared" ref="X325:X388" si="20">C325</f>
        <v>Attention placebo</v>
      </c>
      <c r="Y325" s="5" t="str">
        <f t="shared" ref="Y325:Y388" si="21">D325</f>
        <v>Problem solving group</v>
      </c>
      <c r="Z325" s="5" t="str">
        <f>FIXED(EXP('WinBUGS output'!N324),2)</f>
        <v>0.76</v>
      </c>
      <c r="AA325" s="5" t="str">
        <f>FIXED(EXP('WinBUGS output'!M324),2)</f>
        <v>0.28</v>
      </c>
      <c r="AB325" s="5" t="str">
        <f>FIXED(EXP('WinBUGS output'!O324),2)</f>
        <v>2.14</v>
      </c>
      <c r="AF325" s="5" t="str">
        <f t="shared" ref="AF325:AF354" si="22">P325</f>
        <v>Behavioural, cognitive, or CBT groups</v>
      </c>
      <c r="AG325" s="5" t="str">
        <f t="shared" ref="AG325:AG354" si="23">Q325</f>
        <v>Combined (psych + placebo)</v>
      </c>
      <c r="AH325" s="5" t="str">
        <f>FIXED(EXP('WinBUGS output'!X324),2)</f>
        <v>0.48</v>
      </c>
      <c r="AI325" s="5" t="str">
        <f>FIXED(EXP('WinBUGS output'!W324),2)</f>
        <v>0.12</v>
      </c>
      <c r="AJ325" s="5" t="str">
        <f>FIXED(EXP('WinBUGS output'!Y324),2)</f>
        <v>1.74</v>
      </c>
    </row>
    <row r="326" spans="1:36" x14ac:dyDescent="0.25">
      <c r="A326" s="16">
        <v>4</v>
      </c>
      <c r="B326" s="16">
        <v>57</v>
      </c>
      <c r="C326" s="5" t="str">
        <f>VLOOKUP(A326,'WinBUGS output'!A:C,3,FALSE)</f>
        <v>Attention placebo</v>
      </c>
      <c r="D326" s="5" t="str">
        <f>VLOOKUP(B326,'WinBUGS output'!A:C,3,FALSE)</f>
        <v>Problem solving individual</v>
      </c>
      <c r="E326" s="5" t="str">
        <f>FIXED('WinBUGS output'!N325,2)</f>
        <v>-0.37</v>
      </c>
      <c r="F326" s="5" t="str">
        <f>FIXED('WinBUGS output'!M325,2)</f>
        <v>-1.17</v>
      </c>
      <c r="G326" s="5" t="str">
        <f>FIXED('WinBUGS output'!O325,2)</f>
        <v>0.44</v>
      </c>
      <c r="H326" s="38"/>
      <c r="I326" s="38"/>
      <c r="J326" s="38"/>
      <c r="N326" s="1">
        <v>19</v>
      </c>
      <c r="O326" s="1">
        <v>27</v>
      </c>
      <c r="P326" s="5" t="str">
        <f>VLOOKUP('Direct lors'!N326,'WinBUGS output'!D:F,3,FALSE)</f>
        <v>Behavioural, cognitive, or CBT groups</v>
      </c>
      <c r="Q326" s="5" t="str">
        <f>VLOOKUP('Direct lors'!O326,'WinBUGS output'!D:F,3,FALSE)</f>
        <v>Combined (Exercise + AD/CBT)</v>
      </c>
      <c r="R326" s="5" t="str">
        <f>FIXED('WinBUGS output'!X325,2)</f>
        <v>-0.02</v>
      </c>
      <c r="S326" s="5" t="str">
        <f>FIXED('WinBUGS output'!W325,2)</f>
        <v>-1.07</v>
      </c>
      <c r="T326" s="5" t="str">
        <f>FIXED('WinBUGS output'!Y325,2)</f>
        <v>1.02</v>
      </c>
      <c r="X326" s="5" t="str">
        <f t="shared" si="20"/>
        <v>Attention placebo</v>
      </c>
      <c r="Y326" s="5" t="str">
        <f t="shared" si="21"/>
        <v>Problem solving individual</v>
      </c>
      <c r="Z326" s="5" t="str">
        <f>FIXED(EXP('WinBUGS output'!N325),2)</f>
        <v>0.69</v>
      </c>
      <c r="AA326" s="5" t="str">
        <f>FIXED(EXP('WinBUGS output'!M325),2)</f>
        <v>0.31</v>
      </c>
      <c r="AB326" s="5" t="str">
        <f>FIXED(EXP('WinBUGS output'!O325),2)</f>
        <v>1.55</v>
      </c>
      <c r="AF326" s="5" t="str">
        <f t="shared" si="22"/>
        <v>Behavioural, cognitive, or CBT groups</v>
      </c>
      <c r="AG326" s="5" t="str">
        <f t="shared" si="23"/>
        <v>Combined (Exercise + AD/CBT)</v>
      </c>
      <c r="AH326" s="5" t="str">
        <f>FIXED(EXP('WinBUGS output'!X325),2)</f>
        <v>0.98</v>
      </c>
      <c r="AI326" s="5" t="str">
        <f>FIXED(EXP('WinBUGS output'!W325),2)</f>
        <v>0.34</v>
      </c>
      <c r="AJ326" s="5" t="str">
        <f>FIXED(EXP('WinBUGS output'!Y325),2)</f>
        <v>2.77</v>
      </c>
    </row>
    <row r="327" spans="1:36" x14ac:dyDescent="0.25">
      <c r="A327" s="16">
        <v>4</v>
      </c>
      <c r="B327" s="16">
        <v>58</v>
      </c>
      <c r="C327" s="5" t="str">
        <f>VLOOKUP(A327,'WinBUGS output'!A:C,3,FALSE)</f>
        <v>Attention placebo</v>
      </c>
      <c r="D327" s="5" t="str">
        <f>VLOOKUP(B327,'WinBUGS output'!A:C,3,FALSE)</f>
        <v>Problem solving individual + TAU</v>
      </c>
      <c r="E327" s="5" t="str">
        <f>FIXED('WinBUGS output'!N326,2)</f>
        <v>-0.46</v>
      </c>
      <c r="F327" s="5" t="str">
        <f>FIXED('WinBUGS output'!M326,2)</f>
        <v>-1.42</v>
      </c>
      <c r="G327" s="5" t="str">
        <f>FIXED('WinBUGS output'!O326,2)</f>
        <v>0.45</v>
      </c>
      <c r="H327" s="38"/>
      <c r="I327" s="38"/>
      <c r="J327" s="38"/>
      <c r="N327" s="1">
        <v>20</v>
      </c>
      <c r="O327" s="1">
        <v>21</v>
      </c>
      <c r="P327" s="5" t="str">
        <f>VLOOKUP('Direct lors'!N327,'WinBUGS output'!D:F,3,FALSE)</f>
        <v>Combined (Cognitive and cognitive behavioural therapies individual + AD)</v>
      </c>
      <c r="Q327" s="5" t="str">
        <f>VLOOKUP('Direct lors'!O327,'WinBUGS output'!D:F,3,FALSE)</f>
        <v>Combined (Behavioural, cognitive, or CBT groups + AD)</v>
      </c>
      <c r="R327" s="5" t="str">
        <f>FIXED('WinBUGS output'!X326,2)</f>
        <v>0.83</v>
      </c>
      <c r="S327" s="5" t="str">
        <f>FIXED('WinBUGS output'!W326,2)</f>
        <v>-1.01</v>
      </c>
      <c r="T327" s="5" t="str">
        <f>FIXED('WinBUGS output'!Y326,2)</f>
        <v>2.64</v>
      </c>
      <c r="X327" s="5" t="str">
        <f t="shared" si="20"/>
        <v>Attention placebo</v>
      </c>
      <c r="Y327" s="5" t="str">
        <f t="shared" si="21"/>
        <v>Problem solving individual + TAU</v>
      </c>
      <c r="Z327" s="5" t="str">
        <f>FIXED(EXP('WinBUGS output'!N326),2)</f>
        <v>0.63</v>
      </c>
      <c r="AA327" s="5" t="str">
        <f>FIXED(EXP('WinBUGS output'!M326),2)</f>
        <v>0.24</v>
      </c>
      <c r="AB327" s="5" t="str">
        <f>FIXED(EXP('WinBUGS output'!O326),2)</f>
        <v>1.57</v>
      </c>
      <c r="AF327" s="5" t="str">
        <f t="shared" si="22"/>
        <v>Combined (Cognitive and cognitive behavioural therapies individual + AD)</v>
      </c>
      <c r="AG327" s="5" t="str">
        <f t="shared" si="23"/>
        <v>Combined (Behavioural, cognitive, or CBT groups + AD)</v>
      </c>
      <c r="AH327" s="5" t="str">
        <f>FIXED(EXP('WinBUGS output'!X326),2)</f>
        <v>2.29</v>
      </c>
      <c r="AI327" s="5" t="str">
        <f>FIXED(EXP('WinBUGS output'!W326),2)</f>
        <v>0.37</v>
      </c>
      <c r="AJ327" s="5" t="str">
        <f>FIXED(EXP('WinBUGS output'!Y326),2)</f>
        <v>14.06</v>
      </c>
    </row>
    <row r="328" spans="1:36" x14ac:dyDescent="0.25">
      <c r="A328" s="16">
        <v>4</v>
      </c>
      <c r="B328" s="16">
        <v>59</v>
      </c>
      <c r="C328" s="5" t="str">
        <f>VLOOKUP(A328,'WinBUGS output'!A:C,3,FALSE)</f>
        <v>Attention placebo</v>
      </c>
      <c r="D328" s="5" t="str">
        <f>VLOOKUP(B328,'WinBUGS output'!A:C,3,FALSE)</f>
        <v>Problem solving individual + enhanced TAU</v>
      </c>
      <c r="E328" s="5" t="str">
        <f>FIXED('WinBUGS output'!N327,2)</f>
        <v>-0.25</v>
      </c>
      <c r="F328" s="5" t="str">
        <f>FIXED('WinBUGS output'!M327,2)</f>
        <v>-1.21</v>
      </c>
      <c r="G328" s="5" t="str">
        <f>FIXED('WinBUGS output'!O327,2)</f>
        <v>0.78</v>
      </c>
      <c r="H328" s="38"/>
      <c r="I328" s="38"/>
      <c r="J328" s="38"/>
      <c r="N328" s="1">
        <v>20</v>
      </c>
      <c r="O328" s="1">
        <v>22</v>
      </c>
      <c r="P328" s="5" t="str">
        <f>VLOOKUP('Direct lors'!N328,'WinBUGS output'!D:F,3,FALSE)</f>
        <v>Combined (Cognitive and cognitive behavioural therapies individual + AD)</v>
      </c>
      <c r="Q328" s="5" t="str">
        <f>VLOOKUP('Direct lors'!O328,'WinBUGS output'!D:F,3,FALSE)</f>
        <v>Combined (Problem solving + AD)</v>
      </c>
      <c r="R328" s="5" t="str">
        <f>FIXED('WinBUGS output'!X327,2)</f>
        <v>-0.85</v>
      </c>
      <c r="S328" s="5" t="str">
        <f>FIXED('WinBUGS output'!W327,2)</f>
        <v>-2.60</v>
      </c>
      <c r="T328" s="5" t="str">
        <f>FIXED('WinBUGS output'!Y327,2)</f>
        <v>0.86</v>
      </c>
      <c r="X328" s="5" t="str">
        <f t="shared" si="20"/>
        <v>Attention placebo</v>
      </c>
      <c r="Y328" s="5" t="str">
        <f t="shared" si="21"/>
        <v>Problem solving individual + enhanced TAU</v>
      </c>
      <c r="Z328" s="5" t="str">
        <f>FIXED(EXP('WinBUGS output'!N327),2)</f>
        <v>0.78</v>
      </c>
      <c r="AA328" s="5" t="str">
        <f>FIXED(EXP('WinBUGS output'!M327),2)</f>
        <v>0.30</v>
      </c>
      <c r="AB328" s="5" t="str">
        <f>FIXED(EXP('WinBUGS output'!O327),2)</f>
        <v>2.18</v>
      </c>
      <c r="AF328" s="5" t="str">
        <f t="shared" si="22"/>
        <v>Combined (Cognitive and cognitive behavioural therapies individual + AD)</v>
      </c>
      <c r="AG328" s="5" t="str">
        <f t="shared" si="23"/>
        <v>Combined (Problem solving + AD)</v>
      </c>
      <c r="AH328" s="5" t="str">
        <f>FIXED(EXP('WinBUGS output'!X327),2)</f>
        <v>0.43</v>
      </c>
      <c r="AI328" s="5" t="str">
        <f>FIXED(EXP('WinBUGS output'!W327),2)</f>
        <v>0.07</v>
      </c>
      <c r="AJ328" s="5" t="str">
        <f>FIXED(EXP('WinBUGS output'!Y327),2)</f>
        <v>2.36</v>
      </c>
    </row>
    <row r="329" spans="1:36" x14ac:dyDescent="0.25">
      <c r="A329" s="16">
        <v>4</v>
      </c>
      <c r="B329" s="16">
        <v>60</v>
      </c>
      <c r="C329" s="5" t="str">
        <f>VLOOKUP(A329,'WinBUGS output'!A:C,3,FALSE)</f>
        <v>Attention placebo</v>
      </c>
      <c r="D329" s="5" t="str">
        <f>VLOOKUP(B329,'WinBUGS output'!A:C,3,FALSE)</f>
        <v>Behavioural activation (BA)</v>
      </c>
      <c r="E329" s="5" t="str">
        <f>FIXED('WinBUGS output'!N328,2)</f>
        <v>-0.64</v>
      </c>
      <c r="F329" s="5" t="str">
        <f>FIXED('WinBUGS output'!M328,2)</f>
        <v>-1.59</v>
      </c>
      <c r="G329" s="5" t="str">
        <f>FIXED('WinBUGS output'!O328,2)</f>
        <v>0.29</v>
      </c>
      <c r="H329" s="38"/>
      <c r="I329" s="38"/>
      <c r="J329" s="38"/>
      <c r="N329" s="1">
        <v>20</v>
      </c>
      <c r="O329" s="1">
        <v>23</v>
      </c>
      <c r="P329" s="5" t="str">
        <f>VLOOKUP('Direct lors'!N329,'WinBUGS output'!D:F,3,FALSE)</f>
        <v>Combined (Cognitive and cognitive behavioural therapies individual + AD)</v>
      </c>
      <c r="Q329" s="5" t="str">
        <f>VLOOKUP('Direct lors'!O329,'WinBUGS output'!D:F,3,FALSE)</f>
        <v>Combined (Counselling + AD)</v>
      </c>
      <c r="R329" s="5" t="str">
        <f>FIXED('WinBUGS output'!X328,2)</f>
        <v>-0.11</v>
      </c>
      <c r="S329" s="5" t="str">
        <f>FIXED('WinBUGS output'!W328,2)</f>
        <v>-2.25</v>
      </c>
      <c r="T329" s="5" t="str">
        <f>FIXED('WinBUGS output'!Y328,2)</f>
        <v>2.00</v>
      </c>
      <c r="X329" s="5" t="str">
        <f t="shared" si="20"/>
        <v>Attention placebo</v>
      </c>
      <c r="Y329" s="5" t="str">
        <f t="shared" si="21"/>
        <v>Behavioural activation (BA)</v>
      </c>
      <c r="Z329" s="5" t="str">
        <f>FIXED(EXP('WinBUGS output'!N328),2)</f>
        <v>0.53</v>
      </c>
      <c r="AA329" s="5" t="str">
        <f>FIXED(EXP('WinBUGS output'!M328),2)</f>
        <v>0.20</v>
      </c>
      <c r="AB329" s="5" t="str">
        <f>FIXED(EXP('WinBUGS output'!O328),2)</f>
        <v>1.34</v>
      </c>
      <c r="AF329" s="5" t="str">
        <f t="shared" si="22"/>
        <v>Combined (Cognitive and cognitive behavioural therapies individual + AD)</v>
      </c>
      <c r="AG329" s="5" t="str">
        <f t="shared" si="23"/>
        <v>Combined (Counselling + AD)</v>
      </c>
      <c r="AH329" s="5" t="str">
        <f>FIXED(EXP('WinBUGS output'!X328),2)</f>
        <v>0.90</v>
      </c>
      <c r="AI329" s="5" t="str">
        <f>FIXED(EXP('WinBUGS output'!W328),2)</f>
        <v>0.11</v>
      </c>
      <c r="AJ329" s="5" t="str">
        <f>FIXED(EXP('WinBUGS output'!Y328),2)</f>
        <v>7.37</v>
      </c>
    </row>
    <row r="330" spans="1:36" x14ac:dyDescent="0.25">
      <c r="A330" s="16">
        <v>4</v>
      </c>
      <c r="B330" s="16">
        <v>61</v>
      </c>
      <c r="C330" s="5" t="str">
        <f>VLOOKUP(A330,'WinBUGS output'!A:C,3,FALSE)</f>
        <v>Attention placebo</v>
      </c>
      <c r="D330" s="5" t="str">
        <f>VLOOKUP(B330,'WinBUGS output'!A:C,3,FALSE)</f>
        <v>Behavioural activation (BA) + TAU</v>
      </c>
      <c r="E330" s="5" t="str">
        <f>FIXED('WinBUGS output'!N329,2)</f>
        <v>-0.39</v>
      </c>
      <c r="F330" s="5" t="str">
        <f>FIXED('WinBUGS output'!M329,2)</f>
        <v>-1.51</v>
      </c>
      <c r="G330" s="5" t="str">
        <f>FIXED('WinBUGS output'!O329,2)</f>
        <v>0.79</v>
      </c>
      <c r="H330" s="38"/>
      <c r="I330" s="38"/>
      <c r="J330" s="38"/>
      <c r="N330" s="1">
        <v>20</v>
      </c>
      <c r="O330" s="1">
        <v>24</v>
      </c>
      <c r="P330" s="5" t="str">
        <f>VLOOKUP('Direct lors'!N330,'WinBUGS output'!D:F,3,FALSE)</f>
        <v>Combined (Cognitive and cognitive behavioural therapies individual + AD)</v>
      </c>
      <c r="Q330" s="5" t="str">
        <f>VLOOKUP('Direct lors'!O330,'WinBUGS output'!D:F,3,FALSE)</f>
        <v>Combined (IPT + AD)</v>
      </c>
      <c r="R330" s="5" t="str">
        <f>FIXED('WinBUGS output'!X329,2)</f>
        <v>-0.31</v>
      </c>
      <c r="S330" s="5" t="str">
        <f>FIXED('WinBUGS output'!W329,2)</f>
        <v>-1.86</v>
      </c>
      <c r="T330" s="5" t="str">
        <f>FIXED('WinBUGS output'!Y329,2)</f>
        <v>1.21</v>
      </c>
      <c r="X330" s="5" t="str">
        <f t="shared" si="20"/>
        <v>Attention placebo</v>
      </c>
      <c r="Y330" s="5" t="str">
        <f t="shared" si="21"/>
        <v>Behavioural activation (BA) + TAU</v>
      </c>
      <c r="Z330" s="5" t="str">
        <f>FIXED(EXP('WinBUGS output'!N329),2)</f>
        <v>0.68</v>
      </c>
      <c r="AA330" s="5" t="str">
        <f>FIXED(EXP('WinBUGS output'!M329),2)</f>
        <v>0.22</v>
      </c>
      <c r="AB330" s="5" t="str">
        <f>FIXED(EXP('WinBUGS output'!O329),2)</f>
        <v>2.21</v>
      </c>
      <c r="AF330" s="5" t="str">
        <f t="shared" si="22"/>
        <v>Combined (Cognitive and cognitive behavioural therapies individual + AD)</v>
      </c>
      <c r="AG330" s="5" t="str">
        <f t="shared" si="23"/>
        <v>Combined (IPT + AD)</v>
      </c>
      <c r="AH330" s="5" t="str">
        <f>FIXED(EXP('WinBUGS output'!X329),2)</f>
        <v>0.73</v>
      </c>
      <c r="AI330" s="5" t="str">
        <f>FIXED(EXP('WinBUGS output'!W329),2)</f>
        <v>0.16</v>
      </c>
      <c r="AJ330" s="5" t="str">
        <f>FIXED(EXP('WinBUGS output'!Y329),2)</f>
        <v>3.35</v>
      </c>
    </row>
    <row r="331" spans="1:36" x14ac:dyDescent="0.25">
      <c r="A331" s="16">
        <v>4</v>
      </c>
      <c r="B331" s="16">
        <v>62</v>
      </c>
      <c r="C331" s="5" t="str">
        <f>VLOOKUP(A331,'WinBUGS output'!A:C,3,FALSE)</f>
        <v>Attention placebo</v>
      </c>
      <c r="D331" s="5" t="str">
        <f>VLOOKUP(B331,'WinBUGS output'!A:C,3,FALSE)</f>
        <v>Behavioural therapy (Lewinsohn 1976)</v>
      </c>
      <c r="E331" s="5" t="str">
        <f>FIXED('WinBUGS output'!N330,2)</f>
        <v>-0.21</v>
      </c>
      <c r="F331" s="5" t="str">
        <f>FIXED('WinBUGS output'!M330,2)</f>
        <v>-1.33</v>
      </c>
      <c r="G331" s="5" t="str">
        <f>FIXED('WinBUGS output'!O330,2)</f>
        <v>1.06</v>
      </c>
      <c r="H331" s="38"/>
      <c r="I331" s="38"/>
      <c r="J331" s="38"/>
      <c r="N331" s="1">
        <v>20</v>
      </c>
      <c r="O331" s="1">
        <v>25</v>
      </c>
      <c r="P331" s="5" t="str">
        <f>VLOOKUP('Direct lors'!N331,'WinBUGS output'!D:F,3,FALSE)</f>
        <v>Combined (Cognitive and cognitive behavioural therapies individual + AD)</v>
      </c>
      <c r="Q331" s="5" t="str">
        <f>VLOOKUP('Direct lors'!O331,'WinBUGS output'!D:F,3,FALSE)</f>
        <v>Combined (Short-term psychodynamic psychotherapies + AD)</v>
      </c>
      <c r="R331" s="5" t="str">
        <f>FIXED('WinBUGS output'!X330,2)</f>
        <v>0.38</v>
      </c>
      <c r="S331" s="5" t="str">
        <f>FIXED('WinBUGS output'!W330,2)</f>
        <v>-0.89</v>
      </c>
      <c r="T331" s="5" t="str">
        <f>FIXED('WinBUGS output'!Y330,2)</f>
        <v>1.66</v>
      </c>
      <c r="X331" s="5" t="str">
        <f t="shared" si="20"/>
        <v>Attention placebo</v>
      </c>
      <c r="Y331" s="5" t="str">
        <f t="shared" si="21"/>
        <v>Behavioural therapy (Lewinsohn 1976)</v>
      </c>
      <c r="Z331" s="5" t="str">
        <f>FIXED(EXP('WinBUGS output'!N330),2)</f>
        <v>0.81</v>
      </c>
      <c r="AA331" s="5" t="str">
        <f>FIXED(EXP('WinBUGS output'!M330),2)</f>
        <v>0.27</v>
      </c>
      <c r="AB331" s="5" t="str">
        <f>FIXED(EXP('WinBUGS output'!O330),2)</f>
        <v>2.88</v>
      </c>
      <c r="AF331" s="5" t="str">
        <f t="shared" si="22"/>
        <v>Combined (Cognitive and cognitive behavioural therapies individual + AD)</v>
      </c>
      <c r="AG331" s="5" t="str">
        <f t="shared" si="23"/>
        <v>Combined (Short-term psychodynamic psychotherapies + AD)</v>
      </c>
      <c r="AH331" s="5" t="str">
        <f>FIXED(EXP('WinBUGS output'!X330),2)</f>
        <v>1.46</v>
      </c>
      <c r="AI331" s="5" t="str">
        <f>FIXED(EXP('WinBUGS output'!W330),2)</f>
        <v>0.41</v>
      </c>
      <c r="AJ331" s="5" t="str">
        <f>FIXED(EXP('WinBUGS output'!Y330),2)</f>
        <v>5.28</v>
      </c>
    </row>
    <row r="332" spans="1:36" x14ac:dyDescent="0.25">
      <c r="A332" s="16">
        <v>4</v>
      </c>
      <c r="B332" s="16">
        <v>63</v>
      </c>
      <c r="C332" s="5" t="str">
        <f>VLOOKUP(A332,'WinBUGS output'!A:C,3,FALSE)</f>
        <v>Attention placebo</v>
      </c>
      <c r="D332" s="5" t="str">
        <f>VLOOKUP(B332,'WinBUGS output'!A:C,3,FALSE)</f>
        <v>Coping with Depression course (individual)</v>
      </c>
      <c r="E332" s="5" t="str">
        <f>FIXED('WinBUGS output'!N331,2)</f>
        <v>-0.39</v>
      </c>
      <c r="F332" s="5" t="str">
        <f>FIXED('WinBUGS output'!M331,2)</f>
        <v>-1.57</v>
      </c>
      <c r="G332" s="5" t="str">
        <f>FIXED('WinBUGS output'!O331,2)</f>
        <v>0.82</v>
      </c>
      <c r="H332" s="38"/>
      <c r="I332" s="38"/>
      <c r="J332" s="38"/>
      <c r="N332" s="1">
        <v>20</v>
      </c>
      <c r="O332" s="1">
        <v>26</v>
      </c>
      <c r="P332" s="5" t="str">
        <f>VLOOKUP('Direct lors'!N332,'WinBUGS output'!D:F,3,FALSE)</f>
        <v>Combined (Cognitive and cognitive behavioural therapies individual + AD)</v>
      </c>
      <c r="Q332" s="5" t="str">
        <f>VLOOKUP('Direct lors'!O332,'WinBUGS output'!D:F,3,FALSE)</f>
        <v>Combined (psych + placebo)</v>
      </c>
      <c r="R332" s="5" t="str">
        <f>FIXED('WinBUGS output'!X331,2)</f>
        <v>-1.12</v>
      </c>
      <c r="S332" s="5" t="str">
        <f>FIXED('WinBUGS output'!W331,2)</f>
        <v>-2.57</v>
      </c>
      <c r="T332" s="5" t="str">
        <f>FIXED('WinBUGS output'!Y331,2)</f>
        <v>0.26</v>
      </c>
      <c r="X332" s="5" t="str">
        <f t="shared" si="20"/>
        <v>Attention placebo</v>
      </c>
      <c r="Y332" s="5" t="str">
        <f t="shared" si="21"/>
        <v>Coping with Depression course (individual)</v>
      </c>
      <c r="Z332" s="5" t="str">
        <f>FIXED(EXP('WinBUGS output'!N331),2)</f>
        <v>0.68</v>
      </c>
      <c r="AA332" s="5" t="str">
        <f>FIXED(EXP('WinBUGS output'!M331),2)</f>
        <v>0.21</v>
      </c>
      <c r="AB332" s="5" t="str">
        <f>FIXED(EXP('WinBUGS output'!O331),2)</f>
        <v>2.28</v>
      </c>
      <c r="AF332" s="5" t="str">
        <f t="shared" si="22"/>
        <v>Combined (Cognitive and cognitive behavioural therapies individual + AD)</v>
      </c>
      <c r="AG332" s="5" t="str">
        <f t="shared" si="23"/>
        <v>Combined (psych + placebo)</v>
      </c>
      <c r="AH332" s="5" t="str">
        <f>FIXED(EXP('WinBUGS output'!X331),2)</f>
        <v>0.33</v>
      </c>
      <c r="AI332" s="5" t="str">
        <f>FIXED(EXP('WinBUGS output'!W331),2)</f>
        <v>0.08</v>
      </c>
      <c r="AJ332" s="5" t="str">
        <f>FIXED(EXP('WinBUGS output'!Y331),2)</f>
        <v>1.30</v>
      </c>
    </row>
    <row r="333" spans="1:36" x14ac:dyDescent="0.25">
      <c r="A333" s="16">
        <v>4</v>
      </c>
      <c r="B333" s="16">
        <v>64</v>
      </c>
      <c r="C333" s="5" t="str">
        <f>VLOOKUP(A333,'WinBUGS output'!A:C,3,FALSE)</f>
        <v>Attention placebo</v>
      </c>
      <c r="D333" s="5" t="str">
        <f>VLOOKUP(B333,'WinBUGS output'!A:C,3,FALSE)</f>
        <v>CBT individual (under 15 sessions)</v>
      </c>
      <c r="E333" s="5" t="str">
        <f>FIXED('WinBUGS output'!N332,2)</f>
        <v>-0.29</v>
      </c>
      <c r="F333" s="5" t="str">
        <f>FIXED('WinBUGS output'!M332,2)</f>
        <v>-0.94</v>
      </c>
      <c r="G333" s="5" t="str">
        <f>FIXED('WinBUGS output'!O332,2)</f>
        <v>0.37</v>
      </c>
      <c r="H333" s="38"/>
      <c r="I333" s="38"/>
      <c r="J333" s="38"/>
      <c r="N333" s="1">
        <v>20</v>
      </c>
      <c r="O333" s="1">
        <v>27</v>
      </c>
      <c r="P333" s="5" t="str">
        <f>VLOOKUP('Direct lors'!N333,'WinBUGS output'!D:F,3,FALSE)</f>
        <v>Combined (Cognitive and cognitive behavioural therapies individual + AD)</v>
      </c>
      <c r="Q333" s="5" t="str">
        <f>VLOOKUP('Direct lors'!O333,'WinBUGS output'!D:F,3,FALSE)</f>
        <v>Combined (Exercise + AD/CBT)</v>
      </c>
      <c r="R333" s="5" t="str">
        <f>FIXED('WinBUGS output'!X332,2)</f>
        <v>-0.39</v>
      </c>
      <c r="S333" s="5" t="str">
        <f>FIXED('WinBUGS output'!W332,2)</f>
        <v>-1.65</v>
      </c>
      <c r="T333" s="5" t="str">
        <f>FIXED('WinBUGS output'!Y332,2)</f>
        <v>0.81</v>
      </c>
      <c r="X333" s="5" t="str">
        <f t="shared" si="20"/>
        <v>Attention placebo</v>
      </c>
      <c r="Y333" s="5" t="str">
        <f t="shared" si="21"/>
        <v>CBT individual (under 15 sessions)</v>
      </c>
      <c r="Z333" s="5" t="str">
        <f>FIXED(EXP('WinBUGS output'!N332),2)</f>
        <v>0.75</v>
      </c>
      <c r="AA333" s="5" t="str">
        <f>FIXED(EXP('WinBUGS output'!M332),2)</f>
        <v>0.39</v>
      </c>
      <c r="AB333" s="5" t="str">
        <f>FIXED(EXP('WinBUGS output'!O332),2)</f>
        <v>1.44</v>
      </c>
      <c r="AF333" s="5" t="str">
        <f t="shared" si="22"/>
        <v>Combined (Cognitive and cognitive behavioural therapies individual + AD)</v>
      </c>
      <c r="AG333" s="5" t="str">
        <f t="shared" si="23"/>
        <v>Combined (Exercise + AD/CBT)</v>
      </c>
      <c r="AH333" s="5" t="str">
        <f>FIXED(EXP('WinBUGS output'!X332),2)</f>
        <v>0.68</v>
      </c>
      <c r="AI333" s="5" t="str">
        <f>FIXED(EXP('WinBUGS output'!W332),2)</f>
        <v>0.19</v>
      </c>
      <c r="AJ333" s="5" t="str">
        <f>FIXED(EXP('WinBUGS output'!Y332),2)</f>
        <v>2.26</v>
      </c>
    </row>
    <row r="334" spans="1:36" x14ac:dyDescent="0.25">
      <c r="A334" s="16">
        <v>4</v>
      </c>
      <c r="B334" s="16">
        <v>65</v>
      </c>
      <c r="C334" s="5" t="str">
        <f>VLOOKUP(A334,'WinBUGS output'!A:C,3,FALSE)</f>
        <v>Attention placebo</v>
      </c>
      <c r="D334" s="5" t="str">
        <f>VLOOKUP(B334,'WinBUGS output'!A:C,3,FALSE)</f>
        <v>CBT individual (under 15 sessions) + TAU</v>
      </c>
      <c r="E334" s="5" t="str">
        <f>FIXED('WinBUGS output'!N333,2)</f>
        <v>-0.23</v>
      </c>
      <c r="F334" s="5" t="str">
        <f>FIXED('WinBUGS output'!M333,2)</f>
        <v>-0.97</v>
      </c>
      <c r="G334" s="5" t="str">
        <f>FIXED('WinBUGS output'!O333,2)</f>
        <v>0.59</v>
      </c>
      <c r="H334" s="38"/>
      <c r="I334" s="38"/>
      <c r="J334" s="38"/>
      <c r="N334" s="1">
        <v>21</v>
      </c>
      <c r="O334" s="1">
        <v>22</v>
      </c>
      <c r="P334" s="5" t="str">
        <f>VLOOKUP('Direct lors'!N334,'WinBUGS output'!D:F,3,FALSE)</f>
        <v>Combined (Behavioural, cognitive, or CBT groups + AD)</v>
      </c>
      <c r="Q334" s="5" t="str">
        <f>VLOOKUP('Direct lors'!O334,'WinBUGS output'!D:F,3,FALSE)</f>
        <v>Combined (Problem solving + AD)</v>
      </c>
      <c r="R334" s="5" t="str">
        <f>FIXED('WinBUGS output'!X333,2)</f>
        <v>-1.67</v>
      </c>
      <c r="S334" s="5" t="str">
        <f>FIXED('WinBUGS output'!W333,2)</f>
        <v>-3.88</v>
      </c>
      <c r="T334" s="5" t="str">
        <f>FIXED('WinBUGS output'!Y333,2)</f>
        <v>0.52</v>
      </c>
      <c r="X334" s="5" t="str">
        <f t="shared" si="20"/>
        <v>Attention placebo</v>
      </c>
      <c r="Y334" s="5" t="str">
        <f t="shared" si="21"/>
        <v>CBT individual (under 15 sessions) + TAU</v>
      </c>
      <c r="Z334" s="5" t="str">
        <f>FIXED(EXP('WinBUGS output'!N333),2)</f>
        <v>0.80</v>
      </c>
      <c r="AA334" s="5" t="str">
        <f>FIXED(EXP('WinBUGS output'!M333),2)</f>
        <v>0.38</v>
      </c>
      <c r="AB334" s="5" t="str">
        <f>FIXED(EXP('WinBUGS output'!O333),2)</f>
        <v>1.80</v>
      </c>
      <c r="AF334" s="5" t="str">
        <f t="shared" si="22"/>
        <v>Combined (Behavioural, cognitive, or CBT groups + AD)</v>
      </c>
      <c r="AG334" s="5" t="str">
        <f t="shared" si="23"/>
        <v>Combined (Problem solving + AD)</v>
      </c>
      <c r="AH334" s="5" t="str">
        <f>FIXED(EXP('WinBUGS output'!X333),2)</f>
        <v>0.19</v>
      </c>
      <c r="AI334" s="5" t="str">
        <f>FIXED(EXP('WinBUGS output'!W333),2)</f>
        <v>0.02</v>
      </c>
      <c r="AJ334" s="5" t="str">
        <f>FIXED(EXP('WinBUGS output'!Y333),2)</f>
        <v>1.69</v>
      </c>
    </row>
    <row r="335" spans="1:36" x14ac:dyDescent="0.25">
      <c r="A335" s="16">
        <v>4</v>
      </c>
      <c r="B335" s="16">
        <v>66</v>
      </c>
      <c r="C335" s="5" t="str">
        <f>VLOOKUP(A335,'WinBUGS output'!A:C,3,FALSE)</f>
        <v>Attention placebo</v>
      </c>
      <c r="D335" s="5" t="str">
        <f>VLOOKUP(B335,'WinBUGS output'!A:C,3,FALSE)</f>
        <v>CBT individual (over 15 sessions)</v>
      </c>
      <c r="E335" s="5" t="str">
        <f>FIXED('WinBUGS output'!N334,2)</f>
        <v>-0.35</v>
      </c>
      <c r="F335" s="5" t="str">
        <f>FIXED('WinBUGS output'!M334,2)</f>
        <v>-0.99</v>
      </c>
      <c r="G335" s="5" t="str">
        <f>FIXED('WinBUGS output'!O334,2)</f>
        <v>0.30</v>
      </c>
      <c r="H335" s="38"/>
      <c r="I335" s="38"/>
      <c r="J335" s="38"/>
      <c r="N335" s="1">
        <v>21</v>
      </c>
      <c r="O335" s="1">
        <v>23</v>
      </c>
      <c r="P335" s="5" t="str">
        <f>VLOOKUP('Direct lors'!N335,'WinBUGS output'!D:F,3,FALSE)</f>
        <v>Combined (Behavioural, cognitive, or CBT groups + AD)</v>
      </c>
      <c r="Q335" s="5" t="str">
        <f>VLOOKUP('Direct lors'!O335,'WinBUGS output'!D:F,3,FALSE)</f>
        <v>Combined (Counselling + AD)</v>
      </c>
      <c r="R335" s="5" t="str">
        <f>FIXED('WinBUGS output'!X334,2)</f>
        <v>-0.93</v>
      </c>
      <c r="S335" s="5" t="str">
        <f>FIXED('WinBUGS output'!W334,2)</f>
        <v>-3.47</v>
      </c>
      <c r="T335" s="5" t="str">
        <f>FIXED('WinBUGS output'!Y334,2)</f>
        <v>1.57</v>
      </c>
      <c r="X335" s="5" t="str">
        <f t="shared" si="20"/>
        <v>Attention placebo</v>
      </c>
      <c r="Y335" s="5" t="str">
        <f t="shared" si="21"/>
        <v>CBT individual (over 15 sessions)</v>
      </c>
      <c r="Z335" s="5" t="str">
        <f>FIXED(EXP('WinBUGS output'!N334),2)</f>
        <v>0.71</v>
      </c>
      <c r="AA335" s="5" t="str">
        <f>FIXED(EXP('WinBUGS output'!M334),2)</f>
        <v>0.37</v>
      </c>
      <c r="AB335" s="5" t="str">
        <f>FIXED(EXP('WinBUGS output'!O334),2)</f>
        <v>1.34</v>
      </c>
      <c r="AF335" s="5" t="str">
        <f t="shared" si="22"/>
        <v>Combined (Behavioural, cognitive, or CBT groups + AD)</v>
      </c>
      <c r="AG335" s="5" t="str">
        <f t="shared" si="23"/>
        <v>Combined (Counselling + AD)</v>
      </c>
      <c r="AH335" s="5" t="str">
        <f>FIXED(EXP('WinBUGS output'!X334),2)</f>
        <v>0.39</v>
      </c>
      <c r="AI335" s="5" t="str">
        <f>FIXED(EXP('WinBUGS output'!W334),2)</f>
        <v>0.03</v>
      </c>
      <c r="AJ335" s="5" t="str">
        <f>FIXED(EXP('WinBUGS output'!Y334),2)</f>
        <v>4.79</v>
      </c>
    </row>
    <row r="336" spans="1:36" x14ac:dyDescent="0.25">
      <c r="A336" s="16">
        <v>4</v>
      </c>
      <c r="B336" s="16">
        <v>67</v>
      </c>
      <c r="C336" s="5" t="str">
        <f>VLOOKUP(A336,'WinBUGS output'!A:C,3,FALSE)</f>
        <v>Attention placebo</v>
      </c>
      <c r="D336" s="5" t="str">
        <f>VLOOKUP(B336,'WinBUGS output'!A:C,3,FALSE)</f>
        <v>CBT individual (over 15 sessions) + TAU</v>
      </c>
      <c r="E336" s="5" t="str">
        <f>FIXED('WinBUGS output'!N335,2)</f>
        <v>-0.37</v>
      </c>
      <c r="F336" s="5" t="str">
        <f>FIXED('WinBUGS output'!M335,2)</f>
        <v>-1.25</v>
      </c>
      <c r="G336" s="5" t="str">
        <f>FIXED('WinBUGS output'!O335,2)</f>
        <v>0.46</v>
      </c>
      <c r="H336" s="38"/>
      <c r="I336" s="38"/>
      <c r="J336" s="38"/>
      <c r="N336" s="1">
        <v>21</v>
      </c>
      <c r="O336" s="1">
        <v>24</v>
      </c>
      <c r="P336" s="5" t="str">
        <f>VLOOKUP('Direct lors'!N336,'WinBUGS output'!D:F,3,FALSE)</f>
        <v>Combined (Behavioural, cognitive, or CBT groups + AD)</v>
      </c>
      <c r="Q336" s="5" t="str">
        <f>VLOOKUP('Direct lors'!O336,'WinBUGS output'!D:F,3,FALSE)</f>
        <v>Combined (IPT + AD)</v>
      </c>
      <c r="R336" s="5" t="str">
        <f>FIXED('WinBUGS output'!X335,2)</f>
        <v>-1.13</v>
      </c>
      <c r="S336" s="5" t="str">
        <f>FIXED('WinBUGS output'!W335,2)</f>
        <v>-3.22</v>
      </c>
      <c r="T336" s="5" t="str">
        <f>FIXED('WinBUGS output'!Y335,2)</f>
        <v>0.92</v>
      </c>
      <c r="X336" s="5" t="str">
        <f t="shared" si="20"/>
        <v>Attention placebo</v>
      </c>
      <c r="Y336" s="5" t="str">
        <f t="shared" si="21"/>
        <v>CBT individual (over 15 sessions) + TAU</v>
      </c>
      <c r="Z336" s="5" t="str">
        <f>FIXED(EXP('WinBUGS output'!N335),2)</f>
        <v>0.69</v>
      </c>
      <c r="AA336" s="5" t="str">
        <f>FIXED(EXP('WinBUGS output'!M335),2)</f>
        <v>0.29</v>
      </c>
      <c r="AB336" s="5" t="str">
        <f>FIXED(EXP('WinBUGS output'!O335),2)</f>
        <v>1.58</v>
      </c>
      <c r="AF336" s="5" t="str">
        <f t="shared" si="22"/>
        <v>Combined (Behavioural, cognitive, or CBT groups + AD)</v>
      </c>
      <c r="AG336" s="5" t="str">
        <f t="shared" si="23"/>
        <v>Combined (IPT + AD)</v>
      </c>
      <c r="AH336" s="5" t="str">
        <f>FIXED(EXP('WinBUGS output'!X335),2)</f>
        <v>0.32</v>
      </c>
      <c r="AI336" s="5" t="str">
        <f>FIXED(EXP('WinBUGS output'!W335),2)</f>
        <v>0.04</v>
      </c>
      <c r="AJ336" s="5" t="str">
        <f>FIXED(EXP('WinBUGS output'!Y335),2)</f>
        <v>2.50</v>
      </c>
    </row>
    <row r="337" spans="1:36" x14ac:dyDescent="0.25">
      <c r="A337" s="16">
        <v>4</v>
      </c>
      <c r="B337" s="16">
        <v>68</v>
      </c>
      <c r="C337" s="5" t="str">
        <f>VLOOKUP(A337,'WinBUGS output'!A:C,3,FALSE)</f>
        <v>Attention placebo</v>
      </c>
      <c r="D337" s="5" t="str">
        <f>VLOOKUP(B337,'WinBUGS output'!A:C,3,FALSE)</f>
        <v>Rational emotive behaviour therapy (REBT) individual</v>
      </c>
      <c r="E337" s="5" t="str">
        <f>FIXED('WinBUGS output'!N336,2)</f>
        <v>-0.38</v>
      </c>
      <c r="F337" s="5" t="str">
        <f>FIXED('WinBUGS output'!M336,2)</f>
        <v>-1.24</v>
      </c>
      <c r="G337" s="5" t="str">
        <f>FIXED('WinBUGS output'!O336,2)</f>
        <v>0.43</v>
      </c>
      <c r="H337" s="38"/>
      <c r="I337" s="38"/>
      <c r="J337" s="38"/>
      <c r="N337" s="1">
        <v>21</v>
      </c>
      <c r="O337" s="1">
        <v>25</v>
      </c>
      <c r="P337" s="5" t="str">
        <f>VLOOKUP('Direct lors'!N337,'WinBUGS output'!D:F,3,FALSE)</f>
        <v>Combined (Behavioural, cognitive, or CBT groups + AD)</v>
      </c>
      <c r="Q337" s="5" t="str">
        <f>VLOOKUP('Direct lors'!O337,'WinBUGS output'!D:F,3,FALSE)</f>
        <v>Combined (Short-term psychodynamic psychotherapies + AD)</v>
      </c>
      <c r="R337" s="5" t="str">
        <f>FIXED('WinBUGS output'!X336,2)</f>
        <v>-0.44</v>
      </c>
      <c r="S337" s="5" t="str">
        <f>FIXED('WinBUGS output'!W336,2)</f>
        <v>-2.30</v>
      </c>
      <c r="T337" s="5" t="str">
        <f>FIXED('WinBUGS output'!Y336,2)</f>
        <v>1.41</v>
      </c>
      <c r="X337" s="5" t="str">
        <f t="shared" si="20"/>
        <v>Attention placebo</v>
      </c>
      <c r="Y337" s="5" t="str">
        <f t="shared" si="21"/>
        <v>Rational emotive behaviour therapy (REBT) individual</v>
      </c>
      <c r="Z337" s="5" t="str">
        <f>FIXED(EXP('WinBUGS output'!N336),2)</f>
        <v>0.68</v>
      </c>
      <c r="AA337" s="5" t="str">
        <f>FIXED(EXP('WinBUGS output'!M336),2)</f>
        <v>0.29</v>
      </c>
      <c r="AB337" s="5" t="str">
        <f>FIXED(EXP('WinBUGS output'!O336),2)</f>
        <v>1.53</v>
      </c>
      <c r="AF337" s="5" t="str">
        <f t="shared" si="22"/>
        <v>Combined (Behavioural, cognitive, or CBT groups + AD)</v>
      </c>
      <c r="AG337" s="5" t="str">
        <f t="shared" si="23"/>
        <v>Combined (Short-term psychodynamic psychotherapies + AD)</v>
      </c>
      <c r="AH337" s="5" t="str">
        <f>FIXED(EXP('WinBUGS output'!X336),2)</f>
        <v>0.65</v>
      </c>
      <c r="AI337" s="5" t="str">
        <f>FIXED(EXP('WinBUGS output'!W336),2)</f>
        <v>0.10</v>
      </c>
      <c r="AJ337" s="5" t="str">
        <f>FIXED(EXP('WinBUGS output'!Y336),2)</f>
        <v>4.08</v>
      </c>
    </row>
    <row r="338" spans="1:36" x14ac:dyDescent="0.25">
      <c r="A338" s="16">
        <v>4</v>
      </c>
      <c r="B338" s="16">
        <v>69</v>
      </c>
      <c r="C338" s="5" t="str">
        <f>VLOOKUP(A338,'WinBUGS output'!A:C,3,FALSE)</f>
        <v>Attention placebo</v>
      </c>
      <c r="D338" s="5" t="str">
        <f>VLOOKUP(B338,'WinBUGS output'!A:C,3,FALSE)</f>
        <v>Third-wave cognitive therapy individual</v>
      </c>
      <c r="E338" s="5" t="str">
        <f>FIXED('WinBUGS output'!N337,2)</f>
        <v>-0.42</v>
      </c>
      <c r="F338" s="5" t="str">
        <f>FIXED('WinBUGS output'!M337,2)</f>
        <v>-1.19</v>
      </c>
      <c r="G338" s="5" t="str">
        <f>FIXED('WinBUGS output'!O337,2)</f>
        <v>0.31</v>
      </c>
      <c r="H338" s="38"/>
      <c r="I338" s="38"/>
      <c r="J338" s="38"/>
      <c r="N338" s="1">
        <v>21</v>
      </c>
      <c r="O338" s="1">
        <v>26</v>
      </c>
      <c r="P338" s="5" t="str">
        <f>VLOOKUP('Direct lors'!N338,'WinBUGS output'!D:F,3,FALSE)</f>
        <v>Combined (Behavioural, cognitive, or CBT groups + AD)</v>
      </c>
      <c r="Q338" s="5" t="str">
        <f>VLOOKUP('Direct lors'!O338,'WinBUGS output'!D:F,3,FALSE)</f>
        <v>Combined (psych + placebo)</v>
      </c>
      <c r="R338" s="5" t="str">
        <f>FIXED('WinBUGS output'!X337,2)</f>
        <v>-1.94</v>
      </c>
      <c r="S338" s="5" t="str">
        <f>FIXED('WinBUGS output'!W337,2)</f>
        <v>-3.97</v>
      </c>
      <c r="T338" s="5" t="str">
        <f>FIXED('WinBUGS output'!Y337,2)</f>
        <v>0.06</v>
      </c>
      <c r="X338" s="5" t="str">
        <f t="shared" si="20"/>
        <v>Attention placebo</v>
      </c>
      <c r="Y338" s="5" t="str">
        <f t="shared" si="21"/>
        <v>Third-wave cognitive therapy individual</v>
      </c>
      <c r="Z338" s="5" t="str">
        <f>FIXED(EXP('WinBUGS output'!N337),2)</f>
        <v>0.66</v>
      </c>
      <c r="AA338" s="5" t="str">
        <f>FIXED(EXP('WinBUGS output'!M337),2)</f>
        <v>0.31</v>
      </c>
      <c r="AB338" s="5" t="str">
        <f>FIXED(EXP('WinBUGS output'!O337),2)</f>
        <v>1.36</v>
      </c>
      <c r="AF338" s="5" t="str">
        <f t="shared" si="22"/>
        <v>Combined (Behavioural, cognitive, or CBT groups + AD)</v>
      </c>
      <c r="AG338" s="5" t="str">
        <f t="shared" si="23"/>
        <v>Combined (psych + placebo)</v>
      </c>
      <c r="AH338" s="5" t="str">
        <f>FIXED(EXP('WinBUGS output'!X337),2)</f>
        <v>0.14</v>
      </c>
      <c r="AI338" s="5" t="str">
        <f>FIXED(EXP('WinBUGS output'!W337),2)</f>
        <v>0.02</v>
      </c>
      <c r="AJ338" s="5" t="str">
        <f>FIXED(EXP('WinBUGS output'!Y337),2)</f>
        <v>1.06</v>
      </c>
    </row>
    <row r="339" spans="1:36" x14ac:dyDescent="0.25">
      <c r="A339" s="16">
        <v>4</v>
      </c>
      <c r="B339" s="16">
        <v>70</v>
      </c>
      <c r="C339" s="5" t="str">
        <f>VLOOKUP(A339,'WinBUGS output'!A:C,3,FALSE)</f>
        <v>Attention placebo</v>
      </c>
      <c r="D339" s="5" t="str">
        <f>VLOOKUP(B339,'WinBUGS output'!A:C,3,FALSE)</f>
        <v>Third-wave cognitive therapy individual + TAU</v>
      </c>
      <c r="E339" s="5" t="str">
        <f>FIXED('WinBUGS output'!N338,2)</f>
        <v>-0.39</v>
      </c>
      <c r="F339" s="5" t="str">
        <f>FIXED('WinBUGS output'!M338,2)</f>
        <v>-1.27</v>
      </c>
      <c r="G339" s="5" t="str">
        <f>FIXED('WinBUGS output'!O338,2)</f>
        <v>0.43</v>
      </c>
      <c r="H339" s="38"/>
      <c r="I339" s="38"/>
      <c r="J339" s="38"/>
      <c r="N339" s="1">
        <v>21</v>
      </c>
      <c r="O339" s="1">
        <v>27</v>
      </c>
      <c r="P339" s="5" t="str">
        <f>VLOOKUP('Direct lors'!N339,'WinBUGS output'!D:F,3,FALSE)</f>
        <v>Combined (Behavioural, cognitive, or CBT groups + AD)</v>
      </c>
      <c r="Q339" s="5" t="str">
        <f>VLOOKUP('Direct lors'!O339,'WinBUGS output'!D:F,3,FALSE)</f>
        <v>Combined (Exercise + AD/CBT)</v>
      </c>
      <c r="R339" s="5" t="str">
        <f>FIXED('WinBUGS output'!X338,2)</f>
        <v>-1.22</v>
      </c>
      <c r="S339" s="5" t="str">
        <f>FIXED('WinBUGS output'!W338,2)</f>
        <v>-3.09</v>
      </c>
      <c r="T339" s="5" t="str">
        <f>FIXED('WinBUGS output'!Y338,2)</f>
        <v>0.61</v>
      </c>
      <c r="X339" s="5" t="str">
        <f t="shared" si="20"/>
        <v>Attention placebo</v>
      </c>
      <c r="Y339" s="5" t="str">
        <f t="shared" si="21"/>
        <v>Third-wave cognitive therapy individual + TAU</v>
      </c>
      <c r="Z339" s="5" t="str">
        <f>FIXED(EXP('WinBUGS output'!N338),2)</f>
        <v>0.68</v>
      </c>
      <c r="AA339" s="5" t="str">
        <f>FIXED(EXP('WinBUGS output'!M338),2)</f>
        <v>0.28</v>
      </c>
      <c r="AB339" s="5" t="str">
        <f>FIXED(EXP('WinBUGS output'!O338),2)</f>
        <v>1.54</v>
      </c>
      <c r="AF339" s="5" t="str">
        <f t="shared" si="22"/>
        <v>Combined (Behavioural, cognitive, or CBT groups + AD)</v>
      </c>
      <c r="AG339" s="5" t="str">
        <f t="shared" si="23"/>
        <v>Combined (Exercise + AD/CBT)</v>
      </c>
      <c r="AH339" s="5" t="str">
        <f>FIXED(EXP('WinBUGS output'!X338),2)</f>
        <v>0.30</v>
      </c>
      <c r="AI339" s="5" t="str">
        <f>FIXED(EXP('WinBUGS output'!W338),2)</f>
        <v>0.05</v>
      </c>
      <c r="AJ339" s="5" t="str">
        <f>FIXED(EXP('WinBUGS output'!Y338),2)</f>
        <v>1.83</v>
      </c>
    </row>
    <row r="340" spans="1:36" x14ac:dyDescent="0.25">
      <c r="A340" s="16">
        <v>4</v>
      </c>
      <c r="B340" s="16">
        <v>71</v>
      </c>
      <c r="C340" s="5" t="str">
        <f>VLOOKUP(A340,'WinBUGS output'!A:C,3,FALSE)</f>
        <v>Attention placebo</v>
      </c>
      <c r="D340" s="5" t="str">
        <f>VLOOKUP(B340,'WinBUGS output'!A:C,3,FALSE)</f>
        <v>CBT group (under 15 sessions)</v>
      </c>
      <c r="E340" s="5" t="str">
        <f>FIXED('WinBUGS output'!N339,2)</f>
        <v>-0.12</v>
      </c>
      <c r="F340" s="5" t="str">
        <f>FIXED('WinBUGS output'!M339,2)</f>
        <v>-0.89</v>
      </c>
      <c r="G340" s="5" t="str">
        <f>FIXED('WinBUGS output'!O339,2)</f>
        <v>0.69</v>
      </c>
      <c r="H340" s="38"/>
      <c r="I340" s="38"/>
      <c r="J340" s="38"/>
      <c r="N340" s="1">
        <v>22</v>
      </c>
      <c r="O340" s="1">
        <v>23</v>
      </c>
      <c r="P340" s="5" t="str">
        <f>VLOOKUP('Direct lors'!N340,'WinBUGS output'!D:F,3,FALSE)</f>
        <v>Combined (Problem solving + AD)</v>
      </c>
      <c r="Q340" s="5" t="str">
        <f>VLOOKUP('Direct lors'!O340,'WinBUGS output'!D:F,3,FALSE)</f>
        <v>Combined (Counselling + AD)</v>
      </c>
      <c r="R340" s="5" t="str">
        <f>FIXED('WinBUGS output'!X339,2)</f>
        <v>0.74</v>
      </c>
      <c r="S340" s="5" t="str">
        <f>FIXED('WinBUGS output'!W339,2)</f>
        <v>-1.75</v>
      </c>
      <c r="T340" s="5" t="str">
        <f>FIXED('WinBUGS output'!Y339,2)</f>
        <v>3.21</v>
      </c>
      <c r="X340" s="5" t="str">
        <f t="shared" si="20"/>
        <v>Attention placebo</v>
      </c>
      <c r="Y340" s="5" t="str">
        <f t="shared" si="21"/>
        <v>CBT group (under 15 sessions)</v>
      </c>
      <c r="Z340" s="5" t="str">
        <f>FIXED(EXP('WinBUGS output'!N339),2)</f>
        <v>0.89</v>
      </c>
      <c r="AA340" s="5" t="str">
        <f>FIXED(EXP('WinBUGS output'!M339),2)</f>
        <v>0.41</v>
      </c>
      <c r="AB340" s="5" t="str">
        <f>FIXED(EXP('WinBUGS output'!O339),2)</f>
        <v>1.99</v>
      </c>
      <c r="AF340" s="5" t="str">
        <f t="shared" si="22"/>
        <v>Combined (Problem solving + AD)</v>
      </c>
      <c r="AG340" s="5" t="str">
        <f t="shared" si="23"/>
        <v>Combined (Counselling + AD)</v>
      </c>
      <c r="AH340" s="5" t="str">
        <f>FIXED(EXP('WinBUGS output'!X339),2)</f>
        <v>2.09</v>
      </c>
      <c r="AI340" s="5" t="str">
        <f>FIXED(EXP('WinBUGS output'!W339),2)</f>
        <v>0.17</v>
      </c>
      <c r="AJ340" s="5" t="str">
        <f>FIXED(EXP('WinBUGS output'!Y339),2)</f>
        <v>24.66</v>
      </c>
    </row>
    <row r="341" spans="1:36" x14ac:dyDescent="0.25">
      <c r="A341" s="16">
        <v>4</v>
      </c>
      <c r="B341" s="16">
        <v>72</v>
      </c>
      <c r="C341" s="5" t="str">
        <f>VLOOKUP(A341,'WinBUGS output'!A:C,3,FALSE)</f>
        <v>Attention placebo</v>
      </c>
      <c r="D341" s="5" t="str">
        <f>VLOOKUP(B341,'WinBUGS output'!A:C,3,FALSE)</f>
        <v>CBT group (under 15 sessions) + TAU</v>
      </c>
      <c r="E341" s="5" t="str">
        <f>FIXED('WinBUGS output'!N340,2)</f>
        <v>-0.82</v>
      </c>
      <c r="F341" s="5" t="str">
        <f>FIXED('WinBUGS output'!M340,2)</f>
        <v>-1.90</v>
      </c>
      <c r="G341" s="5" t="str">
        <f>FIXED('WinBUGS output'!O340,2)</f>
        <v>0.12</v>
      </c>
      <c r="H341" s="38"/>
      <c r="I341" s="38"/>
      <c r="J341" s="38"/>
      <c r="N341" s="1">
        <v>22</v>
      </c>
      <c r="O341" s="1">
        <v>24</v>
      </c>
      <c r="P341" s="5" t="str">
        <f>VLOOKUP('Direct lors'!N341,'WinBUGS output'!D:F,3,FALSE)</f>
        <v>Combined (Problem solving + AD)</v>
      </c>
      <c r="Q341" s="5" t="str">
        <f>VLOOKUP('Direct lors'!O341,'WinBUGS output'!D:F,3,FALSE)</f>
        <v>Combined (IPT + AD)</v>
      </c>
      <c r="R341" s="5" t="str">
        <f>FIXED('WinBUGS output'!X340,2)</f>
        <v>0.54</v>
      </c>
      <c r="S341" s="5" t="str">
        <f>FIXED('WinBUGS output'!W340,2)</f>
        <v>-1.44</v>
      </c>
      <c r="T341" s="5" t="str">
        <f>FIXED('WinBUGS output'!Y340,2)</f>
        <v>2.53</v>
      </c>
      <c r="X341" s="5" t="str">
        <f t="shared" si="20"/>
        <v>Attention placebo</v>
      </c>
      <c r="Y341" s="5" t="str">
        <f t="shared" si="21"/>
        <v>CBT group (under 15 sessions) + TAU</v>
      </c>
      <c r="Z341" s="5" t="str">
        <f>FIXED(EXP('WinBUGS output'!N340),2)</f>
        <v>0.44</v>
      </c>
      <c r="AA341" s="5" t="str">
        <f>FIXED(EXP('WinBUGS output'!M340),2)</f>
        <v>0.15</v>
      </c>
      <c r="AB341" s="5" t="str">
        <f>FIXED(EXP('WinBUGS output'!O340),2)</f>
        <v>1.13</v>
      </c>
      <c r="AF341" s="5" t="str">
        <f t="shared" si="22"/>
        <v>Combined (Problem solving + AD)</v>
      </c>
      <c r="AG341" s="5" t="str">
        <f t="shared" si="23"/>
        <v>Combined (IPT + AD)</v>
      </c>
      <c r="AH341" s="5" t="str">
        <f>FIXED(EXP('WinBUGS output'!X340),2)</f>
        <v>1.71</v>
      </c>
      <c r="AI341" s="5" t="str">
        <f>FIXED(EXP('WinBUGS output'!W340),2)</f>
        <v>0.24</v>
      </c>
      <c r="AJ341" s="5" t="str">
        <f>FIXED(EXP('WinBUGS output'!Y340),2)</f>
        <v>12.60</v>
      </c>
    </row>
    <row r="342" spans="1:36" x14ac:dyDescent="0.25">
      <c r="A342" s="16">
        <v>4</v>
      </c>
      <c r="B342" s="16">
        <v>73</v>
      </c>
      <c r="C342" s="5" t="str">
        <f>VLOOKUP(A342,'WinBUGS output'!A:C,3,FALSE)</f>
        <v>Attention placebo</v>
      </c>
      <c r="D342" s="5" t="str">
        <f>VLOOKUP(B342,'WinBUGS output'!A:C,3,FALSE)</f>
        <v>CBT group (over 15 sessions)</v>
      </c>
      <c r="E342" s="5" t="str">
        <f>FIXED('WinBUGS output'!N341,2)</f>
        <v>-0.29</v>
      </c>
      <c r="F342" s="5" t="str">
        <f>FIXED('WinBUGS output'!M341,2)</f>
        <v>-1.15</v>
      </c>
      <c r="G342" s="5" t="str">
        <f>FIXED('WinBUGS output'!O341,2)</f>
        <v>0.55</v>
      </c>
      <c r="H342" s="38" t="s">
        <v>5267</v>
      </c>
      <c r="I342" s="38" t="s">
        <v>5268</v>
      </c>
      <c r="J342" s="38" t="s">
        <v>5269</v>
      </c>
      <c r="N342" s="1">
        <v>22</v>
      </c>
      <c r="O342" s="1">
        <v>25</v>
      </c>
      <c r="P342" s="5" t="str">
        <f>VLOOKUP('Direct lors'!N342,'WinBUGS output'!D:F,3,FALSE)</f>
        <v>Combined (Problem solving + AD)</v>
      </c>
      <c r="Q342" s="5" t="str">
        <f>VLOOKUP('Direct lors'!O342,'WinBUGS output'!D:F,3,FALSE)</f>
        <v>Combined (Short-term psychodynamic psychotherapies + AD)</v>
      </c>
      <c r="R342" s="5" t="str">
        <f>FIXED('WinBUGS output'!X341,2)</f>
        <v>1.23</v>
      </c>
      <c r="S342" s="5" t="str">
        <f>FIXED('WinBUGS output'!W341,2)</f>
        <v>-0.54</v>
      </c>
      <c r="T342" s="5" t="str">
        <f>FIXED('WinBUGS output'!Y341,2)</f>
        <v>3.06</v>
      </c>
      <c r="X342" s="5" t="str">
        <f t="shared" si="20"/>
        <v>Attention placebo</v>
      </c>
      <c r="Y342" s="5" t="str">
        <f t="shared" si="21"/>
        <v>CBT group (over 15 sessions)</v>
      </c>
      <c r="Z342" s="5" t="str">
        <f>FIXED(EXP('WinBUGS output'!N341),2)</f>
        <v>0.75</v>
      </c>
      <c r="AA342" s="5" t="str">
        <f>FIXED(EXP('WinBUGS output'!M341),2)</f>
        <v>0.32</v>
      </c>
      <c r="AB342" s="5" t="str">
        <f>FIXED(EXP('WinBUGS output'!O341),2)</f>
        <v>1.73</v>
      </c>
      <c r="AF342" s="5" t="str">
        <f t="shared" si="22"/>
        <v>Combined (Problem solving + AD)</v>
      </c>
      <c r="AG342" s="5" t="str">
        <f t="shared" si="23"/>
        <v>Combined (Short-term psychodynamic psychotherapies + AD)</v>
      </c>
      <c r="AH342" s="5" t="str">
        <f>FIXED(EXP('WinBUGS output'!X341),2)</f>
        <v>3.41</v>
      </c>
      <c r="AI342" s="5" t="str">
        <f>FIXED(EXP('WinBUGS output'!W341),2)</f>
        <v>0.58</v>
      </c>
      <c r="AJ342" s="5" t="str">
        <f>FIXED(EXP('WinBUGS output'!Y341),2)</f>
        <v>21.28</v>
      </c>
    </row>
    <row r="343" spans="1:36" x14ac:dyDescent="0.25">
      <c r="A343" s="16">
        <v>4</v>
      </c>
      <c r="B343" s="16">
        <v>74</v>
      </c>
      <c r="C343" s="5" t="str">
        <f>VLOOKUP(A343,'WinBUGS output'!A:C,3,FALSE)</f>
        <v>Attention placebo</v>
      </c>
      <c r="D343" s="5" t="str">
        <f>VLOOKUP(B343,'WinBUGS output'!A:C,3,FALSE)</f>
        <v>Coping with Depression course (group)</v>
      </c>
      <c r="E343" s="5" t="str">
        <f>FIXED('WinBUGS output'!N342,2)</f>
        <v>-0.25</v>
      </c>
      <c r="F343" s="5" t="str">
        <f>FIXED('WinBUGS output'!M342,2)</f>
        <v>-1.06</v>
      </c>
      <c r="G343" s="5" t="str">
        <f>FIXED('WinBUGS output'!O342,2)</f>
        <v>0.55</v>
      </c>
      <c r="H343" s="38"/>
      <c r="I343" s="38"/>
      <c r="J343" s="38"/>
      <c r="N343" s="1">
        <v>22</v>
      </c>
      <c r="O343" s="1">
        <v>26</v>
      </c>
      <c r="P343" s="5" t="str">
        <f>VLOOKUP('Direct lors'!N343,'WinBUGS output'!D:F,3,FALSE)</f>
        <v>Combined (Problem solving + AD)</v>
      </c>
      <c r="Q343" s="5" t="str">
        <f>VLOOKUP('Direct lors'!O343,'WinBUGS output'!D:F,3,FALSE)</f>
        <v>Combined (psych + placebo)</v>
      </c>
      <c r="R343" s="5" t="str">
        <f>FIXED('WinBUGS output'!X342,2)</f>
        <v>-0.27</v>
      </c>
      <c r="S343" s="5" t="str">
        <f>FIXED('WinBUGS output'!W342,2)</f>
        <v>-2.19</v>
      </c>
      <c r="T343" s="5" t="str">
        <f>FIXED('WinBUGS output'!Y342,2)</f>
        <v>1.66</v>
      </c>
      <c r="X343" s="5" t="str">
        <f t="shared" si="20"/>
        <v>Attention placebo</v>
      </c>
      <c r="Y343" s="5" t="str">
        <f t="shared" si="21"/>
        <v>Coping with Depression course (group)</v>
      </c>
      <c r="Z343" s="5" t="str">
        <f>FIXED(EXP('WinBUGS output'!N342),2)</f>
        <v>0.78</v>
      </c>
      <c r="AA343" s="5" t="str">
        <f>FIXED(EXP('WinBUGS output'!M342),2)</f>
        <v>0.35</v>
      </c>
      <c r="AB343" s="5" t="str">
        <f>FIXED(EXP('WinBUGS output'!O342),2)</f>
        <v>1.73</v>
      </c>
      <c r="AF343" s="5" t="str">
        <f t="shared" si="22"/>
        <v>Combined (Problem solving + AD)</v>
      </c>
      <c r="AG343" s="5" t="str">
        <f t="shared" si="23"/>
        <v>Combined (psych + placebo)</v>
      </c>
      <c r="AH343" s="5" t="str">
        <f>FIXED(EXP('WinBUGS output'!X342),2)</f>
        <v>0.76</v>
      </c>
      <c r="AI343" s="5" t="str">
        <f>FIXED(EXP('WinBUGS output'!W342),2)</f>
        <v>0.11</v>
      </c>
      <c r="AJ343" s="5" t="str">
        <f>FIXED(EXP('WinBUGS output'!Y342),2)</f>
        <v>5.24</v>
      </c>
    </row>
    <row r="344" spans="1:36" x14ac:dyDescent="0.25">
      <c r="A344" s="16">
        <v>4</v>
      </c>
      <c r="B344" s="16">
        <v>75</v>
      </c>
      <c r="C344" s="5" t="str">
        <f>VLOOKUP(A344,'WinBUGS output'!A:C,3,FALSE)</f>
        <v>Attention placebo</v>
      </c>
      <c r="D344" s="5" t="str">
        <f>VLOOKUP(B344,'WinBUGS output'!A:C,3,FALSE)</f>
        <v>Coping with Depression course (group) + TAU</v>
      </c>
      <c r="E344" s="5" t="str">
        <f>FIXED('WinBUGS output'!N343,2)</f>
        <v>0.02</v>
      </c>
      <c r="F344" s="5" t="str">
        <f>FIXED('WinBUGS output'!M343,2)</f>
        <v>-0.83</v>
      </c>
      <c r="G344" s="5" t="str">
        <f>FIXED('WinBUGS output'!O343,2)</f>
        <v>0.98</v>
      </c>
      <c r="H344" s="38"/>
      <c r="I344" s="38"/>
      <c r="J344" s="38"/>
      <c r="N344" s="1">
        <v>22</v>
      </c>
      <c r="O344" s="1">
        <v>27</v>
      </c>
      <c r="P344" s="5" t="str">
        <f>VLOOKUP('Direct lors'!N344,'WinBUGS output'!D:F,3,FALSE)</f>
        <v>Combined (Problem solving + AD)</v>
      </c>
      <c r="Q344" s="5" t="str">
        <f>VLOOKUP('Direct lors'!O344,'WinBUGS output'!D:F,3,FALSE)</f>
        <v>Combined (Exercise + AD/CBT)</v>
      </c>
      <c r="R344" s="5" t="str">
        <f>FIXED('WinBUGS output'!X343,2)</f>
        <v>0.45</v>
      </c>
      <c r="S344" s="5" t="str">
        <f>FIXED('WinBUGS output'!W343,2)</f>
        <v>-1.29</v>
      </c>
      <c r="T344" s="5" t="str">
        <f>FIXED('WinBUGS output'!Y343,2)</f>
        <v>2.21</v>
      </c>
      <c r="X344" s="5" t="str">
        <f t="shared" si="20"/>
        <v>Attention placebo</v>
      </c>
      <c r="Y344" s="5" t="str">
        <f t="shared" si="21"/>
        <v>Coping with Depression course (group) + TAU</v>
      </c>
      <c r="Z344" s="5" t="str">
        <f>FIXED(EXP('WinBUGS output'!N343),2)</f>
        <v>1.02</v>
      </c>
      <c r="AA344" s="5" t="str">
        <f>FIXED(EXP('WinBUGS output'!M343),2)</f>
        <v>0.44</v>
      </c>
      <c r="AB344" s="5" t="str">
        <f>FIXED(EXP('WinBUGS output'!O343),2)</f>
        <v>2.67</v>
      </c>
      <c r="AF344" s="5" t="str">
        <f t="shared" si="22"/>
        <v>Combined (Problem solving + AD)</v>
      </c>
      <c r="AG344" s="5" t="str">
        <f t="shared" si="23"/>
        <v>Combined (Exercise + AD/CBT)</v>
      </c>
      <c r="AH344" s="5" t="str">
        <f>FIXED(EXP('WinBUGS output'!X343),2)</f>
        <v>1.56</v>
      </c>
      <c r="AI344" s="5" t="str">
        <f>FIXED(EXP('WinBUGS output'!W343),2)</f>
        <v>0.28</v>
      </c>
      <c r="AJ344" s="5" t="str">
        <f>FIXED(EXP('WinBUGS output'!Y343),2)</f>
        <v>9.15</v>
      </c>
    </row>
    <row r="345" spans="1:36" x14ac:dyDescent="0.25">
      <c r="A345" s="16">
        <v>4</v>
      </c>
      <c r="B345" s="16">
        <v>76</v>
      </c>
      <c r="C345" s="5" t="str">
        <f>VLOOKUP(A345,'WinBUGS output'!A:C,3,FALSE)</f>
        <v>Attention placebo</v>
      </c>
      <c r="D345" s="5" t="str">
        <f>VLOOKUP(B345,'WinBUGS output'!A:C,3,FALSE)</f>
        <v>Rational emotive behaviour therapy (REBT) group</v>
      </c>
      <c r="E345" s="5" t="str">
        <f>FIXED('WinBUGS output'!N344,2)</f>
        <v>-0.52</v>
      </c>
      <c r="F345" s="5" t="str">
        <f>FIXED('WinBUGS output'!M344,2)</f>
        <v>-1.66</v>
      </c>
      <c r="G345" s="5" t="str">
        <f>FIXED('WinBUGS output'!O344,2)</f>
        <v>0.43</v>
      </c>
      <c r="H345" s="38"/>
      <c r="I345" s="38"/>
      <c r="J345" s="38"/>
      <c r="N345" s="1">
        <v>23</v>
      </c>
      <c r="O345" s="1">
        <v>24</v>
      </c>
      <c r="P345" s="5" t="str">
        <f>VLOOKUP('Direct lors'!N345,'WinBUGS output'!D:F,3,FALSE)</f>
        <v>Combined (Counselling + AD)</v>
      </c>
      <c r="Q345" s="5" t="str">
        <f>VLOOKUP('Direct lors'!O345,'WinBUGS output'!D:F,3,FALSE)</f>
        <v>Combined (IPT + AD)</v>
      </c>
      <c r="R345" s="5" t="str">
        <f>FIXED('WinBUGS output'!X344,2)</f>
        <v>-0.20</v>
      </c>
      <c r="S345" s="5" t="str">
        <f>FIXED('WinBUGS output'!W344,2)</f>
        <v>-2.53</v>
      </c>
      <c r="T345" s="5" t="str">
        <f>FIXED('WinBUGS output'!Y344,2)</f>
        <v>2.13</v>
      </c>
      <c r="X345" s="5" t="str">
        <f t="shared" si="20"/>
        <v>Attention placebo</v>
      </c>
      <c r="Y345" s="5" t="str">
        <f t="shared" si="21"/>
        <v>Rational emotive behaviour therapy (REBT) group</v>
      </c>
      <c r="Z345" s="5" t="str">
        <f>FIXED(EXP('WinBUGS output'!N344),2)</f>
        <v>0.59</v>
      </c>
      <c r="AA345" s="5" t="str">
        <f>FIXED(EXP('WinBUGS output'!M344),2)</f>
        <v>0.19</v>
      </c>
      <c r="AB345" s="5" t="str">
        <f>FIXED(EXP('WinBUGS output'!O344),2)</f>
        <v>1.53</v>
      </c>
      <c r="AF345" s="5" t="str">
        <f t="shared" si="22"/>
        <v>Combined (Counselling + AD)</v>
      </c>
      <c r="AG345" s="5" t="str">
        <f t="shared" si="23"/>
        <v>Combined (IPT + AD)</v>
      </c>
      <c r="AH345" s="5" t="str">
        <f>FIXED(EXP('WinBUGS output'!X344),2)</f>
        <v>0.82</v>
      </c>
      <c r="AI345" s="5" t="str">
        <f>FIXED(EXP('WinBUGS output'!W344),2)</f>
        <v>0.08</v>
      </c>
      <c r="AJ345" s="5" t="str">
        <f>FIXED(EXP('WinBUGS output'!Y344),2)</f>
        <v>8.43</v>
      </c>
    </row>
    <row r="346" spans="1:36" x14ac:dyDescent="0.25">
      <c r="A346" s="16">
        <v>4</v>
      </c>
      <c r="B346" s="16">
        <v>77</v>
      </c>
      <c r="C346" s="5" t="str">
        <f>VLOOKUP(A346,'WinBUGS output'!A:C,3,FALSE)</f>
        <v>Attention placebo</v>
      </c>
      <c r="D346" s="5" t="str">
        <f>VLOOKUP(B346,'WinBUGS output'!A:C,3,FALSE)</f>
        <v>Third-wave cognitive therapy group</v>
      </c>
      <c r="E346" s="5" t="str">
        <f>FIXED('WinBUGS output'!N345,2)</f>
        <v>-0.10</v>
      </c>
      <c r="F346" s="5" t="str">
        <f>FIXED('WinBUGS output'!M345,2)</f>
        <v>-0.96</v>
      </c>
      <c r="G346" s="5" t="str">
        <f>FIXED('WinBUGS output'!O345,2)</f>
        <v>0.85</v>
      </c>
      <c r="H346" s="38"/>
      <c r="I346" s="38"/>
      <c r="J346" s="38"/>
      <c r="N346" s="1">
        <v>23</v>
      </c>
      <c r="O346" s="1">
        <v>25</v>
      </c>
      <c r="P346" s="5" t="str">
        <f>VLOOKUP('Direct lors'!N346,'WinBUGS output'!D:F,3,FALSE)</f>
        <v>Combined (Counselling + AD)</v>
      </c>
      <c r="Q346" s="5" t="str">
        <f>VLOOKUP('Direct lors'!O346,'WinBUGS output'!D:F,3,FALSE)</f>
        <v>Combined (Short-term psychodynamic psychotherapies + AD)</v>
      </c>
      <c r="R346" s="5" t="str">
        <f>FIXED('WinBUGS output'!X345,2)</f>
        <v>0.49</v>
      </c>
      <c r="S346" s="5" t="str">
        <f>FIXED('WinBUGS output'!W345,2)</f>
        <v>-1.26</v>
      </c>
      <c r="T346" s="5" t="str">
        <f>FIXED('WinBUGS output'!Y345,2)</f>
        <v>2.31</v>
      </c>
      <c r="X346" s="5" t="str">
        <f t="shared" si="20"/>
        <v>Attention placebo</v>
      </c>
      <c r="Y346" s="5" t="str">
        <f t="shared" si="21"/>
        <v>Third-wave cognitive therapy group</v>
      </c>
      <c r="Z346" s="5" t="str">
        <f>FIXED(EXP('WinBUGS output'!N345),2)</f>
        <v>0.91</v>
      </c>
      <c r="AA346" s="5" t="str">
        <f>FIXED(EXP('WinBUGS output'!M345),2)</f>
        <v>0.38</v>
      </c>
      <c r="AB346" s="5" t="str">
        <f>FIXED(EXP('WinBUGS output'!O345),2)</f>
        <v>2.35</v>
      </c>
      <c r="AF346" s="5" t="str">
        <f t="shared" si="22"/>
        <v>Combined (Counselling + AD)</v>
      </c>
      <c r="AG346" s="5" t="str">
        <f t="shared" si="23"/>
        <v>Combined (Short-term psychodynamic psychotherapies + AD)</v>
      </c>
      <c r="AH346" s="5" t="str">
        <f>FIXED(EXP('WinBUGS output'!X345),2)</f>
        <v>1.63</v>
      </c>
      <c r="AI346" s="5" t="str">
        <f>FIXED(EXP('WinBUGS output'!W345),2)</f>
        <v>0.28</v>
      </c>
      <c r="AJ346" s="5" t="str">
        <f>FIXED(EXP('WinBUGS output'!Y345),2)</f>
        <v>10.04</v>
      </c>
    </row>
    <row r="347" spans="1:36" x14ac:dyDescent="0.25">
      <c r="A347" s="16">
        <v>4</v>
      </c>
      <c r="B347" s="16">
        <v>78</v>
      </c>
      <c r="C347" s="5" t="str">
        <f>VLOOKUP(A347,'WinBUGS output'!A:C,3,FALSE)</f>
        <v>Attention placebo</v>
      </c>
      <c r="D347" s="5" t="str">
        <f>VLOOKUP(B347,'WinBUGS output'!A:C,3,FALSE)</f>
        <v>Third-wave cognitive therapy group + TAU</v>
      </c>
      <c r="E347" s="5" t="str">
        <f>FIXED('WinBUGS output'!N346,2)</f>
        <v>-0.42</v>
      </c>
      <c r="F347" s="5" t="str">
        <f>FIXED('WinBUGS output'!M346,2)</f>
        <v>-1.46</v>
      </c>
      <c r="G347" s="5" t="str">
        <f>FIXED('WinBUGS output'!O346,2)</f>
        <v>0.54</v>
      </c>
      <c r="H347" s="38"/>
      <c r="I347" s="38"/>
      <c r="J347" s="38"/>
      <c r="N347" s="1">
        <v>23</v>
      </c>
      <c r="O347" s="1">
        <v>26</v>
      </c>
      <c r="P347" s="5" t="str">
        <f>VLOOKUP('Direct lors'!N347,'WinBUGS output'!D:F,3,FALSE)</f>
        <v>Combined (Counselling + AD)</v>
      </c>
      <c r="Q347" s="5" t="str">
        <f>VLOOKUP('Direct lors'!O347,'WinBUGS output'!D:F,3,FALSE)</f>
        <v>Combined (psych + placebo)</v>
      </c>
      <c r="R347" s="5" t="str">
        <f>FIXED('WinBUGS output'!X346,2)</f>
        <v>-1.01</v>
      </c>
      <c r="S347" s="5" t="str">
        <f>FIXED('WinBUGS output'!W346,2)</f>
        <v>-3.29</v>
      </c>
      <c r="T347" s="5" t="str">
        <f>FIXED('WinBUGS output'!Y346,2)</f>
        <v>1.27</v>
      </c>
      <c r="X347" s="5" t="str">
        <f t="shared" si="20"/>
        <v>Attention placebo</v>
      </c>
      <c r="Y347" s="5" t="str">
        <f t="shared" si="21"/>
        <v>Third-wave cognitive therapy group + TAU</v>
      </c>
      <c r="Z347" s="5" t="str">
        <f>FIXED(EXP('WinBUGS output'!N346),2)</f>
        <v>0.66</v>
      </c>
      <c r="AA347" s="5" t="str">
        <f>FIXED(EXP('WinBUGS output'!M346),2)</f>
        <v>0.23</v>
      </c>
      <c r="AB347" s="5" t="str">
        <f>FIXED(EXP('WinBUGS output'!O346),2)</f>
        <v>1.71</v>
      </c>
      <c r="AF347" s="5" t="str">
        <f t="shared" si="22"/>
        <v>Combined (Counselling + AD)</v>
      </c>
      <c r="AG347" s="5" t="str">
        <f t="shared" si="23"/>
        <v>Combined (psych + placebo)</v>
      </c>
      <c r="AH347" s="5" t="str">
        <f>FIXED(EXP('WinBUGS output'!X346),2)</f>
        <v>0.37</v>
      </c>
      <c r="AI347" s="5" t="str">
        <f>FIXED(EXP('WinBUGS output'!W346),2)</f>
        <v>0.04</v>
      </c>
      <c r="AJ347" s="5" t="str">
        <f>FIXED(EXP('WinBUGS output'!Y346),2)</f>
        <v>3.54</v>
      </c>
    </row>
    <row r="348" spans="1:36" x14ac:dyDescent="0.25">
      <c r="A348" s="16">
        <v>4</v>
      </c>
      <c r="B348" s="16">
        <v>79</v>
      </c>
      <c r="C348" s="5" t="str">
        <f>VLOOKUP(A348,'WinBUGS output'!A:C,3,FALSE)</f>
        <v>Attention placebo</v>
      </c>
      <c r="D348" s="5" t="str">
        <f>VLOOKUP(B348,'WinBUGS output'!A:C,3,FALSE)</f>
        <v>CBT individual (over 15 sessions) + any AD</v>
      </c>
      <c r="E348" s="5" t="str">
        <f>FIXED('WinBUGS output'!N347,2)</f>
        <v>0.13</v>
      </c>
      <c r="F348" s="5" t="str">
        <f>FIXED('WinBUGS output'!M347,2)</f>
        <v>-0.97</v>
      </c>
      <c r="G348" s="5" t="str">
        <f>FIXED('WinBUGS output'!O347,2)</f>
        <v>1.31</v>
      </c>
      <c r="H348" s="38"/>
      <c r="I348" s="38"/>
      <c r="J348" s="38"/>
      <c r="N348" s="1">
        <v>23</v>
      </c>
      <c r="O348" s="1">
        <v>27</v>
      </c>
      <c r="P348" s="5" t="str">
        <f>VLOOKUP('Direct lors'!N348,'WinBUGS output'!D:F,3,FALSE)</f>
        <v>Combined (Counselling + AD)</v>
      </c>
      <c r="Q348" s="5" t="str">
        <f>VLOOKUP('Direct lors'!O348,'WinBUGS output'!D:F,3,FALSE)</f>
        <v>Combined (Exercise + AD/CBT)</v>
      </c>
      <c r="R348" s="5" t="str">
        <f>FIXED('WinBUGS output'!X347,2)</f>
        <v>-0.29</v>
      </c>
      <c r="S348" s="5" t="str">
        <f>FIXED('WinBUGS output'!W347,2)</f>
        <v>-2.43</v>
      </c>
      <c r="T348" s="5" t="str">
        <f>FIXED('WinBUGS output'!Y347,2)</f>
        <v>1.89</v>
      </c>
      <c r="X348" s="5" t="str">
        <f t="shared" si="20"/>
        <v>Attention placebo</v>
      </c>
      <c r="Y348" s="5" t="str">
        <f t="shared" si="21"/>
        <v>CBT individual (over 15 sessions) + any AD</v>
      </c>
      <c r="Z348" s="5" t="str">
        <f>FIXED(EXP('WinBUGS output'!N347),2)</f>
        <v>1.13</v>
      </c>
      <c r="AA348" s="5" t="str">
        <f>FIXED(EXP('WinBUGS output'!M347),2)</f>
        <v>0.38</v>
      </c>
      <c r="AB348" s="5" t="str">
        <f>FIXED(EXP('WinBUGS output'!O347),2)</f>
        <v>3.71</v>
      </c>
      <c r="AF348" s="5" t="str">
        <f t="shared" si="22"/>
        <v>Combined (Counselling + AD)</v>
      </c>
      <c r="AG348" s="5" t="str">
        <f t="shared" si="23"/>
        <v>Combined (Exercise + AD/CBT)</v>
      </c>
      <c r="AH348" s="5" t="str">
        <f>FIXED(EXP('WinBUGS output'!X347),2)</f>
        <v>0.75</v>
      </c>
      <c r="AI348" s="5" t="str">
        <f>FIXED(EXP('WinBUGS output'!W347),2)</f>
        <v>0.09</v>
      </c>
      <c r="AJ348" s="5" t="str">
        <f>FIXED(EXP('WinBUGS output'!Y347),2)</f>
        <v>6.61</v>
      </c>
    </row>
    <row r="349" spans="1:36" x14ac:dyDescent="0.25">
      <c r="A349" s="16">
        <v>4</v>
      </c>
      <c r="B349" s="16">
        <v>80</v>
      </c>
      <c r="C349" s="5" t="str">
        <f>VLOOKUP(A349,'WinBUGS output'!A:C,3,FALSE)</f>
        <v>Attention placebo</v>
      </c>
      <c r="D349" s="5" t="str">
        <f>VLOOKUP(B349,'WinBUGS output'!A:C,3,FALSE)</f>
        <v>CBT individual (over 15 sessions) + any TCA</v>
      </c>
      <c r="E349" s="5" t="str">
        <f>FIXED('WinBUGS output'!N348,2)</f>
        <v>0.03</v>
      </c>
      <c r="F349" s="5" t="str">
        <f>FIXED('WinBUGS output'!M348,2)</f>
        <v>-0.94</v>
      </c>
      <c r="G349" s="5" t="str">
        <f>FIXED('WinBUGS output'!O348,2)</f>
        <v>1.01</v>
      </c>
      <c r="H349" s="38"/>
      <c r="I349" s="38"/>
      <c r="J349" s="38"/>
      <c r="N349" s="1">
        <v>24</v>
      </c>
      <c r="O349" s="1">
        <v>25</v>
      </c>
      <c r="P349" s="5" t="str">
        <f>VLOOKUP('Direct lors'!N349,'WinBUGS output'!D:F,3,FALSE)</f>
        <v>Combined (IPT + AD)</v>
      </c>
      <c r="Q349" s="5" t="str">
        <f>VLOOKUP('Direct lors'!O349,'WinBUGS output'!D:F,3,FALSE)</f>
        <v>Combined (Short-term psychodynamic psychotherapies + AD)</v>
      </c>
      <c r="R349" s="5" t="str">
        <f>FIXED('WinBUGS output'!X348,2)</f>
        <v>0.69</v>
      </c>
      <c r="S349" s="5" t="str">
        <f>FIXED('WinBUGS output'!W348,2)</f>
        <v>-0.88</v>
      </c>
      <c r="T349" s="5" t="str">
        <f>FIXED('WinBUGS output'!Y348,2)</f>
        <v>2.29</v>
      </c>
      <c r="X349" s="5" t="str">
        <f t="shared" si="20"/>
        <v>Attention placebo</v>
      </c>
      <c r="Y349" s="5" t="str">
        <f t="shared" si="21"/>
        <v>CBT individual (over 15 sessions) + any TCA</v>
      </c>
      <c r="Z349" s="5" t="str">
        <f>FIXED(EXP('WinBUGS output'!N348),2)</f>
        <v>1.03</v>
      </c>
      <c r="AA349" s="5" t="str">
        <f>FIXED(EXP('WinBUGS output'!M348),2)</f>
        <v>0.39</v>
      </c>
      <c r="AB349" s="5" t="str">
        <f>FIXED(EXP('WinBUGS output'!O348),2)</f>
        <v>2.75</v>
      </c>
      <c r="AF349" s="5" t="str">
        <f t="shared" si="22"/>
        <v>Combined (IPT + AD)</v>
      </c>
      <c r="AG349" s="5" t="str">
        <f t="shared" si="23"/>
        <v>Combined (Short-term psychodynamic psychotherapies + AD)</v>
      </c>
      <c r="AH349" s="5" t="str">
        <f>FIXED(EXP('WinBUGS output'!X348),2)</f>
        <v>1.99</v>
      </c>
      <c r="AI349" s="5" t="str">
        <f>FIXED(EXP('WinBUGS output'!W348),2)</f>
        <v>0.41</v>
      </c>
      <c r="AJ349" s="5" t="str">
        <f>FIXED(EXP('WinBUGS output'!Y348),2)</f>
        <v>9.86</v>
      </c>
    </row>
    <row r="350" spans="1:36" x14ac:dyDescent="0.25">
      <c r="A350" s="16">
        <v>4</v>
      </c>
      <c r="B350" s="16">
        <v>81</v>
      </c>
      <c r="C350" s="5" t="str">
        <f>VLOOKUP(A350,'WinBUGS output'!A:C,3,FALSE)</f>
        <v>Attention placebo</v>
      </c>
      <c r="D350" s="5" t="str">
        <f>VLOOKUP(B350,'WinBUGS output'!A:C,3,FALSE)</f>
        <v>CBT individual (over 15 sessions) + imipramine</v>
      </c>
      <c r="E350" s="5" t="str">
        <f>FIXED('WinBUGS output'!N349,2)</f>
        <v>0.01</v>
      </c>
      <c r="F350" s="5" t="str">
        <f>FIXED('WinBUGS output'!M349,2)</f>
        <v>-1.03</v>
      </c>
      <c r="G350" s="5" t="str">
        <f>FIXED('WinBUGS output'!O349,2)</f>
        <v>1.06</v>
      </c>
      <c r="H350" s="38"/>
      <c r="I350" s="38"/>
      <c r="J350" s="38"/>
      <c r="N350" s="1">
        <v>24</v>
      </c>
      <c r="O350" s="1">
        <v>26</v>
      </c>
      <c r="P350" s="5" t="str">
        <f>VLOOKUP('Direct lors'!N350,'WinBUGS output'!D:F,3,FALSE)</f>
        <v>Combined (IPT + AD)</v>
      </c>
      <c r="Q350" s="5" t="str">
        <f>VLOOKUP('Direct lors'!O350,'WinBUGS output'!D:F,3,FALSE)</f>
        <v>Combined (psych + placebo)</v>
      </c>
      <c r="R350" s="5" t="str">
        <f>FIXED('WinBUGS output'!X349,2)</f>
        <v>-0.81</v>
      </c>
      <c r="S350" s="5" t="str">
        <f>FIXED('WinBUGS output'!W349,2)</f>
        <v>-2.30</v>
      </c>
      <c r="T350" s="5" t="str">
        <f>FIXED('WinBUGS output'!Y349,2)</f>
        <v>0.67</v>
      </c>
      <c r="X350" s="5" t="str">
        <f t="shared" si="20"/>
        <v>Attention placebo</v>
      </c>
      <c r="Y350" s="5" t="str">
        <f t="shared" si="21"/>
        <v>CBT individual (over 15 sessions) + imipramine</v>
      </c>
      <c r="Z350" s="5" t="str">
        <f>FIXED(EXP('WinBUGS output'!N349),2)</f>
        <v>1.01</v>
      </c>
      <c r="AA350" s="5" t="str">
        <f>FIXED(EXP('WinBUGS output'!M349),2)</f>
        <v>0.36</v>
      </c>
      <c r="AB350" s="5" t="str">
        <f>FIXED(EXP('WinBUGS output'!O349),2)</f>
        <v>2.90</v>
      </c>
      <c r="AF350" s="5" t="str">
        <f t="shared" si="22"/>
        <v>Combined (IPT + AD)</v>
      </c>
      <c r="AG350" s="5" t="str">
        <f t="shared" si="23"/>
        <v>Combined (psych + placebo)</v>
      </c>
      <c r="AH350" s="5" t="str">
        <f>FIXED(EXP('WinBUGS output'!X349),2)</f>
        <v>0.44</v>
      </c>
      <c r="AI350" s="5" t="str">
        <f>FIXED(EXP('WinBUGS output'!W349),2)</f>
        <v>0.10</v>
      </c>
      <c r="AJ350" s="5" t="str">
        <f>FIXED(EXP('WinBUGS output'!Y349),2)</f>
        <v>1.95</v>
      </c>
    </row>
    <row r="351" spans="1:36" x14ac:dyDescent="0.25">
      <c r="A351" s="16">
        <v>4</v>
      </c>
      <c r="B351" s="16">
        <v>82</v>
      </c>
      <c r="C351" s="5" t="str">
        <f>VLOOKUP(A351,'WinBUGS output'!A:C,3,FALSE)</f>
        <v>Attention placebo</v>
      </c>
      <c r="D351" s="5" t="str">
        <f>VLOOKUP(B351,'WinBUGS output'!A:C,3,FALSE)</f>
        <v>CBT group (under 15 sessions) + imipramine</v>
      </c>
      <c r="E351" s="5" t="str">
        <f>FIXED('WinBUGS output'!N350,2)</f>
        <v>0.88</v>
      </c>
      <c r="F351" s="5" t="str">
        <f>FIXED('WinBUGS output'!M350,2)</f>
        <v>-0.66</v>
      </c>
      <c r="G351" s="5" t="str">
        <f>FIXED('WinBUGS output'!O350,2)</f>
        <v>2.43</v>
      </c>
      <c r="H351" s="38"/>
      <c r="I351" s="38"/>
      <c r="J351" s="38"/>
      <c r="N351" s="1">
        <v>24</v>
      </c>
      <c r="O351" s="1">
        <v>27</v>
      </c>
      <c r="P351" s="5" t="str">
        <f>VLOOKUP('Direct lors'!N351,'WinBUGS output'!D:F,3,FALSE)</f>
        <v>Combined (IPT + AD)</v>
      </c>
      <c r="Q351" s="5" t="str">
        <f>VLOOKUP('Direct lors'!O351,'WinBUGS output'!D:F,3,FALSE)</f>
        <v>Combined (Exercise + AD/CBT)</v>
      </c>
      <c r="R351" s="5" t="str">
        <f>FIXED('WinBUGS output'!X350,2)</f>
        <v>-0.09</v>
      </c>
      <c r="S351" s="5" t="str">
        <f>FIXED('WinBUGS output'!W350,2)</f>
        <v>-1.69</v>
      </c>
      <c r="T351" s="5" t="str">
        <f>FIXED('WinBUGS output'!Y350,2)</f>
        <v>1.51</v>
      </c>
      <c r="X351" s="5" t="str">
        <f t="shared" si="20"/>
        <v>Attention placebo</v>
      </c>
      <c r="Y351" s="5" t="str">
        <f t="shared" si="21"/>
        <v>CBT group (under 15 sessions) + imipramine</v>
      </c>
      <c r="Z351" s="5" t="str">
        <f>FIXED(EXP('WinBUGS output'!N350),2)</f>
        <v>2.42</v>
      </c>
      <c r="AA351" s="5" t="str">
        <f>FIXED(EXP('WinBUGS output'!M350),2)</f>
        <v>0.52</v>
      </c>
      <c r="AB351" s="5" t="str">
        <f>FIXED(EXP('WinBUGS output'!O350),2)</f>
        <v>11.34</v>
      </c>
      <c r="AF351" s="5" t="str">
        <f t="shared" si="22"/>
        <v>Combined (IPT + AD)</v>
      </c>
      <c r="AG351" s="5" t="str">
        <f t="shared" si="23"/>
        <v>Combined (Exercise + AD/CBT)</v>
      </c>
      <c r="AH351" s="5" t="str">
        <f>FIXED(EXP('WinBUGS output'!X350),2)</f>
        <v>0.92</v>
      </c>
      <c r="AI351" s="5" t="str">
        <f>FIXED(EXP('WinBUGS output'!W350),2)</f>
        <v>0.18</v>
      </c>
      <c r="AJ351" s="5" t="str">
        <f>FIXED(EXP('WinBUGS output'!Y350),2)</f>
        <v>4.52</v>
      </c>
    </row>
    <row r="352" spans="1:36" x14ac:dyDescent="0.25">
      <c r="A352" s="16">
        <v>4</v>
      </c>
      <c r="B352" s="16">
        <v>83</v>
      </c>
      <c r="C352" s="5" t="str">
        <f>VLOOKUP(A352,'WinBUGS output'!A:C,3,FALSE)</f>
        <v>Attention placebo</v>
      </c>
      <c r="D352" s="5" t="str">
        <f>VLOOKUP(B352,'WinBUGS output'!A:C,3,FALSE)</f>
        <v>Problem solving individual + any SSRI</v>
      </c>
      <c r="E352" s="5" t="str">
        <f>FIXED('WinBUGS output'!N351,2)</f>
        <v>-0.78</v>
      </c>
      <c r="F352" s="5" t="str">
        <f>FIXED('WinBUGS output'!M351,2)</f>
        <v>-2.28</v>
      </c>
      <c r="G352" s="5" t="str">
        <f>FIXED('WinBUGS output'!O351,2)</f>
        <v>0.63</v>
      </c>
      <c r="H352" s="38"/>
      <c r="I352" s="38"/>
      <c r="J352" s="38"/>
      <c r="N352" s="1">
        <v>25</v>
      </c>
      <c r="O352" s="1">
        <v>26</v>
      </c>
      <c r="P352" s="5" t="str">
        <f>VLOOKUP('Direct lors'!N352,'WinBUGS output'!D:F,3,FALSE)</f>
        <v>Combined (Short-term psychodynamic psychotherapies + AD)</v>
      </c>
      <c r="Q352" s="5" t="str">
        <f>VLOOKUP('Direct lors'!O352,'WinBUGS output'!D:F,3,FALSE)</f>
        <v>Combined (psych + placebo)</v>
      </c>
      <c r="R352" s="5" t="str">
        <f>FIXED('WinBUGS output'!X351,2)</f>
        <v>-1.50</v>
      </c>
      <c r="S352" s="5" t="str">
        <f>FIXED('WinBUGS output'!W351,2)</f>
        <v>-3.04</v>
      </c>
      <c r="T352" s="5" t="str">
        <f>FIXED('WinBUGS output'!Y351,2)</f>
        <v>-0.01</v>
      </c>
      <c r="X352" s="5" t="str">
        <f t="shared" si="20"/>
        <v>Attention placebo</v>
      </c>
      <c r="Y352" s="5" t="str">
        <f t="shared" si="21"/>
        <v>Problem solving individual + any SSRI</v>
      </c>
      <c r="Z352" s="5" t="str">
        <f>FIXED(EXP('WinBUGS output'!N351),2)</f>
        <v>0.46</v>
      </c>
      <c r="AA352" s="5" t="str">
        <f>FIXED(EXP('WinBUGS output'!M351),2)</f>
        <v>0.10</v>
      </c>
      <c r="AB352" s="5" t="str">
        <f>FIXED(EXP('WinBUGS output'!O351),2)</f>
        <v>1.88</v>
      </c>
      <c r="AF352" s="5" t="str">
        <f t="shared" si="22"/>
        <v>Combined (Short-term psychodynamic psychotherapies + AD)</v>
      </c>
      <c r="AG352" s="5" t="str">
        <f t="shared" si="23"/>
        <v>Combined (psych + placebo)</v>
      </c>
      <c r="AH352" s="5" t="str">
        <f>FIXED(EXP('WinBUGS output'!X351),2)</f>
        <v>0.22</v>
      </c>
      <c r="AI352" s="5" t="str">
        <f>FIXED(EXP('WinBUGS output'!W351),2)</f>
        <v>0.05</v>
      </c>
      <c r="AJ352" s="5" t="str">
        <f>FIXED(EXP('WinBUGS output'!Y351),2)</f>
        <v>0.99</v>
      </c>
    </row>
    <row r="353" spans="1:36" x14ac:dyDescent="0.25">
      <c r="A353" s="16">
        <v>4</v>
      </c>
      <c r="B353" s="16">
        <v>84</v>
      </c>
      <c r="C353" s="5" t="str">
        <f>VLOOKUP(A353,'WinBUGS output'!A:C,3,FALSE)</f>
        <v>Attention placebo</v>
      </c>
      <c r="D353" s="5" t="str">
        <f>VLOOKUP(B353,'WinBUGS output'!A:C,3,FALSE)</f>
        <v>Supportive psychotherapy + any SSRI</v>
      </c>
      <c r="E353" s="5" t="str">
        <f>FIXED('WinBUGS output'!N352,2)</f>
        <v>-0.05</v>
      </c>
      <c r="F353" s="5" t="str">
        <f>FIXED('WinBUGS output'!M352,2)</f>
        <v>-1.98</v>
      </c>
      <c r="G353" s="5" t="str">
        <f>FIXED('WinBUGS output'!O352,2)</f>
        <v>1.86</v>
      </c>
      <c r="H353" s="38"/>
      <c r="I353" s="38"/>
      <c r="J353" s="38"/>
      <c r="N353" s="1">
        <v>25</v>
      </c>
      <c r="O353" s="1">
        <v>27</v>
      </c>
      <c r="P353" s="5" t="str">
        <f>VLOOKUP('Direct lors'!N353,'WinBUGS output'!D:F,3,FALSE)</f>
        <v>Combined (Short-term psychodynamic psychotherapies + AD)</v>
      </c>
      <c r="Q353" s="5" t="str">
        <f>VLOOKUP('Direct lors'!O353,'WinBUGS output'!D:F,3,FALSE)</f>
        <v>Combined (Exercise + AD/CBT)</v>
      </c>
      <c r="R353" s="5" t="str">
        <f>FIXED('WinBUGS output'!X352,2)</f>
        <v>-0.78</v>
      </c>
      <c r="S353" s="5" t="str">
        <f>FIXED('WinBUGS output'!W352,2)</f>
        <v>-2.15</v>
      </c>
      <c r="T353" s="5" t="str">
        <f>FIXED('WinBUGS output'!Y352,2)</f>
        <v>0.54</v>
      </c>
      <c r="X353" s="5" t="str">
        <f t="shared" si="20"/>
        <v>Attention placebo</v>
      </c>
      <c r="Y353" s="5" t="str">
        <f t="shared" si="21"/>
        <v>Supportive psychotherapy + any SSRI</v>
      </c>
      <c r="Z353" s="5" t="str">
        <f>FIXED(EXP('WinBUGS output'!N352),2)</f>
        <v>0.95</v>
      </c>
      <c r="AA353" s="5" t="str">
        <f>FIXED(EXP('WinBUGS output'!M352),2)</f>
        <v>0.14</v>
      </c>
      <c r="AB353" s="5" t="str">
        <f>FIXED(EXP('WinBUGS output'!O352),2)</f>
        <v>6.43</v>
      </c>
      <c r="AF353" s="5" t="str">
        <f t="shared" si="22"/>
        <v>Combined (Short-term psychodynamic psychotherapies + AD)</v>
      </c>
      <c r="AG353" s="5" t="str">
        <f t="shared" si="23"/>
        <v>Combined (Exercise + AD/CBT)</v>
      </c>
      <c r="AH353" s="5" t="str">
        <f>FIXED(EXP('WinBUGS output'!X352),2)</f>
        <v>0.46</v>
      </c>
      <c r="AI353" s="5" t="str">
        <f>FIXED(EXP('WinBUGS output'!W352),2)</f>
        <v>0.12</v>
      </c>
      <c r="AJ353" s="5" t="str">
        <f>FIXED(EXP('WinBUGS output'!Y352),2)</f>
        <v>1.71</v>
      </c>
    </row>
    <row r="354" spans="1:36" x14ac:dyDescent="0.25">
      <c r="A354" s="16">
        <v>4</v>
      </c>
      <c r="B354" s="16">
        <v>85</v>
      </c>
      <c r="C354" s="5" t="str">
        <f>VLOOKUP(A354,'WinBUGS output'!A:C,3,FALSE)</f>
        <v>Attention placebo</v>
      </c>
      <c r="D354" s="5" t="str">
        <f>VLOOKUP(B354,'WinBUGS output'!A:C,3,FALSE)</f>
        <v>Interpersonal psychotherapy (IPT) + any AD</v>
      </c>
      <c r="E354" s="5" t="str">
        <f>FIXED('WinBUGS output'!N353,2)</f>
        <v>-0.19</v>
      </c>
      <c r="F354" s="5" t="str">
        <f>FIXED('WinBUGS output'!M353,2)</f>
        <v>-1.55</v>
      </c>
      <c r="G354" s="5" t="str">
        <f>FIXED('WinBUGS output'!O353,2)</f>
        <v>1.15</v>
      </c>
      <c r="H354" s="38"/>
      <c r="I354" s="38"/>
      <c r="J354" s="38"/>
      <c r="N354" s="1">
        <v>26</v>
      </c>
      <c r="O354" s="1">
        <v>27</v>
      </c>
      <c r="P354" s="5" t="str">
        <f>VLOOKUP('Direct lors'!N354,'WinBUGS output'!D:F,3,FALSE)</f>
        <v>Combined (psych + placebo)</v>
      </c>
      <c r="Q354" s="5" t="str">
        <f>VLOOKUP('Direct lors'!O354,'WinBUGS output'!D:F,3,FALSE)</f>
        <v>Combined (Exercise + AD/CBT)</v>
      </c>
      <c r="R354" s="5" t="str">
        <f>FIXED('WinBUGS output'!X353,2)</f>
        <v>0.72</v>
      </c>
      <c r="S354" s="5" t="str">
        <f>FIXED('WinBUGS output'!W353,2)</f>
        <v>-0.74</v>
      </c>
      <c r="T354" s="5" t="str">
        <f>FIXED('WinBUGS output'!Y353,2)</f>
        <v>2.23</v>
      </c>
      <c r="X354" s="5" t="str">
        <f t="shared" si="20"/>
        <v>Attention placebo</v>
      </c>
      <c r="Y354" s="5" t="str">
        <f t="shared" si="21"/>
        <v>Interpersonal psychotherapy (IPT) + any AD</v>
      </c>
      <c r="Z354" s="5" t="str">
        <f>FIXED(EXP('WinBUGS output'!N353),2)</f>
        <v>0.82</v>
      </c>
      <c r="AA354" s="5" t="str">
        <f>FIXED(EXP('WinBUGS output'!M353),2)</f>
        <v>0.21</v>
      </c>
      <c r="AB354" s="5" t="str">
        <f>FIXED(EXP('WinBUGS output'!O353),2)</f>
        <v>3.15</v>
      </c>
      <c r="AF354" s="5" t="str">
        <f t="shared" si="22"/>
        <v>Combined (psych + placebo)</v>
      </c>
      <c r="AG354" s="5" t="str">
        <f t="shared" si="23"/>
        <v>Combined (Exercise + AD/CBT)</v>
      </c>
      <c r="AH354" s="5" t="str">
        <f>FIXED(EXP('WinBUGS output'!X353),2)</f>
        <v>2.05</v>
      </c>
      <c r="AI354" s="5" t="str">
        <f>FIXED(EXP('WinBUGS output'!W353),2)</f>
        <v>0.48</v>
      </c>
      <c r="AJ354" s="5" t="str">
        <f>FIXED(EXP('WinBUGS output'!Y353),2)</f>
        <v>9.32</v>
      </c>
    </row>
    <row r="355" spans="1:36" x14ac:dyDescent="0.25">
      <c r="A355" s="16">
        <v>4</v>
      </c>
      <c r="B355" s="16">
        <v>86</v>
      </c>
      <c r="C355" s="5" t="str">
        <f>VLOOKUP(A355,'WinBUGS output'!A:C,3,FALSE)</f>
        <v>Attention placebo</v>
      </c>
      <c r="D355" s="5" t="str">
        <f>VLOOKUP(B355,'WinBUGS output'!A:C,3,FALSE)</f>
        <v>Interpersonal psychotherapy (IPT) + imipramine</v>
      </c>
      <c r="E355" s="5" t="str">
        <f>FIXED('WinBUGS output'!N354,2)</f>
        <v>-0.30</v>
      </c>
      <c r="F355" s="5" t="str">
        <f>FIXED('WinBUGS output'!M354,2)</f>
        <v>-1.79</v>
      </c>
      <c r="G355" s="5" t="str">
        <f>FIXED('WinBUGS output'!O354,2)</f>
        <v>1.16</v>
      </c>
      <c r="H355" s="38"/>
      <c r="I355" s="38"/>
      <c r="J355" s="38"/>
      <c r="X355" s="5" t="str">
        <f t="shared" si="20"/>
        <v>Attention placebo</v>
      </c>
      <c r="Y355" s="5" t="str">
        <f t="shared" si="21"/>
        <v>Interpersonal psychotherapy (IPT) + imipramine</v>
      </c>
      <c r="Z355" s="5" t="str">
        <f>FIXED(EXP('WinBUGS output'!N354),2)</f>
        <v>0.74</v>
      </c>
      <c r="AA355" s="5" t="str">
        <f>FIXED(EXP('WinBUGS output'!M354),2)</f>
        <v>0.17</v>
      </c>
      <c r="AB355" s="5" t="str">
        <f>FIXED(EXP('WinBUGS output'!O354),2)</f>
        <v>3.19</v>
      </c>
    </row>
    <row r="356" spans="1:36" x14ac:dyDescent="0.25">
      <c r="A356" s="16">
        <v>4</v>
      </c>
      <c r="B356" s="16">
        <v>87</v>
      </c>
      <c r="C356" s="5" t="str">
        <f>VLOOKUP(A356,'WinBUGS output'!A:C,3,FALSE)</f>
        <v>Attention placebo</v>
      </c>
      <c r="D356" s="5" t="str">
        <f>VLOOKUP(B356,'WinBUGS output'!A:C,3,FALSE)</f>
        <v>Short-term psychodynamic psychotherapy individual + Any AD</v>
      </c>
      <c r="E356" s="5" t="str">
        <f>FIXED('WinBUGS output'!N355,2)</f>
        <v>0.45</v>
      </c>
      <c r="F356" s="5" t="str">
        <f>FIXED('WinBUGS output'!M355,2)</f>
        <v>-0.54</v>
      </c>
      <c r="G356" s="5" t="str">
        <f>FIXED('WinBUGS output'!O355,2)</f>
        <v>1.46</v>
      </c>
      <c r="H356" s="38"/>
      <c r="I356" s="38"/>
      <c r="J356" s="38"/>
      <c r="X356" s="5" t="str">
        <f t="shared" si="20"/>
        <v>Attention placebo</v>
      </c>
      <c r="Y356" s="5" t="str">
        <f t="shared" si="21"/>
        <v>Short-term psychodynamic psychotherapy individual + Any AD</v>
      </c>
      <c r="Z356" s="5" t="str">
        <f>FIXED(EXP('WinBUGS output'!N355),2)</f>
        <v>1.57</v>
      </c>
      <c r="AA356" s="5" t="str">
        <f>FIXED(EXP('WinBUGS output'!M355),2)</f>
        <v>0.58</v>
      </c>
      <c r="AB356" s="5" t="str">
        <f>FIXED(EXP('WinBUGS output'!O355),2)</f>
        <v>4.29</v>
      </c>
    </row>
    <row r="357" spans="1:36" x14ac:dyDescent="0.25">
      <c r="A357" s="16">
        <v>4</v>
      </c>
      <c r="B357" s="16">
        <v>88</v>
      </c>
      <c r="C357" s="5" t="str">
        <f>VLOOKUP(A357,'WinBUGS output'!A:C,3,FALSE)</f>
        <v>Attention placebo</v>
      </c>
      <c r="D357" s="5" t="str">
        <f>VLOOKUP(B357,'WinBUGS output'!A:C,3,FALSE)</f>
        <v>Short-term psychodynamic psychotherapy individual + any SSRI</v>
      </c>
      <c r="E357" s="5" t="str">
        <f>FIXED('WinBUGS output'!N356,2)</f>
        <v>0.43</v>
      </c>
      <c r="F357" s="5" t="str">
        <f>FIXED('WinBUGS output'!M356,2)</f>
        <v>-0.76</v>
      </c>
      <c r="G357" s="5" t="str">
        <f>FIXED('WinBUGS output'!O356,2)</f>
        <v>1.65</v>
      </c>
      <c r="H357" s="38"/>
      <c r="I357" s="38"/>
      <c r="J357" s="38"/>
      <c r="X357" s="5" t="str">
        <f t="shared" si="20"/>
        <v>Attention placebo</v>
      </c>
      <c r="Y357" s="5" t="str">
        <f t="shared" si="21"/>
        <v>Short-term psychodynamic psychotherapy individual + any SSRI</v>
      </c>
      <c r="Z357" s="5" t="str">
        <f>FIXED(EXP('WinBUGS output'!N356),2)</f>
        <v>1.54</v>
      </c>
      <c r="AA357" s="5" t="str">
        <f>FIXED(EXP('WinBUGS output'!M356),2)</f>
        <v>0.47</v>
      </c>
      <c r="AB357" s="5" t="str">
        <f>FIXED(EXP('WinBUGS output'!O356),2)</f>
        <v>5.20</v>
      </c>
    </row>
    <row r="358" spans="1:36" x14ac:dyDescent="0.25">
      <c r="A358" s="16">
        <v>4</v>
      </c>
      <c r="B358" s="16">
        <v>89</v>
      </c>
      <c r="C358" s="5" t="str">
        <f>VLOOKUP(A358,'WinBUGS output'!A:C,3,FALSE)</f>
        <v>Attention placebo</v>
      </c>
      <c r="D358" s="5" t="str">
        <f>VLOOKUP(B358,'WinBUGS output'!A:C,3,FALSE)</f>
        <v>CBT individual (over 15 sessions) + Pill placebo</v>
      </c>
      <c r="E358" s="5" t="str">
        <f>FIXED('WinBUGS output'!N357,2)</f>
        <v>-1.14</v>
      </c>
      <c r="F358" s="5" t="str">
        <f>FIXED('WinBUGS output'!M357,2)</f>
        <v>-2.57</v>
      </c>
      <c r="G358" s="5" t="str">
        <f>FIXED('WinBUGS output'!O357,2)</f>
        <v>0.17</v>
      </c>
      <c r="H358" s="38"/>
      <c r="I358" s="38"/>
      <c r="J358" s="38"/>
      <c r="X358" s="5" t="str">
        <f t="shared" si="20"/>
        <v>Attention placebo</v>
      </c>
      <c r="Y358" s="5" t="str">
        <f t="shared" si="21"/>
        <v>CBT individual (over 15 sessions) + Pill placebo</v>
      </c>
      <c r="Z358" s="5" t="str">
        <f>FIXED(EXP('WinBUGS output'!N357),2)</f>
        <v>0.32</v>
      </c>
      <c r="AA358" s="5" t="str">
        <f>FIXED(EXP('WinBUGS output'!M357),2)</f>
        <v>0.08</v>
      </c>
      <c r="AB358" s="5" t="str">
        <f>FIXED(EXP('WinBUGS output'!O357),2)</f>
        <v>1.18</v>
      </c>
    </row>
    <row r="359" spans="1:36" x14ac:dyDescent="0.25">
      <c r="A359" s="16">
        <v>4</v>
      </c>
      <c r="B359" s="16">
        <v>90</v>
      </c>
      <c r="C359" s="5" t="str">
        <f>VLOOKUP(A359,'WinBUGS output'!A:C,3,FALSE)</f>
        <v>Attention placebo</v>
      </c>
      <c r="D359" s="5" t="str">
        <f>VLOOKUP(B359,'WinBUGS output'!A:C,3,FALSE)</f>
        <v xml:space="preserve">Interpersonal psychotherapy (IPT) + Pill placebo </v>
      </c>
      <c r="E359" s="5" t="str">
        <f>FIXED('WinBUGS output'!N358,2)</f>
        <v>-0.97</v>
      </c>
      <c r="F359" s="5" t="str">
        <f>FIXED('WinBUGS output'!M358,2)</f>
        <v>-2.26</v>
      </c>
      <c r="G359" s="5" t="str">
        <f>FIXED('WinBUGS output'!O358,2)</f>
        <v>0.28</v>
      </c>
      <c r="H359" s="38"/>
      <c r="I359" s="38"/>
      <c r="J359" s="38"/>
      <c r="X359" s="5" t="str">
        <f t="shared" si="20"/>
        <v>Attention placebo</v>
      </c>
      <c r="Y359" s="5" t="str">
        <f t="shared" si="21"/>
        <v xml:space="preserve">Interpersonal psychotherapy (IPT) + Pill placebo </v>
      </c>
      <c r="Z359" s="5" t="str">
        <f>FIXED(EXP('WinBUGS output'!N358),2)</f>
        <v>0.38</v>
      </c>
      <c r="AA359" s="5" t="str">
        <f>FIXED(EXP('WinBUGS output'!M358),2)</f>
        <v>0.10</v>
      </c>
      <c r="AB359" s="5" t="str">
        <f>FIXED(EXP('WinBUGS output'!O358),2)</f>
        <v>1.32</v>
      </c>
    </row>
    <row r="360" spans="1:36" x14ac:dyDescent="0.25">
      <c r="A360" s="16">
        <v>4</v>
      </c>
      <c r="B360" s="16">
        <v>91</v>
      </c>
      <c r="C360" s="5" t="str">
        <f>VLOOKUP(A360,'WinBUGS output'!A:C,3,FALSE)</f>
        <v>Attention placebo</v>
      </c>
      <c r="D360" s="5" t="str">
        <f>VLOOKUP(B360,'WinBUGS output'!A:C,3,FALSE)</f>
        <v>Exercise + CBT individual (under 15 sessions)</v>
      </c>
      <c r="E360" s="5" t="str">
        <f>FIXED('WinBUGS output'!N359,2)</f>
        <v>-0.39</v>
      </c>
      <c r="F360" s="5" t="str">
        <f>FIXED('WinBUGS output'!M359,2)</f>
        <v>-1.53</v>
      </c>
      <c r="G360" s="5" t="str">
        <f>FIXED('WinBUGS output'!O359,2)</f>
        <v>0.68</v>
      </c>
      <c r="H360" s="38"/>
      <c r="I360" s="38"/>
      <c r="J360" s="38"/>
      <c r="X360" s="5" t="str">
        <f t="shared" si="20"/>
        <v>Attention placebo</v>
      </c>
      <c r="Y360" s="5" t="str">
        <f t="shared" si="21"/>
        <v>Exercise + CBT individual (under 15 sessions)</v>
      </c>
      <c r="Z360" s="5" t="str">
        <f>FIXED(EXP('WinBUGS output'!N359),2)</f>
        <v>0.68</v>
      </c>
      <c r="AA360" s="5" t="str">
        <f>FIXED(EXP('WinBUGS output'!M359),2)</f>
        <v>0.22</v>
      </c>
      <c r="AB360" s="5" t="str">
        <f>FIXED(EXP('WinBUGS output'!O359),2)</f>
        <v>1.97</v>
      </c>
    </row>
    <row r="361" spans="1:36" x14ac:dyDescent="0.25">
      <c r="A361" s="16">
        <v>4</v>
      </c>
      <c r="B361" s="16">
        <v>92</v>
      </c>
      <c r="C361" s="5" t="str">
        <f>VLOOKUP(A361,'WinBUGS output'!A:C,3,FALSE)</f>
        <v>Attention placebo</v>
      </c>
      <c r="D361" s="5" t="str">
        <f>VLOOKUP(B361,'WinBUGS output'!A:C,3,FALSE)</f>
        <v>Exercise + Sertraline</v>
      </c>
      <c r="E361" s="5" t="str">
        <f>FIXED('WinBUGS output'!N360,2)</f>
        <v>-0.28</v>
      </c>
      <c r="F361" s="5" t="str">
        <f>FIXED('WinBUGS output'!M360,2)</f>
        <v>-1.15</v>
      </c>
      <c r="G361" s="5" t="str">
        <f>FIXED('WinBUGS output'!O360,2)</f>
        <v>0.59</v>
      </c>
      <c r="H361" s="38"/>
      <c r="I361" s="38"/>
      <c r="J361" s="38"/>
      <c r="X361" s="5" t="str">
        <f t="shared" si="20"/>
        <v>Attention placebo</v>
      </c>
      <c r="Y361" s="5" t="str">
        <f t="shared" si="21"/>
        <v>Exercise + Sertraline</v>
      </c>
      <c r="Z361" s="5" t="str">
        <f>FIXED(EXP('WinBUGS output'!N360),2)</f>
        <v>0.76</v>
      </c>
      <c r="AA361" s="5" t="str">
        <f>FIXED(EXP('WinBUGS output'!M360),2)</f>
        <v>0.32</v>
      </c>
      <c r="AB361" s="5" t="str">
        <f>FIXED(EXP('WinBUGS output'!O360),2)</f>
        <v>1.81</v>
      </c>
    </row>
    <row r="362" spans="1:36" x14ac:dyDescent="0.25">
      <c r="A362" s="16">
        <v>5</v>
      </c>
      <c r="B362" s="16">
        <v>6</v>
      </c>
      <c r="C362" s="5" t="str">
        <f>VLOOKUP(A362,'WinBUGS output'!A:C,3,FALSE)</f>
        <v>Attention placebo + TAU</v>
      </c>
      <c r="D362" s="5" t="str">
        <f>VLOOKUP(B362,'WinBUGS output'!A:C,3,FALSE)</f>
        <v>TAU</v>
      </c>
      <c r="E362" s="5" t="str">
        <f>FIXED('WinBUGS output'!N361,2)</f>
        <v>-0.58</v>
      </c>
      <c r="F362" s="5" t="str">
        <f>FIXED('WinBUGS output'!M361,2)</f>
        <v>-1.42</v>
      </c>
      <c r="G362" s="5" t="str">
        <f>FIXED('WinBUGS output'!O361,2)</f>
        <v>0.13</v>
      </c>
      <c r="H362" s="38"/>
      <c r="I362" s="38"/>
      <c r="J362" s="38"/>
      <c r="X362" s="5" t="str">
        <f t="shared" si="20"/>
        <v>Attention placebo + TAU</v>
      </c>
      <c r="Y362" s="5" t="str">
        <f t="shared" si="21"/>
        <v>TAU</v>
      </c>
      <c r="Z362" s="5" t="str">
        <f>FIXED(EXP('WinBUGS output'!N361),2)</f>
        <v>0.56</v>
      </c>
      <c r="AA362" s="5" t="str">
        <f>FIXED(EXP('WinBUGS output'!M361),2)</f>
        <v>0.24</v>
      </c>
      <c r="AB362" s="5" t="str">
        <f>FIXED(EXP('WinBUGS output'!O361),2)</f>
        <v>1.14</v>
      </c>
    </row>
    <row r="363" spans="1:36" x14ac:dyDescent="0.25">
      <c r="A363" s="16">
        <v>5</v>
      </c>
      <c r="B363" s="16">
        <v>7</v>
      </c>
      <c r="C363" s="5" t="str">
        <f>VLOOKUP(A363,'WinBUGS output'!A:C,3,FALSE)</f>
        <v>Attention placebo + TAU</v>
      </c>
      <c r="D363" s="5" t="str">
        <f>VLOOKUP(B363,'WinBUGS output'!A:C,3,FALSE)</f>
        <v>Enhanced TAU</v>
      </c>
      <c r="E363" s="5" t="str">
        <f>FIXED('WinBUGS output'!N362,2)</f>
        <v>-0.40</v>
      </c>
      <c r="F363" s="5" t="str">
        <f>FIXED('WinBUGS output'!M362,2)</f>
        <v>-1.39</v>
      </c>
      <c r="G363" s="5" t="str">
        <f>FIXED('WinBUGS output'!O362,2)</f>
        <v>0.52</v>
      </c>
      <c r="H363" s="38"/>
      <c r="I363" s="38"/>
      <c r="J363" s="38"/>
      <c r="X363" s="5" t="str">
        <f t="shared" si="20"/>
        <v>Attention placebo + TAU</v>
      </c>
      <c r="Y363" s="5" t="str">
        <f t="shared" si="21"/>
        <v>Enhanced TAU</v>
      </c>
      <c r="Z363" s="5" t="str">
        <f>FIXED(EXP('WinBUGS output'!N362),2)</f>
        <v>0.67</v>
      </c>
      <c r="AA363" s="5" t="str">
        <f>FIXED(EXP('WinBUGS output'!M362),2)</f>
        <v>0.25</v>
      </c>
      <c r="AB363" s="5" t="str">
        <f>FIXED(EXP('WinBUGS output'!O362),2)</f>
        <v>1.68</v>
      </c>
    </row>
    <row r="364" spans="1:36" x14ac:dyDescent="0.25">
      <c r="A364" s="16">
        <v>5</v>
      </c>
      <c r="B364" s="16">
        <v>8</v>
      </c>
      <c r="C364" s="5" t="str">
        <f>VLOOKUP(A364,'WinBUGS output'!A:C,3,FALSE)</f>
        <v>Attention placebo + TAU</v>
      </c>
      <c r="D364" s="5" t="str">
        <f>VLOOKUP(B364,'WinBUGS output'!A:C,3,FALSE)</f>
        <v>Exercise</v>
      </c>
      <c r="E364" s="5" t="str">
        <f>FIXED('WinBUGS output'!N363,2)</f>
        <v>-0.47</v>
      </c>
      <c r="F364" s="5" t="str">
        <f>FIXED('WinBUGS output'!M363,2)</f>
        <v>-1.32</v>
      </c>
      <c r="G364" s="5" t="str">
        <f>FIXED('WinBUGS output'!O363,2)</f>
        <v>0.24</v>
      </c>
      <c r="H364" s="38"/>
      <c r="I364" s="38"/>
      <c r="J364" s="38"/>
      <c r="X364" s="5" t="str">
        <f t="shared" si="20"/>
        <v>Attention placebo + TAU</v>
      </c>
      <c r="Y364" s="5" t="str">
        <f t="shared" si="21"/>
        <v>Exercise</v>
      </c>
      <c r="Z364" s="5" t="str">
        <f>FIXED(EXP('WinBUGS output'!N363),2)</f>
        <v>0.63</v>
      </c>
      <c r="AA364" s="5" t="str">
        <f>FIXED(EXP('WinBUGS output'!M363),2)</f>
        <v>0.27</v>
      </c>
      <c r="AB364" s="5" t="str">
        <f>FIXED(EXP('WinBUGS output'!O363),2)</f>
        <v>1.27</v>
      </c>
    </row>
    <row r="365" spans="1:36" x14ac:dyDescent="0.25">
      <c r="A365" s="16">
        <v>5</v>
      </c>
      <c r="B365" s="16">
        <v>9</v>
      </c>
      <c r="C365" s="5" t="str">
        <f>VLOOKUP(A365,'WinBUGS output'!A:C,3,FALSE)</f>
        <v>Attention placebo + TAU</v>
      </c>
      <c r="D365" s="5" t="str">
        <f>VLOOKUP(B365,'WinBUGS output'!A:C,3,FALSE)</f>
        <v>Exercise + TAU</v>
      </c>
      <c r="E365" s="5" t="str">
        <f>FIXED('WinBUGS output'!N364,2)</f>
        <v>-0.28</v>
      </c>
      <c r="F365" s="5" t="str">
        <f>FIXED('WinBUGS output'!M364,2)</f>
        <v>-0.96</v>
      </c>
      <c r="G365" s="5" t="str">
        <f>FIXED('WinBUGS output'!O364,2)</f>
        <v>0.38</v>
      </c>
      <c r="H365" s="38" t="s">
        <v>5270</v>
      </c>
      <c r="I365" s="38" t="s">
        <v>5271</v>
      </c>
      <c r="J365" s="38" t="s">
        <v>5162</v>
      </c>
      <c r="X365" s="5" t="str">
        <f t="shared" si="20"/>
        <v>Attention placebo + TAU</v>
      </c>
      <c r="Y365" s="5" t="str">
        <f t="shared" si="21"/>
        <v>Exercise + TAU</v>
      </c>
      <c r="Z365" s="5" t="str">
        <f>FIXED(EXP('WinBUGS output'!N364),2)</f>
        <v>0.76</v>
      </c>
      <c r="AA365" s="5" t="str">
        <f>FIXED(EXP('WinBUGS output'!M364),2)</f>
        <v>0.38</v>
      </c>
      <c r="AB365" s="5" t="str">
        <f>FIXED(EXP('WinBUGS output'!O364),2)</f>
        <v>1.46</v>
      </c>
    </row>
    <row r="366" spans="1:36" x14ac:dyDescent="0.25">
      <c r="A366" s="16">
        <v>5</v>
      </c>
      <c r="B366" s="16">
        <v>10</v>
      </c>
      <c r="C366" s="5" t="str">
        <f>VLOOKUP(A366,'WinBUGS output'!A:C,3,FALSE)</f>
        <v>Attention placebo + TAU</v>
      </c>
      <c r="D366" s="5" t="str">
        <f>VLOOKUP(B366,'WinBUGS output'!A:C,3,FALSE)</f>
        <v>Yoga + TAU</v>
      </c>
      <c r="E366" s="5" t="str">
        <f>FIXED('WinBUGS output'!N365,2)</f>
        <v>-0.67</v>
      </c>
      <c r="F366" s="5" t="str">
        <f>FIXED('WinBUGS output'!M365,2)</f>
        <v>-1.91</v>
      </c>
      <c r="G366" s="5" t="str">
        <f>FIXED('WinBUGS output'!O365,2)</f>
        <v>0.25</v>
      </c>
      <c r="H366" s="38" t="s">
        <v>5272</v>
      </c>
      <c r="I366" s="38" t="s">
        <v>5273</v>
      </c>
      <c r="J366" s="38" t="s">
        <v>5183</v>
      </c>
      <c r="X366" s="5" t="str">
        <f t="shared" si="20"/>
        <v>Attention placebo + TAU</v>
      </c>
      <c r="Y366" s="5" t="str">
        <f t="shared" si="21"/>
        <v>Yoga + TAU</v>
      </c>
      <c r="Z366" s="5" t="str">
        <f>FIXED(EXP('WinBUGS output'!N365),2)</f>
        <v>0.51</v>
      </c>
      <c r="AA366" s="5" t="str">
        <f>FIXED(EXP('WinBUGS output'!M365),2)</f>
        <v>0.15</v>
      </c>
      <c r="AB366" s="5" t="str">
        <f>FIXED(EXP('WinBUGS output'!O365),2)</f>
        <v>1.29</v>
      </c>
    </row>
    <row r="367" spans="1:36" x14ac:dyDescent="0.25">
      <c r="A367" s="16">
        <v>5</v>
      </c>
      <c r="B367" s="16">
        <v>11</v>
      </c>
      <c r="C367" s="5" t="str">
        <f>VLOOKUP(A367,'WinBUGS output'!A:C,3,FALSE)</f>
        <v>Attention placebo + TAU</v>
      </c>
      <c r="D367" s="5" t="str">
        <f>VLOOKUP(B367,'WinBUGS output'!A:C,3,FALSE)</f>
        <v>Any TCA</v>
      </c>
      <c r="E367" s="5" t="str">
        <f>FIXED('WinBUGS output'!N366,2)</f>
        <v>0.02</v>
      </c>
      <c r="F367" s="5" t="str">
        <f>FIXED('WinBUGS output'!M366,2)</f>
        <v>-0.94</v>
      </c>
      <c r="G367" s="5" t="str">
        <f>FIXED('WinBUGS output'!O366,2)</f>
        <v>0.90</v>
      </c>
      <c r="H367" s="38"/>
      <c r="I367" s="38"/>
      <c r="J367" s="38"/>
      <c r="X367" s="5" t="str">
        <f t="shared" si="20"/>
        <v>Attention placebo + TAU</v>
      </c>
      <c r="Y367" s="5" t="str">
        <f t="shared" si="21"/>
        <v>Any TCA</v>
      </c>
      <c r="Z367" s="5" t="str">
        <f>FIXED(EXP('WinBUGS output'!N366),2)</f>
        <v>1.02</v>
      </c>
      <c r="AA367" s="5" t="str">
        <f>FIXED(EXP('WinBUGS output'!M366),2)</f>
        <v>0.39</v>
      </c>
      <c r="AB367" s="5" t="str">
        <f>FIXED(EXP('WinBUGS output'!O366),2)</f>
        <v>2.45</v>
      </c>
    </row>
    <row r="368" spans="1:36" x14ac:dyDescent="0.25">
      <c r="A368" s="16">
        <v>5</v>
      </c>
      <c r="B368" s="16">
        <v>12</v>
      </c>
      <c r="C368" s="5" t="str">
        <f>VLOOKUP(A368,'WinBUGS output'!A:C,3,FALSE)</f>
        <v>Attention placebo + TAU</v>
      </c>
      <c r="D368" s="5" t="str">
        <f>VLOOKUP(B368,'WinBUGS output'!A:C,3,FALSE)</f>
        <v>Amitriptyline</v>
      </c>
      <c r="E368" s="5" t="str">
        <f>FIXED('WinBUGS output'!N367,2)</f>
        <v>-0.18</v>
      </c>
      <c r="F368" s="5" t="str">
        <f>FIXED('WinBUGS output'!M367,2)</f>
        <v>-1.11</v>
      </c>
      <c r="G368" s="5" t="str">
        <f>FIXED('WinBUGS output'!O367,2)</f>
        <v>0.66</v>
      </c>
      <c r="H368" s="38"/>
      <c r="I368" s="38"/>
      <c r="J368" s="38"/>
      <c r="X368" s="5" t="str">
        <f t="shared" si="20"/>
        <v>Attention placebo + TAU</v>
      </c>
      <c r="Y368" s="5" t="str">
        <f t="shared" si="21"/>
        <v>Amitriptyline</v>
      </c>
      <c r="Z368" s="5" t="str">
        <f>FIXED(EXP('WinBUGS output'!N367),2)</f>
        <v>0.83</v>
      </c>
      <c r="AA368" s="5" t="str">
        <f>FIXED(EXP('WinBUGS output'!M367),2)</f>
        <v>0.33</v>
      </c>
      <c r="AB368" s="5" t="str">
        <f>FIXED(EXP('WinBUGS output'!O367),2)</f>
        <v>1.94</v>
      </c>
    </row>
    <row r="369" spans="1:28" x14ac:dyDescent="0.25">
      <c r="A369" s="16">
        <v>5</v>
      </c>
      <c r="B369" s="16">
        <v>13</v>
      </c>
      <c r="C369" s="5" t="str">
        <f>VLOOKUP(A369,'WinBUGS output'!A:C,3,FALSE)</f>
        <v>Attention placebo + TAU</v>
      </c>
      <c r="D369" s="5" t="str">
        <f>VLOOKUP(B369,'WinBUGS output'!A:C,3,FALSE)</f>
        <v>Imipramine</v>
      </c>
      <c r="E369" s="5" t="str">
        <f>FIXED('WinBUGS output'!N368,2)</f>
        <v>0.03</v>
      </c>
      <c r="F369" s="5" t="str">
        <f>FIXED('WinBUGS output'!M368,2)</f>
        <v>-0.88</v>
      </c>
      <c r="G369" s="5" t="str">
        <f>FIXED('WinBUGS output'!O368,2)</f>
        <v>0.86</v>
      </c>
      <c r="H369" s="38"/>
      <c r="I369" s="38"/>
      <c r="J369" s="38"/>
      <c r="X369" s="5" t="str">
        <f t="shared" si="20"/>
        <v>Attention placebo + TAU</v>
      </c>
      <c r="Y369" s="5" t="str">
        <f t="shared" si="21"/>
        <v>Imipramine</v>
      </c>
      <c r="Z369" s="5" t="str">
        <f>FIXED(EXP('WinBUGS output'!N368),2)</f>
        <v>1.03</v>
      </c>
      <c r="AA369" s="5" t="str">
        <f>FIXED(EXP('WinBUGS output'!M368),2)</f>
        <v>0.41</v>
      </c>
      <c r="AB369" s="5" t="str">
        <f>FIXED(EXP('WinBUGS output'!O368),2)</f>
        <v>2.37</v>
      </c>
    </row>
    <row r="370" spans="1:28" x14ac:dyDescent="0.25">
      <c r="A370" s="16">
        <v>5</v>
      </c>
      <c r="B370" s="16">
        <v>14</v>
      </c>
      <c r="C370" s="5" t="str">
        <f>VLOOKUP(A370,'WinBUGS output'!A:C,3,FALSE)</f>
        <v>Attention placebo + TAU</v>
      </c>
      <c r="D370" s="5" t="str">
        <f>VLOOKUP(B370,'WinBUGS output'!A:C,3,FALSE)</f>
        <v>Lofepramine</v>
      </c>
      <c r="E370" s="5" t="str">
        <f>FIXED('WinBUGS output'!N369,2)</f>
        <v>0.01</v>
      </c>
      <c r="F370" s="5" t="str">
        <f>FIXED('WinBUGS output'!M369,2)</f>
        <v>-0.97</v>
      </c>
      <c r="G370" s="5" t="str">
        <f>FIXED('WinBUGS output'!O369,2)</f>
        <v>0.92</v>
      </c>
      <c r="H370" s="38"/>
      <c r="I370" s="38"/>
      <c r="J370" s="38"/>
      <c r="X370" s="5" t="str">
        <f t="shared" si="20"/>
        <v>Attention placebo + TAU</v>
      </c>
      <c r="Y370" s="5" t="str">
        <f t="shared" si="21"/>
        <v>Lofepramine</v>
      </c>
      <c r="Z370" s="5" t="str">
        <f>FIXED(EXP('WinBUGS output'!N369),2)</f>
        <v>1.01</v>
      </c>
      <c r="AA370" s="5" t="str">
        <f>FIXED(EXP('WinBUGS output'!M369),2)</f>
        <v>0.38</v>
      </c>
      <c r="AB370" s="5" t="str">
        <f>FIXED(EXP('WinBUGS output'!O369),2)</f>
        <v>2.52</v>
      </c>
    </row>
    <row r="371" spans="1:28" x14ac:dyDescent="0.25">
      <c r="A371" s="16">
        <v>5</v>
      </c>
      <c r="B371" s="16">
        <v>15</v>
      </c>
      <c r="C371" s="5" t="str">
        <f>VLOOKUP(A371,'WinBUGS output'!A:C,3,FALSE)</f>
        <v>Attention placebo + TAU</v>
      </c>
      <c r="D371" s="5" t="str">
        <f>VLOOKUP(B371,'WinBUGS output'!A:C,3,FALSE)</f>
        <v>Any SSRI</v>
      </c>
      <c r="E371" s="5" t="str">
        <f>FIXED('WinBUGS output'!N370,2)</f>
        <v>-0.42</v>
      </c>
      <c r="F371" s="5" t="str">
        <f>FIXED('WinBUGS output'!M370,2)</f>
        <v>-1.36</v>
      </c>
      <c r="G371" s="5" t="str">
        <f>FIXED('WinBUGS output'!O370,2)</f>
        <v>0.44</v>
      </c>
      <c r="H371" s="38"/>
      <c r="I371" s="38"/>
      <c r="J371" s="38"/>
      <c r="X371" s="5" t="str">
        <f t="shared" si="20"/>
        <v>Attention placebo + TAU</v>
      </c>
      <c r="Y371" s="5" t="str">
        <f t="shared" si="21"/>
        <v>Any SSRI</v>
      </c>
      <c r="Z371" s="5" t="str">
        <f>FIXED(EXP('WinBUGS output'!N370),2)</f>
        <v>0.66</v>
      </c>
      <c r="AA371" s="5" t="str">
        <f>FIXED(EXP('WinBUGS output'!M370),2)</f>
        <v>0.26</v>
      </c>
      <c r="AB371" s="5" t="str">
        <f>FIXED(EXP('WinBUGS output'!O370),2)</f>
        <v>1.56</v>
      </c>
    </row>
    <row r="372" spans="1:28" x14ac:dyDescent="0.25">
      <c r="A372" s="16">
        <v>5</v>
      </c>
      <c r="B372" s="16">
        <v>16</v>
      </c>
      <c r="C372" s="5" t="str">
        <f>VLOOKUP(A372,'WinBUGS output'!A:C,3,FALSE)</f>
        <v>Attention placebo + TAU</v>
      </c>
      <c r="D372" s="5" t="str">
        <f>VLOOKUP(B372,'WinBUGS output'!A:C,3,FALSE)</f>
        <v>Any SSRI + Enhanced TAU</v>
      </c>
      <c r="E372" s="5" t="str">
        <f>FIXED('WinBUGS output'!N371,2)</f>
        <v>-0.41</v>
      </c>
      <c r="F372" s="5" t="str">
        <f>FIXED('WinBUGS output'!M371,2)</f>
        <v>-1.40</v>
      </c>
      <c r="G372" s="5" t="str">
        <f>FIXED('WinBUGS output'!O371,2)</f>
        <v>0.50</v>
      </c>
      <c r="H372" s="38"/>
      <c r="I372" s="38"/>
      <c r="J372" s="38"/>
      <c r="X372" s="5" t="str">
        <f t="shared" si="20"/>
        <v>Attention placebo + TAU</v>
      </c>
      <c r="Y372" s="5" t="str">
        <f t="shared" si="21"/>
        <v>Any SSRI + Enhanced TAU</v>
      </c>
      <c r="Z372" s="5" t="str">
        <f>FIXED(EXP('WinBUGS output'!N371),2)</f>
        <v>0.67</v>
      </c>
      <c r="AA372" s="5" t="str">
        <f>FIXED(EXP('WinBUGS output'!M371),2)</f>
        <v>0.25</v>
      </c>
      <c r="AB372" s="5" t="str">
        <f>FIXED(EXP('WinBUGS output'!O371),2)</f>
        <v>1.64</v>
      </c>
    </row>
    <row r="373" spans="1:28" x14ac:dyDescent="0.25">
      <c r="A373" s="16">
        <v>5</v>
      </c>
      <c r="B373" s="16">
        <v>17</v>
      </c>
      <c r="C373" s="5" t="str">
        <f>VLOOKUP(A373,'WinBUGS output'!A:C,3,FALSE)</f>
        <v>Attention placebo + TAU</v>
      </c>
      <c r="D373" s="5" t="str">
        <f>VLOOKUP(B373,'WinBUGS output'!A:C,3,FALSE)</f>
        <v>Citalopram</v>
      </c>
      <c r="E373" s="5" t="str">
        <f>FIXED('WinBUGS output'!N372,2)</f>
        <v>-0.37</v>
      </c>
      <c r="F373" s="5" t="str">
        <f>FIXED('WinBUGS output'!M372,2)</f>
        <v>-1.31</v>
      </c>
      <c r="G373" s="5" t="str">
        <f>FIXED('WinBUGS output'!O372,2)</f>
        <v>0.50</v>
      </c>
      <c r="H373" s="38"/>
      <c r="I373" s="38"/>
      <c r="J373" s="38"/>
      <c r="X373" s="5" t="str">
        <f t="shared" si="20"/>
        <v>Attention placebo + TAU</v>
      </c>
      <c r="Y373" s="5" t="str">
        <f t="shared" si="21"/>
        <v>Citalopram</v>
      </c>
      <c r="Z373" s="5" t="str">
        <f>FIXED(EXP('WinBUGS output'!N372),2)</f>
        <v>0.69</v>
      </c>
      <c r="AA373" s="5" t="str">
        <f>FIXED(EXP('WinBUGS output'!M372),2)</f>
        <v>0.27</v>
      </c>
      <c r="AB373" s="5" t="str">
        <f>FIXED(EXP('WinBUGS output'!O372),2)</f>
        <v>1.65</v>
      </c>
    </row>
    <row r="374" spans="1:28" x14ac:dyDescent="0.25">
      <c r="A374" s="16">
        <v>5</v>
      </c>
      <c r="B374" s="16">
        <v>18</v>
      </c>
      <c r="C374" s="5" t="str">
        <f>VLOOKUP(A374,'WinBUGS output'!A:C,3,FALSE)</f>
        <v>Attention placebo + TAU</v>
      </c>
      <c r="D374" s="5" t="str">
        <f>VLOOKUP(B374,'WinBUGS output'!A:C,3,FALSE)</f>
        <v>Escitalopram</v>
      </c>
      <c r="E374" s="5" t="str">
        <f>FIXED('WinBUGS output'!N373,2)</f>
        <v>-0.37</v>
      </c>
      <c r="F374" s="5" t="str">
        <f>FIXED('WinBUGS output'!M373,2)</f>
        <v>-1.29</v>
      </c>
      <c r="G374" s="5" t="str">
        <f>FIXED('WinBUGS output'!O373,2)</f>
        <v>0.49</v>
      </c>
      <c r="H374" s="38"/>
      <c r="I374" s="38"/>
      <c r="J374" s="38"/>
      <c r="X374" s="5" t="str">
        <f t="shared" si="20"/>
        <v>Attention placebo + TAU</v>
      </c>
      <c r="Y374" s="5" t="str">
        <f t="shared" si="21"/>
        <v>Escitalopram</v>
      </c>
      <c r="Z374" s="5" t="str">
        <f>FIXED(EXP('WinBUGS output'!N373),2)</f>
        <v>0.69</v>
      </c>
      <c r="AA374" s="5" t="str">
        <f>FIXED(EXP('WinBUGS output'!M373),2)</f>
        <v>0.27</v>
      </c>
      <c r="AB374" s="5" t="str">
        <f>FIXED(EXP('WinBUGS output'!O373),2)</f>
        <v>1.62</v>
      </c>
    </row>
    <row r="375" spans="1:28" x14ac:dyDescent="0.25">
      <c r="A375" s="16">
        <v>5</v>
      </c>
      <c r="B375" s="16">
        <v>19</v>
      </c>
      <c r="C375" s="5" t="str">
        <f>VLOOKUP(A375,'WinBUGS output'!A:C,3,FALSE)</f>
        <v>Attention placebo + TAU</v>
      </c>
      <c r="D375" s="5" t="str">
        <f>VLOOKUP(B375,'WinBUGS output'!A:C,3,FALSE)</f>
        <v>Fluoxetine</v>
      </c>
      <c r="E375" s="5" t="str">
        <f>FIXED('WinBUGS output'!N374,2)</f>
        <v>-0.41</v>
      </c>
      <c r="F375" s="5" t="str">
        <f>FIXED('WinBUGS output'!M374,2)</f>
        <v>-1.32</v>
      </c>
      <c r="G375" s="5" t="str">
        <f>FIXED('WinBUGS output'!O374,2)</f>
        <v>0.42</v>
      </c>
      <c r="H375" s="38"/>
      <c r="I375" s="38"/>
      <c r="J375" s="38"/>
      <c r="X375" s="5" t="str">
        <f t="shared" si="20"/>
        <v>Attention placebo + TAU</v>
      </c>
      <c r="Y375" s="5" t="str">
        <f t="shared" si="21"/>
        <v>Fluoxetine</v>
      </c>
      <c r="Z375" s="5" t="str">
        <f>FIXED(EXP('WinBUGS output'!N374),2)</f>
        <v>0.66</v>
      </c>
      <c r="AA375" s="5" t="str">
        <f>FIXED(EXP('WinBUGS output'!M374),2)</f>
        <v>0.27</v>
      </c>
      <c r="AB375" s="5" t="str">
        <f>FIXED(EXP('WinBUGS output'!O374),2)</f>
        <v>1.52</v>
      </c>
    </row>
    <row r="376" spans="1:28" x14ac:dyDescent="0.25">
      <c r="A376" s="16">
        <v>5</v>
      </c>
      <c r="B376" s="16">
        <v>20</v>
      </c>
      <c r="C376" s="5" t="str">
        <f>VLOOKUP(A376,'WinBUGS output'!A:C,3,FALSE)</f>
        <v>Attention placebo + TAU</v>
      </c>
      <c r="D376" s="5" t="str">
        <f>VLOOKUP(B376,'WinBUGS output'!A:C,3,FALSE)</f>
        <v>Sertraline</v>
      </c>
      <c r="E376" s="5" t="str">
        <f>FIXED('WinBUGS output'!N375,2)</f>
        <v>-0.33</v>
      </c>
      <c r="F376" s="5" t="str">
        <f>FIXED('WinBUGS output'!M375,2)</f>
        <v>-1.23</v>
      </c>
      <c r="G376" s="5" t="str">
        <f>FIXED('WinBUGS output'!O375,2)</f>
        <v>0.48</v>
      </c>
      <c r="H376" s="38"/>
      <c r="I376" s="38"/>
      <c r="J376" s="38"/>
      <c r="X376" s="5" t="str">
        <f t="shared" si="20"/>
        <v>Attention placebo + TAU</v>
      </c>
      <c r="Y376" s="5" t="str">
        <f t="shared" si="21"/>
        <v>Sertraline</v>
      </c>
      <c r="Z376" s="5" t="str">
        <f>FIXED(EXP('WinBUGS output'!N375),2)</f>
        <v>0.72</v>
      </c>
      <c r="AA376" s="5" t="str">
        <f>FIXED(EXP('WinBUGS output'!M375),2)</f>
        <v>0.29</v>
      </c>
      <c r="AB376" s="5" t="str">
        <f>FIXED(EXP('WinBUGS output'!O375),2)</f>
        <v>1.61</v>
      </c>
    </row>
    <row r="377" spans="1:28" x14ac:dyDescent="0.25">
      <c r="A377" s="16">
        <v>5</v>
      </c>
      <c r="B377" s="16">
        <v>21</v>
      </c>
      <c r="C377" s="5" t="str">
        <f>VLOOKUP(A377,'WinBUGS output'!A:C,3,FALSE)</f>
        <v>Attention placebo + TAU</v>
      </c>
      <c r="D377" s="5" t="str">
        <f>VLOOKUP(B377,'WinBUGS output'!A:C,3,FALSE)</f>
        <v>Any AD</v>
      </c>
      <c r="E377" s="5" t="str">
        <f>FIXED('WinBUGS output'!N376,2)</f>
        <v>-0.15</v>
      </c>
      <c r="F377" s="5" t="str">
        <f>FIXED('WinBUGS output'!M376,2)</f>
        <v>-1.10</v>
      </c>
      <c r="G377" s="5" t="str">
        <f>FIXED('WinBUGS output'!O376,2)</f>
        <v>0.71</v>
      </c>
      <c r="H377" s="38"/>
      <c r="I377" s="38"/>
      <c r="J377" s="38"/>
      <c r="X377" s="5" t="str">
        <f t="shared" si="20"/>
        <v>Attention placebo + TAU</v>
      </c>
      <c r="Y377" s="5" t="str">
        <f t="shared" si="21"/>
        <v>Any AD</v>
      </c>
      <c r="Z377" s="5" t="str">
        <f>FIXED(EXP('WinBUGS output'!N376),2)</f>
        <v>0.86</v>
      </c>
      <c r="AA377" s="5" t="str">
        <f>FIXED(EXP('WinBUGS output'!M376),2)</f>
        <v>0.33</v>
      </c>
      <c r="AB377" s="5" t="str">
        <f>FIXED(EXP('WinBUGS output'!O376),2)</f>
        <v>2.03</v>
      </c>
    </row>
    <row r="378" spans="1:28" x14ac:dyDescent="0.25">
      <c r="A378" s="16">
        <v>5</v>
      </c>
      <c r="B378" s="16">
        <v>22</v>
      </c>
      <c r="C378" s="5" t="str">
        <f>VLOOKUP(A378,'WinBUGS output'!A:C,3,FALSE)</f>
        <v>Attention placebo + TAU</v>
      </c>
      <c r="D378" s="5" t="str">
        <f>VLOOKUP(B378,'WinBUGS output'!A:C,3,FALSE)</f>
        <v>Mirtazapine</v>
      </c>
      <c r="E378" s="5" t="str">
        <f>FIXED('WinBUGS output'!N377,2)</f>
        <v>-0.94</v>
      </c>
      <c r="F378" s="5" t="str">
        <f>FIXED('WinBUGS output'!M377,2)</f>
        <v>-2.50</v>
      </c>
      <c r="G378" s="5" t="str">
        <f>FIXED('WinBUGS output'!O377,2)</f>
        <v>0.59</v>
      </c>
      <c r="H378" s="38"/>
      <c r="I378" s="38"/>
      <c r="J378" s="38"/>
      <c r="X378" s="5" t="str">
        <f t="shared" si="20"/>
        <v>Attention placebo + TAU</v>
      </c>
      <c r="Y378" s="5" t="str">
        <f t="shared" si="21"/>
        <v>Mirtazapine</v>
      </c>
      <c r="Z378" s="5" t="str">
        <f>FIXED(EXP('WinBUGS output'!N377),2)</f>
        <v>0.39</v>
      </c>
      <c r="AA378" s="5" t="str">
        <f>FIXED(EXP('WinBUGS output'!M377),2)</f>
        <v>0.08</v>
      </c>
      <c r="AB378" s="5" t="str">
        <f>FIXED(EXP('WinBUGS output'!O377),2)</f>
        <v>1.80</v>
      </c>
    </row>
    <row r="379" spans="1:28" x14ac:dyDescent="0.25">
      <c r="A379" s="16">
        <v>5</v>
      </c>
      <c r="B379" s="16">
        <v>23</v>
      </c>
      <c r="C379" s="5" t="str">
        <f>VLOOKUP(A379,'WinBUGS output'!A:C,3,FALSE)</f>
        <v>Attention placebo + TAU</v>
      </c>
      <c r="D379" s="5" t="str">
        <f>VLOOKUP(B379,'WinBUGS output'!A:C,3,FALSE)</f>
        <v>Short-term psychodynamic psychotherapy individual</v>
      </c>
      <c r="E379" s="5" t="str">
        <f>FIXED('WinBUGS output'!N378,2)</f>
        <v>-0.35</v>
      </c>
      <c r="F379" s="5" t="str">
        <f>FIXED('WinBUGS output'!M378,2)</f>
        <v>-1.33</v>
      </c>
      <c r="G379" s="5" t="str">
        <f>FIXED('WinBUGS output'!O378,2)</f>
        <v>0.56</v>
      </c>
      <c r="H379" s="38"/>
      <c r="I379" s="38"/>
      <c r="J379" s="38"/>
      <c r="X379" s="5" t="str">
        <f t="shared" si="20"/>
        <v>Attention placebo + TAU</v>
      </c>
      <c r="Y379" s="5" t="str">
        <f t="shared" si="21"/>
        <v>Short-term psychodynamic psychotherapy individual</v>
      </c>
      <c r="Z379" s="5" t="str">
        <f>FIXED(EXP('WinBUGS output'!N378),2)</f>
        <v>0.71</v>
      </c>
      <c r="AA379" s="5" t="str">
        <f>FIXED(EXP('WinBUGS output'!M378),2)</f>
        <v>0.26</v>
      </c>
      <c r="AB379" s="5" t="str">
        <f>FIXED(EXP('WinBUGS output'!O378),2)</f>
        <v>1.76</v>
      </c>
    </row>
    <row r="380" spans="1:28" x14ac:dyDescent="0.25">
      <c r="A380" s="16">
        <v>5</v>
      </c>
      <c r="B380" s="16">
        <v>24</v>
      </c>
      <c r="C380" s="5" t="str">
        <f>VLOOKUP(A380,'WinBUGS output'!A:C,3,FALSE)</f>
        <v>Attention placebo + TAU</v>
      </c>
      <c r="D380" s="5" t="str">
        <f>VLOOKUP(B380,'WinBUGS output'!A:C,3,FALSE)</f>
        <v>Short-term psychodynamic psychotherapy group</v>
      </c>
      <c r="E380" s="5" t="str">
        <f>FIXED('WinBUGS output'!N379,2)</f>
        <v>-0.35</v>
      </c>
      <c r="F380" s="5" t="str">
        <f>FIXED('WinBUGS output'!M379,2)</f>
        <v>-1.59</v>
      </c>
      <c r="G380" s="5" t="str">
        <f>FIXED('WinBUGS output'!O379,2)</f>
        <v>0.85</v>
      </c>
      <c r="H380" s="38"/>
      <c r="I380" s="38"/>
      <c r="J380" s="38"/>
      <c r="X380" s="5" t="str">
        <f t="shared" si="20"/>
        <v>Attention placebo + TAU</v>
      </c>
      <c r="Y380" s="5" t="str">
        <f t="shared" si="21"/>
        <v>Short-term psychodynamic psychotherapy group</v>
      </c>
      <c r="Z380" s="5" t="str">
        <f>FIXED(EXP('WinBUGS output'!N379),2)</f>
        <v>0.71</v>
      </c>
      <c r="AA380" s="5" t="str">
        <f>FIXED(EXP('WinBUGS output'!M379),2)</f>
        <v>0.20</v>
      </c>
      <c r="AB380" s="5" t="str">
        <f>FIXED(EXP('WinBUGS output'!O379),2)</f>
        <v>2.33</v>
      </c>
    </row>
    <row r="381" spans="1:28" x14ac:dyDescent="0.25">
      <c r="A381" s="16">
        <v>5</v>
      </c>
      <c r="B381" s="16">
        <v>25</v>
      </c>
      <c r="C381" s="5" t="str">
        <f>VLOOKUP(A381,'WinBUGS output'!A:C,3,FALSE)</f>
        <v>Attention placebo + TAU</v>
      </c>
      <c r="D381" s="5" t="str">
        <f>VLOOKUP(B381,'WinBUGS output'!A:C,3,FALSE)</f>
        <v>Cognitive bias modification with support + TAU</v>
      </c>
      <c r="E381" s="5" t="str">
        <f>FIXED('WinBUGS output'!N380,2)</f>
        <v>0.00</v>
      </c>
      <c r="F381" s="5" t="str">
        <f>FIXED('WinBUGS output'!M380,2)</f>
        <v>-1.13</v>
      </c>
      <c r="G381" s="5" t="str">
        <f>FIXED('WinBUGS output'!O380,2)</f>
        <v>1.00</v>
      </c>
      <c r="H381" s="38"/>
      <c r="I381" s="38"/>
      <c r="J381" s="38"/>
      <c r="X381" s="5" t="str">
        <f t="shared" si="20"/>
        <v>Attention placebo + TAU</v>
      </c>
      <c r="Y381" s="5" t="str">
        <f t="shared" si="21"/>
        <v>Cognitive bias modification with support + TAU</v>
      </c>
      <c r="Z381" s="5" t="str">
        <f>FIXED(EXP('WinBUGS output'!N380),2)</f>
        <v>1.00</v>
      </c>
      <c r="AA381" s="5" t="str">
        <f>FIXED(EXP('WinBUGS output'!M380),2)</f>
        <v>0.32</v>
      </c>
      <c r="AB381" s="5" t="str">
        <f>FIXED(EXP('WinBUGS output'!O380),2)</f>
        <v>2.72</v>
      </c>
    </row>
    <row r="382" spans="1:28" x14ac:dyDescent="0.25">
      <c r="A382" s="16">
        <v>5</v>
      </c>
      <c r="B382" s="16">
        <v>26</v>
      </c>
      <c r="C382" s="5" t="str">
        <f>VLOOKUP(A382,'WinBUGS output'!A:C,3,FALSE)</f>
        <v>Attention placebo + TAU</v>
      </c>
      <c r="D382" s="5" t="str">
        <f>VLOOKUP(B382,'WinBUGS output'!A:C,3,FALSE)</f>
        <v>Cognitive bibliotherapy with support</v>
      </c>
      <c r="E382" s="5" t="str">
        <f>FIXED('WinBUGS output'!N381,2)</f>
        <v>0.09</v>
      </c>
      <c r="F382" s="5" t="str">
        <f>FIXED('WinBUGS output'!M381,2)</f>
        <v>-0.89</v>
      </c>
      <c r="G382" s="5" t="str">
        <f>FIXED('WinBUGS output'!O381,2)</f>
        <v>0.96</v>
      </c>
      <c r="H382" s="38"/>
      <c r="I382" s="38"/>
      <c r="J382" s="38"/>
      <c r="X382" s="5" t="str">
        <f t="shared" si="20"/>
        <v>Attention placebo + TAU</v>
      </c>
      <c r="Y382" s="5" t="str">
        <f t="shared" si="21"/>
        <v>Cognitive bibliotherapy with support</v>
      </c>
      <c r="Z382" s="5" t="str">
        <f>FIXED(EXP('WinBUGS output'!N381),2)</f>
        <v>1.09</v>
      </c>
      <c r="AA382" s="5" t="str">
        <f>FIXED(EXP('WinBUGS output'!M381),2)</f>
        <v>0.41</v>
      </c>
      <c r="AB382" s="5" t="str">
        <f>FIXED(EXP('WinBUGS output'!O381),2)</f>
        <v>2.60</v>
      </c>
    </row>
    <row r="383" spans="1:28" x14ac:dyDescent="0.25">
      <c r="A383" s="16">
        <v>5</v>
      </c>
      <c r="B383" s="16">
        <v>27</v>
      </c>
      <c r="C383" s="5" t="str">
        <f>VLOOKUP(A383,'WinBUGS output'!A:C,3,FALSE)</f>
        <v>Attention placebo + TAU</v>
      </c>
      <c r="D383" s="5" t="str">
        <f>VLOOKUP(B383,'WinBUGS output'!A:C,3,FALSE)</f>
        <v>Cognitive bibliotherapy with support + TAU</v>
      </c>
      <c r="E383" s="5" t="str">
        <f>FIXED('WinBUGS output'!N382,2)</f>
        <v>0.01</v>
      </c>
      <c r="F383" s="5" t="str">
        <f>FIXED('WinBUGS output'!M382,2)</f>
        <v>-1.15</v>
      </c>
      <c r="G383" s="5" t="str">
        <f>FIXED('WinBUGS output'!O382,2)</f>
        <v>1.04</v>
      </c>
      <c r="H383" s="38"/>
      <c r="I383" s="38"/>
      <c r="J383" s="38"/>
      <c r="X383" s="5" t="str">
        <f t="shared" si="20"/>
        <v>Attention placebo + TAU</v>
      </c>
      <c r="Y383" s="5" t="str">
        <f t="shared" si="21"/>
        <v>Cognitive bibliotherapy with support + TAU</v>
      </c>
      <c r="Z383" s="5" t="str">
        <f>FIXED(EXP('WinBUGS output'!N382),2)</f>
        <v>1.01</v>
      </c>
      <c r="AA383" s="5" t="str">
        <f>FIXED(EXP('WinBUGS output'!M382),2)</f>
        <v>0.32</v>
      </c>
      <c r="AB383" s="5" t="str">
        <f>FIXED(EXP('WinBUGS output'!O382),2)</f>
        <v>2.83</v>
      </c>
    </row>
    <row r="384" spans="1:28" x14ac:dyDescent="0.25">
      <c r="A384" s="16">
        <v>5</v>
      </c>
      <c r="B384" s="16">
        <v>28</v>
      </c>
      <c r="C384" s="5" t="str">
        <f>VLOOKUP(A384,'WinBUGS output'!A:C,3,FALSE)</f>
        <v>Attention placebo + TAU</v>
      </c>
      <c r="D384" s="5" t="str">
        <f>VLOOKUP(B384,'WinBUGS output'!A:C,3,FALSE)</f>
        <v>Computerised behavioural activation with support</v>
      </c>
      <c r="E384" s="5" t="str">
        <f>FIXED('WinBUGS output'!N383,2)</f>
        <v>-0.16</v>
      </c>
      <c r="F384" s="5" t="str">
        <f>FIXED('WinBUGS output'!M383,2)</f>
        <v>-1.33</v>
      </c>
      <c r="G384" s="5" t="str">
        <f>FIXED('WinBUGS output'!O383,2)</f>
        <v>0.84</v>
      </c>
      <c r="H384" s="38"/>
      <c r="I384" s="38"/>
      <c r="J384" s="38"/>
      <c r="X384" s="5" t="str">
        <f t="shared" si="20"/>
        <v>Attention placebo + TAU</v>
      </c>
      <c r="Y384" s="5" t="str">
        <f t="shared" si="21"/>
        <v>Computerised behavioural activation with support</v>
      </c>
      <c r="Z384" s="5" t="str">
        <f>FIXED(EXP('WinBUGS output'!N383),2)</f>
        <v>0.85</v>
      </c>
      <c r="AA384" s="5" t="str">
        <f>FIXED(EXP('WinBUGS output'!M383),2)</f>
        <v>0.26</v>
      </c>
      <c r="AB384" s="5" t="str">
        <f>FIXED(EXP('WinBUGS output'!O383),2)</f>
        <v>2.31</v>
      </c>
    </row>
    <row r="385" spans="1:28" x14ac:dyDescent="0.25">
      <c r="A385" s="16">
        <v>5</v>
      </c>
      <c r="B385" s="16">
        <v>29</v>
      </c>
      <c r="C385" s="5" t="str">
        <f>VLOOKUP(A385,'WinBUGS output'!A:C,3,FALSE)</f>
        <v>Attention placebo + TAU</v>
      </c>
      <c r="D385" s="5" t="str">
        <f>VLOOKUP(B385,'WinBUGS output'!A:C,3,FALSE)</f>
        <v>Computerised psychodynamic therapy with support</v>
      </c>
      <c r="E385" s="5" t="str">
        <f>FIXED('WinBUGS output'!N384,2)</f>
        <v>0.17</v>
      </c>
      <c r="F385" s="5" t="str">
        <f>FIXED('WinBUGS output'!M384,2)</f>
        <v>-0.93</v>
      </c>
      <c r="G385" s="5" t="str">
        <f>FIXED('WinBUGS output'!O384,2)</f>
        <v>1.26</v>
      </c>
      <c r="H385" s="38"/>
      <c r="I385" s="38"/>
      <c r="J385" s="38"/>
      <c r="X385" s="5" t="str">
        <f t="shared" si="20"/>
        <v>Attention placebo + TAU</v>
      </c>
      <c r="Y385" s="5" t="str">
        <f t="shared" si="21"/>
        <v>Computerised psychodynamic therapy with support</v>
      </c>
      <c r="Z385" s="5" t="str">
        <f>FIXED(EXP('WinBUGS output'!N384),2)</f>
        <v>1.19</v>
      </c>
      <c r="AA385" s="5" t="str">
        <f>FIXED(EXP('WinBUGS output'!M384),2)</f>
        <v>0.39</v>
      </c>
      <c r="AB385" s="5" t="str">
        <f>FIXED(EXP('WinBUGS output'!O384),2)</f>
        <v>3.54</v>
      </c>
    </row>
    <row r="386" spans="1:28" x14ac:dyDescent="0.25">
      <c r="A386" s="16">
        <v>5</v>
      </c>
      <c r="B386" s="16">
        <v>30</v>
      </c>
      <c r="C386" s="5" t="str">
        <f>VLOOKUP(A386,'WinBUGS output'!A:C,3,FALSE)</f>
        <v>Attention placebo + TAU</v>
      </c>
      <c r="D386" s="5" t="str">
        <f>VLOOKUP(B386,'WinBUGS output'!A:C,3,FALSE)</f>
        <v>Computerised third-wave cognitive therapy with support</v>
      </c>
      <c r="E386" s="5" t="str">
        <f>FIXED('WinBUGS output'!N385,2)</f>
        <v>-0.07</v>
      </c>
      <c r="F386" s="5" t="str">
        <f>FIXED('WinBUGS output'!M385,2)</f>
        <v>-1.29</v>
      </c>
      <c r="G386" s="5" t="str">
        <f>FIXED('WinBUGS output'!O385,2)</f>
        <v>0.98</v>
      </c>
      <c r="H386" s="38"/>
      <c r="I386" s="38"/>
      <c r="J386" s="38"/>
      <c r="X386" s="5" t="str">
        <f t="shared" si="20"/>
        <v>Attention placebo + TAU</v>
      </c>
      <c r="Y386" s="5" t="str">
        <f t="shared" si="21"/>
        <v>Computerised third-wave cognitive therapy with support</v>
      </c>
      <c r="Z386" s="5" t="str">
        <f>FIXED(EXP('WinBUGS output'!N385),2)</f>
        <v>0.94</v>
      </c>
      <c r="AA386" s="5" t="str">
        <f>FIXED(EXP('WinBUGS output'!M385),2)</f>
        <v>0.27</v>
      </c>
      <c r="AB386" s="5" t="str">
        <f>FIXED(EXP('WinBUGS output'!O385),2)</f>
        <v>2.67</v>
      </c>
    </row>
    <row r="387" spans="1:28" x14ac:dyDescent="0.25">
      <c r="A387" s="16">
        <v>5</v>
      </c>
      <c r="B387" s="16">
        <v>31</v>
      </c>
      <c r="C387" s="5" t="str">
        <f>VLOOKUP(A387,'WinBUGS output'!A:C,3,FALSE)</f>
        <v>Attention placebo + TAU</v>
      </c>
      <c r="D387" s="5" t="str">
        <f>VLOOKUP(B387,'WinBUGS output'!A:C,3,FALSE)</f>
        <v>Computerised-CBT (CCBT) with support</v>
      </c>
      <c r="E387" s="5" t="str">
        <f>FIXED('WinBUGS output'!N386,2)</f>
        <v>0.34</v>
      </c>
      <c r="F387" s="5" t="str">
        <f>FIXED('WinBUGS output'!M386,2)</f>
        <v>-0.62</v>
      </c>
      <c r="G387" s="5" t="str">
        <f>FIXED('WinBUGS output'!O386,2)</f>
        <v>1.18</v>
      </c>
      <c r="H387" s="38"/>
      <c r="I387" s="38"/>
      <c r="J387" s="38"/>
      <c r="X387" s="5" t="str">
        <f t="shared" si="20"/>
        <v>Attention placebo + TAU</v>
      </c>
      <c r="Y387" s="5" t="str">
        <f t="shared" si="21"/>
        <v>Computerised-CBT (CCBT) with support</v>
      </c>
      <c r="Z387" s="5" t="str">
        <f>FIXED(EXP('WinBUGS output'!N386),2)</f>
        <v>1.40</v>
      </c>
      <c r="AA387" s="5" t="str">
        <f>FIXED(EXP('WinBUGS output'!M386),2)</f>
        <v>0.54</v>
      </c>
      <c r="AB387" s="5" t="str">
        <f>FIXED(EXP('WinBUGS output'!O386),2)</f>
        <v>3.25</v>
      </c>
    </row>
    <row r="388" spans="1:28" x14ac:dyDescent="0.25">
      <c r="A388" s="16">
        <v>5</v>
      </c>
      <c r="B388" s="16">
        <v>32</v>
      </c>
      <c r="C388" s="5" t="str">
        <f>VLOOKUP(A388,'WinBUGS output'!A:C,3,FALSE)</f>
        <v>Attention placebo + TAU</v>
      </c>
      <c r="D388" s="5" t="str">
        <f>VLOOKUP(B388,'WinBUGS output'!A:C,3,FALSE)</f>
        <v>Computerised-CBT (CCBT) with support + TAU</v>
      </c>
      <c r="E388" s="5" t="str">
        <f>FIXED('WinBUGS output'!N387,2)</f>
        <v>-0.13</v>
      </c>
      <c r="F388" s="5" t="str">
        <f>FIXED('WinBUGS output'!M387,2)</f>
        <v>-1.11</v>
      </c>
      <c r="G388" s="5" t="str">
        <f>FIXED('WinBUGS output'!O387,2)</f>
        <v>0.73</v>
      </c>
      <c r="H388" s="38"/>
      <c r="I388" s="38"/>
      <c r="J388" s="38"/>
      <c r="X388" s="5" t="str">
        <f t="shared" si="20"/>
        <v>Attention placebo + TAU</v>
      </c>
      <c r="Y388" s="5" t="str">
        <f t="shared" si="21"/>
        <v>Computerised-CBT (CCBT) with support + TAU</v>
      </c>
      <c r="Z388" s="5" t="str">
        <f>FIXED(EXP('WinBUGS output'!N387),2)</f>
        <v>0.88</v>
      </c>
      <c r="AA388" s="5" t="str">
        <f>FIXED(EXP('WinBUGS output'!M387),2)</f>
        <v>0.33</v>
      </c>
      <c r="AB388" s="5" t="str">
        <f>FIXED(EXP('WinBUGS output'!O387),2)</f>
        <v>2.08</v>
      </c>
    </row>
    <row r="389" spans="1:28" x14ac:dyDescent="0.25">
      <c r="A389" s="16">
        <v>5</v>
      </c>
      <c r="B389" s="16">
        <v>33</v>
      </c>
      <c r="C389" s="5" t="str">
        <f>VLOOKUP(A389,'WinBUGS output'!A:C,3,FALSE)</f>
        <v>Attention placebo + TAU</v>
      </c>
      <c r="D389" s="5" t="str">
        <f>VLOOKUP(B389,'WinBUGS output'!A:C,3,FALSE)</f>
        <v>Tailored computerised-CBT (CCBT) with support</v>
      </c>
      <c r="E389" s="5" t="str">
        <f>FIXED('WinBUGS output'!N388,2)</f>
        <v>-0.06</v>
      </c>
      <c r="F389" s="5" t="str">
        <f>FIXED('WinBUGS output'!M388,2)</f>
        <v>-1.17</v>
      </c>
      <c r="G389" s="5" t="str">
        <f>FIXED('WinBUGS output'!O388,2)</f>
        <v>0.91</v>
      </c>
      <c r="H389" s="38"/>
      <c r="I389" s="38"/>
      <c r="J389" s="38"/>
      <c r="X389" s="5" t="str">
        <f t="shared" ref="X389:X452" si="24">C389</f>
        <v>Attention placebo + TAU</v>
      </c>
      <c r="Y389" s="5" t="str">
        <f t="shared" ref="Y389:Y452" si="25">D389</f>
        <v>Tailored computerised-CBT (CCBT) with support</v>
      </c>
      <c r="Z389" s="5" t="str">
        <f>FIXED(EXP('WinBUGS output'!N388),2)</f>
        <v>0.95</v>
      </c>
      <c r="AA389" s="5" t="str">
        <f>FIXED(EXP('WinBUGS output'!M388),2)</f>
        <v>0.31</v>
      </c>
      <c r="AB389" s="5" t="str">
        <f>FIXED(EXP('WinBUGS output'!O388),2)</f>
        <v>2.48</v>
      </c>
    </row>
    <row r="390" spans="1:28" x14ac:dyDescent="0.25">
      <c r="A390" s="16">
        <v>5</v>
      </c>
      <c r="B390" s="16">
        <v>34</v>
      </c>
      <c r="C390" s="5" t="str">
        <f>VLOOKUP(A390,'WinBUGS output'!A:C,3,FALSE)</f>
        <v>Attention placebo + TAU</v>
      </c>
      <c r="D390" s="5" t="str">
        <f>VLOOKUP(B390,'WinBUGS output'!A:C,3,FALSE)</f>
        <v>Behavioural bibliotherapy</v>
      </c>
      <c r="E390" s="5" t="str">
        <f>FIXED('WinBUGS output'!N389,2)</f>
        <v>-0.10</v>
      </c>
      <c r="F390" s="5" t="str">
        <f>FIXED('WinBUGS output'!M389,2)</f>
        <v>-1.08</v>
      </c>
      <c r="G390" s="5" t="str">
        <f>FIXED('WinBUGS output'!O389,2)</f>
        <v>0.81</v>
      </c>
      <c r="H390" s="38"/>
      <c r="I390" s="38"/>
      <c r="J390" s="38"/>
      <c r="X390" s="5" t="str">
        <f t="shared" si="24"/>
        <v>Attention placebo + TAU</v>
      </c>
      <c r="Y390" s="5" t="str">
        <f t="shared" si="25"/>
        <v>Behavioural bibliotherapy</v>
      </c>
      <c r="Z390" s="5" t="str">
        <f>FIXED(EXP('WinBUGS output'!N389),2)</f>
        <v>0.90</v>
      </c>
      <c r="AA390" s="5" t="str">
        <f>FIXED(EXP('WinBUGS output'!M389),2)</f>
        <v>0.34</v>
      </c>
      <c r="AB390" s="5" t="str">
        <f>FIXED(EXP('WinBUGS output'!O389),2)</f>
        <v>2.24</v>
      </c>
    </row>
    <row r="391" spans="1:28" x14ac:dyDescent="0.25">
      <c r="A391" s="16">
        <v>5</v>
      </c>
      <c r="B391" s="16">
        <v>35</v>
      </c>
      <c r="C391" s="5" t="str">
        <f>VLOOKUP(A391,'WinBUGS output'!A:C,3,FALSE)</f>
        <v>Attention placebo + TAU</v>
      </c>
      <c r="D391" s="5" t="str">
        <f>VLOOKUP(B391,'WinBUGS output'!A:C,3,FALSE)</f>
        <v>Cognitive bibliotherapy</v>
      </c>
      <c r="E391" s="5" t="str">
        <f>FIXED('WinBUGS output'!N390,2)</f>
        <v>-0.20</v>
      </c>
      <c r="F391" s="5" t="str">
        <f>FIXED('WinBUGS output'!M390,2)</f>
        <v>-1.12</v>
      </c>
      <c r="G391" s="5" t="str">
        <f>FIXED('WinBUGS output'!O390,2)</f>
        <v>0.58</v>
      </c>
      <c r="H391" s="38"/>
      <c r="I391" s="38"/>
      <c r="J391" s="38"/>
      <c r="X391" s="5" t="str">
        <f t="shared" si="24"/>
        <v>Attention placebo + TAU</v>
      </c>
      <c r="Y391" s="5" t="str">
        <f t="shared" si="25"/>
        <v>Cognitive bibliotherapy</v>
      </c>
      <c r="Z391" s="5" t="str">
        <f>FIXED(EXP('WinBUGS output'!N390),2)</f>
        <v>0.82</v>
      </c>
      <c r="AA391" s="5" t="str">
        <f>FIXED(EXP('WinBUGS output'!M390),2)</f>
        <v>0.33</v>
      </c>
      <c r="AB391" s="5" t="str">
        <f>FIXED(EXP('WinBUGS output'!O390),2)</f>
        <v>1.79</v>
      </c>
    </row>
    <row r="392" spans="1:28" x14ac:dyDescent="0.25">
      <c r="A392" s="16">
        <v>5</v>
      </c>
      <c r="B392" s="16">
        <v>36</v>
      </c>
      <c r="C392" s="5" t="str">
        <f>VLOOKUP(A392,'WinBUGS output'!A:C,3,FALSE)</f>
        <v>Attention placebo + TAU</v>
      </c>
      <c r="D392" s="5" t="str">
        <f>VLOOKUP(B392,'WinBUGS output'!A:C,3,FALSE)</f>
        <v>Cognitive bibliotherapy + TAU</v>
      </c>
      <c r="E392" s="5" t="str">
        <f>FIXED('WinBUGS output'!N391,2)</f>
        <v>-0.16</v>
      </c>
      <c r="F392" s="5" t="str">
        <f>FIXED('WinBUGS output'!M391,2)</f>
        <v>-1.13</v>
      </c>
      <c r="G392" s="5" t="str">
        <f>FIXED('WinBUGS output'!O391,2)</f>
        <v>0.67</v>
      </c>
      <c r="H392" s="38"/>
      <c r="I392" s="38"/>
      <c r="J392" s="38"/>
      <c r="X392" s="5" t="str">
        <f t="shared" si="24"/>
        <v>Attention placebo + TAU</v>
      </c>
      <c r="Y392" s="5" t="str">
        <f t="shared" si="25"/>
        <v>Cognitive bibliotherapy + TAU</v>
      </c>
      <c r="Z392" s="5" t="str">
        <f>FIXED(EXP('WinBUGS output'!N391),2)</f>
        <v>0.85</v>
      </c>
      <c r="AA392" s="5" t="str">
        <f>FIXED(EXP('WinBUGS output'!M391),2)</f>
        <v>0.32</v>
      </c>
      <c r="AB392" s="5" t="str">
        <f>FIXED(EXP('WinBUGS output'!O391),2)</f>
        <v>1.96</v>
      </c>
    </row>
    <row r="393" spans="1:28" x14ac:dyDescent="0.25">
      <c r="A393" s="16">
        <v>5</v>
      </c>
      <c r="B393" s="16">
        <v>37</v>
      </c>
      <c r="C393" s="5" t="str">
        <f>VLOOKUP(A393,'WinBUGS output'!A:C,3,FALSE)</f>
        <v>Attention placebo + TAU</v>
      </c>
      <c r="D393" s="5" t="str">
        <f>VLOOKUP(B393,'WinBUGS output'!A:C,3,FALSE)</f>
        <v>Computerised cognitive bias modification</v>
      </c>
      <c r="E393" s="5" t="str">
        <f>FIXED('WinBUGS output'!N392,2)</f>
        <v>-0.13</v>
      </c>
      <c r="F393" s="5" t="str">
        <f>FIXED('WinBUGS output'!M392,2)</f>
        <v>-1.10</v>
      </c>
      <c r="G393" s="5" t="str">
        <f>FIXED('WinBUGS output'!O392,2)</f>
        <v>0.70</v>
      </c>
      <c r="H393" s="38"/>
      <c r="I393" s="38"/>
      <c r="J393" s="38"/>
      <c r="X393" s="5" t="str">
        <f t="shared" si="24"/>
        <v>Attention placebo + TAU</v>
      </c>
      <c r="Y393" s="5" t="str">
        <f t="shared" si="25"/>
        <v>Computerised cognitive bias modification</v>
      </c>
      <c r="Z393" s="5" t="str">
        <f>FIXED(EXP('WinBUGS output'!N392),2)</f>
        <v>0.88</v>
      </c>
      <c r="AA393" s="5" t="str">
        <f>FIXED(EXP('WinBUGS output'!M392),2)</f>
        <v>0.33</v>
      </c>
      <c r="AB393" s="5" t="str">
        <f>FIXED(EXP('WinBUGS output'!O392),2)</f>
        <v>2.02</v>
      </c>
    </row>
    <row r="394" spans="1:28" x14ac:dyDescent="0.25">
      <c r="A394" s="16">
        <v>5</v>
      </c>
      <c r="B394" s="16">
        <v>38</v>
      </c>
      <c r="C394" s="5" t="str">
        <f>VLOOKUP(A394,'WinBUGS output'!A:C,3,FALSE)</f>
        <v>Attention placebo + TAU</v>
      </c>
      <c r="D394" s="5" t="str">
        <f>VLOOKUP(B394,'WinBUGS output'!A:C,3,FALSE)</f>
        <v>Computerised mindfulness intervention</v>
      </c>
      <c r="E394" s="5" t="str">
        <f>FIXED('WinBUGS output'!N393,2)</f>
        <v>-0.12</v>
      </c>
      <c r="F394" s="5" t="str">
        <f>FIXED('WinBUGS output'!M393,2)</f>
        <v>-1.11</v>
      </c>
      <c r="G394" s="5" t="str">
        <f>FIXED('WinBUGS output'!O393,2)</f>
        <v>0.76</v>
      </c>
      <c r="H394" s="38"/>
      <c r="I394" s="38"/>
      <c r="J394" s="38"/>
      <c r="X394" s="5" t="str">
        <f t="shared" si="24"/>
        <v>Attention placebo + TAU</v>
      </c>
      <c r="Y394" s="5" t="str">
        <f t="shared" si="25"/>
        <v>Computerised mindfulness intervention</v>
      </c>
      <c r="Z394" s="5" t="str">
        <f>FIXED(EXP('WinBUGS output'!N393),2)</f>
        <v>0.88</v>
      </c>
      <c r="AA394" s="5" t="str">
        <f>FIXED(EXP('WinBUGS output'!M393),2)</f>
        <v>0.33</v>
      </c>
      <c r="AB394" s="5" t="str">
        <f>FIXED(EXP('WinBUGS output'!O393),2)</f>
        <v>2.14</v>
      </c>
    </row>
    <row r="395" spans="1:28" x14ac:dyDescent="0.25">
      <c r="A395" s="16">
        <v>5</v>
      </c>
      <c r="B395" s="16">
        <v>39</v>
      </c>
      <c r="C395" s="5" t="str">
        <f>VLOOKUP(A395,'WinBUGS output'!A:C,3,FALSE)</f>
        <v>Attention placebo + TAU</v>
      </c>
      <c r="D395" s="5" t="str">
        <f>VLOOKUP(B395,'WinBUGS output'!A:C,3,FALSE)</f>
        <v>Computerised-CBT (CCBT)</v>
      </c>
      <c r="E395" s="5" t="str">
        <f>FIXED('WinBUGS output'!N394,2)</f>
        <v>-0.11</v>
      </c>
      <c r="F395" s="5" t="str">
        <f>FIXED('WinBUGS output'!M394,2)</f>
        <v>-1.00</v>
      </c>
      <c r="G395" s="5" t="str">
        <f>FIXED('WinBUGS output'!O394,2)</f>
        <v>0.62</v>
      </c>
      <c r="H395" s="38"/>
      <c r="I395" s="38"/>
      <c r="J395" s="38"/>
      <c r="X395" s="5" t="str">
        <f t="shared" si="24"/>
        <v>Attention placebo + TAU</v>
      </c>
      <c r="Y395" s="5" t="str">
        <f t="shared" si="25"/>
        <v>Computerised-CBT (CCBT)</v>
      </c>
      <c r="Z395" s="5" t="str">
        <f>FIXED(EXP('WinBUGS output'!N394),2)</f>
        <v>0.89</v>
      </c>
      <c r="AA395" s="5" t="str">
        <f>FIXED(EXP('WinBUGS output'!M394),2)</f>
        <v>0.37</v>
      </c>
      <c r="AB395" s="5" t="str">
        <f>FIXED(EXP('WinBUGS output'!O394),2)</f>
        <v>1.86</v>
      </c>
    </row>
    <row r="396" spans="1:28" x14ac:dyDescent="0.25">
      <c r="A396" s="16">
        <v>5</v>
      </c>
      <c r="B396" s="16">
        <v>40</v>
      </c>
      <c r="C396" s="5" t="str">
        <f>VLOOKUP(A396,'WinBUGS output'!A:C,3,FALSE)</f>
        <v>Attention placebo + TAU</v>
      </c>
      <c r="D396" s="5" t="str">
        <f>VLOOKUP(B396,'WinBUGS output'!A:C,3,FALSE)</f>
        <v>Computerised-CBT (CCBT) + TAU</v>
      </c>
      <c r="E396" s="5" t="str">
        <f>FIXED('WinBUGS output'!N395,2)</f>
        <v>-0.09</v>
      </c>
      <c r="F396" s="5" t="str">
        <f>FIXED('WinBUGS output'!M395,2)</f>
        <v>-1.00</v>
      </c>
      <c r="G396" s="5" t="str">
        <f>FIXED('WinBUGS output'!O395,2)</f>
        <v>0.71</v>
      </c>
      <c r="H396" s="38"/>
      <c r="I396" s="38"/>
      <c r="J396" s="38"/>
      <c r="X396" s="5" t="str">
        <f t="shared" si="24"/>
        <v>Attention placebo + TAU</v>
      </c>
      <c r="Y396" s="5" t="str">
        <f t="shared" si="25"/>
        <v>Computerised-CBT (CCBT) + TAU</v>
      </c>
      <c r="Z396" s="5" t="str">
        <f>FIXED(EXP('WinBUGS output'!N395),2)</f>
        <v>0.91</v>
      </c>
      <c r="AA396" s="5" t="str">
        <f>FIXED(EXP('WinBUGS output'!M395),2)</f>
        <v>0.37</v>
      </c>
      <c r="AB396" s="5" t="str">
        <f>FIXED(EXP('WinBUGS output'!O395),2)</f>
        <v>2.04</v>
      </c>
    </row>
    <row r="397" spans="1:28" x14ac:dyDescent="0.25">
      <c r="A397" s="16">
        <v>5</v>
      </c>
      <c r="B397" s="16">
        <v>41</v>
      </c>
      <c r="C397" s="5" t="str">
        <f>VLOOKUP(A397,'WinBUGS output'!A:C,3,FALSE)</f>
        <v>Attention placebo + TAU</v>
      </c>
      <c r="D397" s="5" t="str">
        <f>VLOOKUP(B397,'WinBUGS output'!A:C,3,FALSE)</f>
        <v>Online positive psychological intervention</v>
      </c>
      <c r="E397" s="5" t="str">
        <f>FIXED('WinBUGS output'!N396,2)</f>
        <v>-0.10</v>
      </c>
      <c r="F397" s="5" t="str">
        <f>FIXED('WinBUGS output'!M396,2)</f>
        <v>-1.06</v>
      </c>
      <c r="G397" s="5" t="str">
        <f>FIXED('WinBUGS output'!O396,2)</f>
        <v>0.77</v>
      </c>
      <c r="H397" s="38"/>
      <c r="I397" s="38"/>
      <c r="J397" s="38"/>
      <c r="X397" s="5" t="str">
        <f t="shared" si="24"/>
        <v>Attention placebo + TAU</v>
      </c>
      <c r="Y397" s="5" t="str">
        <f t="shared" si="25"/>
        <v>Online positive psychological intervention</v>
      </c>
      <c r="Z397" s="5" t="str">
        <f>FIXED(EXP('WinBUGS output'!N396),2)</f>
        <v>0.91</v>
      </c>
      <c r="AA397" s="5" t="str">
        <f>FIXED(EXP('WinBUGS output'!M396),2)</f>
        <v>0.35</v>
      </c>
      <c r="AB397" s="5" t="str">
        <f>FIXED(EXP('WinBUGS output'!O396),2)</f>
        <v>2.16</v>
      </c>
    </row>
    <row r="398" spans="1:28" x14ac:dyDescent="0.25">
      <c r="A398" s="16">
        <v>5</v>
      </c>
      <c r="B398" s="16">
        <v>42</v>
      </c>
      <c r="C398" s="5" t="str">
        <f>VLOOKUP(A398,'WinBUGS output'!A:C,3,FALSE)</f>
        <v>Attention placebo + TAU</v>
      </c>
      <c r="D398" s="5" t="str">
        <f>VLOOKUP(B398,'WinBUGS output'!A:C,3,FALSE)</f>
        <v>Psychoeducational website</v>
      </c>
      <c r="E398" s="5" t="str">
        <f>FIXED('WinBUGS output'!N397,2)</f>
        <v>-0.17</v>
      </c>
      <c r="F398" s="5" t="str">
        <f>FIXED('WinBUGS output'!M397,2)</f>
        <v>-1.12</v>
      </c>
      <c r="G398" s="5" t="str">
        <f>FIXED('WinBUGS output'!O397,2)</f>
        <v>0.64</v>
      </c>
      <c r="H398" s="38"/>
      <c r="I398" s="38"/>
      <c r="J398" s="38"/>
      <c r="X398" s="5" t="str">
        <f t="shared" si="24"/>
        <v>Attention placebo + TAU</v>
      </c>
      <c r="Y398" s="5" t="str">
        <f t="shared" si="25"/>
        <v>Psychoeducational website</v>
      </c>
      <c r="Z398" s="5" t="str">
        <f>FIXED(EXP('WinBUGS output'!N397),2)</f>
        <v>0.84</v>
      </c>
      <c r="AA398" s="5" t="str">
        <f>FIXED(EXP('WinBUGS output'!M397),2)</f>
        <v>0.33</v>
      </c>
      <c r="AB398" s="5" t="str">
        <f>FIXED(EXP('WinBUGS output'!O397),2)</f>
        <v>1.90</v>
      </c>
    </row>
    <row r="399" spans="1:28" x14ac:dyDescent="0.25">
      <c r="A399" s="16">
        <v>5</v>
      </c>
      <c r="B399" s="16">
        <v>43</v>
      </c>
      <c r="C399" s="5" t="str">
        <f>VLOOKUP(A399,'WinBUGS output'!A:C,3,FALSE)</f>
        <v>Attention placebo + TAU</v>
      </c>
      <c r="D399" s="5" t="str">
        <f>VLOOKUP(B399,'WinBUGS output'!A:C,3,FALSE)</f>
        <v>Tailored computerised psychoeducation and self-help strategies</v>
      </c>
      <c r="E399" s="5" t="str">
        <f>FIXED('WinBUGS output'!N398,2)</f>
        <v>-0.19</v>
      </c>
      <c r="F399" s="5" t="str">
        <f>FIXED('WinBUGS output'!M398,2)</f>
        <v>-1.17</v>
      </c>
      <c r="G399" s="5" t="str">
        <f>FIXED('WinBUGS output'!O398,2)</f>
        <v>0.65</v>
      </c>
      <c r="H399" s="38"/>
      <c r="I399" s="38"/>
      <c r="J399" s="38"/>
      <c r="X399" s="5" t="str">
        <f t="shared" si="24"/>
        <v>Attention placebo + TAU</v>
      </c>
      <c r="Y399" s="5" t="str">
        <f t="shared" si="25"/>
        <v>Tailored computerised psychoeducation and self-help strategies</v>
      </c>
      <c r="Z399" s="5" t="str">
        <f>FIXED(EXP('WinBUGS output'!N398),2)</f>
        <v>0.83</v>
      </c>
      <c r="AA399" s="5" t="str">
        <f>FIXED(EXP('WinBUGS output'!M398),2)</f>
        <v>0.31</v>
      </c>
      <c r="AB399" s="5" t="str">
        <f>FIXED(EXP('WinBUGS output'!O398),2)</f>
        <v>1.92</v>
      </c>
    </row>
    <row r="400" spans="1:28" x14ac:dyDescent="0.25">
      <c r="A400" s="16">
        <v>5</v>
      </c>
      <c r="B400" s="16">
        <v>44</v>
      </c>
      <c r="C400" s="5" t="str">
        <f>VLOOKUP(A400,'WinBUGS output'!A:C,3,FALSE)</f>
        <v>Attention placebo + TAU</v>
      </c>
      <c r="D400" s="5" t="str">
        <f>VLOOKUP(B400,'WinBUGS output'!A:C,3,FALSE)</f>
        <v>Lifestyle factors discussion</v>
      </c>
      <c r="E400" s="5" t="str">
        <f>FIXED('WinBUGS output'!N399,2)</f>
        <v>-0.88</v>
      </c>
      <c r="F400" s="5" t="str">
        <f>FIXED('WinBUGS output'!M399,2)</f>
        <v>-1.97</v>
      </c>
      <c r="G400" s="5" t="str">
        <f>FIXED('WinBUGS output'!O399,2)</f>
        <v>0.13</v>
      </c>
      <c r="H400" s="38"/>
      <c r="I400" s="38"/>
      <c r="J400" s="38"/>
      <c r="X400" s="5" t="str">
        <f t="shared" si="24"/>
        <v>Attention placebo + TAU</v>
      </c>
      <c r="Y400" s="5" t="str">
        <f t="shared" si="25"/>
        <v>Lifestyle factors discussion</v>
      </c>
      <c r="Z400" s="5" t="str">
        <f>FIXED(EXP('WinBUGS output'!N399),2)</f>
        <v>0.41</v>
      </c>
      <c r="AA400" s="5" t="str">
        <f>FIXED(EXP('WinBUGS output'!M399),2)</f>
        <v>0.14</v>
      </c>
      <c r="AB400" s="5" t="str">
        <f>FIXED(EXP('WinBUGS output'!O399),2)</f>
        <v>1.13</v>
      </c>
    </row>
    <row r="401" spans="1:28" x14ac:dyDescent="0.25">
      <c r="A401" s="16">
        <v>5</v>
      </c>
      <c r="B401" s="16">
        <v>45</v>
      </c>
      <c r="C401" s="5" t="str">
        <f>VLOOKUP(A401,'WinBUGS output'!A:C,3,FALSE)</f>
        <v>Attention placebo + TAU</v>
      </c>
      <c r="D401" s="5" t="str">
        <f>VLOOKUP(B401,'WinBUGS output'!A:C,3,FALSE)</f>
        <v>Psychoeducational group programme</v>
      </c>
      <c r="E401" s="5" t="str">
        <f>FIXED('WinBUGS output'!N400,2)</f>
        <v>-1.02</v>
      </c>
      <c r="F401" s="5" t="str">
        <f>FIXED('WinBUGS output'!M400,2)</f>
        <v>-2.14</v>
      </c>
      <c r="G401" s="5" t="str">
        <f>FIXED('WinBUGS output'!O400,2)</f>
        <v>-0.02</v>
      </c>
      <c r="H401" s="38"/>
      <c r="I401" s="38"/>
      <c r="J401" s="38"/>
      <c r="X401" s="5" t="str">
        <f t="shared" si="24"/>
        <v>Attention placebo + TAU</v>
      </c>
      <c r="Y401" s="5" t="str">
        <f t="shared" si="25"/>
        <v>Psychoeducational group programme</v>
      </c>
      <c r="Z401" s="5" t="str">
        <f>FIXED(EXP('WinBUGS output'!N400),2)</f>
        <v>0.36</v>
      </c>
      <c r="AA401" s="5" t="str">
        <f>FIXED(EXP('WinBUGS output'!M400),2)</f>
        <v>0.12</v>
      </c>
      <c r="AB401" s="5" t="str">
        <f>FIXED(EXP('WinBUGS output'!O400),2)</f>
        <v>0.98</v>
      </c>
    </row>
    <row r="402" spans="1:28" x14ac:dyDescent="0.25">
      <c r="A402" s="16">
        <v>5</v>
      </c>
      <c r="B402" s="16">
        <v>46</v>
      </c>
      <c r="C402" s="5" t="str">
        <f>VLOOKUP(A402,'WinBUGS output'!A:C,3,FALSE)</f>
        <v>Attention placebo + TAU</v>
      </c>
      <c r="D402" s="5" t="str">
        <f>VLOOKUP(B402,'WinBUGS output'!A:C,3,FALSE)</f>
        <v>Psychoeducational group programme + TAU</v>
      </c>
      <c r="E402" s="5" t="str">
        <f>FIXED('WinBUGS output'!N401,2)</f>
        <v>-0.72</v>
      </c>
      <c r="F402" s="5" t="str">
        <f>FIXED('WinBUGS output'!M401,2)</f>
        <v>-1.74</v>
      </c>
      <c r="G402" s="5" t="str">
        <f>FIXED('WinBUGS output'!O401,2)</f>
        <v>0.22</v>
      </c>
      <c r="H402" s="38"/>
      <c r="I402" s="38"/>
      <c r="J402" s="38"/>
      <c r="X402" s="5" t="str">
        <f t="shared" si="24"/>
        <v>Attention placebo + TAU</v>
      </c>
      <c r="Y402" s="5" t="str">
        <f t="shared" si="25"/>
        <v>Psychoeducational group programme + TAU</v>
      </c>
      <c r="Z402" s="5" t="str">
        <f>FIXED(EXP('WinBUGS output'!N401),2)</f>
        <v>0.49</v>
      </c>
      <c r="AA402" s="5" t="str">
        <f>FIXED(EXP('WinBUGS output'!M401),2)</f>
        <v>0.18</v>
      </c>
      <c r="AB402" s="5" t="str">
        <f>FIXED(EXP('WinBUGS output'!O401),2)</f>
        <v>1.24</v>
      </c>
    </row>
    <row r="403" spans="1:28" x14ac:dyDescent="0.25">
      <c r="A403" s="16">
        <v>5</v>
      </c>
      <c r="B403" s="16">
        <v>47</v>
      </c>
      <c r="C403" s="5" t="str">
        <f>VLOOKUP(A403,'WinBUGS output'!A:C,3,FALSE)</f>
        <v>Attention placebo + TAU</v>
      </c>
      <c r="D403" s="5" t="str">
        <f>VLOOKUP(B403,'WinBUGS output'!A:C,3,FALSE)</f>
        <v>Interpersonal psychotherapy (IPT)</v>
      </c>
      <c r="E403" s="5" t="str">
        <f>FIXED('WinBUGS output'!N402,2)</f>
        <v>-0.52</v>
      </c>
      <c r="F403" s="5" t="str">
        <f>FIXED('WinBUGS output'!M402,2)</f>
        <v>-1.47</v>
      </c>
      <c r="G403" s="5" t="str">
        <f>FIXED('WinBUGS output'!O402,2)</f>
        <v>0.33</v>
      </c>
      <c r="H403" s="38"/>
      <c r="I403" s="38"/>
      <c r="J403" s="38"/>
      <c r="X403" s="5" t="str">
        <f t="shared" si="24"/>
        <v>Attention placebo + TAU</v>
      </c>
      <c r="Y403" s="5" t="str">
        <f t="shared" si="25"/>
        <v>Interpersonal psychotherapy (IPT)</v>
      </c>
      <c r="Z403" s="5" t="str">
        <f>FIXED(EXP('WinBUGS output'!N402),2)</f>
        <v>0.59</v>
      </c>
      <c r="AA403" s="5" t="str">
        <f>FIXED(EXP('WinBUGS output'!M402),2)</f>
        <v>0.23</v>
      </c>
      <c r="AB403" s="5" t="str">
        <f>FIXED(EXP('WinBUGS output'!O402),2)</f>
        <v>1.39</v>
      </c>
    </row>
    <row r="404" spans="1:28" x14ac:dyDescent="0.25">
      <c r="A404" s="16">
        <v>5</v>
      </c>
      <c r="B404" s="16">
        <v>48</v>
      </c>
      <c r="C404" s="5" t="str">
        <f>VLOOKUP(A404,'WinBUGS output'!A:C,3,FALSE)</f>
        <v>Attention placebo + TAU</v>
      </c>
      <c r="D404" s="5" t="str">
        <f>VLOOKUP(B404,'WinBUGS output'!A:C,3,FALSE)</f>
        <v>Interpersonal psychotherapy (IPT) + TAU</v>
      </c>
      <c r="E404" s="5" t="str">
        <f>FIXED('WinBUGS output'!N403,2)</f>
        <v>-0.71</v>
      </c>
      <c r="F404" s="5" t="str">
        <f>FIXED('WinBUGS output'!M403,2)</f>
        <v>-1.90</v>
      </c>
      <c r="G404" s="5" t="str">
        <f>FIXED('WinBUGS output'!O403,2)</f>
        <v>0.34</v>
      </c>
      <c r="H404" s="38"/>
      <c r="I404" s="38"/>
      <c r="J404" s="38"/>
      <c r="X404" s="5" t="str">
        <f t="shared" si="24"/>
        <v>Attention placebo + TAU</v>
      </c>
      <c r="Y404" s="5" t="str">
        <f t="shared" si="25"/>
        <v>Interpersonal psychotherapy (IPT) + TAU</v>
      </c>
      <c r="Z404" s="5" t="str">
        <f>FIXED(EXP('WinBUGS output'!N403),2)</f>
        <v>0.49</v>
      </c>
      <c r="AA404" s="5" t="str">
        <f>FIXED(EXP('WinBUGS output'!M403),2)</f>
        <v>0.15</v>
      </c>
      <c r="AB404" s="5" t="str">
        <f>FIXED(EXP('WinBUGS output'!O403),2)</f>
        <v>1.40</v>
      </c>
    </row>
    <row r="405" spans="1:28" x14ac:dyDescent="0.25">
      <c r="A405" s="16">
        <v>5</v>
      </c>
      <c r="B405" s="16">
        <v>49</v>
      </c>
      <c r="C405" s="5" t="str">
        <f>VLOOKUP(A405,'WinBUGS output'!A:C,3,FALSE)</f>
        <v>Attention placebo + TAU</v>
      </c>
      <c r="D405" s="5" t="str">
        <f>VLOOKUP(B405,'WinBUGS output'!A:C,3,FALSE)</f>
        <v>Emotion-focused therapy (EFT)</v>
      </c>
      <c r="E405" s="5" t="str">
        <f>FIXED('WinBUGS output'!N404,2)</f>
        <v>-0.62</v>
      </c>
      <c r="F405" s="5" t="str">
        <f>FIXED('WinBUGS output'!M404,2)</f>
        <v>-1.76</v>
      </c>
      <c r="G405" s="5" t="str">
        <f>FIXED('WinBUGS output'!O404,2)</f>
        <v>0.40</v>
      </c>
      <c r="H405" s="38"/>
      <c r="I405" s="38"/>
      <c r="J405" s="38"/>
      <c r="X405" s="5" t="str">
        <f t="shared" si="24"/>
        <v>Attention placebo + TAU</v>
      </c>
      <c r="Y405" s="5" t="str">
        <f t="shared" si="25"/>
        <v>Emotion-focused therapy (EFT)</v>
      </c>
      <c r="Z405" s="5" t="str">
        <f>FIXED(EXP('WinBUGS output'!N404),2)</f>
        <v>0.54</v>
      </c>
      <c r="AA405" s="5" t="str">
        <f>FIXED(EXP('WinBUGS output'!M404),2)</f>
        <v>0.17</v>
      </c>
      <c r="AB405" s="5" t="str">
        <f>FIXED(EXP('WinBUGS output'!O404),2)</f>
        <v>1.49</v>
      </c>
    </row>
    <row r="406" spans="1:28" x14ac:dyDescent="0.25">
      <c r="A406" s="16">
        <v>5</v>
      </c>
      <c r="B406" s="16">
        <v>50</v>
      </c>
      <c r="C406" s="5" t="str">
        <f>VLOOKUP(A406,'WinBUGS output'!A:C,3,FALSE)</f>
        <v>Attention placebo + TAU</v>
      </c>
      <c r="D406" s="5" t="str">
        <f>VLOOKUP(B406,'WinBUGS output'!A:C,3,FALSE)</f>
        <v>Interpersonal counselling</v>
      </c>
      <c r="E406" s="5" t="str">
        <f>FIXED('WinBUGS output'!N405,2)</f>
        <v>-0.59</v>
      </c>
      <c r="F406" s="5" t="str">
        <f>FIXED('WinBUGS output'!M405,2)</f>
        <v>-1.65</v>
      </c>
      <c r="G406" s="5" t="str">
        <f>FIXED('WinBUGS output'!O405,2)</f>
        <v>0.39</v>
      </c>
      <c r="H406" s="38"/>
      <c r="I406" s="38"/>
      <c r="J406" s="38"/>
      <c r="X406" s="5" t="str">
        <f t="shared" si="24"/>
        <v>Attention placebo + TAU</v>
      </c>
      <c r="Y406" s="5" t="str">
        <f t="shared" si="25"/>
        <v>Interpersonal counselling</v>
      </c>
      <c r="Z406" s="5" t="str">
        <f>FIXED(EXP('WinBUGS output'!N405),2)</f>
        <v>0.56</v>
      </c>
      <c r="AA406" s="5" t="str">
        <f>FIXED(EXP('WinBUGS output'!M405),2)</f>
        <v>0.19</v>
      </c>
      <c r="AB406" s="5" t="str">
        <f>FIXED(EXP('WinBUGS output'!O405),2)</f>
        <v>1.48</v>
      </c>
    </row>
    <row r="407" spans="1:28" x14ac:dyDescent="0.25">
      <c r="A407" s="16">
        <v>5</v>
      </c>
      <c r="B407" s="16">
        <v>51</v>
      </c>
      <c r="C407" s="5" t="str">
        <f>VLOOKUP(A407,'WinBUGS output'!A:C,3,FALSE)</f>
        <v>Attention placebo + TAU</v>
      </c>
      <c r="D407" s="5" t="str">
        <f>VLOOKUP(B407,'WinBUGS output'!A:C,3,FALSE)</f>
        <v>Non-directive counselling</v>
      </c>
      <c r="E407" s="5" t="str">
        <f>FIXED('WinBUGS output'!N406,2)</f>
        <v>-0.37</v>
      </c>
      <c r="F407" s="5" t="str">
        <f>FIXED('WinBUGS output'!M406,2)</f>
        <v>-1.42</v>
      </c>
      <c r="G407" s="5" t="str">
        <f>FIXED('WinBUGS output'!O406,2)</f>
        <v>0.63</v>
      </c>
      <c r="H407" s="38"/>
      <c r="I407" s="38"/>
      <c r="J407" s="38"/>
      <c r="X407" s="5" t="str">
        <f t="shared" si="24"/>
        <v>Attention placebo + TAU</v>
      </c>
      <c r="Y407" s="5" t="str">
        <f t="shared" si="25"/>
        <v>Non-directive counselling</v>
      </c>
      <c r="Z407" s="5" t="str">
        <f>FIXED(EXP('WinBUGS output'!N406),2)</f>
        <v>0.69</v>
      </c>
      <c r="AA407" s="5" t="str">
        <f>FIXED(EXP('WinBUGS output'!M406),2)</f>
        <v>0.24</v>
      </c>
      <c r="AB407" s="5" t="str">
        <f>FIXED(EXP('WinBUGS output'!O406),2)</f>
        <v>1.88</v>
      </c>
    </row>
    <row r="408" spans="1:28" x14ac:dyDescent="0.25">
      <c r="A408" s="16">
        <v>5</v>
      </c>
      <c r="B408" s="16">
        <v>52</v>
      </c>
      <c r="C408" s="5" t="str">
        <f>VLOOKUP(A408,'WinBUGS output'!A:C,3,FALSE)</f>
        <v>Attention placebo + TAU</v>
      </c>
      <c r="D408" s="5" t="str">
        <f>VLOOKUP(B408,'WinBUGS output'!A:C,3,FALSE)</f>
        <v>Non-directive counselling + TAU</v>
      </c>
      <c r="E408" s="5" t="str">
        <f>FIXED('WinBUGS output'!N407,2)</f>
        <v>-0.40</v>
      </c>
      <c r="F408" s="5" t="str">
        <f>FIXED('WinBUGS output'!M407,2)</f>
        <v>-1.47</v>
      </c>
      <c r="G408" s="5" t="str">
        <f>FIXED('WinBUGS output'!O407,2)</f>
        <v>0.62</v>
      </c>
      <c r="H408" s="38"/>
      <c r="I408" s="38"/>
      <c r="J408" s="38"/>
      <c r="X408" s="5" t="str">
        <f t="shared" si="24"/>
        <v>Attention placebo + TAU</v>
      </c>
      <c r="Y408" s="5" t="str">
        <f t="shared" si="25"/>
        <v>Non-directive counselling + TAU</v>
      </c>
      <c r="Z408" s="5" t="str">
        <f>FIXED(EXP('WinBUGS output'!N407),2)</f>
        <v>0.67</v>
      </c>
      <c r="AA408" s="5" t="str">
        <f>FIXED(EXP('WinBUGS output'!M407),2)</f>
        <v>0.23</v>
      </c>
      <c r="AB408" s="5" t="str">
        <f>FIXED(EXP('WinBUGS output'!O407),2)</f>
        <v>1.86</v>
      </c>
    </row>
    <row r="409" spans="1:28" x14ac:dyDescent="0.25">
      <c r="A409" s="16">
        <v>5</v>
      </c>
      <c r="B409" s="16">
        <v>53</v>
      </c>
      <c r="C409" s="5" t="str">
        <f>VLOOKUP(A409,'WinBUGS output'!A:C,3,FALSE)</f>
        <v>Attention placebo + TAU</v>
      </c>
      <c r="D409" s="5" t="str">
        <f>VLOOKUP(B409,'WinBUGS output'!A:C,3,FALSE)</f>
        <v>Psychodynamic counselling + TAU</v>
      </c>
      <c r="E409" s="5" t="str">
        <f>FIXED('WinBUGS output'!N408,2)</f>
        <v>-0.50</v>
      </c>
      <c r="F409" s="5" t="str">
        <f>FIXED('WinBUGS output'!M408,2)</f>
        <v>-1.62</v>
      </c>
      <c r="G409" s="5" t="str">
        <f>FIXED('WinBUGS output'!O408,2)</f>
        <v>0.54</v>
      </c>
      <c r="H409" s="38"/>
      <c r="I409" s="38"/>
      <c r="J409" s="38"/>
      <c r="X409" s="5" t="str">
        <f t="shared" si="24"/>
        <v>Attention placebo + TAU</v>
      </c>
      <c r="Y409" s="5" t="str">
        <f t="shared" si="25"/>
        <v>Psychodynamic counselling + TAU</v>
      </c>
      <c r="Z409" s="5" t="str">
        <f>FIXED(EXP('WinBUGS output'!N408),2)</f>
        <v>0.60</v>
      </c>
      <c r="AA409" s="5" t="str">
        <f>FIXED(EXP('WinBUGS output'!M408),2)</f>
        <v>0.20</v>
      </c>
      <c r="AB409" s="5" t="str">
        <f>FIXED(EXP('WinBUGS output'!O408),2)</f>
        <v>1.72</v>
      </c>
    </row>
    <row r="410" spans="1:28" x14ac:dyDescent="0.25">
      <c r="A410" s="16">
        <v>5</v>
      </c>
      <c r="B410" s="16">
        <v>54</v>
      </c>
      <c r="C410" s="5" t="str">
        <f>VLOOKUP(A410,'WinBUGS output'!A:C,3,FALSE)</f>
        <v>Attention placebo + TAU</v>
      </c>
      <c r="D410" s="5" t="str">
        <f>VLOOKUP(B410,'WinBUGS output'!A:C,3,FALSE)</f>
        <v>Relational client-centered therapy</v>
      </c>
      <c r="E410" s="5" t="str">
        <f>FIXED('WinBUGS output'!N409,2)</f>
        <v>-0.52</v>
      </c>
      <c r="F410" s="5" t="str">
        <f>FIXED('WinBUGS output'!M409,2)</f>
        <v>-1.73</v>
      </c>
      <c r="G410" s="5" t="str">
        <f>FIXED('WinBUGS output'!O409,2)</f>
        <v>0.58</v>
      </c>
      <c r="H410" s="38"/>
      <c r="I410" s="38"/>
      <c r="J410" s="38"/>
      <c r="X410" s="5" t="str">
        <f t="shared" si="24"/>
        <v>Attention placebo + TAU</v>
      </c>
      <c r="Y410" s="5" t="str">
        <f t="shared" si="25"/>
        <v>Relational client-centered therapy</v>
      </c>
      <c r="Z410" s="5" t="str">
        <f>FIXED(EXP('WinBUGS output'!N409),2)</f>
        <v>0.59</v>
      </c>
      <c r="AA410" s="5" t="str">
        <f>FIXED(EXP('WinBUGS output'!M409),2)</f>
        <v>0.18</v>
      </c>
      <c r="AB410" s="5" t="str">
        <f>FIXED(EXP('WinBUGS output'!O409),2)</f>
        <v>1.79</v>
      </c>
    </row>
    <row r="411" spans="1:28" x14ac:dyDescent="0.25">
      <c r="A411" s="16">
        <v>5</v>
      </c>
      <c r="B411" s="16">
        <v>55</v>
      </c>
      <c r="C411" s="5" t="str">
        <f>VLOOKUP(A411,'WinBUGS output'!A:C,3,FALSE)</f>
        <v>Attention placebo + TAU</v>
      </c>
      <c r="D411" s="5" t="str">
        <f>VLOOKUP(B411,'WinBUGS output'!A:C,3,FALSE)</f>
        <v>Wheel of wellness counselling</v>
      </c>
      <c r="E411" s="5" t="str">
        <f>FIXED('WinBUGS output'!N410,2)</f>
        <v>-0.59</v>
      </c>
      <c r="F411" s="5" t="str">
        <f>FIXED('WinBUGS output'!M410,2)</f>
        <v>-1.79</v>
      </c>
      <c r="G411" s="5" t="str">
        <f>FIXED('WinBUGS output'!O410,2)</f>
        <v>0.49</v>
      </c>
      <c r="H411" s="38"/>
      <c r="I411" s="38"/>
      <c r="J411" s="38"/>
      <c r="X411" s="5" t="str">
        <f t="shared" si="24"/>
        <v>Attention placebo + TAU</v>
      </c>
      <c r="Y411" s="5" t="str">
        <f t="shared" si="25"/>
        <v>Wheel of wellness counselling</v>
      </c>
      <c r="Z411" s="5" t="str">
        <f>FIXED(EXP('WinBUGS output'!N410),2)</f>
        <v>0.55</v>
      </c>
      <c r="AA411" s="5" t="str">
        <f>FIXED(EXP('WinBUGS output'!M410),2)</f>
        <v>0.17</v>
      </c>
      <c r="AB411" s="5" t="str">
        <f>FIXED(EXP('WinBUGS output'!O410),2)</f>
        <v>1.63</v>
      </c>
    </row>
    <row r="412" spans="1:28" x14ac:dyDescent="0.25">
      <c r="A412" s="16">
        <v>5</v>
      </c>
      <c r="B412" s="16">
        <v>56</v>
      </c>
      <c r="C412" s="5" t="str">
        <f>VLOOKUP(A412,'WinBUGS output'!A:C,3,FALSE)</f>
        <v>Attention placebo + TAU</v>
      </c>
      <c r="D412" s="5" t="str">
        <f>VLOOKUP(B412,'WinBUGS output'!A:C,3,FALSE)</f>
        <v>Problem solving group</v>
      </c>
      <c r="E412" s="5" t="str">
        <f>FIXED('WinBUGS output'!N411,2)</f>
        <v>-0.56</v>
      </c>
      <c r="F412" s="5" t="str">
        <f>FIXED('WinBUGS output'!M411,2)</f>
        <v>-1.73</v>
      </c>
      <c r="G412" s="5" t="str">
        <f>FIXED('WinBUGS output'!O411,2)</f>
        <v>0.57</v>
      </c>
      <c r="H412" s="38"/>
      <c r="I412" s="38"/>
      <c r="J412" s="38"/>
      <c r="X412" s="5" t="str">
        <f t="shared" si="24"/>
        <v>Attention placebo + TAU</v>
      </c>
      <c r="Y412" s="5" t="str">
        <f t="shared" si="25"/>
        <v>Problem solving group</v>
      </c>
      <c r="Z412" s="5" t="str">
        <f>FIXED(EXP('WinBUGS output'!N411),2)</f>
        <v>0.57</v>
      </c>
      <c r="AA412" s="5" t="str">
        <f>FIXED(EXP('WinBUGS output'!M411),2)</f>
        <v>0.18</v>
      </c>
      <c r="AB412" s="5" t="str">
        <f>FIXED(EXP('WinBUGS output'!O411),2)</f>
        <v>1.77</v>
      </c>
    </row>
    <row r="413" spans="1:28" x14ac:dyDescent="0.25">
      <c r="A413" s="16">
        <v>5</v>
      </c>
      <c r="B413" s="16">
        <v>57</v>
      </c>
      <c r="C413" s="5" t="str">
        <f>VLOOKUP(A413,'WinBUGS output'!A:C,3,FALSE)</f>
        <v>Attention placebo + TAU</v>
      </c>
      <c r="D413" s="5" t="str">
        <f>VLOOKUP(B413,'WinBUGS output'!A:C,3,FALSE)</f>
        <v>Problem solving individual</v>
      </c>
      <c r="E413" s="5" t="str">
        <f>FIXED('WinBUGS output'!N412,2)</f>
        <v>-0.65</v>
      </c>
      <c r="F413" s="5" t="str">
        <f>FIXED('WinBUGS output'!M412,2)</f>
        <v>-1.67</v>
      </c>
      <c r="G413" s="5" t="str">
        <f>FIXED('WinBUGS output'!O412,2)</f>
        <v>0.29</v>
      </c>
      <c r="H413" s="38"/>
      <c r="I413" s="38"/>
      <c r="J413" s="38"/>
      <c r="X413" s="5" t="str">
        <f t="shared" si="24"/>
        <v>Attention placebo + TAU</v>
      </c>
      <c r="Y413" s="5" t="str">
        <f t="shared" si="25"/>
        <v>Problem solving individual</v>
      </c>
      <c r="Z413" s="5" t="str">
        <f>FIXED(EXP('WinBUGS output'!N412),2)</f>
        <v>0.52</v>
      </c>
      <c r="AA413" s="5" t="str">
        <f>FIXED(EXP('WinBUGS output'!M412),2)</f>
        <v>0.19</v>
      </c>
      <c r="AB413" s="5" t="str">
        <f>FIXED(EXP('WinBUGS output'!O412),2)</f>
        <v>1.33</v>
      </c>
    </row>
    <row r="414" spans="1:28" x14ac:dyDescent="0.25">
      <c r="A414" s="16">
        <v>5</v>
      </c>
      <c r="B414" s="16">
        <v>58</v>
      </c>
      <c r="C414" s="5" t="str">
        <f>VLOOKUP(A414,'WinBUGS output'!A:C,3,FALSE)</f>
        <v>Attention placebo + TAU</v>
      </c>
      <c r="D414" s="5" t="str">
        <f>VLOOKUP(B414,'WinBUGS output'!A:C,3,FALSE)</f>
        <v>Problem solving individual + TAU</v>
      </c>
      <c r="E414" s="5" t="str">
        <f>FIXED('WinBUGS output'!N413,2)</f>
        <v>-0.74</v>
      </c>
      <c r="F414" s="5" t="str">
        <f>FIXED('WinBUGS output'!M413,2)</f>
        <v>-1.88</v>
      </c>
      <c r="G414" s="5" t="str">
        <f>FIXED('WinBUGS output'!O413,2)</f>
        <v>0.29</v>
      </c>
      <c r="H414" s="38"/>
      <c r="I414" s="38"/>
      <c r="J414" s="38"/>
      <c r="X414" s="5" t="str">
        <f t="shared" si="24"/>
        <v>Attention placebo + TAU</v>
      </c>
      <c r="Y414" s="5" t="str">
        <f t="shared" si="25"/>
        <v>Problem solving individual + TAU</v>
      </c>
      <c r="Z414" s="5" t="str">
        <f>FIXED(EXP('WinBUGS output'!N413),2)</f>
        <v>0.48</v>
      </c>
      <c r="AA414" s="5" t="str">
        <f>FIXED(EXP('WinBUGS output'!M413),2)</f>
        <v>0.15</v>
      </c>
      <c r="AB414" s="5" t="str">
        <f>FIXED(EXP('WinBUGS output'!O413),2)</f>
        <v>1.34</v>
      </c>
    </row>
    <row r="415" spans="1:28" x14ac:dyDescent="0.25">
      <c r="A415" s="16">
        <v>5</v>
      </c>
      <c r="B415" s="16">
        <v>59</v>
      </c>
      <c r="C415" s="5" t="str">
        <f>VLOOKUP(A415,'WinBUGS output'!A:C,3,FALSE)</f>
        <v>Attention placebo + TAU</v>
      </c>
      <c r="D415" s="5" t="str">
        <f>VLOOKUP(B415,'WinBUGS output'!A:C,3,FALSE)</f>
        <v>Problem solving individual + enhanced TAU</v>
      </c>
      <c r="E415" s="5" t="str">
        <f>FIXED('WinBUGS output'!N414,2)</f>
        <v>-0.54</v>
      </c>
      <c r="F415" s="5" t="str">
        <f>FIXED('WinBUGS output'!M414,2)</f>
        <v>-1.66</v>
      </c>
      <c r="G415" s="5" t="str">
        <f>FIXED('WinBUGS output'!O414,2)</f>
        <v>0.59</v>
      </c>
      <c r="H415" s="38"/>
      <c r="I415" s="38"/>
      <c r="J415" s="38"/>
      <c r="X415" s="5" t="str">
        <f t="shared" si="24"/>
        <v>Attention placebo + TAU</v>
      </c>
      <c r="Y415" s="5" t="str">
        <f t="shared" si="25"/>
        <v>Problem solving individual + enhanced TAU</v>
      </c>
      <c r="Z415" s="5" t="str">
        <f>FIXED(EXP('WinBUGS output'!N414),2)</f>
        <v>0.59</v>
      </c>
      <c r="AA415" s="5" t="str">
        <f>FIXED(EXP('WinBUGS output'!M414),2)</f>
        <v>0.19</v>
      </c>
      <c r="AB415" s="5" t="str">
        <f>FIXED(EXP('WinBUGS output'!O414),2)</f>
        <v>1.80</v>
      </c>
    </row>
    <row r="416" spans="1:28" x14ac:dyDescent="0.25">
      <c r="A416" s="16">
        <v>5</v>
      </c>
      <c r="B416" s="16">
        <v>60</v>
      </c>
      <c r="C416" s="5" t="str">
        <f>VLOOKUP(A416,'WinBUGS output'!A:C,3,FALSE)</f>
        <v>Attention placebo + TAU</v>
      </c>
      <c r="D416" s="5" t="str">
        <f>VLOOKUP(B416,'WinBUGS output'!A:C,3,FALSE)</f>
        <v>Behavioural activation (BA)</v>
      </c>
      <c r="E416" s="5" t="str">
        <f>FIXED('WinBUGS output'!N415,2)</f>
        <v>-0.92</v>
      </c>
      <c r="F416" s="5" t="str">
        <f>FIXED('WinBUGS output'!M415,2)</f>
        <v>-2.06</v>
      </c>
      <c r="G416" s="5" t="str">
        <f>FIXED('WinBUGS output'!O415,2)</f>
        <v>0.14</v>
      </c>
      <c r="H416" s="38"/>
      <c r="I416" s="38"/>
      <c r="J416" s="38"/>
      <c r="X416" s="5" t="str">
        <f t="shared" si="24"/>
        <v>Attention placebo + TAU</v>
      </c>
      <c r="Y416" s="5" t="str">
        <f t="shared" si="25"/>
        <v>Behavioural activation (BA)</v>
      </c>
      <c r="Z416" s="5" t="str">
        <f>FIXED(EXP('WinBUGS output'!N415),2)</f>
        <v>0.40</v>
      </c>
      <c r="AA416" s="5" t="str">
        <f>FIXED(EXP('WinBUGS output'!M415),2)</f>
        <v>0.13</v>
      </c>
      <c r="AB416" s="5" t="str">
        <f>FIXED(EXP('WinBUGS output'!O415),2)</f>
        <v>1.15</v>
      </c>
    </row>
    <row r="417" spans="1:28" x14ac:dyDescent="0.25">
      <c r="A417" s="16">
        <v>5</v>
      </c>
      <c r="B417" s="16">
        <v>61</v>
      </c>
      <c r="C417" s="5" t="str">
        <f>VLOOKUP(A417,'WinBUGS output'!A:C,3,FALSE)</f>
        <v>Attention placebo + TAU</v>
      </c>
      <c r="D417" s="5" t="str">
        <f>VLOOKUP(B417,'WinBUGS output'!A:C,3,FALSE)</f>
        <v>Behavioural activation (BA) + TAU</v>
      </c>
      <c r="E417" s="5" t="str">
        <f>FIXED('WinBUGS output'!N416,2)</f>
        <v>-0.68</v>
      </c>
      <c r="F417" s="5" t="str">
        <f>FIXED('WinBUGS output'!M416,2)</f>
        <v>-1.96</v>
      </c>
      <c r="G417" s="5" t="str">
        <f>FIXED('WinBUGS output'!O416,2)</f>
        <v>0.61</v>
      </c>
      <c r="H417" s="38"/>
      <c r="I417" s="38"/>
      <c r="J417" s="38"/>
      <c r="X417" s="5" t="str">
        <f t="shared" si="24"/>
        <v>Attention placebo + TAU</v>
      </c>
      <c r="Y417" s="5" t="str">
        <f t="shared" si="25"/>
        <v>Behavioural activation (BA) + TAU</v>
      </c>
      <c r="Z417" s="5" t="str">
        <f>FIXED(EXP('WinBUGS output'!N416),2)</f>
        <v>0.51</v>
      </c>
      <c r="AA417" s="5" t="str">
        <f>FIXED(EXP('WinBUGS output'!M416),2)</f>
        <v>0.14</v>
      </c>
      <c r="AB417" s="5" t="str">
        <f>FIXED(EXP('WinBUGS output'!O416),2)</f>
        <v>1.84</v>
      </c>
    </row>
    <row r="418" spans="1:28" x14ac:dyDescent="0.25">
      <c r="A418" s="16">
        <v>5</v>
      </c>
      <c r="B418" s="16">
        <v>62</v>
      </c>
      <c r="C418" s="5" t="str">
        <f>VLOOKUP(A418,'WinBUGS output'!A:C,3,FALSE)</f>
        <v>Attention placebo + TAU</v>
      </c>
      <c r="D418" s="5" t="str">
        <f>VLOOKUP(B418,'WinBUGS output'!A:C,3,FALSE)</f>
        <v>Behavioural therapy (Lewinsohn 1976)</v>
      </c>
      <c r="E418" s="5" t="str">
        <f>FIXED('WinBUGS output'!N417,2)</f>
        <v>-0.50</v>
      </c>
      <c r="F418" s="5" t="str">
        <f>FIXED('WinBUGS output'!M417,2)</f>
        <v>-1.77</v>
      </c>
      <c r="G418" s="5" t="str">
        <f>FIXED('WinBUGS output'!O417,2)</f>
        <v>0.87</v>
      </c>
      <c r="H418" s="38"/>
      <c r="I418" s="38"/>
      <c r="J418" s="38"/>
      <c r="X418" s="5" t="str">
        <f t="shared" si="24"/>
        <v>Attention placebo + TAU</v>
      </c>
      <c r="Y418" s="5" t="str">
        <f t="shared" si="25"/>
        <v>Behavioural therapy (Lewinsohn 1976)</v>
      </c>
      <c r="Z418" s="5" t="str">
        <f>FIXED(EXP('WinBUGS output'!N417),2)</f>
        <v>0.61</v>
      </c>
      <c r="AA418" s="5" t="str">
        <f>FIXED(EXP('WinBUGS output'!M417),2)</f>
        <v>0.17</v>
      </c>
      <c r="AB418" s="5" t="str">
        <f>FIXED(EXP('WinBUGS output'!O417),2)</f>
        <v>2.38</v>
      </c>
    </row>
    <row r="419" spans="1:28" x14ac:dyDescent="0.25">
      <c r="A419" s="16">
        <v>5</v>
      </c>
      <c r="B419" s="16">
        <v>63</v>
      </c>
      <c r="C419" s="5" t="str">
        <f>VLOOKUP(A419,'WinBUGS output'!A:C,3,FALSE)</f>
        <v>Attention placebo + TAU</v>
      </c>
      <c r="D419" s="5" t="str">
        <f>VLOOKUP(B419,'WinBUGS output'!A:C,3,FALSE)</f>
        <v>Coping with Depression course (individual)</v>
      </c>
      <c r="E419" s="5" t="str">
        <f>FIXED('WinBUGS output'!N418,2)</f>
        <v>-0.68</v>
      </c>
      <c r="F419" s="5" t="str">
        <f>FIXED('WinBUGS output'!M418,2)</f>
        <v>-2.02</v>
      </c>
      <c r="G419" s="5" t="str">
        <f>FIXED('WinBUGS output'!O418,2)</f>
        <v>0.65</v>
      </c>
      <c r="H419" s="38"/>
      <c r="I419" s="38"/>
      <c r="J419" s="38"/>
      <c r="X419" s="5" t="str">
        <f t="shared" si="24"/>
        <v>Attention placebo + TAU</v>
      </c>
      <c r="Y419" s="5" t="str">
        <f t="shared" si="25"/>
        <v>Coping with Depression course (individual)</v>
      </c>
      <c r="Z419" s="5" t="str">
        <f>FIXED(EXP('WinBUGS output'!N418),2)</f>
        <v>0.51</v>
      </c>
      <c r="AA419" s="5" t="str">
        <f>FIXED(EXP('WinBUGS output'!M418),2)</f>
        <v>0.13</v>
      </c>
      <c r="AB419" s="5" t="str">
        <f>FIXED(EXP('WinBUGS output'!O418),2)</f>
        <v>1.91</v>
      </c>
    </row>
    <row r="420" spans="1:28" x14ac:dyDescent="0.25">
      <c r="A420" s="16">
        <v>5</v>
      </c>
      <c r="B420" s="16">
        <v>64</v>
      </c>
      <c r="C420" s="5" t="str">
        <f>VLOOKUP(A420,'WinBUGS output'!A:C,3,FALSE)</f>
        <v>Attention placebo + TAU</v>
      </c>
      <c r="D420" s="5" t="str">
        <f>VLOOKUP(B420,'WinBUGS output'!A:C,3,FALSE)</f>
        <v>CBT individual (under 15 sessions)</v>
      </c>
      <c r="E420" s="5" t="str">
        <f>FIXED('WinBUGS output'!N419,2)</f>
        <v>-0.57</v>
      </c>
      <c r="F420" s="5" t="str">
        <f>FIXED('WinBUGS output'!M419,2)</f>
        <v>-1.48</v>
      </c>
      <c r="G420" s="5" t="str">
        <f>FIXED('WinBUGS output'!O419,2)</f>
        <v>0.24</v>
      </c>
      <c r="H420" s="38"/>
      <c r="I420" s="38"/>
      <c r="J420" s="38"/>
      <c r="X420" s="5" t="str">
        <f t="shared" si="24"/>
        <v>Attention placebo + TAU</v>
      </c>
      <c r="Y420" s="5" t="str">
        <f t="shared" si="25"/>
        <v>CBT individual (under 15 sessions)</v>
      </c>
      <c r="Z420" s="5" t="str">
        <f>FIXED(EXP('WinBUGS output'!N419),2)</f>
        <v>0.57</v>
      </c>
      <c r="AA420" s="5" t="str">
        <f>FIXED(EXP('WinBUGS output'!M419),2)</f>
        <v>0.23</v>
      </c>
      <c r="AB420" s="5" t="str">
        <f>FIXED(EXP('WinBUGS output'!O419),2)</f>
        <v>1.27</v>
      </c>
    </row>
    <row r="421" spans="1:28" x14ac:dyDescent="0.25">
      <c r="A421" s="16">
        <v>5</v>
      </c>
      <c r="B421" s="16">
        <v>65</v>
      </c>
      <c r="C421" s="5" t="str">
        <f>VLOOKUP(A421,'WinBUGS output'!A:C,3,FALSE)</f>
        <v>Attention placebo + TAU</v>
      </c>
      <c r="D421" s="5" t="str">
        <f>VLOOKUP(B421,'WinBUGS output'!A:C,3,FALSE)</f>
        <v>CBT individual (under 15 sessions) + TAU</v>
      </c>
      <c r="E421" s="5" t="str">
        <f>FIXED('WinBUGS output'!N420,2)</f>
        <v>-0.51</v>
      </c>
      <c r="F421" s="5" t="str">
        <f>FIXED('WinBUGS output'!M420,2)</f>
        <v>-1.48</v>
      </c>
      <c r="G421" s="5" t="str">
        <f>FIXED('WinBUGS output'!O420,2)</f>
        <v>0.44</v>
      </c>
      <c r="H421" s="38"/>
      <c r="I421" s="38"/>
      <c r="J421" s="38"/>
      <c r="X421" s="5" t="str">
        <f t="shared" si="24"/>
        <v>Attention placebo + TAU</v>
      </c>
      <c r="Y421" s="5" t="str">
        <f t="shared" si="25"/>
        <v>CBT individual (under 15 sessions) + TAU</v>
      </c>
      <c r="Z421" s="5" t="str">
        <f>FIXED(EXP('WinBUGS output'!N420),2)</f>
        <v>0.60</v>
      </c>
      <c r="AA421" s="5" t="str">
        <f>FIXED(EXP('WinBUGS output'!M420),2)</f>
        <v>0.23</v>
      </c>
      <c r="AB421" s="5" t="str">
        <f>FIXED(EXP('WinBUGS output'!O420),2)</f>
        <v>1.55</v>
      </c>
    </row>
    <row r="422" spans="1:28" x14ac:dyDescent="0.25">
      <c r="A422" s="16">
        <v>5</v>
      </c>
      <c r="B422" s="16">
        <v>66</v>
      </c>
      <c r="C422" s="5" t="str">
        <f>VLOOKUP(A422,'WinBUGS output'!A:C,3,FALSE)</f>
        <v>Attention placebo + TAU</v>
      </c>
      <c r="D422" s="5" t="str">
        <f>VLOOKUP(B422,'WinBUGS output'!A:C,3,FALSE)</f>
        <v>CBT individual (over 15 sessions)</v>
      </c>
      <c r="E422" s="5" t="str">
        <f>FIXED('WinBUGS output'!N421,2)</f>
        <v>-0.63</v>
      </c>
      <c r="F422" s="5" t="str">
        <f>FIXED('WinBUGS output'!M421,2)</f>
        <v>-1.53</v>
      </c>
      <c r="G422" s="5" t="str">
        <f>FIXED('WinBUGS output'!O421,2)</f>
        <v>0.17</v>
      </c>
      <c r="H422" s="38"/>
      <c r="I422" s="38"/>
      <c r="J422" s="38"/>
      <c r="X422" s="5" t="str">
        <f t="shared" si="24"/>
        <v>Attention placebo + TAU</v>
      </c>
      <c r="Y422" s="5" t="str">
        <f t="shared" si="25"/>
        <v>CBT individual (over 15 sessions)</v>
      </c>
      <c r="Z422" s="5" t="str">
        <f>FIXED(EXP('WinBUGS output'!N421),2)</f>
        <v>0.54</v>
      </c>
      <c r="AA422" s="5" t="str">
        <f>FIXED(EXP('WinBUGS output'!M421),2)</f>
        <v>0.22</v>
      </c>
      <c r="AB422" s="5" t="str">
        <f>FIXED(EXP('WinBUGS output'!O421),2)</f>
        <v>1.19</v>
      </c>
    </row>
    <row r="423" spans="1:28" x14ac:dyDescent="0.25">
      <c r="A423" s="16">
        <v>5</v>
      </c>
      <c r="B423" s="16">
        <v>67</v>
      </c>
      <c r="C423" s="5" t="str">
        <f>VLOOKUP(A423,'WinBUGS output'!A:C,3,FALSE)</f>
        <v>Attention placebo + TAU</v>
      </c>
      <c r="D423" s="5" t="str">
        <f>VLOOKUP(B423,'WinBUGS output'!A:C,3,FALSE)</f>
        <v>CBT individual (over 15 sessions) + TAU</v>
      </c>
      <c r="E423" s="5" t="str">
        <f>FIXED('WinBUGS output'!N422,2)</f>
        <v>-0.66</v>
      </c>
      <c r="F423" s="5" t="str">
        <f>FIXED('WinBUGS output'!M422,2)</f>
        <v>-1.72</v>
      </c>
      <c r="G423" s="5" t="str">
        <f>FIXED('WinBUGS output'!O422,2)</f>
        <v>0.30</v>
      </c>
      <c r="H423" s="38"/>
      <c r="I423" s="38"/>
      <c r="J423" s="38"/>
      <c r="X423" s="5" t="str">
        <f t="shared" si="24"/>
        <v>Attention placebo + TAU</v>
      </c>
      <c r="Y423" s="5" t="str">
        <f t="shared" si="25"/>
        <v>CBT individual (over 15 sessions) + TAU</v>
      </c>
      <c r="Z423" s="5" t="str">
        <f>FIXED(EXP('WinBUGS output'!N422),2)</f>
        <v>0.52</v>
      </c>
      <c r="AA423" s="5" t="str">
        <f>FIXED(EXP('WinBUGS output'!M422),2)</f>
        <v>0.18</v>
      </c>
      <c r="AB423" s="5" t="str">
        <f>FIXED(EXP('WinBUGS output'!O422),2)</f>
        <v>1.35</v>
      </c>
    </row>
    <row r="424" spans="1:28" x14ac:dyDescent="0.25">
      <c r="A424" s="16">
        <v>5</v>
      </c>
      <c r="B424" s="16">
        <v>68</v>
      </c>
      <c r="C424" s="5" t="str">
        <f>VLOOKUP(A424,'WinBUGS output'!A:C,3,FALSE)</f>
        <v>Attention placebo + TAU</v>
      </c>
      <c r="D424" s="5" t="str">
        <f>VLOOKUP(B424,'WinBUGS output'!A:C,3,FALSE)</f>
        <v>Rational emotive behaviour therapy (REBT) individual</v>
      </c>
      <c r="E424" s="5" t="str">
        <f>FIXED('WinBUGS output'!N423,2)</f>
        <v>-0.67</v>
      </c>
      <c r="F424" s="5" t="str">
        <f>FIXED('WinBUGS output'!M423,2)</f>
        <v>-1.72</v>
      </c>
      <c r="G424" s="5" t="str">
        <f>FIXED('WinBUGS output'!O423,2)</f>
        <v>0.27</v>
      </c>
      <c r="H424" s="38"/>
      <c r="I424" s="38"/>
      <c r="J424" s="38"/>
      <c r="X424" s="5" t="str">
        <f t="shared" si="24"/>
        <v>Attention placebo + TAU</v>
      </c>
      <c r="Y424" s="5" t="str">
        <f t="shared" si="25"/>
        <v>Rational emotive behaviour therapy (REBT) individual</v>
      </c>
      <c r="Z424" s="5" t="str">
        <f>FIXED(EXP('WinBUGS output'!N423),2)</f>
        <v>0.51</v>
      </c>
      <c r="AA424" s="5" t="str">
        <f>FIXED(EXP('WinBUGS output'!M423),2)</f>
        <v>0.18</v>
      </c>
      <c r="AB424" s="5" t="str">
        <f>FIXED(EXP('WinBUGS output'!O423),2)</f>
        <v>1.31</v>
      </c>
    </row>
    <row r="425" spans="1:28" x14ac:dyDescent="0.25">
      <c r="A425" s="16">
        <v>5</v>
      </c>
      <c r="B425" s="16">
        <v>69</v>
      </c>
      <c r="C425" s="5" t="str">
        <f>VLOOKUP(A425,'WinBUGS output'!A:C,3,FALSE)</f>
        <v>Attention placebo + TAU</v>
      </c>
      <c r="D425" s="5" t="str">
        <f>VLOOKUP(B425,'WinBUGS output'!A:C,3,FALSE)</f>
        <v>Third-wave cognitive therapy individual</v>
      </c>
      <c r="E425" s="5" t="str">
        <f>FIXED('WinBUGS output'!N424,2)</f>
        <v>-0.70</v>
      </c>
      <c r="F425" s="5" t="str">
        <f>FIXED('WinBUGS output'!M424,2)</f>
        <v>-1.69</v>
      </c>
      <c r="G425" s="5" t="str">
        <f>FIXED('WinBUGS output'!O424,2)</f>
        <v>0.17</v>
      </c>
      <c r="H425" s="38"/>
      <c r="I425" s="38"/>
      <c r="J425" s="38"/>
      <c r="X425" s="5" t="str">
        <f t="shared" si="24"/>
        <v>Attention placebo + TAU</v>
      </c>
      <c r="Y425" s="5" t="str">
        <f t="shared" si="25"/>
        <v>Third-wave cognitive therapy individual</v>
      </c>
      <c r="Z425" s="5" t="str">
        <f>FIXED(EXP('WinBUGS output'!N424),2)</f>
        <v>0.50</v>
      </c>
      <c r="AA425" s="5" t="str">
        <f>FIXED(EXP('WinBUGS output'!M424),2)</f>
        <v>0.18</v>
      </c>
      <c r="AB425" s="5" t="str">
        <f>FIXED(EXP('WinBUGS output'!O424),2)</f>
        <v>1.18</v>
      </c>
    </row>
    <row r="426" spans="1:28" x14ac:dyDescent="0.25">
      <c r="A426" s="16">
        <v>5</v>
      </c>
      <c r="B426" s="16">
        <v>70</v>
      </c>
      <c r="C426" s="5" t="str">
        <f>VLOOKUP(A426,'WinBUGS output'!A:C,3,FALSE)</f>
        <v>Attention placebo + TAU</v>
      </c>
      <c r="D426" s="5" t="str">
        <f>VLOOKUP(B426,'WinBUGS output'!A:C,3,FALSE)</f>
        <v>Third-wave cognitive therapy individual + TAU</v>
      </c>
      <c r="E426" s="5" t="str">
        <f>FIXED('WinBUGS output'!N425,2)</f>
        <v>-0.67</v>
      </c>
      <c r="F426" s="5" t="str">
        <f>FIXED('WinBUGS output'!M425,2)</f>
        <v>-1.75</v>
      </c>
      <c r="G426" s="5" t="str">
        <f>FIXED('WinBUGS output'!O425,2)</f>
        <v>0.28</v>
      </c>
      <c r="H426" s="38"/>
      <c r="I426" s="38"/>
      <c r="J426" s="38"/>
      <c r="X426" s="5" t="str">
        <f t="shared" si="24"/>
        <v>Attention placebo + TAU</v>
      </c>
      <c r="Y426" s="5" t="str">
        <f t="shared" si="25"/>
        <v>Third-wave cognitive therapy individual + TAU</v>
      </c>
      <c r="Z426" s="5" t="str">
        <f>FIXED(EXP('WinBUGS output'!N425),2)</f>
        <v>0.51</v>
      </c>
      <c r="AA426" s="5" t="str">
        <f>FIXED(EXP('WinBUGS output'!M425),2)</f>
        <v>0.17</v>
      </c>
      <c r="AB426" s="5" t="str">
        <f>FIXED(EXP('WinBUGS output'!O425),2)</f>
        <v>1.33</v>
      </c>
    </row>
    <row r="427" spans="1:28" x14ac:dyDescent="0.25">
      <c r="A427" s="16">
        <v>5</v>
      </c>
      <c r="B427" s="16">
        <v>71</v>
      </c>
      <c r="C427" s="5" t="str">
        <f>VLOOKUP(A427,'WinBUGS output'!A:C,3,FALSE)</f>
        <v>Attention placebo + TAU</v>
      </c>
      <c r="D427" s="5" t="str">
        <f>VLOOKUP(B427,'WinBUGS output'!A:C,3,FALSE)</f>
        <v>CBT group (under 15 sessions)</v>
      </c>
      <c r="E427" s="5" t="str">
        <f>FIXED('WinBUGS output'!N426,2)</f>
        <v>-0.40</v>
      </c>
      <c r="F427" s="5" t="str">
        <f>FIXED('WinBUGS output'!M426,2)</f>
        <v>-1.42</v>
      </c>
      <c r="G427" s="5" t="str">
        <f>FIXED('WinBUGS output'!O426,2)</f>
        <v>0.55</v>
      </c>
      <c r="H427" s="38"/>
      <c r="I427" s="38"/>
      <c r="J427" s="38"/>
      <c r="X427" s="5" t="str">
        <f t="shared" si="24"/>
        <v>Attention placebo + TAU</v>
      </c>
      <c r="Y427" s="5" t="str">
        <f t="shared" si="25"/>
        <v>CBT group (under 15 sessions)</v>
      </c>
      <c r="Z427" s="5" t="str">
        <f>FIXED(EXP('WinBUGS output'!N426),2)</f>
        <v>0.67</v>
      </c>
      <c r="AA427" s="5" t="str">
        <f>FIXED(EXP('WinBUGS output'!M426),2)</f>
        <v>0.24</v>
      </c>
      <c r="AB427" s="5" t="str">
        <f>FIXED(EXP('WinBUGS output'!O426),2)</f>
        <v>1.73</v>
      </c>
    </row>
    <row r="428" spans="1:28" x14ac:dyDescent="0.25">
      <c r="A428" s="16">
        <v>5</v>
      </c>
      <c r="B428" s="16">
        <v>72</v>
      </c>
      <c r="C428" s="5" t="str">
        <f>VLOOKUP(A428,'WinBUGS output'!A:C,3,FALSE)</f>
        <v>Attention placebo + TAU</v>
      </c>
      <c r="D428" s="5" t="str">
        <f>VLOOKUP(B428,'WinBUGS output'!A:C,3,FALSE)</f>
        <v>CBT group (under 15 sessions) + TAU</v>
      </c>
      <c r="E428" s="5" t="str">
        <f>FIXED('WinBUGS output'!N427,2)</f>
        <v>-1.11</v>
      </c>
      <c r="F428" s="5" t="str">
        <f>FIXED('WinBUGS output'!M427,2)</f>
        <v>-2.35</v>
      </c>
      <c r="G428" s="5" t="str">
        <f>FIXED('WinBUGS output'!O427,2)</f>
        <v>-0.02</v>
      </c>
      <c r="H428" s="38"/>
      <c r="I428" s="38"/>
      <c r="J428" s="38"/>
      <c r="X428" s="5" t="str">
        <f t="shared" si="24"/>
        <v>Attention placebo + TAU</v>
      </c>
      <c r="Y428" s="5" t="str">
        <f t="shared" si="25"/>
        <v>CBT group (under 15 sessions) + TAU</v>
      </c>
      <c r="Z428" s="5" t="str">
        <f>FIXED(EXP('WinBUGS output'!N427),2)</f>
        <v>0.33</v>
      </c>
      <c r="AA428" s="5" t="str">
        <f>FIXED(EXP('WinBUGS output'!M427),2)</f>
        <v>0.10</v>
      </c>
      <c r="AB428" s="5" t="str">
        <f>FIXED(EXP('WinBUGS output'!O427),2)</f>
        <v>0.98</v>
      </c>
    </row>
    <row r="429" spans="1:28" x14ac:dyDescent="0.25">
      <c r="A429" s="16">
        <v>5</v>
      </c>
      <c r="B429" s="16">
        <v>73</v>
      </c>
      <c r="C429" s="5" t="str">
        <f>VLOOKUP(A429,'WinBUGS output'!A:C,3,FALSE)</f>
        <v>Attention placebo + TAU</v>
      </c>
      <c r="D429" s="5" t="str">
        <f>VLOOKUP(B429,'WinBUGS output'!A:C,3,FALSE)</f>
        <v>CBT group (over 15 sessions)</v>
      </c>
      <c r="E429" s="5" t="str">
        <f>FIXED('WinBUGS output'!N428,2)</f>
        <v>-0.57</v>
      </c>
      <c r="F429" s="5" t="str">
        <f>FIXED('WinBUGS output'!M428,2)</f>
        <v>-1.67</v>
      </c>
      <c r="G429" s="5" t="str">
        <f>FIXED('WinBUGS output'!O428,2)</f>
        <v>0.43</v>
      </c>
      <c r="H429" s="38"/>
      <c r="I429" s="38"/>
      <c r="J429" s="38"/>
      <c r="X429" s="5" t="str">
        <f t="shared" si="24"/>
        <v>Attention placebo + TAU</v>
      </c>
      <c r="Y429" s="5" t="str">
        <f t="shared" si="25"/>
        <v>CBT group (over 15 sessions)</v>
      </c>
      <c r="Z429" s="5" t="str">
        <f>FIXED(EXP('WinBUGS output'!N428),2)</f>
        <v>0.56</v>
      </c>
      <c r="AA429" s="5" t="str">
        <f>FIXED(EXP('WinBUGS output'!M428),2)</f>
        <v>0.19</v>
      </c>
      <c r="AB429" s="5" t="str">
        <f>FIXED(EXP('WinBUGS output'!O428),2)</f>
        <v>1.53</v>
      </c>
    </row>
    <row r="430" spans="1:28" x14ac:dyDescent="0.25">
      <c r="A430" s="16">
        <v>5</v>
      </c>
      <c r="B430" s="16">
        <v>74</v>
      </c>
      <c r="C430" s="5" t="str">
        <f>VLOOKUP(A430,'WinBUGS output'!A:C,3,FALSE)</f>
        <v>Attention placebo + TAU</v>
      </c>
      <c r="D430" s="5" t="str">
        <f>VLOOKUP(B430,'WinBUGS output'!A:C,3,FALSE)</f>
        <v>Coping with Depression course (group)</v>
      </c>
      <c r="E430" s="5" t="str">
        <f>FIXED('WinBUGS output'!N429,2)</f>
        <v>-0.53</v>
      </c>
      <c r="F430" s="5" t="str">
        <f>FIXED('WinBUGS output'!M429,2)</f>
        <v>-1.58</v>
      </c>
      <c r="G430" s="5" t="str">
        <f>FIXED('WinBUGS output'!O429,2)</f>
        <v>0.42</v>
      </c>
      <c r="H430" s="38"/>
      <c r="I430" s="38"/>
      <c r="J430" s="38"/>
      <c r="X430" s="5" t="str">
        <f t="shared" si="24"/>
        <v>Attention placebo + TAU</v>
      </c>
      <c r="Y430" s="5" t="str">
        <f t="shared" si="25"/>
        <v>Coping with Depression course (group)</v>
      </c>
      <c r="Z430" s="5" t="str">
        <f>FIXED(EXP('WinBUGS output'!N429),2)</f>
        <v>0.59</v>
      </c>
      <c r="AA430" s="5" t="str">
        <f>FIXED(EXP('WinBUGS output'!M429),2)</f>
        <v>0.21</v>
      </c>
      <c r="AB430" s="5" t="str">
        <f>FIXED(EXP('WinBUGS output'!O429),2)</f>
        <v>1.52</v>
      </c>
    </row>
    <row r="431" spans="1:28" x14ac:dyDescent="0.25">
      <c r="A431" s="16">
        <v>5</v>
      </c>
      <c r="B431" s="16">
        <v>75</v>
      </c>
      <c r="C431" s="5" t="str">
        <f>VLOOKUP(A431,'WinBUGS output'!A:C,3,FALSE)</f>
        <v>Attention placebo + TAU</v>
      </c>
      <c r="D431" s="5" t="str">
        <f>VLOOKUP(B431,'WinBUGS output'!A:C,3,FALSE)</f>
        <v>Coping with Depression course (group) + TAU</v>
      </c>
      <c r="E431" s="5" t="str">
        <f>FIXED('WinBUGS output'!N430,2)</f>
        <v>-0.25</v>
      </c>
      <c r="F431" s="5" t="str">
        <f>FIXED('WinBUGS output'!M430,2)</f>
        <v>-1.33</v>
      </c>
      <c r="G431" s="5" t="str">
        <f>FIXED('WinBUGS output'!O430,2)</f>
        <v>0.82</v>
      </c>
      <c r="H431" s="38"/>
      <c r="I431" s="38"/>
      <c r="J431" s="38"/>
      <c r="X431" s="5" t="str">
        <f t="shared" si="24"/>
        <v>Attention placebo + TAU</v>
      </c>
      <c r="Y431" s="5" t="str">
        <f t="shared" si="25"/>
        <v>Coping with Depression course (group) + TAU</v>
      </c>
      <c r="Z431" s="5" t="str">
        <f>FIXED(EXP('WinBUGS output'!N430),2)</f>
        <v>0.77</v>
      </c>
      <c r="AA431" s="5" t="str">
        <f>FIXED(EXP('WinBUGS output'!M430),2)</f>
        <v>0.26</v>
      </c>
      <c r="AB431" s="5" t="str">
        <f>FIXED(EXP('WinBUGS output'!O430),2)</f>
        <v>2.27</v>
      </c>
    </row>
    <row r="432" spans="1:28" x14ac:dyDescent="0.25">
      <c r="A432" s="16">
        <v>5</v>
      </c>
      <c r="B432" s="16">
        <v>76</v>
      </c>
      <c r="C432" s="5" t="str">
        <f>VLOOKUP(A432,'WinBUGS output'!A:C,3,FALSE)</f>
        <v>Attention placebo + TAU</v>
      </c>
      <c r="D432" s="5" t="str">
        <f>VLOOKUP(B432,'WinBUGS output'!A:C,3,FALSE)</f>
        <v>Rational emotive behaviour therapy (REBT) group</v>
      </c>
      <c r="E432" s="5" t="str">
        <f>FIXED('WinBUGS output'!N431,2)</f>
        <v>-0.81</v>
      </c>
      <c r="F432" s="5" t="str">
        <f>FIXED('WinBUGS output'!M431,2)</f>
        <v>-2.10</v>
      </c>
      <c r="G432" s="5" t="str">
        <f>FIXED('WinBUGS output'!O431,2)</f>
        <v>0.28</v>
      </c>
      <c r="H432" s="38"/>
      <c r="I432" s="38"/>
      <c r="J432" s="38"/>
      <c r="X432" s="5" t="str">
        <f t="shared" si="24"/>
        <v>Attention placebo + TAU</v>
      </c>
      <c r="Y432" s="5" t="str">
        <f t="shared" si="25"/>
        <v>Rational emotive behaviour therapy (REBT) group</v>
      </c>
      <c r="Z432" s="5" t="str">
        <f>FIXED(EXP('WinBUGS output'!N431),2)</f>
        <v>0.44</v>
      </c>
      <c r="AA432" s="5" t="str">
        <f>FIXED(EXP('WinBUGS output'!M431),2)</f>
        <v>0.12</v>
      </c>
      <c r="AB432" s="5" t="str">
        <f>FIXED(EXP('WinBUGS output'!O431),2)</f>
        <v>1.32</v>
      </c>
    </row>
    <row r="433" spans="1:28" x14ac:dyDescent="0.25">
      <c r="A433" s="16">
        <v>5</v>
      </c>
      <c r="B433" s="16">
        <v>77</v>
      </c>
      <c r="C433" s="5" t="str">
        <f>VLOOKUP(A433,'WinBUGS output'!A:C,3,FALSE)</f>
        <v>Attention placebo + TAU</v>
      </c>
      <c r="D433" s="5" t="str">
        <f>VLOOKUP(B433,'WinBUGS output'!A:C,3,FALSE)</f>
        <v>Third-wave cognitive therapy group</v>
      </c>
      <c r="E433" s="5" t="str">
        <f>FIXED('WinBUGS output'!N432,2)</f>
        <v>-0.37</v>
      </c>
      <c r="F433" s="5" t="str">
        <f>FIXED('WinBUGS output'!M432,2)</f>
        <v>-1.47</v>
      </c>
      <c r="G433" s="5" t="str">
        <f>FIXED('WinBUGS output'!O432,2)</f>
        <v>0.70</v>
      </c>
      <c r="H433" s="38"/>
      <c r="I433" s="38"/>
      <c r="J433" s="38"/>
      <c r="X433" s="5" t="str">
        <f t="shared" si="24"/>
        <v>Attention placebo + TAU</v>
      </c>
      <c r="Y433" s="5" t="str">
        <f t="shared" si="25"/>
        <v>Third-wave cognitive therapy group</v>
      </c>
      <c r="Z433" s="5" t="str">
        <f>FIXED(EXP('WinBUGS output'!N432),2)</f>
        <v>0.69</v>
      </c>
      <c r="AA433" s="5" t="str">
        <f>FIXED(EXP('WinBUGS output'!M432),2)</f>
        <v>0.23</v>
      </c>
      <c r="AB433" s="5" t="str">
        <f>FIXED(EXP('WinBUGS output'!O432),2)</f>
        <v>2.01</v>
      </c>
    </row>
    <row r="434" spans="1:28" x14ac:dyDescent="0.25">
      <c r="A434" s="16">
        <v>5</v>
      </c>
      <c r="B434" s="16">
        <v>78</v>
      </c>
      <c r="C434" s="5" t="str">
        <f>VLOOKUP(A434,'WinBUGS output'!A:C,3,FALSE)</f>
        <v>Attention placebo + TAU</v>
      </c>
      <c r="D434" s="5" t="str">
        <f>VLOOKUP(B434,'WinBUGS output'!A:C,3,FALSE)</f>
        <v>Third-wave cognitive therapy group + TAU</v>
      </c>
      <c r="E434" s="5" t="str">
        <f>FIXED('WinBUGS output'!N433,2)</f>
        <v>-0.70</v>
      </c>
      <c r="F434" s="5" t="str">
        <f>FIXED('WinBUGS output'!M433,2)</f>
        <v>-1.93</v>
      </c>
      <c r="G434" s="5" t="str">
        <f>FIXED('WinBUGS output'!O433,2)</f>
        <v>0.38</v>
      </c>
      <c r="H434" s="38"/>
      <c r="I434" s="38"/>
      <c r="J434" s="38"/>
      <c r="X434" s="5" t="str">
        <f t="shared" si="24"/>
        <v>Attention placebo + TAU</v>
      </c>
      <c r="Y434" s="5" t="str">
        <f t="shared" si="25"/>
        <v>Third-wave cognitive therapy group + TAU</v>
      </c>
      <c r="Z434" s="5" t="str">
        <f>FIXED(EXP('WinBUGS output'!N433),2)</f>
        <v>0.50</v>
      </c>
      <c r="AA434" s="5" t="str">
        <f>FIXED(EXP('WinBUGS output'!M433),2)</f>
        <v>0.15</v>
      </c>
      <c r="AB434" s="5" t="str">
        <f>FIXED(EXP('WinBUGS output'!O433),2)</f>
        <v>1.46</v>
      </c>
    </row>
    <row r="435" spans="1:28" x14ac:dyDescent="0.25">
      <c r="A435" s="16">
        <v>5</v>
      </c>
      <c r="B435" s="16">
        <v>79</v>
      </c>
      <c r="C435" s="5" t="str">
        <f>VLOOKUP(A435,'WinBUGS output'!A:C,3,FALSE)</f>
        <v>Attention placebo + TAU</v>
      </c>
      <c r="D435" s="5" t="str">
        <f>VLOOKUP(B435,'WinBUGS output'!A:C,3,FALSE)</f>
        <v>CBT individual (over 15 sessions) + any AD</v>
      </c>
      <c r="E435" s="5" t="str">
        <f>FIXED('WinBUGS output'!N434,2)</f>
        <v>-0.16</v>
      </c>
      <c r="F435" s="5" t="str">
        <f>FIXED('WinBUGS output'!M434,2)</f>
        <v>-1.42</v>
      </c>
      <c r="G435" s="5" t="str">
        <f>FIXED('WinBUGS output'!O434,2)</f>
        <v>1.12</v>
      </c>
      <c r="H435" s="38"/>
      <c r="I435" s="38"/>
      <c r="J435" s="38"/>
      <c r="X435" s="5" t="str">
        <f t="shared" si="24"/>
        <v>Attention placebo + TAU</v>
      </c>
      <c r="Y435" s="5" t="str">
        <f t="shared" si="25"/>
        <v>CBT individual (over 15 sessions) + any AD</v>
      </c>
      <c r="Z435" s="5" t="str">
        <f>FIXED(EXP('WinBUGS output'!N434),2)</f>
        <v>0.85</v>
      </c>
      <c r="AA435" s="5" t="str">
        <f>FIXED(EXP('WinBUGS output'!M434),2)</f>
        <v>0.24</v>
      </c>
      <c r="AB435" s="5" t="str">
        <f>FIXED(EXP('WinBUGS output'!O434),2)</f>
        <v>3.06</v>
      </c>
    </row>
    <row r="436" spans="1:28" x14ac:dyDescent="0.25">
      <c r="A436" s="16">
        <v>5</v>
      </c>
      <c r="B436" s="16">
        <v>80</v>
      </c>
      <c r="C436" s="5" t="str">
        <f>VLOOKUP(A436,'WinBUGS output'!A:C,3,FALSE)</f>
        <v>Attention placebo + TAU</v>
      </c>
      <c r="D436" s="5" t="str">
        <f>VLOOKUP(B436,'WinBUGS output'!A:C,3,FALSE)</f>
        <v>CBT individual (over 15 sessions) + any TCA</v>
      </c>
      <c r="E436" s="5" t="str">
        <f>FIXED('WinBUGS output'!N435,2)</f>
        <v>-0.25</v>
      </c>
      <c r="F436" s="5" t="str">
        <f>FIXED('WinBUGS output'!M435,2)</f>
        <v>-1.40</v>
      </c>
      <c r="G436" s="5" t="str">
        <f>FIXED('WinBUGS output'!O435,2)</f>
        <v>0.84</v>
      </c>
      <c r="H436" s="38"/>
      <c r="I436" s="38"/>
      <c r="J436" s="38"/>
      <c r="X436" s="5" t="str">
        <f t="shared" si="24"/>
        <v>Attention placebo + TAU</v>
      </c>
      <c r="Y436" s="5" t="str">
        <f t="shared" si="25"/>
        <v>CBT individual (over 15 sessions) + any TCA</v>
      </c>
      <c r="Z436" s="5" t="str">
        <f>FIXED(EXP('WinBUGS output'!N435),2)</f>
        <v>0.78</v>
      </c>
      <c r="AA436" s="5" t="str">
        <f>FIXED(EXP('WinBUGS output'!M435),2)</f>
        <v>0.25</v>
      </c>
      <c r="AB436" s="5" t="str">
        <f>FIXED(EXP('WinBUGS output'!O435),2)</f>
        <v>2.31</v>
      </c>
    </row>
    <row r="437" spans="1:28" x14ac:dyDescent="0.25">
      <c r="A437" s="16">
        <v>5</v>
      </c>
      <c r="B437" s="16">
        <v>81</v>
      </c>
      <c r="C437" s="5" t="str">
        <f>VLOOKUP(A437,'WinBUGS output'!A:C,3,FALSE)</f>
        <v>Attention placebo + TAU</v>
      </c>
      <c r="D437" s="5" t="str">
        <f>VLOOKUP(B437,'WinBUGS output'!A:C,3,FALSE)</f>
        <v>CBT individual (over 15 sessions) + imipramine</v>
      </c>
      <c r="E437" s="5" t="str">
        <f>FIXED('WinBUGS output'!N436,2)</f>
        <v>-0.27</v>
      </c>
      <c r="F437" s="5" t="str">
        <f>FIXED('WinBUGS output'!M436,2)</f>
        <v>-1.48</v>
      </c>
      <c r="G437" s="5" t="str">
        <f>FIXED('WinBUGS output'!O436,2)</f>
        <v>0.88</v>
      </c>
      <c r="H437" s="38"/>
      <c r="I437" s="38"/>
      <c r="J437" s="38"/>
      <c r="X437" s="5" t="str">
        <f t="shared" si="24"/>
        <v>Attention placebo + TAU</v>
      </c>
      <c r="Y437" s="5" t="str">
        <f t="shared" si="25"/>
        <v>CBT individual (over 15 sessions) + imipramine</v>
      </c>
      <c r="Z437" s="5" t="str">
        <f>FIXED(EXP('WinBUGS output'!N436),2)</f>
        <v>0.76</v>
      </c>
      <c r="AA437" s="5" t="str">
        <f>FIXED(EXP('WinBUGS output'!M436),2)</f>
        <v>0.23</v>
      </c>
      <c r="AB437" s="5" t="str">
        <f>FIXED(EXP('WinBUGS output'!O436),2)</f>
        <v>2.41</v>
      </c>
    </row>
    <row r="438" spans="1:28" x14ac:dyDescent="0.25">
      <c r="A438" s="16">
        <v>5</v>
      </c>
      <c r="B438" s="16">
        <v>82</v>
      </c>
      <c r="C438" s="5" t="str">
        <f>VLOOKUP(A438,'WinBUGS output'!A:C,3,FALSE)</f>
        <v>Attention placebo + TAU</v>
      </c>
      <c r="D438" s="5" t="str">
        <f>VLOOKUP(B438,'WinBUGS output'!A:C,3,FALSE)</f>
        <v>CBT group (under 15 sessions) + imipramine</v>
      </c>
      <c r="E438" s="5" t="str">
        <f>FIXED('WinBUGS output'!N437,2)</f>
        <v>0.59</v>
      </c>
      <c r="F438" s="5" t="str">
        <f>FIXED('WinBUGS output'!M437,2)</f>
        <v>-1.06</v>
      </c>
      <c r="G438" s="5" t="str">
        <f>FIXED('WinBUGS output'!O437,2)</f>
        <v>2.23</v>
      </c>
      <c r="H438" s="38"/>
      <c r="I438" s="38"/>
      <c r="J438" s="38"/>
      <c r="X438" s="5" t="str">
        <f t="shared" si="24"/>
        <v>Attention placebo + TAU</v>
      </c>
      <c r="Y438" s="5" t="str">
        <f t="shared" si="25"/>
        <v>CBT group (under 15 sessions) + imipramine</v>
      </c>
      <c r="Z438" s="5" t="str">
        <f>FIXED(EXP('WinBUGS output'!N437),2)</f>
        <v>1.81</v>
      </c>
      <c r="AA438" s="5" t="str">
        <f>FIXED(EXP('WinBUGS output'!M437),2)</f>
        <v>0.35</v>
      </c>
      <c r="AB438" s="5" t="str">
        <f>FIXED(EXP('WinBUGS output'!O437),2)</f>
        <v>9.25</v>
      </c>
    </row>
    <row r="439" spans="1:28" x14ac:dyDescent="0.25">
      <c r="A439" s="16">
        <v>5</v>
      </c>
      <c r="B439" s="16">
        <v>83</v>
      </c>
      <c r="C439" s="5" t="str">
        <f>VLOOKUP(A439,'WinBUGS output'!A:C,3,FALSE)</f>
        <v>Attention placebo + TAU</v>
      </c>
      <c r="D439" s="5" t="str">
        <f>VLOOKUP(B439,'WinBUGS output'!A:C,3,FALSE)</f>
        <v>Problem solving individual + any SSRI</v>
      </c>
      <c r="E439" s="5" t="str">
        <f>FIXED('WinBUGS output'!N438,2)</f>
        <v>-1.07</v>
      </c>
      <c r="F439" s="5" t="str">
        <f>FIXED('WinBUGS output'!M438,2)</f>
        <v>-2.66</v>
      </c>
      <c r="G439" s="5" t="str">
        <f>FIXED('WinBUGS output'!O438,2)</f>
        <v>0.44</v>
      </c>
      <c r="H439" s="38"/>
      <c r="I439" s="38"/>
      <c r="J439" s="38"/>
      <c r="X439" s="5" t="str">
        <f t="shared" si="24"/>
        <v>Attention placebo + TAU</v>
      </c>
      <c r="Y439" s="5" t="str">
        <f t="shared" si="25"/>
        <v>Problem solving individual + any SSRI</v>
      </c>
      <c r="Z439" s="5" t="str">
        <f>FIXED(EXP('WinBUGS output'!N438),2)</f>
        <v>0.34</v>
      </c>
      <c r="AA439" s="5" t="str">
        <f>FIXED(EXP('WinBUGS output'!M438),2)</f>
        <v>0.07</v>
      </c>
      <c r="AB439" s="5" t="str">
        <f>FIXED(EXP('WinBUGS output'!O438),2)</f>
        <v>1.55</v>
      </c>
    </row>
    <row r="440" spans="1:28" x14ac:dyDescent="0.25">
      <c r="A440" s="16">
        <v>5</v>
      </c>
      <c r="B440" s="16">
        <v>84</v>
      </c>
      <c r="C440" s="5" t="str">
        <f>VLOOKUP(A440,'WinBUGS output'!A:C,3,FALSE)</f>
        <v>Attention placebo + TAU</v>
      </c>
      <c r="D440" s="5" t="str">
        <f>VLOOKUP(B440,'WinBUGS output'!A:C,3,FALSE)</f>
        <v>Supportive psychotherapy + any SSRI</v>
      </c>
      <c r="E440" s="5" t="str">
        <f>FIXED('WinBUGS output'!N439,2)</f>
        <v>-0.35</v>
      </c>
      <c r="F440" s="5" t="str">
        <f>FIXED('WinBUGS output'!M439,2)</f>
        <v>-2.36</v>
      </c>
      <c r="G440" s="5" t="str">
        <f>FIXED('WinBUGS output'!O439,2)</f>
        <v>1.64</v>
      </c>
      <c r="H440" s="38"/>
      <c r="I440" s="38"/>
      <c r="J440" s="38"/>
      <c r="X440" s="5" t="str">
        <f t="shared" si="24"/>
        <v>Attention placebo + TAU</v>
      </c>
      <c r="Y440" s="5" t="str">
        <f t="shared" si="25"/>
        <v>Supportive psychotherapy + any SSRI</v>
      </c>
      <c r="Z440" s="5" t="str">
        <f>FIXED(EXP('WinBUGS output'!N439),2)</f>
        <v>0.71</v>
      </c>
      <c r="AA440" s="5" t="str">
        <f>FIXED(EXP('WinBUGS output'!M439),2)</f>
        <v>0.09</v>
      </c>
      <c r="AB440" s="5" t="str">
        <f>FIXED(EXP('WinBUGS output'!O439),2)</f>
        <v>5.15</v>
      </c>
    </row>
    <row r="441" spans="1:28" x14ac:dyDescent="0.25">
      <c r="A441" s="16">
        <v>5</v>
      </c>
      <c r="B441" s="16">
        <v>85</v>
      </c>
      <c r="C441" s="5" t="str">
        <f>VLOOKUP(A441,'WinBUGS output'!A:C,3,FALSE)</f>
        <v>Attention placebo + TAU</v>
      </c>
      <c r="D441" s="5" t="str">
        <f>VLOOKUP(B441,'WinBUGS output'!A:C,3,FALSE)</f>
        <v>Interpersonal psychotherapy (IPT) + any AD</v>
      </c>
      <c r="E441" s="5" t="str">
        <f>FIXED('WinBUGS output'!N440,2)</f>
        <v>-0.48</v>
      </c>
      <c r="F441" s="5" t="str">
        <f>FIXED('WinBUGS output'!M440,2)</f>
        <v>-1.96</v>
      </c>
      <c r="G441" s="5" t="str">
        <f>FIXED('WinBUGS output'!O440,2)</f>
        <v>0.94</v>
      </c>
      <c r="H441" s="38"/>
      <c r="I441" s="38"/>
      <c r="J441" s="38"/>
      <c r="X441" s="5" t="str">
        <f t="shared" si="24"/>
        <v>Attention placebo + TAU</v>
      </c>
      <c r="Y441" s="5" t="str">
        <f t="shared" si="25"/>
        <v>Interpersonal psychotherapy (IPT) + any AD</v>
      </c>
      <c r="Z441" s="5" t="str">
        <f>FIXED(EXP('WinBUGS output'!N440),2)</f>
        <v>0.62</v>
      </c>
      <c r="AA441" s="5" t="str">
        <f>FIXED(EXP('WinBUGS output'!M440),2)</f>
        <v>0.14</v>
      </c>
      <c r="AB441" s="5" t="str">
        <f>FIXED(EXP('WinBUGS output'!O440),2)</f>
        <v>2.57</v>
      </c>
    </row>
    <row r="442" spans="1:28" x14ac:dyDescent="0.25">
      <c r="A442" s="16">
        <v>5</v>
      </c>
      <c r="B442" s="16">
        <v>86</v>
      </c>
      <c r="C442" s="5" t="str">
        <f>VLOOKUP(A442,'WinBUGS output'!A:C,3,FALSE)</f>
        <v>Attention placebo + TAU</v>
      </c>
      <c r="D442" s="5" t="str">
        <f>VLOOKUP(B442,'WinBUGS output'!A:C,3,FALSE)</f>
        <v>Interpersonal psychotherapy (IPT) + imipramine</v>
      </c>
      <c r="E442" s="5" t="str">
        <f>FIXED('WinBUGS output'!N441,2)</f>
        <v>-0.59</v>
      </c>
      <c r="F442" s="5" t="str">
        <f>FIXED('WinBUGS output'!M441,2)</f>
        <v>-2.20</v>
      </c>
      <c r="G442" s="5" t="str">
        <f>FIXED('WinBUGS output'!O441,2)</f>
        <v>0.96</v>
      </c>
      <c r="H442" s="38"/>
      <c r="I442" s="38"/>
      <c r="J442" s="38"/>
      <c r="X442" s="5" t="str">
        <f t="shared" si="24"/>
        <v>Attention placebo + TAU</v>
      </c>
      <c r="Y442" s="5" t="str">
        <f t="shared" si="25"/>
        <v>Interpersonal psychotherapy (IPT) + imipramine</v>
      </c>
      <c r="Z442" s="5" t="str">
        <f>FIXED(EXP('WinBUGS output'!N441),2)</f>
        <v>0.55</v>
      </c>
      <c r="AA442" s="5" t="str">
        <f>FIXED(EXP('WinBUGS output'!M441),2)</f>
        <v>0.11</v>
      </c>
      <c r="AB442" s="5" t="str">
        <f>FIXED(EXP('WinBUGS output'!O441),2)</f>
        <v>2.60</v>
      </c>
    </row>
    <row r="443" spans="1:28" x14ac:dyDescent="0.25">
      <c r="A443" s="16">
        <v>5</v>
      </c>
      <c r="B443" s="16">
        <v>87</v>
      </c>
      <c r="C443" s="5" t="str">
        <f>VLOOKUP(A443,'WinBUGS output'!A:C,3,FALSE)</f>
        <v>Attention placebo + TAU</v>
      </c>
      <c r="D443" s="5" t="str">
        <f>VLOOKUP(B443,'WinBUGS output'!A:C,3,FALSE)</f>
        <v>Short-term psychodynamic psychotherapy individual + Any AD</v>
      </c>
      <c r="E443" s="5" t="str">
        <f>FIXED('WinBUGS output'!N442,2)</f>
        <v>0.16</v>
      </c>
      <c r="F443" s="5" t="str">
        <f>FIXED('WinBUGS output'!M442,2)</f>
        <v>-1.00</v>
      </c>
      <c r="G443" s="5" t="str">
        <f>FIXED('WinBUGS output'!O442,2)</f>
        <v>1.30</v>
      </c>
      <c r="H443" s="38"/>
      <c r="I443" s="38"/>
      <c r="J443" s="38"/>
      <c r="X443" s="5" t="str">
        <f t="shared" si="24"/>
        <v>Attention placebo + TAU</v>
      </c>
      <c r="Y443" s="5" t="str">
        <f t="shared" si="25"/>
        <v>Short-term psychodynamic psychotherapy individual + Any AD</v>
      </c>
      <c r="Z443" s="5" t="str">
        <f>FIXED(EXP('WinBUGS output'!N442),2)</f>
        <v>1.18</v>
      </c>
      <c r="AA443" s="5" t="str">
        <f>FIXED(EXP('WinBUGS output'!M442),2)</f>
        <v>0.37</v>
      </c>
      <c r="AB443" s="5" t="str">
        <f>FIXED(EXP('WinBUGS output'!O442),2)</f>
        <v>3.65</v>
      </c>
    </row>
    <row r="444" spans="1:28" x14ac:dyDescent="0.25">
      <c r="A444" s="16">
        <v>5</v>
      </c>
      <c r="B444" s="16">
        <v>88</v>
      </c>
      <c r="C444" s="5" t="str">
        <f>VLOOKUP(A444,'WinBUGS output'!A:C,3,FALSE)</f>
        <v>Attention placebo + TAU</v>
      </c>
      <c r="D444" s="5" t="str">
        <f>VLOOKUP(B444,'WinBUGS output'!A:C,3,FALSE)</f>
        <v>Short-term psychodynamic psychotherapy individual + any SSRI</v>
      </c>
      <c r="E444" s="5" t="str">
        <f>FIXED('WinBUGS output'!N443,2)</f>
        <v>0.14</v>
      </c>
      <c r="F444" s="5" t="str">
        <f>FIXED('WinBUGS output'!M443,2)</f>
        <v>-1.20</v>
      </c>
      <c r="G444" s="5" t="str">
        <f>FIXED('WinBUGS output'!O443,2)</f>
        <v>1.46</v>
      </c>
      <c r="H444" s="38"/>
      <c r="I444" s="38"/>
      <c r="J444" s="38"/>
      <c r="X444" s="5" t="str">
        <f t="shared" si="24"/>
        <v>Attention placebo + TAU</v>
      </c>
      <c r="Y444" s="5" t="str">
        <f t="shared" si="25"/>
        <v>Short-term psychodynamic psychotherapy individual + any SSRI</v>
      </c>
      <c r="Z444" s="5" t="str">
        <f>FIXED(EXP('WinBUGS output'!N443),2)</f>
        <v>1.16</v>
      </c>
      <c r="AA444" s="5" t="str">
        <f>FIXED(EXP('WinBUGS output'!M443),2)</f>
        <v>0.30</v>
      </c>
      <c r="AB444" s="5" t="str">
        <f>FIXED(EXP('WinBUGS output'!O443),2)</f>
        <v>4.32</v>
      </c>
    </row>
    <row r="445" spans="1:28" x14ac:dyDescent="0.25">
      <c r="A445" s="16">
        <v>5</v>
      </c>
      <c r="B445" s="16">
        <v>89</v>
      </c>
      <c r="C445" s="5" t="str">
        <f>VLOOKUP(A445,'WinBUGS output'!A:C,3,FALSE)</f>
        <v>Attention placebo + TAU</v>
      </c>
      <c r="D445" s="5" t="str">
        <f>VLOOKUP(B445,'WinBUGS output'!A:C,3,FALSE)</f>
        <v>CBT individual (over 15 sessions) + Pill placebo</v>
      </c>
      <c r="E445" s="5" t="str">
        <f>FIXED('WinBUGS output'!N444,2)</f>
        <v>-1.43</v>
      </c>
      <c r="F445" s="5" t="str">
        <f>FIXED('WinBUGS output'!M444,2)</f>
        <v>-2.98</v>
      </c>
      <c r="G445" s="5" t="str">
        <f>FIXED('WinBUGS output'!O444,2)</f>
        <v>-0.04</v>
      </c>
      <c r="H445" s="38"/>
      <c r="I445" s="38"/>
      <c r="J445" s="38"/>
      <c r="X445" s="5" t="str">
        <f t="shared" si="24"/>
        <v>Attention placebo + TAU</v>
      </c>
      <c r="Y445" s="5" t="str">
        <f t="shared" si="25"/>
        <v>CBT individual (over 15 sessions) + Pill placebo</v>
      </c>
      <c r="Z445" s="5" t="str">
        <f>FIXED(EXP('WinBUGS output'!N444),2)</f>
        <v>0.24</v>
      </c>
      <c r="AA445" s="5" t="str">
        <f>FIXED(EXP('WinBUGS output'!M444),2)</f>
        <v>0.05</v>
      </c>
      <c r="AB445" s="5" t="str">
        <f>FIXED(EXP('WinBUGS output'!O444),2)</f>
        <v>0.96</v>
      </c>
    </row>
    <row r="446" spans="1:28" x14ac:dyDescent="0.25">
      <c r="A446" s="16">
        <v>5</v>
      </c>
      <c r="B446" s="16">
        <v>90</v>
      </c>
      <c r="C446" s="5" t="str">
        <f>VLOOKUP(A446,'WinBUGS output'!A:C,3,FALSE)</f>
        <v>Attention placebo + TAU</v>
      </c>
      <c r="D446" s="5" t="str">
        <f>VLOOKUP(B446,'WinBUGS output'!A:C,3,FALSE)</f>
        <v xml:space="preserve">Interpersonal psychotherapy (IPT) + Pill placebo </v>
      </c>
      <c r="E446" s="5" t="str">
        <f>FIXED('WinBUGS output'!N445,2)</f>
        <v>-1.26</v>
      </c>
      <c r="F446" s="5" t="str">
        <f>FIXED('WinBUGS output'!M445,2)</f>
        <v>-2.67</v>
      </c>
      <c r="G446" s="5" t="str">
        <f>FIXED('WinBUGS output'!O445,2)</f>
        <v>0.08</v>
      </c>
      <c r="H446" s="38"/>
      <c r="I446" s="38"/>
      <c r="J446" s="38"/>
      <c r="X446" s="5" t="str">
        <f t="shared" si="24"/>
        <v>Attention placebo + TAU</v>
      </c>
      <c r="Y446" s="5" t="str">
        <f t="shared" si="25"/>
        <v xml:space="preserve">Interpersonal psychotherapy (IPT) + Pill placebo </v>
      </c>
      <c r="Z446" s="5" t="str">
        <f>FIXED(EXP('WinBUGS output'!N445),2)</f>
        <v>0.28</v>
      </c>
      <c r="AA446" s="5" t="str">
        <f>FIXED(EXP('WinBUGS output'!M445),2)</f>
        <v>0.07</v>
      </c>
      <c r="AB446" s="5" t="str">
        <f>FIXED(EXP('WinBUGS output'!O445),2)</f>
        <v>1.08</v>
      </c>
    </row>
    <row r="447" spans="1:28" x14ac:dyDescent="0.25">
      <c r="A447" s="16">
        <v>5</v>
      </c>
      <c r="B447" s="16">
        <v>91</v>
      </c>
      <c r="C447" s="5" t="str">
        <f>VLOOKUP(A447,'WinBUGS output'!A:C,3,FALSE)</f>
        <v>Attention placebo + TAU</v>
      </c>
      <c r="D447" s="5" t="str">
        <f>VLOOKUP(B447,'WinBUGS output'!A:C,3,FALSE)</f>
        <v>Exercise + CBT individual (under 15 sessions)</v>
      </c>
      <c r="E447" s="5" t="str">
        <f>FIXED('WinBUGS output'!N446,2)</f>
        <v>-0.67</v>
      </c>
      <c r="F447" s="5" t="str">
        <f>FIXED('WinBUGS output'!M446,2)</f>
        <v>-1.97</v>
      </c>
      <c r="G447" s="5" t="str">
        <f>FIXED('WinBUGS output'!O446,2)</f>
        <v>0.49</v>
      </c>
      <c r="H447" s="38"/>
      <c r="I447" s="38"/>
      <c r="J447" s="38"/>
      <c r="X447" s="5" t="str">
        <f t="shared" si="24"/>
        <v>Attention placebo + TAU</v>
      </c>
      <c r="Y447" s="5" t="str">
        <f t="shared" si="25"/>
        <v>Exercise + CBT individual (under 15 sessions)</v>
      </c>
      <c r="Z447" s="5" t="str">
        <f>FIXED(EXP('WinBUGS output'!N446),2)</f>
        <v>0.51</v>
      </c>
      <c r="AA447" s="5" t="str">
        <f>FIXED(EXP('WinBUGS output'!M446),2)</f>
        <v>0.14</v>
      </c>
      <c r="AB447" s="5" t="str">
        <f>FIXED(EXP('WinBUGS output'!O446),2)</f>
        <v>1.63</v>
      </c>
    </row>
    <row r="448" spans="1:28" x14ac:dyDescent="0.25">
      <c r="A448" s="16">
        <v>5</v>
      </c>
      <c r="B448" s="16">
        <v>92</v>
      </c>
      <c r="C448" s="5" t="str">
        <f>VLOOKUP(A448,'WinBUGS output'!A:C,3,FALSE)</f>
        <v>Attention placebo + TAU</v>
      </c>
      <c r="D448" s="5" t="str">
        <f>VLOOKUP(B448,'WinBUGS output'!A:C,3,FALSE)</f>
        <v>Exercise + Sertraline</v>
      </c>
      <c r="E448" s="5" t="str">
        <f>FIXED('WinBUGS output'!N447,2)</f>
        <v>-0.56</v>
      </c>
      <c r="F448" s="5" t="str">
        <f>FIXED('WinBUGS output'!M447,2)</f>
        <v>-1.63</v>
      </c>
      <c r="G448" s="5" t="str">
        <f>FIXED('WinBUGS output'!O447,2)</f>
        <v>0.43</v>
      </c>
      <c r="H448" s="38"/>
      <c r="I448" s="38"/>
      <c r="J448" s="38"/>
      <c r="X448" s="5" t="str">
        <f t="shared" si="24"/>
        <v>Attention placebo + TAU</v>
      </c>
      <c r="Y448" s="5" t="str">
        <f t="shared" si="25"/>
        <v>Exercise + Sertraline</v>
      </c>
      <c r="Z448" s="5" t="str">
        <f>FIXED(EXP('WinBUGS output'!N447),2)</f>
        <v>0.57</v>
      </c>
      <c r="AA448" s="5" t="str">
        <f>FIXED(EXP('WinBUGS output'!M447),2)</f>
        <v>0.20</v>
      </c>
      <c r="AB448" s="5" t="str">
        <f>FIXED(EXP('WinBUGS output'!O447),2)</f>
        <v>1.53</v>
      </c>
    </row>
    <row r="449" spans="1:28" x14ac:dyDescent="0.25">
      <c r="A449" s="16">
        <v>6</v>
      </c>
      <c r="B449" s="16">
        <v>7</v>
      </c>
      <c r="C449" s="5" t="str">
        <f>VLOOKUP(A449,'WinBUGS output'!A:C,3,FALSE)</f>
        <v>TAU</v>
      </c>
      <c r="D449" s="5" t="str">
        <f>VLOOKUP(B449,'WinBUGS output'!A:C,3,FALSE)</f>
        <v>Enhanced TAU</v>
      </c>
      <c r="E449" s="5" t="str">
        <f>FIXED('WinBUGS output'!N448,2)</f>
        <v>0.16</v>
      </c>
      <c r="F449" s="5" t="str">
        <f>FIXED('WinBUGS output'!M448,2)</f>
        <v>-0.39</v>
      </c>
      <c r="G449" s="5" t="str">
        <f>FIXED('WinBUGS output'!O448,2)</f>
        <v>0.86</v>
      </c>
      <c r="H449" s="38"/>
      <c r="I449" s="38"/>
      <c r="J449" s="38"/>
      <c r="X449" s="5" t="str">
        <f t="shared" si="24"/>
        <v>TAU</v>
      </c>
      <c r="Y449" s="5" t="str">
        <f t="shared" si="25"/>
        <v>Enhanced TAU</v>
      </c>
      <c r="Z449" s="5" t="str">
        <f>FIXED(EXP('WinBUGS output'!N448),2)</f>
        <v>1.17</v>
      </c>
      <c r="AA449" s="5" t="str">
        <f>FIXED(EXP('WinBUGS output'!M448),2)</f>
        <v>0.68</v>
      </c>
      <c r="AB449" s="5" t="str">
        <f>FIXED(EXP('WinBUGS output'!O448),2)</f>
        <v>2.37</v>
      </c>
    </row>
    <row r="450" spans="1:28" x14ac:dyDescent="0.25">
      <c r="A450" s="16">
        <v>6</v>
      </c>
      <c r="B450" s="16">
        <v>8</v>
      </c>
      <c r="C450" s="5" t="str">
        <f>VLOOKUP(A450,'WinBUGS output'!A:C,3,FALSE)</f>
        <v>TAU</v>
      </c>
      <c r="D450" s="5" t="str">
        <f>VLOOKUP(B450,'WinBUGS output'!A:C,3,FALSE)</f>
        <v>Exercise</v>
      </c>
      <c r="E450" s="5" t="str">
        <f>FIXED('WinBUGS output'!N449,2)</f>
        <v>0.11</v>
      </c>
      <c r="F450" s="5" t="str">
        <f>FIXED('WinBUGS output'!M449,2)</f>
        <v>-0.35</v>
      </c>
      <c r="G450" s="5" t="str">
        <f>FIXED('WinBUGS output'!O449,2)</f>
        <v>0.56</v>
      </c>
      <c r="H450" s="38" t="s">
        <v>5254</v>
      </c>
      <c r="I450" s="38" t="s">
        <v>5239</v>
      </c>
      <c r="J450" s="38" t="s">
        <v>5274</v>
      </c>
      <c r="X450" s="5" t="str">
        <f t="shared" si="24"/>
        <v>TAU</v>
      </c>
      <c r="Y450" s="5" t="str">
        <f t="shared" si="25"/>
        <v>Exercise</v>
      </c>
      <c r="Z450" s="5" t="str">
        <f>FIXED(EXP('WinBUGS output'!N449),2)</f>
        <v>1.12</v>
      </c>
      <c r="AA450" s="5" t="str">
        <f>FIXED(EXP('WinBUGS output'!M449),2)</f>
        <v>0.71</v>
      </c>
      <c r="AB450" s="5" t="str">
        <f>FIXED(EXP('WinBUGS output'!O449),2)</f>
        <v>1.75</v>
      </c>
    </row>
    <row r="451" spans="1:28" x14ac:dyDescent="0.25">
      <c r="A451" s="16">
        <v>6</v>
      </c>
      <c r="B451" s="16">
        <v>9</v>
      </c>
      <c r="C451" s="5" t="str">
        <f>VLOOKUP(A451,'WinBUGS output'!A:C,3,FALSE)</f>
        <v>TAU</v>
      </c>
      <c r="D451" s="5" t="str">
        <f>VLOOKUP(B451,'WinBUGS output'!A:C,3,FALSE)</f>
        <v>Exercise + TAU</v>
      </c>
      <c r="E451" s="5" t="str">
        <f>FIXED('WinBUGS output'!N450,2)</f>
        <v>0.31</v>
      </c>
      <c r="F451" s="5" t="str">
        <f>FIXED('WinBUGS output'!M450,2)</f>
        <v>-0.31</v>
      </c>
      <c r="G451" s="5" t="str">
        <f>FIXED('WinBUGS output'!O450,2)</f>
        <v>0.98</v>
      </c>
      <c r="H451" s="38" t="s">
        <v>5157</v>
      </c>
      <c r="I451" s="38" t="s">
        <v>5275</v>
      </c>
      <c r="J451" s="38" t="s">
        <v>5276</v>
      </c>
      <c r="X451" s="5" t="str">
        <f t="shared" si="24"/>
        <v>TAU</v>
      </c>
      <c r="Y451" s="5" t="str">
        <f t="shared" si="25"/>
        <v>Exercise + TAU</v>
      </c>
      <c r="Z451" s="5" t="str">
        <f>FIXED(EXP('WinBUGS output'!N450),2)</f>
        <v>1.36</v>
      </c>
      <c r="AA451" s="5" t="str">
        <f>FIXED(EXP('WinBUGS output'!M450),2)</f>
        <v>0.74</v>
      </c>
      <c r="AB451" s="5" t="str">
        <f>FIXED(EXP('WinBUGS output'!O450),2)</f>
        <v>2.66</v>
      </c>
    </row>
    <row r="452" spans="1:28" x14ac:dyDescent="0.25">
      <c r="A452" s="16">
        <v>6</v>
      </c>
      <c r="B452" s="16">
        <v>10</v>
      </c>
      <c r="C452" s="5" t="str">
        <f>VLOOKUP(A452,'WinBUGS output'!A:C,3,FALSE)</f>
        <v>TAU</v>
      </c>
      <c r="D452" s="5" t="str">
        <f>VLOOKUP(B452,'WinBUGS output'!A:C,3,FALSE)</f>
        <v>Yoga + TAU</v>
      </c>
      <c r="E452" s="5" t="str">
        <f>FIXED('WinBUGS output'!N451,2)</f>
        <v>-0.07</v>
      </c>
      <c r="F452" s="5" t="str">
        <f>FIXED('WinBUGS output'!M451,2)</f>
        <v>-1.27</v>
      </c>
      <c r="G452" s="5" t="str">
        <f>FIXED('WinBUGS output'!O451,2)</f>
        <v>0.79</v>
      </c>
      <c r="H452" s="38"/>
      <c r="I452" s="38"/>
      <c r="J452" s="38"/>
      <c r="X452" s="5" t="str">
        <f t="shared" si="24"/>
        <v>TAU</v>
      </c>
      <c r="Y452" s="5" t="str">
        <f t="shared" si="25"/>
        <v>Yoga + TAU</v>
      </c>
      <c r="Z452" s="5" t="str">
        <f>FIXED(EXP('WinBUGS output'!N451),2)</f>
        <v>0.94</v>
      </c>
      <c r="AA452" s="5" t="str">
        <f>FIXED(EXP('WinBUGS output'!M451),2)</f>
        <v>0.28</v>
      </c>
      <c r="AB452" s="5" t="str">
        <f>FIXED(EXP('WinBUGS output'!O451),2)</f>
        <v>2.21</v>
      </c>
    </row>
    <row r="453" spans="1:28" x14ac:dyDescent="0.25">
      <c r="A453" s="16">
        <v>6</v>
      </c>
      <c r="B453" s="16">
        <v>11</v>
      </c>
      <c r="C453" s="5" t="str">
        <f>VLOOKUP(A453,'WinBUGS output'!A:C,3,FALSE)</f>
        <v>TAU</v>
      </c>
      <c r="D453" s="5" t="str">
        <f>VLOOKUP(B453,'WinBUGS output'!A:C,3,FALSE)</f>
        <v>Any TCA</v>
      </c>
      <c r="E453" s="5" t="str">
        <f>FIXED('WinBUGS output'!N452,2)</f>
        <v>0.60</v>
      </c>
      <c r="F453" s="5" t="str">
        <f>FIXED('WinBUGS output'!M452,2)</f>
        <v>0.07</v>
      </c>
      <c r="G453" s="5" t="str">
        <f>FIXED('WinBUGS output'!O452,2)</f>
        <v>1.15</v>
      </c>
      <c r="H453" s="38" t="s">
        <v>5277</v>
      </c>
      <c r="I453" s="38" t="s">
        <v>5278</v>
      </c>
      <c r="J453" s="38" t="s">
        <v>5279</v>
      </c>
      <c r="X453" s="5" t="str">
        <f t="shared" ref="X453:X516" si="26">C453</f>
        <v>TAU</v>
      </c>
      <c r="Y453" s="5" t="str">
        <f t="shared" ref="Y453:Y516" si="27">D453</f>
        <v>Any TCA</v>
      </c>
      <c r="Z453" s="5" t="str">
        <f>FIXED(EXP('WinBUGS output'!N452),2)</f>
        <v>1.82</v>
      </c>
      <c r="AA453" s="5" t="str">
        <f>FIXED(EXP('WinBUGS output'!M452),2)</f>
        <v>1.08</v>
      </c>
      <c r="AB453" s="5" t="str">
        <f>FIXED(EXP('WinBUGS output'!O452),2)</f>
        <v>3.17</v>
      </c>
    </row>
    <row r="454" spans="1:28" x14ac:dyDescent="0.25">
      <c r="A454" s="16">
        <v>6</v>
      </c>
      <c r="B454" s="16">
        <v>12</v>
      </c>
      <c r="C454" s="5" t="str">
        <f>VLOOKUP(A454,'WinBUGS output'!A:C,3,FALSE)</f>
        <v>TAU</v>
      </c>
      <c r="D454" s="5" t="str">
        <f>VLOOKUP(B454,'WinBUGS output'!A:C,3,FALSE)</f>
        <v>Amitriptyline</v>
      </c>
      <c r="E454" s="5" t="str">
        <f>FIXED('WinBUGS output'!N453,2)</f>
        <v>0.41</v>
      </c>
      <c r="F454" s="5" t="str">
        <f>FIXED('WinBUGS output'!M453,2)</f>
        <v>-0.11</v>
      </c>
      <c r="G454" s="5" t="str">
        <f>FIXED('WinBUGS output'!O453,2)</f>
        <v>0.90</v>
      </c>
      <c r="H454" s="38" t="s">
        <v>5280</v>
      </c>
      <c r="I454" s="38" t="s">
        <v>5281</v>
      </c>
      <c r="J454" s="38" t="s">
        <v>5282</v>
      </c>
      <c r="X454" s="5" t="str">
        <f t="shared" si="26"/>
        <v>TAU</v>
      </c>
      <c r="Y454" s="5" t="str">
        <f t="shared" si="27"/>
        <v>Amitriptyline</v>
      </c>
      <c r="Z454" s="5" t="str">
        <f>FIXED(EXP('WinBUGS output'!N453),2)</f>
        <v>1.51</v>
      </c>
      <c r="AA454" s="5" t="str">
        <f>FIXED(EXP('WinBUGS output'!M453),2)</f>
        <v>0.90</v>
      </c>
      <c r="AB454" s="5" t="str">
        <f>FIXED(EXP('WinBUGS output'!O453),2)</f>
        <v>2.46</v>
      </c>
    </row>
    <row r="455" spans="1:28" x14ac:dyDescent="0.25">
      <c r="A455" s="16">
        <v>6</v>
      </c>
      <c r="B455" s="16">
        <v>13</v>
      </c>
      <c r="C455" s="5" t="str">
        <f>VLOOKUP(A455,'WinBUGS output'!A:C,3,FALSE)</f>
        <v>TAU</v>
      </c>
      <c r="D455" s="5" t="str">
        <f>VLOOKUP(B455,'WinBUGS output'!A:C,3,FALSE)</f>
        <v>Imipramine</v>
      </c>
      <c r="E455" s="5" t="str">
        <f>FIXED('WinBUGS output'!N454,2)</f>
        <v>0.61</v>
      </c>
      <c r="F455" s="5" t="str">
        <f>FIXED('WinBUGS output'!M454,2)</f>
        <v>0.15</v>
      </c>
      <c r="G455" s="5" t="str">
        <f>FIXED('WinBUGS output'!O454,2)</f>
        <v>1.10</v>
      </c>
      <c r="H455" s="38"/>
      <c r="I455" s="38"/>
      <c r="J455" s="38"/>
      <c r="X455" s="5" t="str">
        <f t="shared" si="26"/>
        <v>TAU</v>
      </c>
      <c r="Y455" s="5" t="str">
        <f t="shared" si="27"/>
        <v>Imipramine</v>
      </c>
      <c r="Z455" s="5" t="str">
        <f>FIXED(EXP('WinBUGS output'!N454),2)</f>
        <v>1.85</v>
      </c>
      <c r="AA455" s="5" t="str">
        <f>FIXED(EXP('WinBUGS output'!M454),2)</f>
        <v>1.16</v>
      </c>
      <c r="AB455" s="5" t="str">
        <f>FIXED(EXP('WinBUGS output'!O454),2)</f>
        <v>3.00</v>
      </c>
    </row>
    <row r="456" spans="1:28" x14ac:dyDescent="0.25">
      <c r="A456" s="16">
        <v>6</v>
      </c>
      <c r="B456" s="16">
        <v>14</v>
      </c>
      <c r="C456" s="5" t="str">
        <f>VLOOKUP(A456,'WinBUGS output'!A:C,3,FALSE)</f>
        <v>TAU</v>
      </c>
      <c r="D456" s="5" t="str">
        <f>VLOOKUP(B456,'WinBUGS output'!A:C,3,FALSE)</f>
        <v>Lofepramine</v>
      </c>
      <c r="E456" s="5" t="str">
        <f>FIXED('WinBUGS output'!N455,2)</f>
        <v>0.59</v>
      </c>
      <c r="F456" s="5" t="str">
        <f>FIXED('WinBUGS output'!M455,2)</f>
        <v>0.01</v>
      </c>
      <c r="G456" s="5" t="str">
        <f>FIXED('WinBUGS output'!O455,2)</f>
        <v>1.21</v>
      </c>
      <c r="H456" s="38"/>
      <c r="I456" s="38"/>
      <c r="J456" s="38"/>
      <c r="X456" s="5" t="str">
        <f t="shared" si="26"/>
        <v>TAU</v>
      </c>
      <c r="Y456" s="5" t="str">
        <f t="shared" si="27"/>
        <v>Lofepramine</v>
      </c>
      <c r="Z456" s="5" t="str">
        <f>FIXED(EXP('WinBUGS output'!N455),2)</f>
        <v>1.81</v>
      </c>
      <c r="AA456" s="5" t="str">
        <f>FIXED(EXP('WinBUGS output'!M455),2)</f>
        <v>1.01</v>
      </c>
      <c r="AB456" s="5" t="str">
        <f>FIXED(EXP('WinBUGS output'!O455),2)</f>
        <v>3.36</v>
      </c>
    </row>
    <row r="457" spans="1:28" x14ac:dyDescent="0.25">
      <c r="A457" s="16">
        <v>6</v>
      </c>
      <c r="B457" s="16">
        <v>15</v>
      </c>
      <c r="C457" s="5" t="str">
        <f>VLOOKUP(A457,'WinBUGS output'!A:C,3,FALSE)</f>
        <v>TAU</v>
      </c>
      <c r="D457" s="5" t="str">
        <f>VLOOKUP(B457,'WinBUGS output'!A:C,3,FALSE)</f>
        <v>Any SSRI</v>
      </c>
      <c r="E457" s="5" t="str">
        <f>FIXED('WinBUGS output'!N456,2)</f>
        <v>0.17</v>
      </c>
      <c r="F457" s="5" t="str">
        <f>FIXED('WinBUGS output'!M456,2)</f>
        <v>-0.36</v>
      </c>
      <c r="G457" s="5" t="str">
        <f>FIXED('WinBUGS output'!O456,2)</f>
        <v>0.68</v>
      </c>
      <c r="H457" s="38"/>
      <c r="I457" s="38"/>
      <c r="J457" s="38"/>
      <c r="X457" s="5" t="str">
        <f t="shared" si="26"/>
        <v>TAU</v>
      </c>
      <c r="Y457" s="5" t="str">
        <f t="shared" si="27"/>
        <v>Any SSRI</v>
      </c>
      <c r="Z457" s="5" t="str">
        <f>FIXED(EXP('WinBUGS output'!N456),2)</f>
        <v>1.19</v>
      </c>
      <c r="AA457" s="5" t="str">
        <f>FIXED(EXP('WinBUGS output'!M456),2)</f>
        <v>0.70</v>
      </c>
      <c r="AB457" s="5" t="str">
        <f>FIXED(EXP('WinBUGS output'!O456),2)</f>
        <v>1.98</v>
      </c>
    </row>
    <row r="458" spans="1:28" x14ac:dyDescent="0.25">
      <c r="A458" s="16">
        <v>6</v>
      </c>
      <c r="B458" s="16">
        <v>16</v>
      </c>
      <c r="C458" s="5" t="str">
        <f>VLOOKUP(A458,'WinBUGS output'!A:C,3,FALSE)</f>
        <v>TAU</v>
      </c>
      <c r="D458" s="5" t="str">
        <f>VLOOKUP(B458,'WinBUGS output'!A:C,3,FALSE)</f>
        <v>Any SSRI + Enhanced TAU</v>
      </c>
      <c r="E458" s="5" t="str">
        <f>FIXED('WinBUGS output'!N457,2)</f>
        <v>0.19</v>
      </c>
      <c r="F458" s="5" t="str">
        <f>FIXED('WinBUGS output'!M457,2)</f>
        <v>-0.45</v>
      </c>
      <c r="G458" s="5" t="str">
        <f>FIXED('WinBUGS output'!O457,2)</f>
        <v>0.78</v>
      </c>
      <c r="H458" s="38"/>
      <c r="I458" s="38"/>
      <c r="J458" s="38"/>
      <c r="X458" s="5" t="str">
        <f t="shared" si="26"/>
        <v>TAU</v>
      </c>
      <c r="Y458" s="5" t="str">
        <f t="shared" si="27"/>
        <v>Any SSRI + Enhanced TAU</v>
      </c>
      <c r="Z458" s="5" t="str">
        <f>FIXED(EXP('WinBUGS output'!N457),2)</f>
        <v>1.20</v>
      </c>
      <c r="AA458" s="5" t="str">
        <f>FIXED(EXP('WinBUGS output'!M457),2)</f>
        <v>0.64</v>
      </c>
      <c r="AB458" s="5" t="str">
        <f>FIXED(EXP('WinBUGS output'!O457),2)</f>
        <v>2.18</v>
      </c>
    </row>
    <row r="459" spans="1:28" x14ac:dyDescent="0.25">
      <c r="A459" s="16">
        <v>6</v>
      </c>
      <c r="B459" s="16">
        <v>17</v>
      </c>
      <c r="C459" s="5" t="str">
        <f>VLOOKUP(A459,'WinBUGS output'!A:C,3,FALSE)</f>
        <v>TAU</v>
      </c>
      <c r="D459" s="5" t="str">
        <f>VLOOKUP(B459,'WinBUGS output'!A:C,3,FALSE)</f>
        <v>Citalopram</v>
      </c>
      <c r="E459" s="5" t="str">
        <f>FIXED('WinBUGS output'!N458,2)</f>
        <v>0.22</v>
      </c>
      <c r="F459" s="5" t="str">
        <f>FIXED('WinBUGS output'!M458,2)</f>
        <v>-0.32</v>
      </c>
      <c r="G459" s="5" t="str">
        <f>FIXED('WinBUGS output'!O458,2)</f>
        <v>0.76</v>
      </c>
      <c r="H459" s="38"/>
      <c r="I459" s="38"/>
      <c r="J459" s="38"/>
      <c r="X459" s="5" t="str">
        <f t="shared" si="26"/>
        <v>TAU</v>
      </c>
      <c r="Y459" s="5" t="str">
        <f t="shared" si="27"/>
        <v>Citalopram</v>
      </c>
      <c r="Z459" s="5" t="str">
        <f>FIXED(EXP('WinBUGS output'!N458),2)</f>
        <v>1.25</v>
      </c>
      <c r="AA459" s="5" t="str">
        <f>FIXED(EXP('WinBUGS output'!M458),2)</f>
        <v>0.73</v>
      </c>
      <c r="AB459" s="5" t="str">
        <f>FIXED(EXP('WinBUGS output'!O458),2)</f>
        <v>2.14</v>
      </c>
    </row>
    <row r="460" spans="1:28" x14ac:dyDescent="0.25">
      <c r="A460" s="16">
        <v>6</v>
      </c>
      <c r="B460" s="16">
        <v>18</v>
      </c>
      <c r="C460" s="5" t="str">
        <f>VLOOKUP(A460,'WinBUGS output'!A:C,3,FALSE)</f>
        <v>TAU</v>
      </c>
      <c r="D460" s="5" t="str">
        <f>VLOOKUP(B460,'WinBUGS output'!A:C,3,FALSE)</f>
        <v>Escitalopram</v>
      </c>
      <c r="E460" s="5" t="str">
        <f>FIXED('WinBUGS output'!N459,2)</f>
        <v>0.22</v>
      </c>
      <c r="F460" s="5" t="str">
        <f>FIXED('WinBUGS output'!M459,2)</f>
        <v>-0.28</v>
      </c>
      <c r="G460" s="5" t="str">
        <f>FIXED('WinBUGS output'!O459,2)</f>
        <v>0.73</v>
      </c>
      <c r="H460" s="38"/>
      <c r="I460" s="38"/>
      <c r="J460" s="38"/>
      <c r="X460" s="5" t="str">
        <f t="shared" si="26"/>
        <v>TAU</v>
      </c>
      <c r="Y460" s="5" t="str">
        <f t="shared" si="27"/>
        <v>Escitalopram</v>
      </c>
      <c r="Z460" s="5" t="str">
        <f>FIXED(EXP('WinBUGS output'!N459),2)</f>
        <v>1.25</v>
      </c>
      <c r="AA460" s="5" t="str">
        <f>FIXED(EXP('WinBUGS output'!M459),2)</f>
        <v>0.76</v>
      </c>
      <c r="AB460" s="5" t="str">
        <f>FIXED(EXP('WinBUGS output'!O459),2)</f>
        <v>2.07</v>
      </c>
    </row>
    <row r="461" spans="1:28" x14ac:dyDescent="0.25">
      <c r="A461" s="16">
        <v>6</v>
      </c>
      <c r="B461" s="16">
        <v>19</v>
      </c>
      <c r="C461" s="5" t="str">
        <f>VLOOKUP(A461,'WinBUGS output'!A:C,3,FALSE)</f>
        <v>TAU</v>
      </c>
      <c r="D461" s="5" t="str">
        <f>VLOOKUP(B461,'WinBUGS output'!A:C,3,FALSE)</f>
        <v>Fluoxetine</v>
      </c>
      <c r="E461" s="5" t="str">
        <f>FIXED('WinBUGS output'!N460,2)</f>
        <v>0.18</v>
      </c>
      <c r="F461" s="5" t="str">
        <f>FIXED('WinBUGS output'!M460,2)</f>
        <v>-0.30</v>
      </c>
      <c r="G461" s="5" t="str">
        <f>FIXED('WinBUGS output'!O460,2)</f>
        <v>0.65</v>
      </c>
      <c r="H461" s="38"/>
      <c r="I461" s="38"/>
      <c r="J461" s="38"/>
      <c r="X461" s="5" t="str">
        <f t="shared" si="26"/>
        <v>TAU</v>
      </c>
      <c r="Y461" s="5" t="str">
        <f t="shared" si="27"/>
        <v>Fluoxetine</v>
      </c>
      <c r="Z461" s="5" t="str">
        <f>FIXED(EXP('WinBUGS output'!N460),2)</f>
        <v>1.19</v>
      </c>
      <c r="AA461" s="5" t="str">
        <f>FIXED(EXP('WinBUGS output'!M460),2)</f>
        <v>0.74</v>
      </c>
      <c r="AB461" s="5" t="str">
        <f>FIXED(EXP('WinBUGS output'!O460),2)</f>
        <v>1.91</v>
      </c>
    </row>
    <row r="462" spans="1:28" x14ac:dyDescent="0.25">
      <c r="A462" s="16">
        <v>6</v>
      </c>
      <c r="B462" s="16">
        <v>20</v>
      </c>
      <c r="C462" s="5" t="str">
        <f>VLOOKUP(A462,'WinBUGS output'!A:C,3,FALSE)</f>
        <v>TAU</v>
      </c>
      <c r="D462" s="5" t="str">
        <f>VLOOKUP(B462,'WinBUGS output'!A:C,3,FALSE)</f>
        <v>Sertraline</v>
      </c>
      <c r="E462" s="5" t="str">
        <f>FIXED('WinBUGS output'!N461,2)</f>
        <v>0.26</v>
      </c>
      <c r="F462" s="5" t="str">
        <f>FIXED('WinBUGS output'!M461,2)</f>
        <v>-0.18</v>
      </c>
      <c r="G462" s="5" t="str">
        <f>FIXED('WinBUGS output'!O461,2)</f>
        <v>0.70</v>
      </c>
      <c r="H462" s="38"/>
      <c r="I462" s="38"/>
      <c r="J462" s="38"/>
      <c r="X462" s="5" t="str">
        <f t="shared" si="26"/>
        <v>TAU</v>
      </c>
      <c r="Y462" s="5" t="str">
        <f t="shared" si="27"/>
        <v>Sertraline</v>
      </c>
      <c r="Z462" s="5" t="str">
        <f>FIXED(EXP('WinBUGS output'!N461),2)</f>
        <v>1.29</v>
      </c>
      <c r="AA462" s="5" t="str">
        <f>FIXED(EXP('WinBUGS output'!M461),2)</f>
        <v>0.84</v>
      </c>
      <c r="AB462" s="5" t="str">
        <f>FIXED(EXP('WinBUGS output'!O461),2)</f>
        <v>2.02</v>
      </c>
    </row>
    <row r="463" spans="1:28" x14ac:dyDescent="0.25">
      <c r="A463" s="16">
        <v>6</v>
      </c>
      <c r="B463" s="16">
        <v>21</v>
      </c>
      <c r="C463" s="5" t="str">
        <f>VLOOKUP(A463,'WinBUGS output'!A:C,3,FALSE)</f>
        <v>TAU</v>
      </c>
      <c r="D463" s="5" t="str">
        <f>VLOOKUP(B463,'WinBUGS output'!A:C,3,FALSE)</f>
        <v>Any AD</v>
      </c>
      <c r="E463" s="5" t="str">
        <f>FIXED('WinBUGS output'!N462,2)</f>
        <v>0.44</v>
      </c>
      <c r="F463" s="5" t="str">
        <f>FIXED('WinBUGS output'!M462,2)</f>
        <v>-0.07</v>
      </c>
      <c r="G463" s="5" t="str">
        <f>FIXED('WinBUGS output'!O462,2)</f>
        <v>0.94</v>
      </c>
      <c r="H463" s="38" t="s">
        <v>5159</v>
      </c>
      <c r="I463" s="38" t="s">
        <v>5283</v>
      </c>
      <c r="J463" s="38" t="s">
        <v>5284</v>
      </c>
      <c r="X463" s="5" t="str">
        <f t="shared" si="26"/>
        <v>TAU</v>
      </c>
      <c r="Y463" s="5" t="str">
        <f t="shared" si="27"/>
        <v>Any AD</v>
      </c>
      <c r="Z463" s="5" t="str">
        <f>FIXED(EXP('WinBUGS output'!N462),2)</f>
        <v>1.55</v>
      </c>
      <c r="AA463" s="5" t="str">
        <f>FIXED(EXP('WinBUGS output'!M462),2)</f>
        <v>0.93</v>
      </c>
      <c r="AB463" s="5" t="str">
        <f>FIXED(EXP('WinBUGS output'!O462),2)</f>
        <v>2.57</v>
      </c>
    </row>
    <row r="464" spans="1:28" x14ac:dyDescent="0.25">
      <c r="A464" s="16">
        <v>6</v>
      </c>
      <c r="B464" s="16">
        <v>22</v>
      </c>
      <c r="C464" s="5" t="str">
        <f>VLOOKUP(A464,'WinBUGS output'!A:C,3,FALSE)</f>
        <v>TAU</v>
      </c>
      <c r="D464" s="5" t="str">
        <f>VLOOKUP(B464,'WinBUGS output'!A:C,3,FALSE)</f>
        <v>Mirtazapine</v>
      </c>
      <c r="E464" s="5" t="str">
        <f>FIXED('WinBUGS output'!N463,2)</f>
        <v>-0.35</v>
      </c>
      <c r="F464" s="5" t="str">
        <f>FIXED('WinBUGS output'!M463,2)</f>
        <v>-1.71</v>
      </c>
      <c r="G464" s="5" t="str">
        <f>FIXED('WinBUGS output'!O463,2)</f>
        <v>1.01</v>
      </c>
      <c r="H464" s="38"/>
      <c r="I464" s="38"/>
      <c r="J464" s="38"/>
      <c r="X464" s="5" t="str">
        <f t="shared" si="26"/>
        <v>TAU</v>
      </c>
      <c r="Y464" s="5" t="str">
        <f t="shared" si="27"/>
        <v>Mirtazapine</v>
      </c>
      <c r="Z464" s="5" t="str">
        <f>FIXED(EXP('WinBUGS output'!N463),2)</f>
        <v>0.71</v>
      </c>
      <c r="AA464" s="5" t="str">
        <f>FIXED(EXP('WinBUGS output'!M463),2)</f>
        <v>0.18</v>
      </c>
      <c r="AB464" s="5" t="str">
        <f>FIXED(EXP('WinBUGS output'!O463),2)</f>
        <v>2.73</v>
      </c>
    </row>
    <row r="465" spans="1:28" x14ac:dyDescent="0.25">
      <c r="A465" s="16">
        <v>6</v>
      </c>
      <c r="B465" s="16">
        <v>23</v>
      </c>
      <c r="C465" s="5" t="str">
        <f>VLOOKUP(A465,'WinBUGS output'!A:C,3,FALSE)</f>
        <v>TAU</v>
      </c>
      <c r="D465" s="5" t="str">
        <f>VLOOKUP(B465,'WinBUGS output'!A:C,3,FALSE)</f>
        <v>Short-term psychodynamic psychotherapy individual</v>
      </c>
      <c r="E465" s="5" t="str">
        <f>FIXED('WinBUGS output'!N464,2)</f>
        <v>0.24</v>
      </c>
      <c r="F465" s="5" t="str">
        <f>FIXED('WinBUGS output'!M464,2)</f>
        <v>-0.34</v>
      </c>
      <c r="G465" s="5" t="str">
        <f>FIXED('WinBUGS output'!O464,2)</f>
        <v>0.83</v>
      </c>
      <c r="H465" s="38" t="s">
        <v>5285</v>
      </c>
      <c r="I465" s="38" t="s">
        <v>5286</v>
      </c>
      <c r="J465" s="38" t="s">
        <v>5287</v>
      </c>
      <c r="X465" s="5" t="str">
        <f t="shared" si="26"/>
        <v>TAU</v>
      </c>
      <c r="Y465" s="5" t="str">
        <f t="shared" si="27"/>
        <v>Short-term psychodynamic psychotherapy individual</v>
      </c>
      <c r="Z465" s="5" t="str">
        <f>FIXED(EXP('WinBUGS output'!N464),2)</f>
        <v>1.27</v>
      </c>
      <c r="AA465" s="5" t="str">
        <f>FIXED(EXP('WinBUGS output'!M464),2)</f>
        <v>0.71</v>
      </c>
      <c r="AB465" s="5" t="str">
        <f>FIXED(EXP('WinBUGS output'!O464),2)</f>
        <v>2.29</v>
      </c>
    </row>
    <row r="466" spans="1:28" x14ac:dyDescent="0.25">
      <c r="A466" s="16">
        <v>6</v>
      </c>
      <c r="B466" s="16">
        <v>24</v>
      </c>
      <c r="C466" s="5" t="str">
        <f>VLOOKUP(A466,'WinBUGS output'!A:C,3,FALSE)</f>
        <v>TAU</v>
      </c>
      <c r="D466" s="5" t="str">
        <f>VLOOKUP(B466,'WinBUGS output'!A:C,3,FALSE)</f>
        <v>Short-term psychodynamic psychotherapy group</v>
      </c>
      <c r="E466" s="5" t="str">
        <f>FIXED('WinBUGS output'!N465,2)</f>
        <v>0.24</v>
      </c>
      <c r="F466" s="5" t="str">
        <f>FIXED('WinBUGS output'!M465,2)</f>
        <v>-0.73</v>
      </c>
      <c r="G466" s="5" t="str">
        <f>FIXED('WinBUGS output'!O465,2)</f>
        <v>1.21</v>
      </c>
      <c r="H466" s="38"/>
      <c r="I466" s="38"/>
      <c r="J466" s="38"/>
      <c r="X466" s="5" t="str">
        <f t="shared" si="26"/>
        <v>TAU</v>
      </c>
      <c r="Y466" s="5" t="str">
        <f t="shared" si="27"/>
        <v>Short-term psychodynamic psychotherapy group</v>
      </c>
      <c r="Z466" s="5" t="str">
        <f>FIXED(EXP('WinBUGS output'!N465),2)</f>
        <v>1.28</v>
      </c>
      <c r="AA466" s="5" t="str">
        <f>FIXED(EXP('WinBUGS output'!M465),2)</f>
        <v>0.48</v>
      </c>
      <c r="AB466" s="5" t="str">
        <f>FIXED(EXP('WinBUGS output'!O465),2)</f>
        <v>3.35</v>
      </c>
    </row>
    <row r="467" spans="1:28" x14ac:dyDescent="0.25">
      <c r="A467" s="16">
        <v>6</v>
      </c>
      <c r="B467" s="16">
        <v>25</v>
      </c>
      <c r="C467" s="5" t="str">
        <f>VLOOKUP(A467,'WinBUGS output'!A:C,3,FALSE)</f>
        <v>TAU</v>
      </c>
      <c r="D467" s="5" t="str">
        <f>VLOOKUP(B467,'WinBUGS output'!A:C,3,FALSE)</f>
        <v>Cognitive bias modification with support + TAU</v>
      </c>
      <c r="E467" s="5" t="str">
        <f>FIXED('WinBUGS output'!N466,2)</f>
        <v>0.59</v>
      </c>
      <c r="F467" s="5" t="str">
        <f>FIXED('WinBUGS output'!M466,2)</f>
        <v>-0.22</v>
      </c>
      <c r="G467" s="5" t="str">
        <f>FIXED('WinBUGS output'!O466,2)</f>
        <v>1.35</v>
      </c>
      <c r="H467" s="38" t="s">
        <v>5288</v>
      </c>
      <c r="I467" s="38" t="s">
        <v>5225</v>
      </c>
      <c r="J467" s="38" t="s">
        <v>5289</v>
      </c>
      <c r="X467" s="5" t="str">
        <f t="shared" si="26"/>
        <v>TAU</v>
      </c>
      <c r="Y467" s="5" t="str">
        <f t="shared" si="27"/>
        <v>Cognitive bias modification with support + TAU</v>
      </c>
      <c r="Z467" s="5" t="str">
        <f>FIXED(EXP('WinBUGS output'!N466),2)</f>
        <v>1.80</v>
      </c>
      <c r="AA467" s="5" t="str">
        <f>FIXED(EXP('WinBUGS output'!M466),2)</f>
        <v>0.80</v>
      </c>
      <c r="AB467" s="5" t="str">
        <f>FIXED(EXP('WinBUGS output'!O466),2)</f>
        <v>3.85</v>
      </c>
    </row>
    <row r="468" spans="1:28" x14ac:dyDescent="0.25">
      <c r="A468" s="16">
        <v>6</v>
      </c>
      <c r="B468" s="16">
        <v>26</v>
      </c>
      <c r="C468" s="5" t="str">
        <f>VLOOKUP(A468,'WinBUGS output'!A:C,3,FALSE)</f>
        <v>TAU</v>
      </c>
      <c r="D468" s="5" t="str">
        <f>VLOOKUP(B468,'WinBUGS output'!A:C,3,FALSE)</f>
        <v>Cognitive bibliotherapy with support</v>
      </c>
      <c r="E468" s="5" t="str">
        <f>FIXED('WinBUGS output'!N467,2)</f>
        <v>0.67</v>
      </c>
      <c r="F468" s="5" t="str">
        <f>FIXED('WinBUGS output'!M467,2)</f>
        <v>0.10</v>
      </c>
      <c r="G468" s="5" t="str">
        <f>FIXED('WinBUGS output'!O467,2)</f>
        <v>1.26</v>
      </c>
      <c r="H468" s="38" t="s">
        <v>5170</v>
      </c>
      <c r="I468" s="38" t="s">
        <v>5189</v>
      </c>
      <c r="J468" s="38" t="s">
        <v>5290</v>
      </c>
      <c r="X468" s="5" t="str">
        <f t="shared" si="26"/>
        <v>TAU</v>
      </c>
      <c r="Y468" s="5" t="str">
        <f t="shared" si="27"/>
        <v>Cognitive bibliotherapy with support</v>
      </c>
      <c r="Z468" s="5" t="str">
        <f>FIXED(EXP('WinBUGS output'!N467),2)</f>
        <v>1.96</v>
      </c>
      <c r="AA468" s="5" t="str">
        <f>FIXED(EXP('WinBUGS output'!M467),2)</f>
        <v>1.11</v>
      </c>
      <c r="AB468" s="5" t="str">
        <f>FIXED(EXP('WinBUGS output'!O467),2)</f>
        <v>3.51</v>
      </c>
    </row>
    <row r="469" spans="1:28" x14ac:dyDescent="0.25">
      <c r="A469" s="16">
        <v>6</v>
      </c>
      <c r="B469" s="16">
        <v>27</v>
      </c>
      <c r="C469" s="5" t="str">
        <f>VLOOKUP(A469,'WinBUGS output'!A:C,3,FALSE)</f>
        <v>TAU</v>
      </c>
      <c r="D469" s="5" t="str">
        <f>VLOOKUP(B469,'WinBUGS output'!A:C,3,FALSE)</f>
        <v>Cognitive bibliotherapy with support + TAU</v>
      </c>
      <c r="E469" s="5" t="str">
        <f>FIXED('WinBUGS output'!N468,2)</f>
        <v>0.59</v>
      </c>
      <c r="F469" s="5" t="str">
        <f>FIXED('WinBUGS output'!M468,2)</f>
        <v>-0.28</v>
      </c>
      <c r="G469" s="5" t="str">
        <f>FIXED('WinBUGS output'!O468,2)</f>
        <v>1.41</v>
      </c>
      <c r="H469" s="38"/>
      <c r="I469" s="38"/>
      <c r="J469" s="38"/>
      <c r="X469" s="5" t="str">
        <f t="shared" si="26"/>
        <v>TAU</v>
      </c>
      <c r="Y469" s="5" t="str">
        <f t="shared" si="27"/>
        <v>Cognitive bibliotherapy with support + TAU</v>
      </c>
      <c r="Z469" s="5" t="str">
        <f>FIXED(EXP('WinBUGS output'!N468),2)</f>
        <v>1.81</v>
      </c>
      <c r="AA469" s="5" t="str">
        <f>FIXED(EXP('WinBUGS output'!M468),2)</f>
        <v>0.76</v>
      </c>
      <c r="AB469" s="5" t="str">
        <f>FIXED(EXP('WinBUGS output'!O468),2)</f>
        <v>4.09</v>
      </c>
    </row>
    <row r="470" spans="1:28" x14ac:dyDescent="0.25">
      <c r="A470" s="16">
        <v>6</v>
      </c>
      <c r="B470" s="16">
        <v>28</v>
      </c>
      <c r="C470" s="5" t="str">
        <f>VLOOKUP(A470,'WinBUGS output'!A:C,3,FALSE)</f>
        <v>TAU</v>
      </c>
      <c r="D470" s="5" t="str">
        <f>VLOOKUP(B470,'WinBUGS output'!A:C,3,FALSE)</f>
        <v>Computerised behavioural activation with support</v>
      </c>
      <c r="E470" s="5" t="str">
        <f>FIXED('WinBUGS output'!N469,2)</f>
        <v>0.44</v>
      </c>
      <c r="F470" s="5" t="str">
        <f>FIXED('WinBUGS output'!M469,2)</f>
        <v>-0.47</v>
      </c>
      <c r="G470" s="5" t="str">
        <f>FIXED('WinBUGS output'!O469,2)</f>
        <v>1.16</v>
      </c>
      <c r="H470" s="38"/>
      <c r="I470" s="38"/>
      <c r="J470" s="38"/>
      <c r="X470" s="5" t="str">
        <f t="shared" si="26"/>
        <v>TAU</v>
      </c>
      <c r="Y470" s="5" t="str">
        <f t="shared" si="27"/>
        <v>Computerised behavioural activation with support</v>
      </c>
      <c r="Z470" s="5" t="str">
        <f>FIXED(EXP('WinBUGS output'!N469),2)</f>
        <v>1.55</v>
      </c>
      <c r="AA470" s="5" t="str">
        <f>FIXED(EXP('WinBUGS output'!M469),2)</f>
        <v>0.63</v>
      </c>
      <c r="AB470" s="5" t="str">
        <f>FIXED(EXP('WinBUGS output'!O469),2)</f>
        <v>3.20</v>
      </c>
    </row>
    <row r="471" spans="1:28" x14ac:dyDescent="0.25">
      <c r="A471" s="16">
        <v>6</v>
      </c>
      <c r="B471" s="16">
        <v>29</v>
      </c>
      <c r="C471" s="5" t="str">
        <f>VLOOKUP(A471,'WinBUGS output'!A:C,3,FALSE)</f>
        <v>TAU</v>
      </c>
      <c r="D471" s="5" t="str">
        <f>VLOOKUP(B471,'WinBUGS output'!A:C,3,FALSE)</f>
        <v>Computerised psychodynamic therapy with support</v>
      </c>
      <c r="E471" s="5" t="str">
        <f>FIXED('WinBUGS output'!N470,2)</f>
        <v>0.75</v>
      </c>
      <c r="F471" s="5" t="str">
        <f>FIXED('WinBUGS output'!M470,2)</f>
        <v>-0.03</v>
      </c>
      <c r="G471" s="5" t="str">
        <f>FIXED('WinBUGS output'!O470,2)</f>
        <v>1.69</v>
      </c>
      <c r="H471" s="38"/>
      <c r="I471" s="38"/>
      <c r="J471" s="38"/>
      <c r="X471" s="5" t="str">
        <f t="shared" si="26"/>
        <v>TAU</v>
      </c>
      <c r="Y471" s="5" t="str">
        <f t="shared" si="27"/>
        <v>Computerised psychodynamic therapy with support</v>
      </c>
      <c r="Z471" s="5" t="str">
        <f>FIXED(EXP('WinBUGS output'!N470),2)</f>
        <v>2.11</v>
      </c>
      <c r="AA471" s="5" t="str">
        <f>FIXED(EXP('WinBUGS output'!M470),2)</f>
        <v>0.97</v>
      </c>
      <c r="AB471" s="5" t="str">
        <f>FIXED(EXP('WinBUGS output'!O470),2)</f>
        <v>5.44</v>
      </c>
    </row>
    <row r="472" spans="1:28" x14ac:dyDescent="0.25">
      <c r="A472" s="16">
        <v>6</v>
      </c>
      <c r="B472" s="16">
        <v>30</v>
      </c>
      <c r="C472" s="5" t="str">
        <f>VLOOKUP(A472,'WinBUGS output'!A:C,3,FALSE)</f>
        <v>TAU</v>
      </c>
      <c r="D472" s="5" t="str">
        <f>VLOOKUP(B472,'WinBUGS output'!A:C,3,FALSE)</f>
        <v>Computerised third-wave cognitive therapy with support</v>
      </c>
      <c r="E472" s="5" t="str">
        <f>FIXED('WinBUGS output'!N471,2)</f>
        <v>0.53</v>
      </c>
      <c r="F472" s="5" t="str">
        <f>FIXED('WinBUGS output'!M471,2)</f>
        <v>-0.44</v>
      </c>
      <c r="G472" s="5" t="str">
        <f>FIXED('WinBUGS output'!O471,2)</f>
        <v>1.34</v>
      </c>
      <c r="H472" s="38"/>
      <c r="I472" s="38"/>
      <c r="J472" s="38"/>
      <c r="X472" s="5" t="str">
        <f t="shared" si="26"/>
        <v>TAU</v>
      </c>
      <c r="Y472" s="5" t="str">
        <f t="shared" si="27"/>
        <v>Computerised third-wave cognitive therapy with support</v>
      </c>
      <c r="Z472" s="5" t="str">
        <f>FIXED(EXP('WinBUGS output'!N471),2)</f>
        <v>1.70</v>
      </c>
      <c r="AA472" s="5" t="str">
        <f>FIXED(EXP('WinBUGS output'!M471),2)</f>
        <v>0.65</v>
      </c>
      <c r="AB472" s="5" t="str">
        <f>FIXED(EXP('WinBUGS output'!O471),2)</f>
        <v>3.82</v>
      </c>
    </row>
    <row r="473" spans="1:28" x14ac:dyDescent="0.25">
      <c r="A473" s="16">
        <v>6</v>
      </c>
      <c r="B473" s="16">
        <v>31</v>
      </c>
      <c r="C473" s="5" t="str">
        <f>VLOOKUP(A473,'WinBUGS output'!A:C,3,FALSE)</f>
        <v>TAU</v>
      </c>
      <c r="D473" s="5" t="str">
        <f>VLOOKUP(B473,'WinBUGS output'!A:C,3,FALSE)</f>
        <v>Computerised-CBT (CCBT) with support</v>
      </c>
      <c r="E473" s="5" t="str">
        <f>FIXED('WinBUGS output'!N472,2)</f>
        <v>0.91</v>
      </c>
      <c r="F473" s="5" t="str">
        <f>FIXED('WinBUGS output'!M472,2)</f>
        <v>0.38</v>
      </c>
      <c r="G473" s="5" t="str">
        <f>FIXED('WinBUGS output'!O472,2)</f>
        <v>1.49</v>
      </c>
      <c r="H473" s="38"/>
      <c r="I473" s="38"/>
      <c r="J473" s="38"/>
      <c r="X473" s="5" t="str">
        <f t="shared" si="26"/>
        <v>TAU</v>
      </c>
      <c r="Y473" s="5" t="str">
        <f t="shared" si="27"/>
        <v>Computerised-CBT (CCBT) with support</v>
      </c>
      <c r="Z473" s="5" t="str">
        <f>FIXED(EXP('WinBUGS output'!N472),2)</f>
        <v>2.49</v>
      </c>
      <c r="AA473" s="5" t="str">
        <f>FIXED(EXP('WinBUGS output'!M472),2)</f>
        <v>1.47</v>
      </c>
      <c r="AB473" s="5" t="str">
        <f>FIXED(EXP('WinBUGS output'!O472),2)</f>
        <v>4.42</v>
      </c>
    </row>
    <row r="474" spans="1:28" x14ac:dyDescent="0.25">
      <c r="A474" s="16">
        <v>6</v>
      </c>
      <c r="B474" s="16">
        <v>32</v>
      </c>
      <c r="C474" s="5" t="str">
        <f>VLOOKUP(A474,'WinBUGS output'!A:C,3,FALSE)</f>
        <v>TAU</v>
      </c>
      <c r="D474" s="5" t="str">
        <f>VLOOKUP(B474,'WinBUGS output'!A:C,3,FALSE)</f>
        <v>Computerised-CBT (CCBT) with support + TAU</v>
      </c>
      <c r="E474" s="5" t="str">
        <f>FIXED('WinBUGS output'!N473,2)</f>
        <v>0.46</v>
      </c>
      <c r="F474" s="5" t="str">
        <f>FIXED('WinBUGS output'!M473,2)</f>
        <v>-0.11</v>
      </c>
      <c r="G474" s="5" t="str">
        <f>FIXED('WinBUGS output'!O473,2)</f>
        <v>0.98</v>
      </c>
      <c r="H474" s="38" t="s">
        <v>5291</v>
      </c>
      <c r="I474" s="38" t="s">
        <v>5292</v>
      </c>
      <c r="J474" s="38" t="s">
        <v>5293</v>
      </c>
      <c r="X474" s="5" t="str">
        <f t="shared" si="26"/>
        <v>TAU</v>
      </c>
      <c r="Y474" s="5" t="str">
        <f t="shared" si="27"/>
        <v>Computerised-CBT (CCBT) with support + TAU</v>
      </c>
      <c r="Z474" s="5" t="str">
        <f>FIXED(EXP('WinBUGS output'!N473),2)</f>
        <v>1.58</v>
      </c>
      <c r="AA474" s="5" t="str">
        <f>FIXED(EXP('WinBUGS output'!M473),2)</f>
        <v>0.90</v>
      </c>
      <c r="AB474" s="5" t="str">
        <f>FIXED(EXP('WinBUGS output'!O473),2)</f>
        <v>2.66</v>
      </c>
    </row>
    <row r="475" spans="1:28" x14ac:dyDescent="0.25">
      <c r="A475" s="16">
        <v>6</v>
      </c>
      <c r="B475" s="16">
        <v>33</v>
      </c>
      <c r="C475" s="5" t="str">
        <f>VLOOKUP(A475,'WinBUGS output'!A:C,3,FALSE)</f>
        <v>TAU</v>
      </c>
      <c r="D475" s="5" t="str">
        <f>VLOOKUP(B475,'WinBUGS output'!A:C,3,FALSE)</f>
        <v>Tailored computerised-CBT (CCBT) with support</v>
      </c>
      <c r="E475" s="5" t="str">
        <f>FIXED('WinBUGS output'!N474,2)</f>
        <v>0.54</v>
      </c>
      <c r="F475" s="5" t="str">
        <f>FIXED('WinBUGS output'!M474,2)</f>
        <v>-0.28</v>
      </c>
      <c r="G475" s="5" t="str">
        <f>FIXED('WinBUGS output'!O474,2)</f>
        <v>1.25</v>
      </c>
      <c r="H475" s="38"/>
      <c r="I475" s="38"/>
      <c r="J475" s="38"/>
      <c r="X475" s="5" t="str">
        <f t="shared" si="26"/>
        <v>TAU</v>
      </c>
      <c r="Y475" s="5" t="str">
        <f t="shared" si="27"/>
        <v>Tailored computerised-CBT (CCBT) with support</v>
      </c>
      <c r="Z475" s="5" t="str">
        <f>FIXED(EXP('WinBUGS output'!N474),2)</f>
        <v>1.71</v>
      </c>
      <c r="AA475" s="5" t="str">
        <f>FIXED(EXP('WinBUGS output'!M474),2)</f>
        <v>0.76</v>
      </c>
      <c r="AB475" s="5" t="str">
        <f>FIXED(EXP('WinBUGS output'!O474),2)</f>
        <v>3.49</v>
      </c>
    </row>
    <row r="476" spans="1:28" x14ac:dyDescent="0.25">
      <c r="A476" s="16">
        <v>6</v>
      </c>
      <c r="B476" s="16">
        <v>34</v>
      </c>
      <c r="C476" s="5" t="str">
        <f>VLOOKUP(A476,'WinBUGS output'!A:C,3,FALSE)</f>
        <v>TAU</v>
      </c>
      <c r="D476" s="5" t="str">
        <f>VLOOKUP(B476,'WinBUGS output'!A:C,3,FALSE)</f>
        <v>Behavioural bibliotherapy</v>
      </c>
      <c r="E476" s="5" t="str">
        <f>FIXED('WinBUGS output'!N475,2)</f>
        <v>0.48</v>
      </c>
      <c r="F476" s="5" t="str">
        <f>FIXED('WinBUGS output'!M475,2)</f>
        <v>-0.12</v>
      </c>
      <c r="G476" s="5" t="str">
        <f>FIXED('WinBUGS output'!O475,2)</f>
        <v>1.15</v>
      </c>
      <c r="H476" s="38"/>
      <c r="I476" s="38"/>
      <c r="J476" s="38"/>
      <c r="X476" s="5" t="str">
        <f t="shared" si="26"/>
        <v>TAU</v>
      </c>
      <c r="Y476" s="5" t="str">
        <f t="shared" si="27"/>
        <v>Behavioural bibliotherapy</v>
      </c>
      <c r="Z476" s="5" t="str">
        <f>FIXED(EXP('WinBUGS output'!N475),2)</f>
        <v>1.61</v>
      </c>
      <c r="AA476" s="5" t="str">
        <f>FIXED(EXP('WinBUGS output'!M475),2)</f>
        <v>0.89</v>
      </c>
      <c r="AB476" s="5" t="str">
        <f>FIXED(EXP('WinBUGS output'!O475),2)</f>
        <v>3.16</v>
      </c>
    </row>
    <row r="477" spans="1:28" x14ac:dyDescent="0.25">
      <c r="A477" s="16">
        <v>6</v>
      </c>
      <c r="B477" s="16">
        <v>35</v>
      </c>
      <c r="C477" s="5" t="str">
        <f>VLOOKUP(A477,'WinBUGS output'!A:C,3,FALSE)</f>
        <v>TAU</v>
      </c>
      <c r="D477" s="5" t="str">
        <f>VLOOKUP(B477,'WinBUGS output'!A:C,3,FALSE)</f>
        <v>Cognitive bibliotherapy</v>
      </c>
      <c r="E477" s="5" t="str">
        <f>FIXED('WinBUGS output'!N476,2)</f>
        <v>0.38</v>
      </c>
      <c r="F477" s="5" t="str">
        <f>FIXED('WinBUGS output'!M476,2)</f>
        <v>-0.11</v>
      </c>
      <c r="G477" s="5" t="str">
        <f>FIXED('WinBUGS output'!O476,2)</f>
        <v>0.84</v>
      </c>
      <c r="H477" s="38" t="s">
        <v>5294</v>
      </c>
      <c r="I477" s="38" t="s">
        <v>5177</v>
      </c>
      <c r="J477" s="38" t="s">
        <v>5295</v>
      </c>
      <c r="X477" s="5" t="str">
        <f t="shared" si="26"/>
        <v>TAU</v>
      </c>
      <c r="Y477" s="5" t="str">
        <f t="shared" si="27"/>
        <v>Cognitive bibliotherapy</v>
      </c>
      <c r="Z477" s="5" t="str">
        <f>FIXED(EXP('WinBUGS output'!N476),2)</f>
        <v>1.47</v>
      </c>
      <c r="AA477" s="5" t="str">
        <f>FIXED(EXP('WinBUGS output'!M476),2)</f>
        <v>0.90</v>
      </c>
      <c r="AB477" s="5" t="str">
        <f>FIXED(EXP('WinBUGS output'!O476),2)</f>
        <v>2.31</v>
      </c>
    </row>
    <row r="478" spans="1:28" x14ac:dyDescent="0.25">
      <c r="A478" s="16">
        <v>6</v>
      </c>
      <c r="B478" s="16">
        <v>36</v>
      </c>
      <c r="C478" s="5" t="str">
        <f>VLOOKUP(A478,'WinBUGS output'!A:C,3,FALSE)</f>
        <v>TAU</v>
      </c>
      <c r="D478" s="5" t="str">
        <f>VLOOKUP(B478,'WinBUGS output'!A:C,3,FALSE)</f>
        <v>Cognitive bibliotherapy + TAU</v>
      </c>
      <c r="E478" s="5" t="str">
        <f>FIXED('WinBUGS output'!N477,2)</f>
        <v>0.42</v>
      </c>
      <c r="F478" s="5" t="str">
        <f>FIXED('WinBUGS output'!M477,2)</f>
        <v>-0.14</v>
      </c>
      <c r="G478" s="5" t="str">
        <f>FIXED('WinBUGS output'!O477,2)</f>
        <v>0.95</v>
      </c>
      <c r="H478" s="38" t="s">
        <v>5296</v>
      </c>
      <c r="I478" s="38" t="s">
        <v>5297</v>
      </c>
      <c r="J478" s="38" t="s">
        <v>5298</v>
      </c>
      <c r="X478" s="5" t="str">
        <f t="shared" si="26"/>
        <v>TAU</v>
      </c>
      <c r="Y478" s="5" t="str">
        <f t="shared" si="27"/>
        <v>Cognitive bibliotherapy + TAU</v>
      </c>
      <c r="Z478" s="5" t="str">
        <f>FIXED(EXP('WinBUGS output'!N477),2)</f>
        <v>1.52</v>
      </c>
      <c r="AA478" s="5" t="str">
        <f>FIXED(EXP('WinBUGS output'!M477),2)</f>
        <v>0.87</v>
      </c>
      <c r="AB478" s="5" t="str">
        <f>FIXED(EXP('WinBUGS output'!O477),2)</f>
        <v>2.57</v>
      </c>
    </row>
    <row r="479" spans="1:28" x14ac:dyDescent="0.25">
      <c r="A479" s="16">
        <v>6</v>
      </c>
      <c r="B479" s="16">
        <v>37</v>
      </c>
      <c r="C479" s="5" t="str">
        <f>VLOOKUP(A479,'WinBUGS output'!A:C,3,FALSE)</f>
        <v>TAU</v>
      </c>
      <c r="D479" s="5" t="str">
        <f>VLOOKUP(B479,'WinBUGS output'!A:C,3,FALSE)</f>
        <v>Computerised cognitive bias modification</v>
      </c>
      <c r="E479" s="5" t="str">
        <f>FIXED('WinBUGS output'!N478,2)</f>
        <v>0.45</v>
      </c>
      <c r="F479" s="5" t="str">
        <f>FIXED('WinBUGS output'!M478,2)</f>
        <v>-0.14</v>
      </c>
      <c r="G479" s="5" t="str">
        <f>FIXED('WinBUGS output'!O478,2)</f>
        <v>1.04</v>
      </c>
      <c r="H479" s="38"/>
      <c r="I479" s="38"/>
      <c r="J479" s="38"/>
      <c r="X479" s="5" t="str">
        <f t="shared" si="26"/>
        <v>TAU</v>
      </c>
      <c r="Y479" s="5" t="str">
        <f t="shared" si="27"/>
        <v>Computerised cognitive bias modification</v>
      </c>
      <c r="Z479" s="5" t="str">
        <f>FIXED(EXP('WinBUGS output'!N478),2)</f>
        <v>1.56</v>
      </c>
      <c r="AA479" s="5" t="str">
        <f>FIXED(EXP('WinBUGS output'!M478),2)</f>
        <v>0.87</v>
      </c>
      <c r="AB479" s="5" t="str">
        <f>FIXED(EXP('WinBUGS output'!O478),2)</f>
        <v>2.82</v>
      </c>
    </row>
    <row r="480" spans="1:28" x14ac:dyDescent="0.25">
      <c r="A480" s="16">
        <v>6</v>
      </c>
      <c r="B480" s="16">
        <v>38</v>
      </c>
      <c r="C480" s="5" t="str">
        <f>VLOOKUP(A480,'WinBUGS output'!A:C,3,FALSE)</f>
        <v>TAU</v>
      </c>
      <c r="D480" s="5" t="str">
        <f>VLOOKUP(B480,'WinBUGS output'!A:C,3,FALSE)</f>
        <v>Computerised mindfulness intervention</v>
      </c>
      <c r="E480" s="5" t="str">
        <f>FIXED('WinBUGS output'!N479,2)</f>
        <v>0.46</v>
      </c>
      <c r="F480" s="5" t="str">
        <f>FIXED('WinBUGS output'!M479,2)</f>
        <v>-0.15</v>
      </c>
      <c r="G480" s="5" t="str">
        <f>FIXED('WinBUGS output'!O479,2)</f>
        <v>1.09</v>
      </c>
      <c r="H480" s="38"/>
      <c r="I480" s="38"/>
      <c r="J480" s="38"/>
      <c r="X480" s="5" t="str">
        <f t="shared" si="26"/>
        <v>TAU</v>
      </c>
      <c r="Y480" s="5" t="str">
        <f t="shared" si="27"/>
        <v>Computerised mindfulness intervention</v>
      </c>
      <c r="Z480" s="5" t="str">
        <f>FIXED(EXP('WinBUGS output'!N479),2)</f>
        <v>1.58</v>
      </c>
      <c r="AA480" s="5" t="str">
        <f>FIXED(EXP('WinBUGS output'!M479),2)</f>
        <v>0.86</v>
      </c>
      <c r="AB480" s="5" t="str">
        <f>FIXED(EXP('WinBUGS output'!O479),2)</f>
        <v>2.97</v>
      </c>
    </row>
    <row r="481" spans="1:28" x14ac:dyDescent="0.25">
      <c r="A481" s="16">
        <v>6</v>
      </c>
      <c r="B481" s="16">
        <v>39</v>
      </c>
      <c r="C481" s="5" t="str">
        <f>VLOOKUP(A481,'WinBUGS output'!A:C,3,FALSE)</f>
        <v>TAU</v>
      </c>
      <c r="D481" s="5" t="str">
        <f>VLOOKUP(B481,'WinBUGS output'!A:C,3,FALSE)</f>
        <v>Computerised-CBT (CCBT)</v>
      </c>
      <c r="E481" s="5" t="str">
        <f>FIXED('WinBUGS output'!N480,2)</f>
        <v>0.46</v>
      </c>
      <c r="F481" s="5" t="str">
        <f>FIXED('WinBUGS output'!M480,2)</f>
        <v>0.06</v>
      </c>
      <c r="G481" s="5" t="str">
        <f>FIXED('WinBUGS output'!O480,2)</f>
        <v>0.87</v>
      </c>
      <c r="H481" s="38" t="s">
        <v>5299</v>
      </c>
      <c r="I481" s="38" t="s">
        <v>5186</v>
      </c>
      <c r="J481" s="38" t="s">
        <v>5300</v>
      </c>
      <c r="X481" s="5" t="str">
        <f t="shared" si="26"/>
        <v>TAU</v>
      </c>
      <c r="Y481" s="5" t="str">
        <f t="shared" si="27"/>
        <v>Computerised-CBT (CCBT)</v>
      </c>
      <c r="Z481" s="5" t="str">
        <f>FIXED(EXP('WinBUGS output'!N480),2)</f>
        <v>1.59</v>
      </c>
      <c r="AA481" s="5" t="str">
        <f>FIXED(EXP('WinBUGS output'!M480),2)</f>
        <v>1.06</v>
      </c>
      <c r="AB481" s="5" t="str">
        <f>FIXED(EXP('WinBUGS output'!O480),2)</f>
        <v>2.39</v>
      </c>
    </row>
    <row r="482" spans="1:28" x14ac:dyDescent="0.25">
      <c r="A482" s="16">
        <v>6</v>
      </c>
      <c r="B482" s="16">
        <v>40</v>
      </c>
      <c r="C482" s="5" t="str">
        <f>VLOOKUP(A482,'WinBUGS output'!A:C,3,FALSE)</f>
        <v>TAU</v>
      </c>
      <c r="D482" s="5" t="str">
        <f>VLOOKUP(B482,'WinBUGS output'!A:C,3,FALSE)</f>
        <v>Computerised-CBT (CCBT) + TAU</v>
      </c>
      <c r="E482" s="5" t="str">
        <f>FIXED('WinBUGS output'!N481,2)</f>
        <v>0.49</v>
      </c>
      <c r="F482" s="5" t="str">
        <f>FIXED('WinBUGS output'!M481,2)</f>
        <v>0.06</v>
      </c>
      <c r="G482" s="5" t="str">
        <f>FIXED('WinBUGS output'!O481,2)</f>
        <v>0.94</v>
      </c>
      <c r="H482" s="38" t="s">
        <v>5301</v>
      </c>
      <c r="I482" s="38" t="s">
        <v>5302</v>
      </c>
      <c r="J482" s="38" t="s">
        <v>5303</v>
      </c>
      <c r="X482" s="5" t="str">
        <f t="shared" si="26"/>
        <v>TAU</v>
      </c>
      <c r="Y482" s="5" t="str">
        <f t="shared" si="27"/>
        <v>Computerised-CBT (CCBT) + TAU</v>
      </c>
      <c r="Z482" s="5" t="str">
        <f>FIXED(EXP('WinBUGS output'!N481),2)</f>
        <v>1.63</v>
      </c>
      <c r="AA482" s="5" t="str">
        <f>FIXED(EXP('WinBUGS output'!M481),2)</f>
        <v>1.06</v>
      </c>
      <c r="AB482" s="5" t="str">
        <f>FIXED(EXP('WinBUGS output'!O481),2)</f>
        <v>2.57</v>
      </c>
    </row>
    <row r="483" spans="1:28" x14ac:dyDescent="0.25">
      <c r="A483" s="16">
        <v>6</v>
      </c>
      <c r="B483" s="16">
        <v>41</v>
      </c>
      <c r="C483" s="5" t="str">
        <f>VLOOKUP(A483,'WinBUGS output'!A:C,3,FALSE)</f>
        <v>TAU</v>
      </c>
      <c r="D483" s="5" t="str">
        <f>VLOOKUP(B483,'WinBUGS output'!A:C,3,FALSE)</f>
        <v>Online positive psychological intervention</v>
      </c>
      <c r="E483" s="5" t="str">
        <f>FIXED('WinBUGS output'!N482,2)</f>
        <v>0.48</v>
      </c>
      <c r="F483" s="5" t="str">
        <f>FIXED('WinBUGS output'!M482,2)</f>
        <v>-0.07</v>
      </c>
      <c r="G483" s="5" t="str">
        <f>FIXED('WinBUGS output'!O482,2)</f>
        <v>1.09</v>
      </c>
      <c r="H483" s="38"/>
      <c r="I483" s="38"/>
      <c r="J483" s="38"/>
      <c r="X483" s="5" t="str">
        <f t="shared" si="26"/>
        <v>TAU</v>
      </c>
      <c r="Y483" s="5" t="str">
        <f t="shared" si="27"/>
        <v>Online positive psychological intervention</v>
      </c>
      <c r="Z483" s="5" t="str">
        <f>FIXED(EXP('WinBUGS output'!N482),2)</f>
        <v>1.61</v>
      </c>
      <c r="AA483" s="5" t="str">
        <f>FIXED(EXP('WinBUGS output'!M482),2)</f>
        <v>0.93</v>
      </c>
      <c r="AB483" s="5" t="str">
        <f>FIXED(EXP('WinBUGS output'!O482),2)</f>
        <v>2.98</v>
      </c>
    </row>
    <row r="484" spans="1:28" x14ac:dyDescent="0.25">
      <c r="A484" s="16">
        <v>6</v>
      </c>
      <c r="B484" s="16">
        <v>42</v>
      </c>
      <c r="C484" s="5" t="str">
        <f>VLOOKUP(A484,'WinBUGS output'!A:C,3,FALSE)</f>
        <v>TAU</v>
      </c>
      <c r="D484" s="5" t="str">
        <f>VLOOKUP(B484,'WinBUGS output'!A:C,3,FALSE)</f>
        <v>Psychoeducational website</v>
      </c>
      <c r="E484" s="5" t="str">
        <f>FIXED('WinBUGS output'!N483,2)</f>
        <v>0.41</v>
      </c>
      <c r="F484" s="5" t="str">
        <f>FIXED('WinBUGS output'!M483,2)</f>
        <v>-0.13</v>
      </c>
      <c r="G484" s="5" t="str">
        <f>FIXED('WinBUGS output'!O483,2)</f>
        <v>0.92</v>
      </c>
      <c r="H484" s="38"/>
      <c r="I484" s="38"/>
      <c r="J484" s="38"/>
      <c r="X484" s="5" t="str">
        <f t="shared" si="26"/>
        <v>TAU</v>
      </c>
      <c r="Y484" s="5" t="str">
        <f t="shared" si="27"/>
        <v>Psychoeducational website</v>
      </c>
      <c r="Z484" s="5" t="str">
        <f>FIXED(EXP('WinBUGS output'!N483),2)</f>
        <v>1.51</v>
      </c>
      <c r="AA484" s="5" t="str">
        <f>FIXED(EXP('WinBUGS output'!M483),2)</f>
        <v>0.88</v>
      </c>
      <c r="AB484" s="5" t="str">
        <f>FIXED(EXP('WinBUGS output'!O483),2)</f>
        <v>2.50</v>
      </c>
    </row>
    <row r="485" spans="1:28" x14ac:dyDescent="0.25">
      <c r="A485" s="16">
        <v>6</v>
      </c>
      <c r="B485" s="16">
        <v>43</v>
      </c>
      <c r="C485" s="5" t="str">
        <f>VLOOKUP(A485,'WinBUGS output'!A:C,3,FALSE)</f>
        <v>TAU</v>
      </c>
      <c r="D485" s="5" t="str">
        <f>VLOOKUP(B485,'WinBUGS output'!A:C,3,FALSE)</f>
        <v>Tailored computerised psychoeducation and self-help strategies</v>
      </c>
      <c r="E485" s="5" t="str">
        <f>FIXED('WinBUGS output'!N484,2)</f>
        <v>0.40</v>
      </c>
      <c r="F485" s="5" t="str">
        <f>FIXED('WinBUGS output'!M484,2)</f>
        <v>-0.23</v>
      </c>
      <c r="G485" s="5" t="str">
        <f>FIXED('WinBUGS output'!O484,2)</f>
        <v>0.95</v>
      </c>
      <c r="H485" s="38"/>
      <c r="I485" s="38"/>
      <c r="J485" s="38"/>
      <c r="X485" s="5" t="str">
        <f t="shared" si="26"/>
        <v>TAU</v>
      </c>
      <c r="Y485" s="5" t="str">
        <f t="shared" si="27"/>
        <v>Tailored computerised psychoeducation and self-help strategies</v>
      </c>
      <c r="Z485" s="5" t="str">
        <f>FIXED(EXP('WinBUGS output'!N484),2)</f>
        <v>1.49</v>
      </c>
      <c r="AA485" s="5" t="str">
        <f>FIXED(EXP('WinBUGS output'!M484),2)</f>
        <v>0.80</v>
      </c>
      <c r="AB485" s="5" t="str">
        <f>FIXED(EXP('WinBUGS output'!O484),2)</f>
        <v>2.57</v>
      </c>
    </row>
    <row r="486" spans="1:28" x14ac:dyDescent="0.25">
      <c r="A486" s="16">
        <v>6</v>
      </c>
      <c r="B486" s="16">
        <v>44</v>
      </c>
      <c r="C486" s="5" t="str">
        <f>VLOOKUP(A486,'WinBUGS output'!A:C,3,FALSE)</f>
        <v>TAU</v>
      </c>
      <c r="D486" s="5" t="str">
        <f>VLOOKUP(B486,'WinBUGS output'!A:C,3,FALSE)</f>
        <v>Lifestyle factors discussion</v>
      </c>
      <c r="E486" s="5" t="str">
        <f>FIXED('WinBUGS output'!N485,2)</f>
        <v>-0.29</v>
      </c>
      <c r="F486" s="5" t="str">
        <f>FIXED('WinBUGS output'!M485,2)</f>
        <v>-1.07</v>
      </c>
      <c r="G486" s="5" t="str">
        <f>FIXED('WinBUGS output'!O485,2)</f>
        <v>0.45</v>
      </c>
      <c r="H486" s="38"/>
      <c r="I486" s="38"/>
      <c r="J486" s="38"/>
      <c r="X486" s="5" t="str">
        <f t="shared" si="26"/>
        <v>TAU</v>
      </c>
      <c r="Y486" s="5" t="str">
        <f t="shared" si="27"/>
        <v>Lifestyle factors discussion</v>
      </c>
      <c r="Z486" s="5" t="str">
        <f>FIXED(EXP('WinBUGS output'!N485),2)</f>
        <v>0.75</v>
      </c>
      <c r="AA486" s="5" t="str">
        <f>FIXED(EXP('WinBUGS output'!M485),2)</f>
        <v>0.34</v>
      </c>
      <c r="AB486" s="5" t="str">
        <f>FIXED(EXP('WinBUGS output'!O485),2)</f>
        <v>1.57</v>
      </c>
    </row>
    <row r="487" spans="1:28" x14ac:dyDescent="0.25">
      <c r="A487" s="16">
        <v>6</v>
      </c>
      <c r="B487" s="16">
        <v>45</v>
      </c>
      <c r="C487" s="5" t="str">
        <f>VLOOKUP(A487,'WinBUGS output'!A:C,3,FALSE)</f>
        <v>TAU</v>
      </c>
      <c r="D487" s="5" t="str">
        <f>VLOOKUP(B487,'WinBUGS output'!A:C,3,FALSE)</f>
        <v>Psychoeducational group programme</v>
      </c>
      <c r="E487" s="5" t="str">
        <f>FIXED('WinBUGS output'!N486,2)</f>
        <v>-0.42</v>
      </c>
      <c r="F487" s="5" t="str">
        <f>FIXED('WinBUGS output'!M486,2)</f>
        <v>-1.24</v>
      </c>
      <c r="G487" s="5" t="str">
        <f>FIXED('WinBUGS output'!O486,2)</f>
        <v>0.30</v>
      </c>
      <c r="H487" s="38"/>
      <c r="I487" s="38"/>
      <c r="J487" s="38"/>
      <c r="X487" s="5" t="str">
        <f t="shared" si="26"/>
        <v>TAU</v>
      </c>
      <c r="Y487" s="5" t="str">
        <f t="shared" si="27"/>
        <v>Psychoeducational group programme</v>
      </c>
      <c r="Z487" s="5" t="str">
        <f>FIXED(EXP('WinBUGS output'!N486),2)</f>
        <v>0.66</v>
      </c>
      <c r="AA487" s="5" t="str">
        <f>FIXED(EXP('WinBUGS output'!M486),2)</f>
        <v>0.29</v>
      </c>
      <c r="AB487" s="5" t="str">
        <f>FIXED(EXP('WinBUGS output'!O486),2)</f>
        <v>1.35</v>
      </c>
    </row>
    <row r="488" spans="1:28" x14ac:dyDescent="0.25">
      <c r="A488" s="16">
        <v>6</v>
      </c>
      <c r="B488" s="16">
        <v>46</v>
      </c>
      <c r="C488" s="5" t="str">
        <f>VLOOKUP(A488,'WinBUGS output'!A:C,3,FALSE)</f>
        <v>TAU</v>
      </c>
      <c r="D488" s="5" t="str">
        <f>VLOOKUP(B488,'WinBUGS output'!A:C,3,FALSE)</f>
        <v>Psychoeducational group programme + TAU</v>
      </c>
      <c r="E488" s="5" t="str">
        <f>FIXED('WinBUGS output'!N487,2)</f>
        <v>-0.14</v>
      </c>
      <c r="F488" s="5" t="str">
        <f>FIXED('WinBUGS output'!M487,2)</f>
        <v>-0.75</v>
      </c>
      <c r="G488" s="5" t="str">
        <f>FIXED('WinBUGS output'!O487,2)</f>
        <v>0.49</v>
      </c>
      <c r="H488" s="38" t="s">
        <v>5304</v>
      </c>
      <c r="I488" s="38" t="s">
        <v>5305</v>
      </c>
      <c r="J488" s="38" t="s">
        <v>5306</v>
      </c>
      <c r="X488" s="5" t="str">
        <f t="shared" si="26"/>
        <v>TAU</v>
      </c>
      <c r="Y488" s="5" t="str">
        <f t="shared" si="27"/>
        <v>Psychoeducational group programme + TAU</v>
      </c>
      <c r="Z488" s="5" t="str">
        <f>FIXED(EXP('WinBUGS output'!N487),2)</f>
        <v>0.87</v>
      </c>
      <c r="AA488" s="5" t="str">
        <f>FIXED(EXP('WinBUGS output'!M487),2)</f>
        <v>0.47</v>
      </c>
      <c r="AB488" s="5" t="str">
        <f>FIXED(EXP('WinBUGS output'!O487),2)</f>
        <v>1.63</v>
      </c>
    </row>
    <row r="489" spans="1:28" x14ac:dyDescent="0.25">
      <c r="A489" s="16">
        <v>6</v>
      </c>
      <c r="B489" s="16">
        <v>47</v>
      </c>
      <c r="C489" s="5" t="str">
        <f>VLOOKUP(A489,'WinBUGS output'!A:C,3,FALSE)</f>
        <v>TAU</v>
      </c>
      <c r="D489" s="5" t="str">
        <f>VLOOKUP(B489,'WinBUGS output'!A:C,3,FALSE)</f>
        <v>Interpersonal psychotherapy (IPT)</v>
      </c>
      <c r="E489" s="5" t="str">
        <f>FIXED('WinBUGS output'!N488,2)</f>
        <v>0.06</v>
      </c>
      <c r="F489" s="5" t="str">
        <f>FIXED('WinBUGS output'!M488,2)</f>
        <v>-0.42</v>
      </c>
      <c r="G489" s="5" t="str">
        <f>FIXED('WinBUGS output'!O488,2)</f>
        <v>0.54</v>
      </c>
      <c r="H489" s="38" t="s">
        <v>5256</v>
      </c>
      <c r="I489" s="38" t="s">
        <v>5235</v>
      </c>
      <c r="J489" s="38" t="s">
        <v>5227</v>
      </c>
      <c r="X489" s="5" t="str">
        <f t="shared" si="26"/>
        <v>TAU</v>
      </c>
      <c r="Y489" s="5" t="str">
        <f t="shared" si="27"/>
        <v>Interpersonal psychotherapy (IPT)</v>
      </c>
      <c r="Z489" s="5" t="str">
        <f>FIXED(EXP('WinBUGS output'!N488),2)</f>
        <v>1.06</v>
      </c>
      <c r="AA489" s="5" t="str">
        <f>FIXED(EXP('WinBUGS output'!M488),2)</f>
        <v>0.65</v>
      </c>
      <c r="AB489" s="5" t="str">
        <f>FIXED(EXP('WinBUGS output'!O488),2)</f>
        <v>1.71</v>
      </c>
    </row>
    <row r="490" spans="1:28" x14ac:dyDescent="0.25">
      <c r="A490" s="16">
        <v>6</v>
      </c>
      <c r="B490" s="16">
        <v>48</v>
      </c>
      <c r="C490" s="5" t="str">
        <f>VLOOKUP(A490,'WinBUGS output'!A:C,3,FALSE)</f>
        <v>TAU</v>
      </c>
      <c r="D490" s="5" t="str">
        <f>VLOOKUP(B490,'WinBUGS output'!A:C,3,FALSE)</f>
        <v>Interpersonal psychotherapy (IPT) + TAU</v>
      </c>
      <c r="E490" s="5" t="str">
        <f>FIXED('WinBUGS output'!N489,2)</f>
        <v>-0.10</v>
      </c>
      <c r="F490" s="5" t="str">
        <f>FIXED('WinBUGS output'!M489,2)</f>
        <v>-1.02</v>
      </c>
      <c r="G490" s="5" t="str">
        <f>FIXED('WinBUGS output'!O489,2)</f>
        <v>0.63</v>
      </c>
      <c r="H490" s="38" t="s">
        <v>5145</v>
      </c>
      <c r="I490" s="38" t="s">
        <v>5307</v>
      </c>
      <c r="J490" s="38" t="s">
        <v>5308</v>
      </c>
      <c r="X490" s="5" t="str">
        <f t="shared" si="26"/>
        <v>TAU</v>
      </c>
      <c r="Y490" s="5" t="str">
        <f t="shared" si="27"/>
        <v>Interpersonal psychotherapy (IPT) + TAU</v>
      </c>
      <c r="Z490" s="5" t="str">
        <f>FIXED(EXP('WinBUGS output'!N489),2)</f>
        <v>0.90</v>
      </c>
      <c r="AA490" s="5" t="str">
        <f>FIXED(EXP('WinBUGS output'!M489),2)</f>
        <v>0.36</v>
      </c>
      <c r="AB490" s="5" t="str">
        <f>FIXED(EXP('WinBUGS output'!O489),2)</f>
        <v>1.87</v>
      </c>
    </row>
    <row r="491" spans="1:28" x14ac:dyDescent="0.25">
      <c r="A491" s="16">
        <v>6</v>
      </c>
      <c r="B491" s="16">
        <v>49</v>
      </c>
      <c r="C491" s="5" t="str">
        <f>VLOOKUP(A491,'WinBUGS output'!A:C,3,FALSE)</f>
        <v>TAU</v>
      </c>
      <c r="D491" s="5" t="str">
        <f>VLOOKUP(B491,'WinBUGS output'!A:C,3,FALSE)</f>
        <v>Emotion-focused therapy (EFT)</v>
      </c>
      <c r="E491" s="5" t="str">
        <f>FIXED('WinBUGS output'!N490,2)</f>
        <v>-0.02</v>
      </c>
      <c r="F491" s="5" t="str">
        <f>FIXED('WinBUGS output'!M490,2)</f>
        <v>-0.86</v>
      </c>
      <c r="G491" s="5" t="str">
        <f>FIXED('WinBUGS output'!O490,2)</f>
        <v>0.70</v>
      </c>
      <c r="H491" s="38"/>
      <c r="I491" s="38"/>
      <c r="J491" s="38"/>
      <c r="X491" s="5" t="str">
        <f t="shared" si="26"/>
        <v>TAU</v>
      </c>
      <c r="Y491" s="5" t="str">
        <f t="shared" si="27"/>
        <v>Emotion-focused therapy (EFT)</v>
      </c>
      <c r="Z491" s="5" t="str">
        <f>FIXED(EXP('WinBUGS output'!N490),2)</f>
        <v>0.98</v>
      </c>
      <c r="AA491" s="5" t="str">
        <f>FIXED(EXP('WinBUGS output'!M490),2)</f>
        <v>0.42</v>
      </c>
      <c r="AB491" s="5" t="str">
        <f>FIXED(EXP('WinBUGS output'!O490),2)</f>
        <v>2.01</v>
      </c>
    </row>
    <row r="492" spans="1:28" x14ac:dyDescent="0.25">
      <c r="A492" s="16">
        <v>6</v>
      </c>
      <c r="B492" s="16">
        <v>50</v>
      </c>
      <c r="C492" s="5" t="str">
        <f>VLOOKUP(A492,'WinBUGS output'!A:C,3,FALSE)</f>
        <v>TAU</v>
      </c>
      <c r="D492" s="5" t="str">
        <f>VLOOKUP(B492,'WinBUGS output'!A:C,3,FALSE)</f>
        <v>Interpersonal counselling</v>
      </c>
      <c r="E492" s="5" t="str">
        <f>FIXED('WinBUGS output'!N491,2)</f>
        <v>0.01</v>
      </c>
      <c r="F492" s="5" t="str">
        <f>FIXED('WinBUGS output'!M491,2)</f>
        <v>-0.72</v>
      </c>
      <c r="G492" s="5" t="str">
        <f>FIXED('WinBUGS output'!O491,2)</f>
        <v>0.67</v>
      </c>
      <c r="H492" s="38"/>
      <c r="I492" s="38"/>
      <c r="J492" s="38"/>
      <c r="X492" s="5" t="str">
        <f t="shared" si="26"/>
        <v>TAU</v>
      </c>
      <c r="Y492" s="5" t="str">
        <f t="shared" si="27"/>
        <v>Interpersonal counselling</v>
      </c>
      <c r="Z492" s="5" t="str">
        <f>FIXED(EXP('WinBUGS output'!N491),2)</f>
        <v>1.01</v>
      </c>
      <c r="AA492" s="5" t="str">
        <f>FIXED(EXP('WinBUGS output'!M491),2)</f>
        <v>0.49</v>
      </c>
      <c r="AB492" s="5" t="str">
        <f>FIXED(EXP('WinBUGS output'!O491),2)</f>
        <v>1.95</v>
      </c>
    </row>
    <row r="493" spans="1:28" x14ac:dyDescent="0.25">
      <c r="A493" s="16">
        <v>6</v>
      </c>
      <c r="B493" s="16">
        <v>51</v>
      </c>
      <c r="C493" s="5" t="str">
        <f>VLOOKUP(A493,'WinBUGS output'!A:C,3,FALSE)</f>
        <v>TAU</v>
      </c>
      <c r="D493" s="5" t="str">
        <f>VLOOKUP(B493,'WinBUGS output'!A:C,3,FALSE)</f>
        <v>Non-directive counselling</v>
      </c>
      <c r="E493" s="5" t="str">
        <f>FIXED('WinBUGS output'!N492,2)</f>
        <v>0.21</v>
      </c>
      <c r="F493" s="5" t="str">
        <f>FIXED('WinBUGS output'!M492,2)</f>
        <v>-0.45</v>
      </c>
      <c r="G493" s="5" t="str">
        <f>FIXED('WinBUGS output'!O492,2)</f>
        <v>0.93</v>
      </c>
      <c r="H493" s="38"/>
      <c r="I493" s="38"/>
      <c r="J493" s="38"/>
      <c r="X493" s="5" t="str">
        <f t="shared" si="26"/>
        <v>TAU</v>
      </c>
      <c r="Y493" s="5" t="str">
        <f t="shared" si="27"/>
        <v>Non-directive counselling</v>
      </c>
      <c r="Z493" s="5" t="str">
        <f>FIXED(EXP('WinBUGS output'!N492),2)</f>
        <v>1.23</v>
      </c>
      <c r="AA493" s="5" t="str">
        <f>FIXED(EXP('WinBUGS output'!M492),2)</f>
        <v>0.64</v>
      </c>
      <c r="AB493" s="5" t="str">
        <f>FIXED(EXP('WinBUGS output'!O492),2)</f>
        <v>2.53</v>
      </c>
    </row>
    <row r="494" spans="1:28" x14ac:dyDescent="0.25">
      <c r="A494" s="16">
        <v>6</v>
      </c>
      <c r="B494" s="16">
        <v>52</v>
      </c>
      <c r="C494" s="5" t="str">
        <f>VLOOKUP(A494,'WinBUGS output'!A:C,3,FALSE)</f>
        <v>TAU</v>
      </c>
      <c r="D494" s="5" t="str">
        <f>VLOOKUP(B494,'WinBUGS output'!A:C,3,FALSE)</f>
        <v>Non-directive counselling + TAU</v>
      </c>
      <c r="E494" s="5" t="str">
        <f>FIXED('WinBUGS output'!N493,2)</f>
        <v>0.18</v>
      </c>
      <c r="F494" s="5" t="str">
        <f>FIXED('WinBUGS output'!M493,2)</f>
        <v>-0.51</v>
      </c>
      <c r="G494" s="5" t="str">
        <f>FIXED('WinBUGS output'!O493,2)</f>
        <v>0.92</v>
      </c>
      <c r="H494" s="38" t="s">
        <v>5192</v>
      </c>
      <c r="I494" s="38" t="s">
        <v>5309</v>
      </c>
      <c r="J494" s="38" t="s">
        <v>5199</v>
      </c>
      <c r="X494" s="5" t="str">
        <f t="shared" si="26"/>
        <v>TAU</v>
      </c>
      <c r="Y494" s="5" t="str">
        <f t="shared" si="27"/>
        <v>Non-directive counselling + TAU</v>
      </c>
      <c r="Z494" s="5" t="str">
        <f>FIXED(EXP('WinBUGS output'!N493),2)</f>
        <v>1.20</v>
      </c>
      <c r="AA494" s="5" t="str">
        <f>FIXED(EXP('WinBUGS output'!M493),2)</f>
        <v>0.60</v>
      </c>
      <c r="AB494" s="5" t="str">
        <f>FIXED(EXP('WinBUGS output'!O493),2)</f>
        <v>2.51</v>
      </c>
    </row>
    <row r="495" spans="1:28" x14ac:dyDescent="0.25">
      <c r="A495" s="16">
        <v>6</v>
      </c>
      <c r="B495" s="16">
        <v>53</v>
      </c>
      <c r="C495" s="5" t="str">
        <f>VLOOKUP(A495,'WinBUGS output'!A:C,3,FALSE)</f>
        <v>TAU</v>
      </c>
      <c r="D495" s="5" t="str">
        <f>VLOOKUP(B495,'WinBUGS output'!A:C,3,FALSE)</f>
        <v>Psychodynamic counselling + TAU</v>
      </c>
      <c r="E495" s="5" t="str">
        <f>FIXED('WinBUGS output'!N494,2)</f>
        <v>0.09</v>
      </c>
      <c r="F495" s="5" t="str">
        <f>FIXED('WinBUGS output'!M494,2)</f>
        <v>-0.70</v>
      </c>
      <c r="G495" s="5" t="str">
        <f>FIXED('WinBUGS output'!O494,2)</f>
        <v>0.85</v>
      </c>
      <c r="H495" s="38" t="s">
        <v>5146</v>
      </c>
      <c r="I495" s="38" t="s">
        <v>5236</v>
      </c>
      <c r="J495" s="38" t="s">
        <v>5310</v>
      </c>
      <c r="X495" s="5" t="str">
        <f t="shared" si="26"/>
        <v>TAU</v>
      </c>
      <c r="Y495" s="5" t="str">
        <f t="shared" si="27"/>
        <v>Psychodynamic counselling + TAU</v>
      </c>
      <c r="Z495" s="5" t="str">
        <f>FIXED(EXP('WinBUGS output'!N494),2)</f>
        <v>1.09</v>
      </c>
      <c r="AA495" s="5" t="str">
        <f>FIXED(EXP('WinBUGS output'!M494),2)</f>
        <v>0.50</v>
      </c>
      <c r="AB495" s="5" t="str">
        <f>FIXED(EXP('WinBUGS output'!O494),2)</f>
        <v>2.34</v>
      </c>
    </row>
    <row r="496" spans="1:28" x14ac:dyDescent="0.25">
      <c r="A496" s="16">
        <v>6</v>
      </c>
      <c r="B496" s="16">
        <v>54</v>
      </c>
      <c r="C496" s="5" t="str">
        <f>VLOOKUP(A496,'WinBUGS output'!A:C,3,FALSE)</f>
        <v>TAU</v>
      </c>
      <c r="D496" s="5" t="str">
        <f>VLOOKUP(B496,'WinBUGS output'!A:C,3,FALSE)</f>
        <v>Relational client-centered therapy</v>
      </c>
      <c r="E496" s="5" t="str">
        <f>FIXED('WinBUGS output'!N495,2)</f>
        <v>0.07</v>
      </c>
      <c r="F496" s="5" t="str">
        <f>FIXED('WinBUGS output'!M495,2)</f>
        <v>-0.85</v>
      </c>
      <c r="G496" s="5" t="str">
        <f>FIXED('WinBUGS output'!O495,2)</f>
        <v>0.92</v>
      </c>
      <c r="H496" s="38"/>
      <c r="I496" s="38"/>
      <c r="J496" s="38"/>
      <c r="X496" s="5" t="str">
        <f t="shared" si="26"/>
        <v>TAU</v>
      </c>
      <c r="Y496" s="5" t="str">
        <f t="shared" si="27"/>
        <v>Relational client-centered therapy</v>
      </c>
      <c r="Z496" s="5" t="str">
        <f>FIXED(EXP('WinBUGS output'!N495),2)</f>
        <v>1.07</v>
      </c>
      <c r="AA496" s="5" t="str">
        <f>FIXED(EXP('WinBUGS output'!M495),2)</f>
        <v>0.43</v>
      </c>
      <c r="AB496" s="5" t="str">
        <f>FIXED(EXP('WinBUGS output'!O495),2)</f>
        <v>2.51</v>
      </c>
    </row>
    <row r="497" spans="1:28" x14ac:dyDescent="0.25">
      <c r="A497" s="16">
        <v>6</v>
      </c>
      <c r="B497" s="16">
        <v>55</v>
      </c>
      <c r="C497" s="5" t="str">
        <f>VLOOKUP(A497,'WinBUGS output'!A:C,3,FALSE)</f>
        <v>TAU</v>
      </c>
      <c r="D497" s="5" t="str">
        <f>VLOOKUP(B497,'WinBUGS output'!A:C,3,FALSE)</f>
        <v>Wheel of wellness counselling</v>
      </c>
      <c r="E497" s="5" t="str">
        <f>FIXED('WinBUGS output'!N496,2)</f>
        <v>0.01</v>
      </c>
      <c r="F497" s="5" t="str">
        <f>FIXED('WinBUGS output'!M496,2)</f>
        <v>-0.93</v>
      </c>
      <c r="G497" s="5" t="str">
        <f>FIXED('WinBUGS output'!O496,2)</f>
        <v>0.80</v>
      </c>
      <c r="H497" s="38" t="s">
        <v>5191</v>
      </c>
      <c r="I497" s="38" t="s">
        <v>5311</v>
      </c>
      <c r="J497" s="38" t="s">
        <v>5312</v>
      </c>
      <c r="X497" s="5" t="str">
        <f t="shared" si="26"/>
        <v>TAU</v>
      </c>
      <c r="Y497" s="5" t="str">
        <f t="shared" si="27"/>
        <v>Wheel of wellness counselling</v>
      </c>
      <c r="Z497" s="5" t="str">
        <f>FIXED(EXP('WinBUGS output'!N496),2)</f>
        <v>1.01</v>
      </c>
      <c r="AA497" s="5" t="str">
        <f>FIXED(EXP('WinBUGS output'!M496),2)</f>
        <v>0.40</v>
      </c>
      <c r="AB497" s="5" t="str">
        <f>FIXED(EXP('WinBUGS output'!O496),2)</f>
        <v>2.23</v>
      </c>
    </row>
    <row r="498" spans="1:28" x14ac:dyDescent="0.25">
      <c r="A498" s="16">
        <v>6</v>
      </c>
      <c r="B498" s="16">
        <v>56</v>
      </c>
      <c r="C498" s="5" t="str">
        <f>VLOOKUP(A498,'WinBUGS output'!A:C,3,FALSE)</f>
        <v>TAU</v>
      </c>
      <c r="D498" s="5" t="str">
        <f>VLOOKUP(B498,'WinBUGS output'!A:C,3,FALSE)</f>
        <v>Problem solving group</v>
      </c>
      <c r="E498" s="5" t="str">
        <f>FIXED('WinBUGS output'!N497,2)</f>
        <v>0.02</v>
      </c>
      <c r="F498" s="5" t="str">
        <f>FIXED('WinBUGS output'!M497,2)</f>
        <v>-0.82</v>
      </c>
      <c r="G498" s="5" t="str">
        <f>FIXED('WinBUGS output'!O497,2)</f>
        <v>0.95</v>
      </c>
      <c r="H498" s="38"/>
      <c r="I498" s="38"/>
      <c r="J498" s="38"/>
      <c r="X498" s="5" t="str">
        <f t="shared" si="26"/>
        <v>TAU</v>
      </c>
      <c r="Y498" s="5" t="str">
        <f t="shared" si="27"/>
        <v>Problem solving group</v>
      </c>
      <c r="Z498" s="5" t="str">
        <f>FIXED(EXP('WinBUGS output'!N497),2)</f>
        <v>1.02</v>
      </c>
      <c r="AA498" s="5" t="str">
        <f>FIXED(EXP('WinBUGS output'!M497),2)</f>
        <v>0.44</v>
      </c>
      <c r="AB498" s="5" t="str">
        <f>FIXED(EXP('WinBUGS output'!O497),2)</f>
        <v>2.60</v>
      </c>
    </row>
    <row r="499" spans="1:28" x14ac:dyDescent="0.25">
      <c r="A499" s="16">
        <v>6</v>
      </c>
      <c r="B499" s="16">
        <v>57</v>
      </c>
      <c r="C499" s="5" t="str">
        <f>VLOOKUP(A499,'WinBUGS output'!A:C,3,FALSE)</f>
        <v>TAU</v>
      </c>
      <c r="D499" s="5" t="str">
        <f>VLOOKUP(B499,'WinBUGS output'!A:C,3,FALSE)</f>
        <v>Problem solving individual</v>
      </c>
      <c r="E499" s="5" t="str">
        <f>FIXED('WinBUGS output'!N498,2)</f>
        <v>-0.07</v>
      </c>
      <c r="F499" s="5" t="str">
        <f>FIXED('WinBUGS output'!M498,2)</f>
        <v>-0.69</v>
      </c>
      <c r="G499" s="5" t="str">
        <f>FIXED('WinBUGS output'!O498,2)</f>
        <v>0.56</v>
      </c>
      <c r="H499" s="38" t="s">
        <v>5247</v>
      </c>
      <c r="I499" s="38" t="s">
        <v>5263</v>
      </c>
      <c r="J499" s="38" t="s">
        <v>5211</v>
      </c>
      <c r="X499" s="5" t="str">
        <f t="shared" si="26"/>
        <v>TAU</v>
      </c>
      <c r="Y499" s="5" t="str">
        <f t="shared" si="27"/>
        <v>Problem solving individual</v>
      </c>
      <c r="Z499" s="5" t="str">
        <f>FIXED(EXP('WinBUGS output'!N498),2)</f>
        <v>0.94</v>
      </c>
      <c r="AA499" s="5" t="str">
        <f>FIXED(EXP('WinBUGS output'!M498),2)</f>
        <v>0.50</v>
      </c>
      <c r="AB499" s="5" t="str">
        <f>FIXED(EXP('WinBUGS output'!O498),2)</f>
        <v>1.76</v>
      </c>
    </row>
    <row r="500" spans="1:28" x14ac:dyDescent="0.25">
      <c r="A500" s="16">
        <v>6</v>
      </c>
      <c r="B500" s="16">
        <v>58</v>
      </c>
      <c r="C500" s="5" t="str">
        <f>VLOOKUP(A500,'WinBUGS output'!A:C,3,FALSE)</f>
        <v>TAU</v>
      </c>
      <c r="D500" s="5" t="str">
        <f>VLOOKUP(B500,'WinBUGS output'!A:C,3,FALSE)</f>
        <v>Problem solving individual + TAU</v>
      </c>
      <c r="E500" s="5" t="str">
        <f>FIXED('WinBUGS output'!N499,2)</f>
        <v>-0.15</v>
      </c>
      <c r="F500" s="5" t="str">
        <f>FIXED('WinBUGS output'!M499,2)</f>
        <v>-0.97</v>
      </c>
      <c r="G500" s="5" t="str">
        <f>FIXED('WinBUGS output'!O499,2)</f>
        <v>0.59</v>
      </c>
      <c r="H500" s="38" t="s">
        <v>5313</v>
      </c>
      <c r="I500" s="38" t="s">
        <v>5314</v>
      </c>
      <c r="J500" s="38" t="s">
        <v>5315</v>
      </c>
      <c r="X500" s="5" t="str">
        <f t="shared" si="26"/>
        <v>TAU</v>
      </c>
      <c r="Y500" s="5" t="str">
        <f t="shared" si="27"/>
        <v>Problem solving individual + TAU</v>
      </c>
      <c r="Z500" s="5" t="str">
        <f>FIXED(EXP('WinBUGS output'!N499),2)</f>
        <v>0.86</v>
      </c>
      <c r="AA500" s="5" t="str">
        <f>FIXED(EXP('WinBUGS output'!M499),2)</f>
        <v>0.38</v>
      </c>
      <c r="AB500" s="5" t="str">
        <f>FIXED(EXP('WinBUGS output'!O499),2)</f>
        <v>1.81</v>
      </c>
    </row>
    <row r="501" spans="1:28" x14ac:dyDescent="0.25">
      <c r="A501" s="16">
        <v>6</v>
      </c>
      <c r="B501" s="16">
        <v>59</v>
      </c>
      <c r="C501" s="5" t="str">
        <f>VLOOKUP(A501,'WinBUGS output'!A:C,3,FALSE)</f>
        <v>TAU</v>
      </c>
      <c r="D501" s="5" t="str">
        <f>VLOOKUP(B501,'WinBUGS output'!A:C,3,FALSE)</f>
        <v>Problem solving individual + enhanced TAU</v>
      </c>
      <c r="E501" s="5" t="str">
        <f>FIXED('WinBUGS output'!N500,2)</f>
        <v>0.05</v>
      </c>
      <c r="F501" s="5" t="str">
        <f>FIXED('WinBUGS output'!M500,2)</f>
        <v>-0.75</v>
      </c>
      <c r="G501" s="5" t="str">
        <f>FIXED('WinBUGS output'!O500,2)</f>
        <v>0.95</v>
      </c>
      <c r="H501" s="38"/>
      <c r="I501" s="38"/>
      <c r="J501" s="38"/>
      <c r="X501" s="5" t="str">
        <f t="shared" si="26"/>
        <v>TAU</v>
      </c>
      <c r="Y501" s="5" t="str">
        <f t="shared" si="27"/>
        <v>Problem solving individual + enhanced TAU</v>
      </c>
      <c r="Z501" s="5" t="str">
        <f>FIXED(EXP('WinBUGS output'!N500),2)</f>
        <v>1.05</v>
      </c>
      <c r="AA501" s="5" t="str">
        <f>FIXED(EXP('WinBUGS output'!M500),2)</f>
        <v>0.47</v>
      </c>
      <c r="AB501" s="5" t="str">
        <f>FIXED(EXP('WinBUGS output'!O500),2)</f>
        <v>2.60</v>
      </c>
    </row>
    <row r="502" spans="1:28" x14ac:dyDescent="0.25">
      <c r="A502" s="16">
        <v>6</v>
      </c>
      <c r="B502" s="16">
        <v>60</v>
      </c>
      <c r="C502" s="5" t="str">
        <f>VLOOKUP(A502,'WinBUGS output'!A:C,3,FALSE)</f>
        <v>TAU</v>
      </c>
      <c r="D502" s="5" t="str">
        <f>VLOOKUP(B502,'WinBUGS output'!A:C,3,FALSE)</f>
        <v>Behavioural activation (BA)</v>
      </c>
      <c r="E502" s="5" t="str">
        <f>FIXED('WinBUGS output'!N501,2)</f>
        <v>-0.33</v>
      </c>
      <c r="F502" s="5" t="str">
        <f>FIXED('WinBUGS output'!M501,2)</f>
        <v>-1.16</v>
      </c>
      <c r="G502" s="5" t="str">
        <f>FIXED('WinBUGS output'!O501,2)</f>
        <v>0.48</v>
      </c>
      <c r="H502" s="38"/>
      <c r="I502" s="38"/>
      <c r="J502" s="38"/>
      <c r="X502" s="5" t="str">
        <f t="shared" si="26"/>
        <v>TAU</v>
      </c>
      <c r="Y502" s="5" t="str">
        <f t="shared" si="27"/>
        <v>Behavioural activation (BA)</v>
      </c>
      <c r="Z502" s="5" t="str">
        <f>FIXED(EXP('WinBUGS output'!N501),2)</f>
        <v>0.72</v>
      </c>
      <c r="AA502" s="5" t="str">
        <f>FIXED(EXP('WinBUGS output'!M501),2)</f>
        <v>0.31</v>
      </c>
      <c r="AB502" s="5" t="str">
        <f>FIXED(EXP('WinBUGS output'!O501),2)</f>
        <v>1.61</v>
      </c>
    </row>
    <row r="503" spans="1:28" x14ac:dyDescent="0.25">
      <c r="A503" s="16">
        <v>6</v>
      </c>
      <c r="B503" s="16">
        <v>61</v>
      </c>
      <c r="C503" s="5" t="str">
        <f>VLOOKUP(A503,'WinBUGS output'!A:C,3,FALSE)</f>
        <v>TAU</v>
      </c>
      <c r="D503" s="5" t="str">
        <f>VLOOKUP(B503,'WinBUGS output'!A:C,3,FALSE)</f>
        <v>Behavioural activation (BA) + TAU</v>
      </c>
      <c r="E503" s="5" t="str">
        <f>FIXED('WinBUGS output'!N502,2)</f>
        <v>-0.09</v>
      </c>
      <c r="F503" s="5" t="str">
        <f>FIXED('WinBUGS output'!M502,2)</f>
        <v>-1.11</v>
      </c>
      <c r="G503" s="5" t="str">
        <f>FIXED('WinBUGS output'!O502,2)</f>
        <v>1.01</v>
      </c>
      <c r="H503" s="38"/>
      <c r="I503" s="38"/>
      <c r="J503" s="38"/>
      <c r="X503" s="5" t="str">
        <f t="shared" si="26"/>
        <v>TAU</v>
      </c>
      <c r="Y503" s="5" t="str">
        <f t="shared" si="27"/>
        <v>Behavioural activation (BA) + TAU</v>
      </c>
      <c r="Z503" s="5" t="str">
        <f>FIXED(EXP('WinBUGS output'!N502),2)</f>
        <v>0.92</v>
      </c>
      <c r="AA503" s="5" t="str">
        <f>FIXED(EXP('WinBUGS output'!M502),2)</f>
        <v>0.33</v>
      </c>
      <c r="AB503" s="5" t="str">
        <f>FIXED(EXP('WinBUGS output'!O502),2)</f>
        <v>2.75</v>
      </c>
    </row>
    <row r="504" spans="1:28" x14ac:dyDescent="0.25">
      <c r="A504" s="16">
        <v>6</v>
      </c>
      <c r="B504" s="16">
        <v>62</v>
      </c>
      <c r="C504" s="5" t="str">
        <f>VLOOKUP(A504,'WinBUGS output'!A:C,3,FALSE)</f>
        <v>TAU</v>
      </c>
      <c r="D504" s="5" t="str">
        <f>VLOOKUP(B504,'WinBUGS output'!A:C,3,FALSE)</f>
        <v>Behavioural therapy (Lewinsohn 1976)</v>
      </c>
      <c r="E504" s="5" t="str">
        <f>FIXED('WinBUGS output'!N503,2)</f>
        <v>0.09</v>
      </c>
      <c r="F504" s="5" t="str">
        <f>FIXED('WinBUGS output'!M503,2)</f>
        <v>-0.92</v>
      </c>
      <c r="G504" s="5" t="str">
        <f>FIXED('WinBUGS output'!O503,2)</f>
        <v>1.28</v>
      </c>
      <c r="H504" s="38"/>
      <c r="I504" s="38"/>
      <c r="J504" s="38"/>
      <c r="X504" s="5" t="str">
        <f t="shared" si="26"/>
        <v>TAU</v>
      </c>
      <c r="Y504" s="5" t="str">
        <f t="shared" si="27"/>
        <v>Behavioural therapy (Lewinsohn 1976)</v>
      </c>
      <c r="Z504" s="5" t="str">
        <f>FIXED(EXP('WinBUGS output'!N503),2)</f>
        <v>1.10</v>
      </c>
      <c r="AA504" s="5" t="str">
        <f>FIXED(EXP('WinBUGS output'!M503),2)</f>
        <v>0.40</v>
      </c>
      <c r="AB504" s="5" t="str">
        <f>FIXED(EXP('WinBUGS output'!O503),2)</f>
        <v>3.59</v>
      </c>
    </row>
    <row r="505" spans="1:28" x14ac:dyDescent="0.25">
      <c r="A505" s="16">
        <v>6</v>
      </c>
      <c r="B505" s="16">
        <v>63</v>
      </c>
      <c r="C505" s="5" t="str">
        <f>VLOOKUP(A505,'WinBUGS output'!A:C,3,FALSE)</f>
        <v>TAU</v>
      </c>
      <c r="D505" s="5" t="str">
        <f>VLOOKUP(B505,'WinBUGS output'!A:C,3,FALSE)</f>
        <v>Coping with Depression course (individual)</v>
      </c>
      <c r="E505" s="5" t="str">
        <f>FIXED('WinBUGS output'!N504,2)</f>
        <v>-0.09</v>
      </c>
      <c r="F505" s="5" t="str">
        <f>FIXED('WinBUGS output'!M504,2)</f>
        <v>-1.17</v>
      </c>
      <c r="G505" s="5" t="str">
        <f>FIXED('WinBUGS output'!O504,2)</f>
        <v>1.04</v>
      </c>
      <c r="H505" s="38"/>
      <c r="I505" s="38"/>
      <c r="J505" s="38"/>
      <c r="X505" s="5" t="str">
        <f t="shared" si="26"/>
        <v>TAU</v>
      </c>
      <c r="Y505" s="5" t="str">
        <f t="shared" si="27"/>
        <v>Coping with Depression course (individual)</v>
      </c>
      <c r="Z505" s="5" t="str">
        <f>FIXED(EXP('WinBUGS output'!N504),2)</f>
        <v>0.91</v>
      </c>
      <c r="AA505" s="5" t="str">
        <f>FIXED(EXP('WinBUGS output'!M504),2)</f>
        <v>0.31</v>
      </c>
      <c r="AB505" s="5" t="str">
        <f>FIXED(EXP('WinBUGS output'!O504),2)</f>
        <v>2.84</v>
      </c>
    </row>
    <row r="506" spans="1:28" x14ac:dyDescent="0.25">
      <c r="A506" s="16">
        <v>6</v>
      </c>
      <c r="B506" s="16">
        <v>64</v>
      </c>
      <c r="C506" s="5" t="str">
        <f>VLOOKUP(A506,'WinBUGS output'!A:C,3,FALSE)</f>
        <v>TAU</v>
      </c>
      <c r="D506" s="5" t="str">
        <f>VLOOKUP(B506,'WinBUGS output'!A:C,3,FALSE)</f>
        <v>CBT individual (under 15 sessions)</v>
      </c>
      <c r="E506" s="5" t="str">
        <f>FIXED('WinBUGS output'!N505,2)</f>
        <v>0.02</v>
      </c>
      <c r="F506" s="5" t="str">
        <f>FIXED('WinBUGS output'!M505,2)</f>
        <v>-0.42</v>
      </c>
      <c r="G506" s="5" t="str">
        <f>FIXED('WinBUGS output'!O505,2)</f>
        <v>0.46</v>
      </c>
      <c r="H506" s="38" t="s">
        <v>5267</v>
      </c>
      <c r="I506" s="38" t="s">
        <v>5316</v>
      </c>
      <c r="J506" s="38" t="s">
        <v>5154</v>
      </c>
      <c r="X506" s="5" t="str">
        <f t="shared" si="26"/>
        <v>TAU</v>
      </c>
      <c r="Y506" s="5" t="str">
        <f t="shared" si="27"/>
        <v>CBT individual (under 15 sessions)</v>
      </c>
      <c r="Z506" s="5" t="str">
        <f>FIXED(EXP('WinBUGS output'!N505),2)</f>
        <v>1.02</v>
      </c>
      <c r="AA506" s="5" t="str">
        <f>FIXED(EXP('WinBUGS output'!M505),2)</f>
        <v>0.66</v>
      </c>
      <c r="AB506" s="5" t="str">
        <f>FIXED(EXP('WinBUGS output'!O505),2)</f>
        <v>1.59</v>
      </c>
    </row>
    <row r="507" spans="1:28" x14ac:dyDescent="0.25">
      <c r="A507" s="16">
        <v>6</v>
      </c>
      <c r="B507" s="16">
        <v>65</v>
      </c>
      <c r="C507" s="5" t="str">
        <f>VLOOKUP(A507,'WinBUGS output'!A:C,3,FALSE)</f>
        <v>TAU</v>
      </c>
      <c r="D507" s="5" t="str">
        <f>VLOOKUP(B507,'WinBUGS output'!A:C,3,FALSE)</f>
        <v>CBT individual (under 15 sessions) + TAU</v>
      </c>
      <c r="E507" s="5" t="str">
        <f>FIXED('WinBUGS output'!N506,2)</f>
        <v>0.07</v>
      </c>
      <c r="F507" s="5" t="str">
        <f>FIXED('WinBUGS output'!M506,2)</f>
        <v>-0.47</v>
      </c>
      <c r="G507" s="5" t="str">
        <f>FIXED('WinBUGS output'!O506,2)</f>
        <v>0.73</v>
      </c>
      <c r="H507" s="38" t="s">
        <v>5317</v>
      </c>
      <c r="I507" s="38" t="s">
        <v>5159</v>
      </c>
      <c r="J507" s="38" t="s">
        <v>5318</v>
      </c>
      <c r="X507" s="5" t="str">
        <f t="shared" si="26"/>
        <v>TAU</v>
      </c>
      <c r="Y507" s="5" t="str">
        <f t="shared" si="27"/>
        <v>CBT individual (under 15 sessions) + TAU</v>
      </c>
      <c r="Z507" s="5" t="str">
        <f>FIXED(EXP('WinBUGS output'!N506),2)</f>
        <v>1.07</v>
      </c>
      <c r="AA507" s="5" t="str">
        <f>FIXED(EXP('WinBUGS output'!M506),2)</f>
        <v>0.63</v>
      </c>
      <c r="AB507" s="5" t="str">
        <f>FIXED(EXP('WinBUGS output'!O506),2)</f>
        <v>2.07</v>
      </c>
    </row>
    <row r="508" spans="1:28" x14ac:dyDescent="0.25">
      <c r="A508" s="16">
        <v>6</v>
      </c>
      <c r="B508" s="16">
        <v>66</v>
      </c>
      <c r="C508" s="5" t="str">
        <f>VLOOKUP(A508,'WinBUGS output'!A:C,3,FALSE)</f>
        <v>TAU</v>
      </c>
      <c r="D508" s="5" t="str">
        <f>VLOOKUP(B508,'WinBUGS output'!A:C,3,FALSE)</f>
        <v>CBT individual (over 15 sessions)</v>
      </c>
      <c r="E508" s="5" t="str">
        <f>FIXED('WinBUGS output'!N507,2)</f>
        <v>-0.04</v>
      </c>
      <c r="F508" s="5" t="str">
        <f>FIXED('WinBUGS output'!M507,2)</f>
        <v>-0.46</v>
      </c>
      <c r="G508" s="5" t="str">
        <f>FIXED('WinBUGS output'!O507,2)</f>
        <v>0.37</v>
      </c>
      <c r="H508" s="38" t="s">
        <v>5319</v>
      </c>
      <c r="I508" s="38" t="s">
        <v>5320</v>
      </c>
      <c r="J508" s="38" t="s">
        <v>5182</v>
      </c>
      <c r="X508" s="5" t="str">
        <f t="shared" si="26"/>
        <v>TAU</v>
      </c>
      <c r="Y508" s="5" t="str">
        <f t="shared" si="27"/>
        <v>CBT individual (over 15 sessions)</v>
      </c>
      <c r="Z508" s="5" t="str">
        <f>FIXED(EXP('WinBUGS output'!N507),2)</f>
        <v>0.96</v>
      </c>
      <c r="AA508" s="5" t="str">
        <f>FIXED(EXP('WinBUGS output'!M507),2)</f>
        <v>0.63</v>
      </c>
      <c r="AB508" s="5" t="str">
        <f>FIXED(EXP('WinBUGS output'!O507),2)</f>
        <v>1.44</v>
      </c>
    </row>
    <row r="509" spans="1:28" x14ac:dyDescent="0.25">
      <c r="A509" s="16">
        <v>6</v>
      </c>
      <c r="B509" s="16">
        <v>67</v>
      </c>
      <c r="C509" s="5" t="str">
        <f>VLOOKUP(A509,'WinBUGS output'!A:C,3,FALSE)</f>
        <v>TAU</v>
      </c>
      <c r="D509" s="5" t="str">
        <f>VLOOKUP(B509,'WinBUGS output'!A:C,3,FALSE)</f>
        <v>CBT individual (over 15 sessions) + TAU</v>
      </c>
      <c r="E509" s="5" t="str">
        <f>FIXED('WinBUGS output'!N508,2)</f>
        <v>-0.06</v>
      </c>
      <c r="F509" s="5" t="str">
        <f>FIXED('WinBUGS output'!M508,2)</f>
        <v>-0.80</v>
      </c>
      <c r="G509" s="5" t="str">
        <f>FIXED('WinBUGS output'!O508,2)</f>
        <v>0.59</v>
      </c>
      <c r="H509" s="38" t="s">
        <v>5321</v>
      </c>
      <c r="I509" s="38" t="s">
        <v>5322</v>
      </c>
      <c r="J509" s="38" t="s">
        <v>5323</v>
      </c>
      <c r="X509" s="5" t="str">
        <f t="shared" si="26"/>
        <v>TAU</v>
      </c>
      <c r="Y509" s="5" t="str">
        <f t="shared" si="27"/>
        <v>CBT individual (over 15 sessions) + TAU</v>
      </c>
      <c r="Z509" s="5" t="str">
        <f>FIXED(EXP('WinBUGS output'!N508),2)</f>
        <v>0.94</v>
      </c>
      <c r="AA509" s="5" t="str">
        <f>FIXED(EXP('WinBUGS output'!M508),2)</f>
        <v>0.45</v>
      </c>
      <c r="AB509" s="5" t="str">
        <f>FIXED(EXP('WinBUGS output'!O508),2)</f>
        <v>1.81</v>
      </c>
    </row>
    <row r="510" spans="1:28" x14ac:dyDescent="0.25">
      <c r="A510" s="16">
        <v>6</v>
      </c>
      <c r="B510" s="16">
        <v>68</v>
      </c>
      <c r="C510" s="5" t="str">
        <f>VLOOKUP(A510,'WinBUGS output'!A:C,3,FALSE)</f>
        <v>TAU</v>
      </c>
      <c r="D510" s="5" t="str">
        <f>VLOOKUP(B510,'WinBUGS output'!A:C,3,FALSE)</f>
        <v>Rational emotive behaviour therapy (REBT) individual</v>
      </c>
      <c r="E510" s="5" t="str">
        <f>FIXED('WinBUGS output'!N509,2)</f>
        <v>-0.07</v>
      </c>
      <c r="F510" s="5" t="str">
        <f>FIXED('WinBUGS output'!M509,2)</f>
        <v>-0.79</v>
      </c>
      <c r="G510" s="5" t="str">
        <f>FIXED('WinBUGS output'!O509,2)</f>
        <v>0.56</v>
      </c>
      <c r="H510" s="38"/>
      <c r="I510" s="38"/>
      <c r="J510" s="38"/>
      <c r="X510" s="5" t="str">
        <f t="shared" si="26"/>
        <v>TAU</v>
      </c>
      <c r="Y510" s="5" t="str">
        <f t="shared" si="27"/>
        <v>Rational emotive behaviour therapy (REBT) individual</v>
      </c>
      <c r="Z510" s="5" t="str">
        <f>FIXED(EXP('WinBUGS output'!N509),2)</f>
        <v>0.93</v>
      </c>
      <c r="AA510" s="5" t="str">
        <f>FIXED(EXP('WinBUGS output'!M509),2)</f>
        <v>0.45</v>
      </c>
      <c r="AB510" s="5" t="str">
        <f>FIXED(EXP('WinBUGS output'!O509),2)</f>
        <v>1.76</v>
      </c>
    </row>
    <row r="511" spans="1:28" x14ac:dyDescent="0.25">
      <c r="A511" s="16">
        <v>6</v>
      </c>
      <c r="B511" s="16">
        <v>69</v>
      </c>
      <c r="C511" s="5" t="str">
        <f>VLOOKUP(A511,'WinBUGS output'!A:C,3,FALSE)</f>
        <v>TAU</v>
      </c>
      <c r="D511" s="5" t="str">
        <f>VLOOKUP(B511,'WinBUGS output'!A:C,3,FALSE)</f>
        <v>Third-wave cognitive therapy individual</v>
      </c>
      <c r="E511" s="5" t="str">
        <f>FIXED('WinBUGS output'!N510,2)</f>
        <v>-0.11</v>
      </c>
      <c r="F511" s="5" t="str">
        <f>FIXED('WinBUGS output'!M510,2)</f>
        <v>-0.71</v>
      </c>
      <c r="G511" s="5" t="str">
        <f>FIXED('WinBUGS output'!O510,2)</f>
        <v>0.41</v>
      </c>
      <c r="H511" s="38" t="s">
        <v>5324</v>
      </c>
      <c r="I511" s="38" t="s">
        <v>5325</v>
      </c>
      <c r="J511" s="38" t="s">
        <v>5256</v>
      </c>
      <c r="X511" s="5" t="str">
        <f t="shared" si="26"/>
        <v>TAU</v>
      </c>
      <c r="Y511" s="5" t="str">
        <f t="shared" si="27"/>
        <v>Third-wave cognitive therapy individual</v>
      </c>
      <c r="Z511" s="5" t="str">
        <f>FIXED(EXP('WinBUGS output'!N510),2)</f>
        <v>0.90</v>
      </c>
      <c r="AA511" s="5" t="str">
        <f>FIXED(EXP('WinBUGS output'!M510),2)</f>
        <v>0.49</v>
      </c>
      <c r="AB511" s="5" t="str">
        <f>FIXED(EXP('WinBUGS output'!O510),2)</f>
        <v>1.51</v>
      </c>
    </row>
    <row r="512" spans="1:28" x14ac:dyDescent="0.25">
      <c r="A512" s="16">
        <v>6</v>
      </c>
      <c r="B512" s="16">
        <v>70</v>
      </c>
      <c r="C512" s="5" t="str">
        <f>VLOOKUP(A512,'WinBUGS output'!A:C,3,FALSE)</f>
        <v>TAU</v>
      </c>
      <c r="D512" s="5" t="str">
        <f>VLOOKUP(B512,'WinBUGS output'!A:C,3,FALSE)</f>
        <v>Third-wave cognitive therapy individual + TAU</v>
      </c>
      <c r="E512" s="5" t="str">
        <f>FIXED('WinBUGS output'!N511,2)</f>
        <v>-0.08</v>
      </c>
      <c r="F512" s="5" t="str">
        <f>FIXED('WinBUGS output'!M511,2)</f>
        <v>-0.82</v>
      </c>
      <c r="G512" s="5" t="str">
        <f>FIXED('WinBUGS output'!O511,2)</f>
        <v>0.56</v>
      </c>
      <c r="H512" s="38" t="s">
        <v>5309</v>
      </c>
      <c r="I512" s="38" t="s">
        <v>5196</v>
      </c>
      <c r="J512" s="38" t="s">
        <v>5326</v>
      </c>
      <c r="X512" s="5" t="str">
        <f t="shared" si="26"/>
        <v>TAU</v>
      </c>
      <c r="Y512" s="5" t="str">
        <f t="shared" si="27"/>
        <v>Third-wave cognitive therapy individual + TAU</v>
      </c>
      <c r="Z512" s="5" t="str">
        <f>FIXED(EXP('WinBUGS output'!N511),2)</f>
        <v>0.93</v>
      </c>
      <c r="AA512" s="5" t="str">
        <f>FIXED(EXP('WinBUGS output'!M511),2)</f>
        <v>0.44</v>
      </c>
      <c r="AB512" s="5" t="str">
        <f>FIXED(EXP('WinBUGS output'!O511),2)</f>
        <v>1.76</v>
      </c>
    </row>
    <row r="513" spans="1:28" x14ac:dyDescent="0.25">
      <c r="A513" s="16">
        <v>6</v>
      </c>
      <c r="B513" s="16">
        <v>71</v>
      </c>
      <c r="C513" s="5" t="str">
        <f>VLOOKUP(A513,'WinBUGS output'!A:C,3,FALSE)</f>
        <v>TAU</v>
      </c>
      <c r="D513" s="5" t="str">
        <f>VLOOKUP(B513,'WinBUGS output'!A:C,3,FALSE)</f>
        <v>CBT group (under 15 sessions)</v>
      </c>
      <c r="E513" s="5" t="str">
        <f>FIXED('WinBUGS output'!N512,2)</f>
        <v>0.18</v>
      </c>
      <c r="F513" s="5" t="str">
        <f>FIXED('WinBUGS output'!M512,2)</f>
        <v>-0.45</v>
      </c>
      <c r="G513" s="5" t="str">
        <f>FIXED('WinBUGS output'!O512,2)</f>
        <v>0.86</v>
      </c>
      <c r="H513" s="38"/>
      <c r="I513" s="38"/>
      <c r="J513" s="38"/>
      <c r="X513" s="5" t="str">
        <f t="shared" si="26"/>
        <v>TAU</v>
      </c>
      <c r="Y513" s="5" t="str">
        <f t="shared" si="27"/>
        <v>CBT group (under 15 sessions)</v>
      </c>
      <c r="Z513" s="5" t="str">
        <f>FIXED(EXP('WinBUGS output'!N512),2)</f>
        <v>1.20</v>
      </c>
      <c r="AA513" s="5" t="str">
        <f>FIXED(EXP('WinBUGS output'!M512),2)</f>
        <v>0.64</v>
      </c>
      <c r="AB513" s="5" t="str">
        <f>FIXED(EXP('WinBUGS output'!O512),2)</f>
        <v>2.36</v>
      </c>
    </row>
    <row r="514" spans="1:28" x14ac:dyDescent="0.25">
      <c r="A514" s="16">
        <v>6</v>
      </c>
      <c r="B514" s="16">
        <v>72</v>
      </c>
      <c r="C514" s="5" t="str">
        <f>VLOOKUP(A514,'WinBUGS output'!A:C,3,FALSE)</f>
        <v>TAU</v>
      </c>
      <c r="D514" s="5" t="str">
        <f>VLOOKUP(B514,'WinBUGS output'!A:C,3,FALSE)</f>
        <v>CBT group (under 15 sessions) + TAU</v>
      </c>
      <c r="E514" s="5" t="str">
        <f>FIXED('WinBUGS output'!N513,2)</f>
        <v>-0.51</v>
      </c>
      <c r="F514" s="5" t="str">
        <f>FIXED('WinBUGS output'!M513,2)</f>
        <v>-1.48</v>
      </c>
      <c r="G514" s="5" t="str">
        <f>FIXED('WinBUGS output'!O513,2)</f>
        <v>0.28</v>
      </c>
      <c r="H514" s="38" t="s">
        <v>5325</v>
      </c>
      <c r="I514" s="38" t="s">
        <v>5327</v>
      </c>
      <c r="J514" s="38" t="s">
        <v>5292</v>
      </c>
      <c r="X514" s="5" t="str">
        <f t="shared" si="26"/>
        <v>TAU</v>
      </c>
      <c r="Y514" s="5" t="str">
        <f t="shared" si="27"/>
        <v>CBT group (under 15 sessions) + TAU</v>
      </c>
      <c r="Z514" s="5" t="str">
        <f>FIXED(EXP('WinBUGS output'!N513),2)</f>
        <v>0.60</v>
      </c>
      <c r="AA514" s="5" t="str">
        <f>FIXED(EXP('WinBUGS output'!M513),2)</f>
        <v>0.23</v>
      </c>
      <c r="AB514" s="5" t="str">
        <f>FIXED(EXP('WinBUGS output'!O513),2)</f>
        <v>1.33</v>
      </c>
    </row>
    <row r="515" spans="1:28" x14ac:dyDescent="0.25">
      <c r="A515" s="16">
        <v>6</v>
      </c>
      <c r="B515" s="16">
        <v>73</v>
      </c>
      <c r="C515" s="5" t="str">
        <f>VLOOKUP(A515,'WinBUGS output'!A:C,3,FALSE)</f>
        <v>TAU</v>
      </c>
      <c r="D515" s="5" t="str">
        <f>VLOOKUP(B515,'WinBUGS output'!A:C,3,FALSE)</f>
        <v>CBT group (over 15 sessions)</v>
      </c>
      <c r="E515" s="5" t="str">
        <f>FIXED('WinBUGS output'!N514,2)</f>
        <v>0.01</v>
      </c>
      <c r="F515" s="5" t="str">
        <f>FIXED('WinBUGS output'!M514,2)</f>
        <v>-0.79</v>
      </c>
      <c r="G515" s="5" t="str">
        <f>FIXED('WinBUGS output'!O514,2)</f>
        <v>0.81</v>
      </c>
      <c r="H515" s="38"/>
      <c r="I515" s="38"/>
      <c r="J515" s="38"/>
      <c r="X515" s="5" t="str">
        <f t="shared" si="26"/>
        <v>TAU</v>
      </c>
      <c r="Y515" s="5" t="str">
        <f t="shared" si="27"/>
        <v>CBT group (over 15 sessions)</v>
      </c>
      <c r="Z515" s="5" t="str">
        <f>FIXED(EXP('WinBUGS output'!N514),2)</f>
        <v>1.01</v>
      </c>
      <c r="AA515" s="5" t="str">
        <f>FIXED(EXP('WinBUGS output'!M514),2)</f>
        <v>0.45</v>
      </c>
      <c r="AB515" s="5" t="str">
        <f>FIXED(EXP('WinBUGS output'!O514),2)</f>
        <v>2.24</v>
      </c>
    </row>
    <row r="516" spans="1:28" x14ac:dyDescent="0.25">
      <c r="A516" s="16">
        <v>6</v>
      </c>
      <c r="B516" s="16">
        <v>74</v>
      </c>
      <c r="C516" s="5" t="str">
        <f>VLOOKUP(A516,'WinBUGS output'!A:C,3,FALSE)</f>
        <v>TAU</v>
      </c>
      <c r="D516" s="5" t="str">
        <f>VLOOKUP(B516,'WinBUGS output'!A:C,3,FALSE)</f>
        <v>Coping with Depression course (group)</v>
      </c>
      <c r="E516" s="5" t="str">
        <f>FIXED('WinBUGS output'!N515,2)</f>
        <v>0.05</v>
      </c>
      <c r="F516" s="5" t="str">
        <f>FIXED('WinBUGS output'!M515,2)</f>
        <v>-0.65</v>
      </c>
      <c r="G516" s="5" t="str">
        <f>FIXED('WinBUGS output'!O515,2)</f>
        <v>0.75</v>
      </c>
      <c r="H516" s="38"/>
      <c r="I516" s="38"/>
      <c r="J516" s="38"/>
      <c r="X516" s="5" t="str">
        <f t="shared" si="26"/>
        <v>TAU</v>
      </c>
      <c r="Y516" s="5" t="str">
        <f t="shared" si="27"/>
        <v>Coping with Depression course (group)</v>
      </c>
      <c r="Z516" s="5" t="str">
        <f>FIXED(EXP('WinBUGS output'!N515),2)</f>
        <v>1.05</v>
      </c>
      <c r="AA516" s="5" t="str">
        <f>FIXED(EXP('WinBUGS output'!M515),2)</f>
        <v>0.52</v>
      </c>
      <c r="AB516" s="5" t="str">
        <f>FIXED(EXP('WinBUGS output'!O515),2)</f>
        <v>2.12</v>
      </c>
    </row>
    <row r="517" spans="1:28" x14ac:dyDescent="0.25">
      <c r="A517" s="16">
        <v>6</v>
      </c>
      <c r="B517" s="16">
        <v>75</v>
      </c>
      <c r="C517" s="5" t="str">
        <f>VLOOKUP(A517,'WinBUGS output'!A:C,3,FALSE)</f>
        <v>TAU</v>
      </c>
      <c r="D517" s="5" t="str">
        <f>VLOOKUP(B517,'WinBUGS output'!A:C,3,FALSE)</f>
        <v>Coping with Depression course (group) + TAU</v>
      </c>
      <c r="E517" s="5" t="str">
        <f>FIXED('WinBUGS output'!N516,2)</f>
        <v>0.32</v>
      </c>
      <c r="F517" s="5" t="str">
        <f>FIXED('WinBUGS output'!M516,2)</f>
        <v>-0.38</v>
      </c>
      <c r="G517" s="5" t="str">
        <f>FIXED('WinBUGS output'!O516,2)</f>
        <v>1.17</v>
      </c>
      <c r="H517" s="38" t="s">
        <v>5216</v>
      </c>
      <c r="I517" s="38" t="s">
        <v>5214</v>
      </c>
      <c r="J517" s="38" t="s">
        <v>5260</v>
      </c>
      <c r="X517" s="5" t="str">
        <f t="shared" ref="X517:X580" si="28">C517</f>
        <v>TAU</v>
      </c>
      <c r="Y517" s="5" t="str">
        <f t="shared" ref="Y517:Y580" si="29">D517</f>
        <v>Coping with Depression course (group) + TAU</v>
      </c>
      <c r="Z517" s="5" t="str">
        <f>FIXED(EXP('WinBUGS output'!N516),2)</f>
        <v>1.38</v>
      </c>
      <c r="AA517" s="5" t="str">
        <f>FIXED(EXP('WinBUGS output'!M516),2)</f>
        <v>0.68</v>
      </c>
      <c r="AB517" s="5" t="str">
        <f>FIXED(EXP('WinBUGS output'!O516),2)</f>
        <v>3.22</v>
      </c>
    </row>
    <row r="518" spans="1:28" x14ac:dyDescent="0.25">
      <c r="A518" s="16">
        <v>6</v>
      </c>
      <c r="B518" s="16">
        <v>76</v>
      </c>
      <c r="C518" s="5" t="str">
        <f>VLOOKUP(A518,'WinBUGS output'!A:C,3,FALSE)</f>
        <v>TAU</v>
      </c>
      <c r="D518" s="5" t="str">
        <f>VLOOKUP(B518,'WinBUGS output'!A:C,3,FALSE)</f>
        <v>Rational emotive behaviour therapy (REBT) group</v>
      </c>
      <c r="E518" s="5" t="str">
        <f>FIXED('WinBUGS output'!N517,2)</f>
        <v>-0.21</v>
      </c>
      <c r="F518" s="5" t="str">
        <f>FIXED('WinBUGS output'!M517,2)</f>
        <v>-1.27</v>
      </c>
      <c r="G518" s="5" t="str">
        <f>FIXED('WinBUGS output'!O517,2)</f>
        <v>0.63</v>
      </c>
      <c r="H518" s="38"/>
      <c r="I518" s="38"/>
      <c r="J518" s="38"/>
      <c r="X518" s="5" t="str">
        <f t="shared" si="28"/>
        <v>TAU</v>
      </c>
      <c r="Y518" s="5" t="str">
        <f t="shared" si="29"/>
        <v>Rational emotive behaviour therapy (REBT) group</v>
      </c>
      <c r="Z518" s="5" t="str">
        <f>FIXED(EXP('WinBUGS output'!N517),2)</f>
        <v>0.81</v>
      </c>
      <c r="AA518" s="5" t="str">
        <f>FIXED(EXP('WinBUGS output'!M517),2)</f>
        <v>0.28</v>
      </c>
      <c r="AB518" s="5" t="str">
        <f>FIXED(EXP('WinBUGS output'!O517),2)</f>
        <v>1.87</v>
      </c>
    </row>
    <row r="519" spans="1:28" x14ac:dyDescent="0.25">
      <c r="A519" s="16">
        <v>6</v>
      </c>
      <c r="B519" s="16">
        <v>77</v>
      </c>
      <c r="C519" s="5" t="str">
        <f>VLOOKUP(A519,'WinBUGS output'!A:C,3,FALSE)</f>
        <v>TAU</v>
      </c>
      <c r="D519" s="5" t="str">
        <f>VLOOKUP(B519,'WinBUGS output'!A:C,3,FALSE)</f>
        <v>Third-wave cognitive therapy group</v>
      </c>
      <c r="E519" s="5" t="str">
        <f>FIXED('WinBUGS output'!N518,2)</f>
        <v>0.21</v>
      </c>
      <c r="F519" s="5" t="str">
        <f>FIXED('WinBUGS output'!M518,2)</f>
        <v>-0.54</v>
      </c>
      <c r="G519" s="5" t="str">
        <f>FIXED('WinBUGS output'!O518,2)</f>
        <v>1.06</v>
      </c>
      <c r="H519" s="38" t="s">
        <v>5328</v>
      </c>
      <c r="I519" s="38" t="s">
        <v>5329</v>
      </c>
      <c r="J519" s="38" t="s">
        <v>5330</v>
      </c>
      <c r="X519" s="5" t="str">
        <f t="shared" si="28"/>
        <v>TAU</v>
      </c>
      <c r="Y519" s="5" t="str">
        <f t="shared" si="29"/>
        <v>Third-wave cognitive therapy group</v>
      </c>
      <c r="Z519" s="5" t="str">
        <f>FIXED(EXP('WinBUGS output'!N518),2)</f>
        <v>1.23</v>
      </c>
      <c r="AA519" s="5" t="str">
        <f>FIXED(EXP('WinBUGS output'!M518),2)</f>
        <v>0.58</v>
      </c>
      <c r="AB519" s="5" t="str">
        <f>FIXED(EXP('WinBUGS output'!O518),2)</f>
        <v>2.89</v>
      </c>
    </row>
    <row r="520" spans="1:28" x14ac:dyDescent="0.25">
      <c r="A520" s="16">
        <v>6</v>
      </c>
      <c r="B520" s="16">
        <v>78</v>
      </c>
      <c r="C520" s="5" t="str">
        <f>VLOOKUP(A520,'WinBUGS output'!A:C,3,FALSE)</f>
        <v>TAU</v>
      </c>
      <c r="D520" s="5" t="str">
        <f>VLOOKUP(B520,'WinBUGS output'!A:C,3,FALSE)</f>
        <v>Third-wave cognitive therapy group + TAU</v>
      </c>
      <c r="E520" s="5" t="str">
        <f>FIXED('WinBUGS output'!N519,2)</f>
        <v>-0.11</v>
      </c>
      <c r="F520" s="5" t="str">
        <f>FIXED('WinBUGS output'!M519,2)</f>
        <v>-1.06</v>
      </c>
      <c r="G520" s="5" t="str">
        <f>FIXED('WinBUGS output'!O519,2)</f>
        <v>0.73</v>
      </c>
      <c r="H520" s="38" t="s">
        <v>5331</v>
      </c>
      <c r="I520" s="38" t="s">
        <v>5332</v>
      </c>
      <c r="J520" s="38" t="s">
        <v>5333</v>
      </c>
      <c r="X520" s="5" t="str">
        <f t="shared" si="28"/>
        <v>TAU</v>
      </c>
      <c r="Y520" s="5" t="str">
        <f t="shared" si="29"/>
        <v>Third-wave cognitive therapy group + TAU</v>
      </c>
      <c r="Z520" s="5" t="str">
        <f>FIXED(EXP('WinBUGS output'!N519),2)</f>
        <v>0.90</v>
      </c>
      <c r="AA520" s="5" t="str">
        <f>FIXED(EXP('WinBUGS output'!M519),2)</f>
        <v>0.35</v>
      </c>
      <c r="AB520" s="5" t="str">
        <f>FIXED(EXP('WinBUGS output'!O519),2)</f>
        <v>2.08</v>
      </c>
    </row>
    <row r="521" spans="1:28" x14ac:dyDescent="0.25">
      <c r="A521" s="16">
        <v>6</v>
      </c>
      <c r="B521" s="16">
        <v>79</v>
      </c>
      <c r="C521" s="5" t="str">
        <f>VLOOKUP(A521,'WinBUGS output'!A:C,3,FALSE)</f>
        <v>TAU</v>
      </c>
      <c r="D521" s="5" t="str">
        <f>VLOOKUP(B521,'WinBUGS output'!A:C,3,FALSE)</f>
        <v>CBT individual (over 15 sessions) + any AD</v>
      </c>
      <c r="E521" s="5" t="str">
        <f>FIXED('WinBUGS output'!N520,2)</f>
        <v>0.43</v>
      </c>
      <c r="F521" s="5" t="str">
        <f>FIXED('WinBUGS output'!M520,2)</f>
        <v>-0.57</v>
      </c>
      <c r="G521" s="5" t="str">
        <f>FIXED('WinBUGS output'!O520,2)</f>
        <v>1.51</v>
      </c>
      <c r="H521" s="38"/>
      <c r="I521" s="38"/>
      <c r="J521" s="38"/>
      <c r="X521" s="5" t="str">
        <f t="shared" si="28"/>
        <v>TAU</v>
      </c>
      <c r="Y521" s="5" t="str">
        <f t="shared" si="29"/>
        <v>CBT individual (over 15 sessions) + any AD</v>
      </c>
      <c r="Z521" s="5" t="str">
        <f>FIXED(EXP('WinBUGS output'!N520),2)</f>
        <v>1.54</v>
      </c>
      <c r="AA521" s="5" t="str">
        <f>FIXED(EXP('WinBUGS output'!M520),2)</f>
        <v>0.56</v>
      </c>
      <c r="AB521" s="5" t="str">
        <f>FIXED(EXP('WinBUGS output'!O520),2)</f>
        <v>4.53</v>
      </c>
    </row>
    <row r="522" spans="1:28" x14ac:dyDescent="0.25">
      <c r="A522" s="16">
        <v>6</v>
      </c>
      <c r="B522" s="16">
        <v>80</v>
      </c>
      <c r="C522" s="5" t="str">
        <f>VLOOKUP(A522,'WinBUGS output'!A:C,3,FALSE)</f>
        <v>TAU</v>
      </c>
      <c r="D522" s="5" t="str">
        <f>VLOOKUP(B522,'WinBUGS output'!A:C,3,FALSE)</f>
        <v>CBT individual (over 15 sessions) + any TCA</v>
      </c>
      <c r="E522" s="5" t="str">
        <f>FIXED('WinBUGS output'!N521,2)</f>
        <v>0.34</v>
      </c>
      <c r="F522" s="5" t="str">
        <f>FIXED('WinBUGS output'!M521,2)</f>
        <v>-0.51</v>
      </c>
      <c r="G522" s="5" t="str">
        <f>FIXED('WinBUGS output'!O521,2)</f>
        <v>1.18</v>
      </c>
      <c r="H522" s="38"/>
      <c r="I522" s="38"/>
      <c r="J522" s="38"/>
      <c r="X522" s="5" t="str">
        <f t="shared" si="28"/>
        <v>TAU</v>
      </c>
      <c r="Y522" s="5" t="str">
        <f t="shared" si="29"/>
        <v>CBT individual (over 15 sessions) + any TCA</v>
      </c>
      <c r="Z522" s="5" t="str">
        <f>FIXED(EXP('WinBUGS output'!N521),2)</f>
        <v>1.40</v>
      </c>
      <c r="AA522" s="5" t="str">
        <f>FIXED(EXP('WinBUGS output'!M521),2)</f>
        <v>0.60</v>
      </c>
      <c r="AB522" s="5" t="str">
        <f>FIXED(EXP('WinBUGS output'!O521),2)</f>
        <v>3.27</v>
      </c>
    </row>
    <row r="523" spans="1:28" x14ac:dyDescent="0.25">
      <c r="A523" s="16">
        <v>6</v>
      </c>
      <c r="B523" s="16">
        <v>81</v>
      </c>
      <c r="C523" s="5" t="str">
        <f>VLOOKUP(A523,'WinBUGS output'!A:C,3,FALSE)</f>
        <v>TAU</v>
      </c>
      <c r="D523" s="5" t="str">
        <f>VLOOKUP(B523,'WinBUGS output'!A:C,3,FALSE)</f>
        <v>CBT individual (over 15 sessions) + imipramine</v>
      </c>
      <c r="E523" s="5" t="str">
        <f>FIXED('WinBUGS output'!N522,2)</f>
        <v>0.32</v>
      </c>
      <c r="F523" s="5" t="str">
        <f>FIXED('WinBUGS output'!M522,2)</f>
        <v>-0.62</v>
      </c>
      <c r="G523" s="5" t="str">
        <f>FIXED('WinBUGS output'!O522,2)</f>
        <v>1.25</v>
      </c>
      <c r="H523" s="38"/>
      <c r="I523" s="38"/>
      <c r="J523" s="38"/>
      <c r="X523" s="5" t="str">
        <f t="shared" si="28"/>
        <v>TAU</v>
      </c>
      <c r="Y523" s="5" t="str">
        <f t="shared" si="29"/>
        <v>CBT individual (over 15 sessions) + imipramine</v>
      </c>
      <c r="Z523" s="5" t="str">
        <f>FIXED(EXP('WinBUGS output'!N522),2)</f>
        <v>1.38</v>
      </c>
      <c r="AA523" s="5" t="str">
        <f>FIXED(EXP('WinBUGS output'!M522),2)</f>
        <v>0.54</v>
      </c>
      <c r="AB523" s="5" t="str">
        <f>FIXED(EXP('WinBUGS output'!O522),2)</f>
        <v>3.47</v>
      </c>
    </row>
    <row r="524" spans="1:28" x14ac:dyDescent="0.25">
      <c r="A524" s="16">
        <v>6</v>
      </c>
      <c r="B524" s="16">
        <v>82</v>
      </c>
      <c r="C524" s="5" t="str">
        <f>VLOOKUP(A524,'WinBUGS output'!A:C,3,FALSE)</f>
        <v>TAU</v>
      </c>
      <c r="D524" s="5" t="str">
        <f>VLOOKUP(B524,'WinBUGS output'!A:C,3,FALSE)</f>
        <v>CBT group (under 15 sessions) + imipramine</v>
      </c>
      <c r="E524" s="5" t="str">
        <f>FIXED('WinBUGS output'!N523,2)</f>
        <v>1.19</v>
      </c>
      <c r="F524" s="5" t="str">
        <f>FIXED('WinBUGS output'!M523,2)</f>
        <v>-0.27</v>
      </c>
      <c r="G524" s="5" t="str">
        <f>FIXED('WinBUGS output'!O523,2)</f>
        <v>2.66</v>
      </c>
      <c r="H524" s="38"/>
      <c r="I524" s="38"/>
      <c r="J524" s="38"/>
      <c r="X524" s="5" t="str">
        <f t="shared" si="28"/>
        <v>TAU</v>
      </c>
      <c r="Y524" s="5" t="str">
        <f t="shared" si="29"/>
        <v>CBT group (under 15 sessions) + imipramine</v>
      </c>
      <c r="Z524" s="5" t="str">
        <f>FIXED(EXP('WinBUGS output'!N523),2)</f>
        <v>3.28</v>
      </c>
      <c r="AA524" s="5" t="str">
        <f>FIXED(EXP('WinBUGS output'!M523),2)</f>
        <v>0.76</v>
      </c>
      <c r="AB524" s="5" t="str">
        <f>FIXED(EXP('WinBUGS output'!O523),2)</f>
        <v>14.34</v>
      </c>
    </row>
    <row r="525" spans="1:28" x14ac:dyDescent="0.25">
      <c r="A525" s="16">
        <v>6</v>
      </c>
      <c r="B525" s="16">
        <v>83</v>
      </c>
      <c r="C525" s="5" t="str">
        <f>VLOOKUP(A525,'WinBUGS output'!A:C,3,FALSE)</f>
        <v>TAU</v>
      </c>
      <c r="D525" s="5" t="str">
        <f>VLOOKUP(B525,'WinBUGS output'!A:C,3,FALSE)</f>
        <v>Problem solving individual + any SSRI</v>
      </c>
      <c r="E525" s="5" t="str">
        <f>FIXED('WinBUGS output'!N524,2)</f>
        <v>-0.48</v>
      </c>
      <c r="F525" s="5" t="str">
        <f>FIXED('WinBUGS output'!M524,2)</f>
        <v>-1.88</v>
      </c>
      <c r="G525" s="5" t="str">
        <f>FIXED('WinBUGS output'!O524,2)</f>
        <v>0.84</v>
      </c>
      <c r="H525" s="38"/>
      <c r="I525" s="38"/>
      <c r="J525" s="38"/>
      <c r="X525" s="5" t="str">
        <f t="shared" si="28"/>
        <v>TAU</v>
      </c>
      <c r="Y525" s="5" t="str">
        <f t="shared" si="29"/>
        <v>Problem solving individual + any SSRI</v>
      </c>
      <c r="Z525" s="5" t="str">
        <f>FIXED(EXP('WinBUGS output'!N524),2)</f>
        <v>0.62</v>
      </c>
      <c r="AA525" s="5" t="str">
        <f>FIXED(EXP('WinBUGS output'!M524),2)</f>
        <v>0.15</v>
      </c>
      <c r="AB525" s="5" t="str">
        <f>FIXED(EXP('WinBUGS output'!O524),2)</f>
        <v>2.32</v>
      </c>
    </row>
    <row r="526" spans="1:28" x14ac:dyDescent="0.25">
      <c r="A526" s="16">
        <v>6</v>
      </c>
      <c r="B526" s="16">
        <v>84</v>
      </c>
      <c r="C526" s="5" t="str">
        <f>VLOOKUP(A526,'WinBUGS output'!A:C,3,FALSE)</f>
        <v>TAU</v>
      </c>
      <c r="D526" s="5" t="str">
        <f>VLOOKUP(B526,'WinBUGS output'!A:C,3,FALSE)</f>
        <v>Supportive psychotherapy + any SSRI</v>
      </c>
      <c r="E526" s="5" t="str">
        <f>FIXED('WinBUGS output'!N525,2)</f>
        <v>0.25</v>
      </c>
      <c r="F526" s="5" t="str">
        <f>FIXED('WinBUGS output'!M525,2)</f>
        <v>-1.60</v>
      </c>
      <c r="G526" s="5" t="str">
        <f>FIXED('WinBUGS output'!O525,2)</f>
        <v>2.09</v>
      </c>
      <c r="H526" s="38"/>
      <c r="I526" s="38"/>
      <c r="J526" s="38"/>
      <c r="X526" s="5" t="str">
        <f t="shared" si="28"/>
        <v>TAU</v>
      </c>
      <c r="Y526" s="5" t="str">
        <f t="shared" si="29"/>
        <v>Supportive psychotherapy + any SSRI</v>
      </c>
      <c r="Z526" s="5" t="str">
        <f>FIXED(EXP('WinBUGS output'!N525),2)</f>
        <v>1.29</v>
      </c>
      <c r="AA526" s="5" t="str">
        <f>FIXED(EXP('WinBUGS output'!M525),2)</f>
        <v>0.20</v>
      </c>
      <c r="AB526" s="5" t="str">
        <f>FIXED(EXP('WinBUGS output'!O525),2)</f>
        <v>8.10</v>
      </c>
    </row>
    <row r="527" spans="1:28" x14ac:dyDescent="0.25">
      <c r="A527" s="16">
        <v>6</v>
      </c>
      <c r="B527" s="16">
        <v>85</v>
      </c>
      <c r="C527" s="5" t="str">
        <f>VLOOKUP(A527,'WinBUGS output'!A:C,3,FALSE)</f>
        <v>TAU</v>
      </c>
      <c r="D527" s="5" t="str">
        <f>VLOOKUP(B527,'WinBUGS output'!A:C,3,FALSE)</f>
        <v>Interpersonal psychotherapy (IPT) + any AD</v>
      </c>
      <c r="E527" s="5" t="str">
        <f>FIXED('WinBUGS output'!N526,2)</f>
        <v>0.11</v>
      </c>
      <c r="F527" s="5" t="str">
        <f>FIXED('WinBUGS output'!M526,2)</f>
        <v>-1.15</v>
      </c>
      <c r="G527" s="5" t="str">
        <f>FIXED('WinBUGS output'!O526,2)</f>
        <v>1.36</v>
      </c>
      <c r="H527" s="38"/>
      <c r="I527" s="38"/>
      <c r="J527" s="38"/>
      <c r="X527" s="5" t="str">
        <f t="shared" si="28"/>
        <v>TAU</v>
      </c>
      <c r="Y527" s="5" t="str">
        <f t="shared" si="29"/>
        <v>Interpersonal psychotherapy (IPT) + any AD</v>
      </c>
      <c r="Z527" s="5" t="str">
        <f>FIXED(EXP('WinBUGS output'!N526),2)</f>
        <v>1.12</v>
      </c>
      <c r="AA527" s="5" t="str">
        <f>FIXED(EXP('WinBUGS output'!M526),2)</f>
        <v>0.32</v>
      </c>
      <c r="AB527" s="5" t="str">
        <f>FIXED(EXP('WinBUGS output'!O526),2)</f>
        <v>3.88</v>
      </c>
    </row>
    <row r="528" spans="1:28" x14ac:dyDescent="0.25">
      <c r="A528" s="16">
        <v>6</v>
      </c>
      <c r="B528" s="16">
        <v>86</v>
      </c>
      <c r="C528" s="5" t="str">
        <f>VLOOKUP(A528,'WinBUGS output'!A:C,3,FALSE)</f>
        <v>TAU</v>
      </c>
      <c r="D528" s="5" t="str">
        <f>VLOOKUP(B528,'WinBUGS output'!A:C,3,FALSE)</f>
        <v>Interpersonal psychotherapy (IPT) + imipramine</v>
      </c>
      <c r="E528" s="5" t="str">
        <f>FIXED('WinBUGS output'!N527,2)</f>
        <v>0.01</v>
      </c>
      <c r="F528" s="5" t="str">
        <f>FIXED('WinBUGS output'!M527,2)</f>
        <v>-1.41</v>
      </c>
      <c r="G528" s="5" t="str">
        <f>FIXED('WinBUGS output'!O527,2)</f>
        <v>1.38</v>
      </c>
      <c r="H528" s="38"/>
      <c r="I528" s="38"/>
      <c r="J528" s="38"/>
      <c r="X528" s="5" t="str">
        <f t="shared" si="28"/>
        <v>TAU</v>
      </c>
      <c r="Y528" s="5" t="str">
        <f t="shared" si="29"/>
        <v>Interpersonal psychotherapy (IPT) + imipramine</v>
      </c>
      <c r="Z528" s="5" t="str">
        <f>FIXED(EXP('WinBUGS output'!N527),2)</f>
        <v>1.01</v>
      </c>
      <c r="AA528" s="5" t="str">
        <f>FIXED(EXP('WinBUGS output'!M527),2)</f>
        <v>0.25</v>
      </c>
      <c r="AB528" s="5" t="str">
        <f>FIXED(EXP('WinBUGS output'!O527),2)</f>
        <v>3.99</v>
      </c>
    </row>
    <row r="529" spans="1:28" x14ac:dyDescent="0.25">
      <c r="A529" s="16">
        <v>6</v>
      </c>
      <c r="B529" s="16">
        <v>87</v>
      </c>
      <c r="C529" s="5" t="str">
        <f>VLOOKUP(A529,'WinBUGS output'!A:C,3,FALSE)</f>
        <v>TAU</v>
      </c>
      <c r="D529" s="5" t="str">
        <f>VLOOKUP(B529,'WinBUGS output'!A:C,3,FALSE)</f>
        <v>Short-term psychodynamic psychotherapy individual + Any AD</v>
      </c>
      <c r="E529" s="5" t="str">
        <f>FIXED('WinBUGS output'!N528,2)</f>
        <v>0.76</v>
      </c>
      <c r="F529" s="5" t="str">
        <f>FIXED('WinBUGS output'!M528,2)</f>
        <v>-0.11</v>
      </c>
      <c r="G529" s="5" t="str">
        <f>FIXED('WinBUGS output'!O528,2)</f>
        <v>1.63</v>
      </c>
      <c r="H529" s="38"/>
      <c r="I529" s="38"/>
      <c r="J529" s="38"/>
      <c r="X529" s="5" t="str">
        <f t="shared" si="28"/>
        <v>TAU</v>
      </c>
      <c r="Y529" s="5" t="str">
        <f t="shared" si="29"/>
        <v>Short-term psychodynamic psychotherapy individual + Any AD</v>
      </c>
      <c r="Z529" s="5" t="str">
        <f>FIXED(EXP('WinBUGS output'!N528),2)</f>
        <v>2.13</v>
      </c>
      <c r="AA529" s="5" t="str">
        <f>FIXED(EXP('WinBUGS output'!M528),2)</f>
        <v>0.89</v>
      </c>
      <c r="AB529" s="5" t="str">
        <f>FIXED(EXP('WinBUGS output'!O528),2)</f>
        <v>5.12</v>
      </c>
    </row>
    <row r="530" spans="1:28" x14ac:dyDescent="0.25">
      <c r="A530" s="16">
        <v>6</v>
      </c>
      <c r="B530" s="16">
        <v>88</v>
      </c>
      <c r="C530" s="5" t="str">
        <f>VLOOKUP(A530,'WinBUGS output'!A:C,3,FALSE)</f>
        <v>TAU</v>
      </c>
      <c r="D530" s="5" t="str">
        <f>VLOOKUP(B530,'WinBUGS output'!A:C,3,FALSE)</f>
        <v>Short-term psychodynamic psychotherapy individual + any SSRI</v>
      </c>
      <c r="E530" s="5" t="str">
        <f>FIXED('WinBUGS output'!N529,2)</f>
        <v>0.74</v>
      </c>
      <c r="F530" s="5" t="str">
        <f>FIXED('WinBUGS output'!M529,2)</f>
        <v>-0.36</v>
      </c>
      <c r="G530" s="5" t="str">
        <f>FIXED('WinBUGS output'!O529,2)</f>
        <v>1.85</v>
      </c>
      <c r="H530" s="38"/>
      <c r="I530" s="38"/>
      <c r="J530" s="38"/>
      <c r="X530" s="5" t="str">
        <f t="shared" si="28"/>
        <v>TAU</v>
      </c>
      <c r="Y530" s="5" t="str">
        <f t="shared" si="29"/>
        <v>Short-term psychodynamic psychotherapy individual + any SSRI</v>
      </c>
      <c r="Z530" s="5" t="str">
        <f>FIXED(EXP('WinBUGS output'!N529),2)</f>
        <v>2.09</v>
      </c>
      <c r="AA530" s="5" t="str">
        <f>FIXED(EXP('WinBUGS output'!M529),2)</f>
        <v>0.70</v>
      </c>
      <c r="AB530" s="5" t="str">
        <f>FIXED(EXP('WinBUGS output'!O529),2)</f>
        <v>6.36</v>
      </c>
    </row>
    <row r="531" spans="1:28" x14ac:dyDescent="0.25">
      <c r="A531" s="16">
        <v>6</v>
      </c>
      <c r="B531" s="16">
        <v>89</v>
      </c>
      <c r="C531" s="5" t="str">
        <f>VLOOKUP(A531,'WinBUGS output'!A:C,3,FALSE)</f>
        <v>TAU</v>
      </c>
      <c r="D531" s="5" t="str">
        <f>VLOOKUP(B531,'WinBUGS output'!A:C,3,FALSE)</f>
        <v>CBT individual (over 15 sessions) + Pill placebo</v>
      </c>
      <c r="E531" s="5" t="str">
        <f>FIXED('WinBUGS output'!N530,2)</f>
        <v>-0.83</v>
      </c>
      <c r="F531" s="5" t="str">
        <f>FIXED('WinBUGS output'!M530,2)</f>
        <v>-2.18</v>
      </c>
      <c r="G531" s="5" t="str">
        <f>FIXED('WinBUGS output'!O530,2)</f>
        <v>0.38</v>
      </c>
      <c r="H531" s="38"/>
      <c r="I531" s="38"/>
      <c r="J531" s="38"/>
      <c r="X531" s="5" t="str">
        <f t="shared" si="28"/>
        <v>TAU</v>
      </c>
      <c r="Y531" s="5" t="str">
        <f t="shared" si="29"/>
        <v>CBT individual (over 15 sessions) + Pill placebo</v>
      </c>
      <c r="Z531" s="5" t="str">
        <f>FIXED(EXP('WinBUGS output'!N530),2)</f>
        <v>0.43</v>
      </c>
      <c r="AA531" s="5" t="str">
        <f>FIXED(EXP('WinBUGS output'!M530),2)</f>
        <v>0.11</v>
      </c>
      <c r="AB531" s="5" t="str">
        <f>FIXED(EXP('WinBUGS output'!O530),2)</f>
        <v>1.46</v>
      </c>
    </row>
    <row r="532" spans="1:28" x14ac:dyDescent="0.25">
      <c r="A532" s="16">
        <v>6</v>
      </c>
      <c r="B532" s="16">
        <v>90</v>
      </c>
      <c r="C532" s="5" t="str">
        <f>VLOOKUP(A532,'WinBUGS output'!A:C,3,FALSE)</f>
        <v>TAU</v>
      </c>
      <c r="D532" s="5" t="str">
        <f>VLOOKUP(B532,'WinBUGS output'!A:C,3,FALSE)</f>
        <v xml:space="preserve">Interpersonal psychotherapy (IPT) + Pill placebo </v>
      </c>
      <c r="E532" s="5" t="str">
        <f>FIXED('WinBUGS output'!N531,2)</f>
        <v>-0.66</v>
      </c>
      <c r="F532" s="5" t="str">
        <f>FIXED('WinBUGS output'!M531,2)</f>
        <v>-1.85</v>
      </c>
      <c r="G532" s="5" t="str">
        <f>FIXED('WinBUGS output'!O531,2)</f>
        <v>0.48</v>
      </c>
      <c r="H532" s="38"/>
      <c r="I532" s="38"/>
      <c r="J532" s="38"/>
      <c r="X532" s="5" t="str">
        <f t="shared" si="28"/>
        <v>TAU</v>
      </c>
      <c r="Y532" s="5" t="str">
        <f t="shared" si="29"/>
        <v xml:space="preserve">Interpersonal psychotherapy (IPT) + Pill placebo </v>
      </c>
      <c r="Z532" s="5" t="str">
        <f>FIXED(EXP('WinBUGS output'!N531),2)</f>
        <v>0.52</v>
      </c>
      <c r="AA532" s="5" t="str">
        <f>FIXED(EXP('WinBUGS output'!M531),2)</f>
        <v>0.16</v>
      </c>
      <c r="AB532" s="5" t="str">
        <f>FIXED(EXP('WinBUGS output'!O531),2)</f>
        <v>1.62</v>
      </c>
    </row>
    <row r="533" spans="1:28" x14ac:dyDescent="0.25">
      <c r="A533" s="16">
        <v>6</v>
      </c>
      <c r="B533" s="16">
        <v>91</v>
      </c>
      <c r="C533" s="5" t="str">
        <f>VLOOKUP(A533,'WinBUGS output'!A:C,3,FALSE)</f>
        <v>TAU</v>
      </c>
      <c r="D533" s="5" t="str">
        <f>VLOOKUP(B533,'WinBUGS output'!A:C,3,FALSE)</f>
        <v>Exercise + CBT individual (under 15 sessions)</v>
      </c>
      <c r="E533" s="5" t="str">
        <f>FIXED('WinBUGS output'!N532,2)</f>
        <v>-0.08</v>
      </c>
      <c r="F533" s="5" t="str">
        <f>FIXED('WinBUGS output'!M532,2)</f>
        <v>-1.16</v>
      </c>
      <c r="G533" s="5" t="str">
        <f>FIXED('WinBUGS output'!O532,2)</f>
        <v>0.90</v>
      </c>
      <c r="H533" s="38"/>
      <c r="I533" s="38"/>
      <c r="J533" s="38"/>
      <c r="X533" s="5" t="str">
        <f t="shared" si="28"/>
        <v>TAU</v>
      </c>
      <c r="Y533" s="5" t="str">
        <f t="shared" si="29"/>
        <v>Exercise + CBT individual (under 15 sessions)</v>
      </c>
      <c r="Z533" s="5" t="str">
        <f>FIXED(EXP('WinBUGS output'!N532),2)</f>
        <v>0.92</v>
      </c>
      <c r="AA533" s="5" t="str">
        <f>FIXED(EXP('WinBUGS output'!M532),2)</f>
        <v>0.31</v>
      </c>
      <c r="AB533" s="5" t="str">
        <f>FIXED(EXP('WinBUGS output'!O532),2)</f>
        <v>2.45</v>
      </c>
    </row>
    <row r="534" spans="1:28" x14ac:dyDescent="0.25">
      <c r="A534" s="16">
        <v>6</v>
      </c>
      <c r="B534" s="16">
        <v>92</v>
      </c>
      <c r="C534" s="5" t="str">
        <f>VLOOKUP(A534,'WinBUGS output'!A:C,3,FALSE)</f>
        <v>TAU</v>
      </c>
      <c r="D534" s="5" t="str">
        <f>VLOOKUP(B534,'WinBUGS output'!A:C,3,FALSE)</f>
        <v>Exercise + Sertraline</v>
      </c>
      <c r="E534" s="5" t="str">
        <f>FIXED('WinBUGS output'!N533,2)</f>
        <v>0.03</v>
      </c>
      <c r="F534" s="5" t="str">
        <f>FIXED('WinBUGS output'!M533,2)</f>
        <v>-0.73</v>
      </c>
      <c r="G534" s="5" t="str">
        <f>FIXED('WinBUGS output'!O533,2)</f>
        <v>0.79</v>
      </c>
      <c r="H534" s="38"/>
      <c r="I534" s="38"/>
      <c r="J534" s="38"/>
      <c r="X534" s="5" t="str">
        <f t="shared" si="28"/>
        <v>TAU</v>
      </c>
      <c r="Y534" s="5" t="str">
        <f t="shared" si="29"/>
        <v>Exercise + Sertraline</v>
      </c>
      <c r="Z534" s="5" t="str">
        <f>FIXED(EXP('WinBUGS output'!N533),2)</f>
        <v>1.03</v>
      </c>
      <c r="AA534" s="5" t="str">
        <f>FIXED(EXP('WinBUGS output'!M533),2)</f>
        <v>0.48</v>
      </c>
      <c r="AB534" s="5" t="str">
        <f>FIXED(EXP('WinBUGS output'!O533),2)</f>
        <v>2.20</v>
      </c>
    </row>
    <row r="535" spans="1:28" x14ac:dyDescent="0.25">
      <c r="A535" s="16">
        <v>7</v>
      </c>
      <c r="B535" s="16">
        <v>8</v>
      </c>
      <c r="C535" s="5" t="str">
        <f>VLOOKUP(A535,'WinBUGS output'!A:C,3,FALSE)</f>
        <v>Enhanced TAU</v>
      </c>
      <c r="D535" s="5" t="str">
        <f>VLOOKUP(B535,'WinBUGS output'!A:C,3,FALSE)</f>
        <v>Exercise</v>
      </c>
      <c r="E535" s="5" t="str">
        <f>FIXED('WinBUGS output'!N534,2)</f>
        <v>-0.07</v>
      </c>
      <c r="F535" s="5" t="str">
        <f>FIXED('WinBUGS output'!M534,2)</f>
        <v>-0.85</v>
      </c>
      <c r="G535" s="5" t="str">
        <f>FIXED('WinBUGS output'!O534,2)</f>
        <v>0.63</v>
      </c>
      <c r="H535" s="38"/>
      <c r="I535" s="38"/>
      <c r="J535" s="38"/>
      <c r="X535" s="5" t="str">
        <f t="shared" si="28"/>
        <v>Enhanced TAU</v>
      </c>
      <c r="Y535" s="5" t="str">
        <f t="shared" si="29"/>
        <v>Exercise</v>
      </c>
      <c r="Z535" s="5" t="str">
        <f>FIXED(EXP('WinBUGS output'!N534),2)</f>
        <v>0.94</v>
      </c>
      <c r="AA535" s="5" t="str">
        <f>FIXED(EXP('WinBUGS output'!M534),2)</f>
        <v>0.43</v>
      </c>
      <c r="AB535" s="5" t="str">
        <f>FIXED(EXP('WinBUGS output'!O534),2)</f>
        <v>1.88</v>
      </c>
    </row>
    <row r="536" spans="1:28" x14ac:dyDescent="0.25">
      <c r="A536" s="16">
        <v>7</v>
      </c>
      <c r="B536" s="16">
        <v>9</v>
      </c>
      <c r="C536" s="5" t="str">
        <f>VLOOKUP(A536,'WinBUGS output'!A:C,3,FALSE)</f>
        <v>Enhanced TAU</v>
      </c>
      <c r="D536" s="5" t="str">
        <f>VLOOKUP(B536,'WinBUGS output'!A:C,3,FALSE)</f>
        <v>Exercise + TAU</v>
      </c>
      <c r="E536" s="5" t="str">
        <f>FIXED('WinBUGS output'!N535,2)</f>
        <v>0.13</v>
      </c>
      <c r="F536" s="5" t="str">
        <f>FIXED('WinBUGS output'!M535,2)</f>
        <v>-0.73</v>
      </c>
      <c r="G536" s="5" t="str">
        <f>FIXED('WinBUGS output'!O535,2)</f>
        <v>0.99</v>
      </c>
      <c r="H536" s="38"/>
      <c r="I536" s="38"/>
      <c r="J536" s="38"/>
      <c r="X536" s="5" t="str">
        <f t="shared" si="28"/>
        <v>Enhanced TAU</v>
      </c>
      <c r="Y536" s="5" t="str">
        <f t="shared" si="29"/>
        <v>Exercise + TAU</v>
      </c>
      <c r="Z536" s="5" t="str">
        <f>FIXED(EXP('WinBUGS output'!N535),2)</f>
        <v>1.14</v>
      </c>
      <c r="AA536" s="5" t="str">
        <f>FIXED(EXP('WinBUGS output'!M535),2)</f>
        <v>0.48</v>
      </c>
      <c r="AB536" s="5" t="str">
        <f>FIXED(EXP('WinBUGS output'!O535),2)</f>
        <v>2.70</v>
      </c>
    </row>
    <row r="537" spans="1:28" x14ac:dyDescent="0.25">
      <c r="A537" s="16">
        <v>7</v>
      </c>
      <c r="B537" s="16">
        <v>10</v>
      </c>
      <c r="C537" s="5" t="str">
        <f>VLOOKUP(A537,'WinBUGS output'!A:C,3,FALSE)</f>
        <v>Enhanced TAU</v>
      </c>
      <c r="D537" s="5" t="str">
        <f>VLOOKUP(B537,'WinBUGS output'!A:C,3,FALSE)</f>
        <v>Yoga + TAU</v>
      </c>
      <c r="E537" s="5" t="str">
        <f>FIXED('WinBUGS output'!N536,2)</f>
        <v>-0.26</v>
      </c>
      <c r="F537" s="5" t="str">
        <f>FIXED('WinBUGS output'!M536,2)</f>
        <v>-1.58</v>
      </c>
      <c r="G537" s="5" t="str">
        <f>FIXED('WinBUGS output'!O536,2)</f>
        <v>0.77</v>
      </c>
      <c r="H537" s="38"/>
      <c r="I537" s="38"/>
      <c r="J537" s="38"/>
      <c r="X537" s="5" t="str">
        <f t="shared" si="28"/>
        <v>Enhanced TAU</v>
      </c>
      <c r="Y537" s="5" t="str">
        <f t="shared" si="29"/>
        <v>Yoga + TAU</v>
      </c>
      <c r="Z537" s="5" t="str">
        <f>FIXED(EXP('WinBUGS output'!N536),2)</f>
        <v>0.77</v>
      </c>
      <c r="AA537" s="5" t="str">
        <f>FIXED(EXP('WinBUGS output'!M536),2)</f>
        <v>0.21</v>
      </c>
      <c r="AB537" s="5" t="str">
        <f>FIXED(EXP('WinBUGS output'!O536),2)</f>
        <v>2.16</v>
      </c>
    </row>
    <row r="538" spans="1:28" x14ac:dyDescent="0.25">
      <c r="A538" s="16">
        <v>7</v>
      </c>
      <c r="B538" s="16">
        <v>11</v>
      </c>
      <c r="C538" s="5" t="str">
        <f>VLOOKUP(A538,'WinBUGS output'!A:C,3,FALSE)</f>
        <v>Enhanced TAU</v>
      </c>
      <c r="D538" s="5" t="str">
        <f>VLOOKUP(B538,'WinBUGS output'!A:C,3,FALSE)</f>
        <v>Any TCA</v>
      </c>
      <c r="E538" s="5" t="str">
        <f>FIXED('WinBUGS output'!N537,2)</f>
        <v>0.42</v>
      </c>
      <c r="F538" s="5" t="str">
        <f>FIXED('WinBUGS output'!M537,2)</f>
        <v>-0.37</v>
      </c>
      <c r="G538" s="5" t="str">
        <f>FIXED('WinBUGS output'!O537,2)</f>
        <v>1.18</v>
      </c>
      <c r="H538" s="38"/>
      <c r="I538" s="38"/>
      <c r="J538" s="38"/>
      <c r="X538" s="5" t="str">
        <f t="shared" si="28"/>
        <v>Enhanced TAU</v>
      </c>
      <c r="Y538" s="5" t="str">
        <f t="shared" si="29"/>
        <v>Any TCA</v>
      </c>
      <c r="Z538" s="5" t="str">
        <f>FIXED(EXP('WinBUGS output'!N537),2)</f>
        <v>1.53</v>
      </c>
      <c r="AA538" s="5" t="str">
        <f>FIXED(EXP('WinBUGS output'!M537),2)</f>
        <v>0.69</v>
      </c>
      <c r="AB538" s="5" t="str">
        <f>FIXED(EXP('WinBUGS output'!O537),2)</f>
        <v>3.25</v>
      </c>
    </row>
    <row r="539" spans="1:28" x14ac:dyDescent="0.25">
      <c r="A539" s="16">
        <v>7</v>
      </c>
      <c r="B539" s="16">
        <v>12</v>
      </c>
      <c r="C539" s="5" t="str">
        <f>VLOOKUP(A539,'WinBUGS output'!A:C,3,FALSE)</f>
        <v>Enhanced TAU</v>
      </c>
      <c r="D539" s="5" t="str">
        <f>VLOOKUP(B539,'WinBUGS output'!A:C,3,FALSE)</f>
        <v>Amitriptyline</v>
      </c>
      <c r="E539" s="5" t="str">
        <f>FIXED('WinBUGS output'!N538,2)</f>
        <v>0.23</v>
      </c>
      <c r="F539" s="5" t="str">
        <f>FIXED('WinBUGS output'!M538,2)</f>
        <v>-0.55</v>
      </c>
      <c r="G539" s="5" t="str">
        <f>FIXED('WinBUGS output'!O538,2)</f>
        <v>0.93</v>
      </c>
      <c r="H539" s="38"/>
      <c r="I539" s="38"/>
      <c r="J539" s="38"/>
      <c r="X539" s="5" t="str">
        <f t="shared" si="28"/>
        <v>Enhanced TAU</v>
      </c>
      <c r="Y539" s="5" t="str">
        <f t="shared" si="29"/>
        <v>Amitriptyline</v>
      </c>
      <c r="Z539" s="5" t="str">
        <f>FIXED(EXP('WinBUGS output'!N538),2)</f>
        <v>1.26</v>
      </c>
      <c r="AA539" s="5" t="str">
        <f>FIXED(EXP('WinBUGS output'!M538),2)</f>
        <v>0.58</v>
      </c>
      <c r="AB539" s="5" t="str">
        <f>FIXED(EXP('WinBUGS output'!O538),2)</f>
        <v>2.54</v>
      </c>
    </row>
    <row r="540" spans="1:28" x14ac:dyDescent="0.25">
      <c r="A540" s="16">
        <v>7</v>
      </c>
      <c r="B540" s="16">
        <v>13</v>
      </c>
      <c r="C540" s="5" t="str">
        <f>VLOOKUP(A540,'WinBUGS output'!A:C,3,FALSE)</f>
        <v>Enhanced TAU</v>
      </c>
      <c r="D540" s="5" t="str">
        <f>VLOOKUP(B540,'WinBUGS output'!A:C,3,FALSE)</f>
        <v>Imipramine</v>
      </c>
      <c r="E540" s="5" t="str">
        <f>FIXED('WinBUGS output'!N539,2)</f>
        <v>0.44</v>
      </c>
      <c r="F540" s="5" t="str">
        <f>FIXED('WinBUGS output'!M539,2)</f>
        <v>-0.32</v>
      </c>
      <c r="G540" s="5" t="str">
        <f>FIXED('WinBUGS output'!O539,2)</f>
        <v>1.13</v>
      </c>
      <c r="H540" s="38"/>
      <c r="I540" s="38"/>
      <c r="J540" s="38"/>
      <c r="X540" s="5" t="str">
        <f t="shared" si="28"/>
        <v>Enhanced TAU</v>
      </c>
      <c r="Y540" s="5" t="str">
        <f t="shared" si="29"/>
        <v>Imipramine</v>
      </c>
      <c r="Z540" s="5" t="str">
        <f>FIXED(EXP('WinBUGS output'!N539),2)</f>
        <v>1.55</v>
      </c>
      <c r="AA540" s="5" t="str">
        <f>FIXED(EXP('WinBUGS output'!M539),2)</f>
        <v>0.73</v>
      </c>
      <c r="AB540" s="5" t="str">
        <f>FIXED(EXP('WinBUGS output'!O539),2)</f>
        <v>3.10</v>
      </c>
    </row>
    <row r="541" spans="1:28" x14ac:dyDescent="0.25">
      <c r="A541" s="16">
        <v>7</v>
      </c>
      <c r="B541" s="16">
        <v>14</v>
      </c>
      <c r="C541" s="5" t="str">
        <f>VLOOKUP(A541,'WinBUGS output'!A:C,3,FALSE)</f>
        <v>Enhanced TAU</v>
      </c>
      <c r="D541" s="5" t="str">
        <f>VLOOKUP(B541,'WinBUGS output'!A:C,3,FALSE)</f>
        <v>Lofepramine</v>
      </c>
      <c r="E541" s="5" t="str">
        <f>FIXED('WinBUGS output'!N540,2)</f>
        <v>0.42</v>
      </c>
      <c r="F541" s="5" t="str">
        <f>FIXED('WinBUGS output'!M540,2)</f>
        <v>-0.41</v>
      </c>
      <c r="G541" s="5" t="str">
        <f>FIXED('WinBUGS output'!O540,2)</f>
        <v>1.21</v>
      </c>
      <c r="H541" s="38"/>
      <c r="I541" s="38"/>
      <c r="J541" s="38"/>
      <c r="X541" s="5" t="str">
        <f t="shared" si="28"/>
        <v>Enhanced TAU</v>
      </c>
      <c r="Y541" s="5" t="str">
        <f t="shared" si="29"/>
        <v>Lofepramine</v>
      </c>
      <c r="Z541" s="5" t="str">
        <f>FIXED(EXP('WinBUGS output'!N540),2)</f>
        <v>1.52</v>
      </c>
      <c r="AA541" s="5" t="str">
        <f>FIXED(EXP('WinBUGS output'!M540),2)</f>
        <v>0.67</v>
      </c>
      <c r="AB541" s="5" t="str">
        <f>FIXED(EXP('WinBUGS output'!O540),2)</f>
        <v>3.35</v>
      </c>
    </row>
    <row r="542" spans="1:28" x14ac:dyDescent="0.25">
      <c r="A542" s="16">
        <v>7</v>
      </c>
      <c r="B542" s="16">
        <v>15</v>
      </c>
      <c r="C542" s="5" t="str">
        <f>VLOOKUP(A542,'WinBUGS output'!A:C,3,FALSE)</f>
        <v>Enhanced TAU</v>
      </c>
      <c r="D542" s="5" t="str">
        <f>VLOOKUP(B542,'WinBUGS output'!A:C,3,FALSE)</f>
        <v>Any SSRI</v>
      </c>
      <c r="E542" s="5" t="str">
        <f>FIXED('WinBUGS output'!N541,2)</f>
        <v>-0.01</v>
      </c>
      <c r="F542" s="5" t="str">
        <f>FIXED('WinBUGS output'!M541,2)</f>
        <v>-0.78</v>
      </c>
      <c r="G542" s="5" t="str">
        <f>FIXED('WinBUGS output'!O541,2)</f>
        <v>0.69</v>
      </c>
      <c r="H542" s="38"/>
      <c r="I542" s="38"/>
      <c r="J542" s="38"/>
      <c r="X542" s="5" t="str">
        <f t="shared" si="28"/>
        <v>Enhanced TAU</v>
      </c>
      <c r="Y542" s="5" t="str">
        <f t="shared" si="29"/>
        <v>Any SSRI</v>
      </c>
      <c r="Z542" s="5" t="str">
        <f>FIXED(EXP('WinBUGS output'!N541),2)</f>
        <v>0.99</v>
      </c>
      <c r="AA542" s="5" t="str">
        <f>FIXED(EXP('WinBUGS output'!M541),2)</f>
        <v>0.46</v>
      </c>
      <c r="AB542" s="5" t="str">
        <f>FIXED(EXP('WinBUGS output'!O541),2)</f>
        <v>2.00</v>
      </c>
    </row>
    <row r="543" spans="1:28" x14ac:dyDescent="0.25">
      <c r="A543" s="16">
        <v>7</v>
      </c>
      <c r="B543" s="16">
        <v>16</v>
      </c>
      <c r="C543" s="5" t="str">
        <f>VLOOKUP(A543,'WinBUGS output'!A:C,3,FALSE)</f>
        <v>Enhanced TAU</v>
      </c>
      <c r="D543" s="5" t="str">
        <f>VLOOKUP(B543,'WinBUGS output'!A:C,3,FALSE)</f>
        <v>Any SSRI + Enhanced TAU</v>
      </c>
      <c r="E543" s="5" t="str">
        <f>FIXED('WinBUGS output'!N542,2)</f>
        <v>0.00</v>
      </c>
      <c r="F543" s="5" t="str">
        <f>FIXED('WinBUGS output'!M542,2)</f>
        <v>-0.77</v>
      </c>
      <c r="G543" s="5" t="str">
        <f>FIXED('WinBUGS output'!O542,2)</f>
        <v>0.71</v>
      </c>
      <c r="H543" s="38" t="s">
        <v>5334</v>
      </c>
      <c r="I543" s="38" t="s">
        <v>5335</v>
      </c>
      <c r="J543" s="38" t="s">
        <v>5336</v>
      </c>
      <c r="X543" s="5" t="str">
        <f t="shared" si="28"/>
        <v>Enhanced TAU</v>
      </c>
      <c r="Y543" s="5" t="str">
        <f t="shared" si="29"/>
        <v>Any SSRI + Enhanced TAU</v>
      </c>
      <c r="Z543" s="5" t="str">
        <f>FIXED(EXP('WinBUGS output'!N542),2)</f>
        <v>1.00</v>
      </c>
      <c r="AA543" s="5" t="str">
        <f>FIXED(EXP('WinBUGS output'!M542),2)</f>
        <v>0.46</v>
      </c>
      <c r="AB543" s="5" t="str">
        <f>FIXED(EXP('WinBUGS output'!O542),2)</f>
        <v>2.04</v>
      </c>
    </row>
    <row r="544" spans="1:28" x14ac:dyDescent="0.25">
      <c r="A544" s="16">
        <v>7</v>
      </c>
      <c r="B544" s="16">
        <v>17</v>
      </c>
      <c r="C544" s="5" t="str">
        <f>VLOOKUP(A544,'WinBUGS output'!A:C,3,FALSE)</f>
        <v>Enhanced TAU</v>
      </c>
      <c r="D544" s="5" t="str">
        <f>VLOOKUP(B544,'WinBUGS output'!A:C,3,FALSE)</f>
        <v>Citalopram</v>
      </c>
      <c r="E544" s="5" t="str">
        <f>FIXED('WinBUGS output'!N543,2)</f>
        <v>0.04</v>
      </c>
      <c r="F544" s="5" t="str">
        <f>FIXED('WinBUGS output'!M543,2)</f>
        <v>-0.74</v>
      </c>
      <c r="G544" s="5" t="str">
        <f>FIXED('WinBUGS output'!O543,2)</f>
        <v>0.76</v>
      </c>
      <c r="H544" s="38"/>
      <c r="I544" s="38"/>
      <c r="J544" s="38"/>
      <c r="X544" s="5" t="str">
        <f t="shared" si="28"/>
        <v>Enhanced TAU</v>
      </c>
      <c r="Y544" s="5" t="str">
        <f t="shared" si="29"/>
        <v>Citalopram</v>
      </c>
      <c r="Z544" s="5" t="str">
        <f>FIXED(EXP('WinBUGS output'!N543),2)</f>
        <v>1.04</v>
      </c>
      <c r="AA544" s="5" t="str">
        <f>FIXED(EXP('WinBUGS output'!M543),2)</f>
        <v>0.48</v>
      </c>
      <c r="AB544" s="5" t="str">
        <f>FIXED(EXP('WinBUGS output'!O543),2)</f>
        <v>2.15</v>
      </c>
    </row>
    <row r="545" spans="1:28" x14ac:dyDescent="0.25">
      <c r="A545" s="16">
        <v>7</v>
      </c>
      <c r="B545" s="16">
        <v>18</v>
      </c>
      <c r="C545" s="5" t="str">
        <f>VLOOKUP(A545,'WinBUGS output'!A:C,3,FALSE)</f>
        <v>Enhanced TAU</v>
      </c>
      <c r="D545" s="5" t="str">
        <f>VLOOKUP(B545,'WinBUGS output'!A:C,3,FALSE)</f>
        <v>Escitalopram</v>
      </c>
      <c r="E545" s="5" t="str">
        <f>FIXED('WinBUGS output'!N544,2)</f>
        <v>0.04</v>
      </c>
      <c r="F545" s="5" t="str">
        <f>FIXED('WinBUGS output'!M544,2)</f>
        <v>-0.71</v>
      </c>
      <c r="G545" s="5" t="str">
        <f>FIXED('WinBUGS output'!O544,2)</f>
        <v>0.74</v>
      </c>
      <c r="H545" s="38"/>
      <c r="I545" s="38"/>
      <c r="J545" s="38"/>
      <c r="X545" s="5" t="str">
        <f t="shared" si="28"/>
        <v>Enhanced TAU</v>
      </c>
      <c r="Y545" s="5" t="str">
        <f t="shared" si="29"/>
        <v>Escitalopram</v>
      </c>
      <c r="Z545" s="5" t="str">
        <f>FIXED(EXP('WinBUGS output'!N544),2)</f>
        <v>1.04</v>
      </c>
      <c r="AA545" s="5" t="str">
        <f>FIXED(EXP('WinBUGS output'!M544),2)</f>
        <v>0.49</v>
      </c>
      <c r="AB545" s="5" t="str">
        <f>FIXED(EXP('WinBUGS output'!O544),2)</f>
        <v>2.10</v>
      </c>
    </row>
    <row r="546" spans="1:28" x14ac:dyDescent="0.25">
      <c r="A546" s="16">
        <v>7</v>
      </c>
      <c r="B546" s="16">
        <v>19</v>
      </c>
      <c r="C546" s="5" t="str">
        <f>VLOOKUP(A546,'WinBUGS output'!A:C,3,FALSE)</f>
        <v>Enhanced TAU</v>
      </c>
      <c r="D546" s="5" t="str">
        <f>VLOOKUP(B546,'WinBUGS output'!A:C,3,FALSE)</f>
        <v>Fluoxetine</v>
      </c>
      <c r="E546" s="5" t="str">
        <f>FIXED('WinBUGS output'!N545,2)</f>
        <v>0.00</v>
      </c>
      <c r="F546" s="5" t="str">
        <f>FIXED('WinBUGS output'!M545,2)</f>
        <v>-0.74</v>
      </c>
      <c r="G546" s="5" t="str">
        <f>FIXED('WinBUGS output'!O545,2)</f>
        <v>0.68</v>
      </c>
      <c r="H546" s="38"/>
      <c r="I546" s="38"/>
      <c r="J546" s="38"/>
      <c r="X546" s="5" t="str">
        <f t="shared" si="28"/>
        <v>Enhanced TAU</v>
      </c>
      <c r="Y546" s="5" t="str">
        <f t="shared" si="29"/>
        <v>Fluoxetine</v>
      </c>
      <c r="Z546" s="5" t="str">
        <f>FIXED(EXP('WinBUGS output'!N545),2)</f>
        <v>1.00</v>
      </c>
      <c r="AA546" s="5" t="str">
        <f>FIXED(EXP('WinBUGS output'!M545),2)</f>
        <v>0.48</v>
      </c>
      <c r="AB546" s="5" t="str">
        <f>FIXED(EXP('WinBUGS output'!O545),2)</f>
        <v>1.97</v>
      </c>
    </row>
    <row r="547" spans="1:28" x14ac:dyDescent="0.25">
      <c r="A547" s="16">
        <v>7</v>
      </c>
      <c r="B547" s="16">
        <v>20</v>
      </c>
      <c r="C547" s="5" t="str">
        <f>VLOOKUP(A547,'WinBUGS output'!A:C,3,FALSE)</f>
        <v>Enhanced TAU</v>
      </c>
      <c r="D547" s="5" t="str">
        <f>VLOOKUP(B547,'WinBUGS output'!A:C,3,FALSE)</f>
        <v>Sertraline</v>
      </c>
      <c r="E547" s="5" t="str">
        <f>FIXED('WinBUGS output'!N546,2)</f>
        <v>0.08</v>
      </c>
      <c r="F547" s="5" t="str">
        <f>FIXED('WinBUGS output'!M546,2)</f>
        <v>-0.65</v>
      </c>
      <c r="G547" s="5" t="str">
        <f>FIXED('WinBUGS output'!O546,2)</f>
        <v>0.74</v>
      </c>
      <c r="H547" s="38"/>
      <c r="I547" s="38"/>
      <c r="J547" s="38"/>
      <c r="X547" s="5" t="str">
        <f t="shared" si="28"/>
        <v>Enhanced TAU</v>
      </c>
      <c r="Y547" s="5" t="str">
        <f t="shared" si="29"/>
        <v>Sertraline</v>
      </c>
      <c r="Z547" s="5" t="str">
        <f>FIXED(EXP('WinBUGS output'!N546),2)</f>
        <v>1.08</v>
      </c>
      <c r="AA547" s="5" t="str">
        <f>FIXED(EXP('WinBUGS output'!M546),2)</f>
        <v>0.52</v>
      </c>
      <c r="AB547" s="5" t="str">
        <f>FIXED(EXP('WinBUGS output'!O546),2)</f>
        <v>2.10</v>
      </c>
    </row>
    <row r="548" spans="1:28" x14ac:dyDescent="0.25">
      <c r="A548" s="16">
        <v>7</v>
      </c>
      <c r="B548" s="16">
        <v>21</v>
      </c>
      <c r="C548" s="5" t="str">
        <f>VLOOKUP(A548,'WinBUGS output'!A:C,3,FALSE)</f>
        <v>Enhanced TAU</v>
      </c>
      <c r="D548" s="5" t="str">
        <f>VLOOKUP(B548,'WinBUGS output'!A:C,3,FALSE)</f>
        <v>Any AD</v>
      </c>
      <c r="E548" s="5" t="str">
        <f>FIXED('WinBUGS output'!N547,2)</f>
        <v>0.26</v>
      </c>
      <c r="F548" s="5" t="str">
        <f>FIXED('WinBUGS output'!M547,2)</f>
        <v>-0.54</v>
      </c>
      <c r="G548" s="5" t="str">
        <f>FIXED('WinBUGS output'!O547,2)</f>
        <v>0.98</v>
      </c>
      <c r="H548" s="38"/>
      <c r="I548" s="38"/>
      <c r="J548" s="38"/>
      <c r="X548" s="5" t="str">
        <f t="shared" si="28"/>
        <v>Enhanced TAU</v>
      </c>
      <c r="Y548" s="5" t="str">
        <f t="shared" si="29"/>
        <v>Any AD</v>
      </c>
      <c r="Z548" s="5" t="str">
        <f>FIXED(EXP('WinBUGS output'!N547),2)</f>
        <v>1.29</v>
      </c>
      <c r="AA548" s="5" t="str">
        <f>FIXED(EXP('WinBUGS output'!M547),2)</f>
        <v>0.59</v>
      </c>
      <c r="AB548" s="5" t="str">
        <f>FIXED(EXP('WinBUGS output'!O547),2)</f>
        <v>2.68</v>
      </c>
    </row>
    <row r="549" spans="1:28" x14ac:dyDescent="0.25">
      <c r="A549" s="16">
        <v>7</v>
      </c>
      <c r="B549" s="16">
        <v>22</v>
      </c>
      <c r="C549" s="5" t="str">
        <f>VLOOKUP(A549,'WinBUGS output'!A:C,3,FALSE)</f>
        <v>Enhanced TAU</v>
      </c>
      <c r="D549" s="5" t="str">
        <f>VLOOKUP(B549,'WinBUGS output'!A:C,3,FALSE)</f>
        <v>Mirtazapine</v>
      </c>
      <c r="E549" s="5" t="str">
        <f>FIXED('WinBUGS output'!N548,2)</f>
        <v>-0.53</v>
      </c>
      <c r="F549" s="5" t="str">
        <f>FIXED('WinBUGS output'!M548,2)</f>
        <v>-2.01</v>
      </c>
      <c r="G549" s="5" t="str">
        <f>FIXED('WinBUGS output'!O548,2)</f>
        <v>0.92</v>
      </c>
      <c r="H549" s="38"/>
      <c r="I549" s="38"/>
      <c r="J549" s="38"/>
      <c r="X549" s="5" t="str">
        <f t="shared" si="28"/>
        <v>Enhanced TAU</v>
      </c>
      <c r="Y549" s="5" t="str">
        <f t="shared" si="29"/>
        <v>Mirtazapine</v>
      </c>
      <c r="Z549" s="5" t="str">
        <f>FIXED(EXP('WinBUGS output'!N548),2)</f>
        <v>0.59</v>
      </c>
      <c r="AA549" s="5" t="str">
        <f>FIXED(EXP('WinBUGS output'!M548),2)</f>
        <v>0.13</v>
      </c>
      <c r="AB549" s="5" t="str">
        <f>FIXED(EXP('WinBUGS output'!O548),2)</f>
        <v>2.51</v>
      </c>
    </row>
    <row r="550" spans="1:28" x14ac:dyDescent="0.25">
      <c r="A550" s="16">
        <v>7</v>
      </c>
      <c r="B550" s="16">
        <v>23</v>
      </c>
      <c r="C550" s="5" t="str">
        <f>VLOOKUP(A550,'WinBUGS output'!A:C,3,FALSE)</f>
        <v>Enhanced TAU</v>
      </c>
      <c r="D550" s="5" t="str">
        <f>VLOOKUP(B550,'WinBUGS output'!A:C,3,FALSE)</f>
        <v>Short-term psychodynamic psychotherapy individual</v>
      </c>
      <c r="E550" s="5" t="str">
        <f>FIXED('WinBUGS output'!N549,2)</f>
        <v>0.06</v>
      </c>
      <c r="F550" s="5" t="str">
        <f>FIXED('WinBUGS output'!M549,2)</f>
        <v>-0.78</v>
      </c>
      <c r="G550" s="5" t="str">
        <f>FIXED('WinBUGS output'!O549,2)</f>
        <v>0.84</v>
      </c>
      <c r="H550" s="38"/>
      <c r="I550" s="38"/>
      <c r="J550" s="38"/>
      <c r="X550" s="5" t="str">
        <f t="shared" si="28"/>
        <v>Enhanced TAU</v>
      </c>
      <c r="Y550" s="5" t="str">
        <f t="shared" si="29"/>
        <v>Short-term psychodynamic psychotherapy individual</v>
      </c>
      <c r="Z550" s="5" t="str">
        <f>FIXED(EXP('WinBUGS output'!N549),2)</f>
        <v>1.06</v>
      </c>
      <c r="AA550" s="5" t="str">
        <f>FIXED(EXP('WinBUGS output'!M549),2)</f>
        <v>0.46</v>
      </c>
      <c r="AB550" s="5" t="str">
        <f>FIXED(EXP('WinBUGS output'!O549),2)</f>
        <v>2.32</v>
      </c>
    </row>
    <row r="551" spans="1:28" x14ac:dyDescent="0.25">
      <c r="A551" s="16">
        <v>7</v>
      </c>
      <c r="B551" s="16">
        <v>24</v>
      </c>
      <c r="C551" s="5" t="str">
        <f>VLOOKUP(A551,'WinBUGS output'!A:C,3,FALSE)</f>
        <v>Enhanced TAU</v>
      </c>
      <c r="D551" s="5" t="str">
        <f>VLOOKUP(B551,'WinBUGS output'!A:C,3,FALSE)</f>
        <v>Short-term psychodynamic psychotherapy group</v>
      </c>
      <c r="E551" s="5" t="str">
        <f>FIXED('WinBUGS output'!N550,2)</f>
        <v>0.06</v>
      </c>
      <c r="F551" s="5" t="str">
        <f>FIXED('WinBUGS output'!M550,2)</f>
        <v>-1.07</v>
      </c>
      <c r="G551" s="5" t="str">
        <f>FIXED('WinBUGS output'!O550,2)</f>
        <v>1.16</v>
      </c>
      <c r="H551" s="38"/>
      <c r="I551" s="38"/>
      <c r="J551" s="38"/>
      <c r="X551" s="5" t="str">
        <f t="shared" si="28"/>
        <v>Enhanced TAU</v>
      </c>
      <c r="Y551" s="5" t="str">
        <f t="shared" si="29"/>
        <v>Short-term psychodynamic psychotherapy group</v>
      </c>
      <c r="Z551" s="5" t="str">
        <f>FIXED(EXP('WinBUGS output'!N550),2)</f>
        <v>1.06</v>
      </c>
      <c r="AA551" s="5" t="str">
        <f>FIXED(EXP('WinBUGS output'!M550),2)</f>
        <v>0.34</v>
      </c>
      <c r="AB551" s="5" t="str">
        <f>FIXED(EXP('WinBUGS output'!O550),2)</f>
        <v>3.18</v>
      </c>
    </row>
    <row r="552" spans="1:28" x14ac:dyDescent="0.25">
      <c r="A552" s="16">
        <v>7</v>
      </c>
      <c r="B552" s="16">
        <v>25</v>
      </c>
      <c r="C552" s="5" t="str">
        <f>VLOOKUP(A552,'WinBUGS output'!A:C,3,FALSE)</f>
        <v>Enhanced TAU</v>
      </c>
      <c r="D552" s="5" t="str">
        <f>VLOOKUP(B552,'WinBUGS output'!A:C,3,FALSE)</f>
        <v>Cognitive bias modification with support + TAU</v>
      </c>
      <c r="E552" s="5" t="str">
        <f>FIXED('WinBUGS output'!N551,2)</f>
        <v>0.41</v>
      </c>
      <c r="F552" s="5" t="str">
        <f>FIXED('WinBUGS output'!M551,2)</f>
        <v>-0.63</v>
      </c>
      <c r="G552" s="5" t="str">
        <f>FIXED('WinBUGS output'!O551,2)</f>
        <v>1.34</v>
      </c>
      <c r="H552" s="38"/>
      <c r="I552" s="38"/>
      <c r="J552" s="38"/>
      <c r="X552" s="5" t="str">
        <f t="shared" si="28"/>
        <v>Enhanced TAU</v>
      </c>
      <c r="Y552" s="5" t="str">
        <f t="shared" si="29"/>
        <v>Cognitive bias modification with support + TAU</v>
      </c>
      <c r="Z552" s="5" t="str">
        <f>FIXED(EXP('WinBUGS output'!N551),2)</f>
        <v>1.50</v>
      </c>
      <c r="AA552" s="5" t="str">
        <f>FIXED(EXP('WinBUGS output'!M551),2)</f>
        <v>0.53</v>
      </c>
      <c r="AB552" s="5" t="str">
        <f>FIXED(EXP('WinBUGS output'!O551),2)</f>
        <v>3.83</v>
      </c>
    </row>
    <row r="553" spans="1:28" x14ac:dyDescent="0.25">
      <c r="A553" s="16">
        <v>7</v>
      </c>
      <c r="B553" s="16">
        <v>26</v>
      </c>
      <c r="C553" s="5" t="str">
        <f>VLOOKUP(A553,'WinBUGS output'!A:C,3,FALSE)</f>
        <v>Enhanced TAU</v>
      </c>
      <c r="D553" s="5" t="str">
        <f>VLOOKUP(B553,'WinBUGS output'!A:C,3,FALSE)</f>
        <v>Cognitive bibliotherapy with support</v>
      </c>
      <c r="E553" s="5" t="str">
        <f>FIXED('WinBUGS output'!N552,2)</f>
        <v>0.50</v>
      </c>
      <c r="F553" s="5" t="str">
        <f>FIXED('WinBUGS output'!M552,2)</f>
        <v>-0.38</v>
      </c>
      <c r="G553" s="5" t="str">
        <f>FIXED('WinBUGS output'!O552,2)</f>
        <v>1.29</v>
      </c>
      <c r="H553" s="38"/>
      <c r="I553" s="38"/>
      <c r="J553" s="38"/>
      <c r="X553" s="5" t="str">
        <f t="shared" si="28"/>
        <v>Enhanced TAU</v>
      </c>
      <c r="Y553" s="5" t="str">
        <f t="shared" si="29"/>
        <v>Cognitive bibliotherapy with support</v>
      </c>
      <c r="Z553" s="5" t="str">
        <f>FIXED(EXP('WinBUGS output'!N552),2)</f>
        <v>1.64</v>
      </c>
      <c r="AA553" s="5" t="str">
        <f>FIXED(EXP('WinBUGS output'!M552),2)</f>
        <v>0.68</v>
      </c>
      <c r="AB553" s="5" t="str">
        <f>FIXED(EXP('WinBUGS output'!O552),2)</f>
        <v>3.64</v>
      </c>
    </row>
    <row r="554" spans="1:28" x14ac:dyDescent="0.25">
      <c r="A554" s="16">
        <v>7</v>
      </c>
      <c r="B554" s="16">
        <v>27</v>
      </c>
      <c r="C554" s="5" t="str">
        <f>VLOOKUP(A554,'WinBUGS output'!A:C,3,FALSE)</f>
        <v>Enhanced TAU</v>
      </c>
      <c r="D554" s="5" t="str">
        <f>VLOOKUP(B554,'WinBUGS output'!A:C,3,FALSE)</f>
        <v>Cognitive bibliotherapy with support + TAU</v>
      </c>
      <c r="E554" s="5" t="str">
        <f>FIXED('WinBUGS output'!N553,2)</f>
        <v>0.41</v>
      </c>
      <c r="F554" s="5" t="str">
        <f>FIXED('WinBUGS output'!M553,2)</f>
        <v>-0.67</v>
      </c>
      <c r="G554" s="5" t="str">
        <f>FIXED('WinBUGS output'!O553,2)</f>
        <v>1.40</v>
      </c>
      <c r="H554" s="38"/>
      <c r="I554" s="38"/>
      <c r="J554" s="38"/>
      <c r="X554" s="5" t="str">
        <f t="shared" si="28"/>
        <v>Enhanced TAU</v>
      </c>
      <c r="Y554" s="5" t="str">
        <f t="shared" si="29"/>
        <v>Cognitive bibliotherapy with support + TAU</v>
      </c>
      <c r="Z554" s="5" t="str">
        <f>FIXED(EXP('WinBUGS output'!N553),2)</f>
        <v>1.51</v>
      </c>
      <c r="AA554" s="5" t="str">
        <f>FIXED(EXP('WinBUGS output'!M553),2)</f>
        <v>0.51</v>
      </c>
      <c r="AB554" s="5" t="str">
        <f>FIXED(EXP('WinBUGS output'!O553),2)</f>
        <v>4.04</v>
      </c>
    </row>
    <row r="555" spans="1:28" x14ac:dyDescent="0.25">
      <c r="A555" s="16">
        <v>7</v>
      </c>
      <c r="B555" s="16">
        <v>28</v>
      </c>
      <c r="C555" s="5" t="str">
        <f>VLOOKUP(A555,'WinBUGS output'!A:C,3,FALSE)</f>
        <v>Enhanced TAU</v>
      </c>
      <c r="D555" s="5" t="str">
        <f>VLOOKUP(B555,'WinBUGS output'!A:C,3,FALSE)</f>
        <v>Computerised behavioural activation with support</v>
      </c>
      <c r="E555" s="5" t="str">
        <f>FIXED('WinBUGS output'!N554,2)</f>
        <v>0.25</v>
      </c>
      <c r="F555" s="5" t="str">
        <f>FIXED('WinBUGS output'!M554,2)</f>
        <v>-0.84</v>
      </c>
      <c r="G555" s="5" t="str">
        <f>FIXED('WinBUGS output'!O554,2)</f>
        <v>1.17</v>
      </c>
      <c r="H555" s="38"/>
      <c r="I555" s="38"/>
      <c r="J555" s="38"/>
      <c r="X555" s="5" t="str">
        <f t="shared" si="28"/>
        <v>Enhanced TAU</v>
      </c>
      <c r="Y555" s="5" t="str">
        <f t="shared" si="29"/>
        <v>Computerised behavioural activation with support</v>
      </c>
      <c r="Z555" s="5" t="str">
        <f>FIXED(EXP('WinBUGS output'!N554),2)</f>
        <v>1.28</v>
      </c>
      <c r="AA555" s="5" t="str">
        <f>FIXED(EXP('WinBUGS output'!M554),2)</f>
        <v>0.43</v>
      </c>
      <c r="AB555" s="5" t="str">
        <f>FIXED(EXP('WinBUGS output'!O554),2)</f>
        <v>3.22</v>
      </c>
    </row>
    <row r="556" spans="1:28" x14ac:dyDescent="0.25">
      <c r="A556" s="16">
        <v>7</v>
      </c>
      <c r="B556" s="16">
        <v>29</v>
      </c>
      <c r="C556" s="5" t="str">
        <f>VLOOKUP(A556,'WinBUGS output'!A:C,3,FALSE)</f>
        <v>Enhanced TAU</v>
      </c>
      <c r="D556" s="5" t="str">
        <f>VLOOKUP(B556,'WinBUGS output'!A:C,3,FALSE)</f>
        <v>Computerised psychodynamic therapy with support</v>
      </c>
      <c r="E556" s="5" t="str">
        <f>FIXED('WinBUGS output'!N555,2)</f>
        <v>0.58</v>
      </c>
      <c r="F556" s="5" t="str">
        <f>FIXED('WinBUGS output'!M555,2)</f>
        <v>-0.45</v>
      </c>
      <c r="G556" s="5" t="str">
        <f>FIXED('WinBUGS output'!O555,2)</f>
        <v>1.65</v>
      </c>
      <c r="H556" s="38"/>
      <c r="I556" s="38"/>
      <c r="J556" s="38"/>
      <c r="X556" s="5" t="str">
        <f t="shared" si="28"/>
        <v>Enhanced TAU</v>
      </c>
      <c r="Y556" s="5" t="str">
        <f t="shared" si="29"/>
        <v>Computerised psychodynamic therapy with support</v>
      </c>
      <c r="Z556" s="5" t="str">
        <f>FIXED(EXP('WinBUGS output'!N555),2)</f>
        <v>1.78</v>
      </c>
      <c r="AA556" s="5" t="str">
        <f>FIXED(EXP('WinBUGS output'!M555),2)</f>
        <v>0.64</v>
      </c>
      <c r="AB556" s="5" t="str">
        <f>FIXED(EXP('WinBUGS output'!O555),2)</f>
        <v>5.20</v>
      </c>
    </row>
    <row r="557" spans="1:28" x14ac:dyDescent="0.25">
      <c r="A557" s="16">
        <v>7</v>
      </c>
      <c r="B557" s="16">
        <v>30</v>
      </c>
      <c r="C557" s="5" t="str">
        <f>VLOOKUP(A557,'WinBUGS output'!A:C,3,FALSE)</f>
        <v>Enhanced TAU</v>
      </c>
      <c r="D557" s="5" t="str">
        <f>VLOOKUP(B557,'WinBUGS output'!A:C,3,FALSE)</f>
        <v>Computerised third-wave cognitive therapy with support</v>
      </c>
      <c r="E557" s="5" t="str">
        <f>FIXED('WinBUGS output'!N556,2)</f>
        <v>0.34</v>
      </c>
      <c r="F557" s="5" t="str">
        <f>FIXED('WinBUGS output'!M556,2)</f>
        <v>-0.81</v>
      </c>
      <c r="G557" s="5" t="str">
        <f>FIXED('WinBUGS output'!O556,2)</f>
        <v>1.33</v>
      </c>
      <c r="H557" s="38"/>
      <c r="I557" s="38"/>
      <c r="J557" s="38"/>
      <c r="X557" s="5" t="str">
        <f t="shared" si="28"/>
        <v>Enhanced TAU</v>
      </c>
      <c r="Y557" s="5" t="str">
        <f t="shared" si="29"/>
        <v>Computerised third-wave cognitive therapy with support</v>
      </c>
      <c r="Z557" s="5" t="str">
        <f>FIXED(EXP('WinBUGS output'!N556),2)</f>
        <v>1.41</v>
      </c>
      <c r="AA557" s="5" t="str">
        <f>FIXED(EXP('WinBUGS output'!M556),2)</f>
        <v>0.45</v>
      </c>
      <c r="AB557" s="5" t="str">
        <f>FIXED(EXP('WinBUGS output'!O556),2)</f>
        <v>3.77</v>
      </c>
    </row>
    <row r="558" spans="1:28" x14ac:dyDescent="0.25">
      <c r="A558" s="16">
        <v>7</v>
      </c>
      <c r="B558" s="16">
        <v>31</v>
      </c>
      <c r="C558" s="5" t="str">
        <f>VLOOKUP(A558,'WinBUGS output'!A:C,3,FALSE)</f>
        <v>Enhanced TAU</v>
      </c>
      <c r="D558" s="5" t="str">
        <f>VLOOKUP(B558,'WinBUGS output'!A:C,3,FALSE)</f>
        <v>Computerised-CBT (CCBT) with support</v>
      </c>
      <c r="E558" s="5" t="str">
        <f>FIXED('WinBUGS output'!N557,2)</f>
        <v>0.74</v>
      </c>
      <c r="F558" s="5" t="str">
        <f>FIXED('WinBUGS output'!M557,2)</f>
        <v>-0.10</v>
      </c>
      <c r="G558" s="5" t="str">
        <f>FIXED('WinBUGS output'!O557,2)</f>
        <v>1.52</v>
      </c>
      <c r="H558" s="38"/>
      <c r="I558" s="38"/>
      <c r="J558" s="38"/>
      <c r="X558" s="5" t="str">
        <f t="shared" si="28"/>
        <v>Enhanced TAU</v>
      </c>
      <c r="Y558" s="5" t="str">
        <f t="shared" si="29"/>
        <v>Computerised-CBT (CCBT) with support</v>
      </c>
      <c r="Z558" s="5" t="str">
        <f>FIXED(EXP('WinBUGS output'!N557),2)</f>
        <v>2.10</v>
      </c>
      <c r="AA558" s="5" t="str">
        <f>FIXED(EXP('WinBUGS output'!M557),2)</f>
        <v>0.90</v>
      </c>
      <c r="AB558" s="5" t="str">
        <f>FIXED(EXP('WinBUGS output'!O557),2)</f>
        <v>4.57</v>
      </c>
    </row>
    <row r="559" spans="1:28" x14ac:dyDescent="0.25">
      <c r="A559" s="16">
        <v>7</v>
      </c>
      <c r="B559" s="16">
        <v>32</v>
      </c>
      <c r="C559" s="5" t="str">
        <f>VLOOKUP(A559,'WinBUGS output'!A:C,3,FALSE)</f>
        <v>Enhanced TAU</v>
      </c>
      <c r="D559" s="5" t="str">
        <f>VLOOKUP(B559,'WinBUGS output'!A:C,3,FALSE)</f>
        <v>Computerised-CBT (CCBT) with support + TAU</v>
      </c>
      <c r="E559" s="5" t="str">
        <f>FIXED('WinBUGS output'!N558,2)</f>
        <v>0.27</v>
      </c>
      <c r="F559" s="5" t="str">
        <f>FIXED('WinBUGS output'!M558,2)</f>
        <v>-0.59</v>
      </c>
      <c r="G559" s="5" t="str">
        <f>FIXED('WinBUGS output'!O558,2)</f>
        <v>1.05</v>
      </c>
      <c r="H559" s="38"/>
      <c r="I559" s="38"/>
      <c r="J559" s="38"/>
      <c r="X559" s="5" t="str">
        <f t="shared" si="28"/>
        <v>Enhanced TAU</v>
      </c>
      <c r="Y559" s="5" t="str">
        <f t="shared" si="29"/>
        <v>Computerised-CBT (CCBT) with support + TAU</v>
      </c>
      <c r="Z559" s="5" t="str">
        <f>FIXED(EXP('WinBUGS output'!N558),2)</f>
        <v>1.32</v>
      </c>
      <c r="AA559" s="5" t="str">
        <f>FIXED(EXP('WinBUGS output'!M558),2)</f>
        <v>0.56</v>
      </c>
      <c r="AB559" s="5" t="str">
        <f>FIXED(EXP('WinBUGS output'!O558),2)</f>
        <v>2.85</v>
      </c>
    </row>
    <row r="560" spans="1:28" x14ac:dyDescent="0.25">
      <c r="A560" s="16">
        <v>7</v>
      </c>
      <c r="B560" s="16">
        <v>33</v>
      </c>
      <c r="C560" s="5" t="str">
        <f>VLOOKUP(A560,'WinBUGS output'!A:C,3,FALSE)</f>
        <v>Enhanced TAU</v>
      </c>
      <c r="D560" s="5" t="str">
        <f>VLOOKUP(B560,'WinBUGS output'!A:C,3,FALSE)</f>
        <v>Tailored computerised-CBT (CCBT) with support</v>
      </c>
      <c r="E560" s="5" t="str">
        <f>FIXED('WinBUGS output'!N559,2)</f>
        <v>0.35</v>
      </c>
      <c r="F560" s="5" t="str">
        <f>FIXED('WinBUGS output'!M559,2)</f>
        <v>-0.68</v>
      </c>
      <c r="G560" s="5" t="str">
        <f>FIXED('WinBUGS output'!O559,2)</f>
        <v>1.26</v>
      </c>
      <c r="H560" s="38"/>
      <c r="I560" s="38"/>
      <c r="J560" s="38"/>
      <c r="X560" s="5" t="str">
        <f t="shared" si="28"/>
        <v>Enhanced TAU</v>
      </c>
      <c r="Y560" s="5" t="str">
        <f t="shared" si="29"/>
        <v>Tailored computerised-CBT (CCBT) with support</v>
      </c>
      <c r="Z560" s="5" t="str">
        <f>FIXED(EXP('WinBUGS output'!N559),2)</f>
        <v>1.42</v>
      </c>
      <c r="AA560" s="5" t="str">
        <f>FIXED(EXP('WinBUGS output'!M559),2)</f>
        <v>0.51</v>
      </c>
      <c r="AB560" s="5" t="str">
        <f>FIXED(EXP('WinBUGS output'!O559),2)</f>
        <v>3.51</v>
      </c>
    </row>
    <row r="561" spans="1:28" x14ac:dyDescent="0.25">
      <c r="A561" s="16">
        <v>7</v>
      </c>
      <c r="B561" s="16">
        <v>34</v>
      </c>
      <c r="C561" s="5" t="str">
        <f>VLOOKUP(A561,'WinBUGS output'!A:C,3,FALSE)</f>
        <v>Enhanced TAU</v>
      </c>
      <c r="D561" s="5" t="str">
        <f>VLOOKUP(B561,'WinBUGS output'!A:C,3,FALSE)</f>
        <v>Behavioural bibliotherapy</v>
      </c>
      <c r="E561" s="5" t="str">
        <f>FIXED('WinBUGS output'!N560,2)</f>
        <v>0.30</v>
      </c>
      <c r="F561" s="5" t="str">
        <f>FIXED('WinBUGS output'!M560,2)</f>
        <v>-0.58</v>
      </c>
      <c r="G561" s="5" t="str">
        <f>FIXED('WinBUGS output'!O560,2)</f>
        <v>1.16</v>
      </c>
      <c r="H561" s="38"/>
      <c r="I561" s="38"/>
      <c r="J561" s="38"/>
      <c r="X561" s="5" t="str">
        <f t="shared" si="28"/>
        <v>Enhanced TAU</v>
      </c>
      <c r="Y561" s="5" t="str">
        <f t="shared" si="29"/>
        <v>Behavioural bibliotherapy</v>
      </c>
      <c r="Z561" s="5" t="str">
        <f>FIXED(EXP('WinBUGS output'!N560),2)</f>
        <v>1.36</v>
      </c>
      <c r="AA561" s="5" t="str">
        <f>FIXED(EXP('WinBUGS output'!M560),2)</f>
        <v>0.56</v>
      </c>
      <c r="AB561" s="5" t="str">
        <f>FIXED(EXP('WinBUGS output'!O560),2)</f>
        <v>3.19</v>
      </c>
    </row>
    <row r="562" spans="1:28" x14ac:dyDescent="0.25">
      <c r="A562" s="16">
        <v>7</v>
      </c>
      <c r="B562" s="16">
        <v>35</v>
      </c>
      <c r="C562" s="5" t="str">
        <f>VLOOKUP(A562,'WinBUGS output'!A:C,3,FALSE)</f>
        <v>Enhanced TAU</v>
      </c>
      <c r="D562" s="5" t="str">
        <f>VLOOKUP(B562,'WinBUGS output'!A:C,3,FALSE)</f>
        <v>Cognitive bibliotherapy</v>
      </c>
      <c r="E562" s="5" t="str">
        <f>FIXED('WinBUGS output'!N561,2)</f>
        <v>0.20</v>
      </c>
      <c r="F562" s="5" t="str">
        <f>FIXED('WinBUGS output'!M561,2)</f>
        <v>-0.61</v>
      </c>
      <c r="G562" s="5" t="str">
        <f>FIXED('WinBUGS output'!O561,2)</f>
        <v>0.92</v>
      </c>
      <c r="H562" s="38"/>
      <c r="I562" s="38"/>
      <c r="J562" s="38"/>
      <c r="X562" s="5" t="str">
        <f t="shared" si="28"/>
        <v>Enhanced TAU</v>
      </c>
      <c r="Y562" s="5" t="str">
        <f t="shared" si="29"/>
        <v>Cognitive bibliotherapy</v>
      </c>
      <c r="Z562" s="5" t="str">
        <f>FIXED(EXP('WinBUGS output'!N561),2)</f>
        <v>1.23</v>
      </c>
      <c r="AA562" s="5" t="str">
        <f>FIXED(EXP('WinBUGS output'!M561),2)</f>
        <v>0.54</v>
      </c>
      <c r="AB562" s="5" t="str">
        <f>FIXED(EXP('WinBUGS output'!O561),2)</f>
        <v>2.51</v>
      </c>
    </row>
    <row r="563" spans="1:28" x14ac:dyDescent="0.25">
      <c r="A563" s="16">
        <v>7</v>
      </c>
      <c r="B563" s="16">
        <v>36</v>
      </c>
      <c r="C563" s="5" t="str">
        <f>VLOOKUP(A563,'WinBUGS output'!A:C,3,FALSE)</f>
        <v>Enhanced TAU</v>
      </c>
      <c r="D563" s="5" t="str">
        <f>VLOOKUP(B563,'WinBUGS output'!A:C,3,FALSE)</f>
        <v>Cognitive bibliotherapy + TAU</v>
      </c>
      <c r="E563" s="5" t="str">
        <f>FIXED('WinBUGS output'!N562,2)</f>
        <v>0.24</v>
      </c>
      <c r="F563" s="5" t="str">
        <f>FIXED('WinBUGS output'!M562,2)</f>
        <v>-0.62</v>
      </c>
      <c r="G563" s="5" t="str">
        <f>FIXED('WinBUGS output'!O562,2)</f>
        <v>1.01</v>
      </c>
      <c r="H563" s="38"/>
      <c r="I563" s="38"/>
      <c r="J563" s="38"/>
      <c r="X563" s="5" t="str">
        <f t="shared" si="28"/>
        <v>Enhanced TAU</v>
      </c>
      <c r="Y563" s="5" t="str">
        <f t="shared" si="29"/>
        <v>Cognitive bibliotherapy + TAU</v>
      </c>
      <c r="Z563" s="5" t="str">
        <f>FIXED(EXP('WinBUGS output'!N562),2)</f>
        <v>1.28</v>
      </c>
      <c r="AA563" s="5" t="str">
        <f>FIXED(EXP('WinBUGS output'!M562),2)</f>
        <v>0.54</v>
      </c>
      <c r="AB563" s="5" t="str">
        <f>FIXED(EXP('WinBUGS output'!O562),2)</f>
        <v>2.73</v>
      </c>
    </row>
    <row r="564" spans="1:28" x14ac:dyDescent="0.25">
      <c r="A564" s="16">
        <v>7</v>
      </c>
      <c r="B564" s="16">
        <v>37</v>
      </c>
      <c r="C564" s="5" t="str">
        <f>VLOOKUP(A564,'WinBUGS output'!A:C,3,FALSE)</f>
        <v>Enhanced TAU</v>
      </c>
      <c r="D564" s="5" t="str">
        <f>VLOOKUP(B564,'WinBUGS output'!A:C,3,FALSE)</f>
        <v>Computerised cognitive bias modification</v>
      </c>
      <c r="E564" s="5" t="str">
        <f>FIXED('WinBUGS output'!N563,2)</f>
        <v>0.27</v>
      </c>
      <c r="F564" s="5" t="str">
        <f>FIXED('WinBUGS output'!M563,2)</f>
        <v>-0.61</v>
      </c>
      <c r="G564" s="5" t="str">
        <f>FIXED('WinBUGS output'!O563,2)</f>
        <v>1.07</v>
      </c>
      <c r="H564" s="38"/>
      <c r="I564" s="38"/>
      <c r="J564" s="38"/>
      <c r="X564" s="5" t="str">
        <f t="shared" si="28"/>
        <v>Enhanced TAU</v>
      </c>
      <c r="Y564" s="5" t="str">
        <f t="shared" si="29"/>
        <v>Computerised cognitive bias modification</v>
      </c>
      <c r="Z564" s="5" t="str">
        <f>FIXED(EXP('WinBUGS output'!N563),2)</f>
        <v>1.31</v>
      </c>
      <c r="AA564" s="5" t="str">
        <f>FIXED(EXP('WinBUGS output'!M563),2)</f>
        <v>0.54</v>
      </c>
      <c r="AB564" s="5" t="str">
        <f>FIXED(EXP('WinBUGS output'!O563),2)</f>
        <v>2.92</v>
      </c>
    </row>
    <row r="565" spans="1:28" x14ac:dyDescent="0.25">
      <c r="A565" s="16">
        <v>7</v>
      </c>
      <c r="B565" s="16">
        <v>38</v>
      </c>
      <c r="C565" s="5" t="str">
        <f>VLOOKUP(A565,'WinBUGS output'!A:C,3,FALSE)</f>
        <v>Enhanced TAU</v>
      </c>
      <c r="D565" s="5" t="str">
        <f>VLOOKUP(B565,'WinBUGS output'!A:C,3,FALSE)</f>
        <v>Computerised mindfulness intervention</v>
      </c>
      <c r="E565" s="5" t="str">
        <f>FIXED('WinBUGS output'!N564,2)</f>
        <v>0.28</v>
      </c>
      <c r="F565" s="5" t="str">
        <f>FIXED('WinBUGS output'!M564,2)</f>
        <v>-0.61</v>
      </c>
      <c r="G565" s="5" t="str">
        <f>FIXED('WinBUGS output'!O564,2)</f>
        <v>1.12</v>
      </c>
      <c r="H565" s="38"/>
      <c r="I565" s="38"/>
      <c r="J565" s="38"/>
      <c r="X565" s="5" t="str">
        <f t="shared" si="28"/>
        <v>Enhanced TAU</v>
      </c>
      <c r="Y565" s="5" t="str">
        <f t="shared" si="29"/>
        <v>Computerised mindfulness intervention</v>
      </c>
      <c r="Z565" s="5" t="str">
        <f>FIXED(EXP('WinBUGS output'!N564),2)</f>
        <v>1.32</v>
      </c>
      <c r="AA565" s="5" t="str">
        <f>FIXED(EXP('WinBUGS output'!M564),2)</f>
        <v>0.54</v>
      </c>
      <c r="AB565" s="5" t="str">
        <f>FIXED(EXP('WinBUGS output'!O564),2)</f>
        <v>3.05</v>
      </c>
    </row>
    <row r="566" spans="1:28" x14ac:dyDescent="0.25">
      <c r="A566" s="16">
        <v>7</v>
      </c>
      <c r="B566" s="16">
        <v>39</v>
      </c>
      <c r="C566" s="5" t="str">
        <f>VLOOKUP(A566,'WinBUGS output'!A:C,3,FALSE)</f>
        <v>Enhanced TAU</v>
      </c>
      <c r="D566" s="5" t="str">
        <f>VLOOKUP(B566,'WinBUGS output'!A:C,3,FALSE)</f>
        <v>Computerised-CBT (CCBT)</v>
      </c>
      <c r="E566" s="5" t="str">
        <f>FIXED('WinBUGS output'!N565,2)</f>
        <v>0.29</v>
      </c>
      <c r="F566" s="5" t="str">
        <f>FIXED('WinBUGS output'!M565,2)</f>
        <v>-0.49</v>
      </c>
      <c r="G566" s="5" t="str">
        <f>FIXED('WinBUGS output'!O565,2)</f>
        <v>0.97</v>
      </c>
      <c r="H566" s="38"/>
      <c r="I566" s="38"/>
      <c r="J566" s="38"/>
      <c r="X566" s="5" t="str">
        <f t="shared" si="28"/>
        <v>Enhanced TAU</v>
      </c>
      <c r="Y566" s="5" t="str">
        <f t="shared" si="29"/>
        <v>Computerised-CBT (CCBT)</v>
      </c>
      <c r="Z566" s="5" t="str">
        <f>FIXED(EXP('WinBUGS output'!N565),2)</f>
        <v>1.34</v>
      </c>
      <c r="AA566" s="5" t="str">
        <f>FIXED(EXP('WinBUGS output'!M565),2)</f>
        <v>0.61</v>
      </c>
      <c r="AB566" s="5" t="str">
        <f>FIXED(EXP('WinBUGS output'!O565),2)</f>
        <v>2.64</v>
      </c>
    </row>
    <row r="567" spans="1:28" x14ac:dyDescent="0.25">
      <c r="A567" s="16">
        <v>7</v>
      </c>
      <c r="B567" s="16">
        <v>40</v>
      </c>
      <c r="C567" s="5" t="str">
        <f>VLOOKUP(A567,'WinBUGS output'!A:C,3,FALSE)</f>
        <v>Enhanced TAU</v>
      </c>
      <c r="D567" s="5" t="str">
        <f>VLOOKUP(B567,'WinBUGS output'!A:C,3,FALSE)</f>
        <v>Computerised-CBT (CCBT) + TAU</v>
      </c>
      <c r="E567" s="5" t="str">
        <f>FIXED('WinBUGS output'!N566,2)</f>
        <v>0.32</v>
      </c>
      <c r="F567" s="5" t="str">
        <f>FIXED('WinBUGS output'!M566,2)</f>
        <v>-0.48</v>
      </c>
      <c r="G567" s="5" t="str">
        <f>FIXED('WinBUGS output'!O566,2)</f>
        <v>1.03</v>
      </c>
      <c r="H567" s="38"/>
      <c r="I567" s="38"/>
      <c r="J567" s="38"/>
      <c r="X567" s="5" t="str">
        <f t="shared" si="28"/>
        <v>Enhanced TAU</v>
      </c>
      <c r="Y567" s="5" t="str">
        <f t="shared" si="29"/>
        <v>Computerised-CBT (CCBT) + TAU</v>
      </c>
      <c r="Z567" s="5" t="str">
        <f>FIXED(EXP('WinBUGS output'!N566),2)</f>
        <v>1.38</v>
      </c>
      <c r="AA567" s="5" t="str">
        <f>FIXED(EXP('WinBUGS output'!M566),2)</f>
        <v>0.62</v>
      </c>
      <c r="AB567" s="5" t="str">
        <f>FIXED(EXP('WinBUGS output'!O566),2)</f>
        <v>2.79</v>
      </c>
    </row>
    <row r="568" spans="1:28" x14ac:dyDescent="0.25">
      <c r="A568" s="16">
        <v>7</v>
      </c>
      <c r="B568" s="16">
        <v>41</v>
      </c>
      <c r="C568" s="5" t="str">
        <f>VLOOKUP(A568,'WinBUGS output'!A:C,3,FALSE)</f>
        <v>Enhanced TAU</v>
      </c>
      <c r="D568" s="5" t="str">
        <f>VLOOKUP(B568,'WinBUGS output'!A:C,3,FALSE)</f>
        <v>Online positive psychological intervention</v>
      </c>
      <c r="E568" s="5" t="str">
        <f>FIXED('WinBUGS output'!N567,2)</f>
        <v>0.31</v>
      </c>
      <c r="F568" s="5" t="str">
        <f>FIXED('WinBUGS output'!M567,2)</f>
        <v>-0.55</v>
      </c>
      <c r="G568" s="5" t="str">
        <f>FIXED('WinBUGS output'!O567,2)</f>
        <v>1.11</v>
      </c>
      <c r="H568" s="38"/>
      <c r="I568" s="38"/>
      <c r="J568" s="38"/>
      <c r="X568" s="5" t="str">
        <f t="shared" si="28"/>
        <v>Enhanced TAU</v>
      </c>
      <c r="Y568" s="5" t="str">
        <f t="shared" si="29"/>
        <v>Online positive psychological intervention</v>
      </c>
      <c r="Z568" s="5" t="str">
        <f>FIXED(EXP('WinBUGS output'!N567),2)</f>
        <v>1.36</v>
      </c>
      <c r="AA568" s="5" t="str">
        <f>FIXED(EXP('WinBUGS output'!M567),2)</f>
        <v>0.58</v>
      </c>
      <c r="AB568" s="5" t="str">
        <f>FIXED(EXP('WinBUGS output'!O567),2)</f>
        <v>3.04</v>
      </c>
    </row>
    <row r="569" spans="1:28" x14ac:dyDescent="0.25">
      <c r="A569" s="16">
        <v>7</v>
      </c>
      <c r="B569" s="16">
        <v>42</v>
      </c>
      <c r="C569" s="5" t="str">
        <f>VLOOKUP(A569,'WinBUGS output'!A:C,3,FALSE)</f>
        <v>Enhanced TAU</v>
      </c>
      <c r="D569" s="5" t="str">
        <f>VLOOKUP(B569,'WinBUGS output'!A:C,3,FALSE)</f>
        <v>Psychoeducational website</v>
      </c>
      <c r="E569" s="5" t="str">
        <f>FIXED('WinBUGS output'!N568,2)</f>
        <v>0.24</v>
      </c>
      <c r="F569" s="5" t="str">
        <f>FIXED('WinBUGS output'!M568,2)</f>
        <v>-0.61</v>
      </c>
      <c r="G569" s="5" t="str">
        <f>FIXED('WinBUGS output'!O568,2)</f>
        <v>0.98</v>
      </c>
      <c r="H569" s="38"/>
      <c r="I569" s="38"/>
      <c r="J569" s="38"/>
      <c r="X569" s="5" t="str">
        <f t="shared" si="28"/>
        <v>Enhanced TAU</v>
      </c>
      <c r="Y569" s="5" t="str">
        <f t="shared" si="29"/>
        <v>Psychoeducational website</v>
      </c>
      <c r="Z569" s="5" t="str">
        <f>FIXED(EXP('WinBUGS output'!N568),2)</f>
        <v>1.27</v>
      </c>
      <c r="AA569" s="5" t="str">
        <f>FIXED(EXP('WinBUGS output'!M568),2)</f>
        <v>0.54</v>
      </c>
      <c r="AB569" s="5" t="str">
        <f>FIXED(EXP('WinBUGS output'!O568),2)</f>
        <v>2.66</v>
      </c>
    </row>
    <row r="570" spans="1:28" x14ac:dyDescent="0.25">
      <c r="A570" s="16">
        <v>7</v>
      </c>
      <c r="B570" s="16">
        <v>43</v>
      </c>
      <c r="C570" s="5" t="str">
        <f>VLOOKUP(A570,'WinBUGS output'!A:C,3,FALSE)</f>
        <v>Enhanced TAU</v>
      </c>
      <c r="D570" s="5" t="str">
        <f>VLOOKUP(B570,'WinBUGS output'!A:C,3,FALSE)</f>
        <v>Tailored computerised psychoeducation and self-help strategies</v>
      </c>
      <c r="E570" s="5" t="str">
        <f>FIXED('WinBUGS output'!N569,2)</f>
        <v>0.22</v>
      </c>
      <c r="F570" s="5" t="str">
        <f>FIXED('WinBUGS output'!M569,2)</f>
        <v>-0.68</v>
      </c>
      <c r="G570" s="5" t="str">
        <f>FIXED('WinBUGS output'!O569,2)</f>
        <v>1.00</v>
      </c>
      <c r="H570" s="38"/>
      <c r="I570" s="38"/>
      <c r="J570" s="38"/>
      <c r="X570" s="5" t="str">
        <f t="shared" si="28"/>
        <v>Enhanced TAU</v>
      </c>
      <c r="Y570" s="5" t="str">
        <f t="shared" si="29"/>
        <v>Tailored computerised psychoeducation and self-help strategies</v>
      </c>
      <c r="Z570" s="5" t="str">
        <f>FIXED(EXP('WinBUGS output'!N569),2)</f>
        <v>1.25</v>
      </c>
      <c r="AA570" s="5" t="str">
        <f>FIXED(EXP('WinBUGS output'!M569),2)</f>
        <v>0.51</v>
      </c>
      <c r="AB570" s="5" t="str">
        <f>FIXED(EXP('WinBUGS output'!O569),2)</f>
        <v>2.72</v>
      </c>
    </row>
    <row r="571" spans="1:28" x14ac:dyDescent="0.25">
      <c r="A571" s="16">
        <v>7</v>
      </c>
      <c r="B571" s="16">
        <v>44</v>
      </c>
      <c r="C571" s="5" t="str">
        <f>VLOOKUP(A571,'WinBUGS output'!A:C,3,FALSE)</f>
        <v>Enhanced TAU</v>
      </c>
      <c r="D571" s="5" t="str">
        <f>VLOOKUP(B571,'WinBUGS output'!A:C,3,FALSE)</f>
        <v>Lifestyle factors discussion</v>
      </c>
      <c r="E571" s="5" t="str">
        <f>FIXED('WinBUGS output'!N570,2)</f>
        <v>-0.47</v>
      </c>
      <c r="F571" s="5" t="str">
        <f>FIXED('WinBUGS output'!M570,2)</f>
        <v>-1.48</v>
      </c>
      <c r="G571" s="5" t="str">
        <f>FIXED('WinBUGS output'!O570,2)</f>
        <v>0.46</v>
      </c>
      <c r="H571" s="38"/>
      <c r="I571" s="38"/>
      <c r="J571" s="38"/>
      <c r="X571" s="5" t="str">
        <f t="shared" si="28"/>
        <v>Enhanced TAU</v>
      </c>
      <c r="Y571" s="5" t="str">
        <f t="shared" si="29"/>
        <v>Lifestyle factors discussion</v>
      </c>
      <c r="Z571" s="5" t="str">
        <f>FIXED(EXP('WinBUGS output'!N570),2)</f>
        <v>0.62</v>
      </c>
      <c r="AA571" s="5" t="str">
        <f>FIXED(EXP('WinBUGS output'!M570),2)</f>
        <v>0.23</v>
      </c>
      <c r="AB571" s="5" t="str">
        <f>FIXED(EXP('WinBUGS output'!O570),2)</f>
        <v>1.58</v>
      </c>
    </row>
    <row r="572" spans="1:28" x14ac:dyDescent="0.25">
      <c r="A572" s="16">
        <v>7</v>
      </c>
      <c r="B572" s="16">
        <v>45</v>
      </c>
      <c r="C572" s="5" t="str">
        <f>VLOOKUP(A572,'WinBUGS output'!A:C,3,FALSE)</f>
        <v>Enhanced TAU</v>
      </c>
      <c r="D572" s="5" t="str">
        <f>VLOOKUP(B572,'WinBUGS output'!A:C,3,FALSE)</f>
        <v>Psychoeducational group programme</v>
      </c>
      <c r="E572" s="5" t="str">
        <f>FIXED('WinBUGS output'!N571,2)</f>
        <v>-0.61</v>
      </c>
      <c r="F572" s="5" t="str">
        <f>FIXED('WinBUGS output'!M571,2)</f>
        <v>-1.64</v>
      </c>
      <c r="G572" s="5" t="str">
        <f>FIXED('WinBUGS output'!O571,2)</f>
        <v>0.32</v>
      </c>
      <c r="H572" s="38"/>
      <c r="I572" s="38"/>
      <c r="J572" s="38"/>
      <c r="X572" s="5" t="str">
        <f t="shared" si="28"/>
        <v>Enhanced TAU</v>
      </c>
      <c r="Y572" s="5" t="str">
        <f t="shared" si="29"/>
        <v>Psychoeducational group programme</v>
      </c>
      <c r="Z572" s="5" t="str">
        <f>FIXED(EXP('WinBUGS output'!N571),2)</f>
        <v>0.54</v>
      </c>
      <c r="AA572" s="5" t="str">
        <f>FIXED(EXP('WinBUGS output'!M571),2)</f>
        <v>0.19</v>
      </c>
      <c r="AB572" s="5" t="str">
        <f>FIXED(EXP('WinBUGS output'!O571),2)</f>
        <v>1.37</v>
      </c>
    </row>
    <row r="573" spans="1:28" x14ac:dyDescent="0.25">
      <c r="A573" s="16">
        <v>7</v>
      </c>
      <c r="B573" s="16">
        <v>46</v>
      </c>
      <c r="C573" s="5" t="str">
        <f>VLOOKUP(A573,'WinBUGS output'!A:C,3,FALSE)</f>
        <v>Enhanced TAU</v>
      </c>
      <c r="D573" s="5" t="str">
        <f>VLOOKUP(B573,'WinBUGS output'!A:C,3,FALSE)</f>
        <v>Psychoeducational group programme + TAU</v>
      </c>
      <c r="E573" s="5" t="str">
        <f>FIXED('WinBUGS output'!N572,2)</f>
        <v>-0.31</v>
      </c>
      <c r="F573" s="5" t="str">
        <f>FIXED('WinBUGS output'!M572,2)</f>
        <v>-1.22</v>
      </c>
      <c r="G573" s="5" t="str">
        <f>FIXED('WinBUGS output'!O572,2)</f>
        <v>0.52</v>
      </c>
      <c r="H573" s="38"/>
      <c r="I573" s="38"/>
      <c r="J573" s="38"/>
      <c r="X573" s="5" t="str">
        <f t="shared" si="28"/>
        <v>Enhanced TAU</v>
      </c>
      <c r="Y573" s="5" t="str">
        <f t="shared" si="29"/>
        <v>Psychoeducational group programme + TAU</v>
      </c>
      <c r="Z573" s="5" t="str">
        <f>FIXED(EXP('WinBUGS output'!N572),2)</f>
        <v>0.73</v>
      </c>
      <c r="AA573" s="5" t="str">
        <f>FIXED(EXP('WinBUGS output'!M572),2)</f>
        <v>0.30</v>
      </c>
      <c r="AB573" s="5" t="str">
        <f>FIXED(EXP('WinBUGS output'!O572),2)</f>
        <v>1.69</v>
      </c>
    </row>
    <row r="574" spans="1:28" x14ac:dyDescent="0.25">
      <c r="A574" s="16">
        <v>7</v>
      </c>
      <c r="B574" s="16">
        <v>47</v>
      </c>
      <c r="C574" s="5" t="str">
        <f>VLOOKUP(A574,'WinBUGS output'!A:C,3,FALSE)</f>
        <v>Enhanced TAU</v>
      </c>
      <c r="D574" s="5" t="str">
        <f>VLOOKUP(B574,'WinBUGS output'!A:C,3,FALSE)</f>
        <v>Interpersonal psychotherapy (IPT)</v>
      </c>
      <c r="E574" s="5" t="str">
        <f>FIXED('WinBUGS output'!N573,2)</f>
        <v>-0.11</v>
      </c>
      <c r="F574" s="5" t="str">
        <f>FIXED('WinBUGS output'!M573,2)</f>
        <v>-0.90</v>
      </c>
      <c r="G574" s="5" t="str">
        <f>FIXED('WinBUGS output'!O573,2)</f>
        <v>0.59</v>
      </c>
      <c r="H574" s="38"/>
      <c r="I574" s="38"/>
      <c r="J574" s="38"/>
      <c r="X574" s="5" t="str">
        <f t="shared" si="28"/>
        <v>Enhanced TAU</v>
      </c>
      <c r="Y574" s="5" t="str">
        <f t="shared" si="29"/>
        <v>Interpersonal psychotherapy (IPT)</v>
      </c>
      <c r="Z574" s="5" t="str">
        <f>FIXED(EXP('WinBUGS output'!N573),2)</f>
        <v>0.89</v>
      </c>
      <c r="AA574" s="5" t="str">
        <f>FIXED(EXP('WinBUGS output'!M573),2)</f>
        <v>0.41</v>
      </c>
      <c r="AB574" s="5" t="str">
        <f>FIXED(EXP('WinBUGS output'!O573),2)</f>
        <v>1.81</v>
      </c>
    </row>
    <row r="575" spans="1:28" x14ac:dyDescent="0.25">
      <c r="A575" s="16">
        <v>7</v>
      </c>
      <c r="B575" s="16">
        <v>48</v>
      </c>
      <c r="C575" s="5" t="str">
        <f>VLOOKUP(A575,'WinBUGS output'!A:C,3,FALSE)</f>
        <v>Enhanced TAU</v>
      </c>
      <c r="D575" s="5" t="str">
        <f>VLOOKUP(B575,'WinBUGS output'!A:C,3,FALSE)</f>
        <v>Interpersonal psychotherapy (IPT) + TAU</v>
      </c>
      <c r="E575" s="5" t="str">
        <f>FIXED('WinBUGS output'!N574,2)</f>
        <v>-0.29</v>
      </c>
      <c r="F575" s="5" t="str">
        <f>FIXED('WinBUGS output'!M574,2)</f>
        <v>-1.38</v>
      </c>
      <c r="G575" s="5" t="str">
        <f>FIXED('WinBUGS output'!O574,2)</f>
        <v>0.62</v>
      </c>
      <c r="H575" s="38"/>
      <c r="I575" s="38"/>
      <c r="J575" s="38"/>
      <c r="X575" s="5" t="str">
        <f t="shared" si="28"/>
        <v>Enhanced TAU</v>
      </c>
      <c r="Y575" s="5" t="str">
        <f t="shared" si="29"/>
        <v>Interpersonal psychotherapy (IPT) + TAU</v>
      </c>
      <c r="Z575" s="5" t="str">
        <f>FIXED(EXP('WinBUGS output'!N574),2)</f>
        <v>0.75</v>
      </c>
      <c r="AA575" s="5" t="str">
        <f>FIXED(EXP('WinBUGS output'!M574),2)</f>
        <v>0.25</v>
      </c>
      <c r="AB575" s="5" t="str">
        <f>FIXED(EXP('WinBUGS output'!O574),2)</f>
        <v>1.86</v>
      </c>
    </row>
    <row r="576" spans="1:28" x14ac:dyDescent="0.25">
      <c r="A576" s="16">
        <v>7</v>
      </c>
      <c r="B576" s="16">
        <v>49</v>
      </c>
      <c r="C576" s="5" t="str">
        <f>VLOOKUP(A576,'WinBUGS output'!A:C,3,FALSE)</f>
        <v>Enhanced TAU</v>
      </c>
      <c r="D576" s="5" t="str">
        <f>VLOOKUP(B576,'WinBUGS output'!A:C,3,FALSE)</f>
        <v>Emotion-focused therapy (EFT)</v>
      </c>
      <c r="E576" s="5" t="str">
        <f>FIXED('WinBUGS output'!N575,2)</f>
        <v>-0.21</v>
      </c>
      <c r="F576" s="5" t="str">
        <f>FIXED('WinBUGS output'!M575,2)</f>
        <v>-1.23</v>
      </c>
      <c r="G576" s="5" t="str">
        <f>FIXED('WinBUGS output'!O575,2)</f>
        <v>0.69</v>
      </c>
      <c r="H576" s="38"/>
      <c r="I576" s="38"/>
      <c r="J576" s="38"/>
      <c r="X576" s="5" t="str">
        <f t="shared" si="28"/>
        <v>Enhanced TAU</v>
      </c>
      <c r="Y576" s="5" t="str">
        <f t="shared" si="29"/>
        <v>Emotion-focused therapy (EFT)</v>
      </c>
      <c r="Z576" s="5" t="str">
        <f>FIXED(EXP('WinBUGS output'!N575),2)</f>
        <v>0.81</v>
      </c>
      <c r="AA576" s="5" t="str">
        <f>FIXED(EXP('WinBUGS output'!M575),2)</f>
        <v>0.29</v>
      </c>
      <c r="AB576" s="5" t="str">
        <f>FIXED(EXP('WinBUGS output'!O575),2)</f>
        <v>1.99</v>
      </c>
    </row>
    <row r="577" spans="1:28" x14ac:dyDescent="0.25">
      <c r="A577" s="16">
        <v>7</v>
      </c>
      <c r="B577" s="16">
        <v>50</v>
      </c>
      <c r="C577" s="5" t="str">
        <f>VLOOKUP(A577,'WinBUGS output'!A:C,3,FALSE)</f>
        <v>Enhanced TAU</v>
      </c>
      <c r="D577" s="5" t="str">
        <f>VLOOKUP(B577,'WinBUGS output'!A:C,3,FALSE)</f>
        <v>Interpersonal counselling</v>
      </c>
      <c r="E577" s="5" t="str">
        <f>FIXED('WinBUGS output'!N576,2)</f>
        <v>-0.18</v>
      </c>
      <c r="F577" s="5" t="str">
        <f>FIXED('WinBUGS output'!M576,2)</f>
        <v>-1.12</v>
      </c>
      <c r="G577" s="5" t="str">
        <f>FIXED('WinBUGS output'!O576,2)</f>
        <v>0.67</v>
      </c>
      <c r="H577" s="38"/>
      <c r="I577" s="38"/>
      <c r="J577" s="38"/>
      <c r="X577" s="5" t="str">
        <f t="shared" si="28"/>
        <v>Enhanced TAU</v>
      </c>
      <c r="Y577" s="5" t="str">
        <f t="shared" si="29"/>
        <v>Interpersonal counselling</v>
      </c>
      <c r="Z577" s="5" t="str">
        <f>FIXED(EXP('WinBUGS output'!N576),2)</f>
        <v>0.84</v>
      </c>
      <c r="AA577" s="5" t="str">
        <f>FIXED(EXP('WinBUGS output'!M576),2)</f>
        <v>0.33</v>
      </c>
      <c r="AB577" s="5" t="str">
        <f>FIXED(EXP('WinBUGS output'!O576),2)</f>
        <v>1.95</v>
      </c>
    </row>
    <row r="578" spans="1:28" x14ac:dyDescent="0.25">
      <c r="A578" s="16">
        <v>7</v>
      </c>
      <c r="B578" s="16">
        <v>51</v>
      </c>
      <c r="C578" s="5" t="str">
        <f>VLOOKUP(A578,'WinBUGS output'!A:C,3,FALSE)</f>
        <v>Enhanced TAU</v>
      </c>
      <c r="D578" s="5" t="str">
        <f>VLOOKUP(B578,'WinBUGS output'!A:C,3,FALSE)</f>
        <v>Non-directive counselling</v>
      </c>
      <c r="E578" s="5" t="str">
        <f>FIXED('WinBUGS output'!N577,2)</f>
        <v>0.03</v>
      </c>
      <c r="F578" s="5" t="str">
        <f>FIXED('WinBUGS output'!M577,2)</f>
        <v>-0.88</v>
      </c>
      <c r="G578" s="5" t="str">
        <f>FIXED('WinBUGS output'!O577,2)</f>
        <v>0.92</v>
      </c>
      <c r="H578" s="38"/>
      <c r="I578" s="38"/>
      <c r="J578" s="38"/>
      <c r="X578" s="5" t="str">
        <f t="shared" si="28"/>
        <v>Enhanced TAU</v>
      </c>
      <c r="Y578" s="5" t="str">
        <f t="shared" si="29"/>
        <v>Non-directive counselling</v>
      </c>
      <c r="Z578" s="5" t="str">
        <f>FIXED(EXP('WinBUGS output'!N577),2)</f>
        <v>1.03</v>
      </c>
      <c r="AA578" s="5" t="str">
        <f>FIXED(EXP('WinBUGS output'!M577),2)</f>
        <v>0.42</v>
      </c>
      <c r="AB578" s="5" t="str">
        <f>FIXED(EXP('WinBUGS output'!O577),2)</f>
        <v>2.52</v>
      </c>
    </row>
    <row r="579" spans="1:28" x14ac:dyDescent="0.25">
      <c r="A579" s="16">
        <v>7</v>
      </c>
      <c r="B579" s="16">
        <v>52</v>
      </c>
      <c r="C579" s="5" t="str">
        <f>VLOOKUP(A579,'WinBUGS output'!A:C,3,FALSE)</f>
        <v>Enhanced TAU</v>
      </c>
      <c r="D579" s="5" t="str">
        <f>VLOOKUP(B579,'WinBUGS output'!A:C,3,FALSE)</f>
        <v>Non-directive counselling + TAU</v>
      </c>
      <c r="E579" s="5" t="str">
        <f>FIXED('WinBUGS output'!N578,2)</f>
        <v>0.00</v>
      </c>
      <c r="F579" s="5" t="str">
        <f>FIXED('WinBUGS output'!M578,2)</f>
        <v>-0.94</v>
      </c>
      <c r="G579" s="5" t="str">
        <f>FIXED('WinBUGS output'!O578,2)</f>
        <v>0.91</v>
      </c>
      <c r="H579" s="38"/>
      <c r="I579" s="38"/>
      <c r="J579" s="38"/>
      <c r="X579" s="5" t="str">
        <f t="shared" si="28"/>
        <v>Enhanced TAU</v>
      </c>
      <c r="Y579" s="5" t="str">
        <f t="shared" si="29"/>
        <v>Non-directive counselling + TAU</v>
      </c>
      <c r="Z579" s="5" t="str">
        <f>FIXED(EXP('WinBUGS output'!N578),2)</f>
        <v>1.00</v>
      </c>
      <c r="AA579" s="5" t="str">
        <f>FIXED(EXP('WinBUGS output'!M578),2)</f>
        <v>0.39</v>
      </c>
      <c r="AB579" s="5" t="str">
        <f>FIXED(EXP('WinBUGS output'!O578),2)</f>
        <v>2.49</v>
      </c>
    </row>
    <row r="580" spans="1:28" x14ac:dyDescent="0.25">
      <c r="A580" s="16">
        <v>7</v>
      </c>
      <c r="B580" s="16">
        <v>53</v>
      </c>
      <c r="C580" s="5" t="str">
        <f>VLOOKUP(A580,'WinBUGS output'!A:C,3,FALSE)</f>
        <v>Enhanced TAU</v>
      </c>
      <c r="D580" s="5" t="str">
        <f>VLOOKUP(B580,'WinBUGS output'!A:C,3,FALSE)</f>
        <v>Psychodynamic counselling + TAU</v>
      </c>
      <c r="E580" s="5" t="str">
        <f>FIXED('WinBUGS output'!N579,2)</f>
        <v>-0.09</v>
      </c>
      <c r="F580" s="5" t="str">
        <f>FIXED('WinBUGS output'!M579,2)</f>
        <v>-1.09</v>
      </c>
      <c r="G580" s="5" t="str">
        <f>FIXED('WinBUGS output'!O579,2)</f>
        <v>0.84</v>
      </c>
      <c r="H580" s="38"/>
      <c r="I580" s="38"/>
      <c r="J580" s="38"/>
      <c r="X580" s="5" t="str">
        <f t="shared" si="28"/>
        <v>Enhanced TAU</v>
      </c>
      <c r="Y580" s="5" t="str">
        <f t="shared" si="29"/>
        <v>Psychodynamic counselling + TAU</v>
      </c>
      <c r="Z580" s="5" t="str">
        <f>FIXED(EXP('WinBUGS output'!N579),2)</f>
        <v>0.91</v>
      </c>
      <c r="AA580" s="5" t="str">
        <f>FIXED(EXP('WinBUGS output'!M579),2)</f>
        <v>0.33</v>
      </c>
      <c r="AB580" s="5" t="str">
        <f>FIXED(EXP('WinBUGS output'!O579),2)</f>
        <v>2.31</v>
      </c>
    </row>
    <row r="581" spans="1:28" x14ac:dyDescent="0.25">
      <c r="A581" s="16">
        <v>7</v>
      </c>
      <c r="B581" s="16">
        <v>54</v>
      </c>
      <c r="C581" s="5" t="str">
        <f>VLOOKUP(A581,'WinBUGS output'!A:C,3,FALSE)</f>
        <v>Enhanced TAU</v>
      </c>
      <c r="D581" s="5" t="str">
        <f>VLOOKUP(B581,'WinBUGS output'!A:C,3,FALSE)</f>
        <v>Relational client-centered therapy</v>
      </c>
      <c r="E581" s="5" t="str">
        <f>FIXED('WinBUGS output'!N580,2)</f>
        <v>-0.11</v>
      </c>
      <c r="F581" s="5" t="str">
        <f>FIXED('WinBUGS output'!M580,2)</f>
        <v>-1.21</v>
      </c>
      <c r="G581" s="5" t="str">
        <f>FIXED('WinBUGS output'!O580,2)</f>
        <v>0.89</v>
      </c>
      <c r="H581" s="38"/>
      <c r="I581" s="38"/>
      <c r="J581" s="38"/>
      <c r="X581" s="5" t="str">
        <f t="shared" ref="X581:X644" si="30">C581</f>
        <v>Enhanced TAU</v>
      </c>
      <c r="Y581" s="5" t="str">
        <f t="shared" ref="Y581:Y644" si="31">D581</f>
        <v>Relational client-centered therapy</v>
      </c>
      <c r="Z581" s="5" t="str">
        <f>FIXED(EXP('WinBUGS output'!N580),2)</f>
        <v>0.89</v>
      </c>
      <c r="AA581" s="5" t="str">
        <f>FIXED(EXP('WinBUGS output'!M580),2)</f>
        <v>0.30</v>
      </c>
      <c r="AB581" s="5" t="str">
        <f>FIXED(EXP('WinBUGS output'!O580),2)</f>
        <v>2.44</v>
      </c>
    </row>
    <row r="582" spans="1:28" x14ac:dyDescent="0.25">
      <c r="A582" s="16">
        <v>7</v>
      </c>
      <c r="B582" s="16">
        <v>55</v>
      </c>
      <c r="C582" s="5" t="str">
        <f>VLOOKUP(A582,'WinBUGS output'!A:C,3,FALSE)</f>
        <v>Enhanced TAU</v>
      </c>
      <c r="D582" s="5" t="str">
        <f>VLOOKUP(B582,'WinBUGS output'!A:C,3,FALSE)</f>
        <v>Wheel of wellness counselling</v>
      </c>
      <c r="E582" s="5" t="str">
        <f>FIXED('WinBUGS output'!N581,2)</f>
        <v>-0.18</v>
      </c>
      <c r="F582" s="5" t="str">
        <f>FIXED('WinBUGS output'!M581,2)</f>
        <v>-1.29</v>
      </c>
      <c r="G582" s="5" t="str">
        <f>FIXED('WinBUGS output'!O581,2)</f>
        <v>0.79</v>
      </c>
      <c r="H582" s="38"/>
      <c r="I582" s="38"/>
      <c r="J582" s="38"/>
      <c r="X582" s="5" t="str">
        <f t="shared" si="30"/>
        <v>Enhanced TAU</v>
      </c>
      <c r="Y582" s="5" t="str">
        <f t="shared" si="31"/>
        <v>Wheel of wellness counselling</v>
      </c>
      <c r="Z582" s="5" t="str">
        <f>FIXED(EXP('WinBUGS output'!N581),2)</f>
        <v>0.84</v>
      </c>
      <c r="AA582" s="5" t="str">
        <f>FIXED(EXP('WinBUGS output'!M581),2)</f>
        <v>0.28</v>
      </c>
      <c r="AB582" s="5" t="str">
        <f>FIXED(EXP('WinBUGS output'!O581),2)</f>
        <v>2.19</v>
      </c>
    </row>
    <row r="583" spans="1:28" x14ac:dyDescent="0.25">
      <c r="A583" s="16">
        <v>7</v>
      </c>
      <c r="B583" s="16">
        <v>56</v>
      </c>
      <c r="C583" s="5" t="str">
        <f>VLOOKUP(A583,'WinBUGS output'!A:C,3,FALSE)</f>
        <v>Enhanced TAU</v>
      </c>
      <c r="D583" s="5" t="str">
        <f>VLOOKUP(B583,'WinBUGS output'!A:C,3,FALSE)</f>
        <v>Problem solving group</v>
      </c>
      <c r="E583" s="5" t="str">
        <f>FIXED('WinBUGS output'!N582,2)</f>
        <v>-0.16</v>
      </c>
      <c r="F583" s="5" t="str">
        <f>FIXED('WinBUGS output'!M582,2)</f>
        <v>-1.16</v>
      </c>
      <c r="G583" s="5" t="str">
        <f>FIXED('WinBUGS output'!O582,2)</f>
        <v>0.86</v>
      </c>
      <c r="H583" s="38"/>
      <c r="I583" s="38"/>
      <c r="J583" s="38"/>
      <c r="X583" s="5" t="str">
        <f t="shared" si="30"/>
        <v>Enhanced TAU</v>
      </c>
      <c r="Y583" s="5" t="str">
        <f t="shared" si="31"/>
        <v>Problem solving group</v>
      </c>
      <c r="Z583" s="5" t="str">
        <f>FIXED(EXP('WinBUGS output'!N582),2)</f>
        <v>0.85</v>
      </c>
      <c r="AA583" s="5" t="str">
        <f>FIXED(EXP('WinBUGS output'!M582),2)</f>
        <v>0.31</v>
      </c>
      <c r="AB583" s="5" t="str">
        <f>FIXED(EXP('WinBUGS output'!O582),2)</f>
        <v>2.37</v>
      </c>
    </row>
    <row r="584" spans="1:28" x14ac:dyDescent="0.25">
      <c r="A584" s="16">
        <v>7</v>
      </c>
      <c r="B584" s="16">
        <v>57</v>
      </c>
      <c r="C584" s="5" t="str">
        <f>VLOOKUP(A584,'WinBUGS output'!A:C,3,FALSE)</f>
        <v>Enhanced TAU</v>
      </c>
      <c r="D584" s="5" t="str">
        <f>VLOOKUP(B584,'WinBUGS output'!A:C,3,FALSE)</f>
        <v>Problem solving individual</v>
      </c>
      <c r="E584" s="5" t="str">
        <f>FIXED('WinBUGS output'!N583,2)</f>
        <v>-0.25</v>
      </c>
      <c r="F584" s="5" t="str">
        <f>FIXED('WinBUGS output'!M583,2)</f>
        <v>-1.08</v>
      </c>
      <c r="G584" s="5" t="str">
        <f>FIXED('WinBUGS output'!O583,2)</f>
        <v>0.54</v>
      </c>
      <c r="H584" s="38"/>
      <c r="I584" s="38"/>
      <c r="J584" s="38"/>
      <c r="X584" s="5" t="str">
        <f t="shared" si="30"/>
        <v>Enhanced TAU</v>
      </c>
      <c r="Y584" s="5" t="str">
        <f t="shared" si="31"/>
        <v>Problem solving individual</v>
      </c>
      <c r="Z584" s="5" t="str">
        <f>FIXED(EXP('WinBUGS output'!N583),2)</f>
        <v>0.78</v>
      </c>
      <c r="AA584" s="5" t="str">
        <f>FIXED(EXP('WinBUGS output'!M583),2)</f>
        <v>0.34</v>
      </c>
      <c r="AB584" s="5" t="str">
        <f>FIXED(EXP('WinBUGS output'!O583),2)</f>
        <v>1.71</v>
      </c>
    </row>
    <row r="585" spans="1:28" x14ac:dyDescent="0.25">
      <c r="A585" s="16">
        <v>7</v>
      </c>
      <c r="B585" s="16">
        <v>58</v>
      </c>
      <c r="C585" s="5" t="str">
        <f>VLOOKUP(A585,'WinBUGS output'!A:C,3,FALSE)</f>
        <v>Enhanced TAU</v>
      </c>
      <c r="D585" s="5" t="str">
        <f>VLOOKUP(B585,'WinBUGS output'!A:C,3,FALSE)</f>
        <v>Problem solving individual + TAU</v>
      </c>
      <c r="E585" s="5" t="str">
        <f>FIXED('WinBUGS output'!N584,2)</f>
        <v>-0.33</v>
      </c>
      <c r="F585" s="5" t="str">
        <f>FIXED('WinBUGS output'!M584,2)</f>
        <v>-1.31</v>
      </c>
      <c r="G585" s="5" t="str">
        <f>FIXED('WinBUGS output'!O584,2)</f>
        <v>0.55</v>
      </c>
      <c r="H585" s="38"/>
      <c r="I585" s="38"/>
      <c r="J585" s="38"/>
      <c r="X585" s="5" t="str">
        <f t="shared" si="30"/>
        <v>Enhanced TAU</v>
      </c>
      <c r="Y585" s="5" t="str">
        <f t="shared" si="31"/>
        <v>Problem solving individual + TAU</v>
      </c>
      <c r="Z585" s="5" t="str">
        <f>FIXED(EXP('WinBUGS output'!N584),2)</f>
        <v>0.72</v>
      </c>
      <c r="AA585" s="5" t="str">
        <f>FIXED(EXP('WinBUGS output'!M584),2)</f>
        <v>0.27</v>
      </c>
      <c r="AB585" s="5" t="str">
        <f>FIXED(EXP('WinBUGS output'!O584),2)</f>
        <v>1.73</v>
      </c>
    </row>
    <row r="586" spans="1:28" x14ac:dyDescent="0.25">
      <c r="A586" s="16">
        <v>7</v>
      </c>
      <c r="B586" s="16">
        <v>59</v>
      </c>
      <c r="C586" s="5" t="str">
        <f>VLOOKUP(A586,'WinBUGS output'!A:C,3,FALSE)</f>
        <v>Enhanced TAU</v>
      </c>
      <c r="D586" s="5" t="str">
        <f>VLOOKUP(B586,'WinBUGS output'!A:C,3,FALSE)</f>
        <v>Problem solving individual + enhanced TAU</v>
      </c>
      <c r="E586" s="5" t="str">
        <f>FIXED('WinBUGS output'!N585,2)</f>
        <v>-0.13</v>
      </c>
      <c r="F586" s="5" t="str">
        <f>FIXED('WinBUGS output'!M585,2)</f>
        <v>-1.00</v>
      </c>
      <c r="G586" s="5" t="str">
        <f>FIXED('WinBUGS output'!O585,2)</f>
        <v>0.78</v>
      </c>
      <c r="H586" s="38" t="s">
        <v>5147</v>
      </c>
      <c r="I586" s="38" t="s">
        <v>5337</v>
      </c>
      <c r="J586" s="38" t="s">
        <v>5338</v>
      </c>
      <c r="X586" s="5" t="str">
        <f t="shared" si="30"/>
        <v>Enhanced TAU</v>
      </c>
      <c r="Y586" s="5" t="str">
        <f t="shared" si="31"/>
        <v>Problem solving individual + enhanced TAU</v>
      </c>
      <c r="Z586" s="5" t="str">
        <f>FIXED(EXP('WinBUGS output'!N585),2)</f>
        <v>0.88</v>
      </c>
      <c r="AA586" s="5" t="str">
        <f>FIXED(EXP('WinBUGS output'!M585),2)</f>
        <v>0.37</v>
      </c>
      <c r="AB586" s="5" t="str">
        <f>FIXED(EXP('WinBUGS output'!O585),2)</f>
        <v>2.18</v>
      </c>
    </row>
    <row r="587" spans="1:28" x14ac:dyDescent="0.25">
      <c r="A587" s="16">
        <v>7</v>
      </c>
      <c r="B587" s="16">
        <v>60</v>
      </c>
      <c r="C587" s="5" t="str">
        <f>VLOOKUP(A587,'WinBUGS output'!A:C,3,FALSE)</f>
        <v>Enhanced TAU</v>
      </c>
      <c r="D587" s="5" t="str">
        <f>VLOOKUP(B587,'WinBUGS output'!A:C,3,FALSE)</f>
        <v>Behavioural activation (BA)</v>
      </c>
      <c r="E587" s="5" t="str">
        <f>FIXED('WinBUGS output'!N586,2)</f>
        <v>-0.51</v>
      </c>
      <c r="F587" s="5" t="str">
        <f>FIXED('WinBUGS output'!M586,2)</f>
        <v>-1.53</v>
      </c>
      <c r="G587" s="5" t="str">
        <f>FIXED('WinBUGS output'!O586,2)</f>
        <v>0.46</v>
      </c>
      <c r="H587" s="38"/>
      <c r="I587" s="38"/>
      <c r="J587" s="38"/>
      <c r="X587" s="5" t="str">
        <f t="shared" si="30"/>
        <v>Enhanced TAU</v>
      </c>
      <c r="Y587" s="5" t="str">
        <f t="shared" si="31"/>
        <v>Behavioural activation (BA)</v>
      </c>
      <c r="Z587" s="5" t="str">
        <f>FIXED(EXP('WinBUGS output'!N586),2)</f>
        <v>0.60</v>
      </c>
      <c r="AA587" s="5" t="str">
        <f>FIXED(EXP('WinBUGS output'!M586),2)</f>
        <v>0.22</v>
      </c>
      <c r="AB587" s="5" t="str">
        <f>FIXED(EXP('WinBUGS output'!O586),2)</f>
        <v>1.58</v>
      </c>
    </row>
    <row r="588" spans="1:28" x14ac:dyDescent="0.25">
      <c r="A588" s="16">
        <v>7</v>
      </c>
      <c r="B588" s="16">
        <v>61</v>
      </c>
      <c r="C588" s="5" t="str">
        <f>VLOOKUP(A588,'WinBUGS output'!A:C,3,FALSE)</f>
        <v>Enhanced TAU</v>
      </c>
      <c r="D588" s="5" t="str">
        <f>VLOOKUP(B588,'WinBUGS output'!A:C,3,FALSE)</f>
        <v>Behavioural activation (BA) + TAU</v>
      </c>
      <c r="E588" s="5" t="str">
        <f>FIXED('WinBUGS output'!N587,2)</f>
        <v>-0.27</v>
      </c>
      <c r="F588" s="5" t="str">
        <f>FIXED('WinBUGS output'!M587,2)</f>
        <v>-1.46</v>
      </c>
      <c r="G588" s="5" t="str">
        <f>FIXED('WinBUGS output'!O587,2)</f>
        <v>0.95</v>
      </c>
      <c r="H588" s="38"/>
      <c r="I588" s="38"/>
      <c r="J588" s="38"/>
      <c r="X588" s="5" t="str">
        <f t="shared" si="30"/>
        <v>Enhanced TAU</v>
      </c>
      <c r="Y588" s="5" t="str">
        <f t="shared" si="31"/>
        <v>Behavioural activation (BA) + TAU</v>
      </c>
      <c r="Z588" s="5" t="str">
        <f>FIXED(EXP('WinBUGS output'!N587),2)</f>
        <v>0.76</v>
      </c>
      <c r="AA588" s="5" t="str">
        <f>FIXED(EXP('WinBUGS output'!M587),2)</f>
        <v>0.23</v>
      </c>
      <c r="AB588" s="5" t="str">
        <f>FIXED(EXP('WinBUGS output'!O587),2)</f>
        <v>2.60</v>
      </c>
    </row>
    <row r="589" spans="1:28" x14ac:dyDescent="0.25">
      <c r="A589" s="16">
        <v>7</v>
      </c>
      <c r="B589" s="16">
        <v>62</v>
      </c>
      <c r="C589" s="5" t="str">
        <f>VLOOKUP(A589,'WinBUGS output'!A:C,3,FALSE)</f>
        <v>Enhanced TAU</v>
      </c>
      <c r="D589" s="5" t="str">
        <f>VLOOKUP(B589,'WinBUGS output'!A:C,3,FALSE)</f>
        <v>Behavioural therapy (Lewinsohn 1976)</v>
      </c>
      <c r="E589" s="5" t="str">
        <f>FIXED('WinBUGS output'!N588,2)</f>
        <v>-0.09</v>
      </c>
      <c r="F589" s="5" t="str">
        <f>FIXED('WinBUGS output'!M588,2)</f>
        <v>-1.27</v>
      </c>
      <c r="G589" s="5" t="str">
        <f>FIXED('WinBUGS output'!O588,2)</f>
        <v>1.21</v>
      </c>
      <c r="H589" s="38"/>
      <c r="I589" s="38"/>
      <c r="J589" s="38"/>
      <c r="X589" s="5" t="str">
        <f t="shared" si="30"/>
        <v>Enhanced TAU</v>
      </c>
      <c r="Y589" s="5" t="str">
        <f t="shared" si="31"/>
        <v>Behavioural therapy (Lewinsohn 1976)</v>
      </c>
      <c r="Z589" s="5" t="str">
        <f>FIXED(EXP('WinBUGS output'!N588),2)</f>
        <v>0.92</v>
      </c>
      <c r="AA589" s="5" t="str">
        <f>FIXED(EXP('WinBUGS output'!M588),2)</f>
        <v>0.28</v>
      </c>
      <c r="AB589" s="5" t="str">
        <f>FIXED(EXP('WinBUGS output'!O588),2)</f>
        <v>3.34</v>
      </c>
    </row>
    <row r="590" spans="1:28" x14ac:dyDescent="0.25">
      <c r="A590" s="16">
        <v>7</v>
      </c>
      <c r="B590" s="16">
        <v>63</v>
      </c>
      <c r="C590" s="5" t="str">
        <f>VLOOKUP(A590,'WinBUGS output'!A:C,3,FALSE)</f>
        <v>Enhanced TAU</v>
      </c>
      <c r="D590" s="5" t="str">
        <f>VLOOKUP(B590,'WinBUGS output'!A:C,3,FALSE)</f>
        <v>Coping with Depression course (individual)</v>
      </c>
      <c r="E590" s="5" t="str">
        <f>FIXED('WinBUGS output'!N589,2)</f>
        <v>-0.27</v>
      </c>
      <c r="F590" s="5" t="str">
        <f>FIXED('WinBUGS output'!M589,2)</f>
        <v>-1.51</v>
      </c>
      <c r="G590" s="5" t="str">
        <f>FIXED('WinBUGS output'!O589,2)</f>
        <v>0.98</v>
      </c>
      <c r="H590" s="38"/>
      <c r="I590" s="38"/>
      <c r="J590" s="38"/>
      <c r="X590" s="5" t="str">
        <f t="shared" si="30"/>
        <v>Enhanced TAU</v>
      </c>
      <c r="Y590" s="5" t="str">
        <f t="shared" si="31"/>
        <v>Coping with Depression course (individual)</v>
      </c>
      <c r="Z590" s="5" t="str">
        <f>FIXED(EXP('WinBUGS output'!N589),2)</f>
        <v>0.76</v>
      </c>
      <c r="AA590" s="5" t="str">
        <f>FIXED(EXP('WinBUGS output'!M589),2)</f>
        <v>0.22</v>
      </c>
      <c r="AB590" s="5" t="str">
        <f>FIXED(EXP('WinBUGS output'!O589),2)</f>
        <v>2.67</v>
      </c>
    </row>
    <row r="591" spans="1:28" x14ac:dyDescent="0.25">
      <c r="A591" s="16">
        <v>7</v>
      </c>
      <c r="B591" s="16">
        <v>64</v>
      </c>
      <c r="C591" s="5" t="str">
        <f>VLOOKUP(A591,'WinBUGS output'!A:C,3,FALSE)</f>
        <v>Enhanced TAU</v>
      </c>
      <c r="D591" s="5" t="str">
        <f>VLOOKUP(B591,'WinBUGS output'!A:C,3,FALSE)</f>
        <v>CBT individual (under 15 sessions)</v>
      </c>
      <c r="E591" s="5" t="str">
        <f>FIXED('WinBUGS output'!N590,2)</f>
        <v>-0.16</v>
      </c>
      <c r="F591" s="5" t="str">
        <f>FIXED('WinBUGS output'!M590,2)</f>
        <v>-0.89</v>
      </c>
      <c r="G591" s="5" t="str">
        <f>FIXED('WinBUGS output'!O590,2)</f>
        <v>0.49</v>
      </c>
      <c r="H591" s="38" t="s">
        <v>5189</v>
      </c>
      <c r="I591" s="38" t="s">
        <v>5339</v>
      </c>
      <c r="J591" s="38" t="s">
        <v>5162</v>
      </c>
      <c r="X591" s="5" t="str">
        <f t="shared" si="30"/>
        <v>Enhanced TAU</v>
      </c>
      <c r="Y591" s="5" t="str">
        <f t="shared" si="31"/>
        <v>CBT individual (under 15 sessions)</v>
      </c>
      <c r="Z591" s="5" t="str">
        <f>FIXED(EXP('WinBUGS output'!N590),2)</f>
        <v>0.85</v>
      </c>
      <c r="AA591" s="5" t="str">
        <f>FIXED(EXP('WinBUGS output'!M590),2)</f>
        <v>0.41</v>
      </c>
      <c r="AB591" s="5" t="str">
        <f>FIXED(EXP('WinBUGS output'!O590),2)</f>
        <v>1.64</v>
      </c>
    </row>
    <row r="592" spans="1:28" x14ac:dyDescent="0.25">
      <c r="A592" s="16">
        <v>7</v>
      </c>
      <c r="B592" s="16">
        <v>65</v>
      </c>
      <c r="C592" s="5" t="str">
        <f>VLOOKUP(A592,'WinBUGS output'!A:C,3,FALSE)</f>
        <v>Enhanced TAU</v>
      </c>
      <c r="D592" s="5" t="str">
        <f>VLOOKUP(B592,'WinBUGS output'!A:C,3,FALSE)</f>
        <v>CBT individual (under 15 sessions) + TAU</v>
      </c>
      <c r="E592" s="5" t="str">
        <f>FIXED('WinBUGS output'!N591,2)</f>
        <v>-0.10</v>
      </c>
      <c r="F592" s="5" t="str">
        <f>FIXED('WinBUGS output'!M591,2)</f>
        <v>-0.93</v>
      </c>
      <c r="G592" s="5" t="str">
        <f>FIXED('WinBUGS output'!O591,2)</f>
        <v>0.72</v>
      </c>
      <c r="H592" s="38"/>
      <c r="I592" s="38"/>
      <c r="J592" s="38"/>
      <c r="X592" s="5" t="str">
        <f t="shared" si="30"/>
        <v>Enhanced TAU</v>
      </c>
      <c r="Y592" s="5" t="str">
        <f t="shared" si="31"/>
        <v>CBT individual (under 15 sessions) + TAU</v>
      </c>
      <c r="Z592" s="5" t="str">
        <f>FIXED(EXP('WinBUGS output'!N591),2)</f>
        <v>0.91</v>
      </c>
      <c r="AA592" s="5" t="str">
        <f>FIXED(EXP('WinBUGS output'!M591),2)</f>
        <v>0.40</v>
      </c>
      <c r="AB592" s="5" t="str">
        <f>FIXED(EXP('WinBUGS output'!O591),2)</f>
        <v>2.06</v>
      </c>
    </row>
    <row r="593" spans="1:28" x14ac:dyDescent="0.25">
      <c r="A593" s="16">
        <v>7</v>
      </c>
      <c r="B593" s="16">
        <v>66</v>
      </c>
      <c r="C593" s="5" t="str">
        <f>VLOOKUP(A593,'WinBUGS output'!A:C,3,FALSE)</f>
        <v>Enhanced TAU</v>
      </c>
      <c r="D593" s="5" t="str">
        <f>VLOOKUP(B593,'WinBUGS output'!A:C,3,FALSE)</f>
        <v>CBT individual (over 15 sessions)</v>
      </c>
      <c r="E593" s="5" t="str">
        <f>FIXED('WinBUGS output'!N592,2)</f>
        <v>-0.22</v>
      </c>
      <c r="F593" s="5" t="str">
        <f>FIXED('WinBUGS output'!M592,2)</f>
        <v>-0.96</v>
      </c>
      <c r="G593" s="5" t="str">
        <f>FIXED('WinBUGS output'!O592,2)</f>
        <v>0.43</v>
      </c>
      <c r="H593" s="38"/>
      <c r="I593" s="38"/>
      <c r="J593" s="38"/>
      <c r="X593" s="5" t="str">
        <f t="shared" si="30"/>
        <v>Enhanced TAU</v>
      </c>
      <c r="Y593" s="5" t="str">
        <f t="shared" si="31"/>
        <v>CBT individual (over 15 sessions)</v>
      </c>
      <c r="Z593" s="5" t="str">
        <f>FIXED(EXP('WinBUGS output'!N592),2)</f>
        <v>0.81</v>
      </c>
      <c r="AA593" s="5" t="str">
        <f>FIXED(EXP('WinBUGS output'!M592),2)</f>
        <v>0.38</v>
      </c>
      <c r="AB593" s="5" t="str">
        <f>FIXED(EXP('WinBUGS output'!O592),2)</f>
        <v>1.54</v>
      </c>
    </row>
    <row r="594" spans="1:28" x14ac:dyDescent="0.25">
      <c r="A594" s="16">
        <v>7</v>
      </c>
      <c r="B594" s="16">
        <v>67</v>
      </c>
      <c r="C594" s="5" t="str">
        <f>VLOOKUP(A594,'WinBUGS output'!A:C,3,FALSE)</f>
        <v>Enhanced TAU</v>
      </c>
      <c r="D594" s="5" t="str">
        <f>VLOOKUP(B594,'WinBUGS output'!A:C,3,FALSE)</f>
        <v>CBT individual (over 15 sessions) + TAU</v>
      </c>
      <c r="E594" s="5" t="str">
        <f>FIXED('WinBUGS output'!N593,2)</f>
        <v>-0.25</v>
      </c>
      <c r="F594" s="5" t="str">
        <f>FIXED('WinBUGS output'!M593,2)</f>
        <v>-1.18</v>
      </c>
      <c r="G594" s="5" t="str">
        <f>FIXED('WinBUGS output'!O593,2)</f>
        <v>0.58</v>
      </c>
      <c r="H594" s="38"/>
      <c r="I594" s="38"/>
      <c r="J594" s="38"/>
      <c r="X594" s="5" t="str">
        <f t="shared" si="30"/>
        <v>Enhanced TAU</v>
      </c>
      <c r="Y594" s="5" t="str">
        <f t="shared" si="31"/>
        <v>CBT individual (over 15 sessions) + TAU</v>
      </c>
      <c r="Z594" s="5" t="str">
        <f>FIXED(EXP('WinBUGS output'!N593),2)</f>
        <v>0.78</v>
      </c>
      <c r="AA594" s="5" t="str">
        <f>FIXED(EXP('WinBUGS output'!M593),2)</f>
        <v>0.31</v>
      </c>
      <c r="AB594" s="5" t="str">
        <f>FIXED(EXP('WinBUGS output'!O593),2)</f>
        <v>1.79</v>
      </c>
    </row>
    <row r="595" spans="1:28" x14ac:dyDescent="0.25">
      <c r="A595" s="16">
        <v>7</v>
      </c>
      <c r="B595" s="16">
        <v>68</v>
      </c>
      <c r="C595" s="5" t="str">
        <f>VLOOKUP(A595,'WinBUGS output'!A:C,3,FALSE)</f>
        <v>Enhanced TAU</v>
      </c>
      <c r="D595" s="5" t="str">
        <f>VLOOKUP(B595,'WinBUGS output'!A:C,3,FALSE)</f>
        <v>Rational emotive behaviour therapy (REBT) individual</v>
      </c>
      <c r="E595" s="5" t="str">
        <f>FIXED('WinBUGS output'!N594,2)</f>
        <v>-0.25</v>
      </c>
      <c r="F595" s="5" t="str">
        <f>FIXED('WinBUGS output'!M594,2)</f>
        <v>-1.18</v>
      </c>
      <c r="G595" s="5" t="str">
        <f>FIXED('WinBUGS output'!O594,2)</f>
        <v>0.56</v>
      </c>
      <c r="H595" s="38"/>
      <c r="I595" s="38"/>
      <c r="J595" s="38"/>
      <c r="X595" s="5" t="str">
        <f t="shared" si="30"/>
        <v>Enhanced TAU</v>
      </c>
      <c r="Y595" s="5" t="str">
        <f t="shared" si="31"/>
        <v>Rational emotive behaviour therapy (REBT) individual</v>
      </c>
      <c r="Z595" s="5" t="str">
        <f>FIXED(EXP('WinBUGS output'!N594),2)</f>
        <v>0.78</v>
      </c>
      <c r="AA595" s="5" t="str">
        <f>FIXED(EXP('WinBUGS output'!M594),2)</f>
        <v>0.31</v>
      </c>
      <c r="AB595" s="5" t="str">
        <f>FIXED(EXP('WinBUGS output'!O594),2)</f>
        <v>1.75</v>
      </c>
    </row>
    <row r="596" spans="1:28" x14ac:dyDescent="0.25">
      <c r="A596" s="16">
        <v>7</v>
      </c>
      <c r="B596" s="16">
        <v>69</v>
      </c>
      <c r="C596" s="5" t="str">
        <f>VLOOKUP(A596,'WinBUGS output'!A:C,3,FALSE)</f>
        <v>Enhanced TAU</v>
      </c>
      <c r="D596" s="5" t="str">
        <f>VLOOKUP(B596,'WinBUGS output'!A:C,3,FALSE)</f>
        <v>Third-wave cognitive therapy individual</v>
      </c>
      <c r="E596" s="5" t="str">
        <f>FIXED('WinBUGS output'!N595,2)</f>
        <v>-0.29</v>
      </c>
      <c r="F596" s="5" t="str">
        <f>FIXED('WinBUGS output'!M595,2)</f>
        <v>-1.14</v>
      </c>
      <c r="G596" s="5" t="str">
        <f>FIXED('WinBUGS output'!O595,2)</f>
        <v>0.44</v>
      </c>
      <c r="H596" s="38"/>
      <c r="I596" s="38"/>
      <c r="J596" s="38"/>
      <c r="X596" s="5" t="str">
        <f t="shared" si="30"/>
        <v>Enhanced TAU</v>
      </c>
      <c r="Y596" s="5" t="str">
        <f t="shared" si="31"/>
        <v>Third-wave cognitive therapy individual</v>
      </c>
      <c r="Z596" s="5" t="str">
        <f>FIXED(EXP('WinBUGS output'!N595),2)</f>
        <v>0.75</v>
      </c>
      <c r="AA596" s="5" t="str">
        <f>FIXED(EXP('WinBUGS output'!M595),2)</f>
        <v>0.32</v>
      </c>
      <c r="AB596" s="5" t="str">
        <f>FIXED(EXP('WinBUGS output'!O595),2)</f>
        <v>1.55</v>
      </c>
    </row>
    <row r="597" spans="1:28" x14ac:dyDescent="0.25">
      <c r="A597" s="16">
        <v>7</v>
      </c>
      <c r="B597" s="16">
        <v>70</v>
      </c>
      <c r="C597" s="5" t="str">
        <f>VLOOKUP(A597,'WinBUGS output'!A:C,3,FALSE)</f>
        <v>Enhanced TAU</v>
      </c>
      <c r="D597" s="5" t="str">
        <f>VLOOKUP(B597,'WinBUGS output'!A:C,3,FALSE)</f>
        <v>Third-wave cognitive therapy individual + TAU</v>
      </c>
      <c r="E597" s="5" t="str">
        <f>FIXED('WinBUGS output'!N596,2)</f>
        <v>-0.26</v>
      </c>
      <c r="F597" s="5" t="str">
        <f>FIXED('WinBUGS output'!M596,2)</f>
        <v>-1.20</v>
      </c>
      <c r="G597" s="5" t="str">
        <f>FIXED('WinBUGS output'!O596,2)</f>
        <v>0.57</v>
      </c>
      <c r="H597" s="38"/>
      <c r="I597" s="38"/>
      <c r="J597" s="38"/>
      <c r="X597" s="5" t="str">
        <f t="shared" si="30"/>
        <v>Enhanced TAU</v>
      </c>
      <c r="Y597" s="5" t="str">
        <f t="shared" si="31"/>
        <v>Third-wave cognitive therapy individual + TAU</v>
      </c>
      <c r="Z597" s="5" t="str">
        <f>FIXED(EXP('WinBUGS output'!N596),2)</f>
        <v>0.77</v>
      </c>
      <c r="AA597" s="5" t="str">
        <f>FIXED(EXP('WinBUGS output'!M596),2)</f>
        <v>0.30</v>
      </c>
      <c r="AB597" s="5" t="str">
        <f>FIXED(EXP('WinBUGS output'!O596),2)</f>
        <v>1.77</v>
      </c>
    </row>
    <row r="598" spans="1:28" x14ac:dyDescent="0.25">
      <c r="A598" s="16">
        <v>7</v>
      </c>
      <c r="B598" s="16">
        <v>71</v>
      </c>
      <c r="C598" s="5" t="str">
        <f>VLOOKUP(A598,'WinBUGS output'!A:C,3,FALSE)</f>
        <v>Enhanced TAU</v>
      </c>
      <c r="D598" s="5" t="str">
        <f>VLOOKUP(B598,'WinBUGS output'!A:C,3,FALSE)</f>
        <v>CBT group (under 15 sessions)</v>
      </c>
      <c r="E598" s="5" t="str">
        <f>FIXED('WinBUGS output'!N597,2)</f>
        <v>0.01</v>
      </c>
      <c r="F598" s="5" t="str">
        <f>FIXED('WinBUGS output'!M597,2)</f>
        <v>-0.89</v>
      </c>
      <c r="G598" s="5" t="str">
        <f>FIXED('WinBUGS output'!O597,2)</f>
        <v>0.86</v>
      </c>
      <c r="H598" s="38"/>
      <c r="I598" s="38"/>
      <c r="J598" s="38"/>
      <c r="X598" s="5" t="str">
        <f t="shared" si="30"/>
        <v>Enhanced TAU</v>
      </c>
      <c r="Y598" s="5" t="str">
        <f t="shared" si="31"/>
        <v>CBT group (under 15 sessions)</v>
      </c>
      <c r="Z598" s="5" t="str">
        <f>FIXED(EXP('WinBUGS output'!N597),2)</f>
        <v>1.01</v>
      </c>
      <c r="AA598" s="5" t="str">
        <f>FIXED(EXP('WinBUGS output'!M597),2)</f>
        <v>0.41</v>
      </c>
      <c r="AB598" s="5" t="str">
        <f>FIXED(EXP('WinBUGS output'!O597),2)</f>
        <v>2.35</v>
      </c>
    </row>
    <row r="599" spans="1:28" x14ac:dyDescent="0.25">
      <c r="A599" s="16">
        <v>7</v>
      </c>
      <c r="B599" s="16">
        <v>72</v>
      </c>
      <c r="C599" s="5" t="str">
        <f>VLOOKUP(A599,'WinBUGS output'!A:C,3,FALSE)</f>
        <v>Enhanced TAU</v>
      </c>
      <c r="D599" s="5" t="str">
        <f>VLOOKUP(B599,'WinBUGS output'!A:C,3,FALSE)</f>
        <v>CBT group (under 15 sessions) + TAU</v>
      </c>
      <c r="E599" s="5" t="str">
        <f>FIXED('WinBUGS output'!N598,2)</f>
        <v>-0.70</v>
      </c>
      <c r="F599" s="5" t="str">
        <f>FIXED('WinBUGS output'!M598,2)</f>
        <v>-1.85</v>
      </c>
      <c r="G599" s="5" t="str">
        <f>FIXED('WinBUGS output'!O598,2)</f>
        <v>0.29</v>
      </c>
      <c r="H599" s="38"/>
      <c r="I599" s="38"/>
      <c r="J599" s="38"/>
      <c r="X599" s="5" t="str">
        <f t="shared" si="30"/>
        <v>Enhanced TAU</v>
      </c>
      <c r="Y599" s="5" t="str">
        <f t="shared" si="31"/>
        <v>CBT group (under 15 sessions) + TAU</v>
      </c>
      <c r="Z599" s="5" t="str">
        <f>FIXED(EXP('WinBUGS output'!N598),2)</f>
        <v>0.50</v>
      </c>
      <c r="AA599" s="5" t="str">
        <f>FIXED(EXP('WinBUGS output'!M598),2)</f>
        <v>0.16</v>
      </c>
      <c r="AB599" s="5" t="str">
        <f>FIXED(EXP('WinBUGS output'!O598),2)</f>
        <v>1.34</v>
      </c>
    </row>
    <row r="600" spans="1:28" x14ac:dyDescent="0.25">
      <c r="A600" s="16">
        <v>7</v>
      </c>
      <c r="B600" s="16">
        <v>73</v>
      </c>
      <c r="C600" s="5" t="str">
        <f>VLOOKUP(A600,'WinBUGS output'!A:C,3,FALSE)</f>
        <v>Enhanced TAU</v>
      </c>
      <c r="D600" s="5" t="str">
        <f>VLOOKUP(B600,'WinBUGS output'!A:C,3,FALSE)</f>
        <v>CBT group (over 15 sessions)</v>
      </c>
      <c r="E600" s="5" t="str">
        <f>FIXED('WinBUGS output'!N599,2)</f>
        <v>-0.17</v>
      </c>
      <c r="F600" s="5" t="str">
        <f>FIXED('WinBUGS output'!M599,2)</f>
        <v>-1.19</v>
      </c>
      <c r="G600" s="5" t="str">
        <f>FIXED('WinBUGS output'!O599,2)</f>
        <v>0.80</v>
      </c>
      <c r="H600" s="38"/>
      <c r="I600" s="38"/>
      <c r="J600" s="38"/>
      <c r="X600" s="5" t="str">
        <f t="shared" si="30"/>
        <v>Enhanced TAU</v>
      </c>
      <c r="Y600" s="5" t="str">
        <f t="shared" si="31"/>
        <v>CBT group (over 15 sessions)</v>
      </c>
      <c r="Z600" s="5" t="str">
        <f>FIXED(EXP('WinBUGS output'!N599),2)</f>
        <v>0.85</v>
      </c>
      <c r="AA600" s="5" t="str">
        <f>FIXED(EXP('WinBUGS output'!M599),2)</f>
        <v>0.30</v>
      </c>
      <c r="AB600" s="5" t="str">
        <f>FIXED(EXP('WinBUGS output'!O599),2)</f>
        <v>2.22</v>
      </c>
    </row>
    <row r="601" spans="1:28" x14ac:dyDescent="0.25">
      <c r="A601" s="16">
        <v>7</v>
      </c>
      <c r="B601" s="16">
        <v>74</v>
      </c>
      <c r="C601" s="5" t="str">
        <f>VLOOKUP(A601,'WinBUGS output'!A:C,3,FALSE)</f>
        <v>Enhanced TAU</v>
      </c>
      <c r="D601" s="5" t="str">
        <f>VLOOKUP(B601,'WinBUGS output'!A:C,3,FALSE)</f>
        <v>Coping with Depression course (group)</v>
      </c>
      <c r="E601" s="5" t="str">
        <f>FIXED('WinBUGS output'!N600,2)</f>
        <v>-0.13</v>
      </c>
      <c r="F601" s="5" t="str">
        <f>FIXED('WinBUGS output'!M600,2)</f>
        <v>-1.08</v>
      </c>
      <c r="G601" s="5" t="str">
        <f>FIXED('WinBUGS output'!O600,2)</f>
        <v>0.76</v>
      </c>
      <c r="H601" s="38"/>
      <c r="I601" s="38"/>
      <c r="J601" s="38"/>
      <c r="X601" s="5" t="str">
        <f t="shared" si="30"/>
        <v>Enhanced TAU</v>
      </c>
      <c r="Y601" s="5" t="str">
        <f t="shared" si="31"/>
        <v>Coping with Depression course (group)</v>
      </c>
      <c r="Z601" s="5" t="str">
        <f>FIXED(EXP('WinBUGS output'!N600),2)</f>
        <v>0.88</v>
      </c>
      <c r="AA601" s="5" t="str">
        <f>FIXED(EXP('WinBUGS output'!M600),2)</f>
        <v>0.34</v>
      </c>
      <c r="AB601" s="5" t="str">
        <f>FIXED(EXP('WinBUGS output'!O600),2)</f>
        <v>2.13</v>
      </c>
    </row>
    <row r="602" spans="1:28" x14ac:dyDescent="0.25">
      <c r="A602" s="16">
        <v>7</v>
      </c>
      <c r="B602" s="16">
        <v>75</v>
      </c>
      <c r="C602" s="5" t="str">
        <f>VLOOKUP(A602,'WinBUGS output'!A:C,3,FALSE)</f>
        <v>Enhanced TAU</v>
      </c>
      <c r="D602" s="5" t="str">
        <f>VLOOKUP(B602,'WinBUGS output'!A:C,3,FALSE)</f>
        <v>Coping with Depression course (group) + TAU</v>
      </c>
      <c r="E602" s="5" t="str">
        <f>FIXED('WinBUGS output'!N601,2)</f>
        <v>0.15</v>
      </c>
      <c r="F602" s="5" t="str">
        <f>FIXED('WinBUGS output'!M601,2)</f>
        <v>-0.81</v>
      </c>
      <c r="G602" s="5" t="str">
        <f>FIXED('WinBUGS output'!O601,2)</f>
        <v>1.14</v>
      </c>
      <c r="H602" s="38"/>
      <c r="I602" s="38"/>
      <c r="J602" s="38"/>
      <c r="X602" s="5" t="str">
        <f t="shared" si="30"/>
        <v>Enhanced TAU</v>
      </c>
      <c r="Y602" s="5" t="str">
        <f t="shared" si="31"/>
        <v>Coping with Depression course (group) + TAU</v>
      </c>
      <c r="Z602" s="5" t="str">
        <f>FIXED(EXP('WinBUGS output'!N601),2)</f>
        <v>1.16</v>
      </c>
      <c r="AA602" s="5" t="str">
        <f>FIXED(EXP('WinBUGS output'!M601),2)</f>
        <v>0.44</v>
      </c>
      <c r="AB602" s="5" t="str">
        <f>FIXED(EXP('WinBUGS output'!O601),2)</f>
        <v>3.13</v>
      </c>
    </row>
    <row r="603" spans="1:28" x14ac:dyDescent="0.25">
      <c r="A603" s="16">
        <v>7</v>
      </c>
      <c r="B603" s="16">
        <v>76</v>
      </c>
      <c r="C603" s="5" t="str">
        <f>VLOOKUP(A603,'WinBUGS output'!A:C,3,FALSE)</f>
        <v>Enhanced TAU</v>
      </c>
      <c r="D603" s="5" t="str">
        <f>VLOOKUP(B603,'WinBUGS output'!A:C,3,FALSE)</f>
        <v>Rational emotive behaviour therapy (REBT) group</v>
      </c>
      <c r="E603" s="5" t="str">
        <f>FIXED('WinBUGS output'!N602,2)</f>
        <v>-0.41</v>
      </c>
      <c r="F603" s="5" t="str">
        <f>FIXED('WinBUGS output'!M602,2)</f>
        <v>-1.62</v>
      </c>
      <c r="G603" s="5" t="str">
        <f>FIXED('WinBUGS output'!O602,2)</f>
        <v>0.61</v>
      </c>
      <c r="H603" s="38"/>
      <c r="I603" s="38"/>
      <c r="J603" s="38"/>
      <c r="X603" s="5" t="str">
        <f t="shared" si="30"/>
        <v>Enhanced TAU</v>
      </c>
      <c r="Y603" s="5" t="str">
        <f t="shared" si="31"/>
        <v>Rational emotive behaviour therapy (REBT) group</v>
      </c>
      <c r="Z603" s="5" t="str">
        <f>FIXED(EXP('WinBUGS output'!N602),2)</f>
        <v>0.67</v>
      </c>
      <c r="AA603" s="5" t="str">
        <f>FIXED(EXP('WinBUGS output'!M602),2)</f>
        <v>0.20</v>
      </c>
      <c r="AB603" s="5" t="str">
        <f>FIXED(EXP('WinBUGS output'!O602),2)</f>
        <v>1.84</v>
      </c>
    </row>
    <row r="604" spans="1:28" x14ac:dyDescent="0.25">
      <c r="A604" s="16">
        <v>7</v>
      </c>
      <c r="B604" s="16">
        <v>77</v>
      </c>
      <c r="C604" s="5" t="str">
        <f>VLOOKUP(A604,'WinBUGS output'!A:C,3,FALSE)</f>
        <v>Enhanced TAU</v>
      </c>
      <c r="D604" s="5" t="str">
        <f>VLOOKUP(B604,'WinBUGS output'!A:C,3,FALSE)</f>
        <v>Third-wave cognitive therapy group</v>
      </c>
      <c r="E604" s="5" t="str">
        <f>FIXED('WinBUGS output'!N603,2)</f>
        <v>0.03</v>
      </c>
      <c r="F604" s="5" t="str">
        <f>FIXED('WinBUGS output'!M603,2)</f>
        <v>-0.96</v>
      </c>
      <c r="G604" s="5" t="str">
        <f>FIXED('WinBUGS output'!O603,2)</f>
        <v>1.03</v>
      </c>
      <c r="H604" s="38"/>
      <c r="I604" s="38"/>
      <c r="J604" s="38"/>
      <c r="X604" s="5" t="str">
        <f t="shared" si="30"/>
        <v>Enhanced TAU</v>
      </c>
      <c r="Y604" s="5" t="str">
        <f t="shared" si="31"/>
        <v>Third-wave cognitive therapy group</v>
      </c>
      <c r="Z604" s="5" t="str">
        <f>FIXED(EXP('WinBUGS output'!N603),2)</f>
        <v>1.03</v>
      </c>
      <c r="AA604" s="5" t="str">
        <f>FIXED(EXP('WinBUGS output'!M603),2)</f>
        <v>0.38</v>
      </c>
      <c r="AB604" s="5" t="str">
        <f>FIXED(EXP('WinBUGS output'!O603),2)</f>
        <v>2.81</v>
      </c>
    </row>
    <row r="605" spans="1:28" x14ac:dyDescent="0.25">
      <c r="A605" s="16">
        <v>7</v>
      </c>
      <c r="B605" s="16">
        <v>78</v>
      </c>
      <c r="C605" s="5" t="str">
        <f>VLOOKUP(A605,'WinBUGS output'!A:C,3,FALSE)</f>
        <v>Enhanced TAU</v>
      </c>
      <c r="D605" s="5" t="str">
        <f>VLOOKUP(B605,'WinBUGS output'!A:C,3,FALSE)</f>
        <v>Third-wave cognitive therapy group + TAU</v>
      </c>
      <c r="E605" s="5" t="str">
        <f>FIXED('WinBUGS output'!N604,2)</f>
        <v>-0.29</v>
      </c>
      <c r="F605" s="5" t="str">
        <f>FIXED('WinBUGS output'!M604,2)</f>
        <v>-1.43</v>
      </c>
      <c r="G605" s="5" t="str">
        <f>FIXED('WinBUGS output'!O604,2)</f>
        <v>0.72</v>
      </c>
      <c r="H605" s="38"/>
      <c r="I605" s="38"/>
      <c r="J605" s="38"/>
      <c r="X605" s="5" t="str">
        <f t="shared" si="30"/>
        <v>Enhanced TAU</v>
      </c>
      <c r="Y605" s="5" t="str">
        <f t="shared" si="31"/>
        <v>Third-wave cognitive therapy group + TAU</v>
      </c>
      <c r="Z605" s="5" t="str">
        <f>FIXED(EXP('WinBUGS output'!N604),2)</f>
        <v>0.75</v>
      </c>
      <c r="AA605" s="5" t="str">
        <f>FIXED(EXP('WinBUGS output'!M604),2)</f>
        <v>0.24</v>
      </c>
      <c r="AB605" s="5" t="str">
        <f>FIXED(EXP('WinBUGS output'!O604),2)</f>
        <v>2.05</v>
      </c>
    </row>
    <row r="606" spans="1:28" x14ac:dyDescent="0.25">
      <c r="A606" s="16">
        <v>7</v>
      </c>
      <c r="B606" s="16">
        <v>79</v>
      </c>
      <c r="C606" s="5" t="str">
        <f>VLOOKUP(A606,'WinBUGS output'!A:C,3,FALSE)</f>
        <v>Enhanced TAU</v>
      </c>
      <c r="D606" s="5" t="str">
        <f>VLOOKUP(B606,'WinBUGS output'!A:C,3,FALSE)</f>
        <v>CBT individual (over 15 sessions) + any AD</v>
      </c>
      <c r="E606" s="5" t="str">
        <f>FIXED('WinBUGS output'!N605,2)</f>
        <v>0.25</v>
      </c>
      <c r="F606" s="5" t="str">
        <f>FIXED('WinBUGS output'!M605,2)</f>
        <v>-0.91</v>
      </c>
      <c r="G606" s="5" t="str">
        <f>FIXED('WinBUGS output'!O605,2)</f>
        <v>1.45</v>
      </c>
      <c r="H606" s="38"/>
      <c r="I606" s="38"/>
      <c r="J606" s="38"/>
      <c r="X606" s="5" t="str">
        <f t="shared" si="30"/>
        <v>Enhanced TAU</v>
      </c>
      <c r="Y606" s="5" t="str">
        <f t="shared" si="31"/>
        <v>CBT individual (over 15 sessions) + any AD</v>
      </c>
      <c r="Z606" s="5" t="str">
        <f>FIXED(EXP('WinBUGS output'!N605),2)</f>
        <v>1.28</v>
      </c>
      <c r="AA606" s="5" t="str">
        <f>FIXED(EXP('WinBUGS output'!M605),2)</f>
        <v>0.40</v>
      </c>
      <c r="AB606" s="5" t="str">
        <f>FIXED(EXP('WinBUGS output'!O605),2)</f>
        <v>4.26</v>
      </c>
    </row>
    <row r="607" spans="1:28" x14ac:dyDescent="0.25">
      <c r="A607" s="16">
        <v>7</v>
      </c>
      <c r="B607" s="16">
        <v>80</v>
      </c>
      <c r="C607" s="5" t="str">
        <f>VLOOKUP(A607,'WinBUGS output'!A:C,3,FALSE)</f>
        <v>Enhanced TAU</v>
      </c>
      <c r="D607" s="5" t="str">
        <f>VLOOKUP(B607,'WinBUGS output'!A:C,3,FALSE)</f>
        <v>CBT individual (over 15 sessions) + any TCA</v>
      </c>
      <c r="E607" s="5" t="str">
        <f>FIXED('WinBUGS output'!N606,2)</f>
        <v>0.16</v>
      </c>
      <c r="F607" s="5" t="str">
        <f>FIXED('WinBUGS output'!M606,2)</f>
        <v>-0.88</v>
      </c>
      <c r="G607" s="5" t="str">
        <f>FIXED('WinBUGS output'!O606,2)</f>
        <v>1.15</v>
      </c>
      <c r="H607" s="38"/>
      <c r="I607" s="38"/>
      <c r="J607" s="38"/>
      <c r="X607" s="5" t="str">
        <f t="shared" si="30"/>
        <v>Enhanced TAU</v>
      </c>
      <c r="Y607" s="5" t="str">
        <f t="shared" si="31"/>
        <v>CBT individual (over 15 sessions) + any TCA</v>
      </c>
      <c r="Z607" s="5" t="str">
        <f>FIXED(EXP('WinBUGS output'!N606),2)</f>
        <v>1.17</v>
      </c>
      <c r="AA607" s="5" t="str">
        <f>FIXED(EXP('WinBUGS output'!M606),2)</f>
        <v>0.42</v>
      </c>
      <c r="AB607" s="5" t="str">
        <f>FIXED(EXP('WinBUGS output'!O606),2)</f>
        <v>3.15</v>
      </c>
    </row>
    <row r="608" spans="1:28" x14ac:dyDescent="0.25">
      <c r="A608" s="16">
        <v>7</v>
      </c>
      <c r="B608" s="16">
        <v>81</v>
      </c>
      <c r="C608" s="5" t="str">
        <f>VLOOKUP(A608,'WinBUGS output'!A:C,3,FALSE)</f>
        <v>Enhanced TAU</v>
      </c>
      <c r="D608" s="5" t="str">
        <f>VLOOKUP(B608,'WinBUGS output'!A:C,3,FALSE)</f>
        <v>CBT individual (over 15 sessions) + imipramine</v>
      </c>
      <c r="E608" s="5" t="str">
        <f>FIXED('WinBUGS output'!N607,2)</f>
        <v>0.13</v>
      </c>
      <c r="F608" s="5" t="str">
        <f>FIXED('WinBUGS output'!M607,2)</f>
        <v>-0.96</v>
      </c>
      <c r="G608" s="5" t="str">
        <f>FIXED('WinBUGS output'!O607,2)</f>
        <v>1.20</v>
      </c>
      <c r="H608" s="38"/>
      <c r="I608" s="38"/>
      <c r="J608" s="38"/>
      <c r="X608" s="5" t="str">
        <f t="shared" si="30"/>
        <v>Enhanced TAU</v>
      </c>
      <c r="Y608" s="5" t="str">
        <f t="shared" si="31"/>
        <v>CBT individual (over 15 sessions) + imipramine</v>
      </c>
      <c r="Z608" s="5" t="str">
        <f>FIXED(EXP('WinBUGS output'!N607),2)</f>
        <v>1.14</v>
      </c>
      <c r="AA608" s="5" t="str">
        <f>FIXED(EXP('WinBUGS output'!M607),2)</f>
        <v>0.38</v>
      </c>
      <c r="AB608" s="5" t="str">
        <f>FIXED(EXP('WinBUGS output'!O607),2)</f>
        <v>3.33</v>
      </c>
    </row>
    <row r="609" spans="1:28" x14ac:dyDescent="0.25">
      <c r="A609" s="16">
        <v>7</v>
      </c>
      <c r="B609" s="16">
        <v>82</v>
      </c>
      <c r="C609" s="5" t="str">
        <f>VLOOKUP(A609,'WinBUGS output'!A:C,3,FALSE)</f>
        <v>Enhanced TAU</v>
      </c>
      <c r="D609" s="5" t="str">
        <f>VLOOKUP(B609,'WinBUGS output'!A:C,3,FALSE)</f>
        <v>CBT group (under 15 sessions) + imipramine</v>
      </c>
      <c r="E609" s="5" t="str">
        <f>FIXED('WinBUGS output'!N608,2)</f>
        <v>1.00</v>
      </c>
      <c r="F609" s="5" t="str">
        <f>FIXED('WinBUGS output'!M608,2)</f>
        <v>-0.58</v>
      </c>
      <c r="G609" s="5" t="str">
        <f>FIXED('WinBUGS output'!O608,2)</f>
        <v>2.57</v>
      </c>
      <c r="H609" s="38"/>
      <c r="I609" s="38"/>
      <c r="J609" s="38"/>
      <c r="X609" s="5" t="str">
        <f t="shared" si="30"/>
        <v>Enhanced TAU</v>
      </c>
      <c r="Y609" s="5" t="str">
        <f t="shared" si="31"/>
        <v>CBT group (under 15 sessions) + imipramine</v>
      </c>
      <c r="Z609" s="5" t="str">
        <f>FIXED(EXP('WinBUGS output'!N608),2)</f>
        <v>2.73</v>
      </c>
      <c r="AA609" s="5" t="str">
        <f>FIXED(EXP('WinBUGS output'!M608),2)</f>
        <v>0.56</v>
      </c>
      <c r="AB609" s="5" t="str">
        <f>FIXED(EXP('WinBUGS output'!O608),2)</f>
        <v>13.08</v>
      </c>
    </row>
    <row r="610" spans="1:28" x14ac:dyDescent="0.25">
      <c r="A610" s="16">
        <v>7</v>
      </c>
      <c r="B610" s="16">
        <v>83</v>
      </c>
      <c r="C610" s="5" t="str">
        <f>VLOOKUP(A610,'WinBUGS output'!A:C,3,FALSE)</f>
        <v>Enhanced TAU</v>
      </c>
      <c r="D610" s="5" t="str">
        <f>VLOOKUP(B610,'WinBUGS output'!A:C,3,FALSE)</f>
        <v>Problem solving individual + any SSRI</v>
      </c>
      <c r="E610" s="5" t="str">
        <f>FIXED('WinBUGS output'!N609,2)</f>
        <v>-0.66</v>
      </c>
      <c r="F610" s="5" t="str">
        <f>FIXED('WinBUGS output'!M609,2)</f>
        <v>-2.16</v>
      </c>
      <c r="G610" s="5" t="str">
        <f>FIXED('WinBUGS output'!O609,2)</f>
        <v>0.75</v>
      </c>
      <c r="H610" s="38"/>
      <c r="I610" s="38"/>
      <c r="J610" s="38"/>
      <c r="X610" s="5" t="str">
        <f t="shared" si="30"/>
        <v>Enhanced TAU</v>
      </c>
      <c r="Y610" s="5" t="str">
        <f t="shared" si="31"/>
        <v>Problem solving individual + any SSRI</v>
      </c>
      <c r="Z610" s="5" t="str">
        <f>FIXED(EXP('WinBUGS output'!N609),2)</f>
        <v>0.52</v>
      </c>
      <c r="AA610" s="5" t="str">
        <f>FIXED(EXP('WinBUGS output'!M609),2)</f>
        <v>0.12</v>
      </c>
      <c r="AB610" s="5" t="str">
        <f>FIXED(EXP('WinBUGS output'!O609),2)</f>
        <v>2.12</v>
      </c>
    </row>
    <row r="611" spans="1:28" x14ac:dyDescent="0.25">
      <c r="A611" s="16">
        <v>7</v>
      </c>
      <c r="B611" s="16">
        <v>84</v>
      </c>
      <c r="C611" s="5" t="str">
        <f>VLOOKUP(A611,'WinBUGS output'!A:C,3,FALSE)</f>
        <v>Enhanced TAU</v>
      </c>
      <c r="D611" s="5" t="str">
        <f>VLOOKUP(B611,'WinBUGS output'!A:C,3,FALSE)</f>
        <v>Supportive psychotherapy + any SSRI</v>
      </c>
      <c r="E611" s="5" t="str">
        <f>FIXED('WinBUGS output'!N610,2)</f>
        <v>0.07</v>
      </c>
      <c r="F611" s="5" t="str">
        <f>FIXED('WinBUGS output'!M610,2)</f>
        <v>-1.89</v>
      </c>
      <c r="G611" s="5" t="str">
        <f>FIXED('WinBUGS output'!O610,2)</f>
        <v>1.97</v>
      </c>
      <c r="H611" s="38"/>
      <c r="I611" s="38"/>
      <c r="J611" s="38"/>
      <c r="X611" s="5" t="str">
        <f t="shared" si="30"/>
        <v>Enhanced TAU</v>
      </c>
      <c r="Y611" s="5" t="str">
        <f t="shared" si="31"/>
        <v>Supportive psychotherapy + any SSRI</v>
      </c>
      <c r="Z611" s="5" t="str">
        <f>FIXED(EXP('WinBUGS output'!N610),2)</f>
        <v>1.07</v>
      </c>
      <c r="AA611" s="5" t="str">
        <f>FIXED(EXP('WinBUGS output'!M610),2)</f>
        <v>0.15</v>
      </c>
      <c r="AB611" s="5" t="str">
        <f>FIXED(EXP('WinBUGS output'!O610),2)</f>
        <v>7.19</v>
      </c>
    </row>
    <row r="612" spans="1:28" x14ac:dyDescent="0.25">
      <c r="A612" s="16">
        <v>7</v>
      </c>
      <c r="B612" s="16">
        <v>85</v>
      </c>
      <c r="C612" s="5" t="str">
        <f>VLOOKUP(A612,'WinBUGS output'!A:C,3,FALSE)</f>
        <v>Enhanced TAU</v>
      </c>
      <c r="D612" s="5" t="str">
        <f>VLOOKUP(B612,'WinBUGS output'!A:C,3,FALSE)</f>
        <v>Interpersonal psychotherapy (IPT) + any AD</v>
      </c>
      <c r="E612" s="5" t="str">
        <f>FIXED('WinBUGS output'!N611,2)</f>
        <v>-0.07</v>
      </c>
      <c r="F612" s="5" t="str">
        <f>FIXED('WinBUGS output'!M611,2)</f>
        <v>-1.46</v>
      </c>
      <c r="G612" s="5" t="str">
        <f>FIXED('WinBUGS output'!O611,2)</f>
        <v>1.28</v>
      </c>
      <c r="H612" s="38"/>
      <c r="I612" s="38"/>
      <c r="J612" s="38"/>
      <c r="X612" s="5" t="str">
        <f t="shared" si="30"/>
        <v>Enhanced TAU</v>
      </c>
      <c r="Y612" s="5" t="str">
        <f t="shared" si="31"/>
        <v>Interpersonal psychotherapy (IPT) + any AD</v>
      </c>
      <c r="Z612" s="5" t="str">
        <f>FIXED(EXP('WinBUGS output'!N611),2)</f>
        <v>0.93</v>
      </c>
      <c r="AA612" s="5" t="str">
        <f>FIXED(EXP('WinBUGS output'!M611),2)</f>
        <v>0.23</v>
      </c>
      <c r="AB612" s="5" t="str">
        <f>FIXED(EXP('WinBUGS output'!O611),2)</f>
        <v>3.60</v>
      </c>
    </row>
    <row r="613" spans="1:28" x14ac:dyDescent="0.25">
      <c r="A613" s="16">
        <v>7</v>
      </c>
      <c r="B613" s="16">
        <v>86</v>
      </c>
      <c r="C613" s="5" t="str">
        <f>VLOOKUP(A613,'WinBUGS output'!A:C,3,FALSE)</f>
        <v>Enhanced TAU</v>
      </c>
      <c r="D613" s="5" t="str">
        <f>VLOOKUP(B613,'WinBUGS output'!A:C,3,FALSE)</f>
        <v>Interpersonal psychotherapy (IPT) + imipramine</v>
      </c>
      <c r="E613" s="5" t="str">
        <f>FIXED('WinBUGS output'!N612,2)</f>
        <v>-0.18</v>
      </c>
      <c r="F613" s="5" t="str">
        <f>FIXED('WinBUGS output'!M612,2)</f>
        <v>-1.71</v>
      </c>
      <c r="G613" s="5" t="str">
        <f>FIXED('WinBUGS output'!O612,2)</f>
        <v>1.29</v>
      </c>
      <c r="H613" s="38"/>
      <c r="I613" s="38"/>
      <c r="J613" s="38"/>
      <c r="X613" s="5" t="str">
        <f t="shared" si="30"/>
        <v>Enhanced TAU</v>
      </c>
      <c r="Y613" s="5" t="str">
        <f t="shared" si="31"/>
        <v>Interpersonal psychotherapy (IPT) + imipramine</v>
      </c>
      <c r="Z613" s="5" t="str">
        <f>FIXED(EXP('WinBUGS output'!N612),2)</f>
        <v>0.84</v>
      </c>
      <c r="AA613" s="5" t="str">
        <f>FIXED(EXP('WinBUGS output'!M612),2)</f>
        <v>0.18</v>
      </c>
      <c r="AB613" s="5" t="str">
        <f>FIXED(EXP('WinBUGS output'!O612),2)</f>
        <v>3.63</v>
      </c>
    </row>
    <row r="614" spans="1:28" x14ac:dyDescent="0.25">
      <c r="A614" s="16">
        <v>7</v>
      </c>
      <c r="B614" s="16">
        <v>87</v>
      </c>
      <c r="C614" s="5" t="str">
        <f>VLOOKUP(A614,'WinBUGS output'!A:C,3,FALSE)</f>
        <v>Enhanced TAU</v>
      </c>
      <c r="D614" s="5" t="str">
        <f>VLOOKUP(B614,'WinBUGS output'!A:C,3,FALSE)</f>
        <v>Short-term psychodynamic psychotherapy individual + Any AD</v>
      </c>
      <c r="E614" s="5" t="str">
        <f>FIXED('WinBUGS output'!N613,2)</f>
        <v>0.57</v>
      </c>
      <c r="F614" s="5" t="str">
        <f>FIXED('WinBUGS output'!M613,2)</f>
        <v>-0.47</v>
      </c>
      <c r="G614" s="5" t="str">
        <f>FIXED('WinBUGS output'!O613,2)</f>
        <v>1.59</v>
      </c>
      <c r="H614" s="38"/>
      <c r="I614" s="38"/>
      <c r="J614" s="38"/>
      <c r="X614" s="5" t="str">
        <f t="shared" si="30"/>
        <v>Enhanced TAU</v>
      </c>
      <c r="Y614" s="5" t="str">
        <f t="shared" si="31"/>
        <v>Short-term psychodynamic psychotherapy individual + Any AD</v>
      </c>
      <c r="Z614" s="5" t="str">
        <f>FIXED(EXP('WinBUGS output'!N613),2)</f>
        <v>1.77</v>
      </c>
      <c r="AA614" s="5" t="str">
        <f>FIXED(EXP('WinBUGS output'!M613),2)</f>
        <v>0.63</v>
      </c>
      <c r="AB614" s="5" t="str">
        <f>FIXED(EXP('WinBUGS output'!O613),2)</f>
        <v>4.88</v>
      </c>
    </row>
    <row r="615" spans="1:28" x14ac:dyDescent="0.25">
      <c r="A615" s="16">
        <v>7</v>
      </c>
      <c r="B615" s="16">
        <v>88</v>
      </c>
      <c r="C615" s="5" t="str">
        <f>VLOOKUP(A615,'WinBUGS output'!A:C,3,FALSE)</f>
        <v>Enhanced TAU</v>
      </c>
      <c r="D615" s="5" t="str">
        <f>VLOOKUP(B615,'WinBUGS output'!A:C,3,FALSE)</f>
        <v>Short-term psychodynamic psychotherapy individual + any SSRI</v>
      </c>
      <c r="E615" s="5" t="str">
        <f>FIXED('WinBUGS output'!N614,2)</f>
        <v>0.56</v>
      </c>
      <c r="F615" s="5" t="str">
        <f>FIXED('WinBUGS output'!M614,2)</f>
        <v>-0.68</v>
      </c>
      <c r="G615" s="5" t="str">
        <f>FIXED('WinBUGS output'!O614,2)</f>
        <v>1.77</v>
      </c>
      <c r="H615" s="38"/>
      <c r="I615" s="38"/>
      <c r="J615" s="38"/>
      <c r="X615" s="5" t="str">
        <f t="shared" si="30"/>
        <v>Enhanced TAU</v>
      </c>
      <c r="Y615" s="5" t="str">
        <f t="shared" si="31"/>
        <v>Short-term psychodynamic psychotherapy individual + any SSRI</v>
      </c>
      <c r="Z615" s="5" t="str">
        <f>FIXED(EXP('WinBUGS output'!N614),2)</f>
        <v>1.74</v>
      </c>
      <c r="AA615" s="5" t="str">
        <f>FIXED(EXP('WinBUGS output'!M614),2)</f>
        <v>0.51</v>
      </c>
      <c r="AB615" s="5" t="str">
        <f>FIXED(EXP('WinBUGS output'!O614),2)</f>
        <v>5.89</v>
      </c>
    </row>
    <row r="616" spans="1:28" x14ac:dyDescent="0.25">
      <c r="A616" s="16">
        <v>7</v>
      </c>
      <c r="B616" s="16">
        <v>89</v>
      </c>
      <c r="C616" s="5" t="str">
        <f>VLOOKUP(A616,'WinBUGS output'!A:C,3,FALSE)</f>
        <v>Enhanced TAU</v>
      </c>
      <c r="D616" s="5" t="str">
        <f>VLOOKUP(B616,'WinBUGS output'!A:C,3,FALSE)</f>
        <v>CBT individual (over 15 sessions) + Pill placebo</v>
      </c>
      <c r="E616" s="5" t="str">
        <f>FIXED('WinBUGS output'!N615,2)</f>
        <v>-1.02</v>
      </c>
      <c r="F616" s="5" t="str">
        <f>FIXED('WinBUGS output'!M615,2)</f>
        <v>-2.48</v>
      </c>
      <c r="G616" s="5" t="str">
        <f>FIXED('WinBUGS output'!O615,2)</f>
        <v>0.31</v>
      </c>
      <c r="H616" s="38"/>
      <c r="I616" s="38"/>
      <c r="J616" s="38"/>
      <c r="X616" s="5" t="str">
        <f t="shared" si="30"/>
        <v>Enhanced TAU</v>
      </c>
      <c r="Y616" s="5" t="str">
        <f t="shared" si="31"/>
        <v>CBT individual (over 15 sessions) + Pill placebo</v>
      </c>
      <c r="Z616" s="5" t="str">
        <f>FIXED(EXP('WinBUGS output'!N615),2)</f>
        <v>0.36</v>
      </c>
      <c r="AA616" s="5" t="str">
        <f>FIXED(EXP('WinBUGS output'!M615),2)</f>
        <v>0.08</v>
      </c>
      <c r="AB616" s="5" t="str">
        <f>FIXED(EXP('WinBUGS output'!O615),2)</f>
        <v>1.36</v>
      </c>
    </row>
    <row r="617" spans="1:28" x14ac:dyDescent="0.25">
      <c r="A617" s="16">
        <v>7</v>
      </c>
      <c r="B617" s="16">
        <v>90</v>
      </c>
      <c r="C617" s="5" t="str">
        <f>VLOOKUP(A617,'WinBUGS output'!A:C,3,FALSE)</f>
        <v>Enhanced TAU</v>
      </c>
      <c r="D617" s="5" t="str">
        <f>VLOOKUP(B617,'WinBUGS output'!A:C,3,FALSE)</f>
        <v xml:space="preserve">Interpersonal psychotherapy (IPT) + Pill placebo </v>
      </c>
      <c r="E617" s="5" t="str">
        <f>FIXED('WinBUGS output'!N616,2)</f>
        <v>-0.85</v>
      </c>
      <c r="F617" s="5" t="str">
        <f>FIXED('WinBUGS output'!M616,2)</f>
        <v>-2.17</v>
      </c>
      <c r="G617" s="5" t="str">
        <f>FIXED('WinBUGS output'!O616,2)</f>
        <v>0.41</v>
      </c>
      <c r="H617" s="38"/>
      <c r="I617" s="38"/>
      <c r="J617" s="38"/>
      <c r="X617" s="5" t="str">
        <f t="shared" si="30"/>
        <v>Enhanced TAU</v>
      </c>
      <c r="Y617" s="5" t="str">
        <f t="shared" si="31"/>
        <v xml:space="preserve">Interpersonal psychotherapy (IPT) + Pill placebo </v>
      </c>
      <c r="Z617" s="5" t="str">
        <f>FIXED(EXP('WinBUGS output'!N616),2)</f>
        <v>0.43</v>
      </c>
      <c r="AA617" s="5" t="str">
        <f>FIXED(EXP('WinBUGS output'!M616),2)</f>
        <v>0.11</v>
      </c>
      <c r="AB617" s="5" t="str">
        <f>FIXED(EXP('WinBUGS output'!O616),2)</f>
        <v>1.50</v>
      </c>
    </row>
    <row r="618" spans="1:28" x14ac:dyDescent="0.25">
      <c r="A618" s="16">
        <v>7</v>
      </c>
      <c r="B618" s="16">
        <v>91</v>
      </c>
      <c r="C618" s="5" t="str">
        <f>VLOOKUP(A618,'WinBUGS output'!A:C,3,FALSE)</f>
        <v>Enhanced TAU</v>
      </c>
      <c r="D618" s="5" t="str">
        <f>VLOOKUP(B618,'WinBUGS output'!A:C,3,FALSE)</f>
        <v>Exercise + CBT individual (under 15 sessions)</v>
      </c>
      <c r="E618" s="5" t="str">
        <f>FIXED('WinBUGS output'!N617,2)</f>
        <v>-0.27</v>
      </c>
      <c r="F618" s="5" t="str">
        <f>FIXED('WinBUGS output'!M617,2)</f>
        <v>-1.49</v>
      </c>
      <c r="G618" s="5" t="str">
        <f>FIXED('WinBUGS output'!O617,2)</f>
        <v>0.85</v>
      </c>
      <c r="H618" s="38"/>
      <c r="I618" s="38"/>
      <c r="J618" s="38"/>
      <c r="X618" s="5" t="str">
        <f t="shared" si="30"/>
        <v>Enhanced TAU</v>
      </c>
      <c r="Y618" s="5" t="str">
        <f t="shared" si="31"/>
        <v>Exercise + CBT individual (under 15 sessions)</v>
      </c>
      <c r="Z618" s="5" t="str">
        <f>FIXED(EXP('WinBUGS output'!N617),2)</f>
        <v>0.76</v>
      </c>
      <c r="AA618" s="5" t="str">
        <f>FIXED(EXP('WinBUGS output'!M617),2)</f>
        <v>0.23</v>
      </c>
      <c r="AB618" s="5" t="str">
        <f>FIXED(EXP('WinBUGS output'!O617),2)</f>
        <v>2.33</v>
      </c>
    </row>
    <row r="619" spans="1:28" x14ac:dyDescent="0.25">
      <c r="A619" s="16">
        <v>7</v>
      </c>
      <c r="B619" s="16">
        <v>92</v>
      </c>
      <c r="C619" s="5" t="str">
        <f>VLOOKUP(A619,'WinBUGS output'!A:C,3,FALSE)</f>
        <v>Enhanced TAU</v>
      </c>
      <c r="D619" s="5" t="str">
        <f>VLOOKUP(B619,'WinBUGS output'!A:C,3,FALSE)</f>
        <v>Exercise + Sertraline</v>
      </c>
      <c r="E619" s="5" t="str">
        <f>FIXED('WinBUGS output'!N618,2)</f>
        <v>-0.15</v>
      </c>
      <c r="F619" s="5" t="str">
        <f>FIXED('WinBUGS output'!M618,2)</f>
        <v>-1.12</v>
      </c>
      <c r="G619" s="5" t="str">
        <f>FIXED('WinBUGS output'!O618,2)</f>
        <v>0.77</v>
      </c>
      <c r="H619" s="38"/>
      <c r="I619" s="38"/>
      <c r="J619" s="38"/>
      <c r="X619" s="5" t="str">
        <f t="shared" si="30"/>
        <v>Enhanced TAU</v>
      </c>
      <c r="Y619" s="5" t="str">
        <f t="shared" si="31"/>
        <v>Exercise + Sertraline</v>
      </c>
      <c r="Z619" s="5" t="str">
        <f>FIXED(EXP('WinBUGS output'!N618),2)</f>
        <v>0.86</v>
      </c>
      <c r="AA619" s="5" t="str">
        <f>FIXED(EXP('WinBUGS output'!M618),2)</f>
        <v>0.33</v>
      </c>
      <c r="AB619" s="5" t="str">
        <f>FIXED(EXP('WinBUGS output'!O618),2)</f>
        <v>2.15</v>
      </c>
    </row>
    <row r="620" spans="1:28" x14ac:dyDescent="0.25">
      <c r="A620" s="16">
        <v>8</v>
      </c>
      <c r="B620" s="16">
        <v>9</v>
      </c>
      <c r="C620" s="5" t="str">
        <f>VLOOKUP(A620,'WinBUGS output'!A:C,3,FALSE)</f>
        <v>Exercise</v>
      </c>
      <c r="D620" s="5" t="str">
        <f>VLOOKUP(B620,'WinBUGS output'!A:C,3,FALSE)</f>
        <v>Exercise + TAU</v>
      </c>
      <c r="E620" s="5" t="str">
        <f>FIXED('WinBUGS output'!N619,2)</f>
        <v>0.18</v>
      </c>
      <c r="F620" s="5" t="str">
        <f>FIXED('WinBUGS output'!M619,2)</f>
        <v>-0.41</v>
      </c>
      <c r="G620" s="5" t="str">
        <f>FIXED('WinBUGS output'!O619,2)</f>
        <v>0.91</v>
      </c>
      <c r="H620" s="38"/>
      <c r="I620" s="38"/>
      <c r="J620" s="38"/>
      <c r="X620" s="5" t="str">
        <f t="shared" si="30"/>
        <v>Exercise</v>
      </c>
      <c r="Y620" s="5" t="str">
        <f t="shared" si="31"/>
        <v>Exercise + TAU</v>
      </c>
      <c r="Z620" s="5" t="str">
        <f>FIXED(EXP('WinBUGS output'!N619),2)</f>
        <v>1.20</v>
      </c>
      <c r="AA620" s="5" t="str">
        <f>FIXED(EXP('WinBUGS output'!M619),2)</f>
        <v>0.67</v>
      </c>
      <c r="AB620" s="5" t="str">
        <f>FIXED(EXP('WinBUGS output'!O619),2)</f>
        <v>2.49</v>
      </c>
    </row>
    <row r="621" spans="1:28" x14ac:dyDescent="0.25">
      <c r="A621" s="16">
        <v>8</v>
      </c>
      <c r="B621" s="16">
        <v>10</v>
      </c>
      <c r="C621" s="5" t="str">
        <f>VLOOKUP(A621,'WinBUGS output'!A:C,3,FALSE)</f>
        <v>Exercise</v>
      </c>
      <c r="D621" s="5" t="str">
        <f>VLOOKUP(B621,'WinBUGS output'!A:C,3,FALSE)</f>
        <v>Yoga + TAU</v>
      </c>
      <c r="E621" s="5" t="str">
        <f>FIXED('WinBUGS output'!N620,2)</f>
        <v>-0.16</v>
      </c>
      <c r="F621" s="5" t="str">
        <f>FIXED('WinBUGS output'!M620,2)</f>
        <v>-1.33</v>
      </c>
      <c r="G621" s="5" t="str">
        <f>FIXED('WinBUGS output'!O620,2)</f>
        <v>0.64</v>
      </c>
      <c r="H621" s="38"/>
      <c r="I621" s="38"/>
      <c r="J621" s="38"/>
      <c r="X621" s="5" t="str">
        <f t="shared" si="30"/>
        <v>Exercise</v>
      </c>
      <c r="Y621" s="5" t="str">
        <f t="shared" si="31"/>
        <v>Yoga + TAU</v>
      </c>
      <c r="Z621" s="5" t="str">
        <f>FIXED(EXP('WinBUGS output'!N620),2)</f>
        <v>0.85</v>
      </c>
      <c r="AA621" s="5" t="str">
        <f>FIXED(EXP('WinBUGS output'!M620),2)</f>
        <v>0.26</v>
      </c>
      <c r="AB621" s="5" t="str">
        <f>FIXED(EXP('WinBUGS output'!O620),2)</f>
        <v>1.90</v>
      </c>
    </row>
    <row r="622" spans="1:28" x14ac:dyDescent="0.25">
      <c r="A622" s="16">
        <v>8</v>
      </c>
      <c r="B622" s="16">
        <v>11</v>
      </c>
      <c r="C622" s="5" t="str">
        <f>VLOOKUP(A622,'WinBUGS output'!A:C,3,FALSE)</f>
        <v>Exercise</v>
      </c>
      <c r="D622" s="5" t="str">
        <f>VLOOKUP(B622,'WinBUGS output'!A:C,3,FALSE)</f>
        <v>Any TCA</v>
      </c>
      <c r="E622" s="5" t="str">
        <f>FIXED('WinBUGS output'!N621,2)</f>
        <v>0.49</v>
      </c>
      <c r="F622" s="5" t="str">
        <f>FIXED('WinBUGS output'!M621,2)</f>
        <v>-0.13</v>
      </c>
      <c r="G622" s="5" t="str">
        <f>FIXED('WinBUGS output'!O621,2)</f>
        <v>1.14</v>
      </c>
      <c r="H622" s="38"/>
      <c r="I622" s="38"/>
      <c r="J622" s="38"/>
      <c r="X622" s="5" t="str">
        <f t="shared" si="30"/>
        <v>Exercise</v>
      </c>
      <c r="Y622" s="5" t="str">
        <f t="shared" si="31"/>
        <v>Any TCA</v>
      </c>
      <c r="Z622" s="5" t="str">
        <f>FIXED(EXP('WinBUGS output'!N621),2)</f>
        <v>1.63</v>
      </c>
      <c r="AA622" s="5" t="str">
        <f>FIXED(EXP('WinBUGS output'!M621),2)</f>
        <v>0.88</v>
      </c>
      <c r="AB622" s="5" t="str">
        <f>FIXED(EXP('WinBUGS output'!O621),2)</f>
        <v>3.13</v>
      </c>
    </row>
    <row r="623" spans="1:28" x14ac:dyDescent="0.25">
      <c r="A623" s="16">
        <v>8</v>
      </c>
      <c r="B623" s="16">
        <v>12</v>
      </c>
      <c r="C623" s="5" t="str">
        <f>VLOOKUP(A623,'WinBUGS output'!A:C,3,FALSE)</f>
        <v>Exercise</v>
      </c>
      <c r="D623" s="5" t="str">
        <f>VLOOKUP(B623,'WinBUGS output'!A:C,3,FALSE)</f>
        <v>Amitriptyline</v>
      </c>
      <c r="E623" s="5" t="str">
        <f>FIXED('WinBUGS output'!N622,2)</f>
        <v>0.30</v>
      </c>
      <c r="F623" s="5" t="str">
        <f>FIXED('WinBUGS output'!M622,2)</f>
        <v>-0.29</v>
      </c>
      <c r="G623" s="5" t="str">
        <f>FIXED('WinBUGS output'!O622,2)</f>
        <v>0.89</v>
      </c>
      <c r="H623" s="38"/>
      <c r="I623" s="38"/>
      <c r="J623" s="38"/>
      <c r="X623" s="5" t="str">
        <f t="shared" si="30"/>
        <v>Exercise</v>
      </c>
      <c r="Y623" s="5" t="str">
        <f t="shared" si="31"/>
        <v>Amitriptyline</v>
      </c>
      <c r="Z623" s="5" t="str">
        <f>FIXED(EXP('WinBUGS output'!N622),2)</f>
        <v>1.34</v>
      </c>
      <c r="AA623" s="5" t="str">
        <f>FIXED(EXP('WinBUGS output'!M622),2)</f>
        <v>0.75</v>
      </c>
      <c r="AB623" s="5" t="str">
        <f>FIXED(EXP('WinBUGS output'!O622),2)</f>
        <v>2.43</v>
      </c>
    </row>
    <row r="624" spans="1:28" x14ac:dyDescent="0.25">
      <c r="A624" s="16">
        <v>8</v>
      </c>
      <c r="B624" s="16">
        <v>13</v>
      </c>
      <c r="C624" s="5" t="str">
        <f>VLOOKUP(A624,'WinBUGS output'!A:C,3,FALSE)</f>
        <v>Exercise</v>
      </c>
      <c r="D624" s="5" t="str">
        <f>VLOOKUP(B624,'WinBUGS output'!A:C,3,FALSE)</f>
        <v>Imipramine</v>
      </c>
      <c r="E624" s="5" t="str">
        <f>FIXED('WinBUGS output'!N623,2)</f>
        <v>0.50</v>
      </c>
      <c r="F624" s="5" t="str">
        <f>FIXED('WinBUGS output'!M623,2)</f>
        <v>-0.06</v>
      </c>
      <c r="G624" s="5" t="str">
        <f>FIXED('WinBUGS output'!O623,2)</f>
        <v>1.08</v>
      </c>
      <c r="H624" s="38"/>
      <c r="I624" s="38"/>
      <c r="J624" s="38"/>
      <c r="X624" s="5" t="str">
        <f t="shared" si="30"/>
        <v>Exercise</v>
      </c>
      <c r="Y624" s="5" t="str">
        <f t="shared" si="31"/>
        <v>Imipramine</v>
      </c>
      <c r="Z624" s="5" t="str">
        <f>FIXED(EXP('WinBUGS output'!N623),2)</f>
        <v>1.66</v>
      </c>
      <c r="AA624" s="5" t="str">
        <f>FIXED(EXP('WinBUGS output'!M623),2)</f>
        <v>0.94</v>
      </c>
      <c r="AB624" s="5" t="str">
        <f>FIXED(EXP('WinBUGS output'!O623),2)</f>
        <v>2.95</v>
      </c>
    </row>
    <row r="625" spans="1:28" x14ac:dyDescent="0.25">
      <c r="A625" s="16">
        <v>8</v>
      </c>
      <c r="B625" s="16">
        <v>14</v>
      </c>
      <c r="C625" s="5" t="str">
        <f>VLOOKUP(A625,'WinBUGS output'!A:C,3,FALSE)</f>
        <v>Exercise</v>
      </c>
      <c r="D625" s="5" t="str">
        <f>VLOOKUP(B625,'WinBUGS output'!A:C,3,FALSE)</f>
        <v>Lofepramine</v>
      </c>
      <c r="E625" s="5" t="str">
        <f>FIXED('WinBUGS output'!N624,2)</f>
        <v>0.48</v>
      </c>
      <c r="F625" s="5" t="str">
        <f>FIXED('WinBUGS output'!M624,2)</f>
        <v>-0.18</v>
      </c>
      <c r="G625" s="5" t="str">
        <f>FIXED('WinBUGS output'!O624,2)</f>
        <v>1.18</v>
      </c>
      <c r="H625" s="38"/>
      <c r="I625" s="38"/>
      <c r="J625" s="38"/>
      <c r="X625" s="5" t="str">
        <f t="shared" si="30"/>
        <v>Exercise</v>
      </c>
      <c r="Y625" s="5" t="str">
        <f t="shared" si="31"/>
        <v>Lofepramine</v>
      </c>
      <c r="Z625" s="5" t="str">
        <f>FIXED(EXP('WinBUGS output'!N624),2)</f>
        <v>1.62</v>
      </c>
      <c r="AA625" s="5" t="str">
        <f>FIXED(EXP('WinBUGS output'!M624),2)</f>
        <v>0.83</v>
      </c>
      <c r="AB625" s="5" t="str">
        <f>FIXED(EXP('WinBUGS output'!O624),2)</f>
        <v>3.26</v>
      </c>
    </row>
    <row r="626" spans="1:28" x14ac:dyDescent="0.25">
      <c r="A626" s="16">
        <v>8</v>
      </c>
      <c r="B626" s="16">
        <v>15</v>
      </c>
      <c r="C626" s="5" t="str">
        <f>VLOOKUP(A626,'WinBUGS output'!A:C,3,FALSE)</f>
        <v>Exercise</v>
      </c>
      <c r="D626" s="5" t="str">
        <f>VLOOKUP(B626,'WinBUGS output'!A:C,3,FALSE)</f>
        <v>Any SSRI</v>
      </c>
      <c r="E626" s="5" t="str">
        <f>FIXED('WinBUGS output'!N625,2)</f>
        <v>0.06</v>
      </c>
      <c r="F626" s="5" t="str">
        <f>FIXED('WinBUGS output'!M625,2)</f>
        <v>-0.57</v>
      </c>
      <c r="G626" s="5" t="str">
        <f>FIXED('WinBUGS output'!O625,2)</f>
        <v>0.67</v>
      </c>
      <c r="H626" s="38"/>
      <c r="I626" s="38"/>
      <c r="J626" s="38"/>
      <c r="X626" s="5" t="str">
        <f t="shared" si="30"/>
        <v>Exercise</v>
      </c>
      <c r="Y626" s="5" t="str">
        <f t="shared" si="31"/>
        <v>Any SSRI</v>
      </c>
      <c r="Z626" s="5" t="str">
        <f>FIXED(EXP('WinBUGS output'!N625),2)</f>
        <v>1.06</v>
      </c>
      <c r="AA626" s="5" t="str">
        <f>FIXED(EXP('WinBUGS output'!M625),2)</f>
        <v>0.57</v>
      </c>
      <c r="AB626" s="5" t="str">
        <f>FIXED(EXP('WinBUGS output'!O625),2)</f>
        <v>1.96</v>
      </c>
    </row>
    <row r="627" spans="1:28" x14ac:dyDescent="0.25">
      <c r="A627" s="16">
        <v>8</v>
      </c>
      <c r="B627" s="16">
        <v>16</v>
      </c>
      <c r="C627" s="5" t="str">
        <f>VLOOKUP(A627,'WinBUGS output'!A:C,3,FALSE)</f>
        <v>Exercise</v>
      </c>
      <c r="D627" s="5" t="str">
        <f>VLOOKUP(B627,'WinBUGS output'!A:C,3,FALSE)</f>
        <v>Any SSRI + Enhanced TAU</v>
      </c>
      <c r="E627" s="5" t="str">
        <f>FIXED('WinBUGS output'!N626,2)</f>
        <v>0.08</v>
      </c>
      <c r="F627" s="5" t="str">
        <f>FIXED('WinBUGS output'!M626,2)</f>
        <v>-0.63</v>
      </c>
      <c r="G627" s="5" t="str">
        <f>FIXED('WinBUGS output'!O626,2)</f>
        <v>0.75</v>
      </c>
      <c r="H627" s="38"/>
      <c r="I627" s="38"/>
      <c r="J627" s="38"/>
      <c r="X627" s="5" t="str">
        <f t="shared" si="30"/>
        <v>Exercise</v>
      </c>
      <c r="Y627" s="5" t="str">
        <f t="shared" si="31"/>
        <v>Any SSRI + Enhanced TAU</v>
      </c>
      <c r="Z627" s="5" t="str">
        <f>FIXED(EXP('WinBUGS output'!N626),2)</f>
        <v>1.08</v>
      </c>
      <c r="AA627" s="5" t="str">
        <f>FIXED(EXP('WinBUGS output'!M626),2)</f>
        <v>0.53</v>
      </c>
      <c r="AB627" s="5" t="str">
        <f>FIXED(EXP('WinBUGS output'!O626),2)</f>
        <v>2.11</v>
      </c>
    </row>
    <row r="628" spans="1:28" x14ac:dyDescent="0.25">
      <c r="A628" s="16">
        <v>8</v>
      </c>
      <c r="B628" s="16">
        <v>17</v>
      </c>
      <c r="C628" s="5" t="str">
        <f>VLOOKUP(A628,'WinBUGS output'!A:C,3,FALSE)</f>
        <v>Exercise</v>
      </c>
      <c r="D628" s="5" t="str">
        <f>VLOOKUP(B628,'WinBUGS output'!A:C,3,FALSE)</f>
        <v>Citalopram</v>
      </c>
      <c r="E628" s="5" t="str">
        <f>FIXED('WinBUGS output'!N627,2)</f>
        <v>0.11</v>
      </c>
      <c r="F628" s="5" t="str">
        <f>FIXED('WinBUGS output'!M627,2)</f>
        <v>-0.50</v>
      </c>
      <c r="G628" s="5" t="str">
        <f>FIXED('WinBUGS output'!O627,2)</f>
        <v>0.73</v>
      </c>
      <c r="H628" s="38"/>
      <c r="I628" s="38"/>
      <c r="J628" s="38"/>
      <c r="X628" s="5" t="str">
        <f t="shared" si="30"/>
        <v>Exercise</v>
      </c>
      <c r="Y628" s="5" t="str">
        <f t="shared" si="31"/>
        <v>Citalopram</v>
      </c>
      <c r="Z628" s="5" t="str">
        <f>FIXED(EXP('WinBUGS output'!N627),2)</f>
        <v>1.11</v>
      </c>
      <c r="AA628" s="5" t="str">
        <f>FIXED(EXP('WinBUGS output'!M627),2)</f>
        <v>0.61</v>
      </c>
      <c r="AB628" s="5" t="str">
        <f>FIXED(EXP('WinBUGS output'!O627),2)</f>
        <v>2.07</v>
      </c>
    </row>
    <row r="629" spans="1:28" x14ac:dyDescent="0.25">
      <c r="A629" s="16">
        <v>8</v>
      </c>
      <c r="B629" s="16">
        <v>18</v>
      </c>
      <c r="C629" s="5" t="str">
        <f>VLOOKUP(A629,'WinBUGS output'!A:C,3,FALSE)</f>
        <v>Exercise</v>
      </c>
      <c r="D629" s="5" t="str">
        <f>VLOOKUP(B629,'WinBUGS output'!A:C,3,FALSE)</f>
        <v>Escitalopram</v>
      </c>
      <c r="E629" s="5" t="str">
        <f>FIXED('WinBUGS output'!N628,2)</f>
        <v>0.11</v>
      </c>
      <c r="F629" s="5" t="str">
        <f>FIXED('WinBUGS output'!M628,2)</f>
        <v>-0.47</v>
      </c>
      <c r="G629" s="5" t="str">
        <f>FIXED('WinBUGS output'!O628,2)</f>
        <v>0.70</v>
      </c>
      <c r="H629" s="38"/>
      <c r="I629" s="38"/>
      <c r="J629" s="38"/>
      <c r="X629" s="5" t="str">
        <f t="shared" si="30"/>
        <v>Exercise</v>
      </c>
      <c r="Y629" s="5" t="str">
        <f t="shared" si="31"/>
        <v>Escitalopram</v>
      </c>
      <c r="Z629" s="5" t="str">
        <f>FIXED(EXP('WinBUGS output'!N628),2)</f>
        <v>1.12</v>
      </c>
      <c r="AA629" s="5" t="str">
        <f>FIXED(EXP('WinBUGS output'!M628),2)</f>
        <v>0.62</v>
      </c>
      <c r="AB629" s="5" t="str">
        <f>FIXED(EXP('WinBUGS output'!O628),2)</f>
        <v>2.02</v>
      </c>
    </row>
    <row r="630" spans="1:28" x14ac:dyDescent="0.25">
      <c r="A630" s="16">
        <v>8</v>
      </c>
      <c r="B630" s="16">
        <v>19</v>
      </c>
      <c r="C630" s="5" t="str">
        <f>VLOOKUP(A630,'WinBUGS output'!A:C,3,FALSE)</f>
        <v>Exercise</v>
      </c>
      <c r="D630" s="5" t="str">
        <f>VLOOKUP(B630,'WinBUGS output'!A:C,3,FALSE)</f>
        <v>Fluoxetine</v>
      </c>
      <c r="E630" s="5" t="str">
        <f>FIXED('WinBUGS output'!N629,2)</f>
        <v>0.07</v>
      </c>
      <c r="F630" s="5" t="str">
        <f>FIXED('WinBUGS output'!M629,2)</f>
        <v>-0.50</v>
      </c>
      <c r="G630" s="5" t="str">
        <f>FIXED('WinBUGS output'!O629,2)</f>
        <v>0.63</v>
      </c>
      <c r="H630" s="38"/>
      <c r="I630" s="38"/>
      <c r="J630" s="38"/>
      <c r="X630" s="5" t="str">
        <f t="shared" si="30"/>
        <v>Exercise</v>
      </c>
      <c r="Y630" s="5" t="str">
        <f t="shared" si="31"/>
        <v>Fluoxetine</v>
      </c>
      <c r="Z630" s="5" t="str">
        <f>FIXED(EXP('WinBUGS output'!N629),2)</f>
        <v>1.07</v>
      </c>
      <c r="AA630" s="5" t="str">
        <f>FIXED(EXP('WinBUGS output'!M629),2)</f>
        <v>0.61</v>
      </c>
      <c r="AB630" s="5" t="str">
        <f>FIXED(EXP('WinBUGS output'!O629),2)</f>
        <v>1.88</v>
      </c>
    </row>
    <row r="631" spans="1:28" x14ac:dyDescent="0.25">
      <c r="A631" s="16">
        <v>8</v>
      </c>
      <c r="B631" s="16">
        <v>20</v>
      </c>
      <c r="C631" s="5" t="str">
        <f>VLOOKUP(A631,'WinBUGS output'!A:C,3,FALSE)</f>
        <v>Exercise</v>
      </c>
      <c r="D631" s="5" t="str">
        <f>VLOOKUP(B631,'WinBUGS output'!A:C,3,FALSE)</f>
        <v>Sertraline</v>
      </c>
      <c r="E631" s="5" t="str">
        <f>FIXED('WinBUGS output'!N630,2)</f>
        <v>0.15</v>
      </c>
      <c r="F631" s="5" t="str">
        <f>FIXED('WinBUGS output'!M630,2)</f>
        <v>-0.36</v>
      </c>
      <c r="G631" s="5" t="str">
        <f>FIXED('WinBUGS output'!O630,2)</f>
        <v>0.67</v>
      </c>
      <c r="H631" s="38" t="s">
        <v>5340</v>
      </c>
      <c r="I631" s="38" t="s">
        <v>5341</v>
      </c>
      <c r="J631" s="38" t="s">
        <v>5342</v>
      </c>
      <c r="X631" s="5" t="str">
        <f t="shared" si="30"/>
        <v>Exercise</v>
      </c>
      <c r="Y631" s="5" t="str">
        <f t="shared" si="31"/>
        <v>Sertraline</v>
      </c>
      <c r="Z631" s="5" t="str">
        <f>FIXED(EXP('WinBUGS output'!N630),2)</f>
        <v>1.16</v>
      </c>
      <c r="AA631" s="5" t="str">
        <f>FIXED(EXP('WinBUGS output'!M630),2)</f>
        <v>0.70</v>
      </c>
      <c r="AB631" s="5" t="str">
        <f>FIXED(EXP('WinBUGS output'!O630),2)</f>
        <v>1.95</v>
      </c>
    </row>
    <row r="632" spans="1:28" x14ac:dyDescent="0.25">
      <c r="A632" s="16">
        <v>8</v>
      </c>
      <c r="B632" s="16">
        <v>21</v>
      </c>
      <c r="C632" s="5" t="str">
        <f>VLOOKUP(A632,'WinBUGS output'!A:C,3,FALSE)</f>
        <v>Exercise</v>
      </c>
      <c r="D632" s="5" t="str">
        <f>VLOOKUP(B632,'WinBUGS output'!A:C,3,FALSE)</f>
        <v>Any AD</v>
      </c>
      <c r="E632" s="5" t="str">
        <f>FIXED('WinBUGS output'!N631,2)</f>
        <v>0.33</v>
      </c>
      <c r="F632" s="5" t="str">
        <f>FIXED('WinBUGS output'!M631,2)</f>
        <v>-0.29</v>
      </c>
      <c r="G632" s="5" t="str">
        <f>FIXED('WinBUGS output'!O631,2)</f>
        <v>0.95</v>
      </c>
      <c r="H632" s="38"/>
      <c r="I632" s="38"/>
      <c r="J632" s="38"/>
      <c r="X632" s="5" t="str">
        <f t="shared" si="30"/>
        <v>Exercise</v>
      </c>
      <c r="Y632" s="5" t="str">
        <f t="shared" si="31"/>
        <v>Any AD</v>
      </c>
      <c r="Z632" s="5" t="str">
        <f>FIXED(EXP('WinBUGS output'!N631),2)</f>
        <v>1.38</v>
      </c>
      <c r="AA632" s="5" t="str">
        <f>FIXED(EXP('WinBUGS output'!M631),2)</f>
        <v>0.75</v>
      </c>
      <c r="AB632" s="5" t="str">
        <f>FIXED(EXP('WinBUGS output'!O631),2)</f>
        <v>2.58</v>
      </c>
    </row>
    <row r="633" spans="1:28" x14ac:dyDescent="0.25">
      <c r="A633" s="16">
        <v>8</v>
      </c>
      <c r="B633" s="16">
        <v>22</v>
      </c>
      <c r="C633" s="5" t="str">
        <f>VLOOKUP(A633,'WinBUGS output'!A:C,3,FALSE)</f>
        <v>Exercise</v>
      </c>
      <c r="D633" s="5" t="str">
        <f>VLOOKUP(B633,'WinBUGS output'!A:C,3,FALSE)</f>
        <v>Mirtazapine</v>
      </c>
      <c r="E633" s="5" t="str">
        <f>FIXED('WinBUGS output'!N632,2)</f>
        <v>-0.46</v>
      </c>
      <c r="F633" s="5" t="str">
        <f>FIXED('WinBUGS output'!M632,2)</f>
        <v>-1.85</v>
      </c>
      <c r="G633" s="5" t="str">
        <f>FIXED('WinBUGS output'!O632,2)</f>
        <v>0.93</v>
      </c>
      <c r="H633" s="38"/>
      <c r="I633" s="38"/>
      <c r="J633" s="38"/>
      <c r="X633" s="5" t="str">
        <f t="shared" si="30"/>
        <v>Exercise</v>
      </c>
      <c r="Y633" s="5" t="str">
        <f t="shared" si="31"/>
        <v>Mirtazapine</v>
      </c>
      <c r="Z633" s="5" t="str">
        <f>FIXED(EXP('WinBUGS output'!N632),2)</f>
        <v>0.63</v>
      </c>
      <c r="AA633" s="5" t="str">
        <f>FIXED(EXP('WinBUGS output'!M632),2)</f>
        <v>0.16</v>
      </c>
      <c r="AB633" s="5" t="str">
        <f>FIXED(EXP('WinBUGS output'!O632),2)</f>
        <v>2.54</v>
      </c>
    </row>
    <row r="634" spans="1:28" x14ac:dyDescent="0.25">
      <c r="A634" s="16">
        <v>8</v>
      </c>
      <c r="B634" s="16">
        <v>23</v>
      </c>
      <c r="C634" s="5" t="str">
        <f>VLOOKUP(A634,'WinBUGS output'!A:C,3,FALSE)</f>
        <v>Exercise</v>
      </c>
      <c r="D634" s="5" t="str">
        <f>VLOOKUP(B634,'WinBUGS output'!A:C,3,FALSE)</f>
        <v>Short-term psychodynamic psychotherapy individual</v>
      </c>
      <c r="E634" s="5" t="str">
        <f>FIXED('WinBUGS output'!N633,2)</f>
        <v>0.13</v>
      </c>
      <c r="F634" s="5" t="str">
        <f>FIXED('WinBUGS output'!M633,2)</f>
        <v>-0.55</v>
      </c>
      <c r="G634" s="5" t="str">
        <f>FIXED('WinBUGS output'!O633,2)</f>
        <v>0.82</v>
      </c>
      <c r="H634" s="38"/>
      <c r="I634" s="38"/>
      <c r="J634" s="38"/>
      <c r="X634" s="5" t="str">
        <f t="shared" si="30"/>
        <v>Exercise</v>
      </c>
      <c r="Y634" s="5" t="str">
        <f t="shared" si="31"/>
        <v>Short-term psychodynamic psychotherapy individual</v>
      </c>
      <c r="Z634" s="5" t="str">
        <f>FIXED(EXP('WinBUGS output'!N633),2)</f>
        <v>1.14</v>
      </c>
      <c r="AA634" s="5" t="str">
        <f>FIXED(EXP('WinBUGS output'!M633),2)</f>
        <v>0.58</v>
      </c>
      <c r="AB634" s="5" t="str">
        <f>FIXED(EXP('WinBUGS output'!O633),2)</f>
        <v>2.27</v>
      </c>
    </row>
    <row r="635" spans="1:28" x14ac:dyDescent="0.25">
      <c r="A635" s="16">
        <v>8</v>
      </c>
      <c r="B635" s="16">
        <v>24</v>
      </c>
      <c r="C635" s="5" t="str">
        <f>VLOOKUP(A635,'WinBUGS output'!A:C,3,FALSE)</f>
        <v>Exercise</v>
      </c>
      <c r="D635" s="5" t="str">
        <f>VLOOKUP(B635,'WinBUGS output'!A:C,3,FALSE)</f>
        <v>Short-term psychodynamic psychotherapy group</v>
      </c>
      <c r="E635" s="5" t="str">
        <f>FIXED('WinBUGS output'!N634,2)</f>
        <v>0.13</v>
      </c>
      <c r="F635" s="5" t="str">
        <f>FIXED('WinBUGS output'!M634,2)</f>
        <v>-0.90</v>
      </c>
      <c r="G635" s="5" t="str">
        <f>FIXED('WinBUGS output'!O634,2)</f>
        <v>1.17</v>
      </c>
      <c r="H635" s="38"/>
      <c r="I635" s="38"/>
      <c r="J635" s="38"/>
      <c r="X635" s="5" t="str">
        <f t="shared" si="30"/>
        <v>Exercise</v>
      </c>
      <c r="Y635" s="5" t="str">
        <f t="shared" si="31"/>
        <v>Short-term psychodynamic psychotherapy group</v>
      </c>
      <c r="Z635" s="5" t="str">
        <f>FIXED(EXP('WinBUGS output'!N634),2)</f>
        <v>1.14</v>
      </c>
      <c r="AA635" s="5" t="str">
        <f>FIXED(EXP('WinBUGS output'!M634),2)</f>
        <v>0.41</v>
      </c>
      <c r="AB635" s="5" t="str">
        <f>FIXED(EXP('WinBUGS output'!O634),2)</f>
        <v>3.22</v>
      </c>
    </row>
    <row r="636" spans="1:28" x14ac:dyDescent="0.25">
      <c r="A636" s="16">
        <v>8</v>
      </c>
      <c r="B636" s="16">
        <v>25</v>
      </c>
      <c r="C636" s="5" t="str">
        <f>VLOOKUP(A636,'WinBUGS output'!A:C,3,FALSE)</f>
        <v>Exercise</v>
      </c>
      <c r="D636" s="5" t="str">
        <f>VLOOKUP(B636,'WinBUGS output'!A:C,3,FALSE)</f>
        <v>Cognitive bias modification with support + TAU</v>
      </c>
      <c r="E636" s="5" t="str">
        <f>FIXED('WinBUGS output'!N635,2)</f>
        <v>0.48</v>
      </c>
      <c r="F636" s="5" t="str">
        <f>FIXED('WinBUGS output'!M635,2)</f>
        <v>-0.42</v>
      </c>
      <c r="G636" s="5" t="str">
        <f>FIXED('WinBUGS output'!O635,2)</f>
        <v>1.31</v>
      </c>
      <c r="H636" s="38"/>
      <c r="I636" s="38"/>
      <c r="J636" s="38"/>
      <c r="X636" s="5" t="str">
        <f t="shared" si="30"/>
        <v>Exercise</v>
      </c>
      <c r="Y636" s="5" t="str">
        <f t="shared" si="31"/>
        <v>Cognitive bias modification with support + TAU</v>
      </c>
      <c r="Z636" s="5" t="str">
        <f>FIXED(EXP('WinBUGS output'!N635),2)</f>
        <v>1.61</v>
      </c>
      <c r="AA636" s="5" t="str">
        <f>FIXED(EXP('WinBUGS output'!M635),2)</f>
        <v>0.66</v>
      </c>
      <c r="AB636" s="5" t="str">
        <f>FIXED(EXP('WinBUGS output'!O635),2)</f>
        <v>3.72</v>
      </c>
    </row>
    <row r="637" spans="1:28" x14ac:dyDescent="0.25">
      <c r="A637" s="16">
        <v>8</v>
      </c>
      <c r="B637" s="16">
        <v>26</v>
      </c>
      <c r="C637" s="5" t="str">
        <f>VLOOKUP(A637,'WinBUGS output'!A:C,3,FALSE)</f>
        <v>Exercise</v>
      </c>
      <c r="D637" s="5" t="str">
        <f>VLOOKUP(B637,'WinBUGS output'!A:C,3,FALSE)</f>
        <v>Cognitive bibliotherapy with support</v>
      </c>
      <c r="E637" s="5" t="str">
        <f>FIXED('WinBUGS output'!N636,2)</f>
        <v>0.56</v>
      </c>
      <c r="F637" s="5" t="str">
        <f>FIXED('WinBUGS output'!M636,2)</f>
        <v>-0.10</v>
      </c>
      <c r="G637" s="5" t="str">
        <f>FIXED('WinBUGS output'!O636,2)</f>
        <v>1.24</v>
      </c>
      <c r="H637" s="38"/>
      <c r="I637" s="38"/>
      <c r="J637" s="38"/>
      <c r="X637" s="5" t="str">
        <f t="shared" si="30"/>
        <v>Exercise</v>
      </c>
      <c r="Y637" s="5" t="str">
        <f t="shared" si="31"/>
        <v>Cognitive bibliotherapy with support</v>
      </c>
      <c r="Z637" s="5" t="str">
        <f>FIXED(EXP('WinBUGS output'!N636),2)</f>
        <v>1.76</v>
      </c>
      <c r="AA637" s="5" t="str">
        <f>FIXED(EXP('WinBUGS output'!M636),2)</f>
        <v>0.90</v>
      </c>
      <c r="AB637" s="5" t="str">
        <f>FIXED(EXP('WinBUGS output'!O636),2)</f>
        <v>3.47</v>
      </c>
    </row>
    <row r="638" spans="1:28" x14ac:dyDescent="0.25">
      <c r="A638" s="16">
        <v>8</v>
      </c>
      <c r="B638" s="16">
        <v>27</v>
      </c>
      <c r="C638" s="5" t="str">
        <f>VLOOKUP(A638,'WinBUGS output'!A:C,3,FALSE)</f>
        <v>Exercise</v>
      </c>
      <c r="D638" s="5" t="str">
        <f>VLOOKUP(B638,'WinBUGS output'!A:C,3,FALSE)</f>
        <v>Cognitive bibliotherapy with support + TAU</v>
      </c>
      <c r="E638" s="5" t="str">
        <f>FIXED('WinBUGS output'!N637,2)</f>
        <v>0.48</v>
      </c>
      <c r="F638" s="5" t="str">
        <f>FIXED('WinBUGS output'!M637,2)</f>
        <v>-0.45</v>
      </c>
      <c r="G638" s="5" t="str">
        <f>FIXED('WinBUGS output'!O637,2)</f>
        <v>1.36</v>
      </c>
      <c r="H638" s="38"/>
      <c r="I638" s="38"/>
      <c r="J638" s="38"/>
      <c r="X638" s="5" t="str">
        <f t="shared" si="30"/>
        <v>Exercise</v>
      </c>
      <c r="Y638" s="5" t="str">
        <f t="shared" si="31"/>
        <v>Cognitive bibliotherapy with support + TAU</v>
      </c>
      <c r="Z638" s="5" t="str">
        <f>FIXED(EXP('WinBUGS output'!N637),2)</f>
        <v>1.62</v>
      </c>
      <c r="AA638" s="5" t="str">
        <f>FIXED(EXP('WinBUGS output'!M637),2)</f>
        <v>0.64</v>
      </c>
      <c r="AB638" s="5" t="str">
        <f>FIXED(EXP('WinBUGS output'!O637),2)</f>
        <v>3.89</v>
      </c>
    </row>
    <row r="639" spans="1:28" x14ac:dyDescent="0.25">
      <c r="A639" s="16">
        <v>8</v>
      </c>
      <c r="B639" s="16">
        <v>28</v>
      </c>
      <c r="C639" s="5" t="str">
        <f>VLOOKUP(A639,'WinBUGS output'!A:C,3,FALSE)</f>
        <v>Exercise</v>
      </c>
      <c r="D639" s="5" t="str">
        <f>VLOOKUP(B639,'WinBUGS output'!A:C,3,FALSE)</f>
        <v>Computerised behavioural activation with support</v>
      </c>
      <c r="E639" s="5" t="str">
        <f>FIXED('WinBUGS output'!N638,2)</f>
        <v>0.33</v>
      </c>
      <c r="F639" s="5" t="str">
        <f>FIXED('WinBUGS output'!M638,2)</f>
        <v>-0.65</v>
      </c>
      <c r="G639" s="5" t="str">
        <f>FIXED('WinBUGS output'!O638,2)</f>
        <v>1.13</v>
      </c>
      <c r="H639" s="38"/>
      <c r="I639" s="38"/>
      <c r="J639" s="38"/>
      <c r="X639" s="5" t="str">
        <f t="shared" si="30"/>
        <v>Exercise</v>
      </c>
      <c r="Y639" s="5" t="str">
        <f t="shared" si="31"/>
        <v>Computerised behavioural activation with support</v>
      </c>
      <c r="Z639" s="5" t="str">
        <f>FIXED(EXP('WinBUGS output'!N638),2)</f>
        <v>1.38</v>
      </c>
      <c r="AA639" s="5" t="str">
        <f>FIXED(EXP('WinBUGS output'!M638),2)</f>
        <v>0.52</v>
      </c>
      <c r="AB639" s="5" t="str">
        <f>FIXED(EXP('WinBUGS output'!O638),2)</f>
        <v>3.11</v>
      </c>
    </row>
    <row r="640" spans="1:28" x14ac:dyDescent="0.25">
      <c r="A640" s="16">
        <v>8</v>
      </c>
      <c r="B640" s="16">
        <v>29</v>
      </c>
      <c r="C640" s="5" t="str">
        <f>VLOOKUP(A640,'WinBUGS output'!A:C,3,FALSE)</f>
        <v>Exercise</v>
      </c>
      <c r="D640" s="5" t="str">
        <f>VLOOKUP(B640,'WinBUGS output'!A:C,3,FALSE)</f>
        <v>Computerised psychodynamic therapy with support</v>
      </c>
      <c r="E640" s="5" t="str">
        <f>FIXED('WinBUGS output'!N639,2)</f>
        <v>0.64</v>
      </c>
      <c r="F640" s="5" t="str">
        <f>FIXED('WinBUGS output'!M639,2)</f>
        <v>-0.22</v>
      </c>
      <c r="G640" s="5" t="str">
        <f>FIXED('WinBUGS output'!O639,2)</f>
        <v>1.62</v>
      </c>
      <c r="H640" s="38"/>
      <c r="I640" s="38"/>
      <c r="J640" s="38"/>
      <c r="X640" s="5" t="str">
        <f t="shared" si="30"/>
        <v>Exercise</v>
      </c>
      <c r="Y640" s="5" t="str">
        <f t="shared" si="31"/>
        <v>Computerised psychodynamic therapy with support</v>
      </c>
      <c r="Z640" s="5" t="str">
        <f>FIXED(EXP('WinBUGS output'!N639),2)</f>
        <v>1.90</v>
      </c>
      <c r="AA640" s="5" t="str">
        <f>FIXED(EXP('WinBUGS output'!M639),2)</f>
        <v>0.80</v>
      </c>
      <c r="AB640" s="5" t="str">
        <f>FIXED(EXP('WinBUGS output'!O639),2)</f>
        <v>5.05</v>
      </c>
    </row>
    <row r="641" spans="1:28" x14ac:dyDescent="0.25">
      <c r="A641" s="16">
        <v>8</v>
      </c>
      <c r="B641" s="16">
        <v>30</v>
      </c>
      <c r="C641" s="5" t="str">
        <f>VLOOKUP(A641,'WinBUGS output'!A:C,3,FALSE)</f>
        <v>Exercise</v>
      </c>
      <c r="D641" s="5" t="str">
        <f>VLOOKUP(B641,'WinBUGS output'!A:C,3,FALSE)</f>
        <v>Computerised third-wave cognitive therapy with support</v>
      </c>
      <c r="E641" s="5" t="str">
        <f>FIXED('WinBUGS output'!N640,2)</f>
        <v>0.42</v>
      </c>
      <c r="F641" s="5" t="str">
        <f>FIXED('WinBUGS output'!M640,2)</f>
        <v>-0.61</v>
      </c>
      <c r="G641" s="5" t="str">
        <f>FIXED('WinBUGS output'!O640,2)</f>
        <v>1.30</v>
      </c>
      <c r="H641" s="38"/>
      <c r="I641" s="38"/>
      <c r="J641" s="38"/>
      <c r="X641" s="5" t="str">
        <f t="shared" si="30"/>
        <v>Exercise</v>
      </c>
      <c r="Y641" s="5" t="str">
        <f t="shared" si="31"/>
        <v>Computerised third-wave cognitive therapy with support</v>
      </c>
      <c r="Z641" s="5" t="str">
        <f>FIXED(EXP('WinBUGS output'!N640),2)</f>
        <v>1.52</v>
      </c>
      <c r="AA641" s="5" t="str">
        <f>FIXED(EXP('WinBUGS output'!M640),2)</f>
        <v>0.54</v>
      </c>
      <c r="AB641" s="5" t="str">
        <f>FIXED(EXP('WinBUGS output'!O640),2)</f>
        <v>3.67</v>
      </c>
    </row>
    <row r="642" spans="1:28" x14ac:dyDescent="0.25">
      <c r="A642" s="16">
        <v>8</v>
      </c>
      <c r="B642" s="16">
        <v>31</v>
      </c>
      <c r="C642" s="5" t="str">
        <f>VLOOKUP(A642,'WinBUGS output'!A:C,3,FALSE)</f>
        <v>Exercise</v>
      </c>
      <c r="D642" s="5" t="str">
        <f>VLOOKUP(B642,'WinBUGS output'!A:C,3,FALSE)</f>
        <v>Computerised-CBT (CCBT) with support</v>
      </c>
      <c r="E642" s="5" t="str">
        <f>FIXED('WinBUGS output'!N641,2)</f>
        <v>0.81</v>
      </c>
      <c r="F642" s="5" t="str">
        <f>FIXED('WinBUGS output'!M641,2)</f>
        <v>0.19</v>
      </c>
      <c r="G642" s="5" t="str">
        <f>FIXED('WinBUGS output'!O641,2)</f>
        <v>1.45</v>
      </c>
      <c r="H642" s="38"/>
      <c r="I642" s="38"/>
      <c r="J642" s="38"/>
      <c r="X642" s="5" t="str">
        <f t="shared" si="30"/>
        <v>Exercise</v>
      </c>
      <c r="Y642" s="5" t="str">
        <f t="shared" si="31"/>
        <v>Computerised-CBT (CCBT) with support</v>
      </c>
      <c r="Z642" s="5" t="str">
        <f>FIXED(EXP('WinBUGS output'!N641),2)</f>
        <v>2.24</v>
      </c>
      <c r="AA642" s="5" t="str">
        <f>FIXED(EXP('WinBUGS output'!M641),2)</f>
        <v>1.20</v>
      </c>
      <c r="AB642" s="5" t="str">
        <f>FIXED(EXP('WinBUGS output'!O641),2)</f>
        <v>4.28</v>
      </c>
    </row>
    <row r="643" spans="1:28" x14ac:dyDescent="0.25">
      <c r="A643" s="16">
        <v>8</v>
      </c>
      <c r="B643" s="16">
        <v>32</v>
      </c>
      <c r="C643" s="5" t="str">
        <f>VLOOKUP(A643,'WinBUGS output'!A:C,3,FALSE)</f>
        <v>Exercise</v>
      </c>
      <c r="D643" s="5" t="str">
        <f>VLOOKUP(B643,'WinBUGS output'!A:C,3,FALSE)</f>
        <v>Computerised-CBT (CCBT) with support + TAU</v>
      </c>
      <c r="E643" s="5" t="str">
        <f>FIXED('WinBUGS output'!N642,2)</f>
        <v>0.34</v>
      </c>
      <c r="F643" s="5" t="str">
        <f>FIXED('WinBUGS output'!M642,2)</f>
        <v>-0.34</v>
      </c>
      <c r="G643" s="5" t="str">
        <f>FIXED('WinBUGS output'!O642,2)</f>
        <v>1.00</v>
      </c>
      <c r="H643" s="38"/>
      <c r="I643" s="38"/>
      <c r="J643" s="38"/>
      <c r="X643" s="5" t="str">
        <f t="shared" si="30"/>
        <v>Exercise</v>
      </c>
      <c r="Y643" s="5" t="str">
        <f t="shared" si="31"/>
        <v>Computerised-CBT (CCBT) with support + TAU</v>
      </c>
      <c r="Z643" s="5" t="str">
        <f>FIXED(EXP('WinBUGS output'!N642),2)</f>
        <v>1.41</v>
      </c>
      <c r="AA643" s="5" t="str">
        <f>FIXED(EXP('WinBUGS output'!M642),2)</f>
        <v>0.71</v>
      </c>
      <c r="AB643" s="5" t="str">
        <f>FIXED(EXP('WinBUGS output'!O642),2)</f>
        <v>2.72</v>
      </c>
    </row>
    <row r="644" spans="1:28" x14ac:dyDescent="0.25">
      <c r="A644" s="16">
        <v>8</v>
      </c>
      <c r="B644" s="16">
        <v>33</v>
      </c>
      <c r="C644" s="5" t="str">
        <f>VLOOKUP(A644,'WinBUGS output'!A:C,3,FALSE)</f>
        <v>Exercise</v>
      </c>
      <c r="D644" s="5" t="str">
        <f>VLOOKUP(B644,'WinBUGS output'!A:C,3,FALSE)</f>
        <v>Tailored computerised-CBT (CCBT) with support</v>
      </c>
      <c r="E644" s="5" t="str">
        <f>FIXED('WinBUGS output'!N643,2)</f>
        <v>0.42</v>
      </c>
      <c r="F644" s="5" t="str">
        <f>FIXED('WinBUGS output'!M643,2)</f>
        <v>-0.46</v>
      </c>
      <c r="G644" s="5" t="str">
        <f>FIXED('WinBUGS output'!O643,2)</f>
        <v>1.22</v>
      </c>
      <c r="H644" s="38"/>
      <c r="I644" s="38"/>
      <c r="J644" s="38"/>
      <c r="X644" s="5" t="str">
        <f t="shared" si="30"/>
        <v>Exercise</v>
      </c>
      <c r="Y644" s="5" t="str">
        <f t="shared" si="31"/>
        <v>Tailored computerised-CBT (CCBT) with support</v>
      </c>
      <c r="Z644" s="5" t="str">
        <f>FIXED(EXP('WinBUGS output'!N643),2)</f>
        <v>1.53</v>
      </c>
      <c r="AA644" s="5" t="str">
        <f>FIXED(EXP('WinBUGS output'!M643),2)</f>
        <v>0.63</v>
      </c>
      <c r="AB644" s="5" t="str">
        <f>FIXED(EXP('WinBUGS output'!O643),2)</f>
        <v>3.37</v>
      </c>
    </row>
    <row r="645" spans="1:28" x14ac:dyDescent="0.25">
      <c r="A645" s="16">
        <v>8</v>
      </c>
      <c r="B645" s="16">
        <v>34</v>
      </c>
      <c r="C645" s="5" t="str">
        <f>VLOOKUP(A645,'WinBUGS output'!A:C,3,FALSE)</f>
        <v>Exercise</v>
      </c>
      <c r="D645" s="5" t="str">
        <f>VLOOKUP(B645,'WinBUGS output'!A:C,3,FALSE)</f>
        <v>Behavioural bibliotherapy</v>
      </c>
      <c r="E645" s="5" t="str">
        <f>FIXED('WinBUGS output'!N644,2)</f>
        <v>0.37</v>
      </c>
      <c r="F645" s="5" t="str">
        <f>FIXED('WinBUGS output'!M644,2)</f>
        <v>-0.31</v>
      </c>
      <c r="G645" s="5" t="str">
        <f>FIXED('WinBUGS output'!O644,2)</f>
        <v>1.11</v>
      </c>
      <c r="H645" s="38"/>
      <c r="I645" s="38"/>
      <c r="J645" s="38"/>
      <c r="X645" s="5" t="str">
        <f t="shared" ref="X645:X708" si="32">C645</f>
        <v>Exercise</v>
      </c>
      <c r="Y645" s="5" t="str">
        <f t="shared" ref="Y645:Y708" si="33">D645</f>
        <v>Behavioural bibliotherapy</v>
      </c>
      <c r="Z645" s="5" t="str">
        <f>FIXED(EXP('WinBUGS output'!N644),2)</f>
        <v>1.45</v>
      </c>
      <c r="AA645" s="5" t="str">
        <f>FIXED(EXP('WinBUGS output'!M644),2)</f>
        <v>0.73</v>
      </c>
      <c r="AB645" s="5" t="str">
        <f>FIXED(EXP('WinBUGS output'!O644),2)</f>
        <v>3.04</v>
      </c>
    </row>
    <row r="646" spans="1:28" x14ac:dyDescent="0.25">
      <c r="A646" s="16">
        <v>8</v>
      </c>
      <c r="B646" s="16">
        <v>35</v>
      </c>
      <c r="C646" s="5" t="str">
        <f>VLOOKUP(A646,'WinBUGS output'!A:C,3,FALSE)</f>
        <v>Exercise</v>
      </c>
      <c r="D646" s="5" t="str">
        <f>VLOOKUP(B646,'WinBUGS output'!A:C,3,FALSE)</f>
        <v>Cognitive bibliotherapy</v>
      </c>
      <c r="E646" s="5" t="str">
        <f>FIXED('WinBUGS output'!N645,2)</f>
        <v>0.27</v>
      </c>
      <c r="F646" s="5" t="str">
        <f>FIXED('WinBUGS output'!M645,2)</f>
        <v>-0.31</v>
      </c>
      <c r="G646" s="5" t="str">
        <f>FIXED('WinBUGS output'!O645,2)</f>
        <v>0.84</v>
      </c>
      <c r="H646" s="38"/>
      <c r="I646" s="38"/>
      <c r="J646" s="38"/>
      <c r="X646" s="5" t="str">
        <f t="shared" si="32"/>
        <v>Exercise</v>
      </c>
      <c r="Y646" s="5" t="str">
        <f t="shared" si="33"/>
        <v>Cognitive bibliotherapy</v>
      </c>
      <c r="Z646" s="5" t="str">
        <f>FIXED(EXP('WinBUGS output'!N645),2)</f>
        <v>1.31</v>
      </c>
      <c r="AA646" s="5" t="str">
        <f>FIXED(EXP('WinBUGS output'!M645),2)</f>
        <v>0.73</v>
      </c>
      <c r="AB646" s="5" t="str">
        <f>FIXED(EXP('WinBUGS output'!O645),2)</f>
        <v>2.31</v>
      </c>
    </row>
    <row r="647" spans="1:28" x14ac:dyDescent="0.25">
      <c r="A647" s="16">
        <v>8</v>
      </c>
      <c r="B647" s="16">
        <v>36</v>
      </c>
      <c r="C647" s="5" t="str">
        <f>VLOOKUP(A647,'WinBUGS output'!A:C,3,FALSE)</f>
        <v>Exercise</v>
      </c>
      <c r="D647" s="5" t="str">
        <f>VLOOKUP(B647,'WinBUGS output'!A:C,3,FALSE)</f>
        <v>Cognitive bibliotherapy + TAU</v>
      </c>
      <c r="E647" s="5" t="str">
        <f>FIXED('WinBUGS output'!N646,2)</f>
        <v>0.31</v>
      </c>
      <c r="F647" s="5" t="str">
        <f>FIXED('WinBUGS output'!M646,2)</f>
        <v>-0.35</v>
      </c>
      <c r="G647" s="5" t="str">
        <f>FIXED('WinBUGS output'!O646,2)</f>
        <v>0.95</v>
      </c>
      <c r="H647" s="38"/>
      <c r="I647" s="38"/>
      <c r="J647" s="38"/>
      <c r="X647" s="5" t="str">
        <f t="shared" si="32"/>
        <v>Exercise</v>
      </c>
      <c r="Y647" s="5" t="str">
        <f t="shared" si="33"/>
        <v>Cognitive bibliotherapy + TAU</v>
      </c>
      <c r="Z647" s="5" t="str">
        <f>FIXED(EXP('WinBUGS output'!N646),2)</f>
        <v>1.36</v>
      </c>
      <c r="AA647" s="5" t="str">
        <f>FIXED(EXP('WinBUGS output'!M646),2)</f>
        <v>0.70</v>
      </c>
      <c r="AB647" s="5" t="str">
        <f>FIXED(EXP('WinBUGS output'!O646),2)</f>
        <v>2.58</v>
      </c>
    </row>
    <row r="648" spans="1:28" x14ac:dyDescent="0.25">
      <c r="A648" s="16">
        <v>8</v>
      </c>
      <c r="B648" s="16">
        <v>37</v>
      </c>
      <c r="C648" s="5" t="str">
        <f>VLOOKUP(A648,'WinBUGS output'!A:C,3,FALSE)</f>
        <v>Exercise</v>
      </c>
      <c r="D648" s="5" t="str">
        <f>VLOOKUP(B648,'WinBUGS output'!A:C,3,FALSE)</f>
        <v>Computerised cognitive bias modification</v>
      </c>
      <c r="E648" s="5" t="str">
        <f>FIXED('WinBUGS output'!N647,2)</f>
        <v>0.34</v>
      </c>
      <c r="F648" s="5" t="str">
        <f>FIXED('WinBUGS output'!M647,2)</f>
        <v>-0.33</v>
      </c>
      <c r="G648" s="5" t="str">
        <f>FIXED('WinBUGS output'!O647,2)</f>
        <v>1.01</v>
      </c>
      <c r="H648" s="38"/>
      <c r="I648" s="38"/>
      <c r="J648" s="38"/>
      <c r="X648" s="5" t="str">
        <f t="shared" si="32"/>
        <v>Exercise</v>
      </c>
      <c r="Y648" s="5" t="str">
        <f t="shared" si="33"/>
        <v>Computerised cognitive bias modification</v>
      </c>
      <c r="Z648" s="5" t="str">
        <f>FIXED(EXP('WinBUGS output'!N647),2)</f>
        <v>1.40</v>
      </c>
      <c r="AA648" s="5" t="str">
        <f>FIXED(EXP('WinBUGS output'!M647),2)</f>
        <v>0.72</v>
      </c>
      <c r="AB648" s="5" t="str">
        <f>FIXED(EXP('WinBUGS output'!O647),2)</f>
        <v>2.74</v>
      </c>
    </row>
    <row r="649" spans="1:28" x14ac:dyDescent="0.25">
      <c r="A649" s="16">
        <v>8</v>
      </c>
      <c r="B649" s="16">
        <v>38</v>
      </c>
      <c r="C649" s="5" t="str">
        <f>VLOOKUP(A649,'WinBUGS output'!A:C,3,FALSE)</f>
        <v>Exercise</v>
      </c>
      <c r="D649" s="5" t="str">
        <f>VLOOKUP(B649,'WinBUGS output'!A:C,3,FALSE)</f>
        <v>Computerised mindfulness intervention</v>
      </c>
      <c r="E649" s="5" t="str">
        <f>FIXED('WinBUGS output'!N648,2)</f>
        <v>0.35</v>
      </c>
      <c r="F649" s="5" t="str">
        <f>FIXED('WinBUGS output'!M648,2)</f>
        <v>-0.34</v>
      </c>
      <c r="G649" s="5" t="str">
        <f>FIXED('WinBUGS output'!O648,2)</f>
        <v>1.06</v>
      </c>
      <c r="H649" s="38"/>
      <c r="I649" s="38"/>
      <c r="J649" s="38"/>
      <c r="X649" s="5" t="str">
        <f t="shared" si="32"/>
        <v>Exercise</v>
      </c>
      <c r="Y649" s="5" t="str">
        <f t="shared" si="33"/>
        <v>Computerised mindfulness intervention</v>
      </c>
      <c r="Z649" s="5" t="str">
        <f>FIXED(EXP('WinBUGS output'!N648),2)</f>
        <v>1.41</v>
      </c>
      <c r="AA649" s="5" t="str">
        <f>FIXED(EXP('WinBUGS output'!M648),2)</f>
        <v>0.71</v>
      </c>
      <c r="AB649" s="5" t="str">
        <f>FIXED(EXP('WinBUGS output'!O648),2)</f>
        <v>2.87</v>
      </c>
    </row>
    <row r="650" spans="1:28" x14ac:dyDescent="0.25">
      <c r="A650" s="16">
        <v>8</v>
      </c>
      <c r="B650" s="16">
        <v>39</v>
      </c>
      <c r="C650" s="5" t="str">
        <f>VLOOKUP(A650,'WinBUGS output'!A:C,3,FALSE)</f>
        <v>Exercise</v>
      </c>
      <c r="D650" s="5" t="str">
        <f>VLOOKUP(B650,'WinBUGS output'!A:C,3,FALSE)</f>
        <v>Computerised-CBT (CCBT)</v>
      </c>
      <c r="E650" s="5" t="str">
        <f>FIXED('WinBUGS output'!N649,2)</f>
        <v>0.35</v>
      </c>
      <c r="F650" s="5" t="str">
        <f>FIXED('WinBUGS output'!M649,2)</f>
        <v>-0.16</v>
      </c>
      <c r="G650" s="5" t="str">
        <f>FIXED('WinBUGS output'!O649,2)</f>
        <v>0.87</v>
      </c>
      <c r="H650" s="38" t="s">
        <v>5302</v>
      </c>
      <c r="I650" s="38" t="s">
        <v>5343</v>
      </c>
      <c r="J650" s="38" t="s">
        <v>5344</v>
      </c>
      <c r="X650" s="5" t="str">
        <f t="shared" si="32"/>
        <v>Exercise</v>
      </c>
      <c r="Y650" s="5" t="str">
        <f t="shared" si="33"/>
        <v>Computerised-CBT (CCBT)</v>
      </c>
      <c r="Z650" s="5" t="str">
        <f>FIXED(EXP('WinBUGS output'!N649),2)</f>
        <v>1.42</v>
      </c>
      <c r="AA650" s="5" t="str">
        <f>FIXED(EXP('WinBUGS output'!M649),2)</f>
        <v>0.86</v>
      </c>
      <c r="AB650" s="5" t="str">
        <f>FIXED(EXP('WinBUGS output'!O649),2)</f>
        <v>2.38</v>
      </c>
    </row>
    <row r="651" spans="1:28" x14ac:dyDescent="0.25">
      <c r="A651" s="16">
        <v>8</v>
      </c>
      <c r="B651" s="16">
        <v>40</v>
      </c>
      <c r="C651" s="5" t="str">
        <f>VLOOKUP(A651,'WinBUGS output'!A:C,3,FALSE)</f>
        <v>Exercise</v>
      </c>
      <c r="D651" s="5" t="str">
        <f>VLOOKUP(B651,'WinBUGS output'!A:C,3,FALSE)</f>
        <v>Computerised-CBT (CCBT) + TAU</v>
      </c>
      <c r="E651" s="5" t="str">
        <f>FIXED('WinBUGS output'!N650,2)</f>
        <v>0.38</v>
      </c>
      <c r="F651" s="5" t="str">
        <f>FIXED('WinBUGS output'!M650,2)</f>
        <v>-0.19</v>
      </c>
      <c r="G651" s="5" t="str">
        <f>FIXED('WinBUGS output'!O650,2)</f>
        <v>0.97</v>
      </c>
      <c r="H651" s="38"/>
      <c r="I651" s="38"/>
      <c r="J651" s="38"/>
      <c r="X651" s="5" t="str">
        <f t="shared" si="32"/>
        <v>Exercise</v>
      </c>
      <c r="Y651" s="5" t="str">
        <f t="shared" si="33"/>
        <v>Computerised-CBT (CCBT) + TAU</v>
      </c>
      <c r="Z651" s="5" t="str">
        <f>FIXED(EXP('WinBUGS output'!N650),2)</f>
        <v>1.46</v>
      </c>
      <c r="AA651" s="5" t="str">
        <f>FIXED(EXP('WinBUGS output'!M650),2)</f>
        <v>0.83</v>
      </c>
      <c r="AB651" s="5" t="str">
        <f>FIXED(EXP('WinBUGS output'!O650),2)</f>
        <v>2.64</v>
      </c>
    </row>
    <row r="652" spans="1:28" x14ac:dyDescent="0.25">
      <c r="A652" s="16">
        <v>8</v>
      </c>
      <c r="B652" s="16">
        <v>41</v>
      </c>
      <c r="C652" s="5" t="str">
        <f>VLOOKUP(A652,'WinBUGS output'!A:C,3,FALSE)</f>
        <v>Exercise</v>
      </c>
      <c r="D652" s="5" t="str">
        <f>VLOOKUP(B652,'WinBUGS output'!A:C,3,FALSE)</f>
        <v>Online positive psychological intervention</v>
      </c>
      <c r="E652" s="5" t="str">
        <f>FIXED('WinBUGS output'!N651,2)</f>
        <v>0.37</v>
      </c>
      <c r="F652" s="5" t="str">
        <f>FIXED('WinBUGS output'!M651,2)</f>
        <v>-0.27</v>
      </c>
      <c r="G652" s="5" t="str">
        <f>FIXED('WinBUGS output'!O651,2)</f>
        <v>1.06</v>
      </c>
      <c r="H652" s="38"/>
      <c r="I652" s="38"/>
      <c r="J652" s="38"/>
      <c r="X652" s="5" t="str">
        <f t="shared" si="32"/>
        <v>Exercise</v>
      </c>
      <c r="Y652" s="5" t="str">
        <f t="shared" si="33"/>
        <v>Online positive psychological intervention</v>
      </c>
      <c r="Z652" s="5" t="str">
        <f>FIXED(EXP('WinBUGS output'!N651),2)</f>
        <v>1.45</v>
      </c>
      <c r="AA652" s="5" t="str">
        <f>FIXED(EXP('WinBUGS output'!M651),2)</f>
        <v>0.76</v>
      </c>
      <c r="AB652" s="5" t="str">
        <f>FIXED(EXP('WinBUGS output'!O651),2)</f>
        <v>2.88</v>
      </c>
    </row>
    <row r="653" spans="1:28" x14ac:dyDescent="0.25">
      <c r="A653" s="16">
        <v>8</v>
      </c>
      <c r="B653" s="16">
        <v>42</v>
      </c>
      <c r="C653" s="5" t="str">
        <f>VLOOKUP(A653,'WinBUGS output'!A:C,3,FALSE)</f>
        <v>Exercise</v>
      </c>
      <c r="D653" s="5" t="str">
        <f>VLOOKUP(B653,'WinBUGS output'!A:C,3,FALSE)</f>
        <v>Psychoeducational website</v>
      </c>
      <c r="E653" s="5" t="str">
        <f>FIXED('WinBUGS output'!N652,2)</f>
        <v>0.30</v>
      </c>
      <c r="F653" s="5" t="str">
        <f>FIXED('WinBUGS output'!M652,2)</f>
        <v>-0.33</v>
      </c>
      <c r="G653" s="5" t="str">
        <f>FIXED('WinBUGS output'!O652,2)</f>
        <v>0.91</v>
      </c>
      <c r="H653" s="38"/>
      <c r="I653" s="38"/>
      <c r="J653" s="38"/>
      <c r="X653" s="5" t="str">
        <f t="shared" si="32"/>
        <v>Exercise</v>
      </c>
      <c r="Y653" s="5" t="str">
        <f t="shared" si="33"/>
        <v>Psychoeducational website</v>
      </c>
      <c r="Z653" s="5" t="str">
        <f>FIXED(EXP('WinBUGS output'!N652),2)</f>
        <v>1.35</v>
      </c>
      <c r="AA653" s="5" t="str">
        <f>FIXED(EXP('WinBUGS output'!M652),2)</f>
        <v>0.72</v>
      </c>
      <c r="AB653" s="5" t="str">
        <f>FIXED(EXP('WinBUGS output'!O652),2)</f>
        <v>2.48</v>
      </c>
    </row>
    <row r="654" spans="1:28" x14ac:dyDescent="0.25">
      <c r="A654" s="16">
        <v>8</v>
      </c>
      <c r="B654" s="16">
        <v>43</v>
      </c>
      <c r="C654" s="5" t="str">
        <f>VLOOKUP(A654,'WinBUGS output'!A:C,3,FALSE)</f>
        <v>Exercise</v>
      </c>
      <c r="D654" s="5" t="str">
        <f>VLOOKUP(B654,'WinBUGS output'!A:C,3,FALSE)</f>
        <v>Tailored computerised psychoeducation and self-help strategies</v>
      </c>
      <c r="E654" s="5" t="str">
        <f>FIXED('WinBUGS output'!N653,2)</f>
        <v>0.29</v>
      </c>
      <c r="F654" s="5" t="str">
        <f>FIXED('WinBUGS output'!M653,2)</f>
        <v>-0.41</v>
      </c>
      <c r="G654" s="5" t="str">
        <f>FIXED('WinBUGS output'!O653,2)</f>
        <v>0.94</v>
      </c>
      <c r="H654" s="38"/>
      <c r="I654" s="38"/>
      <c r="J654" s="38"/>
      <c r="X654" s="5" t="str">
        <f t="shared" si="32"/>
        <v>Exercise</v>
      </c>
      <c r="Y654" s="5" t="str">
        <f t="shared" si="33"/>
        <v>Tailored computerised psychoeducation and self-help strategies</v>
      </c>
      <c r="Z654" s="5" t="str">
        <f>FIXED(EXP('WinBUGS output'!N653),2)</f>
        <v>1.34</v>
      </c>
      <c r="AA654" s="5" t="str">
        <f>FIXED(EXP('WinBUGS output'!M653),2)</f>
        <v>0.66</v>
      </c>
      <c r="AB654" s="5" t="str">
        <f>FIXED(EXP('WinBUGS output'!O653),2)</f>
        <v>2.55</v>
      </c>
    </row>
    <row r="655" spans="1:28" x14ac:dyDescent="0.25">
      <c r="A655" s="16">
        <v>8</v>
      </c>
      <c r="B655" s="16">
        <v>44</v>
      </c>
      <c r="C655" s="5" t="str">
        <f>VLOOKUP(A655,'WinBUGS output'!A:C,3,FALSE)</f>
        <v>Exercise</v>
      </c>
      <c r="D655" s="5" t="str">
        <f>VLOOKUP(B655,'WinBUGS output'!A:C,3,FALSE)</f>
        <v>Lifestyle factors discussion</v>
      </c>
      <c r="E655" s="5" t="str">
        <f>FIXED('WinBUGS output'!N654,2)</f>
        <v>-0.40</v>
      </c>
      <c r="F655" s="5" t="str">
        <f>FIXED('WinBUGS output'!M654,2)</f>
        <v>-1.25</v>
      </c>
      <c r="G655" s="5" t="str">
        <f>FIXED('WinBUGS output'!O654,2)</f>
        <v>0.43</v>
      </c>
      <c r="H655" s="38"/>
      <c r="I655" s="38"/>
      <c r="J655" s="38"/>
      <c r="X655" s="5" t="str">
        <f t="shared" si="32"/>
        <v>Exercise</v>
      </c>
      <c r="Y655" s="5" t="str">
        <f t="shared" si="33"/>
        <v>Lifestyle factors discussion</v>
      </c>
      <c r="Z655" s="5" t="str">
        <f>FIXED(EXP('WinBUGS output'!N654),2)</f>
        <v>0.67</v>
      </c>
      <c r="AA655" s="5" t="str">
        <f>FIXED(EXP('WinBUGS output'!M654),2)</f>
        <v>0.29</v>
      </c>
      <c r="AB655" s="5" t="str">
        <f>FIXED(EXP('WinBUGS output'!O654),2)</f>
        <v>1.54</v>
      </c>
    </row>
    <row r="656" spans="1:28" x14ac:dyDescent="0.25">
      <c r="A656" s="16">
        <v>8</v>
      </c>
      <c r="B656" s="16">
        <v>45</v>
      </c>
      <c r="C656" s="5" t="str">
        <f>VLOOKUP(A656,'WinBUGS output'!A:C,3,FALSE)</f>
        <v>Exercise</v>
      </c>
      <c r="D656" s="5" t="str">
        <f>VLOOKUP(B656,'WinBUGS output'!A:C,3,FALSE)</f>
        <v>Psychoeducational group programme</v>
      </c>
      <c r="E656" s="5" t="str">
        <f>FIXED('WinBUGS output'!N655,2)</f>
        <v>-0.54</v>
      </c>
      <c r="F656" s="5" t="str">
        <f>FIXED('WinBUGS output'!M655,2)</f>
        <v>-1.42</v>
      </c>
      <c r="G656" s="5" t="str">
        <f>FIXED('WinBUGS output'!O655,2)</f>
        <v>0.28</v>
      </c>
      <c r="H656" s="38"/>
      <c r="I656" s="38"/>
      <c r="J656" s="38"/>
      <c r="X656" s="5" t="str">
        <f t="shared" si="32"/>
        <v>Exercise</v>
      </c>
      <c r="Y656" s="5" t="str">
        <f t="shared" si="33"/>
        <v>Psychoeducational group programme</v>
      </c>
      <c r="Z656" s="5" t="str">
        <f>FIXED(EXP('WinBUGS output'!N655),2)</f>
        <v>0.58</v>
      </c>
      <c r="AA656" s="5" t="str">
        <f>FIXED(EXP('WinBUGS output'!M655),2)</f>
        <v>0.24</v>
      </c>
      <c r="AB656" s="5" t="str">
        <f>FIXED(EXP('WinBUGS output'!O655),2)</f>
        <v>1.32</v>
      </c>
    </row>
    <row r="657" spans="1:28" x14ac:dyDescent="0.25">
      <c r="A657" s="16">
        <v>8</v>
      </c>
      <c r="B657" s="16">
        <v>46</v>
      </c>
      <c r="C657" s="5" t="str">
        <f>VLOOKUP(A657,'WinBUGS output'!A:C,3,FALSE)</f>
        <v>Exercise</v>
      </c>
      <c r="D657" s="5" t="str">
        <f>VLOOKUP(B657,'WinBUGS output'!A:C,3,FALSE)</f>
        <v>Psychoeducational group programme + TAU</v>
      </c>
      <c r="E657" s="5" t="str">
        <f>FIXED('WinBUGS output'!N656,2)</f>
        <v>-0.25</v>
      </c>
      <c r="F657" s="5" t="str">
        <f>FIXED('WinBUGS output'!M656,2)</f>
        <v>-0.98</v>
      </c>
      <c r="G657" s="5" t="str">
        <f>FIXED('WinBUGS output'!O656,2)</f>
        <v>0.51</v>
      </c>
      <c r="H657" s="38"/>
      <c r="I657" s="38"/>
      <c r="J657" s="38"/>
      <c r="X657" s="5" t="str">
        <f t="shared" si="32"/>
        <v>Exercise</v>
      </c>
      <c r="Y657" s="5" t="str">
        <f t="shared" si="33"/>
        <v>Psychoeducational group programme + TAU</v>
      </c>
      <c r="Z657" s="5" t="str">
        <f>FIXED(EXP('WinBUGS output'!N656),2)</f>
        <v>0.78</v>
      </c>
      <c r="AA657" s="5" t="str">
        <f>FIXED(EXP('WinBUGS output'!M656),2)</f>
        <v>0.37</v>
      </c>
      <c r="AB657" s="5" t="str">
        <f>FIXED(EXP('WinBUGS output'!O656),2)</f>
        <v>1.66</v>
      </c>
    </row>
    <row r="658" spans="1:28" x14ac:dyDescent="0.25">
      <c r="A658" s="16">
        <v>8</v>
      </c>
      <c r="B658" s="16">
        <v>47</v>
      </c>
      <c r="C658" s="5" t="str">
        <f>VLOOKUP(A658,'WinBUGS output'!A:C,3,FALSE)</f>
        <v>Exercise</v>
      </c>
      <c r="D658" s="5" t="str">
        <f>VLOOKUP(B658,'WinBUGS output'!A:C,3,FALSE)</f>
        <v>Interpersonal psychotherapy (IPT)</v>
      </c>
      <c r="E658" s="5" t="str">
        <f>FIXED('WinBUGS output'!N657,2)</f>
        <v>-0.05</v>
      </c>
      <c r="F658" s="5" t="str">
        <f>FIXED('WinBUGS output'!M657,2)</f>
        <v>-0.66</v>
      </c>
      <c r="G658" s="5" t="str">
        <f>FIXED('WinBUGS output'!O657,2)</f>
        <v>0.57</v>
      </c>
      <c r="H658" s="38"/>
      <c r="I658" s="38"/>
      <c r="J658" s="38"/>
      <c r="X658" s="5" t="str">
        <f t="shared" si="32"/>
        <v>Exercise</v>
      </c>
      <c r="Y658" s="5" t="str">
        <f t="shared" si="33"/>
        <v>Interpersonal psychotherapy (IPT)</v>
      </c>
      <c r="Z658" s="5" t="str">
        <f>FIXED(EXP('WinBUGS output'!N657),2)</f>
        <v>0.95</v>
      </c>
      <c r="AA658" s="5" t="str">
        <f>FIXED(EXP('WinBUGS output'!M657),2)</f>
        <v>0.52</v>
      </c>
      <c r="AB658" s="5" t="str">
        <f>FIXED(EXP('WinBUGS output'!O657),2)</f>
        <v>1.77</v>
      </c>
    </row>
    <row r="659" spans="1:28" x14ac:dyDescent="0.25">
      <c r="A659" s="16">
        <v>8</v>
      </c>
      <c r="B659" s="16">
        <v>48</v>
      </c>
      <c r="C659" s="5" t="str">
        <f>VLOOKUP(A659,'WinBUGS output'!A:C,3,FALSE)</f>
        <v>Exercise</v>
      </c>
      <c r="D659" s="5" t="str">
        <f>VLOOKUP(B659,'WinBUGS output'!A:C,3,FALSE)</f>
        <v>Interpersonal psychotherapy (IPT) + TAU</v>
      </c>
      <c r="E659" s="5" t="str">
        <f>FIXED('WinBUGS output'!N658,2)</f>
        <v>-0.22</v>
      </c>
      <c r="F659" s="5" t="str">
        <f>FIXED('WinBUGS output'!M658,2)</f>
        <v>-1.21</v>
      </c>
      <c r="G659" s="5" t="str">
        <f>FIXED('WinBUGS output'!O658,2)</f>
        <v>0.62</v>
      </c>
      <c r="H659" s="38"/>
      <c r="I659" s="38"/>
      <c r="J659" s="38"/>
      <c r="X659" s="5" t="str">
        <f t="shared" si="32"/>
        <v>Exercise</v>
      </c>
      <c r="Y659" s="5" t="str">
        <f t="shared" si="33"/>
        <v>Interpersonal psychotherapy (IPT) + TAU</v>
      </c>
      <c r="Z659" s="5" t="str">
        <f>FIXED(EXP('WinBUGS output'!N658),2)</f>
        <v>0.80</v>
      </c>
      <c r="AA659" s="5" t="str">
        <f>FIXED(EXP('WinBUGS output'!M658),2)</f>
        <v>0.30</v>
      </c>
      <c r="AB659" s="5" t="str">
        <f>FIXED(EXP('WinBUGS output'!O658),2)</f>
        <v>1.86</v>
      </c>
    </row>
    <row r="660" spans="1:28" x14ac:dyDescent="0.25">
      <c r="A660" s="16">
        <v>8</v>
      </c>
      <c r="B660" s="16">
        <v>49</v>
      </c>
      <c r="C660" s="5" t="str">
        <f>VLOOKUP(A660,'WinBUGS output'!A:C,3,FALSE)</f>
        <v>Exercise</v>
      </c>
      <c r="D660" s="5" t="str">
        <f>VLOOKUP(B660,'WinBUGS output'!A:C,3,FALSE)</f>
        <v>Emotion-focused therapy (EFT)</v>
      </c>
      <c r="E660" s="5" t="str">
        <f>FIXED('WinBUGS output'!N659,2)</f>
        <v>-0.14</v>
      </c>
      <c r="F660" s="5" t="str">
        <f>FIXED('WinBUGS output'!M659,2)</f>
        <v>-1.04</v>
      </c>
      <c r="G660" s="5" t="str">
        <f>FIXED('WinBUGS output'!O659,2)</f>
        <v>0.69</v>
      </c>
      <c r="H660" s="38"/>
      <c r="I660" s="38"/>
      <c r="J660" s="38"/>
      <c r="X660" s="5" t="str">
        <f t="shared" si="32"/>
        <v>Exercise</v>
      </c>
      <c r="Y660" s="5" t="str">
        <f t="shared" si="33"/>
        <v>Emotion-focused therapy (EFT)</v>
      </c>
      <c r="Z660" s="5" t="str">
        <f>FIXED(EXP('WinBUGS output'!N659),2)</f>
        <v>0.87</v>
      </c>
      <c r="AA660" s="5" t="str">
        <f>FIXED(EXP('WinBUGS output'!M659),2)</f>
        <v>0.35</v>
      </c>
      <c r="AB660" s="5" t="str">
        <f>FIXED(EXP('WinBUGS output'!O659),2)</f>
        <v>1.99</v>
      </c>
    </row>
    <row r="661" spans="1:28" x14ac:dyDescent="0.25">
      <c r="A661" s="16">
        <v>8</v>
      </c>
      <c r="B661" s="16">
        <v>50</v>
      </c>
      <c r="C661" s="5" t="str">
        <f>VLOOKUP(A661,'WinBUGS output'!A:C,3,FALSE)</f>
        <v>Exercise</v>
      </c>
      <c r="D661" s="5" t="str">
        <f>VLOOKUP(B661,'WinBUGS output'!A:C,3,FALSE)</f>
        <v>Interpersonal counselling</v>
      </c>
      <c r="E661" s="5" t="str">
        <f>FIXED('WinBUGS output'!N660,2)</f>
        <v>-0.10</v>
      </c>
      <c r="F661" s="5" t="str">
        <f>FIXED('WinBUGS output'!M660,2)</f>
        <v>-0.91</v>
      </c>
      <c r="G661" s="5" t="str">
        <f>FIXED('WinBUGS output'!O660,2)</f>
        <v>0.67</v>
      </c>
      <c r="H661" s="38"/>
      <c r="I661" s="38"/>
      <c r="J661" s="38"/>
      <c r="X661" s="5" t="str">
        <f t="shared" si="32"/>
        <v>Exercise</v>
      </c>
      <c r="Y661" s="5" t="str">
        <f t="shared" si="33"/>
        <v>Interpersonal counselling</v>
      </c>
      <c r="Z661" s="5" t="str">
        <f>FIXED(EXP('WinBUGS output'!N660),2)</f>
        <v>0.90</v>
      </c>
      <c r="AA661" s="5" t="str">
        <f>FIXED(EXP('WinBUGS output'!M660),2)</f>
        <v>0.40</v>
      </c>
      <c r="AB661" s="5" t="str">
        <f>FIXED(EXP('WinBUGS output'!O660),2)</f>
        <v>1.94</v>
      </c>
    </row>
    <row r="662" spans="1:28" x14ac:dyDescent="0.25">
      <c r="A662" s="16">
        <v>8</v>
      </c>
      <c r="B662" s="16">
        <v>51</v>
      </c>
      <c r="C662" s="5" t="str">
        <f>VLOOKUP(A662,'WinBUGS output'!A:C,3,FALSE)</f>
        <v>Exercise</v>
      </c>
      <c r="D662" s="5" t="str">
        <f>VLOOKUP(B662,'WinBUGS output'!A:C,3,FALSE)</f>
        <v>Non-directive counselling</v>
      </c>
      <c r="E662" s="5" t="str">
        <f>FIXED('WinBUGS output'!N661,2)</f>
        <v>0.10</v>
      </c>
      <c r="F662" s="5" t="str">
        <f>FIXED('WinBUGS output'!M661,2)</f>
        <v>-0.67</v>
      </c>
      <c r="G662" s="5" t="str">
        <f>FIXED('WinBUGS output'!O661,2)</f>
        <v>0.93</v>
      </c>
      <c r="H662" s="38"/>
      <c r="I662" s="38"/>
      <c r="J662" s="38"/>
      <c r="X662" s="5" t="str">
        <f t="shared" si="32"/>
        <v>Exercise</v>
      </c>
      <c r="Y662" s="5" t="str">
        <f t="shared" si="33"/>
        <v>Non-directive counselling</v>
      </c>
      <c r="Z662" s="5" t="str">
        <f>FIXED(EXP('WinBUGS output'!N661),2)</f>
        <v>1.10</v>
      </c>
      <c r="AA662" s="5" t="str">
        <f>FIXED(EXP('WinBUGS output'!M661),2)</f>
        <v>0.51</v>
      </c>
      <c r="AB662" s="5" t="str">
        <f>FIXED(EXP('WinBUGS output'!O661),2)</f>
        <v>2.52</v>
      </c>
    </row>
    <row r="663" spans="1:28" x14ac:dyDescent="0.25">
      <c r="A663" s="16">
        <v>8</v>
      </c>
      <c r="B663" s="16">
        <v>52</v>
      </c>
      <c r="C663" s="5" t="str">
        <f>VLOOKUP(A663,'WinBUGS output'!A:C,3,FALSE)</f>
        <v>Exercise</v>
      </c>
      <c r="D663" s="5" t="str">
        <f>VLOOKUP(B663,'WinBUGS output'!A:C,3,FALSE)</f>
        <v>Non-directive counselling + TAU</v>
      </c>
      <c r="E663" s="5" t="str">
        <f>FIXED('WinBUGS output'!N662,2)</f>
        <v>0.07</v>
      </c>
      <c r="F663" s="5" t="str">
        <f>FIXED('WinBUGS output'!M662,2)</f>
        <v>-0.73</v>
      </c>
      <c r="G663" s="5" t="str">
        <f>FIXED('WinBUGS output'!O662,2)</f>
        <v>0.92</v>
      </c>
      <c r="H663" s="38"/>
      <c r="I663" s="38"/>
      <c r="J663" s="38"/>
      <c r="X663" s="5" t="str">
        <f t="shared" si="32"/>
        <v>Exercise</v>
      </c>
      <c r="Y663" s="5" t="str">
        <f t="shared" si="33"/>
        <v>Non-directive counselling + TAU</v>
      </c>
      <c r="Z663" s="5" t="str">
        <f>FIXED(EXP('WinBUGS output'!N662),2)</f>
        <v>1.07</v>
      </c>
      <c r="AA663" s="5" t="str">
        <f>FIXED(EXP('WinBUGS output'!M662),2)</f>
        <v>0.48</v>
      </c>
      <c r="AB663" s="5" t="str">
        <f>FIXED(EXP('WinBUGS output'!O662),2)</f>
        <v>2.51</v>
      </c>
    </row>
    <row r="664" spans="1:28" x14ac:dyDescent="0.25">
      <c r="A664" s="16">
        <v>8</v>
      </c>
      <c r="B664" s="16">
        <v>53</v>
      </c>
      <c r="C664" s="5" t="str">
        <f>VLOOKUP(A664,'WinBUGS output'!A:C,3,FALSE)</f>
        <v>Exercise</v>
      </c>
      <c r="D664" s="5" t="str">
        <f>VLOOKUP(B664,'WinBUGS output'!A:C,3,FALSE)</f>
        <v>Psychodynamic counselling + TAU</v>
      </c>
      <c r="E664" s="5" t="str">
        <f>FIXED('WinBUGS output'!N663,2)</f>
        <v>-0.02</v>
      </c>
      <c r="F664" s="5" t="str">
        <f>FIXED('WinBUGS output'!M663,2)</f>
        <v>-0.90</v>
      </c>
      <c r="G664" s="5" t="str">
        <f>FIXED('WinBUGS output'!O663,2)</f>
        <v>0.84</v>
      </c>
      <c r="H664" s="38"/>
      <c r="I664" s="38"/>
      <c r="J664" s="38"/>
      <c r="X664" s="5" t="str">
        <f t="shared" si="32"/>
        <v>Exercise</v>
      </c>
      <c r="Y664" s="5" t="str">
        <f t="shared" si="33"/>
        <v>Psychodynamic counselling + TAU</v>
      </c>
      <c r="Z664" s="5" t="str">
        <f>FIXED(EXP('WinBUGS output'!N663),2)</f>
        <v>0.98</v>
      </c>
      <c r="AA664" s="5" t="str">
        <f>FIXED(EXP('WinBUGS output'!M663),2)</f>
        <v>0.41</v>
      </c>
      <c r="AB664" s="5" t="str">
        <f>FIXED(EXP('WinBUGS output'!O663),2)</f>
        <v>2.33</v>
      </c>
    </row>
    <row r="665" spans="1:28" x14ac:dyDescent="0.25">
      <c r="A665" s="16">
        <v>8</v>
      </c>
      <c r="B665" s="16">
        <v>54</v>
      </c>
      <c r="C665" s="5" t="str">
        <f>VLOOKUP(A665,'WinBUGS output'!A:C,3,FALSE)</f>
        <v>Exercise</v>
      </c>
      <c r="D665" s="5" t="str">
        <f>VLOOKUP(B665,'WinBUGS output'!A:C,3,FALSE)</f>
        <v>Relational client-centered therapy</v>
      </c>
      <c r="E665" s="5" t="str">
        <f>FIXED('WinBUGS output'!N664,2)</f>
        <v>-0.04</v>
      </c>
      <c r="F665" s="5" t="str">
        <f>FIXED('WinBUGS output'!M664,2)</f>
        <v>-1.03</v>
      </c>
      <c r="G665" s="5" t="str">
        <f>FIXED('WinBUGS output'!O664,2)</f>
        <v>0.90</v>
      </c>
      <c r="H665" s="38"/>
      <c r="I665" s="38"/>
      <c r="J665" s="38"/>
      <c r="X665" s="5" t="str">
        <f t="shared" si="32"/>
        <v>Exercise</v>
      </c>
      <c r="Y665" s="5" t="str">
        <f t="shared" si="33"/>
        <v>Relational client-centered therapy</v>
      </c>
      <c r="Z665" s="5" t="str">
        <f>FIXED(EXP('WinBUGS output'!N664),2)</f>
        <v>0.96</v>
      </c>
      <c r="AA665" s="5" t="str">
        <f>FIXED(EXP('WinBUGS output'!M664),2)</f>
        <v>0.36</v>
      </c>
      <c r="AB665" s="5" t="str">
        <f>FIXED(EXP('WinBUGS output'!O664),2)</f>
        <v>2.46</v>
      </c>
    </row>
    <row r="666" spans="1:28" x14ac:dyDescent="0.25">
      <c r="A666" s="16">
        <v>8</v>
      </c>
      <c r="B666" s="16">
        <v>55</v>
      </c>
      <c r="C666" s="5" t="str">
        <f>VLOOKUP(A666,'WinBUGS output'!A:C,3,FALSE)</f>
        <v>Exercise</v>
      </c>
      <c r="D666" s="5" t="str">
        <f>VLOOKUP(B666,'WinBUGS output'!A:C,3,FALSE)</f>
        <v>Wheel of wellness counselling</v>
      </c>
      <c r="E666" s="5" t="str">
        <f>FIXED('WinBUGS output'!N665,2)</f>
        <v>-0.10</v>
      </c>
      <c r="F666" s="5" t="str">
        <f>FIXED('WinBUGS output'!M665,2)</f>
        <v>-1.11</v>
      </c>
      <c r="G666" s="5" t="str">
        <f>FIXED('WinBUGS output'!O665,2)</f>
        <v>0.79</v>
      </c>
      <c r="H666" s="38"/>
      <c r="I666" s="38"/>
      <c r="J666" s="38"/>
      <c r="X666" s="5" t="str">
        <f t="shared" si="32"/>
        <v>Exercise</v>
      </c>
      <c r="Y666" s="5" t="str">
        <f t="shared" si="33"/>
        <v>Wheel of wellness counselling</v>
      </c>
      <c r="Z666" s="5" t="str">
        <f>FIXED(EXP('WinBUGS output'!N665),2)</f>
        <v>0.90</v>
      </c>
      <c r="AA666" s="5" t="str">
        <f>FIXED(EXP('WinBUGS output'!M665),2)</f>
        <v>0.33</v>
      </c>
      <c r="AB666" s="5" t="str">
        <f>FIXED(EXP('WinBUGS output'!O665),2)</f>
        <v>2.20</v>
      </c>
    </row>
    <row r="667" spans="1:28" x14ac:dyDescent="0.25">
      <c r="A667" s="16">
        <v>8</v>
      </c>
      <c r="B667" s="16">
        <v>56</v>
      </c>
      <c r="C667" s="5" t="str">
        <f>VLOOKUP(A667,'WinBUGS output'!A:C,3,FALSE)</f>
        <v>Exercise</v>
      </c>
      <c r="D667" s="5" t="str">
        <f>VLOOKUP(B667,'WinBUGS output'!A:C,3,FALSE)</f>
        <v>Problem solving group</v>
      </c>
      <c r="E667" s="5" t="str">
        <f>FIXED('WinBUGS output'!N666,2)</f>
        <v>-0.09</v>
      </c>
      <c r="F667" s="5" t="str">
        <f>FIXED('WinBUGS output'!M666,2)</f>
        <v>-1.02</v>
      </c>
      <c r="G667" s="5" t="str">
        <f>FIXED('WinBUGS output'!O666,2)</f>
        <v>0.91</v>
      </c>
      <c r="H667" s="38"/>
      <c r="I667" s="38"/>
      <c r="J667" s="38"/>
      <c r="X667" s="5" t="str">
        <f t="shared" si="32"/>
        <v>Exercise</v>
      </c>
      <c r="Y667" s="5" t="str">
        <f t="shared" si="33"/>
        <v>Problem solving group</v>
      </c>
      <c r="Z667" s="5" t="str">
        <f>FIXED(EXP('WinBUGS output'!N666),2)</f>
        <v>0.92</v>
      </c>
      <c r="AA667" s="5" t="str">
        <f>FIXED(EXP('WinBUGS output'!M666),2)</f>
        <v>0.36</v>
      </c>
      <c r="AB667" s="5" t="str">
        <f>FIXED(EXP('WinBUGS output'!O666),2)</f>
        <v>2.49</v>
      </c>
    </row>
    <row r="668" spans="1:28" x14ac:dyDescent="0.25">
      <c r="A668" s="16">
        <v>8</v>
      </c>
      <c r="B668" s="16">
        <v>57</v>
      </c>
      <c r="C668" s="5" t="str">
        <f>VLOOKUP(A668,'WinBUGS output'!A:C,3,FALSE)</f>
        <v>Exercise</v>
      </c>
      <c r="D668" s="5" t="str">
        <f>VLOOKUP(B668,'WinBUGS output'!A:C,3,FALSE)</f>
        <v>Problem solving individual</v>
      </c>
      <c r="E668" s="5" t="str">
        <f>FIXED('WinBUGS output'!N667,2)</f>
        <v>-0.18</v>
      </c>
      <c r="F668" s="5" t="str">
        <f>FIXED('WinBUGS output'!M667,2)</f>
        <v>-0.91</v>
      </c>
      <c r="G668" s="5" t="str">
        <f>FIXED('WinBUGS output'!O667,2)</f>
        <v>0.56</v>
      </c>
      <c r="H668" s="38"/>
      <c r="I668" s="38"/>
      <c r="J668" s="38"/>
      <c r="X668" s="5" t="str">
        <f t="shared" si="32"/>
        <v>Exercise</v>
      </c>
      <c r="Y668" s="5" t="str">
        <f t="shared" si="33"/>
        <v>Problem solving individual</v>
      </c>
      <c r="Z668" s="5" t="str">
        <f>FIXED(EXP('WinBUGS output'!N667),2)</f>
        <v>0.84</v>
      </c>
      <c r="AA668" s="5" t="str">
        <f>FIXED(EXP('WinBUGS output'!M667),2)</f>
        <v>0.40</v>
      </c>
      <c r="AB668" s="5" t="str">
        <f>FIXED(EXP('WinBUGS output'!O667),2)</f>
        <v>1.76</v>
      </c>
    </row>
    <row r="669" spans="1:28" x14ac:dyDescent="0.25">
      <c r="A669" s="16">
        <v>8</v>
      </c>
      <c r="B669" s="16">
        <v>58</v>
      </c>
      <c r="C669" s="5" t="str">
        <f>VLOOKUP(A669,'WinBUGS output'!A:C,3,FALSE)</f>
        <v>Exercise</v>
      </c>
      <c r="D669" s="5" t="str">
        <f>VLOOKUP(B669,'WinBUGS output'!A:C,3,FALSE)</f>
        <v>Problem solving individual + TAU</v>
      </c>
      <c r="E669" s="5" t="str">
        <f>FIXED('WinBUGS output'!N668,2)</f>
        <v>-0.26</v>
      </c>
      <c r="F669" s="5" t="str">
        <f>FIXED('WinBUGS output'!M668,2)</f>
        <v>-1.17</v>
      </c>
      <c r="G669" s="5" t="str">
        <f>FIXED('WinBUGS output'!O668,2)</f>
        <v>0.59</v>
      </c>
      <c r="H669" s="38"/>
      <c r="I669" s="38"/>
      <c r="J669" s="38"/>
      <c r="X669" s="5" t="str">
        <f t="shared" si="32"/>
        <v>Exercise</v>
      </c>
      <c r="Y669" s="5" t="str">
        <f t="shared" si="33"/>
        <v>Problem solving individual + TAU</v>
      </c>
      <c r="Z669" s="5" t="str">
        <f>FIXED(EXP('WinBUGS output'!N668),2)</f>
        <v>0.77</v>
      </c>
      <c r="AA669" s="5" t="str">
        <f>FIXED(EXP('WinBUGS output'!M668),2)</f>
        <v>0.31</v>
      </c>
      <c r="AB669" s="5" t="str">
        <f>FIXED(EXP('WinBUGS output'!O668),2)</f>
        <v>1.81</v>
      </c>
    </row>
    <row r="670" spans="1:28" x14ac:dyDescent="0.25">
      <c r="A670" s="16">
        <v>8</v>
      </c>
      <c r="B670" s="16">
        <v>59</v>
      </c>
      <c r="C670" s="5" t="str">
        <f>VLOOKUP(A670,'WinBUGS output'!A:C,3,FALSE)</f>
        <v>Exercise</v>
      </c>
      <c r="D670" s="5" t="str">
        <f>VLOOKUP(B670,'WinBUGS output'!A:C,3,FALSE)</f>
        <v>Problem solving individual + enhanced TAU</v>
      </c>
      <c r="E670" s="5" t="str">
        <f>FIXED('WinBUGS output'!N669,2)</f>
        <v>-0.06</v>
      </c>
      <c r="F670" s="5" t="str">
        <f>FIXED('WinBUGS output'!M669,2)</f>
        <v>-0.96</v>
      </c>
      <c r="G670" s="5" t="str">
        <f>FIXED('WinBUGS output'!O669,2)</f>
        <v>0.93</v>
      </c>
      <c r="H670" s="38"/>
      <c r="I670" s="38"/>
      <c r="J670" s="38"/>
      <c r="X670" s="5" t="str">
        <f t="shared" si="32"/>
        <v>Exercise</v>
      </c>
      <c r="Y670" s="5" t="str">
        <f t="shared" si="33"/>
        <v>Problem solving individual + enhanced TAU</v>
      </c>
      <c r="Z670" s="5" t="str">
        <f>FIXED(EXP('WinBUGS output'!N669),2)</f>
        <v>0.94</v>
      </c>
      <c r="AA670" s="5" t="str">
        <f>FIXED(EXP('WinBUGS output'!M669),2)</f>
        <v>0.38</v>
      </c>
      <c r="AB670" s="5" t="str">
        <f>FIXED(EXP('WinBUGS output'!O669),2)</f>
        <v>2.53</v>
      </c>
    </row>
    <row r="671" spans="1:28" x14ac:dyDescent="0.25">
      <c r="A671" s="16">
        <v>8</v>
      </c>
      <c r="B671" s="16">
        <v>60</v>
      </c>
      <c r="C671" s="5" t="str">
        <f>VLOOKUP(A671,'WinBUGS output'!A:C,3,FALSE)</f>
        <v>Exercise</v>
      </c>
      <c r="D671" s="5" t="str">
        <f>VLOOKUP(B671,'WinBUGS output'!A:C,3,FALSE)</f>
        <v>Behavioural activation (BA)</v>
      </c>
      <c r="E671" s="5" t="str">
        <f>FIXED('WinBUGS output'!N670,2)</f>
        <v>-0.44</v>
      </c>
      <c r="F671" s="5" t="str">
        <f>FIXED('WinBUGS output'!M670,2)</f>
        <v>-1.33</v>
      </c>
      <c r="G671" s="5" t="str">
        <f>FIXED('WinBUGS output'!O670,2)</f>
        <v>0.42</v>
      </c>
      <c r="H671" s="38"/>
      <c r="I671" s="38"/>
      <c r="J671" s="38"/>
      <c r="X671" s="5" t="str">
        <f t="shared" si="32"/>
        <v>Exercise</v>
      </c>
      <c r="Y671" s="5" t="str">
        <f t="shared" si="33"/>
        <v>Behavioural activation (BA)</v>
      </c>
      <c r="Z671" s="5" t="str">
        <f>FIXED(EXP('WinBUGS output'!N670),2)</f>
        <v>0.64</v>
      </c>
      <c r="AA671" s="5" t="str">
        <f>FIXED(EXP('WinBUGS output'!M670),2)</f>
        <v>0.27</v>
      </c>
      <c r="AB671" s="5" t="str">
        <f>FIXED(EXP('WinBUGS output'!O670),2)</f>
        <v>1.53</v>
      </c>
    </row>
    <row r="672" spans="1:28" x14ac:dyDescent="0.25">
      <c r="A672" s="16">
        <v>8</v>
      </c>
      <c r="B672" s="16">
        <v>61</v>
      </c>
      <c r="C672" s="5" t="str">
        <f>VLOOKUP(A672,'WinBUGS output'!A:C,3,FALSE)</f>
        <v>Exercise</v>
      </c>
      <c r="D672" s="5" t="str">
        <f>VLOOKUP(B672,'WinBUGS output'!A:C,3,FALSE)</f>
        <v>Behavioural activation (BA) + TAU</v>
      </c>
      <c r="E672" s="5" t="str">
        <f>FIXED('WinBUGS output'!N671,2)</f>
        <v>-0.20</v>
      </c>
      <c r="F672" s="5" t="str">
        <f>FIXED('WinBUGS output'!M671,2)</f>
        <v>-1.27</v>
      </c>
      <c r="G672" s="5" t="str">
        <f>FIXED('WinBUGS output'!O671,2)</f>
        <v>0.95</v>
      </c>
      <c r="H672" s="38"/>
      <c r="I672" s="38"/>
      <c r="J672" s="38"/>
      <c r="X672" s="5" t="str">
        <f t="shared" si="32"/>
        <v>Exercise</v>
      </c>
      <c r="Y672" s="5" t="str">
        <f t="shared" si="33"/>
        <v>Behavioural activation (BA) + TAU</v>
      </c>
      <c r="Z672" s="5" t="str">
        <f>FIXED(EXP('WinBUGS output'!N671),2)</f>
        <v>0.82</v>
      </c>
      <c r="AA672" s="5" t="str">
        <f>FIXED(EXP('WinBUGS output'!M671),2)</f>
        <v>0.28</v>
      </c>
      <c r="AB672" s="5" t="str">
        <f>FIXED(EXP('WinBUGS output'!O671),2)</f>
        <v>2.57</v>
      </c>
    </row>
    <row r="673" spans="1:28" x14ac:dyDescent="0.25">
      <c r="A673" s="16">
        <v>8</v>
      </c>
      <c r="B673" s="16">
        <v>62</v>
      </c>
      <c r="C673" s="5" t="str">
        <f>VLOOKUP(A673,'WinBUGS output'!A:C,3,FALSE)</f>
        <v>Exercise</v>
      </c>
      <c r="D673" s="5" t="str">
        <f>VLOOKUP(B673,'WinBUGS output'!A:C,3,FALSE)</f>
        <v>Behavioural therapy (Lewinsohn 1976)</v>
      </c>
      <c r="E673" s="5" t="str">
        <f>FIXED('WinBUGS output'!N672,2)</f>
        <v>-0.02</v>
      </c>
      <c r="F673" s="5" t="str">
        <f>FIXED('WinBUGS output'!M672,2)</f>
        <v>-1.08</v>
      </c>
      <c r="G673" s="5" t="str">
        <f>FIXED('WinBUGS output'!O672,2)</f>
        <v>1.21</v>
      </c>
      <c r="H673" s="38"/>
      <c r="I673" s="38"/>
      <c r="J673" s="38"/>
      <c r="X673" s="5" t="str">
        <f t="shared" si="32"/>
        <v>Exercise</v>
      </c>
      <c r="Y673" s="5" t="str">
        <f t="shared" si="33"/>
        <v>Behavioural therapy (Lewinsohn 1976)</v>
      </c>
      <c r="Z673" s="5" t="str">
        <f>FIXED(EXP('WinBUGS output'!N672),2)</f>
        <v>0.98</v>
      </c>
      <c r="AA673" s="5" t="str">
        <f>FIXED(EXP('WinBUGS output'!M672),2)</f>
        <v>0.34</v>
      </c>
      <c r="AB673" s="5" t="str">
        <f>FIXED(EXP('WinBUGS output'!O672),2)</f>
        <v>3.34</v>
      </c>
    </row>
    <row r="674" spans="1:28" x14ac:dyDescent="0.25">
      <c r="A674" s="16">
        <v>8</v>
      </c>
      <c r="B674" s="16">
        <v>63</v>
      </c>
      <c r="C674" s="5" t="str">
        <f>VLOOKUP(A674,'WinBUGS output'!A:C,3,FALSE)</f>
        <v>Exercise</v>
      </c>
      <c r="D674" s="5" t="str">
        <f>VLOOKUP(B674,'WinBUGS output'!A:C,3,FALSE)</f>
        <v>Coping with Depression course (individual)</v>
      </c>
      <c r="E674" s="5" t="str">
        <f>FIXED('WinBUGS output'!N673,2)</f>
        <v>-0.20</v>
      </c>
      <c r="F674" s="5" t="str">
        <f>FIXED('WinBUGS output'!M673,2)</f>
        <v>-1.33</v>
      </c>
      <c r="G674" s="5" t="str">
        <f>FIXED('WinBUGS output'!O673,2)</f>
        <v>0.98</v>
      </c>
      <c r="H674" s="38"/>
      <c r="I674" s="38"/>
      <c r="J674" s="38"/>
      <c r="X674" s="5" t="str">
        <f t="shared" si="32"/>
        <v>Exercise</v>
      </c>
      <c r="Y674" s="5" t="str">
        <f t="shared" si="33"/>
        <v>Coping with Depression course (individual)</v>
      </c>
      <c r="Z674" s="5" t="str">
        <f>FIXED(EXP('WinBUGS output'!N673),2)</f>
        <v>0.82</v>
      </c>
      <c r="AA674" s="5" t="str">
        <f>FIXED(EXP('WinBUGS output'!M673),2)</f>
        <v>0.27</v>
      </c>
      <c r="AB674" s="5" t="str">
        <f>FIXED(EXP('WinBUGS output'!O673),2)</f>
        <v>2.66</v>
      </c>
    </row>
    <row r="675" spans="1:28" x14ac:dyDescent="0.25">
      <c r="A675" s="16">
        <v>8</v>
      </c>
      <c r="B675" s="16">
        <v>64</v>
      </c>
      <c r="C675" s="5" t="str">
        <f>VLOOKUP(A675,'WinBUGS output'!A:C,3,FALSE)</f>
        <v>Exercise</v>
      </c>
      <c r="D675" s="5" t="str">
        <f>VLOOKUP(B675,'WinBUGS output'!A:C,3,FALSE)</f>
        <v>CBT individual (under 15 sessions)</v>
      </c>
      <c r="E675" s="5" t="str">
        <f>FIXED('WinBUGS output'!N674,2)</f>
        <v>-0.09</v>
      </c>
      <c r="F675" s="5" t="str">
        <f>FIXED('WinBUGS output'!M674,2)</f>
        <v>-0.66</v>
      </c>
      <c r="G675" s="5" t="str">
        <f>FIXED('WinBUGS output'!O674,2)</f>
        <v>0.47</v>
      </c>
      <c r="H675" s="38" t="s">
        <v>5156</v>
      </c>
      <c r="I675" s="38" t="s">
        <v>5327</v>
      </c>
      <c r="J675" s="38" t="s">
        <v>5216</v>
      </c>
      <c r="X675" s="5" t="str">
        <f t="shared" si="32"/>
        <v>Exercise</v>
      </c>
      <c r="Y675" s="5" t="str">
        <f t="shared" si="33"/>
        <v>CBT individual (under 15 sessions)</v>
      </c>
      <c r="Z675" s="5" t="str">
        <f>FIXED(EXP('WinBUGS output'!N674),2)</f>
        <v>0.91</v>
      </c>
      <c r="AA675" s="5" t="str">
        <f>FIXED(EXP('WinBUGS output'!M674),2)</f>
        <v>0.52</v>
      </c>
      <c r="AB675" s="5" t="str">
        <f>FIXED(EXP('WinBUGS output'!O674),2)</f>
        <v>1.61</v>
      </c>
    </row>
    <row r="676" spans="1:28" x14ac:dyDescent="0.25">
      <c r="A676" s="16">
        <v>8</v>
      </c>
      <c r="B676" s="16">
        <v>65</v>
      </c>
      <c r="C676" s="5" t="str">
        <f>VLOOKUP(A676,'WinBUGS output'!A:C,3,FALSE)</f>
        <v>Exercise</v>
      </c>
      <c r="D676" s="5" t="str">
        <f>VLOOKUP(B676,'WinBUGS output'!A:C,3,FALSE)</f>
        <v>CBT individual (under 15 sessions) + TAU</v>
      </c>
      <c r="E676" s="5" t="str">
        <f>FIXED('WinBUGS output'!N675,2)</f>
        <v>-0.04</v>
      </c>
      <c r="F676" s="5" t="str">
        <f>FIXED('WinBUGS output'!M675,2)</f>
        <v>-0.70</v>
      </c>
      <c r="G676" s="5" t="str">
        <f>FIXED('WinBUGS output'!O675,2)</f>
        <v>0.72</v>
      </c>
      <c r="H676" s="38"/>
      <c r="I676" s="38"/>
      <c r="J676" s="38"/>
      <c r="X676" s="5" t="str">
        <f t="shared" si="32"/>
        <v>Exercise</v>
      </c>
      <c r="Y676" s="5" t="str">
        <f t="shared" si="33"/>
        <v>CBT individual (under 15 sessions) + TAU</v>
      </c>
      <c r="Z676" s="5" t="str">
        <f>FIXED(EXP('WinBUGS output'!N675),2)</f>
        <v>0.97</v>
      </c>
      <c r="AA676" s="5" t="str">
        <f>FIXED(EXP('WinBUGS output'!M675),2)</f>
        <v>0.49</v>
      </c>
      <c r="AB676" s="5" t="str">
        <f>FIXED(EXP('WinBUGS output'!O675),2)</f>
        <v>2.06</v>
      </c>
    </row>
    <row r="677" spans="1:28" x14ac:dyDescent="0.25">
      <c r="A677" s="16">
        <v>8</v>
      </c>
      <c r="B677" s="16">
        <v>66</v>
      </c>
      <c r="C677" s="5" t="str">
        <f>VLOOKUP(A677,'WinBUGS output'!A:C,3,FALSE)</f>
        <v>Exercise</v>
      </c>
      <c r="D677" s="5" t="str">
        <f>VLOOKUP(B677,'WinBUGS output'!A:C,3,FALSE)</f>
        <v>CBT individual (over 15 sessions)</v>
      </c>
      <c r="E677" s="5" t="str">
        <f>FIXED('WinBUGS output'!N676,2)</f>
        <v>-0.15</v>
      </c>
      <c r="F677" s="5" t="str">
        <f>FIXED('WinBUGS output'!M676,2)</f>
        <v>-0.70</v>
      </c>
      <c r="G677" s="5" t="str">
        <f>FIXED('WinBUGS output'!O676,2)</f>
        <v>0.40</v>
      </c>
      <c r="H677" s="38"/>
      <c r="I677" s="38"/>
      <c r="J677" s="38"/>
      <c r="X677" s="5" t="str">
        <f t="shared" si="32"/>
        <v>Exercise</v>
      </c>
      <c r="Y677" s="5" t="str">
        <f t="shared" si="33"/>
        <v>CBT individual (over 15 sessions)</v>
      </c>
      <c r="Z677" s="5" t="str">
        <f>FIXED(EXP('WinBUGS output'!N676),2)</f>
        <v>0.86</v>
      </c>
      <c r="AA677" s="5" t="str">
        <f>FIXED(EXP('WinBUGS output'!M676),2)</f>
        <v>0.50</v>
      </c>
      <c r="AB677" s="5" t="str">
        <f>FIXED(EXP('WinBUGS output'!O676),2)</f>
        <v>1.49</v>
      </c>
    </row>
    <row r="678" spans="1:28" x14ac:dyDescent="0.25">
      <c r="A678" s="16">
        <v>8</v>
      </c>
      <c r="B678" s="16">
        <v>67</v>
      </c>
      <c r="C678" s="5" t="str">
        <f>VLOOKUP(A678,'WinBUGS output'!A:C,3,FALSE)</f>
        <v>Exercise</v>
      </c>
      <c r="D678" s="5" t="str">
        <f>VLOOKUP(B678,'WinBUGS output'!A:C,3,FALSE)</f>
        <v>CBT individual (over 15 sessions) + TAU</v>
      </c>
      <c r="E678" s="5" t="str">
        <f>FIXED('WinBUGS output'!N677,2)</f>
        <v>-0.17</v>
      </c>
      <c r="F678" s="5" t="str">
        <f>FIXED('WinBUGS output'!M677,2)</f>
        <v>-1.00</v>
      </c>
      <c r="G678" s="5" t="str">
        <f>FIXED('WinBUGS output'!O677,2)</f>
        <v>0.59</v>
      </c>
      <c r="H678" s="38"/>
      <c r="I678" s="38"/>
      <c r="J678" s="38"/>
      <c r="X678" s="5" t="str">
        <f t="shared" si="32"/>
        <v>Exercise</v>
      </c>
      <c r="Y678" s="5" t="str">
        <f t="shared" si="33"/>
        <v>CBT individual (over 15 sessions) + TAU</v>
      </c>
      <c r="Z678" s="5" t="str">
        <f>FIXED(EXP('WinBUGS output'!N677),2)</f>
        <v>0.84</v>
      </c>
      <c r="AA678" s="5" t="str">
        <f>FIXED(EXP('WinBUGS output'!M677),2)</f>
        <v>0.37</v>
      </c>
      <c r="AB678" s="5" t="str">
        <f>FIXED(EXP('WinBUGS output'!O677),2)</f>
        <v>1.80</v>
      </c>
    </row>
    <row r="679" spans="1:28" x14ac:dyDescent="0.25">
      <c r="A679" s="16">
        <v>8</v>
      </c>
      <c r="B679" s="16">
        <v>68</v>
      </c>
      <c r="C679" s="5" t="str">
        <f>VLOOKUP(A679,'WinBUGS output'!A:C,3,FALSE)</f>
        <v>Exercise</v>
      </c>
      <c r="D679" s="5" t="str">
        <f>VLOOKUP(B679,'WinBUGS output'!A:C,3,FALSE)</f>
        <v>Rational emotive behaviour therapy (REBT) individual</v>
      </c>
      <c r="E679" s="5" t="str">
        <f>FIXED('WinBUGS output'!N678,2)</f>
        <v>-0.18</v>
      </c>
      <c r="F679" s="5" t="str">
        <f>FIXED('WinBUGS output'!M678,2)</f>
        <v>-0.99</v>
      </c>
      <c r="G679" s="5" t="str">
        <f>FIXED('WinBUGS output'!O678,2)</f>
        <v>0.56</v>
      </c>
      <c r="H679" s="38"/>
      <c r="I679" s="38"/>
      <c r="J679" s="38"/>
      <c r="X679" s="5" t="str">
        <f t="shared" si="32"/>
        <v>Exercise</v>
      </c>
      <c r="Y679" s="5" t="str">
        <f t="shared" si="33"/>
        <v>Rational emotive behaviour therapy (REBT) individual</v>
      </c>
      <c r="Z679" s="5" t="str">
        <f>FIXED(EXP('WinBUGS output'!N678),2)</f>
        <v>0.83</v>
      </c>
      <c r="AA679" s="5" t="str">
        <f>FIXED(EXP('WinBUGS output'!M678),2)</f>
        <v>0.37</v>
      </c>
      <c r="AB679" s="5" t="str">
        <f>FIXED(EXP('WinBUGS output'!O678),2)</f>
        <v>1.74</v>
      </c>
    </row>
    <row r="680" spans="1:28" x14ac:dyDescent="0.25">
      <c r="A680" s="16">
        <v>8</v>
      </c>
      <c r="B680" s="16">
        <v>69</v>
      </c>
      <c r="C680" s="5" t="str">
        <f>VLOOKUP(A680,'WinBUGS output'!A:C,3,FALSE)</f>
        <v>Exercise</v>
      </c>
      <c r="D680" s="5" t="str">
        <f>VLOOKUP(B680,'WinBUGS output'!A:C,3,FALSE)</f>
        <v>Third-wave cognitive therapy individual</v>
      </c>
      <c r="E680" s="5" t="str">
        <f>FIXED('WinBUGS output'!N679,2)</f>
        <v>-0.22</v>
      </c>
      <c r="F680" s="5" t="str">
        <f>FIXED('WinBUGS output'!M679,2)</f>
        <v>-0.92</v>
      </c>
      <c r="G680" s="5" t="str">
        <f>FIXED('WinBUGS output'!O679,2)</f>
        <v>0.43</v>
      </c>
      <c r="H680" s="38"/>
      <c r="I680" s="38"/>
      <c r="J680" s="38"/>
      <c r="X680" s="5" t="str">
        <f t="shared" si="32"/>
        <v>Exercise</v>
      </c>
      <c r="Y680" s="5" t="str">
        <f t="shared" si="33"/>
        <v>Third-wave cognitive therapy individual</v>
      </c>
      <c r="Z680" s="5" t="str">
        <f>FIXED(EXP('WinBUGS output'!N679),2)</f>
        <v>0.80</v>
      </c>
      <c r="AA680" s="5" t="str">
        <f>FIXED(EXP('WinBUGS output'!M679),2)</f>
        <v>0.40</v>
      </c>
      <c r="AB680" s="5" t="str">
        <f>FIXED(EXP('WinBUGS output'!O679),2)</f>
        <v>1.53</v>
      </c>
    </row>
    <row r="681" spans="1:28" x14ac:dyDescent="0.25">
      <c r="A681" s="16">
        <v>8</v>
      </c>
      <c r="B681" s="16">
        <v>70</v>
      </c>
      <c r="C681" s="5" t="str">
        <f>VLOOKUP(A681,'WinBUGS output'!A:C,3,FALSE)</f>
        <v>Exercise</v>
      </c>
      <c r="D681" s="5" t="str">
        <f>VLOOKUP(B681,'WinBUGS output'!A:C,3,FALSE)</f>
        <v>Third-wave cognitive therapy individual + TAU</v>
      </c>
      <c r="E681" s="5" t="str">
        <f>FIXED('WinBUGS output'!N680,2)</f>
        <v>-0.19</v>
      </c>
      <c r="F681" s="5" t="str">
        <f>FIXED('WinBUGS output'!M680,2)</f>
        <v>-1.02</v>
      </c>
      <c r="G681" s="5" t="str">
        <f>FIXED('WinBUGS output'!O680,2)</f>
        <v>0.56</v>
      </c>
      <c r="H681" s="38"/>
      <c r="I681" s="38"/>
      <c r="J681" s="38"/>
      <c r="X681" s="5" t="str">
        <f t="shared" si="32"/>
        <v>Exercise</v>
      </c>
      <c r="Y681" s="5" t="str">
        <f t="shared" si="33"/>
        <v>Third-wave cognitive therapy individual + TAU</v>
      </c>
      <c r="Z681" s="5" t="str">
        <f>FIXED(EXP('WinBUGS output'!N680),2)</f>
        <v>0.83</v>
      </c>
      <c r="AA681" s="5" t="str">
        <f>FIXED(EXP('WinBUGS output'!M680),2)</f>
        <v>0.36</v>
      </c>
      <c r="AB681" s="5" t="str">
        <f>FIXED(EXP('WinBUGS output'!O680),2)</f>
        <v>1.76</v>
      </c>
    </row>
    <row r="682" spans="1:28" x14ac:dyDescent="0.25">
      <c r="A682" s="16">
        <v>8</v>
      </c>
      <c r="B682" s="16">
        <v>71</v>
      </c>
      <c r="C682" s="5" t="str">
        <f>VLOOKUP(A682,'WinBUGS output'!A:C,3,FALSE)</f>
        <v>Exercise</v>
      </c>
      <c r="D682" s="5" t="str">
        <f>VLOOKUP(B682,'WinBUGS output'!A:C,3,FALSE)</f>
        <v>CBT group (under 15 sessions)</v>
      </c>
      <c r="E682" s="5" t="str">
        <f>FIXED('WinBUGS output'!N681,2)</f>
        <v>0.08</v>
      </c>
      <c r="F682" s="5" t="str">
        <f>FIXED('WinBUGS output'!M681,2)</f>
        <v>-0.64</v>
      </c>
      <c r="G682" s="5" t="str">
        <f>FIXED('WinBUGS output'!O681,2)</f>
        <v>0.82</v>
      </c>
      <c r="H682" s="38"/>
      <c r="I682" s="38"/>
      <c r="J682" s="38"/>
      <c r="X682" s="5" t="str">
        <f t="shared" si="32"/>
        <v>Exercise</v>
      </c>
      <c r="Y682" s="5" t="str">
        <f t="shared" si="33"/>
        <v>CBT group (under 15 sessions)</v>
      </c>
      <c r="Z682" s="5" t="str">
        <f>FIXED(EXP('WinBUGS output'!N681),2)</f>
        <v>1.08</v>
      </c>
      <c r="AA682" s="5" t="str">
        <f>FIXED(EXP('WinBUGS output'!M681),2)</f>
        <v>0.53</v>
      </c>
      <c r="AB682" s="5" t="str">
        <f>FIXED(EXP('WinBUGS output'!O681),2)</f>
        <v>2.28</v>
      </c>
    </row>
    <row r="683" spans="1:28" x14ac:dyDescent="0.25">
      <c r="A683" s="16">
        <v>8</v>
      </c>
      <c r="B683" s="16">
        <v>72</v>
      </c>
      <c r="C683" s="5" t="str">
        <f>VLOOKUP(A683,'WinBUGS output'!A:C,3,FALSE)</f>
        <v>Exercise</v>
      </c>
      <c r="D683" s="5" t="str">
        <f>VLOOKUP(B683,'WinBUGS output'!A:C,3,FALSE)</f>
        <v>CBT group (under 15 sessions) + TAU</v>
      </c>
      <c r="E683" s="5" t="str">
        <f>FIXED('WinBUGS output'!N682,2)</f>
        <v>-0.62</v>
      </c>
      <c r="F683" s="5" t="str">
        <f>FIXED('WinBUGS output'!M682,2)</f>
        <v>-1.67</v>
      </c>
      <c r="G683" s="5" t="str">
        <f>FIXED('WinBUGS output'!O682,2)</f>
        <v>0.28</v>
      </c>
      <c r="H683" s="38"/>
      <c r="I683" s="38"/>
      <c r="J683" s="38"/>
      <c r="X683" s="5" t="str">
        <f t="shared" si="32"/>
        <v>Exercise</v>
      </c>
      <c r="Y683" s="5" t="str">
        <f t="shared" si="33"/>
        <v>CBT group (under 15 sessions) + TAU</v>
      </c>
      <c r="Z683" s="5" t="str">
        <f>FIXED(EXP('WinBUGS output'!N682),2)</f>
        <v>0.54</v>
      </c>
      <c r="AA683" s="5" t="str">
        <f>FIXED(EXP('WinBUGS output'!M682),2)</f>
        <v>0.19</v>
      </c>
      <c r="AB683" s="5" t="str">
        <f>FIXED(EXP('WinBUGS output'!O682),2)</f>
        <v>1.32</v>
      </c>
    </row>
    <row r="684" spans="1:28" x14ac:dyDescent="0.25">
      <c r="A684" s="16">
        <v>8</v>
      </c>
      <c r="B684" s="16">
        <v>73</v>
      </c>
      <c r="C684" s="5" t="str">
        <f>VLOOKUP(A684,'WinBUGS output'!A:C,3,FALSE)</f>
        <v>Exercise</v>
      </c>
      <c r="D684" s="5" t="str">
        <f>VLOOKUP(B684,'WinBUGS output'!A:C,3,FALSE)</f>
        <v>CBT group (over 15 sessions)</v>
      </c>
      <c r="E684" s="5" t="str">
        <f>FIXED('WinBUGS output'!N683,2)</f>
        <v>-0.09</v>
      </c>
      <c r="F684" s="5" t="str">
        <f>FIXED('WinBUGS output'!M683,2)</f>
        <v>-0.96</v>
      </c>
      <c r="G684" s="5" t="str">
        <f>FIXED('WinBUGS output'!O683,2)</f>
        <v>0.76</v>
      </c>
      <c r="H684" s="38"/>
      <c r="I684" s="38"/>
      <c r="J684" s="38"/>
      <c r="X684" s="5" t="str">
        <f t="shared" si="32"/>
        <v>Exercise</v>
      </c>
      <c r="Y684" s="5" t="str">
        <f t="shared" si="33"/>
        <v>CBT group (over 15 sessions)</v>
      </c>
      <c r="Z684" s="5" t="str">
        <f>FIXED(EXP('WinBUGS output'!N683),2)</f>
        <v>0.91</v>
      </c>
      <c r="AA684" s="5" t="str">
        <f>FIXED(EXP('WinBUGS output'!M683),2)</f>
        <v>0.38</v>
      </c>
      <c r="AB684" s="5" t="str">
        <f>FIXED(EXP('WinBUGS output'!O683),2)</f>
        <v>2.14</v>
      </c>
    </row>
    <row r="685" spans="1:28" x14ac:dyDescent="0.25">
      <c r="A685" s="16">
        <v>8</v>
      </c>
      <c r="B685" s="16">
        <v>74</v>
      </c>
      <c r="C685" s="5" t="str">
        <f>VLOOKUP(A685,'WinBUGS output'!A:C,3,FALSE)</f>
        <v>Exercise</v>
      </c>
      <c r="D685" s="5" t="str">
        <f>VLOOKUP(B685,'WinBUGS output'!A:C,3,FALSE)</f>
        <v>Coping with Depression course (group)</v>
      </c>
      <c r="E685" s="5" t="str">
        <f>FIXED('WinBUGS output'!N684,2)</f>
        <v>-0.06</v>
      </c>
      <c r="F685" s="5" t="str">
        <f>FIXED('WinBUGS output'!M684,2)</f>
        <v>-0.83</v>
      </c>
      <c r="G685" s="5" t="str">
        <f>FIXED('WinBUGS output'!O684,2)</f>
        <v>0.71</v>
      </c>
      <c r="H685" s="38"/>
      <c r="I685" s="38"/>
      <c r="J685" s="38"/>
      <c r="X685" s="5" t="str">
        <f t="shared" si="32"/>
        <v>Exercise</v>
      </c>
      <c r="Y685" s="5" t="str">
        <f t="shared" si="33"/>
        <v>Coping with Depression course (group)</v>
      </c>
      <c r="Z685" s="5" t="str">
        <f>FIXED(EXP('WinBUGS output'!N684),2)</f>
        <v>0.94</v>
      </c>
      <c r="AA685" s="5" t="str">
        <f>FIXED(EXP('WinBUGS output'!M684),2)</f>
        <v>0.44</v>
      </c>
      <c r="AB685" s="5" t="str">
        <f>FIXED(EXP('WinBUGS output'!O684),2)</f>
        <v>2.04</v>
      </c>
    </row>
    <row r="686" spans="1:28" x14ac:dyDescent="0.25">
      <c r="A686" s="16">
        <v>8</v>
      </c>
      <c r="B686" s="16">
        <v>75</v>
      </c>
      <c r="C686" s="5" t="str">
        <f>VLOOKUP(A686,'WinBUGS output'!A:C,3,FALSE)</f>
        <v>Exercise</v>
      </c>
      <c r="D686" s="5" t="str">
        <f>VLOOKUP(B686,'WinBUGS output'!A:C,3,FALSE)</f>
        <v>Coping with Depression course (group) + TAU</v>
      </c>
      <c r="E686" s="5" t="str">
        <f>FIXED('WinBUGS output'!N685,2)</f>
        <v>0.22</v>
      </c>
      <c r="F686" s="5" t="str">
        <f>FIXED('WinBUGS output'!M685,2)</f>
        <v>-0.59</v>
      </c>
      <c r="G686" s="5" t="str">
        <f>FIXED('WinBUGS output'!O685,2)</f>
        <v>1.15</v>
      </c>
      <c r="H686" s="38"/>
      <c r="I686" s="38"/>
      <c r="J686" s="38"/>
      <c r="X686" s="5" t="str">
        <f t="shared" si="32"/>
        <v>Exercise</v>
      </c>
      <c r="Y686" s="5" t="str">
        <f t="shared" si="33"/>
        <v>Coping with Depression course (group) + TAU</v>
      </c>
      <c r="Z686" s="5" t="str">
        <f>FIXED(EXP('WinBUGS output'!N685),2)</f>
        <v>1.24</v>
      </c>
      <c r="AA686" s="5" t="str">
        <f>FIXED(EXP('WinBUGS output'!M685),2)</f>
        <v>0.55</v>
      </c>
      <c r="AB686" s="5" t="str">
        <f>FIXED(EXP('WinBUGS output'!O685),2)</f>
        <v>3.16</v>
      </c>
    </row>
    <row r="687" spans="1:28" x14ac:dyDescent="0.25">
      <c r="A687" s="16">
        <v>8</v>
      </c>
      <c r="B687" s="16">
        <v>76</v>
      </c>
      <c r="C687" s="5" t="str">
        <f>VLOOKUP(A687,'WinBUGS output'!A:C,3,FALSE)</f>
        <v>Exercise</v>
      </c>
      <c r="D687" s="5" t="str">
        <f>VLOOKUP(B687,'WinBUGS output'!A:C,3,FALSE)</f>
        <v>Rational emotive behaviour therapy (REBT) group</v>
      </c>
      <c r="E687" s="5" t="str">
        <f>FIXED('WinBUGS output'!N686,2)</f>
        <v>-0.33</v>
      </c>
      <c r="F687" s="5" t="str">
        <f>FIXED('WinBUGS output'!M686,2)</f>
        <v>-1.44</v>
      </c>
      <c r="G687" s="5" t="str">
        <f>FIXED('WinBUGS output'!O686,2)</f>
        <v>0.59</v>
      </c>
      <c r="H687" s="38"/>
      <c r="I687" s="38"/>
      <c r="J687" s="38"/>
      <c r="X687" s="5" t="str">
        <f t="shared" si="32"/>
        <v>Exercise</v>
      </c>
      <c r="Y687" s="5" t="str">
        <f t="shared" si="33"/>
        <v>Rational emotive behaviour therapy (REBT) group</v>
      </c>
      <c r="Z687" s="5" t="str">
        <f>FIXED(EXP('WinBUGS output'!N686),2)</f>
        <v>0.72</v>
      </c>
      <c r="AA687" s="5" t="str">
        <f>FIXED(EXP('WinBUGS output'!M686),2)</f>
        <v>0.24</v>
      </c>
      <c r="AB687" s="5" t="str">
        <f>FIXED(EXP('WinBUGS output'!O686),2)</f>
        <v>1.80</v>
      </c>
    </row>
    <row r="688" spans="1:28" x14ac:dyDescent="0.25">
      <c r="A688" s="16">
        <v>8</v>
      </c>
      <c r="B688" s="16">
        <v>77</v>
      </c>
      <c r="C688" s="5" t="str">
        <f>VLOOKUP(A688,'WinBUGS output'!A:C,3,FALSE)</f>
        <v>Exercise</v>
      </c>
      <c r="D688" s="5" t="str">
        <f>VLOOKUP(B688,'WinBUGS output'!A:C,3,FALSE)</f>
        <v>Third-wave cognitive therapy group</v>
      </c>
      <c r="E688" s="5" t="str">
        <f>FIXED('WinBUGS output'!N687,2)</f>
        <v>0.10</v>
      </c>
      <c r="F688" s="5" t="str">
        <f>FIXED('WinBUGS output'!M687,2)</f>
        <v>-0.73</v>
      </c>
      <c r="G688" s="5" t="str">
        <f>FIXED('WinBUGS output'!O687,2)</f>
        <v>1.02</v>
      </c>
      <c r="H688" s="38"/>
      <c r="I688" s="38"/>
      <c r="J688" s="38"/>
      <c r="X688" s="5" t="str">
        <f t="shared" si="32"/>
        <v>Exercise</v>
      </c>
      <c r="Y688" s="5" t="str">
        <f t="shared" si="33"/>
        <v>Third-wave cognitive therapy group</v>
      </c>
      <c r="Z688" s="5" t="str">
        <f>FIXED(EXP('WinBUGS output'!N687),2)</f>
        <v>1.10</v>
      </c>
      <c r="AA688" s="5" t="str">
        <f>FIXED(EXP('WinBUGS output'!M687),2)</f>
        <v>0.48</v>
      </c>
      <c r="AB688" s="5" t="str">
        <f>FIXED(EXP('WinBUGS output'!O687),2)</f>
        <v>2.77</v>
      </c>
    </row>
    <row r="689" spans="1:28" x14ac:dyDescent="0.25">
      <c r="A689" s="16">
        <v>8</v>
      </c>
      <c r="B689" s="16">
        <v>78</v>
      </c>
      <c r="C689" s="5" t="str">
        <f>VLOOKUP(A689,'WinBUGS output'!A:C,3,FALSE)</f>
        <v>Exercise</v>
      </c>
      <c r="D689" s="5" t="str">
        <f>VLOOKUP(B689,'WinBUGS output'!A:C,3,FALSE)</f>
        <v>Third-wave cognitive therapy group + TAU</v>
      </c>
      <c r="E689" s="5" t="str">
        <f>FIXED('WinBUGS output'!N688,2)</f>
        <v>-0.22</v>
      </c>
      <c r="F689" s="5" t="str">
        <f>FIXED('WinBUGS output'!M688,2)</f>
        <v>-1.25</v>
      </c>
      <c r="G689" s="5" t="str">
        <f>FIXED('WinBUGS output'!O688,2)</f>
        <v>0.70</v>
      </c>
      <c r="H689" s="38"/>
      <c r="I689" s="38"/>
      <c r="J689" s="38"/>
      <c r="X689" s="5" t="str">
        <f t="shared" si="32"/>
        <v>Exercise</v>
      </c>
      <c r="Y689" s="5" t="str">
        <f t="shared" si="33"/>
        <v>Third-wave cognitive therapy group + TAU</v>
      </c>
      <c r="Z689" s="5" t="str">
        <f>FIXED(EXP('WinBUGS output'!N688),2)</f>
        <v>0.80</v>
      </c>
      <c r="AA689" s="5" t="str">
        <f>FIXED(EXP('WinBUGS output'!M688),2)</f>
        <v>0.29</v>
      </c>
      <c r="AB689" s="5" t="str">
        <f>FIXED(EXP('WinBUGS output'!O688),2)</f>
        <v>2.01</v>
      </c>
    </row>
    <row r="690" spans="1:28" x14ac:dyDescent="0.25">
      <c r="A690" s="16">
        <v>8</v>
      </c>
      <c r="B690" s="16">
        <v>79</v>
      </c>
      <c r="C690" s="5" t="str">
        <f>VLOOKUP(A690,'WinBUGS output'!A:C,3,FALSE)</f>
        <v>Exercise</v>
      </c>
      <c r="D690" s="5" t="str">
        <f>VLOOKUP(B690,'WinBUGS output'!A:C,3,FALSE)</f>
        <v>CBT individual (over 15 sessions) + any AD</v>
      </c>
      <c r="E690" s="5" t="str">
        <f>FIXED('WinBUGS output'!N689,2)</f>
        <v>0.32</v>
      </c>
      <c r="F690" s="5" t="str">
        <f>FIXED('WinBUGS output'!M689,2)</f>
        <v>-0.73</v>
      </c>
      <c r="G690" s="5" t="str">
        <f>FIXED('WinBUGS output'!O689,2)</f>
        <v>1.45</v>
      </c>
      <c r="H690" s="38"/>
      <c r="I690" s="38"/>
      <c r="J690" s="38"/>
      <c r="X690" s="5" t="str">
        <f t="shared" si="32"/>
        <v>Exercise</v>
      </c>
      <c r="Y690" s="5" t="str">
        <f t="shared" si="33"/>
        <v>CBT individual (over 15 sessions) + any AD</v>
      </c>
      <c r="Z690" s="5" t="str">
        <f>FIXED(EXP('WinBUGS output'!N689),2)</f>
        <v>1.38</v>
      </c>
      <c r="AA690" s="5" t="str">
        <f>FIXED(EXP('WinBUGS output'!M689),2)</f>
        <v>0.48</v>
      </c>
      <c r="AB690" s="5" t="str">
        <f>FIXED(EXP('WinBUGS output'!O689),2)</f>
        <v>4.26</v>
      </c>
    </row>
    <row r="691" spans="1:28" x14ac:dyDescent="0.25">
      <c r="A691" s="16">
        <v>8</v>
      </c>
      <c r="B691" s="16">
        <v>80</v>
      </c>
      <c r="C691" s="5" t="str">
        <f>VLOOKUP(A691,'WinBUGS output'!A:C,3,FALSE)</f>
        <v>Exercise</v>
      </c>
      <c r="D691" s="5" t="str">
        <f>VLOOKUP(B691,'WinBUGS output'!A:C,3,FALSE)</f>
        <v>CBT individual (over 15 sessions) + any TCA</v>
      </c>
      <c r="E691" s="5" t="str">
        <f>FIXED('WinBUGS output'!N690,2)</f>
        <v>0.23</v>
      </c>
      <c r="F691" s="5" t="str">
        <f>FIXED('WinBUGS output'!M690,2)</f>
        <v>-0.68</v>
      </c>
      <c r="G691" s="5" t="str">
        <f>FIXED('WinBUGS output'!O690,2)</f>
        <v>1.14</v>
      </c>
      <c r="H691" s="38"/>
      <c r="I691" s="38"/>
      <c r="J691" s="38"/>
      <c r="X691" s="5" t="str">
        <f t="shared" si="32"/>
        <v>Exercise</v>
      </c>
      <c r="Y691" s="5" t="str">
        <f t="shared" si="33"/>
        <v>CBT individual (over 15 sessions) + any TCA</v>
      </c>
      <c r="Z691" s="5" t="str">
        <f>FIXED(EXP('WinBUGS output'!N690),2)</f>
        <v>1.26</v>
      </c>
      <c r="AA691" s="5" t="str">
        <f>FIXED(EXP('WinBUGS output'!M690),2)</f>
        <v>0.50</v>
      </c>
      <c r="AB691" s="5" t="str">
        <f>FIXED(EXP('WinBUGS output'!O690),2)</f>
        <v>3.14</v>
      </c>
    </row>
    <row r="692" spans="1:28" x14ac:dyDescent="0.25">
      <c r="A692" s="16">
        <v>8</v>
      </c>
      <c r="B692" s="16">
        <v>81</v>
      </c>
      <c r="C692" s="5" t="str">
        <f>VLOOKUP(A692,'WinBUGS output'!A:C,3,FALSE)</f>
        <v>Exercise</v>
      </c>
      <c r="D692" s="5" t="str">
        <f>VLOOKUP(B692,'WinBUGS output'!A:C,3,FALSE)</f>
        <v>CBT individual (over 15 sessions) + imipramine</v>
      </c>
      <c r="E692" s="5" t="str">
        <f>FIXED('WinBUGS output'!N691,2)</f>
        <v>0.21</v>
      </c>
      <c r="F692" s="5" t="str">
        <f>FIXED('WinBUGS output'!M691,2)</f>
        <v>-0.78</v>
      </c>
      <c r="G692" s="5" t="str">
        <f>FIXED('WinBUGS output'!O691,2)</f>
        <v>1.20</v>
      </c>
      <c r="H692" s="38"/>
      <c r="I692" s="38"/>
      <c r="J692" s="38"/>
      <c r="X692" s="5" t="str">
        <f t="shared" si="32"/>
        <v>Exercise</v>
      </c>
      <c r="Y692" s="5" t="str">
        <f t="shared" si="33"/>
        <v>CBT individual (over 15 sessions) + imipramine</v>
      </c>
      <c r="Z692" s="5" t="str">
        <f>FIXED(EXP('WinBUGS output'!N691),2)</f>
        <v>1.23</v>
      </c>
      <c r="AA692" s="5" t="str">
        <f>FIXED(EXP('WinBUGS output'!M691),2)</f>
        <v>0.46</v>
      </c>
      <c r="AB692" s="5" t="str">
        <f>FIXED(EXP('WinBUGS output'!O691),2)</f>
        <v>3.31</v>
      </c>
    </row>
    <row r="693" spans="1:28" x14ac:dyDescent="0.25">
      <c r="A693" s="16">
        <v>8</v>
      </c>
      <c r="B693" s="16">
        <v>82</v>
      </c>
      <c r="C693" s="5" t="str">
        <f>VLOOKUP(A693,'WinBUGS output'!A:C,3,FALSE)</f>
        <v>Exercise</v>
      </c>
      <c r="D693" s="5" t="str">
        <f>VLOOKUP(B693,'WinBUGS output'!A:C,3,FALSE)</f>
        <v>CBT group (under 15 sessions) + imipramine</v>
      </c>
      <c r="E693" s="5" t="str">
        <f>FIXED('WinBUGS output'!N692,2)</f>
        <v>1.08</v>
      </c>
      <c r="F693" s="5" t="str">
        <f>FIXED('WinBUGS output'!M692,2)</f>
        <v>-0.43</v>
      </c>
      <c r="G693" s="5" t="str">
        <f>FIXED('WinBUGS output'!O692,2)</f>
        <v>2.59</v>
      </c>
      <c r="H693" s="38"/>
      <c r="I693" s="38"/>
      <c r="J693" s="38"/>
      <c r="X693" s="5" t="str">
        <f t="shared" si="32"/>
        <v>Exercise</v>
      </c>
      <c r="Y693" s="5" t="str">
        <f t="shared" si="33"/>
        <v>CBT group (under 15 sessions) + imipramine</v>
      </c>
      <c r="Z693" s="5" t="str">
        <f>FIXED(EXP('WinBUGS output'!N692),2)</f>
        <v>2.94</v>
      </c>
      <c r="AA693" s="5" t="str">
        <f>FIXED(EXP('WinBUGS output'!M692),2)</f>
        <v>0.65</v>
      </c>
      <c r="AB693" s="5" t="str">
        <f>FIXED(EXP('WinBUGS output'!O692),2)</f>
        <v>13.34</v>
      </c>
    </row>
    <row r="694" spans="1:28" x14ac:dyDescent="0.25">
      <c r="A694" s="16">
        <v>8</v>
      </c>
      <c r="B694" s="16">
        <v>83</v>
      </c>
      <c r="C694" s="5" t="str">
        <f>VLOOKUP(A694,'WinBUGS output'!A:C,3,FALSE)</f>
        <v>Exercise</v>
      </c>
      <c r="D694" s="5" t="str">
        <f>VLOOKUP(B694,'WinBUGS output'!A:C,3,FALSE)</f>
        <v>Problem solving individual + any SSRI</v>
      </c>
      <c r="E694" s="5" t="str">
        <f>FIXED('WinBUGS output'!N693,2)</f>
        <v>-0.59</v>
      </c>
      <c r="F694" s="5" t="str">
        <f>FIXED('WinBUGS output'!M693,2)</f>
        <v>-2.03</v>
      </c>
      <c r="G694" s="5" t="str">
        <f>FIXED('WinBUGS output'!O693,2)</f>
        <v>0.79</v>
      </c>
      <c r="H694" s="38"/>
      <c r="I694" s="38"/>
      <c r="J694" s="38"/>
      <c r="X694" s="5" t="str">
        <f t="shared" si="32"/>
        <v>Exercise</v>
      </c>
      <c r="Y694" s="5" t="str">
        <f t="shared" si="33"/>
        <v>Problem solving individual + any SSRI</v>
      </c>
      <c r="Z694" s="5" t="str">
        <f>FIXED(EXP('WinBUGS output'!N693),2)</f>
        <v>0.55</v>
      </c>
      <c r="AA694" s="5" t="str">
        <f>FIXED(EXP('WinBUGS output'!M693),2)</f>
        <v>0.13</v>
      </c>
      <c r="AB694" s="5" t="str">
        <f>FIXED(EXP('WinBUGS output'!O693),2)</f>
        <v>2.20</v>
      </c>
    </row>
    <row r="695" spans="1:28" x14ac:dyDescent="0.25">
      <c r="A695" s="16">
        <v>8</v>
      </c>
      <c r="B695" s="16">
        <v>84</v>
      </c>
      <c r="C695" s="5" t="str">
        <f>VLOOKUP(A695,'WinBUGS output'!A:C,3,FALSE)</f>
        <v>Exercise</v>
      </c>
      <c r="D695" s="5" t="str">
        <f>VLOOKUP(B695,'WinBUGS output'!A:C,3,FALSE)</f>
        <v>Supportive psychotherapy + any SSRI</v>
      </c>
      <c r="E695" s="5" t="str">
        <f>FIXED('WinBUGS output'!N694,2)</f>
        <v>0.14</v>
      </c>
      <c r="F695" s="5" t="str">
        <f>FIXED('WinBUGS output'!M694,2)</f>
        <v>-1.76</v>
      </c>
      <c r="G695" s="5" t="str">
        <f>FIXED('WinBUGS output'!O694,2)</f>
        <v>2.02</v>
      </c>
      <c r="H695" s="38"/>
      <c r="I695" s="38"/>
      <c r="J695" s="38"/>
      <c r="X695" s="5" t="str">
        <f t="shared" si="32"/>
        <v>Exercise</v>
      </c>
      <c r="Y695" s="5" t="str">
        <f t="shared" si="33"/>
        <v>Supportive psychotherapy + any SSRI</v>
      </c>
      <c r="Z695" s="5" t="str">
        <f>FIXED(EXP('WinBUGS output'!N694),2)</f>
        <v>1.15</v>
      </c>
      <c r="AA695" s="5" t="str">
        <f>FIXED(EXP('WinBUGS output'!M694),2)</f>
        <v>0.17</v>
      </c>
      <c r="AB695" s="5" t="str">
        <f>FIXED(EXP('WinBUGS output'!O694),2)</f>
        <v>7.56</v>
      </c>
    </row>
    <row r="696" spans="1:28" x14ac:dyDescent="0.25">
      <c r="A696" s="16">
        <v>8</v>
      </c>
      <c r="B696" s="16">
        <v>85</v>
      </c>
      <c r="C696" s="5" t="str">
        <f>VLOOKUP(A696,'WinBUGS output'!A:C,3,FALSE)</f>
        <v>Exercise</v>
      </c>
      <c r="D696" s="5" t="str">
        <f>VLOOKUP(B696,'WinBUGS output'!A:C,3,FALSE)</f>
        <v>Interpersonal psychotherapy (IPT) + any AD</v>
      </c>
      <c r="E696" s="5" t="str">
        <f>FIXED('WinBUGS output'!N695,2)</f>
        <v>0.00</v>
      </c>
      <c r="F696" s="5" t="str">
        <f>FIXED('WinBUGS output'!M695,2)</f>
        <v>-1.31</v>
      </c>
      <c r="G696" s="5" t="str">
        <f>FIXED('WinBUGS output'!O695,2)</f>
        <v>1.30</v>
      </c>
      <c r="H696" s="38"/>
      <c r="I696" s="38"/>
      <c r="J696" s="38"/>
      <c r="X696" s="5" t="str">
        <f t="shared" si="32"/>
        <v>Exercise</v>
      </c>
      <c r="Y696" s="5" t="str">
        <f t="shared" si="33"/>
        <v>Interpersonal psychotherapy (IPT) + any AD</v>
      </c>
      <c r="Z696" s="5" t="str">
        <f>FIXED(EXP('WinBUGS output'!N695),2)</f>
        <v>1.00</v>
      </c>
      <c r="AA696" s="5" t="str">
        <f>FIXED(EXP('WinBUGS output'!M695),2)</f>
        <v>0.27</v>
      </c>
      <c r="AB696" s="5" t="str">
        <f>FIXED(EXP('WinBUGS output'!O695),2)</f>
        <v>3.68</v>
      </c>
    </row>
    <row r="697" spans="1:28" x14ac:dyDescent="0.25">
      <c r="A697" s="16">
        <v>8</v>
      </c>
      <c r="B697" s="16">
        <v>86</v>
      </c>
      <c r="C697" s="5" t="str">
        <f>VLOOKUP(A697,'WinBUGS output'!A:C,3,FALSE)</f>
        <v>Exercise</v>
      </c>
      <c r="D697" s="5" t="str">
        <f>VLOOKUP(B697,'WinBUGS output'!A:C,3,FALSE)</f>
        <v>Interpersonal psychotherapy (IPT) + imipramine</v>
      </c>
      <c r="E697" s="5" t="str">
        <f>FIXED('WinBUGS output'!N696,2)</f>
        <v>-0.10</v>
      </c>
      <c r="F697" s="5" t="str">
        <f>FIXED('WinBUGS output'!M696,2)</f>
        <v>-1.56</v>
      </c>
      <c r="G697" s="5" t="str">
        <f>FIXED('WinBUGS output'!O696,2)</f>
        <v>1.32</v>
      </c>
      <c r="H697" s="38"/>
      <c r="I697" s="38"/>
      <c r="J697" s="38"/>
      <c r="X697" s="5" t="str">
        <f t="shared" si="32"/>
        <v>Exercise</v>
      </c>
      <c r="Y697" s="5" t="str">
        <f t="shared" si="33"/>
        <v>Interpersonal psychotherapy (IPT) + imipramine</v>
      </c>
      <c r="Z697" s="5" t="str">
        <f>FIXED(EXP('WinBUGS output'!N696),2)</f>
        <v>0.90</v>
      </c>
      <c r="AA697" s="5" t="str">
        <f>FIXED(EXP('WinBUGS output'!M696),2)</f>
        <v>0.21</v>
      </c>
      <c r="AB697" s="5" t="str">
        <f>FIXED(EXP('WinBUGS output'!O696),2)</f>
        <v>3.74</v>
      </c>
    </row>
    <row r="698" spans="1:28" x14ac:dyDescent="0.25">
      <c r="A698" s="16">
        <v>8</v>
      </c>
      <c r="B698" s="16">
        <v>87</v>
      </c>
      <c r="C698" s="5" t="str">
        <f>VLOOKUP(A698,'WinBUGS output'!A:C,3,FALSE)</f>
        <v>Exercise</v>
      </c>
      <c r="D698" s="5" t="str">
        <f>VLOOKUP(B698,'WinBUGS output'!A:C,3,FALSE)</f>
        <v>Short-term psychodynamic psychotherapy individual + Any AD</v>
      </c>
      <c r="E698" s="5" t="str">
        <f>FIXED('WinBUGS output'!N697,2)</f>
        <v>0.65</v>
      </c>
      <c r="F698" s="5" t="str">
        <f>FIXED('WinBUGS output'!M697,2)</f>
        <v>-0.29</v>
      </c>
      <c r="G698" s="5" t="str">
        <f>FIXED('WinBUGS output'!O697,2)</f>
        <v>1.60</v>
      </c>
      <c r="H698" s="38"/>
      <c r="I698" s="38"/>
      <c r="J698" s="38"/>
      <c r="X698" s="5" t="str">
        <f t="shared" si="32"/>
        <v>Exercise</v>
      </c>
      <c r="Y698" s="5" t="str">
        <f t="shared" si="33"/>
        <v>Short-term psychodynamic psychotherapy individual + Any AD</v>
      </c>
      <c r="Z698" s="5" t="str">
        <f>FIXED(EXP('WinBUGS output'!N697),2)</f>
        <v>1.91</v>
      </c>
      <c r="AA698" s="5" t="str">
        <f>FIXED(EXP('WinBUGS output'!M697),2)</f>
        <v>0.75</v>
      </c>
      <c r="AB698" s="5" t="str">
        <f>FIXED(EXP('WinBUGS output'!O697),2)</f>
        <v>4.93</v>
      </c>
    </row>
    <row r="699" spans="1:28" x14ac:dyDescent="0.25">
      <c r="A699" s="16">
        <v>8</v>
      </c>
      <c r="B699" s="16">
        <v>88</v>
      </c>
      <c r="C699" s="5" t="str">
        <f>VLOOKUP(A699,'WinBUGS output'!A:C,3,FALSE)</f>
        <v>Exercise</v>
      </c>
      <c r="D699" s="5" t="str">
        <f>VLOOKUP(B699,'WinBUGS output'!A:C,3,FALSE)</f>
        <v>Short-term psychodynamic psychotherapy individual + any SSRI</v>
      </c>
      <c r="E699" s="5" t="str">
        <f>FIXED('WinBUGS output'!N698,2)</f>
        <v>0.63</v>
      </c>
      <c r="F699" s="5" t="str">
        <f>FIXED('WinBUGS output'!M698,2)</f>
        <v>-0.52</v>
      </c>
      <c r="G699" s="5" t="str">
        <f>FIXED('WinBUGS output'!O698,2)</f>
        <v>1.80</v>
      </c>
      <c r="H699" s="38"/>
      <c r="I699" s="38"/>
      <c r="J699" s="38"/>
      <c r="X699" s="5" t="str">
        <f t="shared" si="32"/>
        <v>Exercise</v>
      </c>
      <c r="Y699" s="5" t="str">
        <f t="shared" si="33"/>
        <v>Short-term psychodynamic psychotherapy individual + any SSRI</v>
      </c>
      <c r="Z699" s="5" t="str">
        <f>FIXED(EXP('WinBUGS output'!N698),2)</f>
        <v>1.87</v>
      </c>
      <c r="AA699" s="5" t="str">
        <f>FIXED(EXP('WinBUGS output'!M698),2)</f>
        <v>0.59</v>
      </c>
      <c r="AB699" s="5" t="str">
        <f>FIXED(EXP('WinBUGS output'!O698),2)</f>
        <v>6.03</v>
      </c>
    </row>
    <row r="700" spans="1:28" x14ac:dyDescent="0.25">
      <c r="A700" s="16">
        <v>8</v>
      </c>
      <c r="B700" s="16">
        <v>89</v>
      </c>
      <c r="C700" s="5" t="str">
        <f>VLOOKUP(A700,'WinBUGS output'!A:C,3,FALSE)</f>
        <v>Exercise</v>
      </c>
      <c r="D700" s="5" t="str">
        <f>VLOOKUP(B700,'WinBUGS output'!A:C,3,FALSE)</f>
        <v>CBT individual (over 15 sessions) + Pill placebo</v>
      </c>
      <c r="E700" s="5" t="str">
        <f>FIXED('WinBUGS output'!N699,2)</f>
        <v>-0.94</v>
      </c>
      <c r="F700" s="5" t="str">
        <f>FIXED('WinBUGS output'!M699,2)</f>
        <v>-2.33</v>
      </c>
      <c r="G700" s="5" t="str">
        <f>FIXED('WinBUGS output'!O699,2)</f>
        <v>0.31</v>
      </c>
      <c r="H700" s="38"/>
      <c r="I700" s="38"/>
      <c r="J700" s="38"/>
      <c r="X700" s="5" t="str">
        <f t="shared" si="32"/>
        <v>Exercise</v>
      </c>
      <c r="Y700" s="5" t="str">
        <f t="shared" si="33"/>
        <v>CBT individual (over 15 sessions) + Pill placebo</v>
      </c>
      <c r="Z700" s="5" t="str">
        <f>FIXED(EXP('WinBUGS output'!N699),2)</f>
        <v>0.39</v>
      </c>
      <c r="AA700" s="5" t="str">
        <f>FIXED(EXP('WinBUGS output'!M699),2)</f>
        <v>0.10</v>
      </c>
      <c r="AB700" s="5" t="str">
        <f>FIXED(EXP('WinBUGS output'!O699),2)</f>
        <v>1.36</v>
      </c>
    </row>
    <row r="701" spans="1:28" x14ac:dyDescent="0.25">
      <c r="A701" s="16">
        <v>8</v>
      </c>
      <c r="B701" s="16">
        <v>90</v>
      </c>
      <c r="C701" s="5" t="str">
        <f>VLOOKUP(A701,'WinBUGS output'!A:C,3,FALSE)</f>
        <v>Exercise</v>
      </c>
      <c r="D701" s="5" t="str">
        <f>VLOOKUP(B701,'WinBUGS output'!A:C,3,FALSE)</f>
        <v xml:space="preserve">Interpersonal psychotherapy (IPT) + Pill placebo </v>
      </c>
      <c r="E701" s="5" t="str">
        <f>FIXED('WinBUGS output'!N700,2)</f>
        <v>-0.78</v>
      </c>
      <c r="F701" s="5" t="str">
        <f>FIXED('WinBUGS output'!M700,2)</f>
        <v>-2.01</v>
      </c>
      <c r="G701" s="5" t="str">
        <f>FIXED('WinBUGS output'!O700,2)</f>
        <v>0.41</v>
      </c>
      <c r="H701" s="38"/>
      <c r="I701" s="38"/>
      <c r="J701" s="38"/>
      <c r="X701" s="5" t="str">
        <f t="shared" si="32"/>
        <v>Exercise</v>
      </c>
      <c r="Y701" s="5" t="str">
        <f t="shared" si="33"/>
        <v xml:space="preserve">Interpersonal psychotherapy (IPT) + Pill placebo </v>
      </c>
      <c r="Z701" s="5" t="str">
        <f>FIXED(EXP('WinBUGS output'!N700),2)</f>
        <v>0.46</v>
      </c>
      <c r="AA701" s="5" t="str">
        <f>FIXED(EXP('WinBUGS output'!M700),2)</f>
        <v>0.13</v>
      </c>
      <c r="AB701" s="5" t="str">
        <f>FIXED(EXP('WinBUGS output'!O700),2)</f>
        <v>1.51</v>
      </c>
    </row>
    <row r="702" spans="1:28" x14ac:dyDescent="0.25">
      <c r="A702" s="16">
        <v>8</v>
      </c>
      <c r="B702" s="16">
        <v>91</v>
      </c>
      <c r="C702" s="5" t="str">
        <f>VLOOKUP(A702,'WinBUGS output'!A:C,3,FALSE)</f>
        <v>Exercise</v>
      </c>
      <c r="D702" s="5" t="str">
        <f>VLOOKUP(B702,'WinBUGS output'!A:C,3,FALSE)</f>
        <v>Exercise + CBT individual (under 15 sessions)</v>
      </c>
      <c r="E702" s="5" t="str">
        <f>FIXED('WinBUGS output'!N701,2)</f>
        <v>-0.19</v>
      </c>
      <c r="F702" s="5" t="str">
        <f>FIXED('WinBUGS output'!M701,2)</f>
        <v>-1.24</v>
      </c>
      <c r="G702" s="5" t="str">
        <f>FIXED('WinBUGS output'!O701,2)</f>
        <v>0.76</v>
      </c>
      <c r="H702" s="38" t="s">
        <v>5345</v>
      </c>
      <c r="I702" s="38" t="s">
        <v>5346</v>
      </c>
      <c r="J702" s="38" t="s">
        <v>5347</v>
      </c>
      <c r="X702" s="5" t="str">
        <f t="shared" si="32"/>
        <v>Exercise</v>
      </c>
      <c r="Y702" s="5" t="str">
        <f t="shared" si="33"/>
        <v>Exercise + CBT individual (under 15 sessions)</v>
      </c>
      <c r="Z702" s="5" t="str">
        <f>FIXED(EXP('WinBUGS output'!N701),2)</f>
        <v>0.82</v>
      </c>
      <c r="AA702" s="5" t="str">
        <f>FIXED(EXP('WinBUGS output'!M701),2)</f>
        <v>0.29</v>
      </c>
      <c r="AB702" s="5" t="str">
        <f>FIXED(EXP('WinBUGS output'!O701),2)</f>
        <v>2.14</v>
      </c>
    </row>
    <row r="703" spans="1:28" x14ac:dyDescent="0.25">
      <c r="A703" s="16">
        <v>8</v>
      </c>
      <c r="B703" s="16">
        <v>92</v>
      </c>
      <c r="C703" s="5" t="str">
        <f>VLOOKUP(A703,'WinBUGS output'!A:C,3,FALSE)</f>
        <v>Exercise</v>
      </c>
      <c r="D703" s="5" t="str">
        <f>VLOOKUP(B703,'WinBUGS output'!A:C,3,FALSE)</f>
        <v>Exercise + Sertraline</v>
      </c>
      <c r="E703" s="5" t="str">
        <f>FIXED('WinBUGS output'!N702,2)</f>
        <v>-0.08</v>
      </c>
      <c r="F703" s="5" t="str">
        <f>FIXED('WinBUGS output'!M702,2)</f>
        <v>-0.81</v>
      </c>
      <c r="G703" s="5" t="str">
        <f>FIXED('WinBUGS output'!O702,2)</f>
        <v>0.65</v>
      </c>
      <c r="H703" s="38" t="s">
        <v>5161</v>
      </c>
      <c r="I703" s="38" t="s">
        <v>5191</v>
      </c>
      <c r="J703" s="38" t="s">
        <v>5348</v>
      </c>
      <c r="X703" s="5" t="str">
        <f t="shared" si="32"/>
        <v>Exercise</v>
      </c>
      <c r="Y703" s="5" t="str">
        <f t="shared" si="33"/>
        <v>Exercise + Sertraline</v>
      </c>
      <c r="Z703" s="5" t="str">
        <f>FIXED(EXP('WinBUGS output'!N702),2)</f>
        <v>0.92</v>
      </c>
      <c r="AA703" s="5" t="str">
        <f>FIXED(EXP('WinBUGS output'!M702),2)</f>
        <v>0.45</v>
      </c>
      <c r="AB703" s="5" t="str">
        <f>FIXED(EXP('WinBUGS output'!O702),2)</f>
        <v>1.92</v>
      </c>
    </row>
    <row r="704" spans="1:28" x14ac:dyDescent="0.25">
      <c r="A704" s="16">
        <v>9</v>
      </c>
      <c r="B704" s="16">
        <v>10</v>
      </c>
      <c r="C704" s="5" t="str">
        <f>VLOOKUP(A704,'WinBUGS output'!A:C,3,FALSE)</f>
        <v>Exercise + TAU</v>
      </c>
      <c r="D704" s="5" t="str">
        <f>VLOOKUP(B704,'WinBUGS output'!A:C,3,FALSE)</f>
        <v>Yoga + TAU</v>
      </c>
      <c r="E704" s="5" t="str">
        <f>FIXED('WinBUGS output'!N703,2)</f>
        <v>-0.35</v>
      </c>
      <c r="F704" s="5" t="str">
        <f>FIXED('WinBUGS output'!M703,2)</f>
        <v>-1.61</v>
      </c>
      <c r="G704" s="5" t="str">
        <f>FIXED('WinBUGS output'!O703,2)</f>
        <v>0.40</v>
      </c>
      <c r="H704" s="38"/>
      <c r="I704" s="38"/>
      <c r="J704" s="38"/>
      <c r="X704" s="5" t="str">
        <f t="shared" si="32"/>
        <v>Exercise + TAU</v>
      </c>
      <c r="Y704" s="5" t="str">
        <f t="shared" si="33"/>
        <v>Yoga + TAU</v>
      </c>
      <c r="Z704" s="5" t="str">
        <f>FIXED(EXP('WinBUGS output'!N703),2)</f>
        <v>0.70</v>
      </c>
      <c r="AA704" s="5" t="str">
        <f>FIXED(EXP('WinBUGS output'!M703),2)</f>
        <v>0.20</v>
      </c>
      <c r="AB704" s="5" t="str">
        <f>FIXED(EXP('WinBUGS output'!O703),2)</f>
        <v>1.49</v>
      </c>
    </row>
    <row r="705" spans="1:28" x14ac:dyDescent="0.25">
      <c r="A705" s="16">
        <v>9</v>
      </c>
      <c r="B705" s="16">
        <v>11</v>
      </c>
      <c r="C705" s="5" t="str">
        <f>VLOOKUP(A705,'WinBUGS output'!A:C,3,FALSE)</f>
        <v>Exercise + TAU</v>
      </c>
      <c r="D705" s="5" t="str">
        <f>VLOOKUP(B705,'WinBUGS output'!A:C,3,FALSE)</f>
        <v>Any TCA</v>
      </c>
      <c r="E705" s="5" t="str">
        <f>FIXED('WinBUGS output'!N704,2)</f>
        <v>0.29</v>
      </c>
      <c r="F705" s="5" t="str">
        <f>FIXED('WinBUGS output'!M704,2)</f>
        <v>-0.54</v>
      </c>
      <c r="G705" s="5" t="str">
        <f>FIXED('WinBUGS output'!O704,2)</f>
        <v>1.09</v>
      </c>
      <c r="H705" s="38"/>
      <c r="I705" s="38"/>
      <c r="J705" s="38"/>
      <c r="X705" s="5" t="str">
        <f t="shared" si="32"/>
        <v>Exercise + TAU</v>
      </c>
      <c r="Y705" s="5" t="str">
        <f t="shared" si="33"/>
        <v>Any TCA</v>
      </c>
      <c r="Z705" s="5" t="str">
        <f>FIXED(EXP('WinBUGS output'!N704),2)</f>
        <v>1.34</v>
      </c>
      <c r="AA705" s="5" t="str">
        <f>FIXED(EXP('WinBUGS output'!M704),2)</f>
        <v>0.58</v>
      </c>
      <c r="AB705" s="5" t="str">
        <f>FIXED(EXP('WinBUGS output'!O704),2)</f>
        <v>2.97</v>
      </c>
    </row>
    <row r="706" spans="1:28" x14ac:dyDescent="0.25">
      <c r="A706" s="16">
        <v>9</v>
      </c>
      <c r="B706" s="16">
        <v>12</v>
      </c>
      <c r="C706" s="5" t="str">
        <f>VLOOKUP(A706,'WinBUGS output'!A:C,3,FALSE)</f>
        <v>Exercise + TAU</v>
      </c>
      <c r="D706" s="5" t="str">
        <f>VLOOKUP(B706,'WinBUGS output'!A:C,3,FALSE)</f>
        <v>Amitriptyline</v>
      </c>
      <c r="E706" s="5" t="str">
        <f>FIXED('WinBUGS output'!N705,2)</f>
        <v>0.10</v>
      </c>
      <c r="F706" s="5" t="str">
        <f>FIXED('WinBUGS output'!M705,2)</f>
        <v>-0.72</v>
      </c>
      <c r="G706" s="5" t="str">
        <f>FIXED('WinBUGS output'!O705,2)</f>
        <v>0.85</v>
      </c>
      <c r="H706" s="38"/>
      <c r="I706" s="38"/>
      <c r="J706" s="38"/>
      <c r="X706" s="5" t="str">
        <f t="shared" si="32"/>
        <v>Exercise + TAU</v>
      </c>
      <c r="Y706" s="5" t="str">
        <f t="shared" si="33"/>
        <v>Amitriptyline</v>
      </c>
      <c r="Z706" s="5" t="str">
        <f>FIXED(EXP('WinBUGS output'!N705),2)</f>
        <v>1.11</v>
      </c>
      <c r="AA706" s="5" t="str">
        <f>FIXED(EXP('WinBUGS output'!M705),2)</f>
        <v>0.49</v>
      </c>
      <c r="AB706" s="5" t="str">
        <f>FIXED(EXP('WinBUGS output'!O705),2)</f>
        <v>2.34</v>
      </c>
    </row>
    <row r="707" spans="1:28" x14ac:dyDescent="0.25">
      <c r="A707" s="16">
        <v>9</v>
      </c>
      <c r="B707" s="16">
        <v>13</v>
      </c>
      <c r="C707" s="5" t="str">
        <f>VLOOKUP(A707,'WinBUGS output'!A:C,3,FALSE)</f>
        <v>Exercise + TAU</v>
      </c>
      <c r="D707" s="5" t="str">
        <f>VLOOKUP(B707,'WinBUGS output'!A:C,3,FALSE)</f>
        <v>Imipramine</v>
      </c>
      <c r="E707" s="5" t="str">
        <f>FIXED('WinBUGS output'!N706,2)</f>
        <v>0.31</v>
      </c>
      <c r="F707" s="5" t="str">
        <f>FIXED('WinBUGS output'!M706,2)</f>
        <v>-0.48</v>
      </c>
      <c r="G707" s="5" t="str">
        <f>FIXED('WinBUGS output'!O706,2)</f>
        <v>1.05</v>
      </c>
      <c r="H707" s="38"/>
      <c r="I707" s="38"/>
      <c r="J707" s="38"/>
      <c r="X707" s="5" t="str">
        <f t="shared" si="32"/>
        <v>Exercise + TAU</v>
      </c>
      <c r="Y707" s="5" t="str">
        <f t="shared" si="33"/>
        <v>Imipramine</v>
      </c>
      <c r="Z707" s="5" t="str">
        <f>FIXED(EXP('WinBUGS output'!N706),2)</f>
        <v>1.36</v>
      </c>
      <c r="AA707" s="5" t="str">
        <f>FIXED(EXP('WinBUGS output'!M706),2)</f>
        <v>0.62</v>
      </c>
      <c r="AB707" s="5" t="str">
        <f>FIXED(EXP('WinBUGS output'!O706),2)</f>
        <v>2.86</v>
      </c>
    </row>
    <row r="708" spans="1:28" x14ac:dyDescent="0.25">
      <c r="A708" s="16">
        <v>9</v>
      </c>
      <c r="B708" s="16">
        <v>14</v>
      </c>
      <c r="C708" s="5" t="str">
        <f>VLOOKUP(A708,'WinBUGS output'!A:C,3,FALSE)</f>
        <v>Exercise + TAU</v>
      </c>
      <c r="D708" s="5" t="str">
        <f>VLOOKUP(B708,'WinBUGS output'!A:C,3,FALSE)</f>
        <v>Lofepramine</v>
      </c>
      <c r="E708" s="5" t="str">
        <f>FIXED('WinBUGS output'!N707,2)</f>
        <v>0.29</v>
      </c>
      <c r="F708" s="5" t="str">
        <f>FIXED('WinBUGS output'!M707,2)</f>
        <v>-0.58</v>
      </c>
      <c r="G708" s="5" t="str">
        <f>FIXED('WinBUGS output'!O707,2)</f>
        <v>1.12</v>
      </c>
      <c r="H708" s="38"/>
      <c r="I708" s="38"/>
      <c r="J708" s="38"/>
      <c r="X708" s="5" t="str">
        <f t="shared" si="32"/>
        <v>Exercise + TAU</v>
      </c>
      <c r="Y708" s="5" t="str">
        <f t="shared" si="33"/>
        <v>Lofepramine</v>
      </c>
      <c r="Z708" s="5" t="str">
        <f>FIXED(EXP('WinBUGS output'!N707),2)</f>
        <v>1.33</v>
      </c>
      <c r="AA708" s="5" t="str">
        <f>FIXED(EXP('WinBUGS output'!M707),2)</f>
        <v>0.56</v>
      </c>
      <c r="AB708" s="5" t="str">
        <f>FIXED(EXP('WinBUGS output'!O707),2)</f>
        <v>3.06</v>
      </c>
    </row>
    <row r="709" spans="1:28" x14ac:dyDescent="0.25">
      <c r="A709" s="16">
        <v>9</v>
      </c>
      <c r="B709" s="16">
        <v>15</v>
      </c>
      <c r="C709" s="5" t="str">
        <f>VLOOKUP(A709,'WinBUGS output'!A:C,3,FALSE)</f>
        <v>Exercise + TAU</v>
      </c>
      <c r="D709" s="5" t="str">
        <f>VLOOKUP(B709,'WinBUGS output'!A:C,3,FALSE)</f>
        <v>Any SSRI</v>
      </c>
      <c r="E709" s="5" t="str">
        <f>FIXED('WinBUGS output'!N708,2)</f>
        <v>-0.14</v>
      </c>
      <c r="F709" s="5" t="str">
        <f>FIXED('WinBUGS output'!M708,2)</f>
        <v>-0.97</v>
      </c>
      <c r="G709" s="5" t="str">
        <f>FIXED('WinBUGS output'!O708,2)</f>
        <v>0.63</v>
      </c>
      <c r="H709" s="38"/>
      <c r="I709" s="38"/>
      <c r="J709" s="38"/>
      <c r="X709" s="5" t="str">
        <f t="shared" ref="X709:X772" si="34">C709</f>
        <v>Exercise + TAU</v>
      </c>
      <c r="Y709" s="5" t="str">
        <f t="shared" ref="Y709:Y772" si="35">D709</f>
        <v>Any SSRI</v>
      </c>
      <c r="Z709" s="5" t="str">
        <f>FIXED(EXP('WinBUGS output'!N708),2)</f>
        <v>0.87</v>
      </c>
      <c r="AA709" s="5" t="str">
        <f>FIXED(EXP('WinBUGS output'!M708),2)</f>
        <v>0.38</v>
      </c>
      <c r="AB709" s="5" t="str">
        <f>FIXED(EXP('WinBUGS output'!O708),2)</f>
        <v>1.88</v>
      </c>
    </row>
    <row r="710" spans="1:28" x14ac:dyDescent="0.25">
      <c r="A710" s="16">
        <v>9</v>
      </c>
      <c r="B710" s="16">
        <v>16</v>
      </c>
      <c r="C710" s="5" t="str">
        <f>VLOOKUP(A710,'WinBUGS output'!A:C,3,FALSE)</f>
        <v>Exercise + TAU</v>
      </c>
      <c r="D710" s="5" t="str">
        <f>VLOOKUP(B710,'WinBUGS output'!A:C,3,FALSE)</f>
        <v>Any SSRI + Enhanced TAU</v>
      </c>
      <c r="E710" s="5" t="str">
        <f>FIXED('WinBUGS output'!N709,2)</f>
        <v>-0.13</v>
      </c>
      <c r="F710" s="5" t="str">
        <f>FIXED('WinBUGS output'!M709,2)</f>
        <v>-1.02</v>
      </c>
      <c r="G710" s="5" t="str">
        <f>FIXED('WinBUGS output'!O709,2)</f>
        <v>0.69</v>
      </c>
      <c r="H710" s="38"/>
      <c r="I710" s="38"/>
      <c r="J710" s="38"/>
      <c r="X710" s="5" t="str">
        <f t="shared" si="34"/>
        <v>Exercise + TAU</v>
      </c>
      <c r="Y710" s="5" t="str">
        <f t="shared" si="35"/>
        <v>Any SSRI + Enhanced TAU</v>
      </c>
      <c r="Z710" s="5" t="str">
        <f>FIXED(EXP('WinBUGS output'!N709),2)</f>
        <v>0.88</v>
      </c>
      <c r="AA710" s="5" t="str">
        <f>FIXED(EXP('WinBUGS output'!M709),2)</f>
        <v>0.36</v>
      </c>
      <c r="AB710" s="5" t="str">
        <f>FIXED(EXP('WinBUGS output'!O709),2)</f>
        <v>2.00</v>
      </c>
    </row>
    <row r="711" spans="1:28" x14ac:dyDescent="0.25">
      <c r="A711" s="16">
        <v>9</v>
      </c>
      <c r="B711" s="16">
        <v>17</v>
      </c>
      <c r="C711" s="5" t="str">
        <f>VLOOKUP(A711,'WinBUGS output'!A:C,3,FALSE)</f>
        <v>Exercise + TAU</v>
      </c>
      <c r="D711" s="5" t="str">
        <f>VLOOKUP(B711,'WinBUGS output'!A:C,3,FALSE)</f>
        <v>Citalopram</v>
      </c>
      <c r="E711" s="5" t="str">
        <f>FIXED('WinBUGS output'!N710,2)</f>
        <v>-0.09</v>
      </c>
      <c r="F711" s="5" t="str">
        <f>FIXED('WinBUGS output'!M710,2)</f>
        <v>-0.91</v>
      </c>
      <c r="G711" s="5" t="str">
        <f>FIXED('WinBUGS output'!O710,2)</f>
        <v>0.69</v>
      </c>
      <c r="H711" s="38"/>
      <c r="I711" s="38"/>
      <c r="J711" s="38"/>
      <c r="X711" s="5" t="str">
        <f t="shared" si="34"/>
        <v>Exercise + TAU</v>
      </c>
      <c r="Y711" s="5" t="str">
        <f t="shared" si="35"/>
        <v>Citalopram</v>
      </c>
      <c r="Z711" s="5" t="str">
        <f>FIXED(EXP('WinBUGS output'!N710),2)</f>
        <v>0.92</v>
      </c>
      <c r="AA711" s="5" t="str">
        <f>FIXED(EXP('WinBUGS output'!M710),2)</f>
        <v>0.40</v>
      </c>
      <c r="AB711" s="5" t="str">
        <f>FIXED(EXP('WinBUGS output'!O710),2)</f>
        <v>1.99</v>
      </c>
    </row>
    <row r="712" spans="1:28" x14ac:dyDescent="0.25">
      <c r="A712" s="16">
        <v>9</v>
      </c>
      <c r="B712" s="16">
        <v>18</v>
      </c>
      <c r="C712" s="5" t="str">
        <f>VLOOKUP(A712,'WinBUGS output'!A:C,3,FALSE)</f>
        <v>Exercise + TAU</v>
      </c>
      <c r="D712" s="5" t="str">
        <f>VLOOKUP(B712,'WinBUGS output'!A:C,3,FALSE)</f>
        <v>Escitalopram</v>
      </c>
      <c r="E712" s="5" t="str">
        <f>FIXED('WinBUGS output'!N711,2)</f>
        <v>-0.09</v>
      </c>
      <c r="F712" s="5" t="str">
        <f>FIXED('WinBUGS output'!M711,2)</f>
        <v>-0.89</v>
      </c>
      <c r="G712" s="5" t="str">
        <f>FIXED('WinBUGS output'!O711,2)</f>
        <v>0.67</v>
      </c>
      <c r="H712" s="38"/>
      <c r="I712" s="38"/>
      <c r="J712" s="38"/>
      <c r="X712" s="5" t="str">
        <f t="shared" si="34"/>
        <v>Exercise + TAU</v>
      </c>
      <c r="Y712" s="5" t="str">
        <f t="shared" si="35"/>
        <v>Escitalopram</v>
      </c>
      <c r="Z712" s="5" t="str">
        <f>FIXED(EXP('WinBUGS output'!N711),2)</f>
        <v>0.92</v>
      </c>
      <c r="AA712" s="5" t="str">
        <f>FIXED(EXP('WinBUGS output'!M711),2)</f>
        <v>0.41</v>
      </c>
      <c r="AB712" s="5" t="str">
        <f>FIXED(EXP('WinBUGS output'!O711),2)</f>
        <v>1.96</v>
      </c>
    </row>
    <row r="713" spans="1:28" x14ac:dyDescent="0.25">
      <c r="A713" s="16">
        <v>9</v>
      </c>
      <c r="B713" s="16">
        <v>19</v>
      </c>
      <c r="C713" s="5" t="str">
        <f>VLOOKUP(A713,'WinBUGS output'!A:C,3,FALSE)</f>
        <v>Exercise + TAU</v>
      </c>
      <c r="D713" s="5" t="str">
        <f>VLOOKUP(B713,'WinBUGS output'!A:C,3,FALSE)</f>
        <v>Fluoxetine</v>
      </c>
      <c r="E713" s="5" t="str">
        <f>FIXED('WinBUGS output'!N712,2)</f>
        <v>-0.13</v>
      </c>
      <c r="F713" s="5" t="str">
        <f>FIXED('WinBUGS output'!M712,2)</f>
        <v>-0.92</v>
      </c>
      <c r="G713" s="5" t="str">
        <f>FIXED('WinBUGS output'!O712,2)</f>
        <v>0.60</v>
      </c>
      <c r="H713" s="38"/>
      <c r="I713" s="38"/>
      <c r="J713" s="38"/>
      <c r="X713" s="5" t="str">
        <f t="shared" si="34"/>
        <v>Exercise + TAU</v>
      </c>
      <c r="Y713" s="5" t="str">
        <f t="shared" si="35"/>
        <v>Fluoxetine</v>
      </c>
      <c r="Z713" s="5" t="str">
        <f>FIXED(EXP('WinBUGS output'!N712),2)</f>
        <v>0.88</v>
      </c>
      <c r="AA713" s="5" t="str">
        <f>FIXED(EXP('WinBUGS output'!M712),2)</f>
        <v>0.40</v>
      </c>
      <c r="AB713" s="5" t="str">
        <f>FIXED(EXP('WinBUGS output'!O712),2)</f>
        <v>1.83</v>
      </c>
    </row>
    <row r="714" spans="1:28" x14ac:dyDescent="0.25">
      <c r="A714" s="16">
        <v>9</v>
      </c>
      <c r="B714" s="16">
        <v>20</v>
      </c>
      <c r="C714" s="5" t="str">
        <f>VLOOKUP(A714,'WinBUGS output'!A:C,3,FALSE)</f>
        <v>Exercise + TAU</v>
      </c>
      <c r="D714" s="5" t="str">
        <f>VLOOKUP(B714,'WinBUGS output'!A:C,3,FALSE)</f>
        <v>Sertraline</v>
      </c>
      <c r="E714" s="5" t="str">
        <f>FIXED('WinBUGS output'!N713,2)</f>
        <v>-0.05</v>
      </c>
      <c r="F714" s="5" t="str">
        <f>FIXED('WinBUGS output'!M713,2)</f>
        <v>-0.81</v>
      </c>
      <c r="G714" s="5" t="str">
        <f>FIXED('WinBUGS output'!O713,2)</f>
        <v>0.66</v>
      </c>
      <c r="H714" s="38"/>
      <c r="I714" s="38"/>
      <c r="J714" s="38"/>
      <c r="X714" s="5" t="str">
        <f t="shared" si="34"/>
        <v>Exercise + TAU</v>
      </c>
      <c r="Y714" s="5" t="str">
        <f t="shared" si="35"/>
        <v>Sertraline</v>
      </c>
      <c r="Z714" s="5" t="str">
        <f>FIXED(EXP('WinBUGS output'!N713),2)</f>
        <v>0.95</v>
      </c>
      <c r="AA714" s="5" t="str">
        <f>FIXED(EXP('WinBUGS output'!M713),2)</f>
        <v>0.44</v>
      </c>
      <c r="AB714" s="5" t="str">
        <f>FIXED(EXP('WinBUGS output'!O713),2)</f>
        <v>1.93</v>
      </c>
    </row>
    <row r="715" spans="1:28" x14ac:dyDescent="0.25">
      <c r="A715" s="16">
        <v>9</v>
      </c>
      <c r="B715" s="16">
        <v>21</v>
      </c>
      <c r="C715" s="5" t="str">
        <f>VLOOKUP(A715,'WinBUGS output'!A:C,3,FALSE)</f>
        <v>Exercise + TAU</v>
      </c>
      <c r="D715" s="5" t="str">
        <f>VLOOKUP(B715,'WinBUGS output'!A:C,3,FALSE)</f>
        <v>Any AD</v>
      </c>
      <c r="E715" s="5" t="str">
        <f>FIXED('WinBUGS output'!N714,2)</f>
        <v>0.13</v>
      </c>
      <c r="F715" s="5" t="str">
        <f>FIXED('WinBUGS output'!M714,2)</f>
        <v>-0.69</v>
      </c>
      <c r="G715" s="5" t="str">
        <f>FIXED('WinBUGS output'!O714,2)</f>
        <v>0.90</v>
      </c>
      <c r="H715" s="38"/>
      <c r="I715" s="38"/>
      <c r="J715" s="38"/>
      <c r="X715" s="5" t="str">
        <f t="shared" si="34"/>
        <v>Exercise + TAU</v>
      </c>
      <c r="Y715" s="5" t="str">
        <f t="shared" si="35"/>
        <v>Any AD</v>
      </c>
      <c r="Z715" s="5" t="str">
        <f>FIXED(EXP('WinBUGS output'!N714),2)</f>
        <v>1.14</v>
      </c>
      <c r="AA715" s="5" t="str">
        <f>FIXED(EXP('WinBUGS output'!M714),2)</f>
        <v>0.50</v>
      </c>
      <c r="AB715" s="5" t="str">
        <f>FIXED(EXP('WinBUGS output'!O714),2)</f>
        <v>2.45</v>
      </c>
    </row>
    <row r="716" spans="1:28" x14ac:dyDescent="0.25">
      <c r="A716" s="16">
        <v>9</v>
      </c>
      <c r="B716" s="16">
        <v>22</v>
      </c>
      <c r="C716" s="5" t="str">
        <f>VLOOKUP(A716,'WinBUGS output'!A:C,3,FALSE)</f>
        <v>Exercise + TAU</v>
      </c>
      <c r="D716" s="5" t="str">
        <f>VLOOKUP(B716,'WinBUGS output'!A:C,3,FALSE)</f>
        <v>Mirtazapine</v>
      </c>
      <c r="E716" s="5" t="str">
        <f>FIXED('WinBUGS output'!N715,2)</f>
        <v>-0.66</v>
      </c>
      <c r="F716" s="5" t="str">
        <f>FIXED('WinBUGS output'!M715,2)</f>
        <v>-2.15</v>
      </c>
      <c r="G716" s="5" t="str">
        <f>FIXED('WinBUGS output'!O715,2)</f>
        <v>0.81</v>
      </c>
      <c r="H716" s="38"/>
      <c r="I716" s="38"/>
      <c r="J716" s="38"/>
      <c r="X716" s="5" t="str">
        <f t="shared" si="34"/>
        <v>Exercise + TAU</v>
      </c>
      <c r="Y716" s="5" t="str">
        <f t="shared" si="35"/>
        <v>Mirtazapine</v>
      </c>
      <c r="Z716" s="5" t="str">
        <f>FIXED(EXP('WinBUGS output'!N715),2)</f>
        <v>0.52</v>
      </c>
      <c r="AA716" s="5" t="str">
        <f>FIXED(EXP('WinBUGS output'!M715),2)</f>
        <v>0.12</v>
      </c>
      <c r="AB716" s="5" t="str">
        <f>FIXED(EXP('WinBUGS output'!O715),2)</f>
        <v>2.25</v>
      </c>
    </row>
    <row r="717" spans="1:28" x14ac:dyDescent="0.25">
      <c r="A717" s="16">
        <v>9</v>
      </c>
      <c r="B717" s="16">
        <v>23</v>
      </c>
      <c r="C717" s="5" t="str">
        <f>VLOOKUP(A717,'WinBUGS output'!A:C,3,FALSE)</f>
        <v>Exercise + TAU</v>
      </c>
      <c r="D717" s="5" t="str">
        <f>VLOOKUP(B717,'WinBUGS output'!A:C,3,FALSE)</f>
        <v>Short-term psychodynamic psychotherapy individual</v>
      </c>
      <c r="E717" s="5" t="str">
        <f>FIXED('WinBUGS output'!N716,2)</f>
        <v>-0.07</v>
      </c>
      <c r="F717" s="5" t="str">
        <f>FIXED('WinBUGS output'!M716,2)</f>
        <v>-0.94</v>
      </c>
      <c r="G717" s="5" t="str">
        <f>FIXED('WinBUGS output'!O716,2)</f>
        <v>0.76</v>
      </c>
      <c r="H717" s="38"/>
      <c r="I717" s="38"/>
      <c r="J717" s="38"/>
      <c r="X717" s="5" t="str">
        <f t="shared" si="34"/>
        <v>Exercise + TAU</v>
      </c>
      <c r="Y717" s="5" t="str">
        <f t="shared" si="35"/>
        <v>Short-term psychodynamic psychotherapy individual</v>
      </c>
      <c r="Z717" s="5" t="str">
        <f>FIXED(EXP('WinBUGS output'!N716),2)</f>
        <v>0.93</v>
      </c>
      <c r="AA717" s="5" t="str">
        <f>FIXED(EXP('WinBUGS output'!M716),2)</f>
        <v>0.39</v>
      </c>
      <c r="AB717" s="5" t="str">
        <f>FIXED(EXP('WinBUGS output'!O716),2)</f>
        <v>2.13</v>
      </c>
    </row>
    <row r="718" spans="1:28" x14ac:dyDescent="0.25">
      <c r="A718" s="16">
        <v>9</v>
      </c>
      <c r="B718" s="16">
        <v>24</v>
      </c>
      <c r="C718" s="5" t="str">
        <f>VLOOKUP(A718,'WinBUGS output'!A:C,3,FALSE)</f>
        <v>Exercise + TAU</v>
      </c>
      <c r="D718" s="5" t="str">
        <f>VLOOKUP(B718,'WinBUGS output'!A:C,3,FALSE)</f>
        <v>Short-term psychodynamic psychotherapy group</v>
      </c>
      <c r="E718" s="5" t="str">
        <f>FIXED('WinBUGS output'!N717,2)</f>
        <v>-0.07</v>
      </c>
      <c r="F718" s="5" t="str">
        <f>FIXED('WinBUGS output'!M717,2)</f>
        <v>-1.22</v>
      </c>
      <c r="G718" s="5" t="str">
        <f>FIXED('WinBUGS output'!O717,2)</f>
        <v>1.06</v>
      </c>
      <c r="H718" s="38"/>
      <c r="I718" s="38"/>
      <c r="J718" s="38"/>
      <c r="X718" s="5" t="str">
        <f t="shared" si="34"/>
        <v>Exercise + TAU</v>
      </c>
      <c r="Y718" s="5" t="str">
        <f t="shared" si="35"/>
        <v>Short-term psychodynamic psychotherapy group</v>
      </c>
      <c r="Z718" s="5" t="str">
        <f>FIXED(EXP('WinBUGS output'!N717),2)</f>
        <v>0.93</v>
      </c>
      <c r="AA718" s="5" t="str">
        <f>FIXED(EXP('WinBUGS output'!M717),2)</f>
        <v>0.30</v>
      </c>
      <c r="AB718" s="5" t="str">
        <f>FIXED(EXP('WinBUGS output'!O717),2)</f>
        <v>2.89</v>
      </c>
    </row>
    <row r="719" spans="1:28" x14ac:dyDescent="0.25">
      <c r="A719" s="16">
        <v>9</v>
      </c>
      <c r="B719" s="16">
        <v>25</v>
      </c>
      <c r="C719" s="5" t="str">
        <f>VLOOKUP(A719,'WinBUGS output'!A:C,3,FALSE)</f>
        <v>Exercise + TAU</v>
      </c>
      <c r="D719" s="5" t="str">
        <f>VLOOKUP(B719,'WinBUGS output'!A:C,3,FALSE)</f>
        <v>Cognitive bias modification with support + TAU</v>
      </c>
      <c r="E719" s="5" t="str">
        <f>FIXED('WinBUGS output'!N718,2)</f>
        <v>0.27</v>
      </c>
      <c r="F719" s="5" t="str">
        <f>FIXED('WinBUGS output'!M718,2)</f>
        <v>-0.75</v>
      </c>
      <c r="G719" s="5" t="str">
        <f>FIXED('WinBUGS output'!O718,2)</f>
        <v>1.23</v>
      </c>
      <c r="H719" s="38"/>
      <c r="I719" s="38"/>
      <c r="J719" s="38"/>
      <c r="X719" s="5" t="str">
        <f t="shared" si="34"/>
        <v>Exercise + TAU</v>
      </c>
      <c r="Y719" s="5" t="str">
        <f t="shared" si="35"/>
        <v>Cognitive bias modification with support + TAU</v>
      </c>
      <c r="Z719" s="5" t="str">
        <f>FIXED(EXP('WinBUGS output'!N718),2)</f>
        <v>1.32</v>
      </c>
      <c r="AA719" s="5" t="str">
        <f>FIXED(EXP('WinBUGS output'!M718),2)</f>
        <v>0.47</v>
      </c>
      <c r="AB719" s="5" t="str">
        <f>FIXED(EXP('WinBUGS output'!O718),2)</f>
        <v>3.41</v>
      </c>
    </row>
    <row r="720" spans="1:28" x14ac:dyDescent="0.25">
      <c r="A720" s="16">
        <v>9</v>
      </c>
      <c r="B720" s="16">
        <v>26</v>
      </c>
      <c r="C720" s="5" t="str">
        <f>VLOOKUP(A720,'WinBUGS output'!A:C,3,FALSE)</f>
        <v>Exercise + TAU</v>
      </c>
      <c r="D720" s="5" t="str">
        <f>VLOOKUP(B720,'WinBUGS output'!A:C,3,FALSE)</f>
        <v>Cognitive bibliotherapy with support</v>
      </c>
      <c r="E720" s="5" t="str">
        <f>FIXED('WinBUGS output'!N719,2)</f>
        <v>0.36</v>
      </c>
      <c r="F720" s="5" t="str">
        <f>FIXED('WinBUGS output'!M719,2)</f>
        <v>-0.48</v>
      </c>
      <c r="G720" s="5" t="str">
        <f>FIXED('WinBUGS output'!O719,2)</f>
        <v>1.17</v>
      </c>
      <c r="H720" s="38"/>
      <c r="I720" s="38"/>
      <c r="J720" s="38"/>
      <c r="X720" s="5" t="str">
        <f t="shared" si="34"/>
        <v>Exercise + TAU</v>
      </c>
      <c r="Y720" s="5" t="str">
        <f t="shared" si="35"/>
        <v>Cognitive bibliotherapy with support</v>
      </c>
      <c r="Z720" s="5" t="str">
        <f>FIXED(EXP('WinBUGS output'!N719),2)</f>
        <v>1.44</v>
      </c>
      <c r="AA720" s="5" t="str">
        <f>FIXED(EXP('WinBUGS output'!M719),2)</f>
        <v>0.62</v>
      </c>
      <c r="AB720" s="5" t="str">
        <f>FIXED(EXP('WinBUGS output'!O719),2)</f>
        <v>3.22</v>
      </c>
    </row>
    <row r="721" spans="1:28" x14ac:dyDescent="0.25">
      <c r="A721" s="16">
        <v>9</v>
      </c>
      <c r="B721" s="16">
        <v>27</v>
      </c>
      <c r="C721" s="5" t="str">
        <f>VLOOKUP(A721,'WinBUGS output'!A:C,3,FALSE)</f>
        <v>Exercise + TAU</v>
      </c>
      <c r="D721" s="5" t="str">
        <f>VLOOKUP(B721,'WinBUGS output'!A:C,3,FALSE)</f>
        <v>Cognitive bibliotherapy with support + TAU</v>
      </c>
      <c r="E721" s="5" t="str">
        <f>FIXED('WinBUGS output'!N720,2)</f>
        <v>0.28</v>
      </c>
      <c r="F721" s="5" t="str">
        <f>FIXED('WinBUGS output'!M720,2)</f>
        <v>-0.79</v>
      </c>
      <c r="G721" s="5" t="str">
        <f>FIXED('WinBUGS output'!O720,2)</f>
        <v>1.27</v>
      </c>
      <c r="H721" s="38"/>
      <c r="I721" s="38"/>
      <c r="J721" s="38"/>
      <c r="X721" s="5" t="str">
        <f t="shared" si="34"/>
        <v>Exercise + TAU</v>
      </c>
      <c r="Y721" s="5" t="str">
        <f t="shared" si="35"/>
        <v>Cognitive bibliotherapy with support + TAU</v>
      </c>
      <c r="Z721" s="5" t="str">
        <f>FIXED(EXP('WinBUGS output'!N720),2)</f>
        <v>1.32</v>
      </c>
      <c r="AA721" s="5" t="str">
        <f>FIXED(EXP('WinBUGS output'!M720),2)</f>
        <v>0.45</v>
      </c>
      <c r="AB721" s="5" t="str">
        <f>FIXED(EXP('WinBUGS output'!O720),2)</f>
        <v>3.56</v>
      </c>
    </row>
    <row r="722" spans="1:28" x14ac:dyDescent="0.25">
      <c r="A722" s="16">
        <v>9</v>
      </c>
      <c r="B722" s="16">
        <v>28</v>
      </c>
      <c r="C722" s="5" t="str">
        <f>VLOOKUP(A722,'WinBUGS output'!A:C,3,FALSE)</f>
        <v>Exercise + TAU</v>
      </c>
      <c r="D722" s="5" t="str">
        <f>VLOOKUP(B722,'WinBUGS output'!A:C,3,FALSE)</f>
        <v>Computerised behavioural activation with support</v>
      </c>
      <c r="E722" s="5" t="str">
        <f>FIXED('WinBUGS output'!N721,2)</f>
        <v>0.12</v>
      </c>
      <c r="F722" s="5" t="str">
        <f>FIXED('WinBUGS output'!M721,2)</f>
        <v>-0.97</v>
      </c>
      <c r="G722" s="5" t="str">
        <f>FIXED('WinBUGS output'!O721,2)</f>
        <v>1.05</v>
      </c>
      <c r="H722" s="38"/>
      <c r="I722" s="38"/>
      <c r="J722" s="38"/>
      <c r="X722" s="5" t="str">
        <f t="shared" si="34"/>
        <v>Exercise + TAU</v>
      </c>
      <c r="Y722" s="5" t="str">
        <f t="shared" si="35"/>
        <v>Computerised behavioural activation with support</v>
      </c>
      <c r="Z722" s="5" t="str">
        <f>FIXED(EXP('WinBUGS output'!N721),2)</f>
        <v>1.13</v>
      </c>
      <c r="AA722" s="5" t="str">
        <f>FIXED(EXP('WinBUGS output'!M721),2)</f>
        <v>0.38</v>
      </c>
      <c r="AB722" s="5" t="str">
        <f>FIXED(EXP('WinBUGS output'!O721),2)</f>
        <v>2.86</v>
      </c>
    </row>
    <row r="723" spans="1:28" x14ac:dyDescent="0.25">
      <c r="A723" s="16">
        <v>9</v>
      </c>
      <c r="B723" s="16">
        <v>29</v>
      </c>
      <c r="C723" s="5" t="str">
        <f>VLOOKUP(A723,'WinBUGS output'!A:C,3,FALSE)</f>
        <v>Exercise + TAU</v>
      </c>
      <c r="D723" s="5" t="str">
        <f>VLOOKUP(B723,'WinBUGS output'!A:C,3,FALSE)</f>
        <v>Computerised psychodynamic therapy with support</v>
      </c>
      <c r="E723" s="5" t="str">
        <f>FIXED('WinBUGS output'!N722,2)</f>
        <v>0.44</v>
      </c>
      <c r="F723" s="5" t="str">
        <f>FIXED('WinBUGS output'!M722,2)</f>
        <v>-0.55</v>
      </c>
      <c r="G723" s="5" t="str">
        <f>FIXED('WinBUGS output'!O722,2)</f>
        <v>1.51</v>
      </c>
      <c r="H723" s="38"/>
      <c r="I723" s="38"/>
      <c r="J723" s="38"/>
      <c r="X723" s="5" t="str">
        <f t="shared" si="34"/>
        <v>Exercise + TAU</v>
      </c>
      <c r="Y723" s="5" t="str">
        <f t="shared" si="35"/>
        <v>Computerised psychodynamic therapy with support</v>
      </c>
      <c r="Z723" s="5" t="str">
        <f>FIXED(EXP('WinBUGS output'!N722),2)</f>
        <v>1.56</v>
      </c>
      <c r="AA723" s="5" t="str">
        <f>FIXED(EXP('WinBUGS output'!M722),2)</f>
        <v>0.57</v>
      </c>
      <c r="AB723" s="5" t="str">
        <f>FIXED(EXP('WinBUGS output'!O722),2)</f>
        <v>4.53</v>
      </c>
    </row>
    <row r="724" spans="1:28" x14ac:dyDescent="0.25">
      <c r="A724" s="16">
        <v>9</v>
      </c>
      <c r="B724" s="16">
        <v>30</v>
      </c>
      <c r="C724" s="5" t="str">
        <f>VLOOKUP(A724,'WinBUGS output'!A:C,3,FALSE)</f>
        <v>Exercise + TAU</v>
      </c>
      <c r="D724" s="5" t="str">
        <f>VLOOKUP(B724,'WinBUGS output'!A:C,3,FALSE)</f>
        <v>Computerised third-wave cognitive therapy with support</v>
      </c>
      <c r="E724" s="5" t="str">
        <f>FIXED('WinBUGS output'!N723,2)</f>
        <v>0.21</v>
      </c>
      <c r="F724" s="5" t="str">
        <f>FIXED('WinBUGS output'!M723,2)</f>
        <v>-0.93</v>
      </c>
      <c r="G724" s="5" t="str">
        <f>FIXED('WinBUGS output'!O723,2)</f>
        <v>1.20</v>
      </c>
      <c r="H724" s="38"/>
      <c r="I724" s="38"/>
      <c r="J724" s="38"/>
      <c r="X724" s="5" t="str">
        <f t="shared" si="34"/>
        <v>Exercise + TAU</v>
      </c>
      <c r="Y724" s="5" t="str">
        <f t="shared" si="35"/>
        <v>Computerised third-wave cognitive therapy with support</v>
      </c>
      <c r="Z724" s="5" t="str">
        <f>FIXED(EXP('WinBUGS output'!N723),2)</f>
        <v>1.24</v>
      </c>
      <c r="AA724" s="5" t="str">
        <f>FIXED(EXP('WinBUGS output'!M723),2)</f>
        <v>0.40</v>
      </c>
      <c r="AB724" s="5" t="str">
        <f>FIXED(EXP('WinBUGS output'!O723),2)</f>
        <v>3.33</v>
      </c>
    </row>
    <row r="725" spans="1:28" x14ac:dyDescent="0.25">
      <c r="A725" s="16">
        <v>9</v>
      </c>
      <c r="B725" s="16">
        <v>31</v>
      </c>
      <c r="C725" s="5" t="str">
        <f>VLOOKUP(A725,'WinBUGS output'!A:C,3,FALSE)</f>
        <v>Exercise + TAU</v>
      </c>
      <c r="D725" s="5" t="str">
        <f>VLOOKUP(B725,'WinBUGS output'!A:C,3,FALSE)</f>
        <v>Computerised-CBT (CCBT) with support</v>
      </c>
      <c r="E725" s="5" t="str">
        <f>FIXED('WinBUGS output'!N724,2)</f>
        <v>0.61</v>
      </c>
      <c r="F725" s="5" t="str">
        <f>FIXED('WinBUGS output'!M724,2)</f>
        <v>-0.22</v>
      </c>
      <c r="G725" s="5" t="str">
        <f>FIXED('WinBUGS output'!O724,2)</f>
        <v>1.39</v>
      </c>
      <c r="H725" s="38"/>
      <c r="I725" s="38"/>
      <c r="J725" s="38"/>
      <c r="X725" s="5" t="str">
        <f t="shared" si="34"/>
        <v>Exercise + TAU</v>
      </c>
      <c r="Y725" s="5" t="str">
        <f t="shared" si="35"/>
        <v>Computerised-CBT (CCBT) with support</v>
      </c>
      <c r="Z725" s="5" t="str">
        <f>FIXED(EXP('WinBUGS output'!N724),2)</f>
        <v>1.84</v>
      </c>
      <c r="AA725" s="5" t="str">
        <f>FIXED(EXP('WinBUGS output'!M724),2)</f>
        <v>0.81</v>
      </c>
      <c r="AB725" s="5" t="str">
        <f>FIXED(EXP('WinBUGS output'!O724),2)</f>
        <v>4.03</v>
      </c>
    </row>
    <row r="726" spans="1:28" x14ac:dyDescent="0.25">
      <c r="A726" s="16">
        <v>9</v>
      </c>
      <c r="B726" s="16">
        <v>32</v>
      </c>
      <c r="C726" s="5" t="str">
        <f>VLOOKUP(A726,'WinBUGS output'!A:C,3,FALSE)</f>
        <v>Exercise + TAU</v>
      </c>
      <c r="D726" s="5" t="str">
        <f>VLOOKUP(B726,'WinBUGS output'!A:C,3,FALSE)</f>
        <v>Computerised-CBT (CCBT) with support + TAU</v>
      </c>
      <c r="E726" s="5" t="str">
        <f>FIXED('WinBUGS output'!N725,2)</f>
        <v>0.14</v>
      </c>
      <c r="F726" s="5" t="str">
        <f>FIXED('WinBUGS output'!M725,2)</f>
        <v>-0.71</v>
      </c>
      <c r="G726" s="5" t="str">
        <f>FIXED('WinBUGS output'!O725,2)</f>
        <v>0.94</v>
      </c>
      <c r="H726" s="38"/>
      <c r="I726" s="38"/>
      <c r="J726" s="38"/>
      <c r="X726" s="5" t="str">
        <f t="shared" si="34"/>
        <v>Exercise + TAU</v>
      </c>
      <c r="Y726" s="5" t="str">
        <f t="shared" si="35"/>
        <v>Computerised-CBT (CCBT) with support + TAU</v>
      </c>
      <c r="Z726" s="5" t="str">
        <f>FIXED(EXP('WinBUGS output'!N725),2)</f>
        <v>1.15</v>
      </c>
      <c r="AA726" s="5" t="str">
        <f>FIXED(EXP('WinBUGS output'!M725),2)</f>
        <v>0.49</v>
      </c>
      <c r="AB726" s="5" t="str">
        <f>FIXED(EXP('WinBUGS output'!O725),2)</f>
        <v>2.55</v>
      </c>
    </row>
    <row r="727" spans="1:28" x14ac:dyDescent="0.25">
      <c r="A727" s="16">
        <v>9</v>
      </c>
      <c r="B727" s="16">
        <v>33</v>
      </c>
      <c r="C727" s="5" t="str">
        <f>VLOOKUP(A727,'WinBUGS output'!A:C,3,FALSE)</f>
        <v>Exercise + TAU</v>
      </c>
      <c r="D727" s="5" t="str">
        <f>VLOOKUP(B727,'WinBUGS output'!A:C,3,FALSE)</f>
        <v>Tailored computerised-CBT (CCBT) with support</v>
      </c>
      <c r="E727" s="5" t="str">
        <f>FIXED('WinBUGS output'!N726,2)</f>
        <v>0.22</v>
      </c>
      <c r="F727" s="5" t="str">
        <f>FIXED('WinBUGS output'!M726,2)</f>
        <v>-0.79</v>
      </c>
      <c r="G727" s="5" t="str">
        <f>FIXED('WinBUGS output'!O726,2)</f>
        <v>1.13</v>
      </c>
      <c r="H727" s="38"/>
      <c r="I727" s="38"/>
      <c r="J727" s="38"/>
      <c r="X727" s="5" t="str">
        <f t="shared" si="34"/>
        <v>Exercise + TAU</v>
      </c>
      <c r="Y727" s="5" t="str">
        <f t="shared" si="35"/>
        <v>Tailored computerised-CBT (CCBT) with support</v>
      </c>
      <c r="Z727" s="5" t="str">
        <f>FIXED(EXP('WinBUGS output'!N726),2)</f>
        <v>1.24</v>
      </c>
      <c r="AA727" s="5" t="str">
        <f>FIXED(EXP('WinBUGS output'!M726),2)</f>
        <v>0.45</v>
      </c>
      <c r="AB727" s="5" t="str">
        <f>FIXED(EXP('WinBUGS output'!O726),2)</f>
        <v>3.10</v>
      </c>
    </row>
    <row r="728" spans="1:28" x14ac:dyDescent="0.25">
      <c r="A728" s="16">
        <v>9</v>
      </c>
      <c r="B728" s="16">
        <v>34</v>
      </c>
      <c r="C728" s="5" t="str">
        <f>VLOOKUP(A728,'WinBUGS output'!A:C,3,FALSE)</f>
        <v>Exercise + TAU</v>
      </c>
      <c r="D728" s="5" t="str">
        <f>VLOOKUP(B728,'WinBUGS output'!A:C,3,FALSE)</f>
        <v>Behavioural bibliotherapy</v>
      </c>
      <c r="E728" s="5" t="str">
        <f>FIXED('WinBUGS output'!N727,2)</f>
        <v>0.17</v>
      </c>
      <c r="F728" s="5" t="str">
        <f>FIXED('WinBUGS output'!M727,2)</f>
        <v>-0.69</v>
      </c>
      <c r="G728" s="5" t="str">
        <f>FIXED('WinBUGS output'!O727,2)</f>
        <v>1.03</v>
      </c>
      <c r="H728" s="38"/>
      <c r="I728" s="38"/>
      <c r="J728" s="38"/>
      <c r="X728" s="5" t="str">
        <f t="shared" si="34"/>
        <v>Exercise + TAU</v>
      </c>
      <c r="Y728" s="5" t="str">
        <f t="shared" si="35"/>
        <v>Behavioural bibliotherapy</v>
      </c>
      <c r="Z728" s="5" t="str">
        <f>FIXED(EXP('WinBUGS output'!N727),2)</f>
        <v>1.19</v>
      </c>
      <c r="AA728" s="5" t="str">
        <f>FIXED(EXP('WinBUGS output'!M727),2)</f>
        <v>0.50</v>
      </c>
      <c r="AB728" s="5" t="str">
        <f>FIXED(EXP('WinBUGS output'!O727),2)</f>
        <v>2.81</v>
      </c>
    </row>
    <row r="729" spans="1:28" x14ac:dyDescent="0.25">
      <c r="A729" s="16">
        <v>9</v>
      </c>
      <c r="B729" s="16">
        <v>35</v>
      </c>
      <c r="C729" s="5" t="str">
        <f>VLOOKUP(A729,'WinBUGS output'!A:C,3,FALSE)</f>
        <v>Exercise + TAU</v>
      </c>
      <c r="D729" s="5" t="str">
        <f>VLOOKUP(B729,'WinBUGS output'!A:C,3,FALSE)</f>
        <v>Cognitive bibliotherapy</v>
      </c>
      <c r="E729" s="5" t="str">
        <f>FIXED('WinBUGS output'!N728,2)</f>
        <v>0.07</v>
      </c>
      <c r="F729" s="5" t="str">
        <f>FIXED('WinBUGS output'!M728,2)</f>
        <v>-0.72</v>
      </c>
      <c r="G729" s="5" t="str">
        <f>FIXED('WinBUGS output'!O728,2)</f>
        <v>0.79</v>
      </c>
      <c r="H729" s="38"/>
      <c r="I729" s="38"/>
      <c r="J729" s="38"/>
      <c r="X729" s="5" t="str">
        <f t="shared" si="34"/>
        <v>Exercise + TAU</v>
      </c>
      <c r="Y729" s="5" t="str">
        <f t="shared" si="35"/>
        <v>Cognitive bibliotherapy</v>
      </c>
      <c r="Z729" s="5" t="str">
        <f>FIXED(EXP('WinBUGS output'!N728),2)</f>
        <v>1.07</v>
      </c>
      <c r="AA729" s="5" t="str">
        <f>FIXED(EXP('WinBUGS output'!M728),2)</f>
        <v>0.49</v>
      </c>
      <c r="AB729" s="5" t="str">
        <f>FIXED(EXP('WinBUGS output'!O728),2)</f>
        <v>2.21</v>
      </c>
    </row>
    <row r="730" spans="1:28" x14ac:dyDescent="0.25">
      <c r="A730" s="16">
        <v>9</v>
      </c>
      <c r="B730" s="16">
        <v>36</v>
      </c>
      <c r="C730" s="5" t="str">
        <f>VLOOKUP(A730,'WinBUGS output'!A:C,3,FALSE)</f>
        <v>Exercise + TAU</v>
      </c>
      <c r="D730" s="5" t="str">
        <f>VLOOKUP(B730,'WinBUGS output'!A:C,3,FALSE)</f>
        <v>Cognitive bibliotherapy + TAU</v>
      </c>
      <c r="E730" s="5" t="str">
        <f>FIXED('WinBUGS output'!N729,2)</f>
        <v>0.11</v>
      </c>
      <c r="F730" s="5" t="str">
        <f>FIXED('WinBUGS output'!M729,2)</f>
        <v>-0.73</v>
      </c>
      <c r="G730" s="5" t="str">
        <f>FIXED('WinBUGS output'!O729,2)</f>
        <v>0.89</v>
      </c>
      <c r="H730" s="38"/>
      <c r="I730" s="38"/>
      <c r="J730" s="38"/>
      <c r="X730" s="5" t="str">
        <f t="shared" si="34"/>
        <v>Exercise + TAU</v>
      </c>
      <c r="Y730" s="5" t="str">
        <f t="shared" si="35"/>
        <v>Cognitive bibliotherapy + TAU</v>
      </c>
      <c r="Z730" s="5" t="str">
        <f>FIXED(EXP('WinBUGS output'!N729),2)</f>
        <v>1.12</v>
      </c>
      <c r="AA730" s="5" t="str">
        <f>FIXED(EXP('WinBUGS output'!M729),2)</f>
        <v>0.48</v>
      </c>
      <c r="AB730" s="5" t="str">
        <f>FIXED(EXP('WinBUGS output'!O729),2)</f>
        <v>2.42</v>
      </c>
    </row>
    <row r="731" spans="1:28" x14ac:dyDescent="0.25">
      <c r="A731" s="16">
        <v>9</v>
      </c>
      <c r="B731" s="16">
        <v>37</v>
      </c>
      <c r="C731" s="5" t="str">
        <f>VLOOKUP(A731,'WinBUGS output'!A:C,3,FALSE)</f>
        <v>Exercise + TAU</v>
      </c>
      <c r="D731" s="5" t="str">
        <f>VLOOKUP(B731,'WinBUGS output'!A:C,3,FALSE)</f>
        <v>Computerised cognitive bias modification</v>
      </c>
      <c r="E731" s="5" t="str">
        <f>FIXED('WinBUGS output'!N730,2)</f>
        <v>0.14</v>
      </c>
      <c r="F731" s="5" t="str">
        <f>FIXED('WinBUGS output'!M730,2)</f>
        <v>-0.71</v>
      </c>
      <c r="G731" s="5" t="str">
        <f>FIXED('WinBUGS output'!O730,2)</f>
        <v>0.93</v>
      </c>
      <c r="H731" s="38"/>
      <c r="I731" s="38"/>
      <c r="J731" s="38"/>
      <c r="X731" s="5" t="str">
        <f t="shared" si="34"/>
        <v>Exercise + TAU</v>
      </c>
      <c r="Y731" s="5" t="str">
        <f t="shared" si="35"/>
        <v>Computerised cognitive bias modification</v>
      </c>
      <c r="Z731" s="5" t="str">
        <f>FIXED(EXP('WinBUGS output'!N730),2)</f>
        <v>1.15</v>
      </c>
      <c r="AA731" s="5" t="str">
        <f>FIXED(EXP('WinBUGS output'!M730),2)</f>
        <v>0.49</v>
      </c>
      <c r="AB731" s="5" t="str">
        <f>FIXED(EXP('WinBUGS output'!O730),2)</f>
        <v>2.54</v>
      </c>
    </row>
    <row r="732" spans="1:28" x14ac:dyDescent="0.25">
      <c r="A732" s="16">
        <v>9</v>
      </c>
      <c r="B732" s="16">
        <v>38</v>
      </c>
      <c r="C732" s="5" t="str">
        <f>VLOOKUP(A732,'WinBUGS output'!A:C,3,FALSE)</f>
        <v>Exercise + TAU</v>
      </c>
      <c r="D732" s="5" t="str">
        <f>VLOOKUP(B732,'WinBUGS output'!A:C,3,FALSE)</f>
        <v>Computerised mindfulness intervention</v>
      </c>
      <c r="E732" s="5" t="str">
        <f>FIXED('WinBUGS output'!N731,2)</f>
        <v>0.15</v>
      </c>
      <c r="F732" s="5" t="str">
        <f>FIXED('WinBUGS output'!M731,2)</f>
        <v>-0.72</v>
      </c>
      <c r="G732" s="5" t="str">
        <f>FIXED('WinBUGS output'!O731,2)</f>
        <v>0.98</v>
      </c>
      <c r="H732" s="38"/>
      <c r="I732" s="38"/>
      <c r="J732" s="38"/>
      <c r="X732" s="5" t="str">
        <f t="shared" si="34"/>
        <v>Exercise + TAU</v>
      </c>
      <c r="Y732" s="5" t="str">
        <f t="shared" si="35"/>
        <v>Computerised mindfulness intervention</v>
      </c>
      <c r="Z732" s="5" t="str">
        <f>FIXED(EXP('WinBUGS output'!N731),2)</f>
        <v>1.16</v>
      </c>
      <c r="AA732" s="5" t="str">
        <f>FIXED(EXP('WinBUGS output'!M731),2)</f>
        <v>0.49</v>
      </c>
      <c r="AB732" s="5" t="str">
        <f>FIXED(EXP('WinBUGS output'!O731),2)</f>
        <v>2.68</v>
      </c>
    </row>
    <row r="733" spans="1:28" x14ac:dyDescent="0.25">
      <c r="A733" s="16">
        <v>9</v>
      </c>
      <c r="B733" s="16">
        <v>39</v>
      </c>
      <c r="C733" s="5" t="str">
        <f>VLOOKUP(A733,'WinBUGS output'!A:C,3,FALSE)</f>
        <v>Exercise + TAU</v>
      </c>
      <c r="D733" s="5" t="str">
        <f>VLOOKUP(B733,'WinBUGS output'!A:C,3,FALSE)</f>
        <v>Computerised-CBT (CCBT)</v>
      </c>
      <c r="E733" s="5" t="str">
        <f>FIXED('WinBUGS output'!N732,2)</f>
        <v>0.16</v>
      </c>
      <c r="F733" s="5" t="str">
        <f>FIXED('WinBUGS output'!M732,2)</f>
        <v>-0.58</v>
      </c>
      <c r="G733" s="5" t="str">
        <f>FIXED('WinBUGS output'!O732,2)</f>
        <v>0.84</v>
      </c>
      <c r="H733" s="38"/>
      <c r="I733" s="38"/>
      <c r="J733" s="38"/>
      <c r="X733" s="5" t="str">
        <f t="shared" si="34"/>
        <v>Exercise + TAU</v>
      </c>
      <c r="Y733" s="5" t="str">
        <f t="shared" si="35"/>
        <v>Computerised-CBT (CCBT)</v>
      </c>
      <c r="Z733" s="5" t="str">
        <f>FIXED(EXP('WinBUGS output'!N732),2)</f>
        <v>1.17</v>
      </c>
      <c r="AA733" s="5" t="str">
        <f>FIXED(EXP('WinBUGS output'!M732),2)</f>
        <v>0.56</v>
      </c>
      <c r="AB733" s="5" t="str">
        <f>FIXED(EXP('WinBUGS output'!O732),2)</f>
        <v>2.31</v>
      </c>
    </row>
    <row r="734" spans="1:28" x14ac:dyDescent="0.25">
      <c r="A734" s="16">
        <v>9</v>
      </c>
      <c r="B734" s="16">
        <v>40</v>
      </c>
      <c r="C734" s="5" t="str">
        <f>VLOOKUP(A734,'WinBUGS output'!A:C,3,FALSE)</f>
        <v>Exercise + TAU</v>
      </c>
      <c r="D734" s="5" t="str">
        <f>VLOOKUP(B734,'WinBUGS output'!A:C,3,FALSE)</f>
        <v>Computerised-CBT (CCBT) + TAU</v>
      </c>
      <c r="E734" s="5" t="str">
        <f>FIXED('WinBUGS output'!N733,2)</f>
        <v>0.18</v>
      </c>
      <c r="F734" s="5" t="str">
        <f>FIXED('WinBUGS output'!M733,2)</f>
        <v>-0.58</v>
      </c>
      <c r="G734" s="5" t="str">
        <f>FIXED('WinBUGS output'!O733,2)</f>
        <v>0.91</v>
      </c>
      <c r="H734" s="38"/>
      <c r="I734" s="38"/>
      <c r="J734" s="38"/>
      <c r="X734" s="5" t="str">
        <f t="shared" si="34"/>
        <v>Exercise + TAU</v>
      </c>
      <c r="Y734" s="5" t="str">
        <f t="shared" si="35"/>
        <v>Computerised-CBT (CCBT) + TAU</v>
      </c>
      <c r="Z734" s="5" t="str">
        <f>FIXED(EXP('WinBUGS output'!N733),2)</f>
        <v>1.20</v>
      </c>
      <c r="AA734" s="5" t="str">
        <f>FIXED(EXP('WinBUGS output'!M733),2)</f>
        <v>0.56</v>
      </c>
      <c r="AB734" s="5" t="str">
        <f>FIXED(EXP('WinBUGS output'!O733),2)</f>
        <v>2.50</v>
      </c>
    </row>
    <row r="735" spans="1:28" x14ac:dyDescent="0.25">
      <c r="A735" s="16">
        <v>9</v>
      </c>
      <c r="B735" s="16">
        <v>41</v>
      </c>
      <c r="C735" s="5" t="str">
        <f>VLOOKUP(A735,'WinBUGS output'!A:C,3,FALSE)</f>
        <v>Exercise + TAU</v>
      </c>
      <c r="D735" s="5" t="str">
        <f>VLOOKUP(B735,'WinBUGS output'!A:C,3,FALSE)</f>
        <v>Online positive psychological intervention</v>
      </c>
      <c r="E735" s="5" t="str">
        <f>FIXED('WinBUGS output'!N734,2)</f>
        <v>0.17</v>
      </c>
      <c r="F735" s="5" t="str">
        <f>FIXED('WinBUGS output'!M734,2)</f>
        <v>-0.65</v>
      </c>
      <c r="G735" s="5" t="str">
        <f>FIXED('WinBUGS output'!O734,2)</f>
        <v>0.99</v>
      </c>
      <c r="H735" s="38"/>
      <c r="I735" s="38"/>
      <c r="J735" s="38"/>
      <c r="X735" s="5" t="str">
        <f t="shared" si="34"/>
        <v>Exercise + TAU</v>
      </c>
      <c r="Y735" s="5" t="str">
        <f t="shared" si="35"/>
        <v>Online positive psychological intervention</v>
      </c>
      <c r="Z735" s="5" t="str">
        <f>FIXED(EXP('WinBUGS output'!N734),2)</f>
        <v>1.19</v>
      </c>
      <c r="AA735" s="5" t="str">
        <f>FIXED(EXP('WinBUGS output'!M734),2)</f>
        <v>0.52</v>
      </c>
      <c r="AB735" s="5" t="str">
        <f>FIXED(EXP('WinBUGS output'!O734),2)</f>
        <v>2.70</v>
      </c>
    </row>
    <row r="736" spans="1:28" x14ac:dyDescent="0.25">
      <c r="A736" s="16">
        <v>9</v>
      </c>
      <c r="B736" s="16">
        <v>42</v>
      </c>
      <c r="C736" s="5" t="str">
        <f>VLOOKUP(A736,'WinBUGS output'!A:C,3,FALSE)</f>
        <v>Exercise + TAU</v>
      </c>
      <c r="D736" s="5" t="str">
        <f>VLOOKUP(B736,'WinBUGS output'!A:C,3,FALSE)</f>
        <v>Psychoeducational website</v>
      </c>
      <c r="E736" s="5" t="str">
        <f>FIXED('WinBUGS output'!N735,2)</f>
        <v>0.10</v>
      </c>
      <c r="F736" s="5" t="str">
        <f>FIXED('WinBUGS output'!M735,2)</f>
        <v>-0.71</v>
      </c>
      <c r="G736" s="5" t="str">
        <f>FIXED('WinBUGS output'!O735,2)</f>
        <v>0.86</v>
      </c>
      <c r="H736" s="38"/>
      <c r="I736" s="38"/>
      <c r="J736" s="38"/>
      <c r="X736" s="5" t="str">
        <f t="shared" si="34"/>
        <v>Exercise + TAU</v>
      </c>
      <c r="Y736" s="5" t="str">
        <f t="shared" si="35"/>
        <v>Psychoeducational website</v>
      </c>
      <c r="Z736" s="5" t="str">
        <f>FIXED(EXP('WinBUGS output'!N735),2)</f>
        <v>1.11</v>
      </c>
      <c r="AA736" s="5" t="str">
        <f>FIXED(EXP('WinBUGS output'!M735),2)</f>
        <v>0.49</v>
      </c>
      <c r="AB736" s="5" t="str">
        <f>FIXED(EXP('WinBUGS output'!O735),2)</f>
        <v>2.35</v>
      </c>
    </row>
    <row r="737" spans="1:28" x14ac:dyDescent="0.25">
      <c r="A737" s="16">
        <v>9</v>
      </c>
      <c r="B737" s="16">
        <v>43</v>
      </c>
      <c r="C737" s="5" t="str">
        <f>VLOOKUP(A737,'WinBUGS output'!A:C,3,FALSE)</f>
        <v>Exercise + TAU</v>
      </c>
      <c r="D737" s="5" t="str">
        <f>VLOOKUP(B737,'WinBUGS output'!A:C,3,FALSE)</f>
        <v>Tailored computerised psychoeducation and self-help strategies</v>
      </c>
      <c r="E737" s="5" t="str">
        <f>FIXED('WinBUGS output'!N736,2)</f>
        <v>0.09</v>
      </c>
      <c r="F737" s="5" t="str">
        <f>FIXED('WinBUGS output'!M736,2)</f>
        <v>-0.78</v>
      </c>
      <c r="G737" s="5" t="str">
        <f>FIXED('WinBUGS output'!O736,2)</f>
        <v>0.88</v>
      </c>
      <c r="H737" s="38"/>
      <c r="I737" s="38"/>
      <c r="J737" s="38"/>
      <c r="X737" s="5" t="str">
        <f t="shared" si="34"/>
        <v>Exercise + TAU</v>
      </c>
      <c r="Y737" s="5" t="str">
        <f t="shared" si="35"/>
        <v>Tailored computerised psychoeducation and self-help strategies</v>
      </c>
      <c r="Z737" s="5" t="str">
        <f>FIXED(EXP('WinBUGS output'!N736),2)</f>
        <v>1.09</v>
      </c>
      <c r="AA737" s="5" t="str">
        <f>FIXED(EXP('WinBUGS output'!M736),2)</f>
        <v>0.46</v>
      </c>
      <c r="AB737" s="5" t="str">
        <f>FIXED(EXP('WinBUGS output'!O736),2)</f>
        <v>2.41</v>
      </c>
    </row>
    <row r="738" spans="1:28" x14ac:dyDescent="0.25">
      <c r="A738" s="16">
        <v>9</v>
      </c>
      <c r="B738" s="16">
        <v>44</v>
      </c>
      <c r="C738" s="5" t="str">
        <f>VLOOKUP(A738,'WinBUGS output'!A:C,3,FALSE)</f>
        <v>Exercise + TAU</v>
      </c>
      <c r="D738" s="5" t="str">
        <f>VLOOKUP(B738,'WinBUGS output'!A:C,3,FALSE)</f>
        <v>Lifestyle factors discussion</v>
      </c>
      <c r="E738" s="5" t="str">
        <f>FIXED('WinBUGS output'!N737,2)</f>
        <v>-0.60</v>
      </c>
      <c r="F738" s="5" t="str">
        <f>FIXED('WinBUGS output'!M737,2)</f>
        <v>-1.60</v>
      </c>
      <c r="G738" s="5" t="str">
        <f>FIXED('WinBUGS output'!O737,2)</f>
        <v>0.34</v>
      </c>
      <c r="H738" s="38"/>
      <c r="I738" s="38"/>
      <c r="J738" s="38"/>
      <c r="X738" s="5" t="str">
        <f t="shared" si="34"/>
        <v>Exercise + TAU</v>
      </c>
      <c r="Y738" s="5" t="str">
        <f t="shared" si="35"/>
        <v>Lifestyle factors discussion</v>
      </c>
      <c r="Z738" s="5" t="str">
        <f>FIXED(EXP('WinBUGS output'!N737),2)</f>
        <v>0.55</v>
      </c>
      <c r="AA738" s="5" t="str">
        <f>FIXED(EXP('WinBUGS output'!M737),2)</f>
        <v>0.20</v>
      </c>
      <c r="AB738" s="5" t="str">
        <f>FIXED(EXP('WinBUGS output'!O737),2)</f>
        <v>1.40</v>
      </c>
    </row>
    <row r="739" spans="1:28" x14ac:dyDescent="0.25">
      <c r="A739" s="16">
        <v>9</v>
      </c>
      <c r="B739" s="16">
        <v>45</v>
      </c>
      <c r="C739" s="5" t="str">
        <f>VLOOKUP(A739,'WinBUGS output'!A:C,3,FALSE)</f>
        <v>Exercise + TAU</v>
      </c>
      <c r="D739" s="5" t="str">
        <f>VLOOKUP(B739,'WinBUGS output'!A:C,3,FALSE)</f>
        <v>Psychoeducational group programme</v>
      </c>
      <c r="E739" s="5" t="str">
        <f>FIXED('WinBUGS output'!N738,2)</f>
        <v>-0.74</v>
      </c>
      <c r="F739" s="5" t="str">
        <f>FIXED('WinBUGS output'!M738,2)</f>
        <v>-1.76</v>
      </c>
      <c r="G739" s="5" t="str">
        <f>FIXED('WinBUGS output'!O738,2)</f>
        <v>0.19</v>
      </c>
      <c r="H739" s="38"/>
      <c r="I739" s="38"/>
      <c r="J739" s="38"/>
      <c r="X739" s="5" t="str">
        <f t="shared" si="34"/>
        <v>Exercise + TAU</v>
      </c>
      <c r="Y739" s="5" t="str">
        <f t="shared" si="35"/>
        <v>Psychoeducational group programme</v>
      </c>
      <c r="Z739" s="5" t="str">
        <f>FIXED(EXP('WinBUGS output'!N738),2)</f>
        <v>0.48</v>
      </c>
      <c r="AA739" s="5" t="str">
        <f>FIXED(EXP('WinBUGS output'!M738),2)</f>
        <v>0.17</v>
      </c>
      <c r="AB739" s="5" t="str">
        <f>FIXED(EXP('WinBUGS output'!O738),2)</f>
        <v>1.21</v>
      </c>
    </row>
    <row r="740" spans="1:28" x14ac:dyDescent="0.25">
      <c r="A740" s="16">
        <v>9</v>
      </c>
      <c r="B740" s="16">
        <v>46</v>
      </c>
      <c r="C740" s="5" t="str">
        <f>VLOOKUP(A740,'WinBUGS output'!A:C,3,FALSE)</f>
        <v>Exercise + TAU</v>
      </c>
      <c r="D740" s="5" t="str">
        <f>VLOOKUP(B740,'WinBUGS output'!A:C,3,FALSE)</f>
        <v>Psychoeducational group programme + TAU</v>
      </c>
      <c r="E740" s="5" t="str">
        <f>FIXED('WinBUGS output'!N739,2)</f>
        <v>-0.45</v>
      </c>
      <c r="F740" s="5" t="str">
        <f>FIXED('WinBUGS output'!M739,2)</f>
        <v>-1.34</v>
      </c>
      <c r="G740" s="5" t="str">
        <f>FIXED('WinBUGS output'!O739,2)</f>
        <v>0.42</v>
      </c>
      <c r="H740" s="38"/>
      <c r="I740" s="38"/>
      <c r="J740" s="38"/>
      <c r="X740" s="5" t="str">
        <f t="shared" si="34"/>
        <v>Exercise + TAU</v>
      </c>
      <c r="Y740" s="5" t="str">
        <f t="shared" si="35"/>
        <v>Psychoeducational group programme + TAU</v>
      </c>
      <c r="Z740" s="5" t="str">
        <f>FIXED(EXP('WinBUGS output'!N739),2)</f>
        <v>0.64</v>
      </c>
      <c r="AA740" s="5" t="str">
        <f>FIXED(EXP('WinBUGS output'!M739),2)</f>
        <v>0.26</v>
      </c>
      <c r="AB740" s="5" t="str">
        <f>FIXED(EXP('WinBUGS output'!O739),2)</f>
        <v>1.52</v>
      </c>
    </row>
    <row r="741" spans="1:28" x14ac:dyDescent="0.25">
      <c r="A741" s="16">
        <v>9</v>
      </c>
      <c r="B741" s="16">
        <v>47</v>
      </c>
      <c r="C741" s="5" t="str">
        <f>VLOOKUP(A741,'WinBUGS output'!A:C,3,FALSE)</f>
        <v>Exercise + TAU</v>
      </c>
      <c r="D741" s="5" t="str">
        <f>VLOOKUP(B741,'WinBUGS output'!A:C,3,FALSE)</f>
        <v>Interpersonal psychotherapy (IPT)</v>
      </c>
      <c r="E741" s="5" t="str">
        <f>FIXED('WinBUGS output'!N740,2)</f>
        <v>-0.25</v>
      </c>
      <c r="F741" s="5" t="str">
        <f>FIXED('WinBUGS output'!M740,2)</f>
        <v>-1.06</v>
      </c>
      <c r="G741" s="5" t="str">
        <f>FIXED('WinBUGS output'!O740,2)</f>
        <v>0.51</v>
      </c>
      <c r="H741" s="38"/>
      <c r="I741" s="38"/>
      <c r="J741" s="38"/>
      <c r="X741" s="5" t="str">
        <f t="shared" si="34"/>
        <v>Exercise + TAU</v>
      </c>
      <c r="Y741" s="5" t="str">
        <f t="shared" si="35"/>
        <v>Interpersonal psychotherapy (IPT)</v>
      </c>
      <c r="Z741" s="5" t="str">
        <f>FIXED(EXP('WinBUGS output'!N740),2)</f>
        <v>0.78</v>
      </c>
      <c r="AA741" s="5" t="str">
        <f>FIXED(EXP('WinBUGS output'!M740),2)</f>
        <v>0.35</v>
      </c>
      <c r="AB741" s="5" t="str">
        <f>FIXED(EXP('WinBUGS output'!O740),2)</f>
        <v>1.66</v>
      </c>
    </row>
    <row r="742" spans="1:28" x14ac:dyDescent="0.25">
      <c r="A742" s="16">
        <v>9</v>
      </c>
      <c r="B742" s="16">
        <v>48</v>
      </c>
      <c r="C742" s="5" t="str">
        <f>VLOOKUP(A742,'WinBUGS output'!A:C,3,FALSE)</f>
        <v>Exercise + TAU</v>
      </c>
      <c r="D742" s="5" t="str">
        <f>VLOOKUP(B742,'WinBUGS output'!A:C,3,FALSE)</f>
        <v>Interpersonal psychotherapy (IPT) + TAU</v>
      </c>
      <c r="E742" s="5" t="str">
        <f>FIXED('WinBUGS output'!N741,2)</f>
        <v>-0.42</v>
      </c>
      <c r="F742" s="5" t="str">
        <f>FIXED('WinBUGS output'!M741,2)</f>
        <v>-1.53</v>
      </c>
      <c r="G742" s="5" t="str">
        <f>FIXED('WinBUGS output'!O741,2)</f>
        <v>0.53</v>
      </c>
      <c r="H742" s="38"/>
      <c r="I742" s="38"/>
      <c r="J742" s="38"/>
      <c r="X742" s="5" t="str">
        <f t="shared" si="34"/>
        <v>Exercise + TAU</v>
      </c>
      <c r="Y742" s="5" t="str">
        <f t="shared" si="35"/>
        <v>Interpersonal psychotherapy (IPT) + TAU</v>
      </c>
      <c r="Z742" s="5" t="str">
        <f>FIXED(EXP('WinBUGS output'!N741),2)</f>
        <v>0.65</v>
      </c>
      <c r="AA742" s="5" t="str">
        <f>FIXED(EXP('WinBUGS output'!M741),2)</f>
        <v>0.22</v>
      </c>
      <c r="AB742" s="5" t="str">
        <f>FIXED(EXP('WinBUGS output'!O741),2)</f>
        <v>1.70</v>
      </c>
    </row>
    <row r="743" spans="1:28" x14ac:dyDescent="0.25">
      <c r="A743" s="16">
        <v>9</v>
      </c>
      <c r="B743" s="16">
        <v>49</v>
      </c>
      <c r="C743" s="5" t="str">
        <f>VLOOKUP(A743,'WinBUGS output'!A:C,3,FALSE)</f>
        <v>Exercise + TAU</v>
      </c>
      <c r="D743" s="5" t="str">
        <f>VLOOKUP(B743,'WinBUGS output'!A:C,3,FALSE)</f>
        <v>Emotion-focused therapy (EFT)</v>
      </c>
      <c r="E743" s="5" t="str">
        <f>FIXED('WinBUGS output'!N742,2)</f>
        <v>-0.34</v>
      </c>
      <c r="F743" s="5" t="str">
        <f>FIXED('WinBUGS output'!M742,2)</f>
        <v>-1.38</v>
      </c>
      <c r="G743" s="5" t="str">
        <f>FIXED('WinBUGS output'!O742,2)</f>
        <v>0.60</v>
      </c>
      <c r="H743" s="38"/>
      <c r="I743" s="38"/>
      <c r="J743" s="38"/>
      <c r="X743" s="5" t="str">
        <f t="shared" si="34"/>
        <v>Exercise + TAU</v>
      </c>
      <c r="Y743" s="5" t="str">
        <f t="shared" si="35"/>
        <v>Emotion-focused therapy (EFT)</v>
      </c>
      <c r="Z743" s="5" t="str">
        <f>FIXED(EXP('WinBUGS output'!N742),2)</f>
        <v>0.71</v>
      </c>
      <c r="AA743" s="5" t="str">
        <f>FIXED(EXP('WinBUGS output'!M742),2)</f>
        <v>0.25</v>
      </c>
      <c r="AB743" s="5" t="str">
        <f>FIXED(EXP('WinBUGS output'!O742),2)</f>
        <v>1.82</v>
      </c>
    </row>
    <row r="744" spans="1:28" x14ac:dyDescent="0.25">
      <c r="A744" s="16">
        <v>9</v>
      </c>
      <c r="B744" s="16">
        <v>50</v>
      </c>
      <c r="C744" s="5" t="str">
        <f>VLOOKUP(A744,'WinBUGS output'!A:C,3,FALSE)</f>
        <v>Exercise + TAU</v>
      </c>
      <c r="D744" s="5" t="str">
        <f>VLOOKUP(B744,'WinBUGS output'!A:C,3,FALSE)</f>
        <v>Interpersonal counselling</v>
      </c>
      <c r="E744" s="5" t="str">
        <f>FIXED('WinBUGS output'!N743,2)</f>
        <v>-0.31</v>
      </c>
      <c r="F744" s="5" t="str">
        <f>FIXED('WinBUGS output'!M743,2)</f>
        <v>-1.26</v>
      </c>
      <c r="G744" s="5" t="str">
        <f>FIXED('WinBUGS output'!O743,2)</f>
        <v>0.58</v>
      </c>
      <c r="H744" s="38"/>
      <c r="I744" s="38"/>
      <c r="J744" s="38"/>
      <c r="X744" s="5" t="str">
        <f t="shared" si="34"/>
        <v>Exercise + TAU</v>
      </c>
      <c r="Y744" s="5" t="str">
        <f t="shared" si="35"/>
        <v>Interpersonal counselling</v>
      </c>
      <c r="Z744" s="5" t="str">
        <f>FIXED(EXP('WinBUGS output'!N743),2)</f>
        <v>0.74</v>
      </c>
      <c r="AA744" s="5" t="str">
        <f>FIXED(EXP('WinBUGS output'!M743),2)</f>
        <v>0.28</v>
      </c>
      <c r="AB744" s="5" t="str">
        <f>FIXED(EXP('WinBUGS output'!O743),2)</f>
        <v>1.79</v>
      </c>
    </row>
    <row r="745" spans="1:28" x14ac:dyDescent="0.25">
      <c r="A745" s="16">
        <v>9</v>
      </c>
      <c r="B745" s="16">
        <v>51</v>
      </c>
      <c r="C745" s="5" t="str">
        <f>VLOOKUP(A745,'WinBUGS output'!A:C,3,FALSE)</f>
        <v>Exercise + TAU</v>
      </c>
      <c r="D745" s="5" t="str">
        <f>VLOOKUP(B745,'WinBUGS output'!A:C,3,FALSE)</f>
        <v>Non-directive counselling</v>
      </c>
      <c r="E745" s="5" t="str">
        <f>FIXED('WinBUGS output'!N744,2)</f>
        <v>-0.10</v>
      </c>
      <c r="F745" s="5" t="str">
        <f>FIXED('WinBUGS output'!M744,2)</f>
        <v>-1.02</v>
      </c>
      <c r="G745" s="5" t="str">
        <f>FIXED('WinBUGS output'!O744,2)</f>
        <v>0.83</v>
      </c>
      <c r="H745" s="38"/>
      <c r="I745" s="38"/>
      <c r="J745" s="38"/>
      <c r="X745" s="5" t="str">
        <f t="shared" si="34"/>
        <v>Exercise + TAU</v>
      </c>
      <c r="Y745" s="5" t="str">
        <f t="shared" si="35"/>
        <v>Non-directive counselling</v>
      </c>
      <c r="Z745" s="5" t="str">
        <f>FIXED(EXP('WinBUGS output'!N744),2)</f>
        <v>0.91</v>
      </c>
      <c r="AA745" s="5" t="str">
        <f>FIXED(EXP('WinBUGS output'!M744),2)</f>
        <v>0.36</v>
      </c>
      <c r="AB745" s="5" t="str">
        <f>FIXED(EXP('WinBUGS output'!O744),2)</f>
        <v>2.29</v>
      </c>
    </row>
    <row r="746" spans="1:28" x14ac:dyDescent="0.25">
      <c r="A746" s="16">
        <v>9</v>
      </c>
      <c r="B746" s="16">
        <v>52</v>
      </c>
      <c r="C746" s="5" t="str">
        <f>VLOOKUP(A746,'WinBUGS output'!A:C,3,FALSE)</f>
        <v>Exercise + TAU</v>
      </c>
      <c r="D746" s="5" t="str">
        <f>VLOOKUP(B746,'WinBUGS output'!A:C,3,FALSE)</f>
        <v>Non-directive counselling + TAU</v>
      </c>
      <c r="E746" s="5" t="str">
        <f>FIXED('WinBUGS output'!N745,2)</f>
        <v>-0.13</v>
      </c>
      <c r="F746" s="5" t="str">
        <f>FIXED('WinBUGS output'!M745,2)</f>
        <v>-1.08</v>
      </c>
      <c r="G746" s="5" t="str">
        <f>FIXED('WinBUGS output'!O745,2)</f>
        <v>0.82</v>
      </c>
      <c r="H746" s="38"/>
      <c r="I746" s="38"/>
      <c r="J746" s="38"/>
      <c r="X746" s="5" t="str">
        <f t="shared" si="34"/>
        <v>Exercise + TAU</v>
      </c>
      <c r="Y746" s="5" t="str">
        <f t="shared" si="35"/>
        <v>Non-directive counselling + TAU</v>
      </c>
      <c r="Z746" s="5" t="str">
        <f>FIXED(EXP('WinBUGS output'!N745),2)</f>
        <v>0.88</v>
      </c>
      <c r="AA746" s="5" t="str">
        <f>FIXED(EXP('WinBUGS output'!M745),2)</f>
        <v>0.34</v>
      </c>
      <c r="AB746" s="5" t="str">
        <f>FIXED(EXP('WinBUGS output'!O745),2)</f>
        <v>2.27</v>
      </c>
    </row>
    <row r="747" spans="1:28" x14ac:dyDescent="0.25">
      <c r="A747" s="16">
        <v>9</v>
      </c>
      <c r="B747" s="16">
        <v>53</v>
      </c>
      <c r="C747" s="5" t="str">
        <f>VLOOKUP(A747,'WinBUGS output'!A:C,3,FALSE)</f>
        <v>Exercise + TAU</v>
      </c>
      <c r="D747" s="5" t="str">
        <f>VLOOKUP(B747,'WinBUGS output'!A:C,3,FALSE)</f>
        <v>Psychodynamic counselling + TAU</v>
      </c>
      <c r="E747" s="5" t="str">
        <f>FIXED('WinBUGS output'!N746,2)</f>
        <v>-0.23</v>
      </c>
      <c r="F747" s="5" t="str">
        <f>FIXED('WinBUGS output'!M746,2)</f>
        <v>-1.24</v>
      </c>
      <c r="G747" s="5" t="str">
        <f>FIXED('WinBUGS output'!O746,2)</f>
        <v>0.75</v>
      </c>
      <c r="H747" s="38"/>
      <c r="I747" s="38"/>
      <c r="J747" s="38"/>
      <c r="X747" s="5" t="str">
        <f t="shared" si="34"/>
        <v>Exercise + TAU</v>
      </c>
      <c r="Y747" s="5" t="str">
        <f t="shared" si="35"/>
        <v>Psychodynamic counselling + TAU</v>
      </c>
      <c r="Z747" s="5" t="str">
        <f>FIXED(EXP('WinBUGS output'!N746),2)</f>
        <v>0.80</v>
      </c>
      <c r="AA747" s="5" t="str">
        <f>FIXED(EXP('WinBUGS output'!M746),2)</f>
        <v>0.29</v>
      </c>
      <c r="AB747" s="5" t="str">
        <f>FIXED(EXP('WinBUGS output'!O746),2)</f>
        <v>2.11</v>
      </c>
    </row>
    <row r="748" spans="1:28" x14ac:dyDescent="0.25">
      <c r="A748" s="16">
        <v>9</v>
      </c>
      <c r="B748" s="16">
        <v>54</v>
      </c>
      <c r="C748" s="5" t="str">
        <f>VLOOKUP(A748,'WinBUGS output'!A:C,3,FALSE)</f>
        <v>Exercise + TAU</v>
      </c>
      <c r="D748" s="5" t="str">
        <f>VLOOKUP(B748,'WinBUGS output'!A:C,3,FALSE)</f>
        <v>Relational client-centered therapy</v>
      </c>
      <c r="E748" s="5" t="str">
        <f>FIXED('WinBUGS output'!N747,2)</f>
        <v>-0.25</v>
      </c>
      <c r="F748" s="5" t="str">
        <f>FIXED('WinBUGS output'!M747,2)</f>
        <v>-1.35</v>
      </c>
      <c r="G748" s="5" t="str">
        <f>FIXED('WinBUGS output'!O747,2)</f>
        <v>0.80</v>
      </c>
      <c r="H748" s="38"/>
      <c r="I748" s="38"/>
      <c r="J748" s="38"/>
      <c r="X748" s="5" t="str">
        <f t="shared" si="34"/>
        <v>Exercise + TAU</v>
      </c>
      <c r="Y748" s="5" t="str">
        <f t="shared" si="35"/>
        <v>Relational client-centered therapy</v>
      </c>
      <c r="Z748" s="5" t="str">
        <f>FIXED(EXP('WinBUGS output'!N747),2)</f>
        <v>0.78</v>
      </c>
      <c r="AA748" s="5" t="str">
        <f>FIXED(EXP('WinBUGS output'!M747),2)</f>
        <v>0.26</v>
      </c>
      <c r="AB748" s="5" t="str">
        <f>FIXED(EXP('WinBUGS output'!O747),2)</f>
        <v>2.22</v>
      </c>
    </row>
    <row r="749" spans="1:28" x14ac:dyDescent="0.25">
      <c r="A749" s="16">
        <v>9</v>
      </c>
      <c r="B749" s="16">
        <v>55</v>
      </c>
      <c r="C749" s="5" t="str">
        <f>VLOOKUP(A749,'WinBUGS output'!A:C,3,FALSE)</f>
        <v>Exercise + TAU</v>
      </c>
      <c r="D749" s="5" t="str">
        <f>VLOOKUP(B749,'WinBUGS output'!A:C,3,FALSE)</f>
        <v>Wheel of wellness counselling</v>
      </c>
      <c r="E749" s="5" t="str">
        <f>FIXED('WinBUGS output'!N748,2)</f>
        <v>-0.31</v>
      </c>
      <c r="F749" s="5" t="str">
        <f>FIXED('WinBUGS output'!M748,2)</f>
        <v>-1.41</v>
      </c>
      <c r="G749" s="5" t="str">
        <f>FIXED('WinBUGS output'!O748,2)</f>
        <v>0.69</v>
      </c>
      <c r="H749" s="38"/>
      <c r="I749" s="38"/>
      <c r="J749" s="38"/>
      <c r="X749" s="5" t="str">
        <f t="shared" si="34"/>
        <v>Exercise + TAU</v>
      </c>
      <c r="Y749" s="5" t="str">
        <f t="shared" si="35"/>
        <v>Wheel of wellness counselling</v>
      </c>
      <c r="Z749" s="5" t="str">
        <f>FIXED(EXP('WinBUGS output'!N748),2)</f>
        <v>0.73</v>
      </c>
      <c r="AA749" s="5" t="str">
        <f>FIXED(EXP('WinBUGS output'!M748),2)</f>
        <v>0.24</v>
      </c>
      <c r="AB749" s="5" t="str">
        <f>FIXED(EXP('WinBUGS output'!O748),2)</f>
        <v>1.99</v>
      </c>
    </row>
    <row r="750" spans="1:28" x14ac:dyDescent="0.25">
      <c r="A750" s="16">
        <v>9</v>
      </c>
      <c r="B750" s="16">
        <v>56</v>
      </c>
      <c r="C750" s="5" t="str">
        <f>VLOOKUP(A750,'WinBUGS output'!A:C,3,FALSE)</f>
        <v>Exercise + TAU</v>
      </c>
      <c r="D750" s="5" t="str">
        <f>VLOOKUP(B750,'WinBUGS output'!A:C,3,FALSE)</f>
        <v>Problem solving group</v>
      </c>
      <c r="E750" s="5" t="str">
        <f>FIXED('WinBUGS output'!N749,2)</f>
        <v>-0.29</v>
      </c>
      <c r="F750" s="5" t="str">
        <f>FIXED('WinBUGS output'!M749,2)</f>
        <v>-1.35</v>
      </c>
      <c r="G750" s="5" t="str">
        <f>FIXED('WinBUGS output'!O749,2)</f>
        <v>0.80</v>
      </c>
      <c r="H750" s="38"/>
      <c r="I750" s="38"/>
      <c r="J750" s="38"/>
      <c r="X750" s="5" t="str">
        <f t="shared" si="34"/>
        <v>Exercise + TAU</v>
      </c>
      <c r="Y750" s="5" t="str">
        <f t="shared" si="35"/>
        <v>Problem solving group</v>
      </c>
      <c r="Z750" s="5" t="str">
        <f>FIXED(EXP('WinBUGS output'!N749),2)</f>
        <v>0.75</v>
      </c>
      <c r="AA750" s="5" t="str">
        <f>FIXED(EXP('WinBUGS output'!M749),2)</f>
        <v>0.26</v>
      </c>
      <c r="AB750" s="5" t="str">
        <f>FIXED(EXP('WinBUGS output'!O749),2)</f>
        <v>2.23</v>
      </c>
    </row>
    <row r="751" spans="1:28" x14ac:dyDescent="0.25">
      <c r="A751" s="16">
        <v>9</v>
      </c>
      <c r="B751" s="16">
        <v>57</v>
      </c>
      <c r="C751" s="5" t="str">
        <f>VLOOKUP(A751,'WinBUGS output'!A:C,3,FALSE)</f>
        <v>Exercise + TAU</v>
      </c>
      <c r="D751" s="5" t="str">
        <f>VLOOKUP(B751,'WinBUGS output'!A:C,3,FALSE)</f>
        <v>Problem solving individual</v>
      </c>
      <c r="E751" s="5" t="str">
        <f>FIXED('WinBUGS output'!N750,2)</f>
        <v>-0.38</v>
      </c>
      <c r="F751" s="5" t="str">
        <f>FIXED('WinBUGS output'!M750,2)</f>
        <v>-1.27</v>
      </c>
      <c r="G751" s="5" t="str">
        <f>FIXED('WinBUGS output'!O750,2)</f>
        <v>0.49</v>
      </c>
      <c r="H751" s="38"/>
      <c r="I751" s="38"/>
      <c r="J751" s="38"/>
      <c r="X751" s="5" t="str">
        <f t="shared" si="34"/>
        <v>Exercise + TAU</v>
      </c>
      <c r="Y751" s="5" t="str">
        <f t="shared" si="35"/>
        <v>Problem solving individual</v>
      </c>
      <c r="Z751" s="5" t="str">
        <f>FIXED(EXP('WinBUGS output'!N750),2)</f>
        <v>0.69</v>
      </c>
      <c r="AA751" s="5" t="str">
        <f>FIXED(EXP('WinBUGS output'!M750),2)</f>
        <v>0.28</v>
      </c>
      <c r="AB751" s="5" t="str">
        <f>FIXED(EXP('WinBUGS output'!O750),2)</f>
        <v>1.62</v>
      </c>
    </row>
    <row r="752" spans="1:28" x14ac:dyDescent="0.25">
      <c r="A752" s="16">
        <v>9</v>
      </c>
      <c r="B752" s="16">
        <v>58</v>
      </c>
      <c r="C752" s="5" t="str">
        <f>VLOOKUP(A752,'WinBUGS output'!A:C,3,FALSE)</f>
        <v>Exercise + TAU</v>
      </c>
      <c r="D752" s="5" t="str">
        <f>VLOOKUP(B752,'WinBUGS output'!A:C,3,FALSE)</f>
        <v>Problem solving individual + TAU</v>
      </c>
      <c r="E752" s="5" t="str">
        <f>FIXED('WinBUGS output'!N751,2)</f>
        <v>-0.46</v>
      </c>
      <c r="F752" s="5" t="str">
        <f>FIXED('WinBUGS output'!M751,2)</f>
        <v>-1.50</v>
      </c>
      <c r="G752" s="5" t="str">
        <f>FIXED('WinBUGS output'!O751,2)</f>
        <v>0.49</v>
      </c>
      <c r="H752" s="38"/>
      <c r="I752" s="38"/>
      <c r="J752" s="38"/>
      <c r="X752" s="5" t="str">
        <f t="shared" si="34"/>
        <v>Exercise + TAU</v>
      </c>
      <c r="Y752" s="5" t="str">
        <f t="shared" si="35"/>
        <v>Problem solving individual + TAU</v>
      </c>
      <c r="Z752" s="5" t="str">
        <f>FIXED(EXP('WinBUGS output'!N751),2)</f>
        <v>0.63</v>
      </c>
      <c r="AA752" s="5" t="str">
        <f>FIXED(EXP('WinBUGS output'!M751),2)</f>
        <v>0.22</v>
      </c>
      <c r="AB752" s="5" t="str">
        <f>FIXED(EXP('WinBUGS output'!O751),2)</f>
        <v>1.64</v>
      </c>
    </row>
    <row r="753" spans="1:28" x14ac:dyDescent="0.25">
      <c r="A753" s="16">
        <v>9</v>
      </c>
      <c r="B753" s="16">
        <v>59</v>
      </c>
      <c r="C753" s="5" t="str">
        <f>VLOOKUP(A753,'WinBUGS output'!A:C,3,FALSE)</f>
        <v>Exercise + TAU</v>
      </c>
      <c r="D753" s="5" t="str">
        <f>VLOOKUP(B753,'WinBUGS output'!A:C,3,FALSE)</f>
        <v>Problem solving individual + enhanced TAU</v>
      </c>
      <c r="E753" s="5" t="str">
        <f>FIXED('WinBUGS output'!N752,2)</f>
        <v>-0.26</v>
      </c>
      <c r="F753" s="5" t="str">
        <f>FIXED('WinBUGS output'!M752,2)</f>
        <v>-1.28</v>
      </c>
      <c r="G753" s="5" t="str">
        <f>FIXED('WinBUGS output'!O752,2)</f>
        <v>0.81</v>
      </c>
      <c r="H753" s="38"/>
      <c r="I753" s="38"/>
      <c r="J753" s="38"/>
      <c r="X753" s="5" t="str">
        <f t="shared" si="34"/>
        <v>Exercise + TAU</v>
      </c>
      <c r="Y753" s="5" t="str">
        <f t="shared" si="35"/>
        <v>Problem solving individual + enhanced TAU</v>
      </c>
      <c r="Z753" s="5" t="str">
        <f>FIXED(EXP('WinBUGS output'!N752),2)</f>
        <v>0.77</v>
      </c>
      <c r="AA753" s="5" t="str">
        <f>FIXED(EXP('WinBUGS output'!M752),2)</f>
        <v>0.28</v>
      </c>
      <c r="AB753" s="5" t="str">
        <f>FIXED(EXP('WinBUGS output'!O752),2)</f>
        <v>2.25</v>
      </c>
    </row>
    <row r="754" spans="1:28" x14ac:dyDescent="0.25">
      <c r="A754" s="16">
        <v>9</v>
      </c>
      <c r="B754" s="16">
        <v>60</v>
      </c>
      <c r="C754" s="5" t="str">
        <f>VLOOKUP(A754,'WinBUGS output'!A:C,3,FALSE)</f>
        <v>Exercise + TAU</v>
      </c>
      <c r="D754" s="5" t="str">
        <f>VLOOKUP(B754,'WinBUGS output'!A:C,3,FALSE)</f>
        <v>Behavioural activation (BA)</v>
      </c>
      <c r="E754" s="5" t="str">
        <f>FIXED('WinBUGS output'!N753,2)</f>
        <v>-0.64</v>
      </c>
      <c r="F754" s="5" t="str">
        <f>FIXED('WinBUGS output'!M753,2)</f>
        <v>-1.68</v>
      </c>
      <c r="G754" s="5" t="str">
        <f>FIXED('WinBUGS output'!O753,2)</f>
        <v>0.35</v>
      </c>
      <c r="H754" s="38"/>
      <c r="I754" s="38"/>
      <c r="J754" s="38"/>
      <c r="X754" s="5" t="str">
        <f t="shared" si="34"/>
        <v>Exercise + TAU</v>
      </c>
      <c r="Y754" s="5" t="str">
        <f t="shared" si="35"/>
        <v>Behavioural activation (BA)</v>
      </c>
      <c r="Z754" s="5" t="str">
        <f>FIXED(EXP('WinBUGS output'!N753),2)</f>
        <v>0.53</v>
      </c>
      <c r="AA754" s="5" t="str">
        <f>FIXED(EXP('WinBUGS output'!M753),2)</f>
        <v>0.19</v>
      </c>
      <c r="AB754" s="5" t="str">
        <f>FIXED(EXP('WinBUGS output'!O753),2)</f>
        <v>1.42</v>
      </c>
    </row>
    <row r="755" spans="1:28" x14ac:dyDescent="0.25">
      <c r="A755" s="16">
        <v>9</v>
      </c>
      <c r="B755" s="16">
        <v>61</v>
      </c>
      <c r="C755" s="5" t="str">
        <f>VLOOKUP(A755,'WinBUGS output'!A:C,3,FALSE)</f>
        <v>Exercise + TAU</v>
      </c>
      <c r="D755" s="5" t="str">
        <f>VLOOKUP(B755,'WinBUGS output'!A:C,3,FALSE)</f>
        <v>Behavioural activation (BA) + TAU</v>
      </c>
      <c r="E755" s="5" t="str">
        <f>FIXED('WinBUGS output'!N754,2)</f>
        <v>-0.40</v>
      </c>
      <c r="F755" s="5" t="str">
        <f>FIXED('WinBUGS output'!M754,2)</f>
        <v>-1.60</v>
      </c>
      <c r="G755" s="5" t="str">
        <f>FIXED('WinBUGS output'!O754,2)</f>
        <v>0.84</v>
      </c>
      <c r="H755" s="38"/>
      <c r="I755" s="38"/>
      <c r="J755" s="38"/>
      <c r="X755" s="5" t="str">
        <f t="shared" si="34"/>
        <v>Exercise + TAU</v>
      </c>
      <c r="Y755" s="5" t="str">
        <f t="shared" si="35"/>
        <v>Behavioural activation (BA) + TAU</v>
      </c>
      <c r="Z755" s="5" t="str">
        <f>FIXED(EXP('WinBUGS output'!N754),2)</f>
        <v>0.67</v>
      </c>
      <c r="AA755" s="5" t="str">
        <f>FIXED(EXP('WinBUGS output'!M754),2)</f>
        <v>0.20</v>
      </c>
      <c r="AB755" s="5" t="str">
        <f>FIXED(EXP('WinBUGS output'!O754),2)</f>
        <v>2.31</v>
      </c>
    </row>
    <row r="756" spans="1:28" x14ac:dyDescent="0.25">
      <c r="A756" s="16">
        <v>9</v>
      </c>
      <c r="B756" s="16">
        <v>62</v>
      </c>
      <c r="C756" s="5" t="str">
        <f>VLOOKUP(A756,'WinBUGS output'!A:C,3,FALSE)</f>
        <v>Exercise + TAU</v>
      </c>
      <c r="D756" s="5" t="str">
        <f>VLOOKUP(B756,'WinBUGS output'!A:C,3,FALSE)</f>
        <v>Behavioural therapy (Lewinsohn 1976)</v>
      </c>
      <c r="E756" s="5" t="str">
        <f>FIXED('WinBUGS output'!N755,2)</f>
        <v>-0.21</v>
      </c>
      <c r="F756" s="5" t="str">
        <f>FIXED('WinBUGS output'!M755,2)</f>
        <v>-1.40</v>
      </c>
      <c r="G756" s="5" t="str">
        <f>FIXED('WinBUGS output'!O755,2)</f>
        <v>1.09</v>
      </c>
      <c r="H756" s="38"/>
      <c r="I756" s="38"/>
      <c r="J756" s="38"/>
      <c r="X756" s="5" t="str">
        <f t="shared" si="34"/>
        <v>Exercise + TAU</v>
      </c>
      <c r="Y756" s="5" t="str">
        <f t="shared" si="35"/>
        <v>Behavioural therapy (Lewinsohn 1976)</v>
      </c>
      <c r="Z756" s="5" t="str">
        <f>FIXED(EXP('WinBUGS output'!N755),2)</f>
        <v>0.81</v>
      </c>
      <c r="AA756" s="5" t="str">
        <f>FIXED(EXP('WinBUGS output'!M755),2)</f>
        <v>0.25</v>
      </c>
      <c r="AB756" s="5" t="str">
        <f>FIXED(EXP('WinBUGS output'!O755),2)</f>
        <v>2.99</v>
      </c>
    </row>
    <row r="757" spans="1:28" x14ac:dyDescent="0.25">
      <c r="A757" s="16">
        <v>9</v>
      </c>
      <c r="B757" s="16">
        <v>63</v>
      </c>
      <c r="C757" s="5" t="str">
        <f>VLOOKUP(A757,'WinBUGS output'!A:C,3,FALSE)</f>
        <v>Exercise + TAU</v>
      </c>
      <c r="D757" s="5" t="str">
        <f>VLOOKUP(B757,'WinBUGS output'!A:C,3,FALSE)</f>
        <v>Coping with Depression course (individual)</v>
      </c>
      <c r="E757" s="5" t="str">
        <f>FIXED('WinBUGS output'!N756,2)</f>
        <v>-0.40</v>
      </c>
      <c r="F757" s="5" t="str">
        <f>FIXED('WinBUGS output'!M756,2)</f>
        <v>-1.65</v>
      </c>
      <c r="G757" s="5" t="str">
        <f>FIXED('WinBUGS output'!O756,2)</f>
        <v>0.86</v>
      </c>
      <c r="H757" s="38"/>
      <c r="I757" s="38"/>
      <c r="J757" s="38"/>
      <c r="X757" s="5" t="str">
        <f t="shared" si="34"/>
        <v>Exercise + TAU</v>
      </c>
      <c r="Y757" s="5" t="str">
        <f t="shared" si="35"/>
        <v>Coping with Depression course (individual)</v>
      </c>
      <c r="Z757" s="5" t="str">
        <f>FIXED(EXP('WinBUGS output'!N756),2)</f>
        <v>0.67</v>
      </c>
      <c r="AA757" s="5" t="str">
        <f>FIXED(EXP('WinBUGS output'!M756),2)</f>
        <v>0.19</v>
      </c>
      <c r="AB757" s="5" t="str">
        <f>FIXED(EXP('WinBUGS output'!O756),2)</f>
        <v>2.36</v>
      </c>
    </row>
    <row r="758" spans="1:28" x14ac:dyDescent="0.25">
      <c r="A758" s="16">
        <v>9</v>
      </c>
      <c r="B758" s="16">
        <v>64</v>
      </c>
      <c r="C758" s="5" t="str">
        <f>VLOOKUP(A758,'WinBUGS output'!A:C,3,FALSE)</f>
        <v>Exercise + TAU</v>
      </c>
      <c r="D758" s="5" t="str">
        <f>VLOOKUP(B758,'WinBUGS output'!A:C,3,FALSE)</f>
        <v>CBT individual (under 15 sessions)</v>
      </c>
      <c r="E758" s="5" t="str">
        <f>FIXED('WinBUGS output'!N757,2)</f>
        <v>-0.29</v>
      </c>
      <c r="F758" s="5" t="str">
        <f>FIXED('WinBUGS output'!M757,2)</f>
        <v>-1.07</v>
      </c>
      <c r="G758" s="5" t="str">
        <f>FIXED('WinBUGS output'!O757,2)</f>
        <v>0.43</v>
      </c>
      <c r="H758" s="38"/>
      <c r="I758" s="38"/>
      <c r="J758" s="38"/>
      <c r="X758" s="5" t="str">
        <f t="shared" si="34"/>
        <v>Exercise + TAU</v>
      </c>
      <c r="Y758" s="5" t="str">
        <f t="shared" si="35"/>
        <v>CBT individual (under 15 sessions)</v>
      </c>
      <c r="Z758" s="5" t="str">
        <f>FIXED(EXP('WinBUGS output'!N757),2)</f>
        <v>0.75</v>
      </c>
      <c r="AA758" s="5" t="str">
        <f>FIXED(EXP('WinBUGS output'!M757),2)</f>
        <v>0.34</v>
      </c>
      <c r="AB758" s="5" t="str">
        <f>FIXED(EXP('WinBUGS output'!O757),2)</f>
        <v>1.54</v>
      </c>
    </row>
    <row r="759" spans="1:28" x14ac:dyDescent="0.25">
      <c r="A759" s="16">
        <v>9</v>
      </c>
      <c r="B759" s="16">
        <v>65</v>
      </c>
      <c r="C759" s="5" t="str">
        <f>VLOOKUP(A759,'WinBUGS output'!A:C,3,FALSE)</f>
        <v>Exercise + TAU</v>
      </c>
      <c r="D759" s="5" t="str">
        <f>VLOOKUP(B759,'WinBUGS output'!A:C,3,FALSE)</f>
        <v>CBT individual (under 15 sessions) + TAU</v>
      </c>
      <c r="E759" s="5" t="str">
        <f>FIXED('WinBUGS output'!N758,2)</f>
        <v>-0.23</v>
      </c>
      <c r="F759" s="5" t="str">
        <f>FIXED('WinBUGS output'!M758,2)</f>
        <v>-1.08</v>
      </c>
      <c r="G759" s="5" t="str">
        <f>FIXED('WinBUGS output'!O758,2)</f>
        <v>0.64</v>
      </c>
      <c r="H759" s="38"/>
      <c r="I759" s="38"/>
      <c r="J759" s="38"/>
      <c r="X759" s="5" t="str">
        <f t="shared" si="34"/>
        <v>Exercise + TAU</v>
      </c>
      <c r="Y759" s="5" t="str">
        <f t="shared" si="35"/>
        <v>CBT individual (under 15 sessions) + TAU</v>
      </c>
      <c r="Z759" s="5" t="str">
        <f>FIXED(EXP('WinBUGS output'!N758),2)</f>
        <v>0.79</v>
      </c>
      <c r="AA759" s="5" t="str">
        <f>FIXED(EXP('WinBUGS output'!M758),2)</f>
        <v>0.34</v>
      </c>
      <c r="AB759" s="5" t="str">
        <f>FIXED(EXP('WinBUGS output'!O758),2)</f>
        <v>1.89</v>
      </c>
    </row>
    <row r="760" spans="1:28" x14ac:dyDescent="0.25">
      <c r="A760" s="16">
        <v>9</v>
      </c>
      <c r="B760" s="16">
        <v>66</v>
      </c>
      <c r="C760" s="5" t="str">
        <f>VLOOKUP(A760,'WinBUGS output'!A:C,3,FALSE)</f>
        <v>Exercise + TAU</v>
      </c>
      <c r="D760" s="5" t="str">
        <f>VLOOKUP(B760,'WinBUGS output'!A:C,3,FALSE)</f>
        <v>CBT individual (over 15 sessions)</v>
      </c>
      <c r="E760" s="5" t="str">
        <f>FIXED('WinBUGS output'!N759,2)</f>
        <v>-0.35</v>
      </c>
      <c r="F760" s="5" t="str">
        <f>FIXED('WinBUGS output'!M759,2)</f>
        <v>-1.12</v>
      </c>
      <c r="G760" s="5" t="str">
        <f>FIXED('WinBUGS output'!O759,2)</f>
        <v>0.35</v>
      </c>
      <c r="H760" s="38"/>
      <c r="I760" s="38"/>
      <c r="J760" s="38"/>
      <c r="X760" s="5" t="str">
        <f t="shared" si="34"/>
        <v>Exercise + TAU</v>
      </c>
      <c r="Y760" s="5" t="str">
        <f t="shared" si="35"/>
        <v>CBT individual (over 15 sessions)</v>
      </c>
      <c r="Z760" s="5" t="str">
        <f>FIXED(EXP('WinBUGS output'!N759),2)</f>
        <v>0.71</v>
      </c>
      <c r="AA760" s="5" t="str">
        <f>FIXED(EXP('WinBUGS output'!M759),2)</f>
        <v>0.33</v>
      </c>
      <c r="AB760" s="5" t="str">
        <f>FIXED(EXP('WinBUGS output'!O759),2)</f>
        <v>1.42</v>
      </c>
    </row>
    <row r="761" spans="1:28" x14ac:dyDescent="0.25">
      <c r="A761" s="16">
        <v>9</v>
      </c>
      <c r="B761" s="16">
        <v>67</v>
      </c>
      <c r="C761" s="5" t="str">
        <f>VLOOKUP(A761,'WinBUGS output'!A:C,3,FALSE)</f>
        <v>Exercise + TAU</v>
      </c>
      <c r="D761" s="5" t="str">
        <f>VLOOKUP(B761,'WinBUGS output'!A:C,3,FALSE)</f>
        <v>CBT individual (over 15 sessions) + TAU</v>
      </c>
      <c r="E761" s="5" t="str">
        <f>FIXED('WinBUGS output'!N760,2)</f>
        <v>-0.38</v>
      </c>
      <c r="F761" s="5" t="str">
        <f>FIXED('WinBUGS output'!M760,2)</f>
        <v>-1.34</v>
      </c>
      <c r="G761" s="5" t="str">
        <f>FIXED('WinBUGS output'!O760,2)</f>
        <v>0.50</v>
      </c>
      <c r="H761" s="38"/>
      <c r="I761" s="38"/>
      <c r="J761" s="38"/>
      <c r="X761" s="5" t="str">
        <f t="shared" si="34"/>
        <v>Exercise + TAU</v>
      </c>
      <c r="Y761" s="5" t="str">
        <f t="shared" si="35"/>
        <v>CBT individual (over 15 sessions) + TAU</v>
      </c>
      <c r="Z761" s="5" t="str">
        <f>FIXED(EXP('WinBUGS output'!N760),2)</f>
        <v>0.69</v>
      </c>
      <c r="AA761" s="5" t="str">
        <f>FIXED(EXP('WinBUGS output'!M760),2)</f>
        <v>0.26</v>
      </c>
      <c r="AB761" s="5" t="str">
        <f>FIXED(EXP('WinBUGS output'!O760),2)</f>
        <v>1.66</v>
      </c>
    </row>
    <row r="762" spans="1:28" x14ac:dyDescent="0.25">
      <c r="A762" s="16">
        <v>9</v>
      </c>
      <c r="B762" s="16">
        <v>68</v>
      </c>
      <c r="C762" s="5" t="str">
        <f>VLOOKUP(A762,'WinBUGS output'!A:C,3,FALSE)</f>
        <v>Exercise + TAU</v>
      </c>
      <c r="D762" s="5" t="str">
        <f>VLOOKUP(B762,'WinBUGS output'!A:C,3,FALSE)</f>
        <v>Rational emotive behaviour therapy (REBT) individual</v>
      </c>
      <c r="E762" s="5" t="str">
        <f>FIXED('WinBUGS output'!N761,2)</f>
        <v>-0.39</v>
      </c>
      <c r="F762" s="5" t="str">
        <f>FIXED('WinBUGS output'!M761,2)</f>
        <v>-1.33</v>
      </c>
      <c r="G762" s="5" t="str">
        <f>FIXED('WinBUGS output'!O761,2)</f>
        <v>0.48</v>
      </c>
      <c r="H762" s="38"/>
      <c r="I762" s="38"/>
      <c r="J762" s="38"/>
      <c r="X762" s="5" t="str">
        <f t="shared" si="34"/>
        <v>Exercise + TAU</v>
      </c>
      <c r="Y762" s="5" t="str">
        <f t="shared" si="35"/>
        <v>Rational emotive behaviour therapy (REBT) individual</v>
      </c>
      <c r="Z762" s="5" t="str">
        <f>FIXED(EXP('WinBUGS output'!N761),2)</f>
        <v>0.68</v>
      </c>
      <c r="AA762" s="5" t="str">
        <f>FIXED(EXP('WinBUGS output'!M761),2)</f>
        <v>0.26</v>
      </c>
      <c r="AB762" s="5" t="str">
        <f>FIXED(EXP('WinBUGS output'!O761),2)</f>
        <v>1.61</v>
      </c>
    </row>
    <row r="763" spans="1:28" x14ac:dyDescent="0.25">
      <c r="A763" s="16">
        <v>9</v>
      </c>
      <c r="B763" s="16">
        <v>69</v>
      </c>
      <c r="C763" s="5" t="str">
        <f>VLOOKUP(A763,'WinBUGS output'!A:C,3,FALSE)</f>
        <v>Exercise + TAU</v>
      </c>
      <c r="D763" s="5" t="str">
        <f>VLOOKUP(B763,'WinBUGS output'!A:C,3,FALSE)</f>
        <v>Third-wave cognitive therapy individual</v>
      </c>
      <c r="E763" s="5" t="str">
        <f>FIXED('WinBUGS output'!N762,2)</f>
        <v>-0.43</v>
      </c>
      <c r="F763" s="5" t="str">
        <f>FIXED('WinBUGS output'!M762,2)</f>
        <v>-1.29</v>
      </c>
      <c r="G763" s="5" t="str">
        <f>FIXED('WinBUGS output'!O762,2)</f>
        <v>0.37</v>
      </c>
      <c r="H763" s="38"/>
      <c r="I763" s="38"/>
      <c r="J763" s="38"/>
      <c r="X763" s="5" t="str">
        <f t="shared" si="34"/>
        <v>Exercise + TAU</v>
      </c>
      <c r="Y763" s="5" t="str">
        <f t="shared" si="35"/>
        <v>Third-wave cognitive therapy individual</v>
      </c>
      <c r="Z763" s="5" t="str">
        <f>FIXED(EXP('WinBUGS output'!N762),2)</f>
        <v>0.65</v>
      </c>
      <c r="AA763" s="5" t="str">
        <f>FIXED(EXP('WinBUGS output'!M762),2)</f>
        <v>0.27</v>
      </c>
      <c r="AB763" s="5" t="str">
        <f>FIXED(EXP('WinBUGS output'!O762),2)</f>
        <v>1.45</v>
      </c>
    </row>
    <row r="764" spans="1:28" x14ac:dyDescent="0.25">
      <c r="A764" s="16">
        <v>9</v>
      </c>
      <c r="B764" s="16">
        <v>70</v>
      </c>
      <c r="C764" s="5" t="str">
        <f>VLOOKUP(A764,'WinBUGS output'!A:C,3,FALSE)</f>
        <v>Exercise + TAU</v>
      </c>
      <c r="D764" s="5" t="str">
        <f>VLOOKUP(B764,'WinBUGS output'!A:C,3,FALSE)</f>
        <v>Third-wave cognitive therapy individual + TAU</v>
      </c>
      <c r="E764" s="5" t="str">
        <f>FIXED('WinBUGS output'!N763,2)</f>
        <v>-0.39</v>
      </c>
      <c r="F764" s="5" t="str">
        <f>FIXED('WinBUGS output'!M763,2)</f>
        <v>-1.36</v>
      </c>
      <c r="G764" s="5" t="str">
        <f>FIXED('WinBUGS output'!O763,2)</f>
        <v>0.49</v>
      </c>
      <c r="H764" s="38"/>
      <c r="I764" s="38"/>
      <c r="J764" s="38"/>
      <c r="X764" s="5" t="str">
        <f t="shared" si="34"/>
        <v>Exercise + TAU</v>
      </c>
      <c r="Y764" s="5" t="str">
        <f t="shared" si="35"/>
        <v>Third-wave cognitive therapy individual + TAU</v>
      </c>
      <c r="Z764" s="5" t="str">
        <f>FIXED(EXP('WinBUGS output'!N763),2)</f>
        <v>0.67</v>
      </c>
      <c r="AA764" s="5" t="str">
        <f>FIXED(EXP('WinBUGS output'!M763),2)</f>
        <v>0.26</v>
      </c>
      <c r="AB764" s="5" t="str">
        <f>FIXED(EXP('WinBUGS output'!O763),2)</f>
        <v>1.63</v>
      </c>
    </row>
    <row r="765" spans="1:28" x14ac:dyDescent="0.25">
      <c r="A765" s="16">
        <v>9</v>
      </c>
      <c r="B765" s="16">
        <v>71</v>
      </c>
      <c r="C765" s="5" t="str">
        <f>VLOOKUP(A765,'WinBUGS output'!A:C,3,FALSE)</f>
        <v>Exercise + TAU</v>
      </c>
      <c r="D765" s="5" t="str">
        <f>VLOOKUP(B765,'WinBUGS output'!A:C,3,FALSE)</f>
        <v>CBT group (under 15 sessions)</v>
      </c>
      <c r="E765" s="5" t="str">
        <f>FIXED('WinBUGS output'!N764,2)</f>
        <v>-0.12</v>
      </c>
      <c r="F765" s="5" t="str">
        <f>FIXED('WinBUGS output'!M764,2)</f>
        <v>-1.02</v>
      </c>
      <c r="G765" s="5" t="str">
        <f>FIXED('WinBUGS output'!O764,2)</f>
        <v>0.75</v>
      </c>
      <c r="H765" s="38"/>
      <c r="I765" s="38"/>
      <c r="J765" s="38"/>
      <c r="X765" s="5" t="str">
        <f t="shared" si="34"/>
        <v>Exercise + TAU</v>
      </c>
      <c r="Y765" s="5" t="str">
        <f t="shared" si="35"/>
        <v>CBT group (under 15 sessions)</v>
      </c>
      <c r="Z765" s="5" t="str">
        <f>FIXED(EXP('WinBUGS output'!N764),2)</f>
        <v>0.88</v>
      </c>
      <c r="AA765" s="5" t="str">
        <f>FIXED(EXP('WinBUGS output'!M764),2)</f>
        <v>0.36</v>
      </c>
      <c r="AB765" s="5" t="str">
        <f>FIXED(EXP('WinBUGS output'!O764),2)</f>
        <v>2.11</v>
      </c>
    </row>
    <row r="766" spans="1:28" x14ac:dyDescent="0.25">
      <c r="A766" s="16">
        <v>9</v>
      </c>
      <c r="B766" s="16">
        <v>72</v>
      </c>
      <c r="C766" s="5" t="str">
        <f>VLOOKUP(A766,'WinBUGS output'!A:C,3,FALSE)</f>
        <v>Exercise + TAU</v>
      </c>
      <c r="D766" s="5" t="str">
        <f>VLOOKUP(B766,'WinBUGS output'!A:C,3,FALSE)</f>
        <v>CBT group (under 15 sessions) + TAU</v>
      </c>
      <c r="E766" s="5" t="str">
        <f>FIXED('WinBUGS output'!N765,2)</f>
        <v>-0.83</v>
      </c>
      <c r="F766" s="5" t="str">
        <f>FIXED('WinBUGS output'!M765,2)</f>
        <v>-1.98</v>
      </c>
      <c r="G766" s="5" t="str">
        <f>FIXED('WinBUGS output'!O765,2)</f>
        <v>0.19</v>
      </c>
      <c r="H766" s="38"/>
      <c r="I766" s="38"/>
      <c r="J766" s="38"/>
      <c r="X766" s="5" t="str">
        <f t="shared" si="34"/>
        <v>Exercise + TAU</v>
      </c>
      <c r="Y766" s="5" t="str">
        <f t="shared" si="35"/>
        <v>CBT group (under 15 sessions) + TAU</v>
      </c>
      <c r="Z766" s="5" t="str">
        <f>FIXED(EXP('WinBUGS output'!N765),2)</f>
        <v>0.44</v>
      </c>
      <c r="AA766" s="5" t="str">
        <f>FIXED(EXP('WinBUGS output'!M765),2)</f>
        <v>0.14</v>
      </c>
      <c r="AB766" s="5" t="str">
        <f>FIXED(EXP('WinBUGS output'!O765),2)</f>
        <v>1.21</v>
      </c>
    </row>
    <row r="767" spans="1:28" x14ac:dyDescent="0.25">
      <c r="A767" s="16">
        <v>9</v>
      </c>
      <c r="B767" s="16">
        <v>73</v>
      </c>
      <c r="C767" s="5" t="str">
        <f>VLOOKUP(A767,'WinBUGS output'!A:C,3,FALSE)</f>
        <v>Exercise + TAU</v>
      </c>
      <c r="D767" s="5" t="str">
        <f>VLOOKUP(B767,'WinBUGS output'!A:C,3,FALSE)</f>
        <v>CBT group (over 15 sessions)</v>
      </c>
      <c r="E767" s="5" t="str">
        <f>FIXED('WinBUGS output'!N766,2)</f>
        <v>-0.30</v>
      </c>
      <c r="F767" s="5" t="str">
        <f>FIXED('WinBUGS output'!M766,2)</f>
        <v>-1.30</v>
      </c>
      <c r="G767" s="5" t="str">
        <f>FIXED('WinBUGS output'!O766,2)</f>
        <v>0.65</v>
      </c>
      <c r="H767" s="38"/>
      <c r="I767" s="38"/>
      <c r="J767" s="38"/>
      <c r="X767" s="5" t="str">
        <f t="shared" si="34"/>
        <v>Exercise + TAU</v>
      </c>
      <c r="Y767" s="5" t="str">
        <f t="shared" si="35"/>
        <v>CBT group (over 15 sessions)</v>
      </c>
      <c r="Z767" s="5" t="str">
        <f>FIXED(EXP('WinBUGS output'!N766),2)</f>
        <v>0.74</v>
      </c>
      <c r="AA767" s="5" t="str">
        <f>FIXED(EXP('WinBUGS output'!M766),2)</f>
        <v>0.27</v>
      </c>
      <c r="AB767" s="5" t="str">
        <f>FIXED(EXP('WinBUGS output'!O766),2)</f>
        <v>1.92</v>
      </c>
    </row>
    <row r="768" spans="1:28" x14ac:dyDescent="0.25">
      <c r="A768" s="16">
        <v>9</v>
      </c>
      <c r="B768" s="16">
        <v>74</v>
      </c>
      <c r="C768" s="5" t="str">
        <f>VLOOKUP(A768,'WinBUGS output'!A:C,3,FALSE)</f>
        <v>Exercise + TAU</v>
      </c>
      <c r="D768" s="5" t="str">
        <f>VLOOKUP(B768,'WinBUGS output'!A:C,3,FALSE)</f>
        <v>Coping with Depression course (group)</v>
      </c>
      <c r="E768" s="5" t="str">
        <f>FIXED('WinBUGS output'!N767,2)</f>
        <v>-0.26</v>
      </c>
      <c r="F768" s="5" t="str">
        <f>FIXED('WinBUGS output'!M767,2)</f>
        <v>-1.19</v>
      </c>
      <c r="G768" s="5" t="str">
        <f>FIXED('WinBUGS output'!O767,2)</f>
        <v>0.63</v>
      </c>
      <c r="H768" s="38"/>
      <c r="I768" s="38"/>
      <c r="J768" s="38"/>
      <c r="X768" s="5" t="str">
        <f t="shared" si="34"/>
        <v>Exercise + TAU</v>
      </c>
      <c r="Y768" s="5" t="str">
        <f t="shared" si="35"/>
        <v>Coping with Depression course (group)</v>
      </c>
      <c r="Z768" s="5" t="str">
        <f>FIXED(EXP('WinBUGS output'!N767),2)</f>
        <v>0.77</v>
      </c>
      <c r="AA768" s="5" t="str">
        <f>FIXED(EXP('WinBUGS output'!M767),2)</f>
        <v>0.31</v>
      </c>
      <c r="AB768" s="5" t="str">
        <f>FIXED(EXP('WinBUGS output'!O767),2)</f>
        <v>1.88</v>
      </c>
    </row>
    <row r="769" spans="1:28" x14ac:dyDescent="0.25">
      <c r="A769" s="16">
        <v>9</v>
      </c>
      <c r="B769" s="16">
        <v>75</v>
      </c>
      <c r="C769" s="5" t="str">
        <f>VLOOKUP(A769,'WinBUGS output'!A:C,3,FALSE)</f>
        <v>Exercise + TAU</v>
      </c>
      <c r="D769" s="5" t="str">
        <f>VLOOKUP(B769,'WinBUGS output'!A:C,3,FALSE)</f>
        <v>Coping with Depression course (group) + TAU</v>
      </c>
      <c r="E769" s="5" t="str">
        <f>FIXED('WinBUGS output'!N768,2)</f>
        <v>0.02</v>
      </c>
      <c r="F769" s="5" t="str">
        <f>FIXED('WinBUGS output'!M768,2)</f>
        <v>-0.94</v>
      </c>
      <c r="G769" s="5" t="str">
        <f>FIXED('WinBUGS output'!O768,2)</f>
        <v>1.03</v>
      </c>
      <c r="H769" s="38"/>
      <c r="I769" s="38"/>
      <c r="J769" s="38"/>
      <c r="X769" s="5" t="str">
        <f t="shared" si="34"/>
        <v>Exercise + TAU</v>
      </c>
      <c r="Y769" s="5" t="str">
        <f t="shared" si="35"/>
        <v>Coping with Depression course (group) + TAU</v>
      </c>
      <c r="Z769" s="5" t="str">
        <f>FIXED(EXP('WinBUGS output'!N768),2)</f>
        <v>1.02</v>
      </c>
      <c r="AA769" s="5" t="str">
        <f>FIXED(EXP('WinBUGS output'!M768),2)</f>
        <v>0.39</v>
      </c>
      <c r="AB769" s="5" t="str">
        <f>FIXED(EXP('WinBUGS output'!O768),2)</f>
        <v>2.81</v>
      </c>
    </row>
    <row r="770" spans="1:28" x14ac:dyDescent="0.25">
      <c r="A770" s="16">
        <v>9</v>
      </c>
      <c r="B770" s="16">
        <v>76</v>
      </c>
      <c r="C770" s="5" t="str">
        <f>VLOOKUP(A770,'WinBUGS output'!A:C,3,FALSE)</f>
        <v>Exercise + TAU</v>
      </c>
      <c r="D770" s="5" t="str">
        <f>VLOOKUP(B770,'WinBUGS output'!A:C,3,FALSE)</f>
        <v>Rational emotive behaviour therapy (REBT) group</v>
      </c>
      <c r="E770" s="5" t="str">
        <f>FIXED('WinBUGS output'!N769,2)</f>
        <v>-0.54</v>
      </c>
      <c r="F770" s="5" t="str">
        <f>FIXED('WinBUGS output'!M769,2)</f>
        <v>-1.75</v>
      </c>
      <c r="G770" s="5" t="str">
        <f>FIXED('WinBUGS output'!O769,2)</f>
        <v>0.50</v>
      </c>
      <c r="H770" s="38"/>
      <c r="I770" s="38"/>
      <c r="J770" s="38"/>
      <c r="X770" s="5" t="str">
        <f t="shared" si="34"/>
        <v>Exercise + TAU</v>
      </c>
      <c r="Y770" s="5" t="str">
        <f t="shared" si="35"/>
        <v>Rational emotive behaviour therapy (REBT) group</v>
      </c>
      <c r="Z770" s="5" t="str">
        <f>FIXED(EXP('WinBUGS output'!N769),2)</f>
        <v>0.59</v>
      </c>
      <c r="AA770" s="5" t="str">
        <f>FIXED(EXP('WinBUGS output'!M769),2)</f>
        <v>0.17</v>
      </c>
      <c r="AB770" s="5" t="str">
        <f>FIXED(EXP('WinBUGS output'!O769),2)</f>
        <v>1.64</v>
      </c>
    </row>
    <row r="771" spans="1:28" x14ac:dyDescent="0.25">
      <c r="A771" s="16">
        <v>9</v>
      </c>
      <c r="B771" s="16">
        <v>77</v>
      </c>
      <c r="C771" s="5" t="str">
        <f>VLOOKUP(A771,'WinBUGS output'!A:C,3,FALSE)</f>
        <v>Exercise + TAU</v>
      </c>
      <c r="D771" s="5" t="str">
        <f>VLOOKUP(B771,'WinBUGS output'!A:C,3,FALSE)</f>
        <v>Third-wave cognitive therapy group</v>
      </c>
      <c r="E771" s="5" t="str">
        <f>FIXED('WinBUGS output'!N770,2)</f>
        <v>-0.10</v>
      </c>
      <c r="F771" s="5" t="str">
        <f>FIXED('WinBUGS output'!M770,2)</f>
        <v>-1.08</v>
      </c>
      <c r="G771" s="5" t="str">
        <f>FIXED('WinBUGS output'!O770,2)</f>
        <v>0.91</v>
      </c>
      <c r="H771" s="38"/>
      <c r="I771" s="38"/>
      <c r="J771" s="38"/>
      <c r="X771" s="5" t="str">
        <f t="shared" si="34"/>
        <v>Exercise + TAU</v>
      </c>
      <c r="Y771" s="5" t="str">
        <f t="shared" si="35"/>
        <v>Third-wave cognitive therapy group</v>
      </c>
      <c r="Z771" s="5" t="str">
        <f>FIXED(EXP('WinBUGS output'!N770),2)</f>
        <v>0.91</v>
      </c>
      <c r="AA771" s="5" t="str">
        <f>FIXED(EXP('WinBUGS output'!M770),2)</f>
        <v>0.34</v>
      </c>
      <c r="AB771" s="5" t="str">
        <f>FIXED(EXP('WinBUGS output'!O770),2)</f>
        <v>2.50</v>
      </c>
    </row>
    <row r="772" spans="1:28" x14ac:dyDescent="0.25">
      <c r="A772" s="16">
        <v>9</v>
      </c>
      <c r="B772" s="16">
        <v>78</v>
      </c>
      <c r="C772" s="5" t="str">
        <f>VLOOKUP(A772,'WinBUGS output'!A:C,3,FALSE)</f>
        <v>Exercise + TAU</v>
      </c>
      <c r="D772" s="5" t="str">
        <f>VLOOKUP(B772,'WinBUGS output'!A:C,3,FALSE)</f>
        <v>Third-wave cognitive therapy group + TAU</v>
      </c>
      <c r="E772" s="5" t="str">
        <f>FIXED('WinBUGS output'!N771,2)</f>
        <v>-0.43</v>
      </c>
      <c r="F772" s="5" t="str">
        <f>FIXED('WinBUGS output'!M771,2)</f>
        <v>-1.55</v>
      </c>
      <c r="G772" s="5" t="str">
        <f>FIXED('WinBUGS output'!O771,2)</f>
        <v>0.60</v>
      </c>
      <c r="H772" s="38"/>
      <c r="I772" s="38"/>
      <c r="J772" s="38"/>
      <c r="X772" s="5" t="str">
        <f t="shared" si="34"/>
        <v>Exercise + TAU</v>
      </c>
      <c r="Y772" s="5" t="str">
        <f t="shared" si="35"/>
        <v>Third-wave cognitive therapy group + TAU</v>
      </c>
      <c r="Z772" s="5" t="str">
        <f>FIXED(EXP('WinBUGS output'!N771),2)</f>
        <v>0.65</v>
      </c>
      <c r="AA772" s="5" t="str">
        <f>FIXED(EXP('WinBUGS output'!M771),2)</f>
        <v>0.21</v>
      </c>
      <c r="AB772" s="5" t="str">
        <f>FIXED(EXP('WinBUGS output'!O771),2)</f>
        <v>1.82</v>
      </c>
    </row>
    <row r="773" spans="1:28" x14ac:dyDescent="0.25">
      <c r="A773" s="16">
        <v>9</v>
      </c>
      <c r="B773" s="16">
        <v>79</v>
      </c>
      <c r="C773" s="5" t="str">
        <f>VLOOKUP(A773,'WinBUGS output'!A:C,3,FALSE)</f>
        <v>Exercise + TAU</v>
      </c>
      <c r="D773" s="5" t="str">
        <f>VLOOKUP(B773,'WinBUGS output'!A:C,3,FALSE)</f>
        <v>CBT individual (over 15 sessions) + any AD</v>
      </c>
      <c r="E773" s="5" t="str">
        <f>FIXED('WinBUGS output'!N772,2)</f>
        <v>0.12</v>
      </c>
      <c r="F773" s="5" t="str">
        <f>FIXED('WinBUGS output'!M772,2)</f>
        <v>-1.05</v>
      </c>
      <c r="G773" s="5" t="str">
        <f>FIXED('WinBUGS output'!O772,2)</f>
        <v>1.34</v>
      </c>
      <c r="H773" s="38"/>
      <c r="I773" s="38"/>
      <c r="J773" s="38"/>
      <c r="X773" s="5" t="str">
        <f t="shared" ref="X773:X836" si="36">C773</f>
        <v>Exercise + TAU</v>
      </c>
      <c r="Y773" s="5" t="str">
        <f t="shared" ref="Y773:Y836" si="37">D773</f>
        <v>CBT individual (over 15 sessions) + any AD</v>
      </c>
      <c r="Z773" s="5" t="str">
        <f>FIXED(EXP('WinBUGS output'!N772),2)</f>
        <v>1.13</v>
      </c>
      <c r="AA773" s="5" t="str">
        <f>FIXED(EXP('WinBUGS output'!M772),2)</f>
        <v>0.35</v>
      </c>
      <c r="AB773" s="5" t="str">
        <f>FIXED(EXP('WinBUGS output'!O772),2)</f>
        <v>3.81</v>
      </c>
    </row>
    <row r="774" spans="1:28" x14ac:dyDescent="0.25">
      <c r="A774" s="16">
        <v>9</v>
      </c>
      <c r="B774" s="16">
        <v>80</v>
      </c>
      <c r="C774" s="5" t="str">
        <f>VLOOKUP(A774,'WinBUGS output'!A:C,3,FALSE)</f>
        <v>Exercise + TAU</v>
      </c>
      <c r="D774" s="5" t="str">
        <f>VLOOKUP(B774,'WinBUGS output'!A:C,3,FALSE)</f>
        <v>CBT individual (over 15 sessions) + any TCA</v>
      </c>
      <c r="E774" s="5" t="str">
        <f>FIXED('WinBUGS output'!N773,2)</f>
        <v>0.03</v>
      </c>
      <c r="F774" s="5" t="str">
        <f>FIXED('WinBUGS output'!M773,2)</f>
        <v>-1.02</v>
      </c>
      <c r="G774" s="5" t="str">
        <f>FIXED('WinBUGS output'!O773,2)</f>
        <v>1.05</v>
      </c>
      <c r="H774" s="38"/>
      <c r="I774" s="38"/>
      <c r="J774" s="38"/>
      <c r="X774" s="5" t="str">
        <f t="shared" si="36"/>
        <v>Exercise + TAU</v>
      </c>
      <c r="Y774" s="5" t="str">
        <f t="shared" si="37"/>
        <v>CBT individual (over 15 sessions) + any TCA</v>
      </c>
      <c r="Z774" s="5" t="str">
        <f>FIXED(EXP('WinBUGS output'!N773),2)</f>
        <v>1.03</v>
      </c>
      <c r="AA774" s="5" t="str">
        <f>FIXED(EXP('WinBUGS output'!M773),2)</f>
        <v>0.36</v>
      </c>
      <c r="AB774" s="5" t="str">
        <f>FIXED(EXP('WinBUGS output'!O773),2)</f>
        <v>2.86</v>
      </c>
    </row>
    <row r="775" spans="1:28" x14ac:dyDescent="0.25">
      <c r="A775" s="16">
        <v>9</v>
      </c>
      <c r="B775" s="16">
        <v>81</v>
      </c>
      <c r="C775" s="5" t="str">
        <f>VLOOKUP(A775,'WinBUGS output'!A:C,3,FALSE)</f>
        <v>Exercise + TAU</v>
      </c>
      <c r="D775" s="5" t="str">
        <f>VLOOKUP(B775,'WinBUGS output'!A:C,3,FALSE)</f>
        <v>CBT individual (over 15 sessions) + imipramine</v>
      </c>
      <c r="E775" s="5" t="str">
        <f>FIXED('WinBUGS output'!N774,2)</f>
        <v>0.01</v>
      </c>
      <c r="F775" s="5" t="str">
        <f>FIXED('WinBUGS output'!M774,2)</f>
        <v>-1.11</v>
      </c>
      <c r="G775" s="5" t="str">
        <f>FIXED('WinBUGS output'!O774,2)</f>
        <v>1.10</v>
      </c>
      <c r="H775" s="38"/>
      <c r="I775" s="38"/>
      <c r="J775" s="38"/>
      <c r="X775" s="5" t="str">
        <f t="shared" si="36"/>
        <v>Exercise + TAU</v>
      </c>
      <c r="Y775" s="5" t="str">
        <f t="shared" si="37"/>
        <v>CBT individual (over 15 sessions) + imipramine</v>
      </c>
      <c r="Z775" s="5" t="str">
        <f>FIXED(EXP('WinBUGS output'!N774),2)</f>
        <v>1.01</v>
      </c>
      <c r="AA775" s="5" t="str">
        <f>FIXED(EXP('WinBUGS output'!M774),2)</f>
        <v>0.33</v>
      </c>
      <c r="AB775" s="5" t="str">
        <f>FIXED(EXP('WinBUGS output'!O774),2)</f>
        <v>3.00</v>
      </c>
    </row>
    <row r="776" spans="1:28" x14ac:dyDescent="0.25">
      <c r="A776" s="16">
        <v>9</v>
      </c>
      <c r="B776" s="16">
        <v>82</v>
      </c>
      <c r="C776" s="5" t="str">
        <f>VLOOKUP(A776,'WinBUGS output'!A:C,3,FALSE)</f>
        <v>Exercise + TAU</v>
      </c>
      <c r="D776" s="5" t="str">
        <f>VLOOKUP(B776,'WinBUGS output'!A:C,3,FALSE)</f>
        <v>CBT group (under 15 sessions) + imipramine</v>
      </c>
      <c r="E776" s="5" t="str">
        <f>FIXED('WinBUGS output'!N775,2)</f>
        <v>0.87</v>
      </c>
      <c r="F776" s="5" t="str">
        <f>FIXED('WinBUGS output'!M775,2)</f>
        <v>-0.71</v>
      </c>
      <c r="G776" s="5" t="str">
        <f>FIXED('WinBUGS output'!O775,2)</f>
        <v>2.47</v>
      </c>
      <c r="H776" s="38"/>
      <c r="I776" s="38"/>
      <c r="J776" s="38"/>
      <c r="X776" s="5" t="str">
        <f t="shared" si="36"/>
        <v>Exercise + TAU</v>
      </c>
      <c r="Y776" s="5" t="str">
        <f t="shared" si="37"/>
        <v>CBT group (under 15 sessions) + imipramine</v>
      </c>
      <c r="Z776" s="5" t="str">
        <f>FIXED(EXP('WinBUGS output'!N775),2)</f>
        <v>2.38</v>
      </c>
      <c r="AA776" s="5" t="str">
        <f>FIXED(EXP('WinBUGS output'!M775),2)</f>
        <v>0.49</v>
      </c>
      <c r="AB776" s="5" t="str">
        <f>FIXED(EXP('WinBUGS output'!O775),2)</f>
        <v>11.83</v>
      </c>
    </row>
    <row r="777" spans="1:28" x14ac:dyDescent="0.25">
      <c r="A777" s="16">
        <v>9</v>
      </c>
      <c r="B777" s="16">
        <v>83</v>
      </c>
      <c r="C777" s="5" t="str">
        <f>VLOOKUP(A777,'WinBUGS output'!A:C,3,FALSE)</f>
        <v>Exercise + TAU</v>
      </c>
      <c r="D777" s="5" t="str">
        <f>VLOOKUP(B777,'WinBUGS output'!A:C,3,FALSE)</f>
        <v>Problem solving individual + any SSRI</v>
      </c>
      <c r="E777" s="5" t="str">
        <f>FIXED('WinBUGS output'!N776,2)</f>
        <v>-0.79</v>
      </c>
      <c r="F777" s="5" t="str">
        <f>FIXED('WinBUGS output'!M776,2)</f>
        <v>-2.32</v>
      </c>
      <c r="G777" s="5" t="str">
        <f>FIXED('WinBUGS output'!O776,2)</f>
        <v>0.67</v>
      </c>
      <c r="H777" s="38"/>
      <c r="I777" s="38"/>
      <c r="J777" s="38"/>
      <c r="X777" s="5" t="str">
        <f t="shared" si="36"/>
        <v>Exercise + TAU</v>
      </c>
      <c r="Y777" s="5" t="str">
        <f t="shared" si="37"/>
        <v>Problem solving individual + any SSRI</v>
      </c>
      <c r="Z777" s="5" t="str">
        <f>FIXED(EXP('WinBUGS output'!N776),2)</f>
        <v>0.45</v>
      </c>
      <c r="AA777" s="5" t="str">
        <f>FIXED(EXP('WinBUGS output'!M776),2)</f>
        <v>0.10</v>
      </c>
      <c r="AB777" s="5" t="str">
        <f>FIXED(EXP('WinBUGS output'!O776),2)</f>
        <v>1.95</v>
      </c>
    </row>
    <row r="778" spans="1:28" x14ac:dyDescent="0.25">
      <c r="A778" s="16">
        <v>9</v>
      </c>
      <c r="B778" s="16">
        <v>84</v>
      </c>
      <c r="C778" s="5" t="str">
        <f>VLOOKUP(A778,'WinBUGS output'!A:C,3,FALSE)</f>
        <v>Exercise + TAU</v>
      </c>
      <c r="D778" s="5" t="str">
        <f>VLOOKUP(B778,'WinBUGS output'!A:C,3,FALSE)</f>
        <v>Supportive psychotherapy + any SSRI</v>
      </c>
      <c r="E778" s="5" t="str">
        <f>FIXED('WinBUGS output'!N777,2)</f>
        <v>-0.06</v>
      </c>
      <c r="F778" s="5" t="str">
        <f>FIXED('WinBUGS output'!M777,2)</f>
        <v>-2.04</v>
      </c>
      <c r="G778" s="5" t="str">
        <f>FIXED('WinBUGS output'!O777,2)</f>
        <v>1.88</v>
      </c>
      <c r="H778" s="38"/>
      <c r="I778" s="38"/>
      <c r="J778" s="38"/>
      <c r="X778" s="5" t="str">
        <f t="shared" si="36"/>
        <v>Exercise + TAU</v>
      </c>
      <c r="Y778" s="5" t="str">
        <f t="shared" si="37"/>
        <v>Supportive psychotherapy + any SSRI</v>
      </c>
      <c r="Z778" s="5" t="str">
        <f>FIXED(EXP('WinBUGS output'!N777),2)</f>
        <v>0.94</v>
      </c>
      <c r="AA778" s="5" t="str">
        <f>FIXED(EXP('WinBUGS output'!M777),2)</f>
        <v>0.13</v>
      </c>
      <c r="AB778" s="5" t="str">
        <f>FIXED(EXP('WinBUGS output'!O777),2)</f>
        <v>6.56</v>
      </c>
    </row>
    <row r="779" spans="1:28" x14ac:dyDescent="0.25">
      <c r="A779" s="16">
        <v>9</v>
      </c>
      <c r="B779" s="16">
        <v>85</v>
      </c>
      <c r="C779" s="5" t="str">
        <f>VLOOKUP(A779,'WinBUGS output'!A:C,3,FALSE)</f>
        <v>Exercise + TAU</v>
      </c>
      <c r="D779" s="5" t="str">
        <f>VLOOKUP(B779,'WinBUGS output'!A:C,3,FALSE)</f>
        <v>Interpersonal psychotherapy (IPT) + any AD</v>
      </c>
      <c r="E779" s="5" t="str">
        <f>FIXED('WinBUGS output'!N778,2)</f>
        <v>-0.20</v>
      </c>
      <c r="F779" s="5" t="str">
        <f>FIXED('WinBUGS output'!M778,2)</f>
        <v>-1.61</v>
      </c>
      <c r="G779" s="5" t="str">
        <f>FIXED('WinBUGS output'!O778,2)</f>
        <v>1.16</v>
      </c>
      <c r="H779" s="38"/>
      <c r="I779" s="38"/>
      <c r="J779" s="38"/>
      <c r="X779" s="5" t="str">
        <f t="shared" si="36"/>
        <v>Exercise + TAU</v>
      </c>
      <c r="Y779" s="5" t="str">
        <f t="shared" si="37"/>
        <v>Interpersonal psychotherapy (IPT) + any AD</v>
      </c>
      <c r="Z779" s="5" t="str">
        <f>FIXED(EXP('WinBUGS output'!N778),2)</f>
        <v>0.82</v>
      </c>
      <c r="AA779" s="5" t="str">
        <f>FIXED(EXP('WinBUGS output'!M778),2)</f>
        <v>0.20</v>
      </c>
      <c r="AB779" s="5" t="str">
        <f>FIXED(EXP('WinBUGS output'!O778),2)</f>
        <v>3.20</v>
      </c>
    </row>
    <row r="780" spans="1:28" x14ac:dyDescent="0.25">
      <c r="A780" s="16">
        <v>9</v>
      </c>
      <c r="B780" s="16">
        <v>86</v>
      </c>
      <c r="C780" s="5" t="str">
        <f>VLOOKUP(A780,'WinBUGS output'!A:C,3,FALSE)</f>
        <v>Exercise + TAU</v>
      </c>
      <c r="D780" s="5" t="str">
        <f>VLOOKUP(B780,'WinBUGS output'!A:C,3,FALSE)</f>
        <v>Interpersonal psychotherapy (IPT) + imipramine</v>
      </c>
      <c r="E780" s="5" t="str">
        <f>FIXED('WinBUGS output'!N779,2)</f>
        <v>-0.31</v>
      </c>
      <c r="F780" s="5" t="str">
        <f>FIXED('WinBUGS output'!M779,2)</f>
        <v>-1.86</v>
      </c>
      <c r="G780" s="5" t="str">
        <f>FIXED('WinBUGS output'!O779,2)</f>
        <v>1.18</v>
      </c>
      <c r="H780" s="38"/>
      <c r="I780" s="38"/>
      <c r="J780" s="38"/>
      <c r="X780" s="5" t="str">
        <f t="shared" si="36"/>
        <v>Exercise + TAU</v>
      </c>
      <c r="Y780" s="5" t="str">
        <f t="shared" si="37"/>
        <v>Interpersonal psychotherapy (IPT) + imipramine</v>
      </c>
      <c r="Z780" s="5" t="str">
        <f>FIXED(EXP('WinBUGS output'!N779),2)</f>
        <v>0.74</v>
      </c>
      <c r="AA780" s="5" t="str">
        <f>FIXED(EXP('WinBUGS output'!M779),2)</f>
        <v>0.16</v>
      </c>
      <c r="AB780" s="5" t="str">
        <f>FIXED(EXP('WinBUGS output'!O779),2)</f>
        <v>3.24</v>
      </c>
    </row>
    <row r="781" spans="1:28" x14ac:dyDescent="0.25">
      <c r="A781" s="16">
        <v>9</v>
      </c>
      <c r="B781" s="16">
        <v>87</v>
      </c>
      <c r="C781" s="5" t="str">
        <f>VLOOKUP(A781,'WinBUGS output'!A:C,3,FALSE)</f>
        <v>Exercise + TAU</v>
      </c>
      <c r="D781" s="5" t="str">
        <f>VLOOKUP(B781,'WinBUGS output'!A:C,3,FALSE)</f>
        <v>Short-term psychodynamic psychotherapy individual + Any AD</v>
      </c>
      <c r="E781" s="5" t="str">
        <f>FIXED('WinBUGS output'!N780,2)</f>
        <v>0.44</v>
      </c>
      <c r="F781" s="5" t="str">
        <f>FIXED('WinBUGS output'!M780,2)</f>
        <v>-0.62</v>
      </c>
      <c r="G781" s="5" t="str">
        <f>FIXED('WinBUGS output'!O780,2)</f>
        <v>1.51</v>
      </c>
      <c r="H781" s="38"/>
      <c r="I781" s="38"/>
      <c r="J781" s="38"/>
      <c r="X781" s="5" t="str">
        <f t="shared" si="36"/>
        <v>Exercise + TAU</v>
      </c>
      <c r="Y781" s="5" t="str">
        <f t="shared" si="37"/>
        <v>Short-term psychodynamic psychotherapy individual + Any AD</v>
      </c>
      <c r="Z781" s="5" t="str">
        <f>FIXED(EXP('WinBUGS output'!N780),2)</f>
        <v>1.56</v>
      </c>
      <c r="AA781" s="5" t="str">
        <f>FIXED(EXP('WinBUGS output'!M780),2)</f>
        <v>0.54</v>
      </c>
      <c r="AB781" s="5" t="str">
        <f>FIXED(EXP('WinBUGS output'!O780),2)</f>
        <v>4.51</v>
      </c>
    </row>
    <row r="782" spans="1:28" x14ac:dyDescent="0.25">
      <c r="A782" s="16">
        <v>9</v>
      </c>
      <c r="B782" s="16">
        <v>88</v>
      </c>
      <c r="C782" s="5" t="str">
        <f>VLOOKUP(A782,'WinBUGS output'!A:C,3,FALSE)</f>
        <v>Exercise + TAU</v>
      </c>
      <c r="D782" s="5" t="str">
        <f>VLOOKUP(B782,'WinBUGS output'!A:C,3,FALSE)</f>
        <v>Short-term psychodynamic psychotherapy individual + any SSRI</v>
      </c>
      <c r="E782" s="5" t="str">
        <f>FIXED('WinBUGS output'!N781,2)</f>
        <v>0.42</v>
      </c>
      <c r="F782" s="5" t="str">
        <f>FIXED('WinBUGS output'!M781,2)</f>
        <v>-0.84</v>
      </c>
      <c r="G782" s="5" t="str">
        <f>FIXED('WinBUGS output'!O781,2)</f>
        <v>1.69</v>
      </c>
      <c r="H782" s="38"/>
      <c r="I782" s="38"/>
      <c r="J782" s="38"/>
      <c r="X782" s="5" t="str">
        <f t="shared" si="36"/>
        <v>Exercise + TAU</v>
      </c>
      <c r="Y782" s="5" t="str">
        <f t="shared" si="37"/>
        <v>Short-term psychodynamic psychotherapy individual + any SSRI</v>
      </c>
      <c r="Z782" s="5" t="str">
        <f>FIXED(EXP('WinBUGS output'!N781),2)</f>
        <v>1.53</v>
      </c>
      <c r="AA782" s="5" t="str">
        <f>FIXED(EXP('WinBUGS output'!M781),2)</f>
        <v>0.43</v>
      </c>
      <c r="AB782" s="5" t="str">
        <f>FIXED(EXP('WinBUGS output'!O781),2)</f>
        <v>5.40</v>
      </c>
    </row>
    <row r="783" spans="1:28" x14ac:dyDescent="0.25">
      <c r="A783" s="16">
        <v>9</v>
      </c>
      <c r="B783" s="16">
        <v>89</v>
      </c>
      <c r="C783" s="5" t="str">
        <f>VLOOKUP(A783,'WinBUGS output'!A:C,3,FALSE)</f>
        <v>Exercise + TAU</v>
      </c>
      <c r="D783" s="5" t="str">
        <f>VLOOKUP(B783,'WinBUGS output'!A:C,3,FALSE)</f>
        <v>CBT individual (over 15 sessions) + Pill placebo</v>
      </c>
      <c r="E783" s="5" t="str">
        <f>FIXED('WinBUGS output'!N782,2)</f>
        <v>-1.15</v>
      </c>
      <c r="F783" s="5" t="str">
        <f>FIXED('WinBUGS output'!M782,2)</f>
        <v>-2.62</v>
      </c>
      <c r="G783" s="5" t="str">
        <f>FIXED('WinBUGS output'!O782,2)</f>
        <v>0.20</v>
      </c>
      <c r="H783" s="38"/>
      <c r="I783" s="38"/>
      <c r="J783" s="38"/>
      <c r="X783" s="5" t="str">
        <f t="shared" si="36"/>
        <v>Exercise + TAU</v>
      </c>
      <c r="Y783" s="5" t="str">
        <f t="shared" si="37"/>
        <v>CBT individual (over 15 sessions) + Pill placebo</v>
      </c>
      <c r="Z783" s="5" t="str">
        <f>FIXED(EXP('WinBUGS output'!N782),2)</f>
        <v>0.32</v>
      </c>
      <c r="AA783" s="5" t="str">
        <f>FIXED(EXP('WinBUGS output'!M782),2)</f>
        <v>0.07</v>
      </c>
      <c r="AB783" s="5" t="str">
        <f>FIXED(EXP('WinBUGS output'!O782),2)</f>
        <v>1.22</v>
      </c>
    </row>
    <row r="784" spans="1:28" x14ac:dyDescent="0.25">
      <c r="A784" s="16">
        <v>9</v>
      </c>
      <c r="B784" s="16">
        <v>90</v>
      </c>
      <c r="C784" s="5" t="str">
        <f>VLOOKUP(A784,'WinBUGS output'!A:C,3,FALSE)</f>
        <v>Exercise + TAU</v>
      </c>
      <c r="D784" s="5" t="str">
        <f>VLOOKUP(B784,'WinBUGS output'!A:C,3,FALSE)</f>
        <v xml:space="preserve">Interpersonal psychotherapy (IPT) + Pill placebo </v>
      </c>
      <c r="E784" s="5" t="str">
        <f>FIXED('WinBUGS output'!N783,2)</f>
        <v>-0.98</v>
      </c>
      <c r="F784" s="5" t="str">
        <f>FIXED('WinBUGS output'!M783,2)</f>
        <v>-2.31</v>
      </c>
      <c r="G784" s="5" t="str">
        <f>FIXED('WinBUGS output'!O783,2)</f>
        <v>0.31</v>
      </c>
      <c r="H784" s="38"/>
      <c r="I784" s="38"/>
      <c r="J784" s="38"/>
      <c r="X784" s="5" t="str">
        <f t="shared" si="36"/>
        <v>Exercise + TAU</v>
      </c>
      <c r="Y784" s="5" t="str">
        <f t="shared" si="37"/>
        <v xml:space="preserve">Interpersonal psychotherapy (IPT) + Pill placebo </v>
      </c>
      <c r="Z784" s="5" t="str">
        <f>FIXED(EXP('WinBUGS output'!N783),2)</f>
        <v>0.38</v>
      </c>
      <c r="AA784" s="5" t="str">
        <f>FIXED(EXP('WinBUGS output'!M783),2)</f>
        <v>0.10</v>
      </c>
      <c r="AB784" s="5" t="str">
        <f>FIXED(EXP('WinBUGS output'!O783),2)</f>
        <v>1.37</v>
      </c>
    </row>
    <row r="785" spans="1:28" x14ac:dyDescent="0.25">
      <c r="A785" s="16">
        <v>9</v>
      </c>
      <c r="B785" s="16">
        <v>91</v>
      </c>
      <c r="C785" s="5" t="str">
        <f>VLOOKUP(A785,'WinBUGS output'!A:C,3,FALSE)</f>
        <v>Exercise + TAU</v>
      </c>
      <c r="D785" s="5" t="str">
        <f>VLOOKUP(B785,'WinBUGS output'!A:C,3,FALSE)</f>
        <v>Exercise + CBT individual (under 15 sessions)</v>
      </c>
      <c r="E785" s="5" t="str">
        <f>FIXED('WinBUGS output'!N784,2)</f>
        <v>-0.40</v>
      </c>
      <c r="F785" s="5" t="str">
        <f>FIXED('WinBUGS output'!M784,2)</f>
        <v>-1.61</v>
      </c>
      <c r="G785" s="5" t="str">
        <f>FIXED('WinBUGS output'!O784,2)</f>
        <v>0.71</v>
      </c>
      <c r="H785" s="38"/>
      <c r="I785" s="38"/>
      <c r="J785" s="38"/>
      <c r="X785" s="5" t="str">
        <f t="shared" si="36"/>
        <v>Exercise + TAU</v>
      </c>
      <c r="Y785" s="5" t="str">
        <f t="shared" si="37"/>
        <v>Exercise + CBT individual (under 15 sessions)</v>
      </c>
      <c r="Z785" s="5" t="str">
        <f>FIXED(EXP('WinBUGS output'!N784),2)</f>
        <v>0.67</v>
      </c>
      <c r="AA785" s="5" t="str">
        <f>FIXED(EXP('WinBUGS output'!M784),2)</f>
        <v>0.20</v>
      </c>
      <c r="AB785" s="5" t="str">
        <f>FIXED(EXP('WinBUGS output'!O784),2)</f>
        <v>2.03</v>
      </c>
    </row>
    <row r="786" spans="1:28" x14ac:dyDescent="0.25">
      <c r="A786" s="16">
        <v>9</v>
      </c>
      <c r="B786" s="16">
        <v>92</v>
      </c>
      <c r="C786" s="5" t="str">
        <f>VLOOKUP(A786,'WinBUGS output'!A:C,3,FALSE)</f>
        <v>Exercise + TAU</v>
      </c>
      <c r="D786" s="5" t="str">
        <f>VLOOKUP(B786,'WinBUGS output'!A:C,3,FALSE)</f>
        <v>Exercise + Sertraline</v>
      </c>
      <c r="E786" s="5" t="str">
        <f>FIXED('WinBUGS output'!N785,2)</f>
        <v>-0.28</v>
      </c>
      <c r="F786" s="5" t="str">
        <f>FIXED('WinBUGS output'!M785,2)</f>
        <v>-1.25</v>
      </c>
      <c r="G786" s="5" t="str">
        <f>FIXED('WinBUGS output'!O785,2)</f>
        <v>0.63</v>
      </c>
      <c r="H786" s="38"/>
      <c r="I786" s="38"/>
      <c r="J786" s="38"/>
      <c r="X786" s="5" t="str">
        <f t="shared" si="36"/>
        <v>Exercise + TAU</v>
      </c>
      <c r="Y786" s="5" t="str">
        <f t="shared" si="37"/>
        <v>Exercise + Sertraline</v>
      </c>
      <c r="Z786" s="5" t="str">
        <f>FIXED(EXP('WinBUGS output'!N785),2)</f>
        <v>0.76</v>
      </c>
      <c r="AA786" s="5" t="str">
        <f>FIXED(EXP('WinBUGS output'!M785),2)</f>
        <v>0.29</v>
      </c>
      <c r="AB786" s="5" t="str">
        <f>FIXED(EXP('WinBUGS output'!O785),2)</f>
        <v>1.88</v>
      </c>
    </row>
    <row r="787" spans="1:28" x14ac:dyDescent="0.25">
      <c r="A787" s="16">
        <v>10</v>
      </c>
      <c r="B787" s="16">
        <v>11</v>
      </c>
      <c r="C787" s="5" t="str">
        <f>VLOOKUP(A787,'WinBUGS output'!A:C,3,FALSE)</f>
        <v>Yoga + TAU</v>
      </c>
      <c r="D787" s="5" t="str">
        <f>VLOOKUP(B787,'WinBUGS output'!A:C,3,FALSE)</f>
        <v>Any TCA</v>
      </c>
      <c r="E787" s="5" t="str">
        <f>FIXED('WinBUGS output'!N786,2)</f>
        <v>0.68</v>
      </c>
      <c r="F787" s="5" t="str">
        <f>FIXED('WinBUGS output'!M786,2)</f>
        <v>-0.31</v>
      </c>
      <c r="G787" s="5" t="str">
        <f>FIXED('WinBUGS output'!O786,2)</f>
        <v>1.95</v>
      </c>
      <c r="H787" s="38"/>
      <c r="I787" s="38"/>
      <c r="J787" s="38"/>
      <c r="X787" s="5" t="str">
        <f t="shared" si="36"/>
        <v>Yoga + TAU</v>
      </c>
      <c r="Y787" s="5" t="str">
        <f t="shared" si="37"/>
        <v>Any TCA</v>
      </c>
      <c r="Z787" s="5" t="str">
        <f>FIXED(EXP('WinBUGS output'!N786),2)</f>
        <v>1.96</v>
      </c>
      <c r="AA787" s="5" t="str">
        <f>FIXED(EXP('WinBUGS output'!M786),2)</f>
        <v>0.74</v>
      </c>
      <c r="AB787" s="5" t="str">
        <f>FIXED(EXP('WinBUGS output'!O786),2)</f>
        <v>7.03</v>
      </c>
    </row>
    <row r="788" spans="1:28" x14ac:dyDescent="0.25">
      <c r="A788" s="16">
        <v>10</v>
      </c>
      <c r="B788" s="16">
        <v>12</v>
      </c>
      <c r="C788" s="5" t="str">
        <f>VLOOKUP(A788,'WinBUGS output'!A:C,3,FALSE)</f>
        <v>Yoga + TAU</v>
      </c>
      <c r="D788" s="5" t="str">
        <f>VLOOKUP(B788,'WinBUGS output'!A:C,3,FALSE)</f>
        <v>Amitriptyline</v>
      </c>
      <c r="E788" s="5" t="str">
        <f>FIXED('WinBUGS output'!N787,2)</f>
        <v>0.48</v>
      </c>
      <c r="F788" s="5" t="str">
        <f>FIXED('WinBUGS output'!M787,2)</f>
        <v>-0.49</v>
      </c>
      <c r="G788" s="5" t="str">
        <f>FIXED('WinBUGS output'!O787,2)</f>
        <v>1.73</v>
      </c>
      <c r="H788" s="38"/>
      <c r="I788" s="38"/>
      <c r="J788" s="38"/>
      <c r="X788" s="5" t="str">
        <f t="shared" si="36"/>
        <v>Yoga + TAU</v>
      </c>
      <c r="Y788" s="5" t="str">
        <f t="shared" si="37"/>
        <v>Amitriptyline</v>
      </c>
      <c r="Z788" s="5" t="str">
        <f>FIXED(EXP('WinBUGS output'!N787),2)</f>
        <v>1.62</v>
      </c>
      <c r="AA788" s="5" t="str">
        <f>FIXED(EXP('WinBUGS output'!M787),2)</f>
        <v>0.62</v>
      </c>
      <c r="AB788" s="5" t="str">
        <f>FIXED(EXP('WinBUGS output'!O787),2)</f>
        <v>5.64</v>
      </c>
    </row>
    <row r="789" spans="1:28" x14ac:dyDescent="0.25">
      <c r="A789" s="16">
        <v>10</v>
      </c>
      <c r="B789" s="16">
        <v>13</v>
      </c>
      <c r="C789" s="5" t="str">
        <f>VLOOKUP(A789,'WinBUGS output'!A:C,3,FALSE)</f>
        <v>Yoga + TAU</v>
      </c>
      <c r="D789" s="5" t="str">
        <f>VLOOKUP(B789,'WinBUGS output'!A:C,3,FALSE)</f>
        <v>Imipramine</v>
      </c>
      <c r="E789" s="5" t="str">
        <f>FIXED('WinBUGS output'!N788,2)</f>
        <v>0.68</v>
      </c>
      <c r="F789" s="5" t="str">
        <f>FIXED('WinBUGS output'!M788,2)</f>
        <v>-0.26</v>
      </c>
      <c r="G789" s="5" t="str">
        <f>FIXED('WinBUGS output'!O788,2)</f>
        <v>1.93</v>
      </c>
      <c r="H789" s="38"/>
      <c r="I789" s="38"/>
      <c r="J789" s="38"/>
      <c r="X789" s="5" t="str">
        <f t="shared" si="36"/>
        <v>Yoga + TAU</v>
      </c>
      <c r="Y789" s="5" t="str">
        <f t="shared" si="37"/>
        <v>Imipramine</v>
      </c>
      <c r="Z789" s="5" t="str">
        <f>FIXED(EXP('WinBUGS output'!N788),2)</f>
        <v>1.98</v>
      </c>
      <c r="AA789" s="5" t="str">
        <f>FIXED(EXP('WinBUGS output'!M788),2)</f>
        <v>0.77</v>
      </c>
      <c r="AB789" s="5" t="str">
        <f>FIXED(EXP('WinBUGS output'!O788),2)</f>
        <v>6.90</v>
      </c>
    </row>
    <row r="790" spans="1:28" x14ac:dyDescent="0.25">
      <c r="A790" s="16">
        <v>10</v>
      </c>
      <c r="B790" s="16">
        <v>14</v>
      </c>
      <c r="C790" s="5" t="str">
        <f>VLOOKUP(A790,'WinBUGS output'!A:C,3,FALSE)</f>
        <v>Yoga + TAU</v>
      </c>
      <c r="D790" s="5" t="str">
        <f>VLOOKUP(B790,'WinBUGS output'!A:C,3,FALSE)</f>
        <v>Lofepramine</v>
      </c>
      <c r="E790" s="5" t="str">
        <f>FIXED('WinBUGS output'!N789,2)</f>
        <v>0.67</v>
      </c>
      <c r="F790" s="5" t="str">
        <f>FIXED('WinBUGS output'!M789,2)</f>
        <v>-0.34</v>
      </c>
      <c r="G790" s="5" t="str">
        <f>FIXED('WinBUGS output'!O789,2)</f>
        <v>1.97</v>
      </c>
      <c r="H790" s="38"/>
      <c r="I790" s="38"/>
      <c r="J790" s="38"/>
      <c r="X790" s="5" t="str">
        <f t="shared" si="36"/>
        <v>Yoga + TAU</v>
      </c>
      <c r="Y790" s="5" t="str">
        <f t="shared" si="37"/>
        <v>Lofepramine</v>
      </c>
      <c r="Z790" s="5" t="str">
        <f>FIXED(EXP('WinBUGS output'!N789),2)</f>
        <v>1.96</v>
      </c>
      <c r="AA790" s="5" t="str">
        <f>FIXED(EXP('WinBUGS output'!M789),2)</f>
        <v>0.71</v>
      </c>
      <c r="AB790" s="5" t="str">
        <f>FIXED(EXP('WinBUGS output'!O789),2)</f>
        <v>7.14</v>
      </c>
    </row>
    <row r="791" spans="1:28" x14ac:dyDescent="0.25">
      <c r="A791" s="16">
        <v>10</v>
      </c>
      <c r="B791" s="16">
        <v>15</v>
      </c>
      <c r="C791" s="5" t="str">
        <f>VLOOKUP(A791,'WinBUGS output'!A:C,3,FALSE)</f>
        <v>Yoga + TAU</v>
      </c>
      <c r="D791" s="5" t="str">
        <f>VLOOKUP(B791,'WinBUGS output'!A:C,3,FALSE)</f>
        <v>Any SSRI</v>
      </c>
      <c r="E791" s="5" t="str">
        <f>FIXED('WinBUGS output'!N790,2)</f>
        <v>0.24</v>
      </c>
      <c r="F791" s="5" t="str">
        <f>FIXED('WinBUGS output'!M790,2)</f>
        <v>-0.73</v>
      </c>
      <c r="G791" s="5" t="str">
        <f>FIXED('WinBUGS output'!O790,2)</f>
        <v>1.50</v>
      </c>
      <c r="H791" s="38"/>
      <c r="I791" s="38"/>
      <c r="J791" s="38"/>
      <c r="X791" s="5" t="str">
        <f t="shared" si="36"/>
        <v>Yoga + TAU</v>
      </c>
      <c r="Y791" s="5" t="str">
        <f t="shared" si="37"/>
        <v>Any SSRI</v>
      </c>
      <c r="Z791" s="5" t="str">
        <f>FIXED(EXP('WinBUGS output'!N790),2)</f>
        <v>1.28</v>
      </c>
      <c r="AA791" s="5" t="str">
        <f>FIXED(EXP('WinBUGS output'!M790),2)</f>
        <v>0.48</v>
      </c>
      <c r="AB791" s="5" t="str">
        <f>FIXED(EXP('WinBUGS output'!O790),2)</f>
        <v>4.49</v>
      </c>
    </row>
    <row r="792" spans="1:28" x14ac:dyDescent="0.25">
      <c r="A792" s="16">
        <v>10</v>
      </c>
      <c r="B792" s="16">
        <v>16</v>
      </c>
      <c r="C792" s="5" t="str">
        <f>VLOOKUP(A792,'WinBUGS output'!A:C,3,FALSE)</f>
        <v>Yoga + TAU</v>
      </c>
      <c r="D792" s="5" t="str">
        <f>VLOOKUP(B792,'WinBUGS output'!A:C,3,FALSE)</f>
        <v>Any SSRI + Enhanced TAU</v>
      </c>
      <c r="E792" s="5" t="str">
        <f>FIXED('WinBUGS output'!N791,2)</f>
        <v>0.26</v>
      </c>
      <c r="F792" s="5" t="str">
        <f>FIXED('WinBUGS output'!M791,2)</f>
        <v>-0.77</v>
      </c>
      <c r="G792" s="5" t="str">
        <f>FIXED('WinBUGS output'!O791,2)</f>
        <v>1.55</v>
      </c>
      <c r="H792" s="38"/>
      <c r="I792" s="38"/>
      <c r="J792" s="38"/>
      <c r="X792" s="5" t="str">
        <f t="shared" si="36"/>
        <v>Yoga + TAU</v>
      </c>
      <c r="Y792" s="5" t="str">
        <f t="shared" si="37"/>
        <v>Any SSRI + Enhanced TAU</v>
      </c>
      <c r="Z792" s="5" t="str">
        <f>FIXED(EXP('WinBUGS output'!N791),2)</f>
        <v>1.29</v>
      </c>
      <c r="AA792" s="5" t="str">
        <f>FIXED(EXP('WinBUGS output'!M791),2)</f>
        <v>0.46</v>
      </c>
      <c r="AB792" s="5" t="str">
        <f>FIXED(EXP('WinBUGS output'!O791),2)</f>
        <v>4.70</v>
      </c>
    </row>
    <row r="793" spans="1:28" x14ac:dyDescent="0.25">
      <c r="A793" s="16">
        <v>10</v>
      </c>
      <c r="B793" s="16">
        <v>17</v>
      </c>
      <c r="C793" s="5" t="str">
        <f>VLOOKUP(A793,'WinBUGS output'!A:C,3,FALSE)</f>
        <v>Yoga + TAU</v>
      </c>
      <c r="D793" s="5" t="str">
        <f>VLOOKUP(B793,'WinBUGS output'!A:C,3,FALSE)</f>
        <v>Citalopram</v>
      </c>
      <c r="E793" s="5" t="str">
        <f>FIXED('WinBUGS output'!N792,2)</f>
        <v>0.29</v>
      </c>
      <c r="F793" s="5" t="str">
        <f>FIXED('WinBUGS output'!M792,2)</f>
        <v>-0.69</v>
      </c>
      <c r="G793" s="5" t="str">
        <f>FIXED('WinBUGS output'!O792,2)</f>
        <v>1.57</v>
      </c>
      <c r="H793" s="38"/>
      <c r="I793" s="38"/>
      <c r="J793" s="38"/>
      <c r="X793" s="5" t="str">
        <f t="shared" si="36"/>
        <v>Yoga + TAU</v>
      </c>
      <c r="Y793" s="5" t="str">
        <f t="shared" si="37"/>
        <v>Citalopram</v>
      </c>
      <c r="Z793" s="5" t="str">
        <f>FIXED(EXP('WinBUGS output'!N792),2)</f>
        <v>1.34</v>
      </c>
      <c r="AA793" s="5" t="str">
        <f>FIXED(EXP('WinBUGS output'!M792),2)</f>
        <v>0.50</v>
      </c>
      <c r="AB793" s="5" t="str">
        <f>FIXED(EXP('WinBUGS output'!O792),2)</f>
        <v>4.78</v>
      </c>
    </row>
    <row r="794" spans="1:28" x14ac:dyDescent="0.25">
      <c r="A794" s="16">
        <v>10</v>
      </c>
      <c r="B794" s="16">
        <v>18</v>
      </c>
      <c r="C794" s="5" t="str">
        <f>VLOOKUP(A794,'WinBUGS output'!A:C,3,FALSE)</f>
        <v>Yoga + TAU</v>
      </c>
      <c r="D794" s="5" t="str">
        <f>VLOOKUP(B794,'WinBUGS output'!A:C,3,FALSE)</f>
        <v>Escitalopram</v>
      </c>
      <c r="E794" s="5" t="str">
        <f>FIXED('WinBUGS output'!N793,2)</f>
        <v>0.29</v>
      </c>
      <c r="F794" s="5" t="str">
        <f>FIXED('WinBUGS output'!M793,2)</f>
        <v>-0.66</v>
      </c>
      <c r="G794" s="5" t="str">
        <f>FIXED('WinBUGS output'!O793,2)</f>
        <v>1.55</v>
      </c>
      <c r="H794" s="38"/>
      <c r="I794" s="38"/>
      <c r="J794" s="38"/>
      <c r="X794" s="5" t="str">
        <f t="shared" si="36"/>
        <v>Yoga + TAU</v>
      </c>
      <c r="Y794" s="5" t="str">
        <f t="shared" si="37"/>
        <v>Escitalopram</v>
      </c>
      <c r="Z794" s="5" t="str">
        <f>FIXED(EXP('WinBUGS output'!N793),2)</f>
        <v>1.34</v>
      </c>
      <c r="AA794" s="5" t="str">
        <f>FIXED(EXP('WinBUGS output'!M793),2)</f>
        <v>0.52</v>
      </c>
      <c r="AB794" s="5" t="str">
        <f>FIXED(EXP('WinBUGS output'!O793),2)</f>
        <v>4.72</v>
      </c>
    </row>
    <row r="795" spans="1:28" x14ac:dyDescent="0.25">
      <c r="A795" s="16">
        <v>10</v>
      </c>
      <c r="B795" s="16">
        <v>19</v>
      </c>
      <c r="C795" s="5" t="str">
        <f>VLOOKUP(A795,'WinBUGS output'!A:C,3,FALSE)</f>
        <v>Yoga + TAU</v>
      </c>
      <c r="D795" s="5" t="str">
        <f>VLOOKUP(B795,'WinBUGS output'!A:C,3,FALSE)</f>
        <v>Fluoxetine</v>
      </c>
      <c r="E795" s="5" t="str">
        <f>FIXED('WinBUGS output'!N794,2)</f>
        <v>0.25</v>
      </c>
      <c r="F795" s="5" t="str">
        <f>FIXED('WinBUGS output'!M794,2)</f>
        <v>-0.70</v>
      </c>
      <c r="G795" s="5" t="str">
        <f>FIXED('WinBUGS output'!O794,2)</f>
        <v>1.49</v>
      </c>
      <c r="H795" s="38"/>
      <c r="I795" s="38"/>
      <c r="J795" s="38"/>
      <c r="X795" s="5" t="str">
        <f t="shared" si="36"/>
        <v>Yoga + TAU</v>
      </c>
      <c r="Y795" s="5" t="str">
        <f t="shared" si="37"/>
        <v>Fluoxetine</v>
      </c>
      <c r="Z795" s="5" t="str">
        <f>FIXED(EXP('WinBUGS output'!N794),2)</f>
        <v>1.28</v>
      </c>
      <c r="AA795" s="5" t="str">
        <f>FIXED(EXP('WinBUGS output'!M794),2)</f>
        <v>0.50</v>
      </c>
      <c r="AB795" s="5" t="str">
        <f>FIXED(EXP('WinBUGS output'!O794),2)</f>
        <v>4.45</v>
      </c>
    </row>
    <row r="796" spans="1:28" x14ac:dyDescent="0.25">
      <c r="A796" s="16">
        <v>10</v>
      </c>
      <c r="B796" s="16">
        <v>20</v>
      </c>
      <c r="C796" s="5" t="str">
        <f>VLOOKUP(A796,'WinBUGS output'!A:C,3,FALSE)</f>
        <v>Yoga + TAU</v>
      </c>
      <c r="D796" s="5" t="str">
        <f>VLOOKUP(B796,'WinBUGS output'!A:C,3,FALSE)</f>
        <v>Sertraline</v>
      </c>
      <c r="E796" s="5" t="str">
        <f>FIXED('WinBUGS output'!N795,2)</f>
        <v>0.33</v>
      </c>
      <c r="F796" s="5" t="str">
        <f>FIXED('WinBUGS output'!M795,2)</f>
        <v>-0.58</v>
      </c>
      <c r="G796" s="5" t="str">
        <f>FIXED('WinBUGS output'!O795,2)</f>
        <v>1.56</v>
      </c>
      <c r="H796" s="38"/>
      <c r="I796" s="38"/>
      <c r="J796" s="38"/>
      <c r="X796" s="5" t="str">
        <f t="shared" si="36"/>
        <v>Yoga + TAU</v>
      </c>
      <c r="Y796" s="5" t="str">
        <f t="shared" si="37"/>
        <v>Sertraline</v>
      </c>
      <c r="Z796" s="5" t="str">
        <f>FIXED(EXP('WinBUGS output'!N795),2)</f>
        <v>1.38</v>
      </c>
      <c r="AA796" s="5" t="str">
        <f>FIXED(EXP('WinBUGS output'!M795),2)</f>
        <v>0.56</v>
      </c>
      <c r="AB796" s="5" t="str">
        <f>FIXED(EXP('WinBUGS output'!O795),2)</f>
        <v>4.74</v>
      </c>
    </row>
    <row r="797" spans="1:28" x14ac:dyDescent="0.25">
      <c r="A797" s="16">
        <v>10</v>
      </c>
      <c r="B797" s="16">
        <v>21</v>
      </c>
      <c r="C797" s="5" t="str">
        <f>VLOOKUP(A797,'WinBUGS output'!A:C,3,FALSE)</f>
        <v>Yoga + TAU</v>
      </c>
      <c r="D797" s="5" t="str">
        <f>VLOOKUP(B797,'WinBUGS output'!A:C,3,FALSE)</f>
        <v>Any AD</v>
      </c>
      <c r="E797" s="5" t="str">
        <f>FIXED('WinBUGS output'!N796,2)</f>
        <v>0.51</v>
      </c>
      <c r="F797" s="5" t="str">
        <f>FIXED('WinBUGS output'!M796,2)</f>
        <v>-0.47</v>
      </c>
      <c r="G797" s="5" t="str">
        <f>FIXED('WinBUGS output'!O796,2)</f>
        <v>1.78</v>
      </c>
      <c r="H797" s="38"/>
      <c r="I797" s="38"/>
      <c r="J797" s="38"/>
      <c r="X797" s="5" t="str">
        <f t="shared" si="36"/>
        <v>Yoga + TAU</v>
      </c>
      <c r="Y797" s="5" t="str">
        <f t="shared" si="37"/>
        <v>Any AD</v>
      </c>
      <c r="Z797" s="5" t="str">
        <f>FIXED(EXP('WinBUGS output'!N796),2)</f>
        <v>1.66</v>
      </c>
      <c r="AA797" s="5" t="str">
        <f>FIXED(EXP('WinBUGS output'!M796),2)</f>
        <v>0.63</v>
      </c>
      <c r="AB797" s="5" t="str">
        <f>FIXED(EXP('WinBUGS output'!O796),2)</f>
        <v>5.92</v>
      </c>
    </row>
    <row r="798" spans="1:28" x14ac:dyDescent="0.25">
      <c r="A798" s="16">
        <v>10</v>
      </c>
      <c r="B798" s="16">
        <v>22</v>
      </c>
      <c r="C798" s="5" t="str">
        <f>VLOOKUP(A798,'WinBUGS output'!A:C,3,FALSE)</f>
        <v>Yoga + TAU</v>
      </c>
      <c r="D798" s="5" t="str">
        <f>VLOOKUP(B798,'WinBUGS output'!A:C,3,FALSE)</f>
        <v>Mirtazapine</v>
      </c>
      <c r="E798" s="5" t="str">
        <f>FIXED('WinBUGS output'!N797,2)</f>
        <v>-0.25</v>
      </c>
      <c r="F798" s="5" t="str">
        <f>FIXED('WinBUGS output'!M797,2)</f>
        <v>-1.86</v>
      </c>
      <c r="G798" s="5" t="str">
        <f>FIXED('WinBUGS output'!O797,2)</f>
        <v>1.47</v>
      </c>
      <c r="H798" s="38"/>
      <c r="I798" s="38"/>
      <c r="J798" s="38"/>
      <c r="X798" s="5" t="str">
        <f t="shared" si="36"/>
        <v>Yoga + TAU</v>
      </c>
      <c r="Y798" s="5" t="str">
        <f t="shared" si="37"/>
        <v>Mirtazapine</v>
      </c>
      <c r="Z798" s="5" t="str">
        <f>FIXED(EXP('WinBUGS output'!N797),2)</f>
        <v>0.78</v>
      </c>
      <c r="AA798" s="5" t="str">
        <f>FIXED(EXP('WinBUGS output'!M797),2)</f>
        <v>0.16</v>
      </c>
      <c r="AB798" s="5" t="str">
        <f>FIXED(EXP('WinBUGS output'!O797),2)</f>
        <v>4.36</v>
      </c>
    </row>
    <row r="799" spans="1:28" x14ac:dyDescent="0.25">
      <c r="A799" s="16">
        <v>10</v>
      </c>
      <c r="B799" s="16">
        <v>23</v>
      </c>
      <c r="C799" s="5" t="str">
        <f>VLOOKUP(A799,'WinBUGS output'!A:C,3,FALSE)</f>
        <v>Yoga + TAU</v>
      </c>
      <c r="D799" s="5" t="str">
        <f>VLOOKUP(B799,'WinBUGS output'!A:C,3,FALSE)</f>
        <v>Short-term psychodynamic psychotherapy individual</v>
      </c>
      <c r="E799" s="5" t="str">
        <f>FIXED('WinBUGS output'!N798,2)</f>
        <v>0.32</v>
      </c>
      <c r="F799" s="5" t="str">
        <f>FIXED('WinBUGS output'!M798,2)</f>
        <v>-0.71</v>
      </c>
      <c r="G799" s="5" t="str">
        <f>FIXED('WinBUGS output'!O798,2)</f>
        <v>1.61</v>
      </c>
      <c r="H799" s="38"/>
      <c r="I799" s="38"/>
      <c r="J799" s="38"/>
      <c r="X799" s="5" t="str">
        <f t="shared" si="36"/>
        <v>Yoga + TAU</v>
      </c>
      <c r="Y799" s="5" t="str">
        <f t="shared" si="37"/>
        <v>Short-term psychodynamic psychotherapy individual</v>
      </c>
      <c r="Z799" s="5" t="str">
        <f>FIXED(EXP('WinBUGS output'!N798),2)</f>
        <v>1.38</v>
      </c>
      <c r="AA799" s="5" t="str">
        <f>FIXED(EXP('WinBUGS output'!M798),2)</f>
        <v>0.49</v>
      </c>
      <c r="AB799" s="5" t="str">
        <f>FIXED(EXP('WinBUGS output'!O798),2)</f>
        <v>4.98</v>
      </c>
    </row>
    <row r="800" spans="1:28" x14ac:dyDescent="0.25">
      <c r="A800" s="16">
        <v>10</v>
      </c>
      <c r="B800" s="16">
        <v>24</v>
      </c>
      <c r="C800" s="5" t="str">
        <f>VLOOKUP(A800,'WinBUGS output'!A:C,3,FALSE)</f>
        <v>Yoga + TAU</v>
      </c>
      <c r="D800" s="5" t="str">
        <f>VLOOKUP(B800,'WinBUGS output'!A:C,3,FALSE)</f>
        <v>Short-term psychodynamic psychotherapy group</v>
      </c>
      <c r="E800" s="5" t="str">
        <f>FIXED('WinBUGS output'!N799,2)</f>
        <v>0.33</v>
      </c>
      <c r="F800" s="5" t="str">
        <f>FIXED('WinBUGS output'!M799,2)</f>
        <v>-0.96</v>
      </c>
      <c r="G800" s="5" t="str">
        <f>FIXED('WinBUGS output'!O799,2)</f>
        <v>1.80</v>
      </c>
      <c r="H800" s="38"/>
      <c r="I800" s="38"/>
      <c r="J800" s="38"/>
      <c r="X800" s="5" t="str">
        <f t="shared" si="36"/>
        <v>Yoga + TAU</v>
      </c>
      <c r="Y800" s="5" t="str">
        <f t="shared" si="37"/>
        <v>Short-term psychodynamic psychotherapy group</v>
      </c>
      <c r="Z800" s="5" t="str">
        <f>FIXED(EXP('WinBUGS output'!N799),2)</f>
        <v>1.39</v>
      </c>
      <c r="AA800" s="5" t="str">
        <f>FIXED(EXP('WinBUGS output'!M799),2)</f>
        <v>0.38</v>
      </c>
      <c r="AB800" s="5" t="str">
        <f>FIXED(EXP('WinBUGS output'!O799),2)</f>
        <v>6.07</v>
      </c>
    </row>
    <row r="801" spans="1:28" x14ac:dyDescent="0.25">
      <c r="A801" s="16">
        <v>10</v>
      </c>
      <c r="B801" s="16">
        <v>25</v>
      </c>
      <c r="C801" s="5" t="str">
        <f>VLOOKUP(A801,'WinBUGS output'!A:C,3,FALSE)</f>
        <v>Yoga + TAU</v>
      </c>
      <c r="D801" s="5" t="str">
        <f>VLOOKUP(B801,'WinBUGS output'!A:C,3,FALSE)</f>
        <v>Cognitive bias modification with support + TAU</v>
      </c>
      <c r="E801" s="5" t="str">
        <f>FIXED('WinBUGS output'!N800,2)</f>
        <v>0.67</v>
      </c>
      <c r="F801" s="5" t="str">
        <f>FIXED('WinBUGS output'!M800,2)</f>
        <v>-0.50</v>
      </c>
      <c r="G801" s="5" t="str">
        <f>FIXED('WinBUGS output'!O800,2)</f>
        <v>2.03</v>
      </c>
      <c r="H801" s="38"/>
      <c r="I801" s="38"/>
      <c r="J801" s="38"/>
      <c r="X801" s="5" t="str">
        <f t="shared" si="36"/>
        <v>Yoga + TAU</v>
      </c>
      <c r="Y801" s="5" t="str">
        <f t="shared" si="37"/>
        <v>Cognitive bias modification with support + TAU</v>
      </c>
      <c r="Z801" s="5" t="str">
        <f>FIXED(EXP('WinBUGS output'!N800),2)</f>
        <v>1.95</v>
      </c>
      <c r="AA801" s="5" t="str">
        <f>FIXED(EXP('WinBUGS output'!M800),2)</f>
        <v>0.61</v>
      </c>
      <c r="AB801" s="5" t="str">
        <f>FIXED(EXP('WinBUGS output'!O800),2)</f>
        <v>7.59</v>
      </c>
    </row>
    <row r="802" spans="1:28" x14ac:dyDescent="0.25">
      <c r="A802" s="16">
        <v>10</v>
      </c>
      <c r="B802" s="16">
        <v>26</v>
      </c>
      <c r="C802" s="5" t="str">
        <f>VLOOKUP(A802,'WinBUGS output'!A:C,3,FALSE)</f>
        <v>Yoga + TAU</v>
      </c>
      <c r="D802" s="5" t="str">
        <f>VLOOKUP(B802,'WinBUGS output'!A:C,3,FALSE)</f>
        <v>Cognitive bibliotherapy with support</v>
      </c>
      <c r="E802" s="5" t="str">
        <f>FIXED('WinBUGS output'!N801,2)</f>
        <v>0.75</v>
      </c>
      <c r="F802" s="5" t="str">
        <f>FIXED('WinBUGS output'!M801,2)</f>
        <v>-0.26</v>
      </c>
      <c r="G802" s="5" t="str">
        <f>FIXED('WinBUGS output'!O801,2)</f>
        <v>2.03</v>
      </c>
      <c r="H802" s="38"/>
      <c r="I802" s="38"/>
      <c r="J802" s="38"/>
      <c r="X802" s="5" t="str">
        <f t="shared" si="36"/>
        <v>Yoga + TAU</v>
      </c>
      <c r="Y802" s="5" t="str">
        <f t="shared" si="37"/>
        <v>Cognitive bibliotherapy with support</v>
      </c>
      <c r="Z802" s="5" t="str">
        <f>FIXED(EXP('WinBUGS output'!N801),2)</f>
        <v>2.12</v>
      </c>
      <c r="AA802" s="5" t="str">
        <f>FIXED(EXP('WinBUGS output'!M801),2)</f>
        <v>0.77</v>
      </c>
      <c r="AB802" s="5" t="str">
        <f>FIXED(EXP('WinBUGS output'!O801),2)</f>
        <v>7.62</v>
      </c>
    </row>
    <row r="803" spans="1:28" x14ac:dyDescent="0.25">
      <c r="A803" s="16">
        <v>10</v>
      </c>
      <c r="B803" s="16">
        <v>27</v>
      </c>
      <c r="C803" s="5" t="str">
        <f>VLOOKUP(A803,'WinBUGS output'!A:C,3,FALSE)</f>
        <v>Yoga + TAU</v>
      </c>
      <c r="D803" s="5" t="str">
        <f>VLOOKUP(B803,'WinBUGS output'!A:C,3,FALSE)</f>
        <v>Cognitive bibliotherapy with support + TAU</v>
      </c>
      <c r="E803" s="5" t="str">
        <f>FIXED('WinBUGS output'!N802,2)</f>
        <v>0.67</v>
      </c>
      <c r="F803" s="5" t="str">
        <f>FIXED('WinBUGS output'!M802,2)</f>
        <v>-0.53</v>
      </c>
      <c r="G803" s="5" t="str">
        <f>FIXED('WinBUGS output'!O802,2)</f>
        <v>2.05</v>
      </c>
      <c r="H803" s="38"/>
      <c r="I803" s="38"/>
      <c r="J803" s="38"/>
      <c r="X803" s="5" t="str">
        <f t="shared" si="36"/>
        <v>Yoga + TAU</v>
      </c>
      <c r="Y803" s="5" t="str">
        <f t="shared" si="37"/>
        <v>Cognitive bibliotherapy with support + TAU</v>
      </c>
      <c r="Z803" s="5" t="str">
        <f>FIXED(EXP('WinBUGS output'!N802),2)</f>
        <v>1.96</v>
      </c>
      <c r="AA803" s="5" t="str">
        <f>FIXED(EXP('WinBUGS output'!M802),2)</f>
        <v>0.59</v>
      </c>
      <c r="AB803" s="5" t="str">
        <f>FIXED(EXP('WinBUGS output'!O802),2)</f>
        <v>7.78</v>
      </c>
    </row>
    <row r="804" spans="1:28" x14ac:dyDescent="0.25">
      <c r="A804" s="16">
        <v>10</v>
      </c>
      <c r="B804" s="16">
        <v>28</v>
      </c>
      <c r="C804" s="5" t="str">
        <f>VLOOKUP(A804,'WinBUGS output'!A:C,3,FALSE)</f>
        <v>Yoga + TAU</v>
      </c>
      <c r="D804" s="5" t="str">
        <f>VLOOKUP(B804,'WinBUGS output'!A:C,3,FALSE)</f>
        <v>Computerised behavioural activation with support</v>
      </c>
      <c r="E804" s="5" t="str">
        <f>FIXED('WinBUGS output'!N803,2)</f>
        <v>0.51</v>
      </c>
      <c r="F804" s="5" t="str">
        <f>FIXED('WinBUGS output'!M803,2)</f>
        <v>-0.71</v>
      </c>
      <c r="G804" s="5" t="str">
        <f>FIXED('WinBUGS output'!O803,2)</f>
        <v>1.86</v>
      </c>
      <c r="H804" s="38"/>
      <c r="I804" s="38"/>
      <c r="J804" s="38"/>
      <c r="X804" s="5" t="str">
        <f t="shared" si="36"/>
        <v>Yoga + TAU</v>
      </c>
      <c r="Y804" s="5" t="str">
        <f t="shared" si="37"/>
        <v>Computerised behavioural activation with support</v>
      </c>
      <c r="Z804" s="5" t="str">
        <f>FIXED(EXP('WinBUGS output'!N803),2)</f>
        <v>1.67</v>
      </c>
      <c r="AA804" s="5" t="str">
        <f>FIXED(EXP('WinBUGS output'!M803),2)</f>
        <v>0.49</v>
      </c>
      <c r="AB804" s="5" t="str">
        <f>FIXED(EXP('WinBUGS output'!O803),2)</f>
        <v>6.44</v>
      </c>
    </row>
    <row r="805" spans="1:28" x14ac:dyDescent="0.25">
      <c r="A805" s="16">
        <v>10</v>
      </c>
      <c r="B805" s="16">
        <v>29</v>
      </c>
      <c r="C805" s="5" t="str">
        <f>VLOOKUP(A805,'WinBUGS output'!A:C,3,FALSE)</f>
        <v>Yoga + TAU</v>
      </c>
      <c r="D805" s="5" t="str">
        <f>VLOOKUP(B805,'WinBUGS output'!A:C,3,FALSE)</f>
        <v>Computerised psychodynamic therapy with support</v>
      </c>
      <c r="E805" s="5" t="str">
        <f>FIXED('WinBUGS output'!N804,2)</f>
        <v>0.84</v>
      </c>
      <c r="F805" s="5" t="str">
        <f>FIXED('WinBUGS output'!M804,2)</f>
        <v>-0.32</v>
      </c>
      <c r="G805" s="5" t="str">
        <f>FIXED('WinBUGS output'!O804,2)</f>
        <v>2.28</v>
      </c>
      <c r="H805" s="38"/>
      <c r="I805" s="38"/>
      <c r="J805" s="38"/>
      <c r="X805" s="5" t="str">
        <f t="shared" si="36"/>
        <v>Yoga + TAU</v>
      </c>
      <c r="Y805" s="5" t="str">
        <f t="shared" si="37"/>
        <v>Computerised psychodynamic therapy with support</v>
      </c>
      <c r="Z805" s="5" t="str">
        <f>FIXED(EXP('WinBUGS output'!N804),2)</f>
        <v>2.33</v>
      </c>
      <c r="AA805" s="5" t="str">
        <f>FIXED(EXP('WinBUGS output'!M804),2)</f>
        <v>0.73</v>
      </c>
      <c r="AB805" s="5" t="str">
        <f>FIXED(EXP('WinBUGS output'!O804),2)</f>
        <v>9.74</v>
      </c>
    </row>
    <row r="806" spans="1:28" x14ac:dyDescent="0.25">
      <c r="A806" s="16">
        <v>10</v>
      </c>
      <c r="B806" s="16">
        <v>30</v>
      </c>
      <c r="C806" s="5" t="str">
        <f>VLOOKUP(A806,'WinBUGS output'!A:C,3,FALSE)</f>
        <v>Yoga + TAU</v>
      </c>
      <c r="D806" s="5" t="str">
        <f>VLOOKUP(B806,'WinBUGS output'!A:C,3,FALSE)</f>
        <v>Computerised third-wave cognitive therapy with support</v>
      </c>
      <c r="E806" s="5" t="str">
        <f>FIXED('WinBUGS output'!N805,2)</f>
        <v>0.61</v>
      </c>
      <c r="F806" s="5" t="str">
        <f>FIXED('WinBUGS output'!M805,2)</f>
        <v>-0.67</v>
      </c>
      <c r="G806" s="5" t="str">
        <f>FIXED('WinBUGS output'!O805,2)</f>
        <v>1.99</v>
      </c>
      <c r="H806" s="38"/>
      <c r="I806" s="38"/>
      <c r="J806" s="38"/>
      <c r="X806" s="5" t="str">
        <f t="shared" si="36"/>
        <v>Yoga + TAU</v>
      </c>
      <c r="Y806" s="5" t="str">
        <f t="shared" si="37"/>
        <v>Computerised third-wave cognitive therapy with support</v>
      </c>
      <c r="Z806" s="5" t="str">
        <f>FIXED(EXP('WinBUGS output'!N805),2)</f>
        <v>1.84</v>
      </c>
      <c r="AA806" s="5" t="str">
        <f>FIXED(EXP('WinBUGS output'!M805),2)</f>
        <v>0.51</v>
      </c>
      <c r="AB806" s="5" t="str">
        <f>FIXED(EXP('WinBUGS output'!O805),2)</f>
        <v>7.29</v>
      </c>
    </row>
    <row r="807" spans="1:28" x14ac:dyDescent="0.25">
      <c r="A807" s="16">
        <v>10</v>
      </c>
      <c r="B807" s="16">
        <v>31</v>
      </c>
      <c r="C807" s="5" t="str">
        <f>VLOOKUP(A807,'WinBUGS output'!A:C,3,FALSE)</f>
        <v>Yoga + TAU</v>
      </c>
      <c r="D807" s="5" t="str">
        <f>VLOOKUP(B807,'WinBUGS output'!A:C,3,FALSE)</f>
        <v>Computerised-CBT (CCBT) with support</v>
      </c>
      <c r="E807" s="5" t="str">
        <f>FIXED('WinBUGS output'!N806,2)</f>
        <v>0.99</v>
      </c>
      <c r="F807" s="5" t="str">
        <f>FIXED('WinBUGS output'!M806,2)</f>
        <v>0.01</v>
      </c>
      <c r="G807" s="5" t="str">
        <f>FIXED('WinBUGS output'!O806,2)</f>
        <v>2.27</v>
      </c>
      <c r="H807" s="38"/>
      <c r="I807" s="38"/>
      <c r="J807" s="38"/>
      <c r="X807" s="5" t="str">
        <f t="shared" si="36"/>
        <v>Yoga + TAU</v>
      </c>
      <c r="Y807" s="5" t="str">
        <f t="shared" si="37"/>
        <v>Computerised-CBT (CCBT) with support</v>
      </c>
      <c r="Z807" s="5" t="str">
        <f>FIXED(EXP('WinBUGS output'!N806),2)</f>
        <v>2.70</v>
      </c>
      <c r="AA807" s="5" t="str">
        <f>FIXED(EXP('WinBUGS output'!M806),2)</f>
        <v>1.01</v>
      </c>
      <c r="AB807" s="5" t="str">
        <f>FIXED(EXP('WinBUGS output'!O806),2)</f>
        <v>9.63</v>
      </c>
    </row>
    <row r="808" spans="1:28" x14ac:dyDescent="0.25">
      <c r="A808" s="16">
        <v>10</v>
      </c>
      <c r="B808" s="16">
        <v>32</v>
      </c>
      <c r="C808" s="5" t="str">
        <f>VLOOKUP(A808,'WinBUGS output'!A:C,3,FALSE)</f>
        <v>Yoga + TAU</v>
      </c>
      <c r="D808" s="5" t="str">
        <f>VLOOKUP(B808,'WinBUGS output'!A:C,3,FALSE)</f>
        <v>Computerised-CBT (CCBT) with support + TAU</v>
      </c>
      <c r="E808" s="5" t="str">
        <f>FIXED('WinBUGS output'!N807,2)</f>
        <v>0.53</v>
      </c>
      <c r="F808" s="5" t="str">
        <f>FIXED('WinBUGS output'!M807,2)</f>
        <v>-0.49</v>
      </c>
      <c r="G808" s="5" t="str">
        <f>FIXED('WinBUGS output'!O807,2)</f>
        <v>1.80</v>
      </c>
      <c r="H808" s="38"/>
      <c r="I808" s="38"/>
      <c r="J808" s="38"/>
      <c r="X808" s="5" t="str">
        <f t="shared" si="36"/>
        <v>Yoga + TAU</v>
      </c>
      <c r="Y808" s="5" t="str">
        <f t="shared" si="37"/>
        <v>Computerised-CBT (CCBT) with support + TAU</v>
      </c>
      <c r="Z808" s="5" t="str">
        <f>FIXED(EXP('WinBUGS output'!N807),2)</f>
        <v>1.70</v>
      </c>
      <c r="AA808" s="5" t="str">
        <f>FIXED(EXP('WinBUGS output'!M807),2)</f>
        <v>0.61</v>
      </c>
      <c r="AB808" s="5" t="str">
        <f>FIXED(EXP('WinBUGS output'!O807),2)</f>
        <v>6.05</v>
      </c>
    </row>
    <row r="809" spans="1:28" x14ac:dyDescent="0.25">
      <c r="A809" s="16">
        <v>10</v>
      </c>
      <c r="B809" s="16">
        <v>33</v>
      </c>
      <c r="C809" s="5" t="str">
        <f>VLOOKUP(A809,'WinBUGS output'!A:C,3,FALSE)</f>
        <v>Yoga + TAU</v>
      </c>
      <c r="D809" s="5" t="str">
        <f>VLOOKUP(B809,'WinBUGS output'!A:C,3,FALSE)</f>
        <v>Tailored computerised-CBT (CCBT) with support</v>
      </c>
      <c r="E809" s="5" t="str">
        <f>FIXED('WinBUGS output'!N808,2)</f>
        <v>0.61</v>
      </c>
      <c r="F809" s="5" t="str">
        <f>FIXED('WinBUGS output'!M808,2)</f>
        <v>-0.54</v>
      </c>
      <c r="G809" s="5" t="str">
        <f>FIXED('WinBUGS output'!O808,2)</f>
        <v>1.95</v>
      </c>
      <c r="H809" s="38"/>
      <c r="I809" s="38"/>
      <c r="J809" s="38"/>
      <c r="X809" s="5" t="str">
        <f t="shared" si="36"/>
        <v>Yoga + TAU</v>
      </c>
      <c r="Y809" s="5" t="str">
        <f t="shared" si="37"/>
        <v>Tailored computerised-CBT (CCBT) with support</v>
      </c>
      <c r="Z809" s="5" t="str">
        <f>FIXED(EXP('WinBUGS output'!N808),2)</f>
        <v>1.85</v>
      </c>
      <c r="AA809" s="5" t="str">
        <f>FIXED(EXP('WinBUGS output'!M808),2)</f>
        <v>0.58</v>
      </c>
      <c r="AB809" s="5" t="str">
        <f>FIXED(EXP('WinBUGS output'!O808),2)</f>
        <v>7.06</v>
      </c>
    </row>
    <row r="810" spans="1:28" x14ac:dyDescent="0.25">
      <c r="A810" s="16">
        <v>10</v>
      </c>
      <c r="B810" s="16">
        <v>34</v>
      </c>
      <c r="C810" s="5" t="str">
        <f>VLOOKUP(A810,'WinBUGS output'!A:C,3,FALSE)</f>
        <v>Yoga + TAU</v>
      </c>
      <c r="D810" s="5" t="str">
        <f>VLOOKUP(B810,'WinBUGS output'!A:C,3,FALSE)</f>
        <v>Behavioural bibliotherapy</v>
      </c>
      <c r="E810" s="5" t="str">
        <f>FIXED('WinBUGS output'!N809,2)</f>
        <v>0.56</v>
      </c>
      <c r="F810" s="5" t="str">
        <f>FIXED('WinBUGS output'!M809,2)</f>
        <v>-0.46</v>
      </c>
      <c r="G810" s="5" t="str">
        <f>FIXED('WinBUGS output'!O809,2)</f>
        <v>1.86</v>
      </c>
      <c r="H810" s="38"/>
      <c r="I810" s="38"/>
      <c r="J810" s="38"/>
      <c r="X810" s="5" t="str">
        <f t="shared" si="36"/>
        <v>Yoga + TAU</v>
      </c>
      <c r="Y810" s="5" t="str">
        <f t="shared" si="37"/>
        <v>Behavioural bibliotherapy</v>
      </c>
      <c r="Z810" s="5" t="str">
        <f>FIXED(EXP('WinBUGS output'!N809),2)</f>
        <v>1.75</v>
      </c>
      <c r="AA810" s="5" t="str">
        <f>FIXED(EXP('WinBUGS output'!M809),2)</f>
        <v>0.63</v>
      </c>
      <c r="AB810" s="5" t="str">
        <f>FIXED(EXP('WinBUGS output'!O809),2)</f>
        <v>6.44</v>
      </c>
    </row>
    <row r="811" spans="1:28" x14ac:dyDescent="0.25">
      <c r="A811" s="16">
        <v>10</v>
      </c>
      <c r="B811" s="16">
        <v>35</v>
      </c>
      <c r="C811" s="5" t="str">
        <f>VLOOKUP(A811,'WinBUGS output'!A:C,3,FALSE)</f>
        <v>Yoga + TAU</v>
      </c>
      <c r="D811" s="5" t="str">
        <f>VLOOKUP(B811,'WinBUGS output'!A:C,3,FALSE)</f>
        <v>Cognitive bibliotherapy</v>
      </c>
      <c r="E811" s="5" t="str">
        <f>FIXED('WinBUGS output'!N810,2)</f>
        <v>0.45</v>
      </c>
      <c r="F811" s="5" t="str">
        <f>FIXED('WinBUGS output'!M810,2)</f>
        <v>-0.49</v>
      </c>
      <c r="G811" s="5" t="str">
        <f>FIXED('WinBUGS output'!O810,2)</f>
        <v>1.69</v>
      </c>
      <c r="H811" s="38"/>
      <c r="I811" s="38"/>
      <c r="J811" s="38"/>
      <c r="X811" s="5" t="str">
        <f t="shared" si="36"/>
        <v>Yoga + TAU</v>
      </c>
      <c r="Y811" s="5" t="str">
        <f t="shared" si="37"/>
        <v>Cognitive bibliotherapy</v>
      </c>
      <c r="Z811" s="5" t="str">
        <f>FIXED(EXP('WinBUGS output'!N810),2)</f>
        <v>1.57</v>
      </c>
      <c r="AA811" s="5" t="str">
        <f>FIXED(EXP('WinBUGS output'!M810),2)</f>
        <v>0.61</v>
      </c>
      <c r="AB811" s="5" t="str">
        <f>FIXED(EXP('WinBUGS output'!O810),2)</f>
        <v>5.39</v>
      </c>
    </row>
    <row r="812" spans="1:28" x14ac:dyDescent="0.25">
      <c r="A812" s="16">
        <v>10</v>
      </c>
      <c r="B812" s="16">
        <v>36</v>
      </c>
      <c r="C812" s="5" t="str">
        <f>VLOOKUP(A812,'WinBUGS output'!A:C,3,FALSE)</f>
        <v>Yoga + TAU</v>
      </c>
      <c r="D812" s="5" t="str">
        <f>VLOOKUP(B812,'WinBUGS output'!A:C,3,FALSE)</f>
        <v>Cognitive bibliotherapy + TAU</v>
      </c>
      <c r="E812" s="5" t="str">
        <f>FIXED('WinBUGS output'!N811,2)</f>
        <v>0.49</v>
      </c>
      <c r="F812" s="5" t="str">
        <f>FIXED('WinBUGS output'!M811,2)</f>
        <v>-0.50</v>
      </c>
      <c r="G812" s="5" t="str">
        <f>FIXED('WinBUGS output'!O811,2)</f>
        <v>1.76</v>
      </c>
      <c r="H812" s="38"/>
      <c r="I812" s="38"/>
      <c r="J812" s="38"/>
      <c r="X812" s="5" t="str">
        <f t="shared" si="36"/>
        <v>Yoga + TAU</v>
      </c>
      <c r="Y812" s="5" t="str">
        <f t="shared" si="37"/>
        <v>Cognitive bibliotherapy + TAU</v>
      </c>
      <c r="Z812" s="5" t="str">
        <f>FIXED(EXP('WinBUGS output'!N811),2)</f>
        <v>1.64</v>
      </c>
      <c r="AA812" s="5" t="str">
        <f>FIXED(EXP('WinBUGS output'!M811),2)</f>
        <v>0.60</v>
      </c>
      <c r="AB812" s="5" t="str">
        <f>FIXED(EXP('WinBUGS output'!O811),2)</f>
        <v>5.78</v>
      </c>
    </row>
    <row r="813" spans="1:28" x14ac:dyDescent="0.25">
      <c r="A813" s="16">
        <v>10</v>
      </c>
      <c r="B813" s="16">
        <v>37</v>
      </c>
      <c r="C813" s="5" t="str">
        <f>VLOOKUP(A813,'WinBUGS output'!A:C,3,FALSE)</f>
        <v>Yoga + TAU</v>
      </c>
      <c r="D813" s="5" t="str">
        <f>VLOOKUP(B813,'WinBUGS output'!A:C,3,FALSE)</f>
        <v>Computerised cognitive bias modification</v>
      </c>
      <c r="E813" s="5" t="str">
        <f>FIXED('WinBUGS output'!N812,2)</f>
        <v>0.52</v>
      </c>
      <c r="F813" s="5" t="str">
        <f>FIXED('WinBUGS output'!M812,2)</f>
        <v>-0.48</v>
      </c>
      <c r="G813" s="5" t="str">
        <f>FIXED('WinBUGS output'!O812,2)</f>
        <v>1.80</v>
      </c>
      <c r="H813" s="38"/>
      <c r="I813" s="38"/>
      <c r="J813" s="38"/>
      <c r="X813" s="5" t="str">
        <f t="shared" si="36"/>
        <v>Yoga + TAU</v>
      </c>
      <c r="Y813" s="5" t="str">
        <f t="shared" si="37"/>
        <v>Computerised cognitive bias modification</v>
      </c>
      <c r="Z813" s="5" t="str">
        <f>FIXED(EXP('WinBUGS output'!N812),2)</f>
        <v>1.68</v>
      </c>
      <c r="AA813" s="5" t="str">
        <f>FIXED(EXP('WinBUGS output'!M812),2)</f>
        <v>0.62</v>
      </c>
      <c r="AB813" s="5" t="str">
        <f>FIXED(EXP('WinBUGS output'!O812),2)</f>
        <v>6.03</v>
      </c>
    </row>
    <row r="814" spans="1:28" x14ac:dyDescent="0.25">
      <c r="A814" s="16">
        <v>10</v>
      </c>
      <c r="B814" s="16">
        <v>38</v>
      </c>
      <c r="C814" s="5" t="str">
        <f>VLOOKUP(A814,'WinBUGS output'!A:C,3,FALSE)</f>
        <v>Yoga + TAU</v>
      </c>
      <c r="D814" s="5" t="str">
        <f>VLOOKUP(B814,'WinBUGS output'!A:C,3,FALSE)</f>
        <v>Computerised mindfulness intervention</v>
      </c>
      <c r="E814" s="5" t="str">
        <f>FIXED('WinBUGS output'!N813,2)</f>
        <v>0.53</v>
      </c>
      <c r="F814" s="5" t="str">
        <f>FIXED('WinBUGS output'!M813,2)</f>
        <v>-0.49</v>
      </c>
      <c r="G814" s="5" t="str">
        <f>FIXED('WinBUGS output'!O813,2)</f>
        <v>1.83</v>
      </c>
      <c r="H814" s="38"/>
      <c r="I814" s="38"/>
      <c r="J814" s="38"/>
      <c r="X814" s="5" t="str">
        <f t="shared" si="36"/>
        <v>Yoga + TAU</v>
      </c>
      <c r="Y814" s="5" t="str">
        <f t="shared" si="37"/>
        <v>Computerised mindfulness intervention</v>
      </c>
      <c r="Z814" s="5" t="str">
        <f>FIXED(EXP('WinBUGS output'!N813),2)</f>
        <v>1.71</v>
      </c>
      <c r="AA814" s="5" t="str">
        <f>FIXED(EXP('WinBUGS output'!M813),2)</f>
        <v>0.61</v>
      </c>
      <c r="AB814" s="5" t="str">
        <f>FIXED(EXP('WinBUGS output'!O813),2)</f>
        <v>6.23</v>
      </c>
    </row>
    <row r="815" spans="1:28" x14ac:dyDescent="0.25">
      <c r="A815" s="16">
        <v>10</v>
      </c>
      <c r="B815" s="16">
        <v>39</v>
      </c>
      <c r="C815" s="5" t="str">
        <f>VLOOKUP(A815,'WinBUGS output'!A:C,3,FALSE)</f>
        <v>Yoga + TAU</v>
      </c>
      <c r="D815" s="5" t="str">
        <f>VLOOKUP(B815,'WinBUGS output'!A:C,3,FALSE)</f>
        <v>Computerised-CBT (CCBT)</v>
      </c>
      <c r="E815" s="5" t="str">
        <f>FIXED('WinBUGS output'!N814,2)</f>
        <v>0.53</v>
      </c>
      <c r="F815" s="5" t="str">
        <f>FIXED('WinBUGS output'!M814,2)</f>
        <v>-0.37</v>
      </c>
      <c r="G815" s="5" t="str">
        <f>FIXED('WinBUGS output'!O814,2)</f>
        <v>1.75</v>
      </c>
      <c r="H815" s="38"/>
      <c r="I815" s="38"/>
      <c r="J815" s="38"/>
      <c r="X815" s="5" t="str">
        <f t="shared" si="36"/>
        <v>Yoga + TAU</v>
      </c>
      <c r="Y815" s="5" t="str">
        <f t="shared" si="37"/>
        <v>Computerised-CBT (CCBT)</v>
      </c>
      <c r="Z815" s="5" t="str">
        <f>FIXED(EXP('WinBUGS output'!N814),2)</f>
        <v>1.70</v>
      </c>
      <c r="AA815" s="5" t="str">
        <f>FIXED(EXP('WinBUGS output'!M814),2)</f>
        <v>0.69</v>
      </c>
      <c r="AB815" s="5" t="str">
        <f>FIXED(EXP('WinBUGS output'!O814),2)</f>
        <v>5.73</v>
      </c>
    </row>
    <row r="816" spans="1:28" x14ac:dyDescent="0.25">
      <c r="A816" s="16">
        <v>10</v>
      </c>
      <c r="B816" s="16">
        <v>40</v>
      </c>
      <c r="C816" s="5" t="str">
        <f>VLOOKUP(A816,'WinBUGS output'!A:C,3,FALSE)</f>
        <v>Yoga + TAU</v>
      </c>
      <c r="D816" s="5" t="str">
        <f>VLOOKUP(B816,'WinBUGS output'!A:C,3,FALSE)</f>
        <v>Computerised-CBT (CCBT) + TAU</v>
      </c>
      <c r="E816" s="5" t="str">
        <f>FIXED('WinBUGS output'!N815,2)</f>
        <v>0.56</v>
      </c>
      <c r="F816" s="5" t="str">
        <f>FIXED('WinBUGS output'!M815,2)</f>
        <v>-0.37</v>
      </c>
      <c r="G816" s="5" t="str">
        <f>FIXED('WinBUGS output'!O815,2)</f>
        <v>1.81</v>
      </c>
      <c r="H816" s="38"/>
      <c r="I816" s="38"/>
      <c r="J816" s="38"/>
      <c r="X816" s="5" t="str">
        <f t="shared" si="36"/>
        <v>Yoga + TAU</v>
      </c>
      <c r="Y816" s="5" t="str">
        <f t="shared" si="37"/>
        <v>Computerised-CBT (CCBT) + TAU</v>
      </c>
      <c r="Z816" s="5" t="str">
        <f>FIXED(EXP('WinBUGS output'!N815),2)</f>
        <v>1.76</v>
      </c>
      <c r="AA816" s="5" t="str">
        <f>FIXED(EXP('WinBUGS output'!M815),2)</f>
        <v>0.69</v>
      </c>
      <c r="AB816" s="5" t="str">
        <f>FIXED(EXP('WinBUGS output'!O815),2)</f>
        <v>6.12</v>
      </c>
    </row>
    <row r="817" spans="1:28" x14ac:dyDescent="0.25">
      <c r="A817" s="16">
        <v>10</v>
      </c>
      <c r="B817" s="16">
        <v>41</v>
      </c>
      <c r="C817" s="5" t="str">
        <f>VLOOKUP(A817,'WinBUGS output'!A:C,3,FALSE)</f>
        <v>Yoga + TAU</v>
      </c>
      <c r="D817" s="5" t="str">
        <f>VLOOKUP(B817,'WinBUGS output'!A:C,3,FALSE)</f>
        <v>Online positive psychological intervention</v>
      </c>
      <c r="E817" s="5" t="str">
        <f>FIXED('WinBUGS output'!N816,2)</f>
        <v>0.56</v>
      </c>
      <c r="F817" s="5" t="str">
        <f>FIXED('WinBUGS output'!M816,2)</f>
        <v>-0.43</v>
      </c>
      <c r="G817" s="5" t="str">
        <f>FIXED('WinBUGS output'!O816,2)</f>
        <v>1.84</v>
      </c>
      <c r="H817" s="38"/>
      <c r="I817" s="38"/>
      <c r="J817" s="38"/>
      <c r="X817" s="5" t="str">
        <f t="shared" si="36"/>
        <v>Yoga + TAU</v>
      </c>
      <c r="Y817" s="5" t="str">
        <f t="shared" si="37"/>
        <v>Online positive psychological intervention</v>
      </c>
      <c r="Z817" s="5" t="str">
        <f>FIXED(EXP('WinBUGS output'!N816),2)</f>
        <v>1.75</v>
      </c>
      <c r="AA817" s="5" t="str">
        <f>FIXED(EXP('WinBUGS output'!M816),2)</f>
        <v>0.65</v>
      </c>
      <c r="AB817" s="5" t="str">
        <f>FIXED(EXP('WinBUGS output'!O816),2)</f>
        <v>6.28</v>
      </c>
    </row>
    <row r="818" spans="1:28" x14ac:dyDescent="0.25">
      <c r="A818" s="16">
        <v>10</v>
      </c>
      <c r="B818" s="16">
        <v>42</v>
      </c>
      <c r="C818" s="5" t="str">
        <f>VLOOKUP(A818,'WinBUGS output'!A:C,3,FALSE)</f>
        <v>Yoga + TAU</v>
      </c>
      <c r="D818" s="5" t="str">
        <f>VLOOKUP(B818,'WinBUGS output'!A:C,3,FALSE)</f>
        <v>Psychoeducational website</v>
      </c>
      <c r="E818" s="5" t="str">
        <f>FIXED('WinBUGS output'!N817,2)</f>
        <v>0.48</v>
      </c>
      <c r="F818" s="5" t="str">
        <f>FIXED('WinBUGS output'!M817,2)</f>
        <v>-0.49</v>
      </c>
      <c r="G818" s="5" t="str">
        <f>FIXED('WinBUGS output'!O817,2)</f>
        <v>1.74</v>
      </c>
      <c r="H818" s="38"/>
      <c r="I818" s="38"/>
      <c r="J818" s="38"/>
      <c r="X818" s="5" t="str">
        <f t="shared" si="36"/>
        <v>Yoga + TAU</v>
      </c>
      <c r="Y818" s="5" t="str">
        <f t="shared" si="37"/>
        <v>Psychoeducational website</v>
      </c>
      <c r="Z818" s="5" t="str">
        <f>FIXED(EXP('WinBUGS output'!N817),2)</f>
        <v>1.62</v>
      </c>
      <c r="AA818" s="5" t="str">
        <f>FIXED(EXP('WinBUGS output'!M817),2)</f>
        <v>0.61</v>
      </c>
      <c r="AB818" s="5" t="str">
        <f>FIXED(EXP('WinBUGS output'!O817),2)</f>
        <v>5.70</v>
      </c>
    </row>
    <row r="819" spans="1:28" x14ac:dyDescent="0.25">
      <c r="A819" s="16">
        <v>10</v>
      </c>
      <c r="B819" s="16">
        <v>43</v>
      </c>
      <c r="C819" s="5" t="str">
        <f>VLOOKUP(A819,'WinBUGS output'!A:C,3,FALSE)</f>
        <v>Yoga + TAU</v>
      </c>
      <c r="D819" s="5" t="str">
        <f>VLOOKUP(B819,'WinBUGS output'!A:C,3,FALSE)</f>
        <v>Tailored computerised psychoeducation and self-help strategies</v>
      </c>
      <c r="E819" s="5" t="str">
        <f>FIXED('WinBUGS output'!N818,2)</f>
        <v>0.47</v>
      </c>
      <c r="F819" s="5" t="str">
        <f>FIXED('WinBUGS output'!M818,2)</f>
        <v>-0.55</v>
      </c>
      <c r="G819" s="5" t="str">
        <f>FIXED('WinBUGS output'!O818,2)</f>
        <v>1.73</v>
      </c>
      <c r="H819" s="38"/>
      <c r="I819" s="38"/>
      <c r="J819" s="38"/>
      <c r="X819" s="5" t="str">
        <f t="shared" si="36"/>
        <v>Yoga + TAU</v>
      </c>
      <c r="Y819" s="5" t="str">
        <f t="shared" si="37"/>
        <v>Tailored computerised psychoeducation and self-help strategies</v>
      </c>
      <c r="Z819" s="5" t="str">
        <f>FIXED(EXP('WinBUGS output'!N818),2)</f>
        <v>1.60</v>
      </c>
      <c r="AA819" s="5" t="str">
        <f>FIXED(EXP('WinBUGS output'!M818),2)</f>
        <v>0.58</v>
      </c>
      <c r="AB819" s="5" t="str">
        <f>FIXED(EXP('WinBUGS output'!O818),2)</f>
        <v>5.66</v>
      </c>
    </row>
    <row r="820" spans="1:28" x14ac:dyDescent="0.25">
      <c r="A820" s="16">
        <v>10</v>
      </c>
      <c r="B820" s="16">
        <v>44</v>
      </c>
      <c r="C820" s="5" t="str">
        <f>VLOOKUP(A820,'WinBUGS output'!A:C,3,FALSE)</f>
        <v>Yoga + TAU</v>
      </c>
      <c r="D820" s="5" t="str">
        <f>VLOOKUP(B820,'WinBUGS output'!A:C,3,FALSE)</f>
        <v>Lifestyle factors discussion</v>
      </c>
      <c r="E820" s="5" t="str">
        <f>FIXED('WinBUGS output'!N819,2)</f>
        <v>-0.21</v>
      </c>
      <c r="F820" s="5" t="str">
        <f>FIXED('WinBUGS output'!M819,2)</f>
        <v>-1.36</v>
      </c>
      <c r="G820" s="5" t="str">
        <f>FIXED('WinBUGS output'!O819,2)</f>
        <v>1.14</v>
      </c>
      <c r="H820" s="38"/>
      <c r="I820" s="38"/>
      <c r="J820" s="38"/>
      <c r="X820" s="5" t="str">
        <f t="shared" si="36"/>
        <v>Yoga + TAU</v>
      </c>
      <c r="Y820" s="5" t="str">
        <f t="shared" si="37"/>
        <v>Lifestyle factors discussion</v>
      </c>
      <c r="Z820" s="5" t="str">
        <f>FIXED(EXP('WinBUGS output'!N819),2)</f>
        <v>0.81</v>
      </c>
      <c r="AA820" s="5" t="str">
        <f>FIXED(EXP('WinBUGS output'!M819),2)</f>
        <v>0.26</v>
      </c>
      <c r="AB820" s="5" t="str">
        <f>FIXED(EXP('WinBUGS output'!O819),2)</f>
        <v>3.13</v>
      </c>
    </row>
    <row r="821" spans="1:28" x14ac:dyDescent="0.25">
      <c r="A821" s="16">
        <v>10</v>
      </c>
      <c r="B821" s="16">
        <v>45</v>
      </c>
      <c r="C821" s="5" t="str">
        <f>VLOOKUP(A821,'WinBUGS output'!A:C,3,FALSE)</f>
        <v>Yoga + TAU</v>
      </c>
      <c r="D821" s="5" t="str">
        <f>VLOOKUP(B821,'WinBUGS output'!A:C,3,FALSE)</f>
        <v>Psychoeducational group programme</v>
      </c>
      <c r="E821" s="5" t="str">
        <f>FIXED('WinBUGS output'!N820,2)</f>
        <v>-0.34</v>
      </c>
      <c r="F821" s="5" t="str">
        <f>FIXED('WinBUGS output'!M820,2)</f>
        <v>-1.52</v>
      </c>
      <c r="G821" s="5" t="str">
        <f>FIXED('WinBUGS output'!O820,2)</f>
        <v>1.01</v>
      </c>
      <c r="H821" s="38"/>
      <c r="I821" s="38"/>
      <c r="J821" s="38"/>
      <c r="X821" s="5" t="str">
        <f t="shared" si="36"/>
        <v>Yoga + TAU</v>
      </c>
      <c r="Y821" s="5" t="str">
        <f t="shared" si="37"/>
        <v>Psychoeducational group programme</v>
      </c>
      <c r="Z821" s="5" t="str">
        <f>FIXED(EXP('WinBUGS output'!N820),2)</f>
        <v>0.71</v>
      </c>
      <c r="AA821" s="5" t="str">
        <f>FIXED(EXP('WinBUGS output'!M820),2)</f>
        <v>0.22</v>
      </c>
      <c r="AB821" s="5" t="str">
        <f>FIXED(EXP('WinBUGS output'!O820),2)</f>
        <v>2.73</v>
      </c>
    </row>
    <row r="822" spans="1:28" x14ac:dyDescent="0.25">
      <c r="A822" s="16">
        <v>10</v>
      </c>
      <c r="B822" s="16">
        <v>46</v>
      </c>
      <c r="C822" s="5" t="str">
        <f>VLOOKUP(A822,'WinBUGS output'!A:C,3,FALSE)</f>
        <v>Yoga + TAU</v>
      </c>
      <c r="D822" s="5" t="str">
        <f>VLOOKUP(B822,'WinBUGS output'!A:C,3,FALSE)</f>
        <v>Psychoeducational group programme + TAU</v>
      </c>
      <c r="E822" s="5" t="str">
        <f>FIXED('WinBUGS output'!N821,2)</f>
        <v>-0.05</v>
      </c>
      <c r="F822" s="5" t="str">
        <f>FIXED('WinBUGS output'!M821,2)</f>
        <v>-1.12</v>
      </c>
      <c r="G822" s="5" t="str">
        <f>FIXED('WinBUGS output'!O821,2)</f>
        <v>1.25</v>
      </c>
      <c r="H822" s="38"/>
      <c r="I822" s="38"/>
      <c r="J822" s="38"/>
      <c r="X822" s="5" t="str">
        <f t="shared" si="36"/>
        <v>Yoga + TAU</v>
      </c>
      <c r="Y822" s="5" t="str">
        <f t="shared" si="37"/>
        <v>Psychoeducational group programme + TAU</v>
      </c>
      <c r="Z822" s="5" t="str">
        <f>FIXED(EXP('WinBUGS output'!N821),2)</f>
        <v>0.95</v>
      </c>
      <c r="AA822" s="5" t="str">
        <f>FIXED(EXP('WinBUGS output'!M821),2)</f>
        <v>0.33</v>
      </c>
      <c r="AB822" s="5" t="str">
        <f>FIXED(EXP('WinBUGS output'!O821),2)</f>
        <v>3.50</v>
      </c>
    </row>
    <row r="823" spans="1:28" x14ac:dyDescent="0.25">
      <c r="A823" s="16">
        <v>10</v>
      </c>
      <c r="B823" s="16">
        <v>47</v>
      </c>
      <c r="C823" s="5" t="str">
        <f>VLOOKUP(A823,'WinBUGS output'!A:C,3,FALSE)</f>
        <v>Yoga + TAU</v>
      </c>
      <c r="D823" s="5" t="str">
        <f>VLOOKUP(B823,'WinBUGS output'!A:C,3,FALSE)</f>
        <v>Interpersonal psychotherapy (IPT)</v>
      </c>
      <c r="E823" s="5" t="str">
        <f>FIXED('WinBUGS output'!N822,2)</f>
        <v>0.13</v>
      </c>
      <c r="F823" s="5" t="str">
        <f>FIXED('WinBUGS output'!M822,2)</f>
        <v>-0.83</v>
      </c>
      <c r="G823" s="5" t="str">
        <f>FIXED('WinBUGS output'!O822,2)</f>
        <v>1.40</v>
      </c>
      <c r="H823" s="38"/>
      <c r="I823" s="38"/>
      <c r="J823" s="38"/>
      <c r="X823" s="5" t="str">
        <f t="shared" si="36"/>
        <v>Yoga + TAU</v>
      </c>
      <c r="Y823" s="5" t="str">
        <f t="shared" si="37"/>
        <v>Interpersonal psychotherapy (IPT)</v>
      </c>
      <c r="Z823" s="5" t="str">
        <f>FIXED(EXP('WinBUGS output'!N822),2)</f>
        <v>1.14</v>
      </c>
      <c r="AA823" s="5" t="str">
        <f>FIXED(EXP('WinBUGS output'!M822),2)</f>
        <v>0.43</v>
      </c>
      <c r="AB823" s="5" t="str">
        <f>FIXED(EXP('WinBUGS output'!O822),2)</f>
        <v>4.04</v>
      </c>
    </row>
    <row r="824" spans="1:28" x14ac:dyDescent="0.25">
      <c r="A824" s="16">
        <v>10</v>
      </c>
      <c r="B824" s="16">
        <v>48</v>
      </c>
      <c r="C824" s="5" t="str">
        <f>VLOOKUP(A824,'WinBUGS output'!A:C,3,FALSE)</f>
        <v>Yoga + TAU</v>
      </c>
      <c r="D824" s="5" t="str">
        <f>VLOOKUP(B824,'WinBUGS output'!A:C,3,FALSE)</f>
        <v>Interpersonal psychotherapy (IPT) + TAU</v>
      </c>
      <c r="E824" s="5" t="str">
        <f>FIXED('WinBUGS output'!N823,2)</f>
        <v>-0.03</v>
      </c>
      <c r="F824" s="5" t="str">
        <f>FIXED('WinBUGS output'!M823,2)</f>
        <v>-1.26</v>
      </c>
      <c r="G824" s="5" t="str">
        <f>FIXED('WinBUGS output'!O823,2)</f>
        <v>1.36</v>
      </c>
      <c r="H824" s="38"/>
      <c r="I824" s="38"/>
      <c r="J824" s="38"/>
      <c r="X824" s="5" t="str">
        <f t="shared" si="36"/>
        <v>Yoga + TAU</v>
      </c>
      <c r="Y824" s="5" t="str">
        <f t="shared" si="37"/>
        <v>Interpersonal psychotherapy (IPT) + TAU</v>
      </c>
      <c r="Z824" s="5" t="str">
        <f>FIXED(EXP('WinBUGS output'!N823),2)</f>
        <v>0.97</v>
      </c>
      <c r="AA824" s="5" t="str">
        <f>FIXED(EXP('WinBUGS output'!M823),2)</f>
        <v>0.28</v>
      </c>
      <c r="AB824" s="5" t="str">
        <f>FIXED(EXP('WinBUGS output'!O823),2)</f>
        <v>3.88</v>
      </c>
    </row>
    <row r="825" spans="1:28" x14ac:dyDescent="0.25">
      <c r="A825" s="16">
        <v>10</v>
      </c>
      <c r="B825" s="16">
        <v>49</v>
      </c>
      <c r="C825" s="5" t="str">
        <f>VLOOKUP(A825,'WinBUGS output'!A:C,3,FALSE)</f>
        <v>Yoga + TAU</v>
      </c>
      <c r="D825" s="5" t="str">
        <f>VLOOKUP(B825,'WinBUGS output'!A:C,3,FALSE)</f>
        <v>Emotion-focused therapy (EFT)</v>
      </c>
      <c r="E825" s="5" t="str">
        <f>FIXED('WinBUGS output'!N824,2)</f>
        <v>0.05</v>
      </c>
      <c r="F825" s="5" t="str">
        <f>FIXED('WinBUGS output'!M824,2)</f>
        <v>-1.13</v>
      </c>
      <c r="G825" s="5" t="str">
        <f>FIXED('WinBUGS output'!O824,2)</f>
        <v>1.41</v>
      </c>
      <c r="H825" s="38"/>
      <c r="I825" s="38"/>
      <c r="J825" s="38"/>
      <c r="X825" s="5" t="str">
        <f t="shared" si="36"/>
        <v>Yoga + TAU</v>
      </c>
      <c r="Y825" s="5" t="str">
        <f t="shared" si="37"/>
        <v>Emotion-focused therapy (EFT)</v>
      </c>
      <c r="Z825" s="5" t="str">
        <f>FIXED(EXP('WinBUGS output'!N824),2)</f>
        <v>1.05</v>
      </c>
      <c r="AA825" s="5" t="str">
        <f>FIXED(EXP('WinBUGS output'!M824),2)</f>
        <v>0.32</v>
      </c>
      <c r="AB825" s="5" t="str">
        <f>FIXED(EXP('WinBUGS output'!O824),2)</f>
        <v>4.09</v>
      </c>
    </row>
    <row r="826" spans="1:28" x14ac:dyDescent="0.25">
      <c r="A826" s="16">
        <v>10</v>
      </c>
      <c r="B826" s="16">
        <v>50</v>
      </c>
      <c r="C826" s="5" t="str">
        <f>VLOOKUP(A826,'WinBUGS output'!A:C,3,FALSE)</f>
        <v>Yoga + TAU</v>
      </c>
      <c r="D826" s="5" t="str">
        <f>VLOOKUP(B826,'WinBUGS output'!A:C,3,FALSE)</f>
        <v>Interpersonal counselling</v>
      </c>
      <c r="E826" s="5" t="str">
        <f>FIXED('WinBUGS output'!N825,2)</f>
        <v>0.08</v>
      </c>
      <c r="F826" s="5" t="str">
        <f>FIXED('WinBUGS output'!M825,2)</f>
        <v>-1.03</v>
      </c>
      <c r="G826" s="5" t="str">
        <f>FIXED('WinBUGS output'!O825,2)</f>
        <v>1.41</v>
      </c>
      <c r="H826" s="38"/>
      <c r="I826" s="38"/>
      <c r="J826" s="38"/>
      <c r="X826" s="5" t="str">
        <f t="shared" si="36"/>
        <v>Yoga + TAU</v>
      </c>
      <c r="Y826" s="5" t="str">
        <f t="shared" si="37"/>
        <v>Interpersonal counselling</v>
      </c>
      <c r="Z826" s="5" t="str">
        <f>FIXED(EXP('WinBUGS output'!N825),2)</f>
        <v>1.09</v>
      </c>
      <c r="AA826" s="5" t="str">
        <f>FIXED(EXP('WinBUGS output'!M825),2)</f>
        <v>0.36</v>
      </c>
      <c r="AB826" s="5" t="str">
        <f>FIXED(EXP('WinBUGS output'!O825),2)</f>
        <v>4.08</v>
      </c>
    </row>
    <row r="827" spans="1:28" x14ac:dyDescent="0.25">
      <c r="A827" s="16">
        <v>10</v>
      </c>
      <c r="B827" s="16">
        <v>51</v>
      </c>
      <c r="C827" s="5" t="str">
        <f>VLOOKUP(A827,'WinBUGS output'!A:C,3,FALSE)</f>
        <v>Yoga + TAU</v>
      </c>
      <c r="D827" s="5" t="str">
        <f>VLOOKUP(B827,'WinBUGS output'!A:C,3,FALSE)</f>
        <v>Non-directive counselling</v>
      </c>
      <c r="E827" s="5" t="str">
        <f>FIXED('WinBUGS output'!N826,2)</f>
        <v>0.29</v>
      </c>
      <c r="F827" s="5" t="str">
        <f>FIXED('WinBUGS output'!M826,2)</f>
        <v>-0.79</v>
      </c>
      <c r="G827" s="5" t="str">
        <f>FIXED('WinBUGS output'!O826,2)</f>
        <v>1.64</v>
      </c>
      <c r="H827" s="38"/>
      <c r="I827" s="38"/>
      <c r="J827" s="38"/>
      <c r="X827" s="5" t="str">
        <f t="shared" si="36"/>
        <v>Yoga + TAU</v>
      </c>
      <c r="Y827" s="5" t="str">
        <f t="shared" si="37"/>
        <v>Non-directive counselling</v>
      </c>
      <c r="Z827" s="5" t="str">
        <f>FIXED(EXP('WinBUGS output'!N826),2)</f>
        <v>1.34</v>
      </c>
      <c r="AA827" s="5" t="str">
        <f>FIXED(EXP('WinBUGS output'!M826),2)</f>
        <v>0.45</v>
      </c>
      <c r="AB827" s="5" t="str">
        <f>FIXED(EXP('WinBUGS output'!O826),2)</f>
        <v>5.18</v>
      </c>
    </row>
    <row r="828" spans="1:28" x14ac:dyDescent="0.25">
      <c r="A828" s="16">
        <v>10</v>
      </c>
      <c r="B828" s="16">
        <v>52</v>
      </c>
      <c r="C828" s="5" t="str">
        <f>VLOOKUP(A828,'WinBUGS output'!A:C,3,FALSE)</f>
        <v>Yoga + TAU</v>
      </c>
      <c r="D828" s="5" t="str">
        <f>VLOOKUP(B828,'WinBUGS output'!A:C,3,FALSE)</f>
        <v>Non-directive counselling + TAU</v>
      </c>
      <c r="E828" s="5" t="str">
        <f>FIXED('WinBUGS output'!N827,2)</f>
        <v>0.26</v>
      </c>
      <c r="F828" s="5" t="str">
        <f>FIXED('WinBUGS output'!M827,2)</f>
        <v>-0.84</v>
      </c>
      <c r="G828" s="5" t="str">
        <f>FIXED('WinBUGS output'!O827,2)</f>
        <v>1.63</v>
      </c>
      <c r="H828" s="38"/>
      <c r="I828" s="38"/>
      <c r="J828" s="38"/>
      <c r="X828" s="5" t="str">
        <f t="shared" si="36"/>
        <v>Yoga + TAU</v>
      </c>
      <c r="Y828" s="5" t="str">
        <f t="shared" si="37"/>
        <v>Non-directive counselling + TAU</v>
      </c>
      <c r="Z828" s="5" t="str">
        <f>FIXED(EXP('WinBUGS output'!N827),2)</f>
        <v>1.30</v>
      </c>
      <c r="AA828" s="5" t="str">
        <f>FIXED(EXP('WinBUGS output'!M827),2)</f>
        <v>0.43</v>
      </c>
      <c r="AB828" s="5" t="str">
        <f>FIXED(EXP('WinBUGS output'!O827),2)</f>
        <v>5.10</v>
      </c>
    </row>
    <row r="829" spans="1:28" x14ac:dyDescent="0.25">
      <c r="A829" s="16">
        <v>10</v>
      </c>
      <c r="B829" s="16">
        <v>53</v>
      </c>
      <c r="C829" s="5" t="str">
        <f>VLOOKUP(A829,'WinBUGS output'!A:C,3,FALSE)</f>
        <v>Yoga + TAU</v>
      </c>
      <c r="D829" s="5" t="str">
        <f>VLOOKUP(B829,'WinBUGS output'!A:C,3,FALSE)</f>
        <v>Psychodynamic counselling + TAU</v>
      </c>
      <c r="E829" s="5" t="str">
        <f>FIXED('WinBUGS output'!N828,2)</f>
        <v>0.17</v>
      </c>
      <c r="F829" s="5" t="str">
        <f>FIXED('WinBUGS output'!M828,2)</f>
        <v>-0.99</v>
      </c>
      <c r="G829" s="5" t="str">
        <f>FIXED('WinBUGS output'!O828,2)</f>
        <v>1.55</v>
      </c>
      <c r="H829" s="38"/>
      <c r="I829" s="38"/>
      <c r="J829" s="38"/>
      <c r="X829" s="5" t="str">
        <f t="shared" si="36"/>
        <v>Yoga + TAU</v>
      </c>
      <c r="Y829" s="5" t="str">
        <f t="shared" si="37"/>
        <v>Psychodynamic counselling + TAU</v>
      </c>
      <c r="Z829" s="5" t="str">
        <f>FIXED(EXP('WinBUGS output'!N828),2)</f>
        <v>1.18</v>
      </c>
      <c r="AA829" s="5" t="str">
        <f>FIXED(EXP('WinBUGS output'!M828),2)</f>
        <v>0.37</v>
      </c>
      <c r="AB829" s="5" t="str">
        <f>FIXED(EXP('WinBUGS output'!O828),2)</f>
        <v>4.71</v>
      </c>
    </row>
    <row r="830" spans="1:28" x14ac:dyDescent="0.25">
      <c r="A830" s="16">
        <v>10</v>
      </c>
      <c r="B830" s="16">
        <v>54</v>
      </c>
      <c r="C830" s="5" t="str">
        <f>VLOOKUP(A830,'WinBUGS output'!A:C,3,FALSE)</f>
        <v>Yoga + TAU</v>
      </c>
      <c r="D830" s="5" t="str">
        <f>VLOOKUP(B830,'WinBUGS output'!A:C,3,FALSE)</f>
        <v>Relational client-centered therapy</v>
      </c>
      <c r="E830" s="5" t="str">
        <f>FIXED('WinBUGS output'!N829,2)</f>
        <v>0.15</v>
      </c>
      <c r="F830" s="5" t="str">
        <f>FIXED('WinBUGS output'!M829,2)</f>
        <v>-1.10</v>
      </c>
      <c r="G830" s="5" t="str">
        <f>FIXED('WinBUGS output'!O829,2)</f>
        <v>1.57</v>
      </c>
      <c r="H830" s="38"/>
      <c r="I830" s="38"/>
      <c r="J830" s="38"/>
      <c r="X830" s="5" t="str">
        <f t="shared" si="36"/>
        <v>Yoga + TAU</v>
      </c>
      <c r="Y830" s="5" t="str">
        <f t="shared" si="37"/>
        <v>Relational client-centered therapy</v>
      </c>
      <c r="Z830" s="5" t="str">
        <f>FIXED(EXP('WinBUGS output'!N829),2)</f>
        <v>1.16</v>
      </c>
      <c r="AA830" s="5" t="str">
        <f>FIXED(EXP('WinBUGS output'!M829),2)</f>
        <v>0.33</v>
      </c>
      <c r="AB830" s="5" t="str">
        <f>FIXED(EXP('WinBUGS output'!O829),2)</f>
        <v>4.79</v>
      </c>
    </row>
    <row r="831" spans="1:28" x14ac:dyDescent="0.25">
      <c r="A831" s="16">
        <v>10</v>
      </c>
      <c r="B831" s="16">
        <v>55</v>
      </c>
      <c r="C831" s="5" t="str">
        <f>VLOOKUP(A831,'WinBUGS output'!A:C,3,FALSE)</f>
        <v>Yoga + TAU</v>
      </c>
      <c r="D831" s="5" t="str">
        <f>VLOOKUP(B831,'WinBUGS output'!A:C,3,FALSE)</f>
        <v>Wheel of wellness counselling</v>
      </c>
      <c r="E831" s="5" t="str">
        <f>FIXED('WinBUGS output'!N830,2)</f>
        <v>0.08</v>
      </c>
      <c r="F831" s="5" t="str">
        <f>FIXED('WinBUGS output'!M830,2)</f>
        <v>-1.16</v>
      </c>
      <c r="G831" s="5" t="str">
        <f>FIXED('WinBUGS output'!O830,2)</f>
        <v>1.48</v>
      </c>
      <c r="H831" s="38"/>
      <c r="I831" s="38"/>
      <c r="J831" s="38"/>
      <c r="X831" s="5" t="str">
        <f t="shared" si="36"/>
        <v>Yoga + TAU</v>
      </c>
      <c r="Y831" s="5" t="str">
        <f t="shared" si="37"/>
        <v>Wheel of wellness counselling</v>
      </c>
      <c r="Z831" s="5" t="str">
        <f>FIXED(EXP('WinBUGS output'!N830),2)</f>
        <v>1.09</v>
      </c>
      <c r="AA831" s="5" t="str">
        <f>FIXED(EXP('WinBUGS output'!M830),2)</f>
        <v>0.31</v>
      </c>
      <c r="AB831" s="5" t="str">
        <f>FIXED(EXP('WinBUGS output'!O830),2)</f>
        <v>4.37</v>
      </c>
    </row>
    <row r="832" spans="1:28" x14ac:dyDescent="0.25">
      <c r="A832" s="16">
        <v>10</v>
      </c>
      <c r="B832" s="16">
        <v>56</v>
      </c>
      <c r="C832" s="5" t="str">
        <f>VLOOKUP(A832,'WinBUGS output'!A:C,3,FALSE)</f>
        <v>Yoga + TAU</v>
      </c>
      <c r="D832" s="5" t="str">
        <f>VLOOKUP(B832,'WinBUGS output'!A:C,3,FALSE)</f>
        <v>Problem solving group</v>
      </c>
      <c r="E832" s="5" t="str">
        <f>FIXED('WinBUGS output'!N831,2)</f>
        <v>0.11</v>
      </c>
      <c r="F832" s="5" t="str">
        <f>FIXED('WinBUGS output'!M831,2)</f>
        <v>-1.10</v>
      </c>
      <c r="G832" s="5" t="str">
        <f>FIXED('WinBUGS output'!O831,2)</f>
        <v>1.57</v>
      </c>
      <c r="H832" s="38"/>
      <c r="I832" s="38"/>
      <c r="J832" s="38"/>
      <c r="X832" s="5" t="str">
        <f t="shared" si="36"/>
        <v>Yoga + TAU</v>
      </c>
      <c r="Y832" s="5" t="str">
        <f t="shared" si="37"/>
        <v>Problem solving group</v>
      </c>
      <c r="Z832" s="5" t="str">
        <f>FIXED(EXP('WinBUGS output'!N831),2)</f>
        <v>1.12</v>
      </c>
      <c r="AA832" s="5" t="str">
        <f>FIXED(EXP('WinBUGS output'!M831),2)</f>
        <v>0.33</v>
      </c>
      <c r="AB832" s="5" t="str">
        <f>FIXED(EXP('WinBUGS output'!O831),2)</f>
        <v>4.78</v>
      </c>
    </row>
    <row r="833" spans="1:28" x14ac:dyDescent="0.25">
      <c r="A833" s="16">
        <v>10</v>
      </c>
      <c r="B833" s="16">
        <v>57</v>
      </c>
      <c r="C833" s="5" t="str">
        <f>VLOOKUP(A833,'WinBUGS output'!A:C,3,FALSE)</f>
        <v>Yoga + TAU</v>
      </c>
      <c r="D833" s="5" t="str">
        <f>VLOOKUP(B833,'WinBUGS output'!A:C,3,FALSE)</f>
        <v>Problem solving individual</v>
      </c>
      <c r="E833" s="5" t="str">
        <f>FIXED('WinBUGS output'!N832,2)</f>
        <v>0.01</v>
      </c>
      <c r="F833" s="5" t="str">
        <f>FIXED('WinBUGS output'!M832,2)</f>
        <v>-1.05</v>
      </c>
      <c r="G833" s="5" t="str">
        <f>FIXED('WinBUGS output'!O832,2)</f>
        <v>1.33</v>
      </c>
      <c r="H833" s="38"/>
      <c r="I833" s="38"/>
      <c r="J833" s="38"/>
      <c r="X833" s="5" t="str">
        <f t="shared" si="36"/>
        <v>Yoga + TAU</v>
      </c>
      <c r="Y833" s="5" t="str">
        <f t="shared" si="37"/>
        <v>Problem solving individual</v>
      </c>
      <c r="Z833" s="5" t="str">
        <f>FIXED(EXP('WinBUGS output'!N832),2)</f>
        <v>1.01</v>
      </c>
      <c r="AA833" s="5" t="str">
        <f>FIXED(EXP('WinBUGS output'!M832),2)</f>
        <v>0.35</v>
      </c>
      <c r="AB833" s="5" t="str">
        <f>FIXED(EXP('WinBUGS output'!O832),2)</f>
        <v>3.78</v>
      </c>
    </row>
    <row r="834" spans="1:28" x14ac:dyDescent="0.25">
      <c r="A834" s="16">
        <v>10</v>
      </c>
      <c r="B834" s="16">
        <v>58</v>
      </c>
      <c r="C834" s="5" t="str">
        <f>VLOOKUP(A834,'WinBUGS output'!A:C,3,FALSE)</f>
        <v>Yoga + TAU</v>
      </c>
      <c r="D834" s="5" t="str">
        <f>VLOOKUP(B834,'WinBUGS output'!A:C,3,FALSE)</f>
        <v>Problem solving individual + TAU</v>
      </c>
      <c r="E834" s="5" t="str">
        <f>FIXED('WinBUGS output'!N833,2)</f>
        <v>-0.07</v>
      </c>
      <c r="F834" s="5" t="str">
        <f>FIXED('WinBUGS output'!M833,2)</f>
        <v>-1.26</v>
      </c>
      <c r="G834" s="5" t="str">
        <f>FIXED('WinBUGS output'!O833,2)</f>
        <v>1.30</v>
      </c>
      <c r="H834" s="38"/>
      <c r="I834" s="38"/>
      <c r="J834" s="38"/>
      <c r="X834" s="5" t="str">
        <f t="shared" si="36"/>
        <v>Yoga + TAU</v>
      </c>
      <c r="Y834" s="5" t="str">
        <f t="shared" si="37"/>
        <v>Problem solving individual + TAU</v>
      </c>
      <c r="Z834" s="5" t="str">
        <f>FIXED(EXP('WinBUGS output'!N833),2)</f>
        <v>0.93</v>
      </c>
      <c r="AA834" s="5" t="str">
        <f>FIXED(EXP('WinBUGS output'!M833),2)</f>
        <v>0.28</v>
      </c>
      <c r="AB834" s="5" t="str">
        <f>FIXED(EXP('WinBUGS output'!O833),2)</f>
        <v>3.68</v>
      </c>
    </row>
    <row r="835" spans="1:28" x14ac:dyDescent="0.25">
      <c r="A835" s="16">
        <v>10</v>
      </c>
      <c r="B835" s="16">
        <v>59</v>
      </c>
      <c r="C835" s="5" t="str">
        <f>VLOOKUP(A835,'WinBUGS output'!A:C,3,FALSE)</f>
        <v>Yoga + TAU</v>
      </c>
      <c r="D835" s="5" t="str">
        <f>VLOOKUP(B835,'WinBUGS output'!A:C,3,FALSE)</f>
        <v>Problem solving individual + enhanced TAU</v>
      </c>
      <c r="E835" s="5" t="str">
        <f>FIXED('WinBUGS output'!N834,2)</f>
        <v>0.14</v>
      </c>
      <c r="F835" s="5" t="str">
        <f>FIXED('WinBUGS output'!M834,2)</f>
        <v>-1.05</v>
      </c>
      <c r="G835" s="5" t="str">
        <f>FIXED('WinBUGS output'!O834,2)</f>
        <v>1.59</v>
      </c>
      <c r="H835" s="38"/>
      <c r="I835" s="38"/>
      <c r="J835" s="38"/>
      <c r="X835" s="5" t="str">
        <f t="shared" si="36"/>
        <v>Yoga + TAU</v>
      </c>
      <c r="Y835" s="5" t="str">
        <f t="shared" si="37"/>
        <v>Problem solving individual + enhanced TAU</v>
      </c>
      <c r="Z835" s="5" t="str">
        <f>FIXED(EXP('WinBUGS output'!N834),2)</f>
        <v>1.15</v>
      </c>
      <c r="AA835" s="5" t="str">
        <f>FIXED(EXP('WinBUGS output'!M834),2)</f>
        <v>0.35</v>
      </c>
      <c r="AB835" s="5" t="str">
        <f>FIXED(EXP('WinBUGS output'!O834),2)</f>
        <v>4.89</v>
      </c>
    </row>
    <row r="836" spans="1:28" x14ac:dyDescent="0.25">
      <c r="A836" s="16">
        <v>10</v>
      </c>
      <c r="B836" s="16">
        <v>60</v>
      </c>
      <c r="C836" s="5" t="str">
        <f>VLOOKUP(A836,'WinBUGS output'!A:C,3,FALSE)</f>
        <v>Yoga + TAU</v>
      </c>
      <c r="D836" s="5" t="str">
        <f>VLOOKUP(B836,'WinBUGS output'!A:C,3,FALSE)</f>
        <v>Behavioural activation (BA)</v>
      </c>
      <c r="E836" s="5" t="str">
        <f>FIXED('WinBUGS output'!N835,2)</f>
        <v>-0.24</v>
      </c>
      <c r="F836" s="5" t="str">
        <f>FIXED('WinBUGS output'!M835,2)</f>
        <v>-1.43</v>
      </c>
      <c r="G836" s="5" t="str">
        <f>FIXED('WinBUGS output'!O835,2)</f>
        <v>1.12</v>
      </c>
      <c r="H836" s="38"/>
      <c r="I836" s="38"/>
      <c r="J836" s="38"/>
      <c r="X836" s="5" t="str">
        <f t="shared" si="36"/>
        <v>Yoga + TAU</v>
      </c>
      <c r="Y836" s="5" t="str">
        <f t="shared" si="37"/>
        <v>Behavioural activation (BA)</v>
      </c>
      <c r="Z836" s="5" t="str">
        <f>FIXED(EXP('WinBUGS output'!N835),2)</f>
        <v>0.78</v>
      </c>
      <c r="AA836" s="5" t="str">
        <f>FIXED(EXP('WinBUGS output'!M835),2)</f>
        <v>0.24</v>
      </c>
      <c r="AB836" s="5" t="str">
        <f>FIXED(EXP('WinBUGS output'!O835),2)</f>
        <v>3.06</v>
      </c>
    </row>
    <row r="837" spans="1:28" x14ac:dyDescent="0.25">
      <c r="A837" s="16">
        <v>10</v>
      </c>
      <c r="B837" s="16">
        <v>61</v>
      </c>
      <c r="C837" s="5" t="str">
        <f>VLOOKUP(A837,'WinBUGS output'!A:C,3,FALSE)</f>
        <v>Yoga + TAU</v>
      </c>
      <c r="D837" s="5" t="str">
        <f>VLOOKUP(B837,'WinBUGS output'!A:C,3,FALSE)</f>
        <v>Behavioural activation (BA) + TAU</v>
      </c>
      <c r="E837" s="5" t="str">
        <f>FIXED('WinBUGS output'!N836,2)</f>
        <v>0.01</v>
      </c>
      <c r="F837" s="5" t="str">
        <f>FIXED('WinBUGS output'!M836,2)</f>
        <v>-1.33</v>
      </c>
      <c r="G837" s="5" t="str">
        <f>FIXED('WinBUGS output'!O836,2)</f>
        <v>1.55</v>
      </c>
      <c r="H837" s="38"/>
      <c r="I837" s="38"/>
      <c r="J837" s="38"/>
      <c r="X837" s="5" t="str">
        <f t="shared" ref="X837:X900" si="38">C837</f>
        <v>Yoga + TAU</v>
      </c>
      <c r="Y837" s="5" t="str">
        <f t="shared" ref="Y837:Y900" si="39">D837</f>
        <v>Behavioural activation (BA) + TAU</v>
      </c>
      <c r="Z837" s="5" t="str">
        <f>FIXED(EXP('WinBUGS output'!N836),2)</f>
        <v>1.01</v>
      </c>
      <c r="AA837" s="5" t="str">
        <f>FIXED(EXP('WinBUGS output'!M836),2)</f>
        <v>0.26</v>
      </c>
      <c r="AB837" s="5" t="str">
        <f>FIXED(EXP('WinBUGS output'!O836),2)</f>
        <v>4.70</v>
      </c>
    </row>
    <row r="838" spans="1:28" x14ac:dyDescent="0.25">
      <c r="A838" s="16">
        <v>10</v>
      </c>
      <c r="B838" s="16">
        <v>62</v>
      </c>
      <c r="C838" s="5" t="str">
        <f>VLOOKUP(A838,'WinBUGS output'!A:C,3,FALSE)</f>
        <v>Yoga + TAU</v>
      </c>
      <c r="D838" s="5" t="str">
        <f>VLOOKUP(B838,'WinBUGS output'!A:C,3,FALSE)</f>
        <v>Behavioural therapy (Lewinsohn 1976)</v>
      </c>
      <c r="E838" s="5" t="str">
        <f>FIXED('WinBUGS output'!N837,2)</f>
        <v>0.20</v>
      </c>
      <c r="F838" s="5" t="str">
        <f>FIXED('WinBUGS output'!M837,2)</f>
        <v>-1.14</v>
      </c>
      <c r="G838" s="5" t="str">
        <f>FIXED('WinBUGS output'!O837,2)</f>
        <v>1.80</v>
      </c>
      <c r="H838" s="38"/>
      <c r="I838" s="38"/>
      <c r="J838" s="38"/>
      <c r="X838" s="5" t="str">
        <f t="shared" si="38"/>
        <v>Yoga + TAU</v>
      </c>
      <c r="Y838" s="5" t="str">
        <f t="shared" si="39"/>
        <v>Behavioural therapy (Lewinsohn 1976)</v>
      </c>
      <c r="Z838" s="5" t="str">
        <f>FIXED(EXP('WinBUGS output'!N837),2)</f>
        <v>1.22</v>
      </c>
      <c r="AA838" s="5" t="str">
        <f>FIXED(EXP('WinBUGS output'!M837),2)</f>
        <v>0.32</v>
      </c>
      <c r="AB838" s="5" t="str">
        <f>FIXED(EXP('WinBUGS output'!O837),2)</f>
        <v>6.02</v>
      </c>
    </row>
    <row r="839" spans="1:28" x14ac:dyDescent="0.25">
      <c r="A839" s="16">
        <v>10</v>
      </c>
      <c r="B839" s="16">
        <v>63</v>
      </c>
      <c r="C839" s="5" t="str">
        <f>VLOOKUP(A839,'WinBUGS output'!A:C,3,FALSE)</f>
        <v>Yoga + TAU</v>
      </c>
      <c r="D839" s="5" t="str">
        <f>VLOOKUP(B839,'WinBUGS output'!A:C,3,FALSE)</f>
        <v>Coping with Depression course (individual)</v>
      </c>
      <c r="E839" s="5" t="str">
        <f>FIXED('WinBUGS output'!N838,2)</f>
        <v>0.00</v>
      </c>
      <c r="F839" s="5" t="str">
        <f>FIXED('WinBUGS output'!M838,2)</f>
        <v>-1.38</v>
      </c>
      <c r="G839" s="5" t="str">
        <f>FIXED('WinBUGS output'!O838,2)</f>
        <v>1.58</v>
      </c>
      <c r="H839" s="38"/>
      <c r="I839" s="38"/>
      <c r="J839" s="38"/>
      <c r="X839" s="5" t="str">
        <f t="shared" si="38"/>
        <v>Yoga + TAU</v>
      </c>
      <c r="Y839" s="5" t="str">
        <f t="shared" si="39"/>
        <v>Coping with Depression course (individual)</v>
      </c>
      <c r="Z839" s="5" t="str">
        <f>FIXED(EXP('WinBUGS output'!N838),2)</f>
        <v>1.00</v>
      </c>
      <c r="AA839" s="5" t="str">
        <f>FIXED(EXP('WinBUGS output'!M838),2)</f>
        <v>0.25</v>
      </c>
      <c r="AB839" s="5" t="str">
        <f>FIXED(EXP('WinBUGS output'!O838),2)</f>
        <v>4.83</v>
      </c>
    </row>
    <row r="840" spans="1:28" x14ac:dyDescent="0.25">
      <c r="A840" s="16">
        <v>10</v>
      </c>
      <c r="B840" s="16">
        <v>64</v>
      </c>
      <c r="C840" s="5" t="str">
        <f>VLOOKUP(A840,'WinBUGS output'!A:C,3,FALSE)</f>
        <v>Yoga + TAU</v>
      </c>
      <c r="D840" s="5" t="str">
        <f>VLOOKUP(B840,'WinBUGS output'!A:C,3,FALSE)</f>
        <v>CBT individual (under 15 sessions)</v>
      </c>
      <c r="E840" s="5" t="str">
        <f>FIXED('WinBUGS output'!N839,2)</f>
        <v>0.09</v>
      </c>
      <c r="F840" s="5" t="str">
        <f>FIXED('WinBUGS output'!M839,2)</f>
        <v>-0.85</v>
      </c>
      <c r="G840" s="5" t="str">
        <f>FIXED('WinBUGS output'!O839,2)</f>
        <v>1.33</v>
      </c>
      <c r="H840" s="38"/>
      <c r="I840" s="38"/>
      <c r="J840" s="38"/>
      <c r="X840" s="5" t="str">
        <f t="shared" si="38"/>
        <v>Yoga + TAU</v>
      </c>
      <c r="Y840" s="5" t="str">
        <f t="shared" si="39"/>
        <v>CBT individual (under 15 sessions)</v>
      </c>
      <c r="Z840" s="5" t="str">
        <f>FIXED(EXP('WinBUGS output'!N839),2)</f>
        <v>1.09</v>
      </c>
      <c r="AA840" s="5" t="str">
        <f>FIXED(EXP('WinBUGS output'!M839),2)</f>
        <v>0.43</v>
      </c>
      <c r="AB840" s="5" t="str">
        <f>FIXED(EXP('WinBUGS output'!O839),2)</f>
        <v>3.78</v>
      </c>
    </row>
    <row r="841" spans="1:28" x14ac:dyDescent="0.25">
      <c r="A841" s="16">
        <v>10</v>
      </c>
      <c r="B841" s="16">
        <v>65</v>
      </c>
      <c r="C841" s="5" t="str">
        <f>VLOOKUP(A841,'WinBUGS output'!A:C,3,FALSE)</f>
        <v>Yoga + TAU</v>
      </c>
      <c r="D841" s="5" t="str">
        <f>VLOOKUP(B841,'WinBUGS output'!A:C,3,FALSE)</f>
        <v>CBT individual (under 15 sessions) + TAU</v>
      </c>
      <c r="E841" s="5" t="str">
        <f>FIXED('WinBUGS output'!N840,2)</f>
        <v>0.16</v>
      </c>
      <c r="F841" s="5" t="str">
        <f>FIXED('WinBUGS output'!M840,2)</f>
        <v>-0.86</v>
      </c>
      <c r="G841" s="5" t="str">
        <f>FIXED('WinBUGS output'!O840,2)</f>
        <v>1.46</v>
      </c>
      <c r="H841" s="38"/>
      <c r="I841" s="38"/>
      <c r="J841" s="38"/>
      <c r="X841" s="5" t="str">
        <f t="shared" si="38"/>
        <v>Yoga + TAU</v>
      </c>
      <c r="Y841" s="5" t="str">
        <f t="shared" si="39"/>
        <v>CBT individual (under 15 sessions) + TAU</v>
      </c>
      <c r="Z841" s="5" t="str">
        <f>FIXED(EXP('WinBUGS output'!N840),2)</f>
        <v>1.17</v>
      </c>
      <c r="AA841" s="5" t="str">
        <f>FIXED(EXP('WinBUGS output'!M840),2)</f>
        <v>0.42</v>
      </c>
      <c r="AB841" s="5" t="str">
        <f>FIXED(EXP('WinBUGS output'!O840),2)</f>
        <v>4.32</v>
      </c>
    </row>
    <row r="842" spans="1:28" x14ac:dyDescent="0.25">
      <c r="A842" s="16">
        <v>10</v>
      </c>
      <c r="B842" s="16">
        <v>66</v>
      </c>
      <c r="C842" s="5" t="str">
        <f>VLOOKUP(A842,'WinBUGS output'!A:C,3,FALSE)</f>
        <v>Yoga + TAU</v>
      </c>
      <c r="D842" s="5" t="str">
        <f>VLOOKUP(B842,'WinBUGS output'!A:C,3,FALSE)</f>
        <v>CBT individual (over 15 sessions)</v>
      </c>
      <c r="E842" s="5" t="str">
        <f>FIXED('WinBUGS output'!N841,2)</f>
        <v>0.03</v>
      </c>
      <c r="F842" s="5" t="str">
        <f>FIXED('WinBUGS output'!M841,2)</f>
        <v>-0.90</v>
      </c>
      <c r="G842" s="5" t="str">
        <f>FIXED('WinBUGS output'!O841,2)</f>
        <v>1.27</v>
      </c>
      <c r="H842" s="38"/>
      <c r="I842" s="38"/>
      <c r="J842" s="38"/>
      <c r="X842" s="5" t="str">
        <f t="shared" si="38"/>
        <v>Yoga + TAU</v>
      </c>
      <c r="Y842" s="5" t="str">
        <f t="shared" si="39"/>
        <v>CBT individual (over 15 sessions)</v>
      </c>
      <c r="Z842" s="5" t="str">
        <f>FIXED(EXP('WinBUGS output'!N841),2)</f>
        <v>1.03</v>
      </c>
      <c r="AA842" s="5" t="str">
        <f>FIXED(EXP('WinBUGS output'!M841),2)</f>
        <v>0.41</v>
      </c>
      <c r="AB842" s="5" t="str">
        <f>FIXED(EXP('WinBUGS output'!O841),2)</f>
        <v>3.54</v>
      </c>
    </row>
    <row r="843" spans="1:28" x14ac:dyDescent="0.25">
      <c r="A843" s="16">
        <v>10</v>
      </c>
      <c r="B843" s="16">
        <v>67</v>
      </c>
      <c r="C843" s="5" t="str">
        <f>VLOOKUP(A843,'WinBUGS output'!A:C,3,FALSE)</f>
        <v>Yoga + TAU</v>
      </c>
      <c r="D843" s="5" t="str">
        <f>VLOOKUP(B843,'WinBUGS output'!A:C,3,FALSE)</f>
        <v>CBT individual (over 15 sessions) + TAU</v>
      </c>
      <c r="E843" s="5" t="str">
        <f>FIXED('WinBUGS output'!N842,2)</f>
        <v>0.01</v>
      </c>
      <c r="F843" s="5" t="str">
        <f>FIXED('WinBUGS output'!M842,2)</f>
        <v>-1.10</v>
      </c>
      <c r="G843" s="5" t="str">
        <f>FIXED('WinBUGS output'!O842,2)</f>
        <v>1.34</v>
      </c>
      <c r="H843" s="38"/>
      <c r="I843" s="38"/>
      <c r="J843" s="38"/>
      <c r="X843" s="5" t="str">
        <f t="shared" si="38"/>
        <v>Yoga + TAU</v>
      </c>
      <c r="Y843" s="5" t="str">
        <f t="shared" si="39"/>
        <v>CBT individual (over 15 sessions) + TAU</v>
      </c>
      <c r="Z843" s="5" t="str">
        <f>FIXED(EXP('WinBUGS output'!N842),2)</f>
        <v>1.01</v>
      </c>
      <c r="AA843" s="5" t="str">
        <f>FIXED(EXP('WinBUGS output'!M842),2)</f>
        <v>0.33</v>
      </c>
      <c r="AB843" s="5" t="str">
        <f>FIXED(EXP('WinBUGS output'!O842),2)</f>
        <v>3.82</v>
      </c>
    </row>
    <row r="844" spans="1:28" x14ac:dyDescent="0.25">
      <c r="A844" s="16">
        <v>10</v>
      </c>
      <c r="B844" s="16">
        <v>68</v>
      </c>
      <c r="C844" s="5" t="str">
        <f>VLOOKUP(A844,'WinBUGS output'!A:C,3,FALSE)</f>
        <v>Yoga + TAU</v>
      </c>
      <c r="D844" s="5" t="str">
        <f>VLOOKUP(B844,'WinBUGS output'!A:C,3,FALSE)</f>
        <v>Rational emotive behaviour therapy (REBT) individual</v>
      </c>
      <c r="E844" s="5" t="str">
        <f>FIXED('WinBUGS output'!N843,2)</f>
        <v>0.00</v>
      </c>
      <c r="F844" s="5" t="str">
        <f>FIXED('WinBUGS output'!M843,2)</f>
        <v>-1.09</v>
      </c>
      <c r="G844" s="5" t="str">
        <f>FIXED('WinBUGS output'!O843,2)</f>
        <v>1.32</v>
      </c>
      <c r="H844" s="38"/>
      <c r="I844" s="38"/>
      <c r="J844" s="38"/>
      <c r="X844" s="5" t="str">
        <f t="shared" si="38"/>
        <v>Yoga + TAU</v>
      </c>
      <c r="Y844" s="5" t="str">
        <f t="shared" si="39"/>
        <v>Rational emotive behaviour therapy (REBT) individual</v>
      </c>
      <c r="Z844" s="5" t="str">
        <f>FIXED(EXP('WinBUGS output'!N843),2)</f>
        <v>1.00</v>
      </c>
      <c r="AA844" s="5" t="str">
        <f>FIXED(EXP('WinBUGS output'!M843),2)</f>
        <v>0.33</v>
      </c>
      <c r="AB844" s="5" t="str">
        <f>FIXED(EXP('WinBUGS output'!O843),2)</f>
        <v>3.74</v>
      </c>
    </row>
    <row r="845" spans="1:28" x14ac:dyDescent="0.25">
      <c r="A845" s="16">
        <v>10</v>
      </c>
      <c r="B845" s="16">
        <v>69</v>
      </c>
      <c r="C845" s="5" t="str">
        <f>VLOOKUP(A845,'WinBUGS output'!A:C,3,FALSE)</f>
        <v>Yoga + TAU</v>
      </c>
      <c r="D845" s="5" t="str">
        <f>VLOOKUP(B845,'WinBUGS output'!A:C,3,FALSE)</f>
        <v>Third-wave cognitive therapy individual</v>
      </c>
      <c r="E845" s="5" t="str">
        <f>FIXED('WinBUGS output'!N844,2)</f>
        <v>-0.04</v>
      </c>
      <c r="F845" s="5" t="str">
        <f>FIXED('WinBUGS output'!M844,2)</f>
        <v>-1.06</v>
      </c>
      <c r="G845" s="5" t="str">
        <f>FIXED('WinBUGS output'!O844,2)</f>
        <v>1.23</v>
      </c>
      <c r="H845" s="38"/>
      <c r="I845" s="38"/>
      <c r="J845" s="38"/>
      <c r="X845" s="5" t="str">
        <f t="shared" si="38"/>
        <v>Yoga + TAU</v>
      </c>
      <c r="Y845" s="5" t="str">
        <f t="shared" si="39"/>
        <v>Third-wave cognitive therapy individual</v>
      </c>
      <c r="Z845" s="5" t="str">
        <f>FIXED(EXP('WinBUGS output'!N844),2)</f>
        <v>0.96</v>
      </c>
      <c r="AA845" s="5" t="str">
        <f>FIXED(EXP('WinBUGS output'!M844),2)</f>
        <v>0.35</v>
      </c>
      <c r="AB845" s="5" t="str">
        <f>FIXED(EXP('WinBUGS output'!O844),2)</f>
        <v>3.43</v>
      </c>
    </row>
    <row r="846" spans="1:28" x14ac:dyDescent="0.25">
      <c r="A846" s="16">
        <v>10</v>
      </c>
      <c r="B846" s="16">
        <v>70</v>
      </c>
      <c r="C846" s="5" t="str">
        <f>VLOOKUP(A846,'WinBUGS output'!A:C,3,FALSE)</f>
        <v>Yoga + TAU</v>
      </c>
      <c r="D846" s="5" t="str">
        <f>VLOOKUP(B846,'WinBUGS output'!A:C,3,FALSE)</f>
        <v>Third-wave cognitive therapy individual + TAU</v>
      </c>
      <c r="E846" s="5" t="str">
        <f>FIXED('WinBUGS output'!N845,2)</f>
        <v>-0.01</v>
      </c>
      <c r="F846" s="5" t="str">
        <f>FIXED('WinBUGS output'!M845,2)</f>
        <v>-1.12</v>
      </c>
      <c r="G846" s="5" t="str">
        <f>FIXED('WinBUGS output'!O845,2)</f>
        <v>1.32</v>
      </c>
      <c r="H846" s="38"/>
      <c r="I846" s="38"/>
      <c r="J846" s="38"/>
      <c r="X846" s="5" t="str">
        <f t="shared" si="38"/>
        <v>Yoga + TAU</v>
      </c>
      <c r="Y846" s="5" t="str">
        <f t="shared" si="39"/>
        <v>Third-wave cognitive therapy individual + TAU</v>
      </c>
      <c r="Z846" s="5" t="str">
        <f>FIXED(EXP('WinBUGS output'!N845),2)</f>
        <v>0.99</v>
      </c>
      <c r="AA846" s="5" t="str">
        <f>FIXED(EXP('WinBUGS output'!M845),2)</f>
        <v>0.33</v>
      </c>
      <c r="AB846" s="5" t="str">
        <f>FIXED(EXP('WinBUGS output'!O845),2)</f>
        <v>3.74</v>
      </c>
    </row>
    <row r="847" spans="1:28" x14ac:dyDescent="0.25">
      <c r="A847" s="16">
        <v>10</v>
      </c>
      <c r="B847" s="16">
        <v>71</v>
      </c>
      <c r="C847" s="5" t="str">
        <f>VLOOKUP(A847,'WinBUGS output'!A:C,3,FALSE)</f>
        <v>Yoga + TAU</v>
      </c>
      <c r="D847" s="5" t="str">
        <f>VLOOKUP(B847,'WinBUGS output'!A:C,3,FALSE)</f>
        <v>CBT group (under 15 sessions)</v>
      </c>
      <c r="E847" s="5" t="str">
        <f>FIXED('WinBUGS output'!N846,2)</f>
        <v>0.27</v>
      </c>
      <c r="F847" s="5" t="str">
        <f>FIXED('WinBUGS output'!M846,2)</f>
        <v>-0.78</v>
      </c>
      <c r="G847" s="5" t="str">
        <f>FIXED('WinBUGS output'!O846,2)</f>
        <v>1.60</v>
      </c>
      <c r="H847" s="38"/>
      <c r="I847" s="38"/>
      <c r="J847" s="38"/>
      <c r="X847" s="5" t="str">
        <f t="shared" si="38"/>
        <v>Yoga + TAU</v>
      </c>
      <c r="Y847" s="5" t="str">
        <f t="shared" si="39"/>
        <v>CBT group (under 15 sessions)</v>
      </c>
      <c r="Z847" s="5" t="str">
        <f>FIXED(EXP('WinBUGS output'!N846),2)</f>
        <v>1.31</v>
      </c>
      <c r="AA847" s="5" t="str">
        <f>FIXED(EXP('WinBUGS output'!M846),2)</f>
        <v>0.46</v>
      </c>
      <c r="AB847" s="5" t="str">
        <f>FIXED(EXP('WinBUGS output'!O846),2)</f>
        <v>4.93</v>
      </c>
    </row>
    <row r="848" spans="1:28" x14ac:dyDescent="0.25">
      <c r="A848" s="16">
        <v>10</v>
      </c>
      <c r="B848" s="16">
        <v>72</v>
      </c>
      <c r="C848" s="5" t="str">
        <f>VLOOKUP(A848,'WinBUGS output'!A:C,3,FALSE)</f>
        <v>Yoga + TAU</v>
      </c>
      <c r="D848" s="5" t="str">
        <f>VLOOKUP(B848,'WinBUGS output'!A:C,3,FALSE)</f>
        <v>CBT group (under 15 sessions) + TAU</v>
      </c>
      <c r="E848" s="5" t="str">
        <f>FIXED('WinBUGS output'!N847,2)</f>
        <v>-0.43</v>
      </c>
      <c r="F848" s="5" t="str">
        <f>FIXED('WinBUGS output'!M847,2)</f>
        <v>-1.73</v>
      </c>
      <c r="G848" s="5" t="str">
        <f>FIXED('WinBUGS output'!O847,2)</f>
        <v>0.98</v>
      </c>
      <c r="H848" s="38"/>
      <c r="I848" s="38"/>
      <c r="J848" s="38"/>
      <c r="X848" s="5" t="str">
        <f t="shared" si="38"/>
        <v>Yoga + TAU</v>
      </c>
      <c r="Y848" s="5" t="str">
        <f t="shared" si="39"/>
        <v>CBT group (under 15 sessions) + TAU</v>
      </c>
      <c r="Z848" s="5" t="str">
        <f>FIXED(EXP('WinBUGS output'!N847),2)</f>
        <v>0.65</v>
      </c>
      <c r="AA848" s="5" t="str">
        <f>FIXED(EXP('WinBUGS output'!M847),2)</f>
        <v>0.18</v>
      </c>
      <c r="AB848" s="5" t="str">
        <f>FIXED(EXP('WinBUGS output'!O847),2)</f>
        <v>2.67</v>
      </c>
    </row>
    <row r="849" spans="1:28" x14ac:dyDescent="0.25">
      <c r="A849" s="16">
        <v>10</v>
      </c>
      <c r="B849" s="16">
        <v>73</v>
      </c>
      <c r="C849" s="5" t="str">
        <f>VLOOKUP(A849,'WinBUGS output'!A:C,3,FALSE)</f>
        <v>Yoga + TAU</v>
      </c>
      <c r="D849" s="5" t="str">
        <f>VLOOKUP(B849,'WinBUGS output'!A:C,3,FALSE)</f>
        <v>CBT group (over 15 sessions)</v>
      </c>
      <c r="E849" s="5" t="str">
        <f>FIXED('WinBUGS output'!N848,2)</f>
        <v>0.10</v>
      </c>
      <c r="F849" s="5" t="str">
        <f>FIXED('WinBUGS output'!M848,2)</f>
        <v>-1.05</v>
      </c>
      <c r="G849" s="5" t="str">
        <f>FIXED('WinBUGS output'!O848,2)</f>
        <v>1.45</v>
      </c>
      <c r="H849" s="38"/>
      <c r="I849" s="38"/>
      <c r="J849" s="38"/>
      <c r="X849" s="5" t="str">
        <f t="shared" si="38"/>
        <v>Yoga + TAU</v>
      </c>
      <c r="Y849" s="5" t="str">
        <f t="shared" si="39"/>
        <v>CBT group (over 15 sessions)</v>
      </c>
      <c r="Z849" s="5" t="str">
        <f>FIXED(EXP('WinBUGS output'!N848),2)</f>
        <v>1.10</v>
      </c>
      <c r="AA849" s="5" t="str">
        <f>FIXED(EXP('WinBUGS output'!M848),2)</f>
        <v>0.35</v>
      </c>
      <c r="AB849" s="5" t="str">
        <f>FIXED(EXP('WinBUGS output'!O848),2)</f>
        <v>4.28</v>
      </c>
    </row>
    <row r="850" spans="1:28" x14ac:dyDescent="0.25">
      <c r="A850" s="16">
        <v>10</v>
      </c>
      <c r="B850" s="16">
        <v>74</v>
      </c>
      <c r="C850" s="5" t="str">
        <f>VLOOKUP(A850,'WinBUGS output'!A:C,3,FALSE)</f>
        <v>Yoga + TAU</v>
      </c>
      <c r="D850" s="5" t="str">
        <f>VLOOKUP(B850,'WinBUGS output'!A:C,3,FALSE)</f>
        <v>Coping with Depression course (group)</v>
      </c>
      <c r="E850" s="5" t="str">
        <f>FIXED('WinBUGS output'!N849,2)</f>
        <v>0.13</v>
      </c>
      <c r="F850" s="5" t="str">
        <f>FIXED('WinBUGS output'!M849,2)</f>
        <v>-0.95</v>
      </c>
      <c r="G850" s="5" t="str">
        <f>FIXED('WinBUGS output'!O849,2)</f>
        <v>1.46</v>
      </c>
      <c r="H850" s="38"/>
      <c r="I850" s="38"/>
      <c r="J850" s="38"/>
      <c r="X850" s="5" t="str">
        <f t="shared" si="38"/>
        <v>Yoga + TAU</v>
      </c>
      <c r="Y850" s="5" t="str">
        <f t="shared" si="39"/>
        <v>Coping with Depression course (group)</v>
      </c>
      <c r="Z850" s="5" t="str">
        <f>FIXED(EXP('WinBUGS output'!N849),2)</f>
        <v>1.14</v>
      </c>
      <c r="AA850" s="5" t="str">
        <f>FIXED(EXP('WinBUGS output'!M849),2)</f>
        <v>0.39</v>
      </c>
      <c r="AB850" s="5" t="str">
        <f>FIXED(EXP('WinBUGS output'!O849),2)</f>
        <v>4.30</v>
      </c>
    </row>
    <row r="851" spans="1:28" x14ac:dyDescent="0.25">
      <c r="A851" s="16">
        <v>10</v>
      </c>
      <c r="B851" s="16">
        <v>75</v>
      </c>
      <c r="C851" s="5" t="str">
        <f>VLOOKUP(A851,'WinBUGS output'!A:C,3,FALSE)</f>
        <v>Yoga + TAU</v>
      </c>
      <c r="D851" s="5" t="str">
        <f>VLOOKUP(B851,'WinBUGS output'!A:C,3,FALSE)</f>
        <v>Coping with Depression course (group) + TAU</v>
      </c>
      <c r="E851" s="5" t="str">
        <f>FIXED('WinBUGS output'!N850,2)</f>
        <v>0.42</v>
      </c>
      <c r="F851" s="5" t="str">
        <f>FIXED('WinBUGS output'!M850,2)</f>
        <v>-0.71</v>
      </c>
      <c r="G851" s="5" t="str">
        <f>FIXED('WinBUGS output'!O850,2)</f>
        <v>1.83</v>
      </c>
      <c r="H851" s="38"/>
      <c r="I851" s="38"/>
      <c r="J851" s="38"/>
      <c r="X851" s="5" t="str">
        <f t="shared" si="38"/>
        <v>Yoga + TAU</v>
      </c>
      <c r="Y851" s="5" t="str">
        <f t="shared" si="39"/>
        <v>Coping with Depression course (group) + TAU</v>
      </c>
      <c r="Z851" s="5" t="str">
        <f>FIXED(EXP('WinBUGS output'!N850),2)</f>
        <v>1.52</v>
      </c>
      <c r="AA851" s="5" t="str">
        <f>FIXED(EXP('WinBUGS output'!M850),2)</f>
        <v>0.49</v>
      </c>
      <c r="AB851" s="5" t="str">
        <f>FIXED(EXP('WinBUGS output'!O850),2)</f>
        <v>6.20</v>
      </c>
    </row>
    <row r="852" spans="1:28" x14ac:dyDescent="0.25">
      <c r="A852" s="16">
        <v>10</v>
      </c>
      <c r="B852" s="16">
        <v>76</v>
      </c>
      <c r="C852" s="5" t="str">
        <f>VLOOKUP(A852,'WinBUGS output'!A:C,3,FALSE)</f>
        <v>Yoga + TAU</v>
      </c>
      <c r="D852" s="5" t="str">
        <f>VLOOKUP(B852,'WinBUGS output'!A:C,3,FALSE)</f>
        <v>Rational emotive behaviour therapy (REBT) group</v>
      </c>
      <c r="E852" s="5" t="str">
        <f>FIXED('WinBUGS output'!N851,2)</f>
        <v>-0.14</v>
      </c>
      <c r="F852" s="5" t="str">
        <f>FIXED('WinBUGS output'!M851,2)</f>
        <v>-1.47</v>
      </c>
      <c r="G852" s="5" t="str">
        <f>FIXED('WinBUGS output'!O851,2)</f>
        <v>1.29</v>
      </c>
      <c r="H852" s="38"/>
      <c r="I852" s="38"/>
      <c r="J852" s="38"/>
      <c r="X852" s="5" t="str">
        <f t="shared" si="38"/>
        <v>Yoga + TAU</v>
      </c>
      <c r="Y852" s="5" t="str">
        <f t="shared" si="39"/>
        <v>Rational emotive behaviour therapy (REBT) group</v>
      </c>
      <c r="Z852" s="5" t="str">
        <f>FIXED(EXP('WinBUGS output'!N851),2)</f>
        <v>0.87</v>
      </c>
      <c r="AA852" s="5" t="str">
        <f>FIXED(EXP('WinBUGS output'!M851),2)</f>
        <v>0.23</v>
      </c>
      <c r="AB852" s="5" t="str">
        <f>FIXED(EXP('WinBUGS output'!O851),2)</f>
        <v>3.62</v>
      </c>
    </row>
    <row r="853" spans="1:28" x14ac:dyDescent="0.25">
      <c r="A853" s="16">
        <v>10</v>
      </c>
      <c r="B853" s="16">
        <v>77</v>
      </c>
      <c r="C853" s="5" t="str">
        <f>VLOOKUP(A853,'WinBUGS output'!A:C,3,FALSE)</f>
        <v>Yoga + TAU</v>
      </c>
      <c r="D853" s="5" t="str">
        <f>VLOOKUP(B853,'WinBUGS output'!A:C,3,FALSE)</f>
        <v>Third-wave cognitive therapy group</v>
      </c>
      <c r="E853" s="5" t="str">
        <f>FIXED('WinBUGS output'!N852,2)</f>
        <v>0.30</v>
      </c>
      <c r="F853" s="5" t="str">
        <f>FIXED('WinBUGS output'!M852,2)</f>
        <v>-0.84</v>
      </c>
      <c r="G853" s="5" t="str">
        <f>FIXED('WinBUGS output'!O852,2)</f>
        <v>1.70</v>
      </c>
      <c r="H853" s="38"/>
      <c r="I853" s="38"/>
      <c r="J853" s="38"/>
      <c r="X853" s="5" t="str">
        <f t="shared" si="38"/>
        <v>Yoga + TAU</v>
      </c>
      <c r="Y853" s="5" t="str">
        <f t="shared" si="39"/>
        <v>Third-wave cognitive therapy group</v>
      </c>
      <c r="Z853" s="5" t="str">
        <f>FIXED(EXP('WinBUGS output'!N852),2)</f>
        <v>1.35</v>
      </c>
      <c r="AA853" s="5" t="str">
        <f>FIXED(EXP('WinBUGS output'!M852),2)</f>
        <v>0.43</v>
      </c>
      <c r="AB853" s="5" t="str">
        <f>FIXED(EXP('WinBUGS output'!O852),2)</f>
        <v>5.47</v>
      </c>
    </row>
    <row r="854" spans="1:28" x14ac:dyDescent="0.25">
      <c r="A854" s="16">
        <v>10</v>
      </c>
      <c r="B854" s="16">
        <v>78</v>
      </c>
      <c r="C854" s="5" t="str">
        <f>VLOOKUP(A854,'WinBUGS output'!A:C,3,FALSE)</f>
        <v>Yoga + TAU</v>
      </c>
      <c r="D854" s="5" t="str">
        <f>VLOOKUP(B854,'WinBUGS output'!A:C,3,FALSE)</f>
        <v>Third-wave cognitive therapy group + TAU</v>
      </c>
      <c r="E854" s="5" t="str">
        <f>FIXED('WinBUGS output'!N853,2)</f>
        <v>-0.03</v>
      </c>
      <c r="F854" s="5" t="str">
        <f>FIXED('WinBUGS output'!M853,2)</f>
        <v>-1.30</v>
      </c>
      <c r="G854" s="5" t="str">
        <f>FIXED('WinBUGS output'!O853,2)</f>
        <v>1.39</v>
      </c>
      <c r="H854" s="38"/>
      <c r="I854" s="38"/>
      <c r="J854" s="38"/>
      <c r="X854" s="5" t="str">
        <f t="shared" si="38"/>
        <v>Yoga + TAU</v>
      </c>
      <c r="Y854" s="5" t="str">
        <f t="shared" si="39"/>
        <v>Third-wave cognitive therapy group + TAU</v>
      </c>
      <c r="Z854" s="5" t="str">
        <f>FIXED(EXP('WinBUGS output'!N853),2)</f>
        <v>0.97</v>
      </c>
      <c r="AA854" s="5" t="str">
        <f>FIXED(EXP('WinBUGS output'!M853),2)</f>
        <v>0.27</v>
      </c>
      <c r="AB854" s="5" t="str">
        <f>FIXED(EXP('WinBUGS output'!O853),2)</f>
        <v>4.00</v>
      </c>
    </row>
    <row r="855" spans="1:28" x14ac:dyDescent="0.25">
      <c r="A855" s="16">
        <v>10</v>
      </c>
      <c r="B855" s="16">
        <v>79</v>
      </c>
      <c r="C855" s="5" t="str">
        <f>VLOOKUP(A855,'WinBUGS output'!A:C,3,FALSE)</f>
        <v>Yoga + TAU</v>
      </c>
      <c r="D855" s="5" t="str">
        <f>VLOOKUP(B855,'WinBUGS output'!A:C,3,FALSE)</f>
        <v>CBT individual (over 15 sessions) + any AD</v>
      </c>
      <c r="E855" s="5" t="str">
        <f>FIXED('WinBUGS output'!N854,2)</f>
        <v>0.53</v>
      </c>
      <c r="F855" s="5" t="str">
        <f>FIXED('WinBUGS output'!M854,2)</f>
        <v>-0.80</v>
      </c>
      <c r="G855" s="5" t="str">
        <f>FIXED('WinBUGS output'!O854,2)</f>
        <v>2.07</v>
      </c>
      <c r="H855" s="38"/>
      <c r="I855" s="38"/>
      <c r="J855" s="38"/>
      <c r="X855" s="5" t="str">
        <f t="shared" si="38"/>
        <v>Yoga + TAU</v>
      </c>
      <c r="Y855" s="5" t="str">
        <f t="shared" si="39"/>
        <v>CBT individual (over 15 sessions) + any AD</v>
      </c>
      <c r="Z855" s="5" t="str">
        <f>FIXED(EXP('WinBUGS output'!N854),2)</f>
        <v>1.69</v>
      </c>
      <c r="AA855" s="5" t="str">
        <f>FIXED(EXP('WinBUGS output'!M854),2)</f>
        <v>0.45</v>
      </c>
      <c r="AB855" s="5" t="str">
        <f>FIXED(EXP('WinBUGS output'!O854),2)</f>
        <v>7.89</v>
      </c>
    </row>
    <row r="856" spans="1:28" x14ac:dyDescent="0.25">
      <c r="A856" s="16">
        <v>10</v>
      </c>
      <c r="B856" s="16">
        <v>80</v>
      </c>
      <c r="C856" s="5" t="str">
        <f>VLOOKUP(A856,'WinBUGS output'!A:C,3,FALSE)</f>
        <v>Yoga + TAU</v>
      </c>
      <c r="D856" s="5" t="str">
        <f>VLOOKUP(B856,'WinBUGS output'!A:C,3,FALSE)</f>
        <v>CBT individual (over 15 sessions) + any TCA</v>
      </c>
      <c r="E856" s="5" t="str">
        <f>FIXED('WinBUGS output'!N855,2)</f>
        <v>0.42</v>
      </c>
      <c r="F856" s="5" t="str">
        <f>FIXED('WinBUGS output'!M855,2)</f>
        <v>-0.77</v>
      </c>
      <c r="G856" s="5" t="str">
        <f>FIXED('WinBUGS output'!O855,2)</f>
        <v>1.83</v>
      </c>
      <c r="H856" s="38"/>
      <c r="I856" s="38"/>
      <c r="J856" s="38"/>
      <c r="X856" s="5" t="str">
        <f t="shared" si="38"/>
        <v>Yoga + TAU</v>
      </c>
      <c r="Y856" s="5" t="str">
        <f t="shared" si="39"/>
        <v>CBT individual (over 15 sessions) + any TCA</v>
      </c>
      <c r="Z856" s="5" t="str">
        <f>FIXED(EXP('WinBUGS output'!N855),2)</f>
        <v>1.53</v>
      </c>
      <c r="AA856" s="5" t="str">
        <f>FIXED(EXP('WinBUGS output'!M855),2)</f>
        <v>0.46</v>
      </c>
      <c r="AB856" s="5" t="str">
        <f>FIXED(EXP('WinBUGS output'!O855),2)</f>
        <v>6.21</v>
      </c>
    </row>
    <row r="857" spans="1:28" x14ac:dyDescent="0.25">
      <c r="A857" s="16">
        <v>10</v>
      </c>
      <c r="B857" s="16">
        <v>81</v>
      </c>
      <c r="C857" s="5" t="str">
        <f>VLOOKUP(A857,'WinBUGS output'!A:C,3,FALSE)</f>
        <v>Yoga + TAU</v>
      </c>
      <c r="D857" s="5" t="str">
        <f>VLOOKUP(B857,'WinBUGS output'!A:C,3,FALSE)</f>
        <v>CBT individual (over 15 sessions) + imipramine</v>
      </c>
      <c r="E857" s="5" t="str">
        <f>FIXED('WinBUGS output'!N856,2)</f>
        <v>0.41</v>
      </c>
      <c r="F857" s="5" t="str">
        <f>FIXED('WinBUGS output'!M856,2)</f>
        <v>-0.85</v>
      </c>
      <c r="G857" s="5" t="str">
        <f>FIXED('WinBUGS output'!O856,2)</f>
        <v>1.86</v>
      </c>
      <c r="H857" s="38"/>
      <c r="I857" s="38"/>
      <c r="J857" s="38"/>
      <c r="X857" s="5" t="str">
        <f t="shared" si="38"/>
        <v>Yoga + TAU</v>
      </c>
      <c r="Y857" s="5" t="str">
        <f t="shared" si="39"/>
        <v>CBT individual (over 15 sessions) + imipramine</v>
      </c>
      <c r="Z857" s="5" t="str">
        <f>FIXED(EXP('WinBUGS output'!N856),2)</f>
        <v>1.51</v>
      </c>
      <c r="AA857" s="5" t="str">
        <f>FIXED(EXP('WinBUGS output'!M856),2)</f>
        <v>0.43</v>
      </c>
      <c r="AB857" s="5" t="str">
        <f>FIXED(EXP('WinBUGS output'!O856),2)</f>
        <v>6.42</v>
      </c>
    </row>
    <row r="858" spans="1:28" x14ac:dyDescent="0.25">
      <c r="A858" s="16">
        <v>10</v>
      </c>
      <c r="B858" s="16">
        <v>82</v>
      </c>
      <c r="C858" s="5" t="str">
        <f>VLOOKUP(A858,'WinBUGS output'!A:C,3,FALSE)</f>
        <v>Yoga + TAU</v>
      </c>
      <c r="D858" s="5" t="str">
        <f>VLOOKUP(B858,'WinBUGS output'!A:C,3,FALSE)</f>
        <v>CBT group (under 15 sessions) + imipramine</v>
      </c>
      <c r="E858" s="5" t="str">
        <f>FIXED('WinBUGS output'!N857,2)</f>
        <v>1.29</v>
      </c>
      <c r="F858" s="5" t="str">
        <f>FIXED('WinBUGS output'!M857,2)</f>
        <v>-0.43</v>
      </c>
      <c r="G858" s="5" t="str">
        <f>FIXED('WinBUGS output'!O857,2)</f>
        <v>3.12</v>
      </c>
      <c r="H858" s="38"/>
      <c r="I858" s="38"/>
      <c r="J858" s="38"/>
      <c r="X858" s="5" t="str">
        <f t="shared" si="38"/>
        <v>Yoga + TAU</v>
      </c>
      <c r="Y858" s="5" t="str">
        <f t="shared" si="39"/>
        <v>CBT group (under 15 sessions) + imipramine</v>
      </c>
      <c r="Z858" s="5" t="str">
        <f>FIXED(EXP('WinBUGS output'!N857),2)</f>
        <v>3.61</v>
      </c>
      <c r="AA858" s="5" t="str">
        <f>FIXED(EXP('WinBUGS output'!M857),2)</f>
        <v>0.65</v>
      </c>
      <c r="AB858" s="5" t="str">
        <f>FIXED(EXP('WinBUGS output'!O857),2)</f>
        <v>22.60</v>
      </c>
    </row>
    <row r="859" spans="1:28" x14ac:dyDescent="0.25">
      <c r="A859" s="16">
        <v>10</v>
      </c>
      <c r="B859" s="16">
        <v>83</v>
      </c>
      <c r="C859" s="5" t="str">
        <f>VLOOKUP(A859,'WinBUGS output'!A:C,3,FALSE)</f>
        <v>Yoga + TAU</v>
      </c>
      <c r="D859" s="5" t="str">
        <f>VLOOKUP(B859,'WinBUGS output'!A:C,3,FALSE)</f>
        <v>Problem solving individual + any SSRI</v>
      </c>
      <c r="E859" s="5" t="str">
        <f>FIXED('WinBUGS output'!N858,2)</f>
        <v>-0.38</v>
      </c>
      <c r="F859" s="5" t="str">
        <f>FIXED('WinBUGS output'!M858,2)</f>
        <v>-2.05</v>
      </c>
      <c r="G859" s="5" t="str">
        <f>FIXED('WinBUGS output'!O858,2)</f>
        <v>1.34</v>
      </c>
      <c r="H859" s="38"/>
      <c r="I859" s="38"/>
      <c r="J859" s="38"/>
      <c r="X859" s="5" t="str">
        <f t="shared" si="38"/>
        <v>Yoga + TAU</v>
      </c>
      <c r="Y859" s="5" t="str">
        <f t="shared" si="39"/>
        <v>Problem solving individual + any SSRI</v>
      </c>
      <c r="Z859" s="5" t="str">
        <f>FIXED(EXP('WinBUGS output'!N858),2)</f>
        <v>0.68</v>
      </c>
      <c r="AA859" s="5" t="str">
        <f>FIXED(EXP('WinBUGS output'!M858),2)</f>
        <v>0.13</v>
      </c>
      <c r="AB859" s="5" t="str">
        <f>FIXED(EXP('WinBUGS output'!O858),2)</f>
        <v>3.82</v>
      </c>
    </row>
    <row r="860" spans="1:28" x14ac:dyDescent="0.25">
      <c r="A860" s="16">
        <v>10</v>
      </c>
      <c r="B860" s="16">
        <v>84</v>
      </c>
      <c r="C860" s="5" t="str">
        <f>VLOOKUP(A860,'WinBUGS output'!A:C,3,FALSE)</f>
        <v>Yoga + TAU</v>
      </c>
      <c r="D860" s="5" t="str">
        <f>VLOOKUP(B860,'WinBUGS output'!A:C,3,FALSE)</f>
        <v>Supportive psychotherapy + any SSRI</v>
      </c>
      <c r="E860" s="5" t="str">
        <f>FIXED('WinBUGS output'!N859,2)</f>
        <v>0.35</v>
      </c>
      <c r="F860" s="5" t="str">
        <f>FIXED('WinBUGS output'!M859,2)</f>
        <v>-1.72</v>
      </c>
      <c r="G860" s="5" t="str">
        <f>FIXED('WinBUGS output'!O859,2)</f>
        <v>2.49</v>
      </c>
      <c r="H860" s="38"/>
      <c r="I860" s="38"/>
      <c r="J860" s="38"/>
      <c r="X860" s="5" t="str">
        <f t="shared" si="38"/>
        <v>Yoga + TAU</v>
      </c>
      <c r="Y860" s="5" t="str">
        <f t="shared" si="39"/>
        <v>Supportive psychotherapy + any SSRI</v>
      </c>
      <c r="Z860" s="5" t="str">
        <f>FIXED(EXP('WinBUGS output'!N859),2)</f>
        <v>1.42</v>
      </c>
      <c r="AA860" s="5" t="str">
        <f>FIXED(EXP('WinBUGS output'!M859),2)</f>
        <v>0.18</v>
      </c>
      <c r="AB860" s="5" t="str">
        <f>FIXED(EXP('WinBUGS output'!O859),2)</f>
        <v>12.01</v>
      </c>
    </row>
    <row r="861" spans="1:28" x14ac:dyDescent="0.25">
      <c r="A861" s="16">
        <v>10</v>
      </c>
      <c r="B861" s="16">
        <v>85</v>
      </c>
      <c r="C861" s="5" t="str">
        <f>VLOOKUP(A861,'WinBUGS output'!A:C,3,FALSE)</f>
        <v>Yoga + TAU</v>
      </c>
      <c r="D861" s="5" t="str">
        <f>VLOOKUP(B861,'WinBUGS output'!A:C,3,FALSE)</f>
        <v>Interpersonal psychotherapy (IPT) + any AD</v>
      </c>
      <c r="E861" s="5" t="str">
        <f>FIXED('WinBUGS output'!N860,2)</f>
        <v>0.20</v>
      </c>
      <c r="F861" s="5" t="str">
        <f>FIXED('WinBUGS output'!M860,2)</f>
        <v>-1.32</v>
      </c>
      <c r="G861" s="5" t="str">
        <f>FIXED('WinBUGS output'!O860,2)</f>
        <v>1.87</v>
      </c>
      <c r="H861" s="38"/>
      <c r="I861" s="38"/>
      <c r="J861" s="38"/>
      <c r="X861" s="5" t="str">
        <f t="shared" si="38"/>
        <v>Yoga + TAU</v>
      </c>
      <c r="Y861" s="5" t="str">
        <f t="shared" si="39"/>
        <v>Interpersonal psychotherapy (IPT) + any AD</v>
      </c>
      <c r="Z861" s="5" t="str">
        <f>FIXED(EXP('WinBUGS output'!N860),2)</f>
        <v>1.23</v>
      </c>
      <c r="AA861" s="5" t="str">
        <f>FIXED(EXP('WinBUGS output'!M860),2)</f>
        <v>0.27</v>
      </c>
      <c r="AB861" s="5" t="str">
        <f>FIXED(EXP('WinBUGS output'!O860),2)</f>
        <v>6.46</v>
      </c>
    </row>
    <row r="862" spans="1:28" x14ac:dyDescent="0.25">
      <c r="A862" s="16">
        <v>10</v>
      </c>
      <c r="B862" s="16">
        <v>86</v>
      </c>
      <c r="C862" s="5" t="str">
        <f>VLOOKUP(A862,'WinBUGS output'!A:C,3,FALSE)</f>
        <v>Yoga + TAU</v>
      </c>
      <c r="D862" s="5" t="str">
        <f>VLOOKUP(B862,'WinBUGS output'!A:C,3,FALSE)</f>
        <v>Interpersonal psychotherapy (IPT) + imipramine</v>
      </c>
      <c r="E862" s="5" t="str">
        <f>FIXED('WinBUGS output'!N861,2)</f>
        <v>0.10</v>
      </c>
      <c r="F862" s="5" t="str">
        <f>FIXED('WinBUGS output'!M861,2)</f>
        <v>-1.56</v>
      </c>
      <c r="G862" s="5" t="str">
        <f>FIXED('WinBUGS output'!O861,2)</f>
        <v>1.85</v>
      </c>
      <c r="H862" s="38"/>
      <c r="I862" s="38"/>
      <c r="J862" s="38"/>
      <c r="X862" s="5" t="str">
        <f t="shared" si="38"/>
        <v>Yoga + TAU</v>
      </c>
      <c r="Y862" s="5" t="str">
        <f t="shared" si="39"/>
        <v>Interpersonal psychotherapy (IPT) + imipramine</v>
      </c>
      <c r="Z862" s="5" t="str">
        <f>FIXED(EXP('WinBUGS output'!N861),2)</f>
        <v>1.10</v>
      </c>
      <c r="AA862" s="5" t="str">
        <f>FIXED(EXP('WinBUGS output'!M861),2)</f>
        <v>0.21</v>
      </c>
      <c r="AB862" s="5" t="str">
        <f>FIXED(EXP('WinBUGS output'!O861),2)</f>
        <v>6.39</v>
      </c>
    </row>
    <row r="863" spans="1:28" x14ac:dyDescent="0.25">
      <c r="A863" s="16">
        <v>10</v>
      </c>
      <c r="B863" s="16">
        <v>87</v>
      </c>
      <c r="C863" s="5" t="str">
        <f>VLOOKUP(A863,'WinBUGS output'!A:C,3,FALSE)</f>
        <v>Yoga + TAU</v>
      </c>
      <c r="D863" s="5" t="str">
        <f>VLOOKUP(B863,'WinBUGS output'!A:C,3,FALSE)</f>
        <v>Short-term psychodynamic psychotherapy individual + Any AD</v>
      </c>
      <c r="E863" s="5" t="str">
        <f>FIXED('WinBUGS output'!N862,2)</f>
        <v>0.84</v>
      </c>
      <c r="F863" s="5" t="str">
        <f>FIXED('WinBUGS output'!M862,2)</f>
        <v>-0.37</v>
      </c>
      <c r="G863" s="5" t="str">
        <f>FIXED('WinBUGS output'!O862,2)</f>
        <v>2.27</v>
      </c>
      <c r="H863" s="38"/>
      <c r="I863" s="38"/>
      <c r="J863" s="38"/>
      <c r="X863" s="5" t="str">
        <f t="shared" si="38"/>
        <v>Yoga + TAU</v>
      </c>
      <c r="Y863" s="5" t="str">
        <f t="shared" si="39"/>
        <v>Short-term psychodynamic psychotherapy individual + Any AD</v>
      </c>
      <c r="Z863" s="5" t="str">
        <f>FIXED(EXP('WinBUGS output'!N862),2)</f>
        <v>2.32</v>
      </c>
      <c r="AA863" s="5" t="str">
        <f>FIXED(EXP('WinBUGS output'!M862),2)</f>
        <v>0.69</v>
      </c>
      <c r="AB863" s="5" t="str">
        <f>FIXED(EXP('WinBUGS output'!O862),2)</f>
        <v>9.65</v>
      </c>
    </row>
    <row r="864" spans="1:28" x14ac:dyDescent="0.25">
      <c r="A864" s="16">
        <v>10</v>
      </c>
      <c r="B864" s="16">
        <v>88</v>
      </c>
      <c r="C864" s="5" t="str">
        <f>VLOOKUP(A864,'WinBUGS output'!A:C,3,FALSE)</f>
        <v>Yoga + TAU</v>
      </c>
      <c r="D864" s="5" t="str">
        <f>VLOOKUP(B864,'WinBUGS output'!A:C,3,FALSE)</f>
        <v>Short-term psychodynamic psychotherapy individual + any SSRI</v>
      </c>
      <c r="E864" s="5" t="str">
        <f>FIXED('WinBUGS output'!N863,2)</f>
        <v>0.83</v>
      </c>
      <c r="F864" s="5" t="str">
        <f>FIXED('WinBUGS output'!M863,2)</f>
        <v>-0.57</v>
      </c>
      <c r="G864" s="5" t="str">
        <f>FIXED('WinBUGS output'!O863,2)</f>
        <v>2.39</v>
      </c>
      <c r="H864" s="38"/>
      <c r="I864" s="38"/>
      <c r="J864" s="38"/>
      <c r="X864" s="5" t="str">
        <f t="shared" si="38"/>
        <v>Yoga + TAU</v>
      </c>
      <c r="Y864" s="5" t="str">
        <f t="shared" si="39"/>
        <v>Short-term psychodynamic psychotherapy individual + any SSRI</v>
      </c>
      <c r="Z864" s="5" t="str">
        <f>FIXED(EXP('WinBUGS output'!N863),2)</f>
        <v>2.29</v>
      </c>
      <c r="AA864" s="5" t="str">
        <f>FIXED(EXP('WinBUGS output'!M863),2)</f>
        <v>0.57</v>
      </c>
      <c r="AB864" s="5" t="str">
        <f>FIXED(EXP('WinBUGS output'!O863),2)</f>
        <v>10.94</v>
      </c>
    </row>
    <row r="865" spans="1:28" x14ac:dyDescent="0.25">
      <c r="A865" s="16">
        <v>10</v>
      </c>
      <c r="B865" s="16">
        <v>89</v>
      </c>
      <c r="C865" s="5" t="str">
        <f>VLOOKUP(A865,'WinBUGS output'!A:C,3,FALSE)</f>
        <v>Yoga + TAU</v>
      </c>
      <c r="D865" s="5" t="str">
        <f>VLOOKUP(B865,'WinBUGS output'!A:C,3,FALSE)</f>
        <v>CBT individual (over 15 sessions) + Pill placebo</v>
      </c>
      <c r="E865" s="5" t="str">
        <f>FIXED('WinBUGS output'!N864,2)</f>
        <v>-0.74</v>
      </c>
      <c r="F865" s="5" t="str">
        <f>FIXED('WinBUGS output'!M864,2)</f>
        <v>-2.33</v>
      </c>
      <c r="G865" s="5" t="str">
        <f>FIXED('WinBUGS output'!O864,2)</f>
        <v>0.88</v>
      </c>
      <c r="H865" s="38"/>
      <c r="I865" s="38"/>
      <c r="J865" s="38"/>
      <c r="X865" s="5" t="str">
        <f t="shared" si="38"/>
        <v>Yoga + TAU</v>
      </c>
      <c r="Y865" s="5" t="str">
        <f t="shared" si="39"/>
        <v>CBT individual (over 15 sessions) + Pill placebo</v>
      </c>
      <c r="Z865" s="5" t="str">
        <f>FIXED(EXP('WinBUGS output'!N864),2)</f>
        <v>0.47</v>
      </c>
      <c r="AA865" s="5" t="str">
        <f>FIXED(EXP('WinBUGS output'!M864),2)</f>
        <v>0.10</v>
      </c>
      <c r="AB865" s="5" t="str">
        <f>FIXED(EXP('WinBUGS output'!O864),2)</f>
        <v>2.42</v>
      </c>
    </row>
    <row r="866" spans="1:28" x14ac:dyDescent="0.25">
      <c r="A866" s="16">
        <v>10</v>
      </c>
      <c r="B866" s="16">
        <v>90</v>
      </c>
      <c r="C866" s="5" t="str">
        <f>VLOOKUP(A866,'WinBUGS output'!A:C,3,FALSE)</f>
        <v>Yoga + TAU</v>
      </c>
      <c r="D866" s="5" t="str">
        <f>VLOOKUP(B866,'WinBUGS output'!A:C,3,FALSE)</f>
        <v xml:space="preserve">Interpersonal psychotherapy (IPT) + Pill placebo </v>
      </c>
      <c r="E866" s="5" t="str">
        <f>FIXED('WinBUGS output'!N865,2)</f>
        <v>-0.58</v>
      </c>
      <c r="F866" s="5" t="str">
        <f>FIXED('WinBUGS output'!M865,2)</f>
        <v>-2.03</v>
      </c>
      <c r="G866" s="5" t="str">
        <f>FIXED('WinBUGS output'!O865,2)</f>
        <v>1.02</v>
      </c>
      <c r="H866" s="38"/>
      <c r="I866" s="38"/>
      <c r="J866" s="38"/>
      <c r="X866" s="5" t="str">
        <f t="shared" si="38"/>
        <v>Yoga + TAU</v>
      </c>
      <c r="Y866" s="5" t="str">
        <f t="shared" si="39"/>
        <v xml:space="preserve">Interpersonal psychotherapy (IPT) + Pill placebo </v>
      </c>
      <c r="Z866" s="5" t="str">
        <f>FIXED(EXP('WinBUGS output'!N865),2)</f>
        <v>0.56</v>
      </c>
      <c r="AA866" s="5" t="str">
        <f>FIXED(EXP('WinBUGS output'!M865),2)</f>
        <v>0.13</v>
      </c>
      <c r="AB866" s="5" t="str">
        <f>FIXED(EXP('WinBUGS output'!O865),2)</f>
        <v>2.77</v>
      </c>
    </row>
    <row r="867" spans="1:28" x14ac:dyDescent="0.25">
      <c r="A867" s="16">
        <v>10</v>
      </c>
      <c r="B867" s="16">
        <v>91</v>
      </c>
      <c r="C867" s="5" t="str">
        <f>VLOOKUP(A867,'WinBUGS output'!A:C,3,FALSE)</f>
        <v>Yoga + TAU</v>
      </c>
      <c r="D867" s="5" t="str">
        <f>VLOOKUP(B867,'WinBUGS output'!A:C,3,FALSE)</f>
        <v>Exercise + CBT individual (under 15 sessions)</v>
      </c>
      <c r="E867" s="5" t="str">
        <f>FIXED('WinBUGS output'!N866,2)</f>
        <v>0.00</v>
      </c>
      <c r="F867" s="5" t="str">
        <f>FIXED('WinBUGS output'!M866,2)</f>
        <v>-1.32</v>
      </c>
      <c r="G867" s="5" t="str">
        <f>FIXED('WinBUGS output'!O866,2)</f>
        <v>1.45</v>
      </c>
      <c r="H867" s="38"/>
      <c r="I867" s="38"/>
      <c r="J867" s="38"/>
      <c r="X867" s="5" t="str">
        <f t="shared" si="38"/>
        <v>Yoga + TAU</v>
      </c>
      <c r="Y867" s="5" t="str">
        <f t="shared" si="39"/>
        <v>Exercise + CBT individual (under 15 sessions)</v>
      </c>
      <c r="Z867" s="5" t="str">
        <f>FIXED(EXP('WinBUGS output'!N866),2)</f>
        <v>1.00</v>
      </c>
      <c r="AA867" s="5" t="str">
        <f>FIXED(EXP('WinBUGS output'!M866),2)</f>
        <v>0.27</v>
      </c>
      <c r="AB867" s="5" t="str">
        <f>FIXED(EXP('WinBUGS output'!O866),2)</f>
        <v>4.25</v>
      </c>
    </row>
    <row r="868" spans="1:28" x14ac:dyDescent="0.25">
      <c r="A868" s="16">
        <v>10</v>
      </c>
      <c r="B868" s="16">
        <v>92</v>
      </c>
      <c r="C868" s="5" t="str">
        <f>VLOOKUP(A868,'WinBUGS output'!A:C,3,FALSE)</f>
        <v>Yoga + TAU</v>
      </c>
      <c r="D868" s="5" t="str">
        <f>VLOOKUP(B868,'WinBUGS output'!A:C,3,FALSE)</f>
        <v>Exercise + Sertraline</v>
      </c>
      <c r="E868" s="5" t="str">
        <f>FIXED('WinBUGS output'!N867,2)</f>
        <v>0.11</v>
      </c>
      <c r="F868" s="5" t="str">
        <f>FIXED('WinBUGS output'!M867,2)</f>
        <v>-0.98</v>
      </c>
      <c r="G868" s="5" t="str">
        <f>FIXED('WinBUGS output'!O867,2)</f>
        <v>1.43</v>
      </c>
      <c r="H868" s="38"/>
      <c r="I868" s="38"/>
      <c r="J868" s="38"/>
      <c r="X868" s="5" t="str">
        <f t="shared" si="38"/>
        <v>Yoga + TAU</v>
      </c>
      <c r="Y868" s="5" t="str">
        <f t="shared" si="39"/>
        <v>Exercise + Sertraline</v>
      </c>
      <c r="Z868" s="5" t="str">
        <f>FIXED(EXP('WinBUGS output'!N867),2)</f>
        <v>1.11</v>
      </c>
      <c r="AA868" s="5" t="str">
        <f>FIXED(EXP('WinBUGS output'!M867),2)</f>
        <v>0.38</v>
      </c>
      <c r="AB868" s="5" t="str">
        <f>FIXED(EXP('WinBUGS output'!O867),2)</f>
        <v>4.19</v>
      </c>
    </row>
    <row r="869" spans="1:28" x14ac:dyDescent="0.25">
      <c r="A869" s="16">
        <v>11</v>
      </c>
      <c r="B869" s="16">
        <v>12</v>
      </c>
      <c r="C869" s="5" t="str">
        <f>VLOOKUP(A869,'WinBUGS output'!A:C,3,FALSE)</f>
        <v>Any TCA</v>
      </c>
      <c r="D869" s="5" t="str">
        <f>VLOOKUP(B869,'WinBUGS output'!A:C,3,FALSE)</f>
        <v>Amitriptyline</v>
      </c>
      <c r="E869" s="5" t="str">
        <f>FIXED('WinBUGS output'!N868,2)</f>
        <v>-0.17</v>
      </c>
      <c r="F869" s="5" t="str">
        <f>FIXED('WinBUGS output'!M868,2)</f>
        <v>-0.78</v>
      </c>
      <c r="G869" s="5" t="str">
        <f>FIXED('WinBUGS output'!O868,2)</f>
        <v>0.28</v>
      </c>
      <c r="H869" s="38"/>
      <c r="I869" s="38"/>
      <c r="J869" s="38"/>
      <c r="X869" s="5" t="str">
        <f t="shared" si="38"/>
        <v>Any TCA</v>
      </c>
      <c r="Y869" s="5" t="str">
        <f t="shared" si="39"/>
        <v>Amitriptyline</v>
      </c>
      <c r="Z869" s="5" t="str">
        <f>FIXED(EXP('WinBUGS output'!N868),2)</f>
        <v>0.84</v>
      </c>
      <c r="AA869" s="5" t="str">
        <f>FIXED(EXP('WinBUGS output'!M868),2)</f>
        <v>0.46</v>
      </c>
      <c r="AB869" s="5" t="str">
        <f>FIXED(EXP('WinBUGS output'!O868),2)</f>
        <v>1.33</v>
      </c>
    </row>
    <row r="870" spans="1:28" x14ac:dyDescent="0.25">
      <c r="A870" s="16">
        <v>11</v>
      </c>
      <c r="B870" s="16">
        <v>13</v>
      </c>
      <c r="C870" s="5" t="str">
        <f>VLOOKUP(A870,'WinBUGS output'!A:C,3,FALSE)</f>
        <v>Any TCA</v>
      </c>
      <c r="D870" s="5" t="str">
        <f>VLOOKUP(B870,'WinBUGS output'!A:C,3,FALSE)</f>
        <v>Imipramine</v>
      </c>
      <c r="E870" s="5" t="str">
        <f>FIXED('WinBUGS output'!N869,2)</f>
        <v>0.01</v>
      </c>
      <c r="F870" s="5" t="str">
        <f>FIXED('WinBUGS output'!M869,2)</f>
        <v>-0.50</v>
      </c>
      <c r="G870" s="5" t="str">
        <f>FIXED('WinBUGS output'!O869,2)</f>
        <v>0.51</v>
      </c>
      <c r="H870" s="38"/>
      <c r="I870" s="38"/>
      <c r="J870" s="38"/>
      <c r="X870" s="5" t="str">
        <f t="shared" si="38"/>
        <v>Any TCA</v>
      </c>
      <c r="Y870" s="5" t="str">
        <f t="shared" si="39"/>
        <v>Imipramine</v>
      </c>
      <c r="Z870" s="5" t="str">
        <f>FIXED(EXP('WinBUGS output'!N869),2)</f>
        <v>1.01</v>
      </c>
      <c r="AA870" s="5" t="str">
        <f>FIXED(EXP('WinBUGS output'!M869),2)</f>
        <v>0.61</v>
      </c>
      <c r="AB870" s="5" t="str">
        <f>FIXED(EXP('WinBUGS output'!O869),2)</f>
        <v>1.66</v>
      </c>
    </row>
    <row r="871" spans="1:28" x14ac:dyDescent="0.25">
      <c r="A871" s="16">
        <v>11</v>
      </c>
      <c r="B871" s="16">
        <v>14</v>
      </c>
      <c r="C871" s="5" t="str">
        <f>VLOOKUP(A871,'WinBUGS output'!A:C,3,FALSE)</f>
        <v>Any TCA</v>
      </c>
      <c r="D871" s="5" t="str">
        <f>VLOOKUP(B871,'WinBUGS output'!A:C,3,FALSE)</f>
        <v>Lofepramine</v>
      </c>
      <c r="E871" s="5" t="str">
        <f>FIXED('WinBUGS output'!N870,2)</f>
        <v>0.00</v>
      </c>
      <c r="F871" s="5" t="str">
        <f>FIXED('WinBUGS output'!M870,2)</f>
        <v>-0.57</v>
      </c>
      <c r="G871" s="5" t="str">
        <f>FIXED('WinBUGS output'!O870,2)</f>
        <v>0.56</v>
      </c>
      <c r="H871" s="38" t="s">
        <v>5349</v>
      </c>
      <c r="I871" s="38" t="s">
        <v>5350</v>
      </c>
      <c r="J871" s="38" t="s">
        <v>5351</v>
      </c>
      <c r="X871" s="5" t="str">
        <f t="shared" si="38"/>
        <v>Any TCA</v>
      </c>
      <c r="Y871" s="5" t="str">
        <f t="shared" si="39"/>
        <v>Lofepramine</v>
      </c>
      <c r="Z871" s="5" t="str">
        <f>FIXED(EXP('WinBUGS output'!N870),2)</f>
        <v>1.00</v>
      </c>
      <c r="AA871" s="5" t="str">
        <f>FIXED(EXP('WinBUGS output'!M870),2)</f>
        <v>0.57</v>
      </c>
      <c r="AB871" s="5" t="str">
        <f>FIXED(EXP('WinBUGS output'!O870),2)</f>
        <v>1.75</v>
      </c>
    </row>
    <row r="872" spans="1:28" x14ac:dyDescent="0.25">
      <c r="A872" s="16">
        <v>11</v>
      </c>
      <c r="B872" s="16">
        <v>15</v>
      </c>
      <c r="C872" s="5" t="str">
        <f>VLOOKUP(A872,'WinBUGS output'!A:C,3,FALSE)</f>
        <v>Any TCA</v>
      </c>
      <c r="D872" s="5" t="str">
        <f>VLOOKUP(B872,'WinBUGS output'!A:C,3,FALSE)</f>
        <v>Any SSRI</v>
      </c>
      <c r="E872" s="5" t="str">
        <f>FIXED('WinBUGS output'!N871,2)</f>
        <v>-0.43</v>
      </c>
      <c r="F872" s="5" t="str">
        <f>FIXED('WinBUGS output'!M871,2)</f>
        <v>-1.03</v>
      </c>
      <c r="G872" s="5" t="str">
        <f>FIXED('WinBUGS output'!O871,2)</f>
        <v>0.13</v>
      </c>
      <c r="H872" s="38" t="s">
        <v>5352</v>
      </c>
      <c r="I872" s="38" t="s">
        <v>5353</v>
      </c>
      <c r="J872" s="38" t="s">
        <v>5354</v>
      </c>
      <c r="X872" s="5" t="str">
        <f t="shared" si="38"/>
        <v>Any TCA</v>
      </c>
      <c r="Y872" s="5" t="str">
        <f t="shared" si="39"/>
        <v>Any SSRI</v>
      </c>
      <c r="Z872" s="5" t="str">
        <f>FIXED(EXP('WinBUGS output'!N871),2)</f>
        <v>0.65</v>
      </c>
      <c r="AA872" s="5" t="str">
        <f>FIXED(EXP('WinBUGS output'!M871),2)</f>
        <v>0.36</v>
      </c>
      <c r="AB872" s="5" t="str">
        <f>FIXED(EXP('WinBUGS output'!O871),2)</f>
        <v>1.14</v>
      </c>
    </row>
    <row r="873" spans="1:28" x14ac:dyDescent="0.25">
      <c r="A873" s="16">
        <v>11</v>
      </c>
      <c r="B873" s="16">
        <v>16</v>
      </c>
      <c r="C873" s="5" t="str">
        <f>VLOOKUP(A873,'WinBUGS output'!A:C,3,FALSE)</f>
        <v>Any TCA</v>
      </c>
      <c r="D873" s="5" t="str">
        <f>VLOOKUP(B873,'WinBUGS output'!A:C,3,FALSE)</f>
        <v>Any SSRI + Enhanced TAU</v>
      </c>
      <c r="E873" s="5" t="str">
        <f>FIXED('WinBUGS output'!N872,2)</f>
        <v>-0.42</v>
      </c>
      <c r="F873" s="5" t="str">
        <f>FIXED('WinBUGS output'!M872,2)</f>
        <v>-1.13</v>
      </c>
      <c r="G873" s="5" t="str">
        <f>FIXED('WinBUGS output'!O872,2)</f>
        <v>0.24</v>
      </c>
      <c r="H873" s="38"/>
      <c r="I873" s="38"/>
      <c r="J873" s="38"/>
      <c r="X873" s="5" t="str">
        <f t="shared" si="38"/>
        <v>Any TCA</v>
      </c>
      <c r="Y873" s="5" t="str">
        <f t="shared" si="39"/>
        <v>Any SSRI + Enhanced TAU</v>
      </c>
      <c r="Z873" s="5" t="str">
        <f>FIXED(EXP('WinBUGS output'!N872),2)</f>
        <v>0.66</v>
      </c>
      <c r="AA873" s="5" t="str">
        <f>FIXED(EXP('WinBUGS output'!M872),2)</f>
        <v>0.32</v>
      </c>
      <c r="AB873" s="5" t="str">
        <f>FIXED(EXP('WinBUGS output'!O872),2)</f>
        <v>1.27</v>
      </c>
    </row>
    <row r="874" spans="1:28" x14ac:dyDescent="0.25">
      <c r="A874" s="16">
        <v>11</v>
      </c>
      <c r="B874" s="16">
        <v>17</v>
      </c>
      <c r="C874" s="5" t="str">
        <f>VLOOKUP(A874,'WinBUGS output'!A:C,3,FALSE)</f>
        <v>Any TCA</v>
      </c>
      <c r="D874" s="5" t="str">
        <f>VLOOKUP(B874,'WinBUGS output'!A:C,3,FALSE)</f>
        <v>Citalopram</v>
      </c>
      <c r="E874" s="5" t="str">
        <f>FIXED('WinBUGS output'!N873,2)</f>
        <v>-0.38</v>
      </c>
      <c r="F874" s="5" t="str">
        <f>FIXED('WinBUGS output'!M873,2)</f>
        <v>-0.98</v>
      </c>
      <c r="G874" s="5" t="str">
        <f>FIXED('WinBUGS output'!O873,2)</f>
        <v>0.20</v>
      </c>
      <c r="H874" s="38"/>
      <c r="I874" s="38"/>
      <c r="J874" s="38"/>
      <c r="X874" s="5" t="str">
        <f t="shared" si="38"/>
        <v>Any TCA</v>
      </c>
      <c r="Y874" s="5" t="str">
        <f t="shared" si="39"/>
        <v>Citalopram</v>
      </c>
      <c r="Z874" s="5" t="str">
        <f>FIXED(EXP('WinBUGS output'!N873),2)</f>
        <v>0.68</v>
      </c>
      <c r="AA874" s="5" t="str">
        <f>FIXED(EXP('WinBUGS output'!M873),2)</f>
        <v>0.37</v>
      </c>
      <c r="AB874" s="5" t="str">
        <f>FIXED(EXP('WinBUGS output'!O873),2)</f>
        <v>1.22</v>
      </c>
    </row>
    <row r="875" spans="1:28" x14ac:dyDescent="0.25">
      <c r="A875" s="16">
        <v>11</v>
      </c>
      <c r="B875" s="16">
        <v>18</v>
      </c>
      <c r="C875" s="5" t="str">
        <f>VLOOKUP(A875,'WinBUGS output'!A:C,3,FALSE)</f>
        <v>Any TCA</v>
      </c>
      <c r="D875" s="5" t="str">
        <f>VLOOKUP(B875,'WinBUGS output'!A:C,3,FALSE)</f>
        <v>Escitalopram</v>
      </c>
      <c r="E875" s="5" t="str">
        <f>FIXED('WinBUGS output'!N874,2)</f>
        <v>-0.38</v>
      </c>
      <c r="F875" s="5" t="str">
        <f>FIXED('WinBUGS output'!M874,2)</f>
        <v>-0.96</v>
      </c>
      <c r="G875" s="5" t="str">
        <f>FIXED('WinBUGS output'!O874,2)</f>
        <v>0.18</v>
      </c>
      <c r="H875" s="38"/>
      <c r="I875" s="38"/>
      <c r="J875" s="38"/>
      <c r="X875" s="5" t="str">
        <f t="shared" si="38"/>
        <v>Any TCA</v>
      </c>
      <c r="Y875" s="5" t="str">
        <f t="shared" si="39"/>
        <v>Escitalopram</v>
      </c>
      <c r="Z875" s="5" t="str">
        <f>FIXED(EXP('WinBUGS output'!N874),2)</f>
        <v>0.68</v>
      </c>
      <c r="AA875" s="5" t="str">
        <f>FIXED(EXP('WinBUGS output'!M874),2)</f>
        <v>0.38</v>
      </c>
      <c r="AB875" s="5" t="str">
        <f>FIXED(EXP('WinBUGS output'!O874),2)</f>
        <v>1.20</v>
      </c>
    </row>
    <row r="876" spans="1:28" x14ac:dyDescent="0.25">
      <c r="A876" s="16">
        <v>11</v>
      </c>
      <c r="B876" s="16">
        <v>19</v>
      </c>
      <c r="C876" s="5" t="str">
        <f>VLOOKUP(A876,'WinBUGS output'!A:C,3,FALSE)</f>
        <v>Any TCA</v>
      </c>
      <c r="D876" s="5" t="str">
        <f>VLOOKUP(B876,'WinBUGS output'!A:C,3,FALSE)</f>
        <v>Fluoxetine</v>
      </c>
      <c r="E876" s="5" t="str">
        <f>FIXED('WinBUGS output'!N875,2)</f>
        <v>-0.42</v>
      </c>
      <c r="F876" s="5" t="str">
        <f>FIXED('WinBUGS output'!M875,2)</f>
        <v>-0.98</v>
      </c>
      <c r="G876" s="5" t="str">
        <f>FIXED('WinBUGS output'!O875,2)</f>
        <v>0.09</v>
      </c>
      <c r="H876" s="38"/>
      <c r="I876" s="38"/>
      <c r="J876" s="38"/>
      <c r="X876" s="5" t="str">
        <f t="shared" si="38"/>
        <v>Any TCA</v>
      </c>
      <c r="Y876" s="5" t="str">
        <f t="shared" si="39"/>
        <v>Fluoxetine</v>
      </c>
      <c r="Z876" s="5" t="str">
        <f>FIXED(EXP('WinBUGS output'!N875),2)</f>
        <v>0.66</v>
      </c>
      <c r="AA876" s="5" t="str">
        <f>FIXED(EXP('WinBUGS output'!M875),2)</f>
        <v>0.38</v>
      </c>
      <c r="AB876" s="5" t="str">
        <f>FIXED(EXP('WinBUGS output'!O875),2)</f>
        <v>1.10</v>
      </c>
    </row>
    <row r="877" spans="1:28" x14ac:dyDescent="0.25">
      <c r="A877" s="16">
        <v>11</v>
      </c>
      <c r="B877" s="16">
        <v>20</v>
      </c>
      <c r="C877" s="5" t="str">
        <f>VLOOKUP(A877,'WinBUGS output'!A:C,3,FALSE)</f>
        <v>Any TCA</v>
      </c>
      <c r="D877" s="5" t="str">
        <f>VLOOKUP(B877,'WinBUGS output'!A:C,3,FALSE)</f>
        <v>Sertraline</v>
      </c>
      <c r="E877" s="5" t="str">
        <f>FIXED('WinBUGS output'!N876,2)</f>
        <v>-0.34</v>
      </c>
      <c r="F877" s="5" t="str">
        <f>FIXED('WinBUGS output'!M876,2)</f>
        <v>-0.88</v>
      </c>
      <c r="G877" s="5" t="str">
        <f>FIXED('WinBUGS output'!O876,2)</f>
        <v>0.17</v>
      </c>
      <c r="H877" s="38"/>
      <c r="I877" s="38"/>
      <c r="J877" s="38"/>
      <c r="X877" s="5" t="str">
        <f t="shared" si="38"/>
        <v>Any TCA</v>
      </c>
      <c r="Y877" s="5" t="str">
        <f t="shared" si="39"/>
        <v>Sertraline</v>
      </c>
      <c r="Z877" s="5" t="str">
        <f>FIXED(EXP('WinBUGS output'!N876),2)</f>
        <v>0.71</v>
      </c>
      <c r="AA877" s="5" t="str">
        <f>FIXED(EXP('WinBUGS output'!M876),2)</f>
        <v>0.41</v>
      </c>
      <c r="AB877" s="5" t="str">
        <f>FIXED(EXP('WinBUGS output'!O876),2)</f>
        <v>1.18</v>
      </c>
    </row>
    <row r="878" spans="1:28" x14ac:dyDescent="0.25">
      <c r="A878" s="16">
        <v>11</v>
      </c>
      <c r="B878" s="16">
        <v>21</v>
      </c>
      <c r="C878" s="5" t="str">
        <f>VLOOKUP(A878,'WinBUGS output'!A:C,3,FALSE)</f>
        <v>Any TCA</v>
      </c>
      <c r="D878" s="5" t="str">
        <f>VLOOKUP(B878,'WinBUGS output'!A:C,3,FALSE)</f>
        <v>Any AD</v>
      </c>
      <c r="E878" s="5" t="str">
        <f>FIXED('WinBUGS output'!N877,2)</f>
        <v>-0.17</v>
      </c>
      <c r="F878" s="5" t="str">
        <f>FIXED('WinBUGS output'!M877,2)</f>
        <v>-0.79</v>
      </c>
      <c r="G878" s="5" t="str">
        <f>FIXED('WinBUGS output'!O877,2)</f>
        <v>0.44</v>
      </c>
      <c r="H878" s="38"/>
      <c r="I878" s="38"/>
      <c r="J878" s="38"/>
      <c r="X878" s="5" t="str">
        <f t="shared" si="38"/>
        <v>Any TCA</v>
      </c>
      <c r="Y878" s="5" t="str">
        <f t="shared" si="39"/>
        <v>Any AD</v>
      </c>
      <c r="Z878" s="5" t="str">
        <f>FIXED(EXP('WinBUGS output'!N877),2)</f>
        <v>0.85</v>
      </c>
      <c r="AA878" s="5" t="str">
        <f>FIXED(EXP('WinBUGS output'!M877),2)</f>
        <v>0.46</v>
      </c>
      <c r="AB878" s="5" t="str">
        <f>FIXED(EXP('WinBUGS output'!O877),2)</f>
        <v>1.55</v>
      </c>
    </row>
    <row r="879" spans="1:28" x14ac:dyDescent="0.25">
      <c r="A879" s="16">
        <v>11</v>
      </c>
      <c r="B879" s="16">
        <v>22</v>
      </c>
      <c r="C879" s="5" t="str">
        <f>VLOOKUP(A879,'WinBUGS output'!A:C,3,FALSE)</f>
        <v>Any TCA</v>
      </c>
      <c r="D879" s="5" t="str">
        <f>VLOOKUP(B879,'WinBUGS output'!A:C,3,FALSE)</f>
        <v>Mirtazapine</v>
      </c>
      <c r="E879" s="5" t="str">
        <f>FIXED('WinBUGS output'!N878,2)</f>
        <v>-0.95</v>
      </c>
      <c r="F879" s="5" t="str">
        <f>FIXED('WinBUGS output'!M878,2)</f>
        <v>-2.34</v>
      </c>
      <c r="G879" s="5" t="str">
        <f>FIXED('WinBUGS output'!O878,2)</f>
        <v>0.42</v>
      </c>
      <c r="H879" s="38"/>
      <c r="I879" s="38"/>
      <c r="J879" s="38"/>
      <c r="X879" s="5" t="str">
        <f t="shared" si="38"/>
        <v>Any TCA</v>
      </c>
      <c r="Y879" s="5" t="str">
        <f t="shared" si="39"/>
        <v>Mirtazapine</v>
      </c>
      <c r="Z879" s="5" t="str">
        <f>FIXED(EXP('WinBUGS output'!N878),2)</f>
        <v>0.39</v>
      </c>
      <c r="AA879" s="5" t="str">
        <f>FIXED(EXP('WinBUGS output'!M878),2)</f>
        <v>0.10</v>
      </c>
      <c r="AB879" s="5" t="str">
        <f>FIXED(EXP('WinBUGS output'!O878),2)</f>
        <v>1.52</v>
      </c>
    </row>
    <row r="880" spans="1:28" x14ac:dyDescent="0.25">
      <c r="A880" s="16">
        <v>11</v>
      </c>
      <c r="B880" s="16">
        <v>23</v>
      </c>
      <c r="C880" s="5" t="str">
        <f>VLOOKUP(A880,'WinBUGS output'!A:C,3,FALSE)</f>
        <v>Any TCA</v>
      </c>
      <c r="D880" s="5" t="str">
        <f>VLOOKUP(B880,'WinBUGS output'!A:C,3,FALSE)</f>
        <v>Short-term psychodynamic psychotherapy individual</v>
      </c>
      <c r="E880" s="5" t="str">
        <f>FIXED('WinBUGS output'!N879,2)</f>
        <v>-0.36</v>
      </c>
      <c r="F880" s="5" t="str">
        <f>FIXED('WinBUGS output'!M879,2)</f>
        <v>-1.05</v>
      </c>
      <c r="G880" s="5" t="str">
        <f>FIXED('WinBUGS output'!O879,2)</f>
        <v>0.32</v>
      </c>
      <c r="H880" s="38"/>
      <c r="I880" s="38"/>
      <c r="J880" s="38"/>
      <c r="X880" s="5" t="str">
        <f t="shared" si="38"/>
        <v>Any TCA</v>
      </c>
      <c r="Y880" s="5" t="str">
        <f t="shared" si="39"/>
        <v>Short-term psychodynamic psychotherapy individual</v>
      </c>
      <c r="Z880" s="5" t="str">
        <f>FIXED(EXP('WinBUGS output'!N879),2)</f>
        <v>0.70</v>
      </c>
      <c r="AA880" s="5" t="str">
        <f>FIXED(EXP('WinBUGS output'!M879),2)</f>
        <v>0.35</v>
      </c>
      <c r="AB880" s="5" t="str">
        <f>FIXED(EXP('WinBUGS output'!O879),2)</f>
        <v>1.38</v>
      </c>
    </row>
    <row r="881" spans="1:28" x14ac:dyDescent="0.25">
      <c r="A881" s="16">
        <v>11</v>
      </c>
      <c r="B881" s="16">
        <v>24</v>
      </c>
      <c r="C881" s="5" t="str">
        <f>VLOOKUP(A881,'WinBUGS output'!A:C,3,FALSE)</f>
        <v>Any TCA</v>
      </c>
      <c r="D881" s="5" t="str">
        <f>VLOOKUP(B881,'WinBUGS output'!A:C,3,FALSE)</f>
        <v>Short-term psychodynamic psychotherapy group</v>
      </c>
      <c r="E881" s="5" t="str">
        <f>FIXED('WinBUGS output'!N880,2)</f>
        <v>-0.36</v>
      </c>
      <c r="F881" s="5" t="str">
        <f>FIXED('WinBUGS output'!M880,2)</f>
        <v>-1.41</v>
      </c>
      <c r="G881" s="5" t="str">
        <f>FIXED('WinBUGS output'!O880,2)</f>
        <v>0.67</v>
      </c>
      <c r="H881" s="38"/>
      <c r="I881" s="38"/>
      <c r="J881" s="38"/>
      <c r="X881" s="5" t="str">
        <f t="shared" si="38"/>
        <v>Any TCA</v>
      </c>
      <c r="Y881" s="5" t="str">
        <f t="shared" si="39"/>
        <v>Short-term psychodynamic psychotherapy group</v>
      </c>
      <c r="Z881" s="5" t="str">
        <f>FIXED(EXP('WinBUGS output'!N880),2)</f>
        <v>0.70</v>
      </c>
      <c r="AA881" s="5" t="str">
        <f>FIXED(EXP('WinBUGS output'!M880),2)</f>
        <v>0.25</v>
      </c>
      <c r="AB881" s="5" t="str">
        <f>FIXED(EXP('WinBUGS output'!O880),2)</f>
        <v>1.95</v>
      </c>
    </row>
    <row r="882" spans="1:28" x14ac:dyDescent="0.25">
      <c r="A882" s="16">
        <v>11</v>
      </c>
      <c r="B882" s="16">
        <v>25</v>
      </c>
      <c r="C882" s="5" t="str">
        <f>VLOOKUP(A882,'WinBUGS output'!A:C,3,FALSE)</f>
        <v>Any TCA</v>
      </c>
      <c r="D882" s="5" t="str">
        <f>VLOOKUP(B882,'WinBUGS output'!A:C,3,FALSE)</f>
        <v>Cognitive bias modification with support + TAU</v>
      </c>
      <c r="E882" s="5" t="str">
        <f>FIXED('WinBUGS output'!N881,2)</f>
        <v>-0.02</v>
      </c>
      <c r="F882" s="5" t="str">
        <f>FIXED('WinBUGS output'!M881,2)</f>
        <v>-0.97</v>
      </c>
      <c r="G882" s="5" t="str">
        <f>FIXED('WinBUGS output'!O881,2)</f>
        <v>0.89</v>
      </c>
      <c r="H882" s="38"/>
      <c r="I882" s="38"/>
      <c r="J882" s="38"/>
      <c r="X882" s="5" t="str">
        <f t="shared" si="38"/>
        <v>Any TCA</v>
      </c>
      <c r="Y882" s="5" t="str">
        <f t="shared" si="39"/>
        <v>Cognitive bias modification with support + TAU</v>
      </c>
      <c r="Z882" s="5" t="str">
        <f>FIXED(EXP('WinBUGS output'!N881),2)</f>
        <v>0.98</v>
      </c>
      <c r="AA882" s="5" t="str">
        <f>FIXED(EXP('WinBUGS output'!M881),2)</f>
        <v>0.38</v>
      </c>
      <c r="AB882" s="5" t="str">
        <f>FIXED(EXP('WinBUGS output'!O881),2)</f>
        <v>2.43</v>
      </c>
    </row>
    <row r="883" spans="1:28" x14ac:dyDescent="0.25">
      <c r="A883" s="16">
        <v>11</v>
      </c>
      <c r="B883" s="16">
        <v>26</v>
      </c>
      <c r="C883" s="5" t="str">
        <f>VLOOKUP(A883,'WinBUGS output'!A:C,3,FALSE)</f>
        <v>Any TCA</v>
      </c>
      <c r="D883" s="5" t="str">
        <f>VLOOKUP(B883,'WinBUGS output'!A:C,3,FALSE)</f>
        <v>Cognitive bibliotherapy with support</v>
      </c>
      <c r="E883" s="5" t="str">
        <f>FIXED('WinBUGS output'!N882,2)</f>
        <v>0.07</v>
      </c>
      <c r="F883" s="5" t="str">
        <f>FIXED('WinBUGS output'!M882,2)</f>
        <v>-0.70</v>
      </c>
      <c r="G883" s="5" t="str">
        <f>FIXED('WinBUGS output'!O882,2)</f>
        <v>0.82</v>
      </c>
      <c r="H883" s="38"/>
      <c r="I883" s="38"/>
      <c r="J883" s="38"/>
      <c r="X883" s="5" t="str">
        <f t="shared" si="38"/>
        <v>Any TCA</v>
      </c>
      <c r="Y883" s="5" t="str">
        <f t="shared" si="39"/>
        <v>Cognitive bibliotherapy with support</v>
      </c>
      <c r="Z883" s="5" t="str">
        <f>FIXED(EXP('WinBUGS output'!N882),2)</f>
        <v>1.08</v>
      </c>
      <c r="AA883" s="5" t="str">
        <f>FIXED(EXP('WinBUGS output'!M882),2)</f>
        <v>0.50</v>
      </c>
      <c r="AB883" s="5" t="str">
        <f>FIXED(EXP('WinBUGS output'!O882),2)</f>
        <v>2.28</v>
      </c>
    </row>
    <row r="884" spans="1:28" x14ac:dyDescent="0.25">
      <c r="A884" s="16">
        <v>11</v>
      </c>
      <c r="B884" s="16">
        <v>27</v>
      </c>
      <c r="C884" s="5" t="str">
        <f>VLOOKUP(A884,'WinBUGS output'!A:C,3,FALSE)</f>
        <v>Any TCA</v>
      </c>
      <c r="D884" s="5" t="str">
        <f>VLOOKUP(B884,'WinBUGS output'!A:C,3,FALSE)</f>
        <v>Cognitive bibliotherapy with support + TAU</v>
      </c>
      <c r="E884" s="5" t="str">
        <f>FIXED('WinBUGS output'!N883,2)</f>
        <v>-0.01</v>
      </c>
      <c r="F884" s="5" t="str">
        <f>FIXED('WinBUGS output'!M883,2)</f>
        <v>-1.01</v>
      </c>
      <c r="G884" s="5" t="str">
        <f>FIXED('WinBUGS output'!O883,2)</f>
        <v>0.92</v>
      </c>
      <c r="H884" s="38"/>
      <c r="I884" s="38"/>
      <c r="J884" s="38"/>
      <c r="X884" s="5" t="str">
        <f t="shared" si="38"/>
        <v>Any TCA</v>
      </c>
      <c r="Y884" s="5" t="str">
        <f t="shared" si="39"/>
        <v>Cognitive bibliotherapy with support + TAU</v>
      </c>
      <c r="Z884" s="5" t="str">
        <f>FIXED(EXP('WinBUGS output'!N883),2)</f>
        <v>0.99</v>
      </c>
      <c r="AA884" s="5" t="str">
        <f>FIXED(EXP('WinBUGS output'!M883),2)</f>
        <v>0.37</v>
      </c>
      <c r="AB884" s="5" t="str">
        <f>FIXED(EXP('WinBUGS output'!O883),2)</f>
        <v>2.51</v>
      </c>
    </row>
    <row r="885" spans="1:28" x14ac:dyDescent="0.25">
      <c r="A885" s="16">
        <v>11</v>
      </c>
      <c r="B885" s="16">
        <v>28</v>
      </c>
      <c r="C885" s="5" t="str">
        <f>VLOOKUP(A885,'WinBUGS output'!A:C,3,FALSE)</f>
        <v>Any TCA</v>
      </c>
      <c r="D885" s="5" t="str">
        <f>VLOOKUP(B885,'WinBUGS output'!A:C,3,FALSE)</f>
        <v>Computerised behavioural activation with support</v>
      </c>
      <c r="E885" s="5" t="str">
        <f>FIXED('WinBUGS output'!N884,2)</f>
        <v>-0.17</v>
      </c>
      <c r="F885" s="5" t="str">
        <f>FIXED('WinBUGS output'!M884,2)</f>
        <v>-1.20</v>
      </c>
      <c r="G885" s="5" t="str">
        <f>FIXED('WinBUGS output'!O884,2)</f>
        <v>0.71</v>
      </c>
      <c r="H885" s="38"/>
      <c r="I885" s="38"/>
      <c r="J885" s="38"/>
      <c r="X885" s="5" t="str">
        <f t="shared" si="38"/>
        <v>Any TCA</v>
      </c>
      <c r="Y885" s="5" t="str">
        <f t="shared" si="39"/>
        <v>Computerised behavioural activation with support</v>
      </c>
      <c r="Z885" s="5" t="str">
        <f>FIXED(EXP('WinBUGS output'!N884),2)</f>
        <v>0.84</v>
      </c>
      <c r="AA885" s="5" t="str">
        <f>FIXED(EXP('WinBUGS output'!M884),2)</f>
        <v>0.30</v>
      </c>
      <c r="AB885" s="5" t="str">
        <f>FIXED(EXP('WinBUGS output'!O884),2)</f>
        <v>2.03</v>
      </c>
    </row>
    <row r="886" spans="1:28" x14ac:dyDescent="0.25">
      <c r="A886" s="16">
        <v>11</v>
      </c>
      <c r="B886" s="16">
        <v>29</v>
      </c>
      <c r="C886" s="5" t="str">
        <f>VLOOKUP(A886,'WinBUGS output'!A:C,3,FALSE)</f>
        <v>Any TCA</v>
      </c>
      <c r="D886" s="5" t="str">
        <f>VLOOKUP(B886,'WinBUGS output'!A:C,3,FALSE)</f>
        <v>Computerised psychodynamic therapy with support</v>
      </c>
      <c r="E886" s="5" t="str">
        <f>FIXED('WinBUGS output'!N885,2)</f>
        <v>0.15</v>
      </c>
      <c r="F886" s="5" t="str">
        <f>FIXED('WinBUGS output'!M885,2)</f>
        <v>-0.78</v>
      </c>
      <c r="G886" s="5" t="str">
        <f>FIXED('WinBUGS output'!O885,2)</f>
        <v>1.19</v>
      </c>
      <c r="H886" s="38"/>
      <c r="I886" s="38"/>
      <c r="J886" s="38"/>
      <c r="X886" s="5" t="str">
        <f t="shared" si="38"/>
        <v>Any TCA</v>
      </c>
      <c r="Y886" s="5" t="str">
        <f t="shared" si="39"/>
        <v>Computerised psychodynamic therapy with support</v>
      </c>
      <c r="Z886" s="5" t="str">
        <f>FIXED(EXP('WinBUGS output'!N885),2)</f>
        <v>1.16</v>
      </c>
      <c r="AA886" s="5" t="str">
        <f>FIXED(EXP('WinBUGS output'!M885),2)</f>
        <v>0.46</v>
      </c>
      <c r="AB886" s="5" t="str">
        <f>FIXED(EXP('WinBUGS output'!O885),2)</f>
        <v>3.29</v>
      </c>
    </row>
    <row r="887" spans="1:28" x14ac:dyDescent="0.25">
      <c r="A887" s="16">
        <v>11</v>
      </c>
      <c r="B887" s="16">
        <v>30</v>
      </c>
      <c r="C887" s="5" t="str">
        <f>VLOOKUP(A887,'WinBUGS output'!A:C,3,FALSE)</f>
        <v>Any TCA</v>
      </c>
      <c r="D887" s="5" t="str">
        <f>VLOOKUP(B887,'WinBUGS output'!A:C,3,FALSE)</f>
        <v>Computerised third-wave cognitive therapy with support</v>
      </c>
      <c r="E887" s="5" t="str">
        <f>FIXED('WinBUGS output'!N886,2)</f>
        <v>-0.08</v>
      </c>
      <c r="F887" s="5" t="str">
        <f>FIXED('WinBUGS output'!M886,2)</f>
        <v>-1.16</v>
      </c>
      <c r="G887" s="5" t="str">
        <f>FIXED('WinBUGS output'!O886,2)</f>
        <v>0.87</v>
      </c>
      <c r="H887" s="38"/>
      <c r="I887" s="38"/>
      <c r="J887" s="38"/>
      <c r="X887" s="5" t="str">
        <f t="shared" si="38"/>
        <v>Any TCA</v>
      </c>
      <c r="Y887" s="5" t="str">
        <f t="shared" si="39"/>
        <v>Computerised third-wave cognitive therapy with support</v>
      </c>
      <c r="Z887" s="5" t="str">
        <f>FIXED(EXP('WinBUGS output'!N886),2)</f>
        <v>0.93</v>
      </c>
      <c r="AA887" s="5" t="str">
        <f>FIXED(EXP('WinBUGS output'!M886),2)</f>
        <v>0.31</v>
      </c>
      <c r="AB887" s="5" t="str">
        <f>FIXED(EXP('WinBUGS output'!O886),2)</f>
        <v>2.39</v>
      </c>
    </row>
    <row r="888" spans="1:28" x14ac:dyDescent="0.25">
      <c r="A888" s="16">
        <v>11</v>
      </c>
      <c r="B888" s="16">
        <v>31</v>
      </c>
      <c r="C888" s="5" t="str">
        <f>VLOOKUP(A888,'WinBUGS output'!A:C,3,FALSE)</f>
        <v>Any TCA</v>
      </c>
      <c r="D888" s="5" t="str">
        <f>VLOOKUP(B888,'WinBUGS output'!A:C,3,FALSE)</f>
        <v>Computerised-CBT (CCBT) with support</v>
      </c>
      <c r="E888" s="5" t="str">
        <f>FIXED('WinBUGS output'!N887,2)</f>
        <v>0.32</v>
      </c>
      <c r="F888" s="5" t="str">
        <f>FIXED('WinBUGS output'!M887,2)</f>
        <v>-0.42</v>
      </c>
      <c r="G888" s="5" t="str">
        <f>FIXED('WinBUGS output'!O887,2)</f>
        <v>1.05</v>
      </c>
      <c r="H888" s="38"/>
      <c r="I888" s="38"/>
      <c r="J888" s="38"/>
      <c r="X888" s="5" t="str">
        <f t="shared" si="38"/>
        <v>Any TCA</v>
      </c>
      <c r="Y888" s="5" t="str">
        <f t="shared" si="39"/>
        <v>Computerised-CBT (CCBT) with support</v>
      </c>
      <c r="Z888" s="5" t="str">
        <f>FIXED(EXP('WinBUGS output'!N887),2)</f>
        <v>1.37</v>
      </c>
      <c r="AA888" s="5" t="str">
        <f>FIXED(EXP('WinBUGS output'!M887),2)</f>
        <v>0.66</v>
      </c>
      <c r="AB888" s="5" t="str">
        <f>FIXED(EXP('WinBUGS output'!O887),2)</f>
        <v>2.87</v>
      </c>
    </row>
    <row r="889" spans="1:28" x14ac:dyDescent="0.25">
      <c r="A889" s="16">
        <v>11</v>
      </c>
      <c r="B889" s="16">
        <v>32</v>
      </c>
      <c r="C889" s="5" t="str">
        <f>VLOOKUP(A889,'WinBUGS output'!A:C,3,FALSE)</f>
        <v>Any TCA</v>
      </c>
      <c r="D889" s="5" t="str">
        <f>VLOOKUP(B889,'WinBUGS output'!A:C,3,FALSE)</f>
        <v>Computerised-CBT (CCBT) with support + TAU</v>
      </c>
      <c r="E889" s="5" t="str">
        <f>FIXED('WinBUGS output'!N888,2)</f>
        <v>-0.15</v>
      </c>
      <c r="F889" s="5" t="str">
        <f>FIXED('WinBUGS output'!M888,2)</f>
        <v>-0.92</v>
      </c>
      <c r="G889" s="5" t="str">
        <f>FIXED('WinBUGS output'!O888,2)</f>
        <v>0.57</v>
      </c>
      <c r="H889" s="38"/>
      <c r="I889" s="38"/>
      <c r="J889" s="38"/>
      <c r="X889" s="5" t="str">
        <f t="shared" si="38"/>
        <v>Any TCA</v>
      </c>
      <c r="Y889" s="5" t="str">
        <f t="shared" si="39"/>
        <v>Computerised-CBT (CCBT) with support + TAU</v>
      </c>
      <c r="Z889" s="5" t="str">
        <f>FIXED(EXP('WinBUGS output'!N888),2)</f>
        <v>0.86</v>
      </c>
      <c r="AA889" s="5" t="str">
        <f>FIXED(EXP('WinBUGS output'!M888),2)</f>
        <v>0.40</v>
      </c>
      <c r="AB889" s="5" t="str">
        <f>FIXED(EXP('WinBUGS output'!O888),2)</f>
        <v>1.78</v>
      </c>
    </row>
    <row r="890" spans="1:28" x14ac:dyDescent="0.25">
      <c r="A890" s="16">
        <v>11</v>
      </c>
      <c r="B890" s="16">
        <v>33</v>
      </c>
      <c r="C890" s="5" t="str">
        <f>VLOOKUP(A890,'WinBUGS output'!A:C,3,FALSE)</f>
        <v>Any TCA</v>
      </c>
      <c r="D890" s="5" t="str">
        <f>VLOOKUP(B890,'WinBUGS output'!A:C,3,FALSE)</f>
        <v>Tailored computerised-CBT (CCBT) with support</v>
      </c>
      <c r="E890" s="5" t="str">
        <f>FIXED('WinBUGS output'!N889,2)</f>
        <v>-0.07</v>
      </c>
      <c r="F890" s="5" t="str">
        <f>FIXED('WinBUGS output'!M889,2)</f>
        <v>-1.02</v>
      </c>
      <c r="G890" s="5" t="str">
        <f>FIXED('WinBUGS output'!O889,2)</f>
        <v>0.79</v>
      </c>
      <c r="H890" s="38"/>
      <c r="I890" s="38"/>
      <c r="J890" s="38"/>
      <c r="X890" s="5" t="str">
        <f t="shared" si="38"/>
        <v>Any TCA</v>
      </c>
      <c r="Y890" s="5" t="str">
        <f t="shared" si="39"/>
        <v>Tailored computerised-CBT (CCBT) with support</v>
      </c>
      <c r="Z890" s="5" t="str">
        <f>FIXED(EXP('WinBUGS output'!N889),2)</f>
        <v>0.93</v>
      </c>
      <c r="AA890" s="5" t="str">
        <f>FIXED(EXP('WinBUGS output'!M889),2)</f>
        <v>0.36</v>
      </c>
      <c r="AB890" s="5" t="str">
        <f>FIXED(EXP('WinBUGS output'!O889),2)</f>
        <v>2.21</v>
      </c>
    </row>
    <row r="891" spans="1:28" x14ac:dyDescent="0.25">
      <c r="A891" s="16">
        <v>11</v>
      </c>
      <c r="B891" s="16">
        <v>34</v>
      </c>
      <c r="C891" s="5" t="str">
        <f>VLOOKUP(A891,'WinBUGS output'!A:C,3,FALSE)</f>
        <v>Any TCA</v>
      </c>
      <c r="D891" s="5" t="str">
        <f>VLOOKUP(B891,'WinBUGS output'!A:C,3,FALSE)</f>
        <v>Behavioural bibliotherapy</v>
      </c>
      <c r="E891" s="5" t="str">
        <f>FIXED('WinBUGS output'!N890,2)</f>
        <v>-0.12</v>
      </c>
      <c r="F891" s="5" t="str">
        <f>FIXED('WinBUGS output'!M890,2)</f>
        <v>-0.90</v>
      </c>
      <c r="G891" s="5" t="str">
        <f>FIXED('WinBUGS output'!O890,2)</f>
        <v>0.69</v>
      </c>
      <c r="H891" s="38"/>
      <c r="I891" s="38"/>
      <c r="J891" s="38"/>
      <c r="X891" s="5" t="str">
        <f t="shared" si="38"/>
        <v>Any TCA</v>
      </c>
      <c r="Y891" s="5" t="str">
        <f t="shared" si="39"/>
        <v>Behavioural bibliotherapy</v>
      </c>
      <c r="Z891" s="5" t="str">
        <f>FIXED(EXP('WinBUGS output'!N890),2)</f>
        <v>0.89</v>
      </c>
      <c r="AA891" s="5" t="str">
        <f>FIXED(EXP('WinBUGS output'!M890),2)</f>
        <v>0.41</v>
      </c>
      <c r="AB891" s="5" t="str">
        <f>FIXED(EXP('WinBUGS output'!O890),2)</f>
        <v>2.00</v>
      </c>
    </row>
    <row r="892" spans="1:28" x14ac:dyDescent="0.25">
      <c r="A892" s="16">
        <v>11</v>
      </c>
      <c r="B892" s="16">
        <v>35</v>
      </c>
      <c r="C892" s="5" t="str">
        <f>VLOOKUP(A892,'WinBUGS output'!A:C,3,FALSE)</f>
        <v>Any TCA</v>
      </c>
      <c r="D892" s="5" t="str">
        <f>VLOOKUP(B892,'WinBUGS output'!A:C,3,FALSE)</f>
        <v>Cognitive bibliotherapy</v>
      </c>
      <c r="E892" s="5" t="str">
        <f>FIXED('WinBUGS output'!N891,2)</f>
        <v>-0.22</v>
      </c>
      <c r="F892" s="5" t="str">
        <f>FIXED('WinBUGS output'!M891,2)</f>
        <v>-0.92</v>
      </c>
      <c r="G892" s="5" t="str">
        <f>FIXED('WinBUGS output'!O891,2)</f>
        <v>0.45</v>
      </c>
      <c r="H892" s="38"/>
      <c r="I892" s="38"/>
      <c r="J892" s="38"/>
      <c r="X892" s="5" t="str">
        <f t="shared" si="38"/>
        <v>Any TCA</v>
      </c>
      <c r="Y892" s="5" t="str">
        <f t="shared" si="39"/>
        <v>Cognitive bibliotherapy</v>
      </c>
      <c r="Z892" s="5" t="str">
        <f>FIXED(EXP('WinBUGS output'!N891),2)</f>
        <v>0.80</v>
      </c>
      <c r="AA892" s="5" t="str">
        <f>FIXED(EXP('WinBUGS output'!M891),2)</f>
        <v>0.40</v>
      </c>
      <c r="AB892" s="5" t="str">
        <f>FIXED(EXP('WinBUGS output'!O891),2)</f>
        <v>1.56</v>
      </c>
    </row>
    <row r="893" spans="1:28" x14ac:dyDescent="0.25">
      <c r="A893" s="16">
        <v>11</v>
      </c>
      <c r="B893" s="16">
        <v>36</v>
      </c>
      <c r="C893" s="5" t="str">
        <f>VLOOKUP(A893,'WinBUGS output'!A:C,3,FALSE)</f>
        <v>Any TCA</v>
      </c>
      <c r="D893" s="5" t="str">
        <f>VLOOKUP(B893,'WinBUGS output'!A:C,3,FALSE)</f>
        <v>Cognitive bibliotherapy + TAU</v>
      </c>
      <c r="E893" s="5" t="str">
        <f>FIXED('WinBUGS output'!N892,2)</f>
        <v>-0.18</v>
      </c>
      <c r="F893" s="5" t="str">
        <f>FIXED('WinBUGS output'!M892,2)</f>
        <v>-0.94</v>
      </c>
      <c r="G893" s="5" t="str">
        <f>FIXED('WinBUGS output'!O892,2)</f>
        <v>0.54</v>
      </c>
      <c r="H893" s="38"/>
      <c r="I893" s="38"/>
      <c r="J893" s="38"/>
      <c r="X893" s="5" t="str">
        <f t="shared" si="38"/>
        <v>Any TCA</v>
      </c>
      <c r="Y893" s="5" t="str">
        <f t="shared" si="39"/>
        <v>Cognitive bibliotherapy + TAU</v>
      </c>
      <c r="Z893" s="5" t="str">
        <f>FIXED(EXP('WinBUGS output'!N892),2)</f>
        <v>0.83</v>
      </c>
      <c r="AA893" s="5" t="str">
        <f>FIXED(EXP('WinBUGS output'!M892),2)</f>
        <v>0.39</v>
      </c>
      <c r="AB893" s="5" t="str">
        <f>FIXED(EXP('WinBUGS output'!O892),2)</f>
        <v>1.71</v>
      </c>
    </row>
    <row r="894" spans="1:28" x14ac:dyDescent="0.25">
      <c r="A894" s="16">
        <v>11</v>
      </c>
      <c r="B894" s="16">
        <v>37</v>
      </c>
      <c r="C894" s="5" t="str">
        <f>VLOOKUP(A894,'WinBUGS output'!A:C,3,FALSE)</f>
        <v>Any TCA</v>
      </c>
      <c r="D894" s="5" t="str">
        <f>VLOOKUP(B894,'WinBUGS output'!A:C,3,FALSE)</f>
        <v>Computerised cognitive bias modification</v>
      </c>
      <c r="E894" s="5" t="str">
        <f>FIXED('WinBUGS output'!N893,2)</f>
        <v>-0.15</v>
      </c>
      <c r="F894" s="5" t="str">
        <f>FIXED('WinBUGS output'!M893,2)</f>
        <v>-0.94</v>
      </c>
      <c r="G894" s="5" t="str">
        <f>FIXED('WinBUGS output'!O893,2)</f>
        <v>0.60</v>
      </c>
      <c r="H894" s="38"/>
      <c r="I894" s="38"/>
      <c r="J894" s="38"/>
      <c r="X894" s="5" t="str">
        <f t="shared" si="38"/>
        <v>Any TCA</v>
      </c>
      <c r="Y894" s="5" t="str">
        <f t="shared" si="39"/>
        <v>Computerised cognitive bias modification</v>
      </c>
      <c r="Z894" s="5" t="str">
        <f>FIXED(EXP('WinBUGS output'!N893),2)</f>
        <v>0.86</v>
      </c>
      <c r="AA894" s="5" t="str">
        <f>FIXED(EXP('WinBUGS output'!M893),2)</f>
        <v>0.39</v>
      </c>
      <c r="AB894" s="5" t="str">
        <f>FIXED(EXP('WinBUGS output'!O893),2)</f>
        <v>1.83</v>
      </c>
    </row>
    <row r="895" spans="1:28" x14ac:dyDescent="0.25">
      <c r="A895" s="16">
        <v>11</v>
      </c>
      <c r="B895" s="16">
        <v>38</v>
      </c>
      <c r="C895" s="5" t="str">
        <f>VLOOKUP(A895,'WinBUGS output'!A:C,3,FALSE)</f>
        <v>Any TCA</v>
      </c>
      <c r="D895" s="5" t="str">
        <f>VLOOKUP(B895,'WinBUGS output'!A:C,3,FALSE)</f>
        <v>Computerised mindfulness intervention</v>
      </c>
      <c r="E895" s="5" t="str">
        <f>FIXED('WinBUGS output'!N894,2)</f>
        <v>-0.14</v>
      </c>
      <c r="F895" s="5" t="str">
        <f>FIXED('WinBUGS output'!M894,2)</f>
        <v>-0.94</v>
      </c>
      <c r="G895" s="5" t="str">
        <f>FIXED('WinBUGS output'!O894,2)</f>
        <v>0.64</v>
      </c>
      <c r="H895" s="38"/>
      <c r="I895" s="38"/>
      <c r="J895" s="38"/>
      <c r="X895" s="5" t="str">
        <f t="shared" si="38"/>
        <v>Any TCA</v>
      </c>
      <c r="Y895" s="5" t="str">
        <f t="shared" si="39"/>
        <v>Computerised mindfulness intervention</v>
      </c>
      <c r="Z895" s="5" t="str">
        <f>FIXED(EXP('WinBUGS output'!N894),2)</f>
        <v>0.87</v>
      </c>
      <c r="AA895" s="5" t="str">
        <f>FIXED(EXP('WinBUGS output'!M894),2)</f>
        <v>0.39</v>
      </c>
      <c r="AB895" s="5" t="str">
        <f>FIXED(EXP('WinBUGS output'!O894),2)</f>
        <v>1.90</v>
      </c>
    </row>
    <row r="896" spans="1:28" x14ac:dyDescent="0.25">
      <c r="A896" s="16">
        <v>11</v>
      </c>
      <c r="B896" s="16">
        <v>39</v>
      </c>
      <c r="C896" s="5" t="str">
        <f>VLOOKUP(A896,'WinBUGS output'!A:C,3,FALSE)</f>
        <v>Any TCA</v>
      </c>
      <c r="D896" s="5" t="str">
        <f>VLOOKUP(B896,'WinBUGS output'!A:C,3,FALSE)</f>
        <v>Computerised-CBT (CCBT)</v>
      </c>
      <c r="E896" s="5" t="str">
        <f>FIXED('WinBUGS output'!N895,2)</f>
        <v>-0.14</v>
      </c>
      <c r="F896" s="5" t="str">
        <f>FIXED('WinBUGS output'!M895,2)</f>
        <v>-0.79</v>
      </c>
      <c r="G896" s="5" t="str">
        <f>FIXED('WinBUGS output'!O895,2)</f>
        <v>0.49</v>
      </c>
      <c r="H896" s="38"/>
      <c r="I896" s="38"/>
      <c r="J896" s="38"/>
      <c r="X896" s="5" t="str">
        <f t="shared" si="38"/>
        <v>Any TCA</v>
      </c>
      <c r="Y896" s="5" t="str">
        <f t="shared" si="39"/>
        <v>Computerised-CBT (CCBT)</v>
      </c>
      <c r="Z896" s="5" t="str">
        <f>FIXED(EXP('WinBUGS output'!N895),2)</f>
        <v>0.87</v>
      </c>
      <c r="AA896" s="5" t="str">
        <f>FIXED(EXP('WinBUGS output'!M895),2)</f>
        <v>0.45</v>
      </c>
      <c r="AB896" s="5" t="str">
        <f>FIXED(EXP('WinBUGS output'!O895),2)</f>
        <v>1.64</v>
      </c>
    </row>
    <row r="897" spans="1:28" x14ac:dyDescent="0.25">
      <c r="A897" s="16">
        <v>11</v>
      </c>
      <c r="B897" s="16">
        <v>40</v>
      </c>
      <c r="C897" s="5" t="str">
        <f>VLOOKUP(A897,'WinBUGS output'!A:C,3,FALSE)</f>
        <v>Any TCA</v>
      </c>
      <c r="D897" s="5" t="str">
        <f>VLOOKUP(B897,'WinBUGS output'!A:C,3,FALSE)</f>
        <v>Computerised-CBT (CCBT) + TAU</v>
      </c>
      <c r="E897" s="5" t="str">
        <f>FIXED('WinBUGS output'!N896,2)</f>
        <v>-0.11</v>
      </c>
      <c r="F897" s="5" t="str">
        <f>FIXED('WinBUGS output'!M896,2)</f>
        <v>-0.79</v>
      </c>
      <c r="G897" s="5" t="str">
        <f>FIXED('WinBUGS output'!O896,2)</f>
        <v>0.56</v>
      </c>
      <c r="H897" s="38"/>
      <c r="I897" s="38"/>
      <c r="J897" s="38"/>
      <c r="X897" s="5" t="str">
        <f t="shared" si="38"/>
        <v>Any TCA</v>
      </c>
      <c r="Y897" s="5" t="str">
        <f t="shared" si="39"/>
        <v>Computerised-CBT (CCBT) + TAU</v>
      </c>
      <c r="Z897" s="5" t="str">
        <f>FIXED(EXP('WinBUGS output'!N896),2)</f>
        <v>0.90</v>
      </c>
      <c r="AA897" s="5" t="str">
        <f>FIXED(EXP('WinBUGS output'!M896),2)</f>
        <v>0.45</v>
      </c>
      <c r="AB897" s="5" t="str">
        <f>FIXED(EXP('WinBUGS output'!O896),2)</f>
        <v>1.75</v>
      </c>
    </row>
    <row r="898" spans="1:28" x14ac:dyDescent="0.25">
      <c r="A898" s="16">
        <v>11</v>
      </c>
      <c r="B898" s="16">
        <v>41</v>
      </c>
      <c r="C898" s="5" t="str">
        <f>VLOOKUP(A898,'WinBUGS output'!A:C,3,FALSE)</f>
        <v>Any TCA</v>
      </c>
      <c r="D898" s="5" t="str">
        <f>VLOOKUP(B898,'WinBUGS output'!A:C,3,FALSE)</f>
        <v>Online positive psychological intervention</v>
      </c>
      <c r="E898" s="5" t="str">
        <f>FIXED('WinBUGS output'!N897,2)</f>
        <v>-0.12</v>
      </c>
      <c r="F898" s="5" t="str">
        <f>FIXED('WinBUGS output'!M897,2)</f>
        <v>-0.87</v>
      </c>
      <c r="G898" s="5" t="str">
        <f>FIXED('WinBUGS output'!O897,2)</f>
        <v>0.65</v>
      </c>
      <c r="H898" s="38"/>
      <c r="I898" s="38"/>
      <c r="J898" s="38"/>
      <c r="X898" s="5" t="str">
        <f t="shared" si="38"/>
        <v>Any TCA</v>
      </c>
      <c r="Y898" s="5" t="str">
        <f t="shared" si="39"/>
        <v>Online positive psychological intervention</v>
      </c>
      <c r="Z898" s="5" t="str">
        <f>FIXED(EXP('WinBUGS output'!N897),2)</f>
        <v>0.89</v>
      </c>
      <c r="AA898" s="5" t="str">
        <f>FIXED(EXP('WinBUGS output'!M897),2)</f>
        <v>0.42</v>
      </c>
      <c r="AB898" s="5" t="str">
        <f>FIXED(EXP('WinBUGS output'!O897),2)</f>
        <v>1.91</v>
      </c>
    </row>
    <row r="899" spans="1:28" x14ac:dyDescent="0.25">
      <c r="A899" s="16">
        <v>11</v>
      </c>
      <c r="B899" s="16">
        <v>42</v>
      </c>
      <c r="C899" s="5" t="str">
        <f>VLOOKUP(A899,'WinBUGS output'!A:C,3,FALSE)</f>
        <v>Any TCA</v>
      </c>
      <c r="D899" s="5" t="str">
        <f>VLOOKUP(B899,'WinBUGS output'!A:C,3,FALSE)</f>
        <v>Psychoeducational website</v>
      </c>
      <c r="E899" s="5" t="str">
        <f>FIXED('WinBUGS output'!N898,2)</f>
        <v>-0.19</v>
      </c>
      <c r="F899" s="5" t="str">
        <f>FIXED('WinBUGS output'!M898,2)</f>
        <v>-0.93</v>
      </c>
      <c r="G899" s="5" t="str">
        <f>FIXED('WinBUGS output'!O898,2)</f>
        <v>0.51</v>
      </c>
      <c r="H899" s="38"/>
      <c r="I899" s="38"/>
      <c r="J899" s="38"/>
      <c r="X899" s="5" t="str">
        <f t="shared" si="38"/>
        <v>Any TCA</v>
      </c>
      <c r="Y899" s="5" t="str">
        <f t="shared" si="39"/>
        <v>Psychoeducational website</v>
      </c>
      <c r="Z899" s="5" t="str">
        <f>FIXED(EXP('WinBUGS output'!N898),2)</f>
        <v>0.83</v>
      </c>
      <c r="AA899" s="5" t="str">
        <f>FIXED(EXP('WinBUGS output'!M898),2)</f>
        <v>0.40</v>
      </c>
      <c r="AB899" s="5" t="str">
        <f>FIXED(EXP('WinBUGS output'!O898),2)</f>
        <v>1.66</v>
      </c>
    </row>
    <row r="900" spans="1:28" x14ac:dyDescent="0.25">
      <c r="A900" s="16">
        <v>11</v>
      </c>
      <c r="B900" s="16">
        <v>43</v>
      </c>
      <c r="C900" s="5" t="str">
        <f>VLOOKUP(A900,'WinBUGS output'!A:C,3,FALSE)</f>
        <v>Any TCA</v>
      </c>
      <c r="D900" s="5" t="str">
        <f>VLOOKUP(B900,'WinBUGS output'!A:C,3,FALSE)</f>
        <v>Tailored computerised psychoeducation and self-help strategies</v>
      </c>
      <c r="E900" s="5" t="str">
        <f>FIXED('WinBUGS output'!N899,2)</f>
        <v>-0.20</v>
      </c>
      <c r="F900" s="5" t="str">
        <f>FIXED('WinBUGS output'!M899,2)</f>
        <v>-1.01</v>
      </c>
      <c r="G900" s="5" t="str">
        <f>FIXED('WinBUGS output'!O899,2)</f>
        <v>0.53</v>
      </c>
      <c r="H900" s="38"/>
      <c r="I900" s="38"/>
      <c r="J900" s="38"/>
      <c r="X900" s="5" t="str">
        <f t="shared" si="38"/>
        <v>Any TCA</v>
      </c>
      <c r="Y900" s="5" t="str">
        <f t="shared" si="39"/>
        <v>Tailored computerised psychoeducation and self-help strategies</v>
      </c>
      <c r="Z900" s="5" t="str">
        <f>FIXED(EXP('WinBUGS output'!N899),2)</f>
        <v>0.82</v>
      </c>
      <c r="AA900" s="5" t="str">
        <f>FIXED(EXP('WinBUGS output'!M899),2)</f>
        <v>0.37</v>
      </c>
      <c r="AB900" s="5" t="str">
        <f>FIXED(EXP('WinBUGS output'!O899),2)</f>
        <v>1.70</v>
      </c>
    </row>
    <row r="901" spans="1:28" x14ac:dyDescent="0.25">
      <c r="A901" s="16">
        <v>11</v>
      </c>
      <c r="B901" s="16">
        <v>44</v>
      </c>
      <c r="C901" s="5" t="str">
        <f>VLOOKUP(A901,'WinBUGS output'!A:C,3,FALSE)</f>
        <v>Any TCA</v>
      </c>
      <c r="D901" s="5" t="str">
        <f>VLOOKUP(B901,'WinBUGS output'!A:C,3,FALSE)</f>
        <v>Lifestyle factors discussion</v>
      </c>
      <c r="E901" s="5" t="str">
        <f>FIXED('WinBUGS output'!N900,2)</f>
        <v>-0.90</v>
      </c>
      <c r="F901" s="5" t="str">
        <f>FIXED('WinBUGS output'!M900,2)</f>
        <v>-1.83</v>
      </c>
      <c r="G901" s="5" t="str">
        <f>FIXED('WinBUGS output'!O900,2)</f>
        <v>0.00</v>
      </c>
      <c r="H901" s="38"/>
      <c r="I901" s="38"/>
      <c r="J901" s="38"/>
      <c r="X901" s="5" t="str">
        <f t="shared" ref="X901:X964" si="40">C901</f>
        <v>Any TCA</v>
      </c>
      <c r="Y901" s="5" t="str">
        <f t="shared" ref="Y901:Y964" si="41">D901</f>
        <v>Lifestyle factors discussion</v>
      </c>
      <c r="Z901" s="5" t="str">
        <f>FIXED(EXP('WinBUGS output'!N900),2)</f>
        <v>0.41</v>
      </c>
      <c r="AA901" s="5" t="str">
        <f>FIXED(EXP('WinBUGS output'!M900),2)</f>
        <v>0.16</v>
      </c>
      <c r="AB901" s="5" t="str">
        <f>FIXED(EXP('WinBUGS output'!O900),2)</f>
        <v>1.00</v>
      </c>
    </row>
    <row r="902" spans="1:28" x14ac:dyDescent="0.25">
      <c r="A902" s="16">
        <v>11</v>
      </c>
      <c r="B902" s="16">
        <v>45</v>
      </c>
      <c r="C902" s="5" t="str">
        <f>VLOOKUP(A902,'WinBUGS output'!A:C,3,FALSE)</f>
        <v>Any TCA</v>
      </c>
      <c r="D902" s="5" t="str">
        <f>VLOOKUP(B902,'WinBUGS output'!A:C,3,FALSE)</f>
        <v>Psychoeducational group programme</v>
      </c>
      <c r="E902" s="5" t="str">
        <f>FIXED('WinBUGS output'!N901,2)</f>
        <v>-1.03</v>
      </c>
      <c r="F902" s="5" t="str">
        <f>FIXED('WinBUGS output'!M901,2)</f>
        <v>-1.99</v>
      </c>
      <c r="G902" s="5" t="str">
        <f>FIXED('WinBUGS output'!O901,2)</f>
        <v>-0.14</v>
      </c>
      <c r="H902" s="38"/>
      <c r="I902" s="38"/>
      <c r="J902" s="38"/>
      <c r="X902" s="5" t="str">
        <f t="shared" si="40"/>
        <v>Any TCA</v>
      </c>
      <c r="Y902" s="5" t="str">
        <f t="shared" si="41"/>
        <v>Psychoeducational group programme</v>
      </c>
      <c r="Z902" s="5" t="str">
        <f>FIXED(EXP('WinBUGS output'!N901),2)</f>
        <v>0.36</v>
      </c>
      <c r="AA902" s="5" t="str">
        <f>FIXED(EXP('WinBUGS output'!M901),2)</f>
        <v>0.14</v>
      </c>
      <c r="AB902" s="5" t="str">
        <f>FIXED(EXP('WinBUGS output'!O901),2)</f>
        <v>0.87</v>
      </c>
    </row>
    <row r="903" spans="1:28" x14ac:dyDescent="0.25">
      <c r="A903" s="16">
        <v>11</v>
      </c>
      <c r="B903" s="16">
        <v>46</v>
      </c>
      <c r="C903" s="5" t="str">
        <f>VLOOKUP(A903,'WinBUGS output'!A:C,3,FALSE)</f>
        <v>Any TCA</v>
      </c>
      <c r="D903" s="5" t="str">
        <f>VLOOKUP(B903,'WinBUGS output'!A:C,3,FALSE)</f>
        <v>Psychoeducational group programme + TAU</v>
      </c>
      <c r="E903" s="5" t="str">
        <f>FIXED('WinBUGS output'!N902,2)</f>
        <v>-0.74</v>
      </c>
      <c r="F903" s="5" t="str">
        <f>FIXED('WinBUGS output'!M902,2)</f>
        <v>-1.56</v>
      </c>
      <c r="G903" s="5" t="str">
        <f>FIXED('WinBUGS output'!O902,2)</f>
        <v>0.07</v>
      </c>
      <c r="H903" s="38"/>
      <c r="I903" s="38"/>
      <c r="J903" s="38"/>
      <c r="X903" s="5" t="str">
        <f t="shared" si="40"/>
        <v>Any TCA</v>
      </c>
      <c r="Y903" s="5" t="str">
        <f t="shared" si="41"/>
        <v>Psychoeducational group programme + TAU</v>
      </c>
      <c r="Z903" s="5" t="str">
        <f>FIXED(EXP('WinBUGS output'!N902),2)</f>
        <v>0.48</v>
      </c>
      <c r="AA903" s="5" t="str">
        <f>FIXED(EXP('WinBUGS output'!M902),2)</f>
        <v>0.21</v>
      </c>
      <c r="AB903" s="5" t="str">
        <f>FIXED(EXP('WinBUGS output'!O902),2)</f>
        <v>1.08</v>
      </c>
    </row>
    <row r="904" spans="1:28" x14ac:dyDescent="0.25">
      <c r="A904" s="16">
        <v>11</v>
      </c>
      <c r="B904" s="16">
        <v>47</v>
      </c>
      <c r="C904" s="5" t="str">
        <f>VLOOKUP(A904,'WinBUGS output'!A:C,3,FALSE)</f>
        <v>Any TCA</v>
      </c>
      <c r="D904" s="5" t="str">
        <f>VLOOKUP(B904,'WinBUGS output'!A:C,3,FALSE)</f>
        <v>Interpersonal psychotherapy (IPT)</v>
      </c>
      <c r="E904" s="5" t="str">
        <f>FIXED('WinBUGS output'!N903,2)</f>
        <v>-0.54</v>
      </c>
      <c r="F904" s="5" t="str">
        <f>FIXED('WinBUGS output'!M903,2)</f>
        <v>-1.14</v>
      </c>
      <c r="G904" s="5" t="str">
        <f>FIXED('WinBUGS output'!O903,2)</f>
        <v>0.04</v>
      </c>
      <c r="H904" s="38" t="s">
        <v>5328</v>
      </c>
      <c r="I904" s="38" t="s">
        <v>5355</v>
      </c>
      <c r="J904" s="38" t="s">
        <v>5356</v>
      </c>
      <c r="X904" s="5" t="str">
        <f t="shared" si="40"/>
        <v>Any TCA</v>
      </c>
      <c r="Y904" s="5" t="str">
        <f t="shared" si="41"/>
        <v>Interpersonal psychotherapy (IPT)</v>
      </c>
      <c r="Z904" s="5" t="str">
        <f>FIXED(EXP('WinBUGS output'!N903),2)</f>
        <v>0.58</v>
      </c>
      <c r="AA904" s="5" t="str">
        <f>FIXED(EXP('WinBUGS output'!M903),2)</f>
        <v>0.32</v>
      </c>
      <c r="AB904" s="5" t="str">
        <f>FIXED(EXP('WinBUGS output'!O903),2)</f>
        <v>1.04</v>
      </c>
    </row>
    <row r="905" spans="1:28" x14ac:dyDescent="0.25">
      <c r="A905" s="16">
        <v>11</v>
      </c>
      <c r="B905" s="16">
        <v>48</v>
      </c>
      <c r="C905" s="5" t="str">
        <f>VLOOKUP(A905,'WinBUGS output'!A:C,3,FALSE)</f>
        <v>Any TCA</v>
      </c>
      <c r="D905" s="5" t="str">
        <f>VLOOKUP(B905,'WinBUGS output'!A:C,3,FALSE)</f>
        <v>Interpersonal psychotherapy (IPT) + TAU</v>
      </c>
      <c r="E905" s="5" t="str">
        <f>FIXED('WinBUGS output'!N904,2)</f>
        <v>-0.71</v>
      </c>
      <c r="F905" s="5" t="str">
        <f>FIXED('WinBUGS output'!M904,2)</f>
        <v>-1.70</v>
      </c>
      <c r="G905" s="5" t="str">
        <f>FIXED('WinBUGS output'!O904,2)</f>
        <v>0.12</v>
      </c>
      <c r="H905" s="38"/>
      <c r="I905" s="38"/>
      <c r="J905" s="38"/>
      <c r="X905" s="5" t="str">
        <f t="shared" si="40"/>
        <v>Any TCA</v>
      </c>
      <c r="Y905" s="5" t="str">
        <f t="shared" si="41"/>
        <v>Interpersonal psychotherapy (IPT) + TAU</v>
      </c>
      <c r="Z905" s="5" t="str">
        <f>FIXED(EXP('WinBUGS output'!N904),2)</f>
        <v>0.49</v>
      </c>
      <c r="AA905" s="5" t="str">
        <f>FIXED(EXP('WinBUGS output'!M904),2)</f>
        <v>0.18</v>
      </c>
      <c r="AB905" s="5" t="str">
        <f>FIXED(EXP('WinBUGS output'!O904),2)</f>
        <v>1.13</v>
      </c>
    </row>
    <row r="906" spans="1:28" x14ac:dyDescent="0.25">
      <c r="A906" s="16">
        <v>11</v>
      </c>
      <c r="B906" s="16">
        <v>49</v>
      </c>
      <c r="C906" s="5" t="str">
        <f>VLOOKUP(A906,'WinBUGS output'!A:C,3,FALSE)</f>
        <v>Any TCA</v>
      </c>
      <c r="D906" s="5" t="str">
        <f>VLOOKUP(B906,'WinBUGS output'!A:C,3,FALSE)</f>
        <v>Emotion-focused therapy (EFT)</v>
      </c>
      <c r="E906" s="5" t="str">
        <f>FIXED('WinBUGS output'!N905,2)</f>
        <v>-0.63</v>
      </c>
      <c r="F906" s="5" t="str">
        <f>FIXED('WinBUGS output'!M905,2)</f>
        <v>-1.54</v>
      </c>
      <c r="G906" s="5" t="str">
        <f>FIXED('WinBUGS output'!O905,2)</f>
        <v>0.19</v>
      </c>
      <c r="H906" s="38"/>
      <c r="I906" s="38"/>
      <c r="J906" s="38"/>
      <c r="X906" s="5" t="str">
        <f t="shared" si="40"/>
        <v>Any TCA</v>
      </c>
      <c r="Y906" s="5" t="str">
        <f t="shared" si="41"/>
        <v>Emotion-focused therapy (EFT)</v>
      </c>
      <c r="Z906" s="5" t="str">
        <f>FIXED(EXP('WinBUGS output'!N905),2)</f>
        <v>0.53</v>
      </c>
      <c r="AA906" s="5" t="str">
        <f>FIXED(EXP('WinBUGS output'!M905),2)</f>
        <v>0.21</v>
      </c>
      <c r="AB906" s="5" t="str">
        <f>FIXED(EXP('WinBUGS output'!O905),2)</f>
        <v>1.22</v>
      </c>
    </row>
    <row r="907" spans="1:28" x14ac:dyDescent="0.25">
      <c r="A907" s="16">
        <v>11</v>
      </c>
      <c r="B907" s="16">
        <v>50</v>
      </c>
      <c r="C907" s="5" t="str">
        <f>VLOOKUP(A907,'WinBUGS output'!A:C,3,FALSE)</f>
        <v>Any TCA</v>
      </c>
      <c r="D907" s="5" t="str">
        <f>VLOOKUP(B907,'WinBUGS output'!A:C,3,FALSE)</f>
        <v>Interpersonal counselling</v>
      </c>
      <c r="E907" s="5" t="str">
        <f>FIXED('WinBUGS output'!N906,2)</f>
        <v>-0.60</v>
      </c>
      <c r="F907" s="5" t="str">
        <f>FIXED('WinBUGS output'!M906,2)</f>
        <v>-1.41</v>
      </c>
      <c r="G907" s="5" t="str">
        <f>FIXED('WinBUGS output'!O906,2)</f>
        <v>0.16</v>
      </c>
      <c r="H907" s="38"/>
      <c r="I907" s="38"/>
      <c r="J907" s="38"/>
      <c r="X907" s="5" t="str">
        <f t="shared" si="40"/>
        <v>Any TCA</v>
      </c>
      <c r="Y907" s="5" t="str">
        <f t="shared" si="41"/>
        <v>Interpersonal counselling</v>
      </c>
      <c r="Z907" s="5" t="str">
        <f>FIXED(EXP('WinBUGS output'!N906),2)</f>
        <v>0.55</v>
      </c>
      <c r="AA907" s="5" t="str">
        <f>FIXED(EXP('WinBUGS output'!M906),2)</f>
        <v>0.24</v>
      </c>
      <c r="AB907" s="5" t="str">
        <f>FIXED(EXP('WinBUGS output'!O906),2)</f>
        <v>1.17</v>
      </c>
    </row>
    <row r="908" spans="1:28" x14ac:dyDescent="0.25">
      <c r="A908" s="16">
        <v>11</v>
      </c>
      <c r="B908" s="16">
        <v>51</v>
      </c>
      <c r="C908" s="5" t="str">
        <f>VLOOKUP(A908,'WinBUGS output'!A:C,3,FALSE)</f>
        <v>Any TCA</v>
      </c>
      <c r="D908" s="5" t="str">
        <f>VLOOKUP(B908,'WinBUGS output'!A:C,3,FALSE)</f>
        <v>Non-directive counselling</v>
      </c>
      <c r="E908" s="5" t="str">
        <f>FIXED('WinBUGS output'!N907,2)</f>
        <v>-0.39</v>
      </c>
      <c r="F908" s="5" t="str">
        <f>FIXED('WinBUGS output'!M907,2)</f>
        <v>-1.18</v>
      </c>
      <c r="G908" s="5" t="str">
        <f>FIXED('WinBUGS output'!O907,2)</f>
        <v>0.42</v>
      </c>
      <c r="H908" s="38"/>
      <c r="I908" s="38"/>
      <c r="J908" s="38"/>
      <c r="X908" s="5" t="str">
        <f t="shared" si="40"/>
        <v>Any TCA</v>
      </c>
      <c r="Y908" s="5" t="str">
        <f t="shared" si="41"/>
        <v>Non-directive counselling</v>
      </c>
      <c r="Z908" s="5" t="str">
        <f>FIXED(EXP('WinBUGS output'!N907),2)</f>
        <v>0.68</v>
      </c>
      <c r="AA908" s="5" t="str">
        <f>FIXED(EXP('WinBUGS output'!M907),2)</f>
        <v>0.31</v>
      </c>
      <c r="AB908" s="5" t="str">
        <f>FIXED(EXP('WinBUGS output'!O907),2)</f>
        <v>1.53</v>
      </c>
    </row>
    <row r="909" spans="1:28" x14ac:dyDescent="0.25">
      <c r="A909" s="16">
        <v>11</v>
      </c>
      <c r="B909" s="16">
        <v>52</v>
      </c>
      <c r="C909" s="5" t="str">
        <f>VLOOKUP(A909,'WinBUGS output'!A:C,3,FALSE)</f>
        <v>Any TCA</v>
      </c>
      <c r="D909" s="5" t="str">
        <f>VLOOKUP(B909,'WinBUGS output'!A:C,3,FALSE)</f>
        <v>Non-directive counselling + TAU</v>
      </c>
      <c r="E909" s="5" t="str">
        <f>FIXED('WinBUGS output'!N908,2)</f>
        <v>-0.42</v>
      </c>
      <c r="F909" s="5" t="str">
        <f>FIXED('WinBUGS output'!M908,2)</f>
        <v>-1.25</v>
      </c>
      <c r="G909" s="5" t="str">
        <f>FIXED('WinBUGS output'!O908,2)</f>
        <v>0.44</v>
      </c>
      <c r="H909" s="38"/>
      <c r="I909" s="38"/>
      <c r="J909" s="38"/>
      <c r="X909" s="5" t="str">
        <f t="shared" si="40"/>
        <v>Any TCA</v>
      </c>
      <c r="Y909" s="5" t="str">
        <f t="shared" si="41"/>
        <v>Non-directive counselling + TAU</v>
      </c>
      <c r="Z909" s="5" t="str">
        <f>FIXED(EXP('WinBUGS output'!N908),2)</f>
        <v>0.66</v>
      </c>
      <c r="AA909" s="5" t="str">
        <f>FIXED(EXP('WinBUGS output'!M908),2)</f>
        <v>0.29</v>
      </c>
      <c r="AB909" s="5" t="str">
        <f>FIXED(EXP('WinBUGS output'!O908),2)</f>
        <v>1.55</v>
      </c>
    </row>
    <row r="910" spans="1:28" x14ac:dyDescent="0.25">
      <c r="A910" s="16">
        <v>11</v>
      </c>
      <c r="B910" s="16">
        <v>53</v>
      </c>
      <c r="C910" s="5" t="str">
        <f>VLOOKUP(A910,'WinBUGS output'!A:C,3,FALSE)</f>
        <v>Any TCA</v>
      </c>
      <c r="D910" s="5" t="str">
        <f>VLOOKUP(B910,'WinBUGS output'!A:C,3,FALSE)</f>
        <v>Psychodynamic counselling + TAU</v>
      </c>
      <c r="E910" s="5" t="str">
        <f>FIXED('WinBUGS output'!N909,2)</f>
        <v>-0.51</v>
      </c>
      <c r="F910" s="5" t="str">
        <f>FIXED('WinBUGS output'!M909,2)</f>
        <v>-1.41</v>
      </c>
      <c r="G910" s="5" t="str">
        <f>FIXED('WinBUGS output'!O909,2)</f>
        <v>0.36</v>
      </c>
      <c r="H910" s="38"/>
      <c r="I910" s="38"/>
      <c r="J910" s="38"/>
      <c r="X910" s="5" t="str">
        <f t="shared" si="40"/>
        <v>Any TCA</v>
      </c>
      <c r="Y910" s="5" t="str">
        <f t="shared" si="41"/>
        <v>Psychodynamic counselling + TAU</v>
      </c>
      <c r="Z910" s="5" t="str">
        <f>FIXED(EXP('WinBUGS output'!N909),2)</f>
        <v>0.60</v>
      </c>
      <c r="AA910" s="5" t="str">
        <f>FIXED(EXP('WinBUGS output'!M909),2)</f>
        <v>0.24</v>
      </c>
      <c r="AB910" s="5" t="str">
        <f>FIXED(EXP('WinBUGS output'!O909),2)</f>
        <v>1.43</v>
      </c>
    </row>
    <row r="911" spans="1:28" x14ac:dyDescent="0.25">
      <c r="A911" s="16">
        <v>11</v>
      </c>
      <c r="B911" s="16">
        <v>54</v>
      </c>
      <c r="C911" s="5" t="str">
        <f>VLOOKUP(A911,'WinBUGS output'!A:C,3,FALSE)</f>
        <v>Any TCA</v>
      </c>
      <c r="D911" s="5" t="str">
        <f>VLOOKUP(B911,'WinBUGS output'!A:C,3,FALSE)</f>
        <v>Relational client-centered therapy</v>
      </c>
      <c r="E911" s="5" t="str">
        <f>FIXED('WinBUGS output'!N910,2)</f>
        <v>-0.54</v>
      </c>
      <c r="F911" s="5" t="str">
        <f>FIXED('WinBUGS output'!M910,2)</f>
        <v>-1.54</v>
      </c>
      <c r="G911" s="5" t="str">
        <f>FIXED('WinBUGS output'!O910,2)</f>
        <v>0.41</v>
      </c>
      <c r="H911" s="38"/>
      <c r="I911" s="38"/>
      <c r="J911" s="38"/>
      <c r="X911" s="5" t="str">
        <f t="shared" si="40"/>
        <v>Any TCA</v>
      </c>
      <c r="Y911" s="5" t="str">
        <f t="shared" si="41"/>
        <v>Relational client-centered therapy</v>
      </c>
      <c r="Z911" s="5" t="str">
        <f>FIXED(EXP('WinBUGS output'!N910),2)</f>
        <v>0.58</v>
      </c>
      <c r="AA911" s="5" t="str">
        <f>FIXED(EXP('WinBUGS output'!M910),2)</f>
        <v>0.22</v>
      </c>
      <c r="AB911" s="5" t="str">
        <f>FIXED(EXP('WinBUGS output'!O910),2)</f>
        <v>1.50</v>
      </c>
    </row>
    <row r="912" spans="1:28" x14ac:dyDescent="0.25">
      <c r="A912" s="16">
        <v>11</v>
      </c>
      <c r="B912" s="16">
        <v>55</v>
      </c>
      <c r="C912" s="5" t="str">
        <f>VLOOKUP(A912,'WinBUGS output'!A:C,3,FALSE)</f>
        <v>Any TCA</v>
      </c>
      <c r="D912" s="5" t="str">
        <f>VLOOKUP(B912,'WinBUGS output'!A:C,3,FALSE)</f>
        <v>Wheel of wellness counselling</v>
      </c>
      <c r="E912" s="5" t="str">
        <f>FIXED('WinBUGS output'!N911,2)</f>
        <v>-0.60</v>
      </c>
      <c r="F912" s="5" t="str">
        <f>FIXED('WinBUGS output'!M911,2)</f>
        <v>-1.61</v>
      </c>
      <c r="G912" s="5" t="str">
        <f>FIXED('WinBUGS output'!O911,2)</f>
        <v>0.30</v>
      </c>
      <c r="H912" s="38"/>
      <c r="I912" s="38"/>
      <c r="J912" s="38"/>
      <c r="X912" s="5" t="str">
        <f t="shared" si="40"/>
        <v>Any TCA</v>
      </c>
      <c r="Y912" s="5" t="str">
        <f t="shared" si="41"/>
        <v>Wheel of wellness counselling</v>
      </c>
      <c r="Z912" s="5" t="str">
        <f>FIXED(EXP('WinBUGS output'!N911),2)</f>
        <v>0.55</v>
      </c>
      <c r="AA912" s="5" t="str">
        <f>FIXED(EXP('WinBUGS output'!M911),2)</f>
        <v>0.20</v>
      </c>
      <c r="AB912" s="5" t="str">
        <f>FIXED(EXP('WinBUGS output'!O911),2)</f>
        <v>1.35</v>
      </c>
    </row>
    <row r="913" spans="1:28" x14ac:dyDescent="0.25">
      <c r="A913" s="16">
        <v>11</v>
      </c>
      <c r="B913" s="16">
        <v>56</v>
      </c>
      <c r="C913" s="5" t="str">
        <f>VLOOKUP(A913,'WinBUGS output'!A:C,3,FALSE)</f>
        <v>Any TCA</v>
      </c>
      <c r="D913" s="5" t="str">
        <f>VLOOKUP(B913,'WinBUGS output'!A:C,3,FALSE)</f>
        <v>Problem solving group</v>
      </c>
      <c r="E913" s="5" t="str">
        <f>FIXED('WinBUGS output'!N912,2)</f>
        <v>-0.58</v>
      </c>
      <c r="F913" s="5" t="str">
        <f>FIXED('WinBUGS output'!M912,2)</f>
        <v>-1.55</v>
      </c>
      <c r="G913" s="5" t="str">
        <f>FIXED('WinBUGS output'!O912,2)</f>
        <v>0.44</v>
      </c>
      <c r="H913" s="38"/>
      <c r="I913" s="38"/>
      <c r="J913" s="38"/>
      <c r="X913" s="5" t="str">
        <f t="shared" si="40"/>
        <v>Any TCA</v>
      </c>
      <c r="Y913" s="5" t="str">
        <f t="shared" si="41"/>
        <v>Problem solving group</v>
      </c>
      <c r="Z913" s="5" t="str">
        <f>FIXED(EXP('WinBUGS output'!N912),2)</f>
        <v>0.56</v>
      </c>
      <c r="AA913" s="5" t="str">
        <f>FIXED(EXP('WinBUGS output'!M912),2)</f>
        <v>0.21</v>
      </c>
      <c r="AB913" s="5" t="str">
        <f>FIXED(EXP('WinBUGS output'!O912),2)</f>
        <v>1.56</v>
      </c>
    </row>
    <row r="914" spans="1:28" x14ac:dyDescent="0.25">
      <c r="A914" s="16">
        <v>11</v>
      </c>
      <c r="B914" s="16">
        <v>57</v>
      </c>
      <c r="C914" s="5" t="str">
        <f>VLOOKUP(A914,'WinBUGS output'!A:C,3,FALSE)</f>
        <v>Any TCA</v>
      </c>
      <c r="D914" s="5" t="str">
        <f>VLOOKUP(B914,'WinBUGS output'!A:C,3,FALSE)</f>
        <v>Problem solving individual</v>
      </c>
      <c r="E914" s="5" t="str">
        <f>FIXED('WinBUGS output'!N913,2)</f>
        <v>-0.67</v>
      </c>
      <c r="F914" s="5" t="str">
        <f>FIXED('WinBUGS output'!M913,2)</f>
        <v>-1.43</v>
      </c>
      <c r="G914" s="5" t="str">
        <f>FIXED('WinBUGS output'!O913,2)</f>
        <v>0.08</v>
      </c>
      <c r="H914" s="38"/>
      <c r="I914" s="38"/>
      <c r="J914" s="38"/>
      <c r="X914" s="5" t="str">
        <f t="shared" si="40"/>
        <v>Any TCA</v>
      </c>
      <c r="Y914" s="5" t="str">
        <f t="shared" si="41"/>
        <v>Problem solving individual</v>
      </c>
      <c r="Z914" s="5" t="str">
        <f>FIXED(EXP('WinBUGS output'!N913),2)</f>
        <v>0.51</v>
      </c>
      <c r="AA914" s="5" t="str">
        <f>FIXED(EXP('WinBUGS output'!M913),2)</f>
        <v>0.24</v>
      </c>
      <c r="AB914" s="5" t="str">
        <f>FIXED(EXP('WinBUGS output'!O913),2)</f>
        <v>1.08</v>
      </c>
    </row>
    <row r="915" spans="1:28" x14ac:dyDescent="0.25">
      <c r="A915" s="16">
        <v>11</v>
      </c>
      <c r="B915" s="16">
        <v>58</v>
      </c>
      <c r="C915" s="5" t="str">
        <f>VLOOKUP(A915,'WinBUGS output'!A:C,3,FALSE)</f>
        <v>Any TCA</v>
      </c>
      <c r="D915" s="5" t="str">
        <f>VLOOKUP(B915,'WinBUGS output'!A:C,3,FALSE)</f>
        <v>Problem solving individual + TAU</v>
      </c>
      <c r="E915" s="5" t="str">
        <f>FIXED('WinBUGS output'!N914,2)</f>
        <v>-0.75</v>
      </c>
      <c r="F915" s="5" t="str">
        <f>FIXED('WinBUGS output'!M914,2)</f>
        <v>-1.70</v>
      </c>
      <c r="G915" s="5" t="str">
        <f>FIXED('WinBUGS output'!O914,2)</f>
        <v>0.12</v>
      </c>
      <c r="H915" s="38"/>
      <c r="I915" s="38"/>
      <c r="J915" s="38"/>
      <c r="X915" s="5" t="str">
        <f t="shared" si="40"/>
        <v>Any TCA</v>
      </c>
      <c r="Y915" s="5" t="str">
        <f t="shared" si="41"/>
        <v>Problem solving individual + TAU</v>
      </c>
      <c r="Z915" s="5" t="str">
        <f>FIXED(EXP('WinBUGS output'!N914),2)</f>
        <v>0.47</v>
      </c>
      <c r="AA915" s="5" t="str">
        <f>FIXED(EXP('WinBUGS output'!M914),2)</f>
        <v>0.18</v>
      </c>
      <c r="AB915" s="5" t="str">
        <f>FIXED(EXP('WinBUGS output'!O914),2)</f>
        <v>1.13</v>
      </c>
    </row>
    <row r="916" spans="1:28" x14ac:dyDescent="0.25">
      <c r="A916" s="16">
        <v>11</v>
      </c>
      <c r="B916" s="16">
        <v>59</v>
      </c>
      <c r="C916" s="5" t="str">
        <f>VLOOKUP(A916,'WinBUGS output'!A:C,3,FALSE)</f>
        <v>Any TCA</v>
      </c>
      <c r="D916" s="5" t="str">
        <f>VLOOKUP(B916,'WinBUGS output'!A:C,3,FALSE)</f>
        <v>Problem solving individual + enhanced TAU</v>
      </c>
      <c r="E916" s="5" t="str">
        <f>FIXED('WinBUGS output'!N915,2)</f>
        <v>-0.55</v>
      </c>
      <c r="F916" s="5" t="str">
        <f>FIXED('WinBUGS output'!M915,2)</f>
        <v>-1.48</v>
      </c>
      <c r="G916" s="5" t="str">
        <f>FIXED('WinBUGS output'!O915,2)</f>
        <v>0.45</v>
      </c>
      <c r="H916" s="38"/>
      <c r="I916" s="38"/>
      <c r="J916" s="38"/>
      <c r="X916" s="5" t="str">
        <f t="shared" si="40"/>
        <v>Any TCA</v>
      </c>
      <c r="Y916" s="5" t="str">
        <f t="shared" si="41"/>
        <v>Problem solving individual + enhanced TAU</v>
      </c>
      <c r="Z916" s="5" t="str">
        <f>FIXED(EXP('WinBUGS output'!N915),2)</f>
        <v>0.58</v>
      </c>
      <c r="AA916" s="5" t="str">
        <f>FIXED(EXP('WinBUGS output'!M915),2)</f>
        <v>0.23</v>
      </c>
      <c r="AB916" s="5" t="str">
        <f>FIXED(EXP('WinBUGS output'!O915),2)</f>
        <v>1.57</v>
      </c>
    </row>
    <row r="917" spans="1:28" x14ac:dyDescent="0.25">
      <c r="A917" s="16">
        <v>11</v>
      </c>
      <c r="B917" s="16">
        <v>60</v>
      </c>
      <c r="C917" s="5" t="str">
        <f>VLOOKUP(A917,'WinBUGS output'!A:C,3,FALSE)</f>
        <v>Any TCA</v>
      </c>
      <c r="D917" s="5" t="str">
        <f>VLOOKUP(B917,'WinBUGS output'!A:C,3,FALSE)</f>
        <v>Behavioural activation (BA)</v>
      </c>
      <c r="E917" s="5" t="str">
        <f>FIXED('WinBUGS output'!N916,2)</f>
        <v>-0.93</v>
      </c>
      <c r="F917" s="5" t="str">
        <f>FIXED('WinBUGS output'!M916,2)</f>
        <v>-1.83</v>
      </c>
      <c r="G917" s="5" t="str">
        <f>FIXED('WinBUGS output'!O916,2)</f>
        <v>-0.06</v>
      </c>
      <c r="H917" s="38"/>
      <c r="I917" s="38"/>
      <c r="J917" s="38"/>
      <c r="X917" s="5" t="str">
        <f t="shared" si="40"/>
        <v>Any TCA</v>
      </c>
      <c r="Y917" s="5" t="str">
        <f t="shared" si="41"/>
        <v>Behavioural activation (BA)</v>
      </c>
      <c r="Z917" s="5" t="str">
        <f>FIXED(EXP('WinBUGS output'!N916),2)</f>
        <v>0.39</v>
      </c>
      <c r="AA917" s="5" t="str">
        <f>FIXED(EXP('WinBUGS output'!M916),2)</f>
        <v>0.16</v>
      </c>
      <c r="AB917" s="5" t="str">
        <f>FIXED(EXP('WinBUGS output'!O916),2)</f>
        <v>0.94</v>
      </c>
    </row>
    <row r="918" spans="1:28" x14ac:dyDescent="0.25">
      <c r="A918" s="16">
        <v>11</v>
      </c>
      <c r="B918" s="16">
        <v>61</v>
      </c>
      <c r="C918" s="5" t="str">
        <f>VLOOKUP(A918,'WinBUGS output'!A:C,3,FALSE)</f>
        <v>Any TCA</v>
      </c>
      <c r="D918" s="5" t="str">
        <f>VLOOKUP(B918,'WinBUGS output'!A:C,3,FALSE)</f>
        <v>Behavioural activation (BA) + TAU</v>
      </c>
      <c r="E918" s="5" t="str">
        <f>FIXED('WinBUGS output'!N917,2)</f>
        <v>-0.69</v>
      </c>
      <c r="F918" s="5" t="str">
        <f>FIXED('WinBUGS output'!M917,2)</f>
        <v>-1.79</v>
      </c>
      <c r="G918" s="5" t="str">
        <f>FIXED('WinBUGS output'!O917,2)</f>
        <v>0.47</v>
      </c>
      <c r="H918" s="38"/>
      <c r="I918" s="38"/>
      <c r="J918" s="38"/>
      <c r="X918" s="5" t="str">
        <f t="shared" si="40"/>
        <v>Any TCA</v>
      </c>
      <c r="Y918" s="5" t="str">
        <f t="shared" si="41"/>
        <v>Behavioural activation (BA) + TAU</v>
      </c>
      <c r="Z918" s="5" t="str">
        <f>FIXED(EXP('WinBUGS output'!N917),2)</f>
        <v>0.50</v>
      </c>
      <c r="AA918" s="5" t="str">
        <f>FIXED(EXP('WinBUGS output'!M917),2)</f>
        <v>0.17</v>
      </c>
      <c r="AB918" s="5" t="str">
        <f>FIXED(EXP('WinBUGS output'!O917),2)</f>
        <v>1.60</v>
      </c>
    </row>
    <row r="919" spans="1:28" x14ac:dyDescent="0.25">
      <c r="A919" s="16">
        <v>11</v>
      </c>
      <c r="B919" s="16">
        <v>62</v>
      </c>
      <c r="C919" s="5" t="str">
        <f>VLOOKUP(A919,'WinBUGS output'!A:C,3,FALSE)</f>
        <v>Any TCA</v>
      </c>
      <c r="D919" s="5" t="str">
        <f>VLOOKUP(B919,'WinBUGS output'!A:C,3,FALSE)</f>
        <v>Behavioural therapy (Lewinsohn 1976)</v>
      </c>
      <c r="E919" s="5" t="str">
        <f>FIXED('WinBUGS output'!N918,2)</f>
        <v>-0.51</v>
      </c>
      <c r="F919" s="5" t="str">
        <f>FIXED('WinBUGS output'!M918,2)</f>
        <v>-1.59</v>
      </c>
      <c r="G919" s="5" t="str">
        <f>FIXED('WinBUGS output'!O918,2)</f>
        <v>0.74</v>
      </c>
      <c r="H919" s="38"/>
      <c r="I919" s="38"/>
      <c r="J919" s="38"/>
      <c r="X919" s="5" t="str">
        <f t="shared" si="40"/>
        <v>Any TCA</v>
      </c>
      <c r="Y919" s="5" t="str">
        <f t="shared" si="41"/>
        <v>Behavioural therapy (Lewinsohn 1976)</v>
      </c>
      <c r="Z919" s="5" t="str">
        <f>FIXED(EXP('WinBUGS output'!N918),2)</f>
        <v>0.60</v>
      </c>
      <c r="AA919" s="5" t="str">
        <f>FIXED(EXP('WinBUGS output'!M918),2)</f>
        <v>0.20</v>
      </c>
      <c r="AB919" s="5" t="str">
        <f>FIXED(EXP('WinBUGS output'!O918),2)</f>
        <v>2.09</v>
      </c>
    </row>
    <row r="920" spans="1:28" x14ac:dyDescent="0.25">
      <c r="A920" s="16">
        <v>11</v>
      </c>
      <c r="B920" s="16">
        <v>63</v>
      </c>
      <c r="C920" s="5" t="str">
        <f>VLOOKUP(A920,'WinBUGS output'!A:C,3,FALSE)</f>
        <v>Any TCA</v>
      </c>
      <c r="D920" s="5" t="str">
        <f>VLOOKUP(B920,'WinBUGS output'!A:C,3,FALSE)</f>
        <v>Coping with Depression course (individual)</v>
      </c>
      <c r="E920" s="5" t="str">
        <f>FIXED('WinBUGS output'!N919,2)</f>
        <v>-0.69</v>
      </c>
      <c r="F920" s="5" t="str">
        <f>FIXED('WinBUGS output'!M919,2)</f>
        <v>-1.84</v>
      </c>
      <c r="G920" s="5" t="str">
        <f>FIXED('WinBUGS output'!O919,2)</f>
        <v>0.51</v>
      </c>
      <c r="H920" s="38"/>
      <c r="I920" s="38"/>
      <c r="J920" s="38"/>
      <c r="X920" s="5" t="str">
        <f t="shared" si="40"/>
        <v>Any TCA</v>
      </c>
      <c r="Y920" s="5" t="str">
        <f t="shared" si="41"/>
        <v>Coping with Depression course (individual)</v>
      </c>
      <c r="Z920" s="5" t="str">
        <f>FIXED(EXP('WinBUGS output'!N919),2)</f>
        <v>0.50</v>
      </c>
      <c r="AA920" s="5" t="str">
        <f>FIXED(EXP('WinBUGS output'!M919),2)</f>
        <v>0.16</v>
      </c>
      <c r="AB920" s="5" t="str">
        <f>FIXED(EXP('WinBUGS output'!O919),2)</f>
        <v>1.66</v>
      </c>
    </row>
    <row r="921" spans="1:28" x14ac:dyDescent="0.25">
      <c r="A921" s="16">
        <v>11</v>
      </c>
      <c r="B921" s="16">
        <v>64</v>
      </c>
      <c r="C921" s="5" t="str">
        <f>VLOOKUP(A921,'WinBUGS output'!A:C,3,FALSE)</f>
        <v>Any TCA</v>
      </c>
      <c r="D921" s="5" t="str">
        <f>VLOOKUP(B921,'WinBUGS output'!A:C,3,FALSE)</f>
        <v>CBT individual (under 15 sessions)</v>
      </c>
      <c r="E921" s="5" t="str">
        <f>FIXED('WinBUGS output'!N920,2)</f>
        <v>-0.59</v>
      </c>
      <c r="F921" s="5" t="str">
        <f>FIXED('WinBUGS output'!M920,2)</f>
        <v>-1.21</v>
      </c>
      <c r="G921" s="5" t="str">
        <f>FIXED('WinBUGS output'!O920,2)</f>
        <v>0.02</v>
      </c>
      <c r="H921" s="38"/>
      <c r="I921" s="38"/>
      <c r="J921" s="38"/>
      <c r="X921" s="5" t="str">
        <f t="shared" si="40"/>
        <v>Any TCA</v>
      </c>
      <c r="Y921" s="5" t="str">
        <f t="shared" si="41"/>
        <v>CBT individual (under 15 sessions)</v>
      </c>
      <c r="Z921" s="5" t="str">
        <f>FIXED(EXP('WinBUGS output'!N920),2)</f>
        <v>0.56</v>
      </c>
      <c r="AA921" s="5" t="str">
        <f>FIXED(EXP('WinBUGS output'!M920),2)</f>
        <v>0.30</v>
      </c>
      <c r="AB921" s="5" t="str">
        <f>FIXED(EXP('WinBUGS output'!O920),2)</f>
        <v>1.02</v>
      </c>
    </row>
    <row r="922" spans="1:28" x14ac:dyDescent="0.25">
      <c r="A922" s="16">
        <v>11</v>
      </c>
      <c r="B922" s="16">
        <v>65</v>
      </c>
      <c r="C922" s="5" t="str">
        <f>VLOOKUP(A922,'WinBUGS output'!A:C,3,FALSE)</f>
        <v>Any TCA</v>
      </c>
      <c r="D922" s="5" t="str">
        <f>VLOOKUP(B922,'WinBUGS output'!A:C,3,FALSE)</f>
        <v>CBT individual (under 15 sessions) + TAU</v>
      </c>
      <c r="E922" s="5" t="str">
        <f>FIXED('WinBUGS output'!N921,2)</f>
        <v>-0.53</v>
      </c>
      <c r="F922" s="5" t="str">
        <f>FIXED('WinBUGS output'!M921,2)</f>
        <v>-1.23</v>
      </c>
      <c r="G922" s="5" t="str">
        <f>FIXED('WinBUGS output'!O921,2)</f>
        <v>0.25</v>
      </c>
      <c r="H922" s="38"/>
      <c r="I922" s="38"/>
      <c r="J922" s="38"/>
      <c r="X922" s="5" t="str">
        <f t="shared" si="40"/>
        <v>Any TCA</v>
      </c>
      <c r="Y922" s="5" t="str">
        <f t="shared" si="41"/>
        <v>CBT individual (under 15 sessions) + TAU</v>
      </c>
      <c r="Z922" s="5" t="str">
        <f>FIXED(EXP('WinBUGS output'!N921),2)</f>
        <v>0.59</v>
      </c>
      <c r="AA922" s="5" t="str">
        <f>FIXED(EXP('WinBUGS output'!M921),2)</f>
        <v>0.29</v>
      </c>
      <c r="AB922" s="5" t="str">
        <f>FIXED(EXP('WinBUGS output'!O921),2)</f>
        <v>1.29</v>
      </c>
    </row>
    <row r="923" spans="1:28" x14ac:dyDescent="0.25">
      <c r="A923" s="16">
        <v>11</v>
      </c>
      <c r="B923" s="16">
        <v>66</v>
      </c>
      <c r="C923" s="5" t="str">
        <f>VLOOKUP(A923,'WinBUGS output'!A:C,3,FALSE)</f>
        <v>Any TCA</v>
      </c>
      <c r="D923" s="5" t="str">
        <f>VLOOKUP(B923,'WinBUGS output'!A:C,3,FALSE)</f>
        <v>CBT individual (over 15 sessions)</v>
      </c>
      <c r="E923" s="5" t="str">
        <f>FIXED('WinBUGS output'!N922,2)</f>
        <v>-0.64</v>
      </c>
      <c r="F923" s="5" t="str">
        <f>FIXED('WinBUGS output'!M922,2)</f>
        <v>-1.18</v>
      </c>
      <c r="G923" s="5" t="str">
        <f>FIXED('WinBUGS output'!O922,2)</f>
        <v>-0.13</v>
      </c>
      <c r="H923" s="38" t="s">
        <v>5263</v>
      </c>
      <c r="I923" s="38" t="s">
        <v>5167</v>
      </c>
      <c r="J923" s="38" t="s">
        <v>5357</v>
      </c>
      <c r="X923" s="5" t="str">
        <f t="shared" si="40"/>
        <v>Any TCA</v>
      </c>
      <c r="Y923" s="5" t="str">
        <f t="shared" si="41"/>
        <v>CBT individual (over 15 sessions)</v>
      </c>
      <c r="Z923" s="5" t="str">
        <f>FIXED(EXP('WinBUGS output'!N922),2)</f>
        <v>0.52</v>
      </c>
      <c r="AA923" s="5" t="str">
        <f>FIXED(EXP('WinBUGS output'!M922),2)</f>
        <v>0.31</v>
      </c>
      <c r="AB923" s="5" t="str">
        <f>FIXED(EXP('WinBUGS output'!O922),2)</f>
        <v>0.88</v>
      </c>
    </row>
    <row r="924" spans="1:28" x14ac:dyDescent="0.25">
      <c r="A924" s="16">
        <v>11</v>
      </c>
      <c r="B924" s="16">
        <v>67</v>
      </c>
      <c r="C924" s="5" t="str">
        <f>VLOOKUP(A924,'WinBUGS output'!A:C,3,FALSE)</f>
        <v>Any TCA</v>
      </c>
      <c r="D924" s="5" t="str">
        <f>VLOOKUP(B924,'WinBUGS output'!A:C,3,FALSE)</f>
        <v>CBT individual (over 15 sessions) + TAU</v>
      </c>
      <c r="E924" s="5" t="str">
        <f>FIXED('WinBUGS output'!N923,2)</f>
        <v>-0.67</v>
      </c>
      <c r="F924" s="5" t="str">
        <f>FIXED('WinBUGS output'!M923,2)</f>
        <v>-1.51</v>
      </c>
      <c r="G924" s="5" t="str">
        <f>FIXED('WinBUGS output'!O923,2)</f>
        <v>0.10</v>
      </c>
      <c r="H924" s="38"/>
      <c r="I924" s="38"/>
      <c r="J924" s="38"/>
      <c r="X924" s="5" t="str">
        <f t="shared" si="40"/>
        <v>Any TCA</v>
      </c>
      <c r="Y924" s="5" t="str">
        <f t="shared" si="41"/>
        <v>CBT individual (over 15 sessions) + TAU</v>
      </c>
      <c r="Z924" s="5" t="str">
        <f>FIXED(EXP('WinBUGS output'!N923),2)</f>
        <v>0.51</v>
      </c>
      <c r="AA924" s="5" t="str">
        <f>FIXED(EXP('WinBUGS output'!M923),2)</f>
        <v>0.22</v>
      </c>
      <c r="AB924" s="5" t="str">
        <f>FIXED(EXP('WinBUGS output'!O923),2)</f>
        <v>1.11</v>
      </c>
    </row>
    <row r="925" spans="1:28" x14ac:dyDescent="0.25">
      <c r="A925" s="16">
        <v>11</v>
      </c>
      <c r="B925" s="16">
        <v>68</v>
      </c>
      <c r="C925" s="5" t="str">
        <f>VLOOKUP(A925,'WinBUGS output'!A:C,3,FALSE)</f>
        <v>Any TCA</v>
      </c>
      <c r="D925" s="5" t="str">
        <f>VLOOKUP(B925,'WinBUGS output'!A:C,3,FALSE)</f>
        <v>Rational emotive behaviour therapy (REBT) individual</v>
      </c>
      <c r="E925" s="5" t="str">
        <f>FIXED('WinBUGS output'!N924,2)</f>
        <v>-0.68</v>
      </c>
      <c r="F925" s="5" t="str">
        <f>FIXED('WinBUGS output'!M924,2)</f>
        <v>-1.49</v>
      </c>
      <c r="G925" s="5" t="str">
        <f>FIXED('WinBUGS output'!O924,2)</f>
        <v>0.06</v>
      </c>
      <c r="H925" s="38"/>
      <c r="I925" s="38"/>
      <c r="J925" s="38"/>
      <c r="X925" s="5" t="str">
        <f t="shared" si="40"/>
        <v>Any TCA</v>
      </c>
      <c r="Y925" s="5" t="str">
        <f t="shared" si="41"/>
        <v>Rational emotive behaviour therapy (REBT) individual</v>
      </c>
      <c r="Z925" s="5" t="str">
        <f>FIXED(EXP('WinBUGS output'!N924),2)</f>
        <v>0.51</v>
      </c>
      <c r="AA925" s="5" t="str">
        <f>FIXED(EXP('WinBUGS output'!M924),2)</f>
        <v>0.23</v>
      </c>
      <c r="AB925" s="5" t="str">
        <f>FIXED(EXP('WinBUGS output'!O924),2)</f>
        <v>1.07</v>
      </c>
    </row>
    <row r="926" spans="1:28" x14ac:dyDescent="0.25">
      <c r="A926" s="16">
        <v>11</v>
      </c>
      <c r="B926" s="16">
        <v>69</v>
      </c>
      <c r="C926" s="5" t="str">
        <f>VLOOKUP(A926,'WinBUGS output'!A:C,3,FALSE)</f>
        <v>Any TCA</v>
      </c>
      <c r="D926" s="5" t="str">
        <f>VLOOKUP(B926,'WinBUGS output'!A:C,3,FALSE)</f>
        <v>Third-wave cognitive therapy individual</v>
      </c>
      <c r="E926" s="5" t="str">
        <f>FIXED('WinBUGS output'!N925,2)</f>
        <v>-0.72</v>
      </c>
      <c r="F926" s="5" t="str">
        <f>FIXED('WinBUGS output'!M925,2)</f>
        <v>-1.44</v>
      </c>
      <c r="G926" s="5" t="str">
        <f>FIXED('WinBUGS output'!O925,2)</f>
        <v>-0.06</v>
      </c>
      <c r="H926" s="38"/>
      <c r="I926" s="38"/>
      <c r="J926" s="38"/>
      <c r="X926" s="5" t="str">
        <f t="shared" si="40"/>
        <v>Any TCA</v>
      </c>
      <c r="Y926" s="5" t="str">
        <f t="shared" si="41"/>
        <v>Third-wave cognitive therapy individual</v>
      </c>
      <c r="Z926" s="5" t="str">
        <f>FIXED(EXP('WinBUGS output'!N925),2)</f>
        <v>0.49</v>
      </c>
      <c r="AA926" s="5" t="str">
        <f>FIXED(EXP('WinBUGS output'!M925),2)</f>
        <v>0.24</v>
      </c>
      <c r="AB926" s="5" t="str">
        <f>FIXED(EXP('WinBUGS output'!O925),2)</f>
        <v>0.94</v>
      </c>
    </row>
    <row r="927" spans="1:28" x14ac:dyDescent="0.25">
      <c r="A927" s="16">
        <v>11</v>
      </c>
      <c r="B927" s="16">
        <v>70</v>
      </c>
      <c r="C927" s="5" t="str">
        <f>VLOOKUP(A927,'WinBUGS output'!A:C,3,FALSE)</f>
        <v>Any TCA</v>
      </c>
      <c r="D927" s="5" t="str">
        <f>VLOOKUP(B927,'WinBUGS output'!A:C,3,FALSE)</f>
        <v>Third-wave cognitive therapy individual + TAU</v>
      </c>
      <c r="E927" s="5" t="str">
        <f>FIXED('WinBUGS output'!N926,2)</f>
        <v>-0.68</v>
      </c>
      <c r="F927" s="5" t="str">
        <f>FIXED('WinBUGS output'!M926,2)</f>
        <v>-1.53</v>
      </c>
      <c r="G927" s="5" t="str">
        <f>FIXED('WinBUGS output'!O926,2)</f>
        <v>0.08</v>
      </c>
      <c r="H927" s="38"/>
      <c r="I927" s="38"/>
      <c r="J927" s="38"/>
      <c r="X927" s="5" t="str">
        <f t="shared" si="40"/>
        <v>Any TCA</v>
      </c>
      <c r="Y927" s="5" t="str">
        <f t="shared" si="41"/>
        <v>Third-wave cognitive therapy individual + TAU</v>
      </c>
      <c r="Z927" s="5" t="str">
        <f>FIXED(EXP('WinBUGS output'!N926),2)</f>
        <v>0.51</v>
      </c>
      <c r="AA927" s="5" t="str">
        <f>FIXED(EXP('WinBUGS output'!M926),2)</f>
        <v>0.22</v>
      </c>
      <c r="AB927" s="5" t="str">
        <f>FIXED(EXP('WinBUGS output'!O926),2)</f>
        <v>1.08</v>
      </c>
    </row>
    <row r="928" spans="1:28" x14ac:dyDescent="0.25">
      <c r="A928" s="16">
        <v>11</v>
      </c>
      <c r="B928" s="16">
        <v>71</v>
      </c>
      <c r="C928" s="5" t="str">
        <f>VLOOKUP(A928,'WinBUGS output'!A:C,3,FALSE)</f>
        <v>Any TCA</v>
      </c>
      <c r="D928" s="5" t="str">
        <f>VLOOKUP(B928,'WinBUGS output'!A:C,3,FALSE)</f>
        <v>CBT group (under 15 sessions)</v>
      </c>
      <c r="E928" s="5" t="str">
        <f>FIXED('WinBUGS output'!N927,2)</f>
        <v>-0.41</v>
      </c>
      <c r="F928" s="5" t="str">
        <f>FIXED('WinBUGS output'!M927,2)</f>
        <v>-1.19</v>
      </c>
      <c r="G928" s="5" t="str">
        <f>FIXED('WinBUGS output'!O927,2)</f>
        <v>0.36</v>
      </c>
      <c r="H928" s="38"/>
      <c r="I928" s="38"/>
      <c r="J928" s="38"/>
      <c r="X928" s="5" t="str">
        <f t="shared" si="40"/>
        <v>Any TCA</v>
      </c>
      <c r="Y928" s="5" t="str">
        <f t="shared" si="41"/>
        <v>CBT group (under 15 sessions)</v>
      </c>
      <c r="Z928" s="5" t="str">
        <f>FIXED(EXP('WinBUGS output'!N927),2)</f>
        <v>0.66</v>
      </c>
      <c r="AA928" s="5" t="str">
        <f>FIXED(EXP('WinBUGS output'!M927),2)</f>
        <v>0.31</v>
      </c>
      <c r="AB928" s="5" t="str">
        <f>FIXED(EXP('WinBUGS output'!O927),2)</f>
        <v>1.43</v>
      </c>
    </row>
    <row r="929" spans="1:28" x14ac:dyDescent="0.25">
      <c r="A929" s="16">
        <v>11</v>
      </c>
      <c r="B929" s="16">
        <v>72</v>
      </c>
      <c r="C929" s="5" t="str">
        <f>VLOOKUP(A929,'WinBUGS output'!A:C,3,FALSE)</f>
        <v>Any TCA</v>
      </c>
      <c r="D929" s="5" t="str">
        <f>VLOOKUP(B929,'WinBUGS output'!A:C,3,FALSE)</f>
        <v>CBT group (under 15 sessions) + TAU</v>
      </c>
      <c r="E929" s="5" t="str">
        <f>FIXED('WinBUGS output'!N928,2)</f>
        <v>-1.12</v>
      </c>
      <c r="F929" s="5" t="str">
        <f>FIXED('WinBUGS output'!M928,2)</f>
        <v>-2.21</v>
      </c>
      <c r="G929" s="5" t="str">
        <f>FIXED('WinBUGS output'!O928,2)</f>
        <v>-0.17</v>
      </c>
      <c r="H929" s="38"/>
      <c r="I929" s="38"/>
      <c r="J929" s="38"/>
      <c r="X929" s="5" t="str">
        <f t="shared" si="40"/>
        <v>Any TCA</v>
      </c>
      <c r="Y929" s="5" t="str">
        <f t="shared" si="41"/>
        <v>CBT group (under 15 sessions) + TAU</v>
      </c>
      <c r="Z929" s="5" t="str">
        <f>FIXED(EXP('WinBUGS output'!N928),2)</f>
        <v>0.33</v>
      </c>
      <c r="AA929" s="5" t="str">
        <f>FIXED(EXP('WinBUGS output'!M928),2)</f>
        <v>0.11</v>
      </c>
      <c r="AB929" s="5" t="str">
        <f>FIXED(EXP('WinBUGS output'!O928),2)</f>
        <v>0.84</v>
      </c>
    </row>
    <row r="930" spans="1:28" x14ac:dyDescent="0.25">
      <c r="A930" s="16">
        <v>11</v>
      </c>
      <c r="B930" s="16">
        <v>73</v>
      </c>
      <c r="C930" s="5" t="str">
        <f>VLOOKUP(A930,'WinBUGS output'!A:C,3,FALSE)</f>
        <v>Any TCA</v>
      </c>
      <c r="D930" s="5" t="str">
        <f>VLOOKUP(B930,'WinBUGS output'!A:C,3,FALSE)</f>
        <v>CBT group (over 15 sessions)</v>
      </c>
      <c r="E930" s="5" t="str">
        <f>FIXED('WinBUGS output'!N929,2)</f>
        <v>-0.59</v>
      </c>
      <c r="F930" s="5" t="str">
        <f>FIXED('WinBUGS output'!M929,2)</f>
        <v>-1.53</v>
      </c>
      <c r="G930" s="5" t="str">
        <f>FIXED('WinBUGS output'!O929,2)</f>
        <v>0.33</v>
      </c>
      <c r="H930" s="38"/>
      <c r="I930" s="38"/>
      <c r="J930" s="38"/>
      <c r="X930" s="5" t="str">
        <f t="shared" si="40"/>
        <v>Any TCA</v>
      </c>
      <c r="Y930" s="5" t="str">
        <f t="shared" si="41"/>
        <v>CBT group (over 15 sessions)</v>
      </c>
      <c r="Z930" s="5" t="str">
        <f>FIXED(EXP('WinBUGS output'!N929),2)</f>
        <v>0.56</v>
      </c>
      <c r="AA930" s="5" t="str">
        <f>FIXED(EXP('WinBUGS output'!M929),2)</f>
        <v>0.22</v>
      </c>
      <c r="AB930" s="5" t="str">
        <f>FIXED(EXP('WinBUGS output'!O929),2)</f>
        <v>1.40</v>
      </c>
    </row>
    <row r="931" spans="1:28" x14ac:dyDescent="0.25">
      <c r="A931" s="16">
        <v>11</v>
      </c>
      <c r="B931" s="16">
        <v>74</v>
      </c>
      <c r="C931" s="5" t="str">
        <f>VLOOKUP(A931,'WinBUGS output'!A:C,3,FALSE)</f>
        <v>Any TCA</v>
      </c>
      <c r="D931" s="5" t="str">
        <f>VLOOKUP(B931,'WinBUGS output'!A:C,3,FALSE)</f>
        <v>Coping with Depression course (group)</v>
      </c>
      <c r="E931" s="5" t="str">
        <f>FIXED('WinBUGS output'!N930,2)</f>
        <v>-0.55</v>
      </c>
      <c r="F931" s="5" t="str">
        <f>FIXED('WinBUGS output'!M930,2)</f>
        <v>-1.41</v>
      </c>
      <c r="G931" s="5" t="str">
        <f>FIXED('WinBUGS output'!O930,2)</f>
        <v>0.29</v>
      </c>
      <c r="H931" s="38"/>
      <c r="I931" s="38"/>
      <c r="J931" s="38"/>
      <c r="X931" s="5" t="str">
        <f t="shared" si="40"/>
        <v>Any TCA</v>
      </c>
      <c r="Y931" s="5" t="str">
        <f t="shared" si="41"/>
        <v>Coping with Depression course (group)</v>
      </c>
      <c r="Z931" s="5" t="str">
        <f>FIXED(EXP('WinBUGS output'!N930),2)</f>
        <v>0.58</v>
      </c>
      <c r="AA931" s="5" t="str">
        <f>FIXED(EXP('WinBUGS output'!M930),2)</f>
        <v>0.24</v>
      </c>
      <c r="AB931" s="5" t="str">
        <f>FIXED(EXP('WinBUGS output'!O930),2)</f>
        <v>1.33</v>
      </c>
    </row>
    <row r="932" spans="1:28" x14ac:dyDescent="0.25">
      <c r="A932" s="16">
        <v>11</v>
      </c>
      <c r="B932" s="16">
        <v>75</v>
      </c>
      <c r="C932" s="5" t="str">
        <f>VLOOKUP(A932,'WinBUGS output'!A:C,3,FALSE)</f>
        <v>Any TCA</v>
      </c>
      <c r="D932" s="5" t="str">
        <f>VLOOKUP(B932,'WinBUGS output'!A:C,3,FALSE)</f>
        <v>Coping with Depression course (group) + TAU</v>
      </c>
      <c r="E932" s="5" t="str">
        <f>FIXED('WinBUGS output'!N931,2)</f>
        <v>-0.27</v>
      </c>
      <c r="F932" s="5" t="str">
        <f>FIXED('WinBUGS output'!M931,2)</f>
        <v>-1.15</v>
      </c>
      <c r="G932" s="5" t="str">
        <f>FIXED('WinBUGS output'!O931,2)</f>
        <v>0.69</v>
      </c>
      <c r="H932" s="38"/>
      <c r="I932" s="38"/>
      <c r="J932" s="38"/>
      <c r="X932" s="5" t="str">
        <f t="shared" si="40"/>
        <v>Any TCA</v>
      </c>
      <c r="Y932" s="5" t="str">
        <f t="shared" si="41"/>
        <v>Coping with Depression course (group) + TAU</v>
      </c>
      <c r="Z932" s="5" t="str">
        <f>FIXED(EXP('WinBUGS output'!N931),2)</f>
        <v>0.76</v>
      </c>
      <c r="AA932" s="5" t="str">
        <f>FIXED(EXP('WinBUGS output'!M931),2)</f>
        <v>0.32</v>
      </c>
      <c r="AB932" s="5" t="str">
        <f>FIXED(EXP('WinBUGS output'!O931),2)</f>
        <v>1.99</v>
      </c>
    </row>
    <row r="933" spans="1:28" x14ac:dyDescent="0.25">
      <c r="A933" s="16">
        <v>11</v>
      </c>
      <c r="B933" s="16">
        <v>76</v>
      </c>
      <c r="C933" s="5" t="str">
        <f>VLOOKUP(A933,'WinBUGS output'!A:C,3,FALSE)</f>
        <v>Any TCA</v>
      </c>
      <c r="D933" s="5" t="str">
        <f>VLOOKUP(B933,'WinBUGS output'!A:C,3,FALSE)</f>
        <v>Rational emotive behaviour therapy (REBT) group</v>
      </c>
      <c r="E933" s="5" t="str">
        <f>FIXED('WinBUGS output'!N932,2)</f>
        <v>-0.82</v>
      </c>
      <c r="F933" s="5" t="str">
        <f>FIXED('WinBUGS output'!M932,2)</f>
        <v>-1.98</v>
      </c>
      <c r="G933" s="5" t="str">
        <f>FIXED('WinBUGS output'!O932,2)</f>
        <v>0.15</v>
      </c>
      <c r="H933" s="38"/>
      <c r="I933" s="38"/>
      <c r="J933" s="38"/>
      <c r="X933" s="5" t="str">
        <f t="shared" si="40"/>
        <v>Any TCA</v>
      </c>
      <c r="Y933" s="5" t="str">
        <f t="shared" si="41"/>
        <v>Rational emotive behaviour therapy (REBT) group</v>
      </c>
      <c r="Z933" s="5" t="str">
        <f>FIXED(EXP('WinBUGS output'!N932),2)</f>
        <v>0.44</v>
      </c>
      <c r="AA933" s="5" t="str">
        <f>FIXED(EXP('WinBUGS output'!M932),2)</f>
        <v>0.14</v>
      </c>
      <c r="AB933" s="5" t="str">
        <f>FIXED(EXP('WinBUGS output'!O932),2)</f>
        <v>1.16</v>
      </c>
    </row>
    <row r="934" spans="1:28" x14ac:dyDescent="0.25">
      <c r="A934" s="16">
        <v>11</v>
      </c>
      <c r="B934" s="16">
        <v>77</v>
      </c>
      <c r="C934" s="5" t="str">
        <f>VLOOKUP(A934,'WinBUGS output'!A:C,3,FALSE)</f>
        <v>Any TCA</v>
      </c>
      <c r="D934" s="5" t="str">
        <f>VLOOKUP(B934,'WinBUGS output'!A:C,3,FALSE)</f>
        <v>Third-wave cognitive therapy group</v>
      </c>
      <c r="E934" s="5" t="str">
        <f>FIXED('WinBUGS output'!N933,2)</f>
        <v>-0.39</v>
      </c>
      <c r="F934" s="5" t="str">
        <f>FIXED('WinBUGS output'!M933,2)</f>
        <v>-1.30</v>
      </c>
      <c r="G934" s="5" t="str">
        <f>FIXED('WinBUGS output'!O933,2)</f>
        <v>0.57</v>
      </c>
      <c r="H934" s="38"/>
      <c r="I934" s="38"/>
      <c r="J934" s="38"/>
      <c r="X934" s="5" t="str">
        <f t="shared" si="40"/>
        <v>Any TCA</v>
      </c>
      <c r="Y934" s="5" t="str">
        <f t="shared" si="41"/>
        <v>Third-wave cognitive therapy group</v>
      </c>
      <c r="Z934" s="5" t="str">
        <f>FIXED(EXP('WinBUGS output'!N933),2)</f>
        <v>0.67</v>
      </c>
      <c r="AA934" s="5" t="str">
        <f>FIXED(EXP('WinBUGS output'!M933),2)</f>
        <v>0.27</v>
      </c>
      <c r="AB934" s="5" t="str">
        <f>FIXED(EXP('WinBUGS output'!O933),2)</f>
        <v>1.77</v>
      </c>
    </row>
    <row r="935" spans="1:28" x14ac:dyDescent="0.25">
      <c r="A935" s="16">
        <v>11</v>
      </c>
      <c r="B935" s="16">
        <v>78</v>
      </c>
      <c r="C935" s="5" t="str">
        <f>VLOOKUP(A935,'WinBUGS output'!A:C,3,FALSE)</f>
        <v>Any TCA</v>
      </c>
      <c r="D935" s="5" t="str">
        <f>VLOOKUP(B935,'WinBUGS output'!A:C,3,FALSE)</f>
        <v>Third-wave cognitive therapy group + TAU</v>
      </c>
      <c r="E935" s="5" t="str">
        <f>FIXED('WinBUGS output'!N934,2)</f>
        <v>-0.71</v>
      </c>
      <c r="F935" s="5" t="str">
        <f>FIXED('WinBUGS output'!M934,2)</f>
        <v>-1.78</v>
      </c>
      <c r="G935" s="5" t="str">
        <f>FIXED('WinBUGS output'!O934,2)</f>
        <v>0.25</v>
      </c>
      <c r="H935" s="38"/>
      <c r="I935" s="38"/>
      <c r="J935" s="38"/>
      <c r="X935" s="5" t="str">
        <f t="shared" si="40"/>
        <v>Any TCA</v>
      </c>
      <c r="Y935" s="5" t="str">
        <f t="shared" si="41"/>
        <v>Third-wave cognitive therapy group + TAU</v>
      </c>
      <c r="Z935" s="5" t="str">
        <f>FIXED(EXP('WinBUGS output'!N934),2)</f>
        <v>0.49</v>
      </c>
      <c r="AA935" s="5" t="str">
        <f>FIXED(EXP('WinBUGS output'!M934),2)</f>
        <v>0.17</v>
      </c>
      <c r="AB935" s="5" t="str">
        <f>FIXED(EXP('WinBUGS output'!O934),2)</f>
        <v>1.28</v>
      </c>
    </row>
    <row r="936" spans="1:28" x14ac:dyDescent="0.25">
      <c r="A936" s="16">
        <v>11</v>
      </c>
      <c r="B936" s="16">
        <v>79</v>
      </c>
      <c r="C936" s="5" t="str">
        <f>VLOOKUP(A936,'WinBUGS output'!A:C,3,FALSE)</f>
        <v>Any TCA</v>
      </c>
      <c r="D936" s="5" t="str">
        <f>VLOOKUP(B936,'WinBUGS output'!A:C,3,FALSE)</f>
        <v>CBT individual (over 15 sessions) + any AD</v>
      </c>
      <c r="E936" s="5" t="str">
        <f>FIXED('WinBUGS output'!N935,2)</f>
        <v>-0.17</v>
      </c>
      <c r="F936" s="5" t="str">
        <f>FIXED('WinBUGS output'!M935,2)</f>
        <v>-1.18</v>
      </c>
      <c r="G936" s="5" t="str">
        <f>FIXED('WinBUGS output'!O935,2)</f>
        <v>0.91</v>
      </c>
      <c r="H936" s="38"/>
      <c r="I936" s="38"/>
      <c r="J936" s="38"/>
      <c r="X936" s="5" t="str">
        <f t="shared" si="40"/>
        <v>Any TCA</v>
      </c>
      <c r="Y936" s="5" t="str">
        <f t="shared" si="41"/>
        <v>CBT individual (over 15 sessions) + any AD</v>
      </c>
      <c r="Z936" s="5" t="str">
        <f>FIXED(EXP('WinBUGS output'!N935),2)</f>
        <v>0.84</v>
      </c>
      <c r="AA936" s="5" t="str">
        <f>FIXED(EXP('WinBUGS output'!M935),2)</f>
        <v>0.31</v>
      </c>
      <c r="AB936" s="5" t="str">
        <f>FIXED(EXP('WinBUGS output'!O935),2)</f>
        <v>2.50</v>
      </c>
    </row>
    <row r="937" spans="1:28" x14ac:dyDescent="0.25">
      <c r="A937" s="16">
        <v>11</v>
      </c>
      <c r="B937" s="16">
        <v>80</v>
      </c>
      <c r="C937" s="5" t="str">
        <f>VLOOKUP(A937,'WinBUGS output'!A:C,3,FALSE)</f>
        <v>Any TCA</v>
      </c>
      <c r="D937" s="5" t="str">
        <f>VLOOKUP(B937,'WinBUGS output'!A:C,3,FALSE)</f>
        <v>CBT individual (over 15 sessions) + any TCA</v>
      </c>
      <c r="E937" s="5" t="str">
        <f>FIXED('WinBUGS output'!N936,2)</f>
        <v>-0.27</v>
      </c>
      <c r="F937" s="5" t="str">
        <f>FIXED('WinBUGS output'!M936,2)</f>
        <v>-1.10</v>
      </c>
      <c r="G937" s="5" t="str">
        <f>FIXED('WinBUGS output'!O936,2)</f>
        <v>0.55</v>
      </c>
      <c r="H937" s="38" t="s">
        <v>5292</v>
      </c>
      <c r="I937" s="38" t="s">
        <v>5358</v>
      </c>
      <c r="J937" s="38" t="s">
        <v>5348</v>
      </c>
      <c r="X937" s="5" t="str">
        <f t="shared" si="40"/>
        <v>Any TCA</v>
      </c>
      <c r="Y937" s="5" t="str">
        <f t="shared" si="41"/>
        <v>CBT individual (over 15 sessions) + any TCA</v>
      </c>
      <c r="Z937" s="5" t="str">
        <f>FIXED(EXP('WinBUGS output'!N936),2)</f>
        <v>0.77</v>
      </c>
      <c r="AA937" s="5" t="str">
        <f>FIXED(EXP('WinBUGS output'!M936),2)</f>
        <v>0.33</v>
      </c>
      <c r="AB937" s="5" t="str">
        <f>FIXED(EXP('WinBUGS output'!O936),2)</f>
        <v>1.74</v>
      </c>
    </row>
    <row r="938" spans="1:28" x14ac:dyDescent="0.25">
      <c r="A938" s="16">
        <v>11</v>
      </c>
      <c r="B938" s="16">
        <v>81</v>
      </c>
      <c r="C938" s="5" t="str">
        <f>VLOOKUP(A938,'WinBUGS output'!A:C,3,FALSE)</f>
        <v>Any TCA</v>
      </c>
      <c r="D938" s="5" t="str">
        <f>VLOOKUP(B938,'WinBUGS output'!A:C,3,FALSE)</f>
        <v>CBT individual (over 15 sessions) + imipramine</v>
      </c>
      <c r="E938" s="5" t="str">
        <f>FIXED('WinBUGS output'!N937,2)</f>
        <v>-0.28</v>
      </c>
      <c r="F938" s="5" t="str">
        <f>FIXED('WinBUGS output'!M937,2)</f>
        <v>-1.23</v>
      </c>
      <c r="G938" s="5" t="str">
        <f>FIXED('WinBUGS output'!O937,2)</f>
        <v>0.64</v>
      </c>
      <c r="H938" s="38"/>
      <c r="I938" s="38"/>
      <c r="J938" s="38"/>
      <c r="X938" s="5" t="str">
        <f t="shared" si="40"/>
        <v>Any TCA</v>
      </c>
      <c r="Y938" s="5" t="str">
        <f t="shared" si="41"/>
        <v>CBT individual (over 15 sessions) + imipramine</v>
      </c>
      <c r="Z938" s="5" t="str">
        <f>FIXED(EXP('WinBUGS output'!N937),2)</f>
        <v>0.75</v>
      </c>
      <c r="AA938" s="5" t="str">
        <f>FIXED(EXP('WinBUGS output'!M937),2)</f>
        <v>0.29</v>
      </c>
      <c r="AB938" s="5" t="str">
        <f>FIXED(EXP('WinBUGS output'!O937),2)</f>
        <v>1.90</v>
      </c>
    </row>
    <row r="939" spans="1:28" x14ac:dyDescent="0.25">
      <c r="A939" s="16">
        <v>11</v>
      </c>
      <c r="B939" s="16">
        <v>82</v>
      </c>
      <c r="C939" s="5" t="str">
        <f>VLOOKUP(A939,'WinBUGS output'!A:C,3,FALSE)</f>
        <v>Any TCA</v>
      </c>
      <c r="D939" s="5" t="str">
        <f>VLOOKUP(B939,'WinBUGS output'!A:C,3,FALSE)</f>
        <v>CBT group (under 15 sessions) + imipramine</v>
      </c>
      <c r="E939" s="5" t="str">
        <f>FIXED('WinBUGS output'!N938,2)</f>
        <v>0.59</v>
      </c>
      <c r="F939" s="5" t="str">
        <f>FIXED('WinBUGS output'!M938,2)</f>
        <v>-0.94</v>
      </c>
      <c r="G939" s="5" t="str">
        <f>FIXED('WinBUGS output'!O938,2)</f>
        <v>2.11</v>
      </c>
      <c r="H939" s="38"/>
      <c r="I939" s="38"/>
      <c r="J939" s="38"/>
      <c r="X939" s="5" t="str">
        <f t="shared" si="40"/>
        <v>Any TCA</v>
      </c>
      <c r="Y939" s="5" t="str">
        <f t="shared" si="41"/>
        <v>CBT group (under 15 sessions) + imipramine</v>
      </c>
      <c r="Z939" s="5" t="str">
        <f>FIXED(EXP('WinBUGS output'!N938),2)</f>
        <v>1.79</v>
      </c>
      <c r="AA939" s="5" t="str">
        <f>FIXED(EXP('WinBUGS output'!M938),2)</f>
        <v>0.39</v>
      </c>
      <c r="AB939" s="5" t="str">
        <f>FIXED(EXP('WinBUGS output'!O938),2)</f>
        <v>8.22</v>
      </c>
    </row>
    <row r="940" spans="1:28" x14ac:dyDescent="0.25">
      <c r="A940" s="16">
        <v>11</v>
      </c>
      <c r="B940" s="16">
        <v>83</v>
      </c>
      <c r="C940" s="5" t="str">
        <f>VLOOKUP(A940,'WinBUGS output'!A:C,3,FALSE)</f>
        <v>Any TCA</v>
      </c>
      <c r="D940" s="5" t="str">
        <f>VLOOKUP(B940,'WinBUGS output'!A:C,3,FALSE)</f>
        <v>Problem solving individual + any SSRI</v>
      </c>
      <c r="E940" s="5" t="str">
        <f>FIXED('WinBUGS output'!N939,2)</f>
        <v>-1.08</v>
      </c>
      <c r="F940" s="5" t="str">
        <f>FIXED('WinBUGS output'!M939,2)</f>
        <v>-2.54</v>
      </c>
      <c r="G940" s="5" t="str">
        <f>FIXED('WinBUGS output'!O939,2)</f>
        <v>0.31</v>
      </c>
      <c r="H940" s="38"/>
      <c r="I940" s="38"/>
      <c r="J940" s="38"/>
      <c r="X940" s="5" t="str">
        <f t="shared" si="40"/>
        <v>Any TCA</v>
      </c>
      <c r="Y940" s="5" t="str">
        <f t="shared" si="41"/>
        <v>Problem solving individual + any SSRI</v>
      </c>
      <c r="Z940" s="5" t="str">
        <f>FIXED(EXP('WinBUGS output'!N939),2)</f>
        <v>0.34</v>
      </c>
      <c r="AA940" s="5" t="str">
        <f>FIXED(EXP('WinBUGS output'!M939),2)</f>
        <v>0.08</v>
      </c>
      <c r="AB940" s="5" t="str">
        <f>FIXED(EXP('WinBUGS output'!O939),2)</f>
        <v>1.36</v>
      </c>
    </row>
    <row r="941" spans="1:28" x14ac:dyDescent="0.25">
      <c r="A941" s="16">
        <v>11</v>
      </c>
      <c r="B941" s="16">
        <v>84</v>
      </c>
      <c r="C941" s="5" t="str">
        <f>VLOOKUP(A941,'WinBUGS output'!A:C,3,FALSE)</f>
        <v>Any TCA</v>
      </c>
      <c r="D941" s="5" t="str">
        <f>VLOOKUP(B941,'WinBUGS output'!A:C,3,FALSE)</f>
        <v>Supportive psychotherapy + any SSRI</v>
      </c>
      <c r="E941" s="5" t="str">
        <f>FIXED('WinBUGS output'!N940,2)</f>
        <v>-0.35</v>
      </c>
      <c r="F941" s="5" t="str">
        <f>FIXED('WinBUGS output'!M940,2)</f>
        <v>-2.25</v>
      </c>
      <c r="G941" s="5" t="str">
        <f>FIXED('WinBUGS output'!O940,2)</f>
        <v>1.51</v>
      </c>
      <c r="H941" s="38"/>
      <c r="I941" s="38"/>
      <c r="J941" s="38"/>
      <c r="X941" s="5" t="str">
        <f t="shared" si="40"/>
        <v>Any TCA</v>
      </c>
      <c r="Y941" s="5" t="str">
        <f t="shared" si="41"/>
        <v>Supportive psychotherapy + any SSRI</v>
      </c>
      <c r="Z941" s="5" t="str">
        <f>FIXED(EXP('WinBUGS output'!N940),2)</f>
        <v>0.71</v>
      </c>
      <c r="AA941" s="5" t="str">
        <f>FIXED(EXP('WinBUGS output'!M940),2)</f>
        <v>0.11</v>
      </c>
      <c r="AB941" s="5" t="str">
        <f>FIXED(EXP('WinBUGS output'!O940),2)</f>
        <v>4.51</v>
      </c>
    </row>
    <row r="942" spans="1:28" x14ac:dyDescent="0.25">
      <c r="A942" s="16">
        <v>11</v>
      </c>
      <c r="B942" s="16">
        <v>85</v>
      </c>
      <c r="C942" s="5" t="str">
        <f>VLOOKUP(A942,'WinBUGS output'!A:C,3,FALSE)</f>
        <v>Any TCA</v>
      </c>
      <c r="D942" s="5" t="str">
        <f>VLOOKUP(B942,'WinBUGS output'!A:C,3,FALSE)</f>
        <v>Interpersonal psychotherapy (IPT) + any AD</v>
      </c>
      <c r="E942" s="5" t="str">
        <f>FIXED('WinBUGS output'!N941,2)</f>
        <v>-0.49</v>
      </c>
      <c r="F942" s="5" t="str">
        <f>FIXED('WinBUGS output'!M941,2)</f>
        <v>-1.78</v>
      </c>
      <c r="G942" s="5" t="str">
        <f>FIXED('WinBUGS output'!O941,2)</f>
        <v>0.78</v>
      </c>
      <c r="H942" s="38"/>
      <c r="I942" s="38"/>
      <c r="J942" s="38"/>
      <c r="X942" s="5" t="str">
        <f t="shared" si="40"/>
        <v>Any TCA</v>
      </c>
      <c r="Y942" s="5" t="str">
        <f t="shared" si="41"/>
        <v>Interpersonal psychotherapy (IPT) + any AD</v>
      </c>
      <c r="Z942" s="5" t="str">
        <f>FIXED(EXP('WinBUGS output'!N941),2)</f>
        <v>0.61</v>
      </c>
      <c r="AA942" s="5" t="str">
        <f>FIXED(EXP('WinBUGS output'!M941),2)</f>
        <v>0.17</v>
      </c>
      <c r="AB942" s="5" t="str">
        <f>FIXED(EXP('WinBUGS output'!O941),2)</f>
        <v>2.18</v>
      </c>
    </row>
    <row r="943" spans="1:28" x14ac:dyDescent="0.25">
      <c r="A943" s="16">
        <v>11</v>
      </c>
      <c r="B943" s="16">
        <v>86</v>
      </c>
      <c r="C943" s="5" t="str">
        <f>VLOOKUP(A943,'WinBUGS output'!A:C,3,FALSE)</f>
        <v>Any TCA</v>
      </c>
      <c r="D943" s="5" t="str">
        <f>VLOOKUP(B943,'WinBUGS output'!A:C,3,FALSE)</f>
        <v>Interpersonal psychotherapy (IPT) + imipramine</v>
      </c>
      <c r="E943" s="5" t="str">
        <f>FIXED('WinBUGS output'!N942,2)</f>
        <v>-0.60</v>
      </c>
      <c r="F943" s="5" t="str">
        <f>FIXED('WinBUGS output'!M942,2)</f>
        <v>-2.03</v>
      </c>
      <c r="G943" s="5" t="str">
        <f>FIXED('WinBUGS output'!O942,2)</f>
        <v>0.79</v>
      </c>
      <c r="H943" s="38"/>
      <c r="I943" s="38"/>
      <c r="J943" s="38"/>
      <c r="X943" s="5" t="str">
        <f t="shared" si="40"/>
        <v>Any TCA</v>
      </c>
      <c r="Y943" s="5" t="str">
        <f t="shared" si="41"/>
        <v>Interpersonal psychotherapy (IPT) + imipramine</v>
      </c>
      <c r="Z943" s="5" t="str">
        <f>FIXED(EXP('WinBUGS output'!N942),2)</f>
        <v>0.55</v>
      </c>
      <c r="AA943" s="5" t="str">
        <f>FIXED(EXP('WinBUGS output'!M942),2)</f>
        <v>0.13</v>
      </c>
      <c r="AB943" s="5" t="str">
        <f>FIXED(EXP('WinBUGS output'!O942),2)</f>
        <v>2.21</v>
      </c>
    </row>
    <row r="944" spans="1:28" x14ac:dyDescent="0.25">
      <c r="A944" s="16">
        <v>11</v>
      </c>
      <c r="B944" s="16">
        <v>87</v>
      </c>
      <c r="C944" s="5" t="str">
        <f>VLOOKUP(A944,'WinBUGS output'!A:C,3,FALSE)</f>
        <v>Any TCA</v>
      </c>
      <c r="D944" s="5" t="str">
        <f>VLOOKUP(B944,'WinBUGS output'!A:C,3,FALSE)</f>
        <v>Short-term psychodynamic psychotherapy individual + Any AD</v>
      </c>
      <c r="E944" s="5" t="str">
        <f>FIXED('WinBUGS output'!N943,2)</f>
        <v>0.16</v>
      </c>
      <c r="F944" s="5" t="str">
        <f>FIXED('WinBUGS output'!M943,2)</f>
        <v>-0.78</v>
      </c>
      <c r="G944" s="5" t="str">
        <f>FIXED('WinBUGS output'!O943,2)</f>
        <v>1.09</v>
      </c>
      <c r="H944" s="38"/>
      <c r="I944" s="38"/>
      <c r="J944" s="38"/>
      <c r="X944" s="5" t="str">
        <f t="shared" si="40"/>
        <v>Any TCA</v>
      </c>
      <c r="Y944" s="5" t="str">
        <f t="shared" si="41"/>
        <v>Short-term psychodynamic psychotherapy individual + Any AD</v>
      </c>
      <c r="Z944" s="5" t="str">
        <f>FIXED(EXP('WinBUGS output'!N943),2)</f>
        <v>1.17</v>
      </c>
      <c r="AA944" s="5" t="str">
        <f>FIXED(EXP('WinBUGS output'!M943),2)</f>
        <v>0.46</v>
      </c>
      <c r="AB944" s="5" t="str">
        <f>FIXED(EXP('WinBUGS output'!O943),2)</f>
        <v>2.96</v>
      </c>
    </row>
    <row r="945" spans="1:28" x14ac:dyDescent="0.25">
      <c r="A945" s="16">
        <v>11</v>
      </c>
      <c r="B945" s="16">
        <v>88</v>
      </c>
      <c r="C945" s="5" t="str">
        <f>VLOOKUP(A945,'WinBUGS output'!A:C,3,FALSE)</f>
        <v>Any TCA</v>
      </c>
      <c r="D945" s="5" t="str">
        <f>VLOOKUP(B945,'WinBUGS output'!A:C,3,FALSE)</f>
        <v>Short-term psychodynamic psychotherapy individual + any SSRI</v>
      </c>
      <c r="E945" s="5" t="str">
        <f>FIXED('WinBUGS output'!N944,2)</f>
        <v>0.14</v>
      </c>
      <c r="F945" s="5" t="str">
        <f>FIXED('WinBUGS output'!M944,2)</f>
        <v>-1.01</v>
      </c>
      <c r="G945" s="5" t="str">
        <f>FIXED('WinBUGS output'!O944,2)</f>
        <v>1.29</v>
      </c>
      <c r="H945" s="38"/>
      <c r="I945" s="38"/>
      <c r="J945" s="38"/>
      <c r="X945" s="5" t="str">
        <f t="shared" si="40"/>
        <v>Any TCA</v>
      </c>
      <c r="Y945" s="5" t="str">
        <f t="shared" si="41"/>
        <v>Short-term psychodynamic psychotherapy individual + any SSRI</v>
      </c>
      <c r="Z945" s="5" t="str">
        <f>FIXED(EXP('WinBUGS output'!N944),2)</f>
        <v>1.14</v>
      </c>
      <c r="AA945" s="5" t="str">
        <f>FIXED(EXP('WinBUGS output'!M944),2)</f>
        <v>0.36</v>
      </c>
      <c r="AB945" s="5" t="str">
        <f>FIXED(EXP('WinBUGS output'!O944),2)</f>
        <v>3.63</v>
      </c>
    </row>
    <row r="946" spans="1:28" x14ac:dyDescent="0.25">
      <c r="A946" s="16">
        <v>11</v>
      </c>
      <c r="B946" s="16">
        <v>89</v>
      </c>
      <c r="C946" s="5" t="str">
        <f>VLOOKUP(A946,'WinBUGS output'!A:C,3,FALSE)</f>
        <v>Any TCA</v>
      </c>
      <c r="D946" s="5" t="str">
        <f>VLOOKUP(B946,'WinBUGS output'!A:C,3,FALSE)</f>
        <v>CBT individual (over 15 sessions) + Pill placebo</v>
      </c>
      <c r="E946" s="5" t="str">
        <f>FIXED('WinBUGS output'!N945,2)</f>
        <v>-1.43</v>
      </c>
      <c r="F946" s="5" t="str">
        <f>FIXED('WinBUGS output'!M945,2)</f>
        <v>-2.78</v>
      </c>
      <c r="G946" s="5" t="str">
        <f>FIXED('WinBUGS output'!O945,2)</f>
        <v>-0.23</v>
      </c>
      <c r="H946" s="38" t="s">
        <v>5359</v>
      </c>
      <c r="I946" s="38" t="s">
        <v>5360</v>
      </c>
      <c r="J946" s="38" t="s">
        <v>5361</v>
      </c>
      <c r="X946" s="5" t="str">
        <f t="shared" si="40"/>
        <v>Any TCA</v>
      </c>
      <c r="Y946" s="5" t="str">
        <f t="shared" si="41"/>
        <v>CBT individual (over 15 sessions) + Pill placebo</v>
      </c>
      <c r="Z946" s="5" t="str">
        <f>FIXED(EXP('WinBUGS output'!N945),2)</f>
        <v>0.24</v>
      </c>
      <c r="AA946" s="5" t="str">
        <f>FIXED(EXP('WinBUGS output'!M945),2)</f>
        <v>0.06</v>
      </c>
      <c r="AB946" s="5" t="str">
        <f>FIXED(EXP('WinBUGS output'!O945),2)</f>
        <v>0.79</v>
      </c>
    </row>
    <row r="947" spans="1:28" x14ac:dyDescent="0.25">
      <c r="A947" s="16">
        <v>11</v>
      </c>
      <c r="B947" s="16">
        <v>90</v>
      </c>
      <c r="C947" s="5" t="str">
        <f>VLOOKUP(A947,'WinBUGS output'!A:C,3,FALSE)</f>
        <v>Any TCA</v>
      </c>
      <c r="D947" s="5" t="str">
        <f>VLOOKUP(B947,'WinBUGS output'!A:C,3,FALSE)</f>
        <v xml:space="preserve">Interpersonal psychotherapy (IPT) + Pill placebo </v>
      </c>
      <c r="E947" s="5" t="str">
        <f>FIXED('WinBUGS output'!N946,2)</f>
        <v>-1.27</v>
      </c>
      <c r="F947" s="5" t="str">
        <f>FIXED('WinBUGS output'!M946,2)</f>
        <v>-2.47</v>
      </c>
      <c r="G947" s="5" t="str">
        <f>FIXED('WinBUGS output'!O946,2)</f>
        <v>-0.12</v>
      </c>
      <c r="H947" s="38"/>
      <c r="I947" s="38"/>
      <c r="J947" s="38"/>
      <c r="X947" s="5" t="str">
        <f t="shared" si="40"/>
        <v>Any TCA</v>
      </c>
      <c r="Y947" s="5" t="str">
        <f t="shared" si="41"/>
        <v xml:space="preserve">Interpersonal psychotherapy (IPT) + Pill placebo </v>
      </c>
      <c r="Z947" s="5" t="str">
        <f>FIXED(EXP('WinBUGS output'!N946),2)</f>
        <v>0.28</v>
      </c>
      <c r="AA947" s="5" t="str">
        <f>FIXED(EXP('WinBUGS output'!M946),2)</f>
        <v>0.08</v>
      </c>
      <c r="AB947" s="5" t="str">
        <f>FIXED(EXP('WinBUGS output'!O946),2)</f>
        <v>0.89</v>
      </c>
    </row>
    <row r="948" spans="1:28" x14ac:dyDescent="0.25">
      <c r="A948" s="16">
        <v>11</v>
      </c>
      <c r="B948" s="16">
        <v>91</v>
      </c>
      <c r="C948" s="5" t="str">
        <f>VLOOKUP(A948,'WinBUGS output'!A:C,3,FALSE)</f>
        <v>Any TCA</v>
      </c>
      <c r="D948" s="5" t="str">
        <f>VLOOKUP(B948,'WinBUGS output'!A:C,3,FALSE)</f>
        <v>Exercise + CBT individual (under 15 sessions)</v>
      </c>
      <c r="E948" s="5" t="str">
        <f>FIXED('WinBUGS output'!N947,2)</f>
        <v>-0.69</v>
      </c>
      <c r="F948" s="5" t="str">
        <f>FIXED('WinBUGS output'!M947,2)</f>
        <v>-1.82</v>
      </c>
      <c r="G948" s="5" t="str">
        <f>FIXED('WinBUGS output'!O947,2)</f>
        <v>0.35</v>
      </c>
      <c r="H948" s="38"/>
      <c r="I948" s="38"/>
      <c r="J948" s="38"/>
      <c r="X948" s="5" t="str">
        <f t="shared" si="40"/>
        <v>Any TCA</v>
      </c>
      <c r="Y948" s="5" t="str">
        <f t="shared" si="41"/>
        <v>Exercise + CBT individual (under 15 sessions)</v>
      </c>
      <c r="Z948" s="5" t="str">
        <f>FIXED(EXP('WinBUGS output'!N947),2)</f>
        <v>0.50</v>
      </c>
      <c r="AA948" s="5" t="str">
        <f>FIXED(EXP('WinBUGS output'!M947),2)</f>
        <v>0.16</v>
      </c>
      <c r="AB948" s="5" t="str">
        <f>FIXED(EXP('WinBUGS output'!O947),2)</f>
        <v>1.42</v>
      </c>
    </row>
    <row r="949" spans="1:28" x14ac:dyDescent="0.25">
      <c r="A949" s="16">
        <v>11</v>
      </c>
      <c r="B949" s="16">
        <v>92</v>
      </c>
      <c r="C949" s="5" t="str">
        <f>VLOOKUP(A949,'WinBUGS output'!A:C,3,FALSE)</f>
        <v>Any TCA</v>
      </c>
      <c r="D949" s="5" t="str">
        <f>VLOOKUP(B949,'WinBUGS output'!A:C,3,FALSE)</f>
        <v>Exercise + Sertraline</v>
      </c>
      <c r="E949" s="5" t="str">
        <f>FIXED('WinBUGS output'!N948,2)</f>
        <v>-0.57</v>
      </c>
      <c r="F949" s="5" t="str">
        <f>FIXED('WinBUGS output'!M948,2)</f>
        <v>-1.42</v>
      </c>
      <c r="G949" s="5" t="str">
        <f>FIXED('WinBUGS output'!O948,2)</f>
        <v>0.26</v>
      </c>
      <c r="H949" s="38"/>
      <c r="I949" s="38"/>
      <c r="J949" s="38"/>
      <c r="X949" s="5" t="str">
        <f t="shared" si="40"/>
        <v>Any TCA</v>
      </c>
      <c r="Y949" s="5" t="str">
        <f t="shared" si="41"/>
        <v>Exercise + Sertraline</v>
      </c>
      <c r="Z949" s="5" t="str">
        <f>FIXED(EXP('WinBUGS output'!N948),2)</f>
        <v>0.56</v>
      </c>
      <c r="AA949" s="5" t="str">
        <f>FIXED(EXP('WinBUGS output'!M948),2)</f>
        <v>0.24</v>
      </c>
      <c r="AB949" s="5" t="str">
        <f>FIXED(EXP('WinBUGS output'!O948),2)</f>
        <v>1.29</v>
      </c>
    </row>
    <row r="950" spans="1:28" x14ac:dyDescent="0.25">
      <c r="A950" s="16">
        <v>12</v>
      </c>
      <c r="B950" s="16">
        <v>13</v>
      </c>
      <c r="C950" s="5" t="str">
        <f>VLOOKUP(A950,'WinBUGS output'!A:C,3,FALSE)</f>
        <v>Amitriptyline</v>
      </c>
      <c r="D950" s="5" t="str">
        <f>VLOOKUP(B950,'WinBUGS output'!A:C,3,FALSE)</f>
        <v>Imipramine</v>
      </c>
      <c r="E950" s="5" t="str">
        <f>FIXED('WinBUGS output'!N949,2)</f>
        <v>0.19</v>
      </c>
      <c r="F950" s="5" t="str">
        <f>FIXED('WinBUGS output'!M949,2)</f>
        <v>-0.18</v>
      </c>
      <c r="G950" s="5" t="str">
        <f>FIXED('WinBUGS output'!O949,2)</f>
        <v>0.68</v>
      </c>
      <c r="H950" s="38"/>
      <c r="I950" s="38"/>
      <c r="J950" s="38"/>
      <c r="X950" s="5" t="str">
        <f t="shared" si="40"/>
        <v>Amitriptyline</v>
      </c>
      <c r="Y950" s="5" t="str">
        <f t="shared" si="41"/>
        <v>Imipramine</v>
      </c>
      <c r="Z950" s="5" t="str">
        <f>FIXED(EXP('WinBUGS output'!N949),2)</f>
        <v>1.21</v>
      </c>
      <c r="AA950" s="5" t="str">
        <f>FIXED(EXP('WinBUGS output'!M949),2)</f>
        <v>0.83</v>
      </c>
      <c r="AB950" s="5" t="str">
        <f>FIXED(EXP('WinBUGS output'!O949),2)</f>
        <v>1.97</v>
      </c>
    </row>
    <row r="951" spans="1:28" x14ac:dyDescent="0.25">
      <c r="A951" s="16">
        <v>12</v>
      </c>
      <c r="B951" s="16">
        <v>14</v>
      </c>
      <c r="C951" s="5" t="str">
        <f>VLOOKUP(A951,'WinBUGS output'!A:C,3,FALSE)</f>
        <v>Amitriptyline</v>
      </c>
      <c r="D951" s="5" t="str">
        <f>VLOOKUP(B951,'WinBUGS output'!A:C,3,FALSE)</f>
        <v>Lofepramine</v>
      </c>
      <c r="E951" s="5" t="str">
        <f>FIXED('WinBUGS output'!N950,2)</f>
        <v>0.17</v>
      </c>
      <c r="F951" s="5" t="str">
        <f>FIXED('WinBUGS output'!M950,2)</f>
        <v>-0.30</v>
      </c>
      <c r="G951" s="5" t="str">
        <f>FIXED('WinBUGS output'!O950,2)</f>
        <v>0.79</v>
      </c>
      <c r="H951" s="38" t="s">
        <v>5162</v>
      </c>
      <c r="I951" s="38" t="s">
        <v>5362</v>
      </c>
      <c r="J951" s="38" t="s">
        <v>5363</v>
      </c>
      <c r="X951" s="5" t="str">
        <f t="shared" si="40"/>
        <v>Amitriptyline</v>
      </c>
      <c r="Y951" s="5" t="str">
        <f t="shared" si="41"/>
        <v>Lofepramine</v>
      </c>
      <c r="Z951" s="5" t="str">
        <f>FIXED(EXP('WinBUGS output'!N950),2)</f>
        <v>1.18</v>
      </c>
      <c r="AA951" s="5" t="str">
        <f>FIXED(EXP('WinBUGS output'!M950),2)</f>
        <v>0.74</v>
      </c>
      <c r="AB951" s="5" t="str">
        <f>FIXED(EXP('WinBUGS output'!O950),2)</f>
        <v>2.20</v>
      </c>
    </row>
    <row r="952" spans="1:28" x14ac:dyDescent="0.25">
      <c r="A952" s="16">
        <v>12</v>
      </c>
      <c r="B952" s="16">
        <v>15</v>
      </c>
      <c r="C952" s="5" t="str">
        <f>VLOOKUP(A952,'WinBUGS output'!A:C,3,FALSE)</f>
        <v>Amitriptyline</v>
      </c>
      <c r="D952" s="5" t="str">
        <f>VLOOKUP(B952,'WinBUGS output'!A:C,3,FALSE)</f>
        <v>Any SSRI</v>
      </c>
      <c r="E952" s="5" t="str">
        <f>FIXED('WinBUGS output'!N951,2)</f>
        <v>-0.23</v>
      </c>
      <c r="F952" s="5" t="str">
        <f>FIXED('WinBUGS output'!M951,2)</f>
        <v>-0.79</v>
      </c>
      <c r="G952" s="5" t="str">
        <f>FIXED('WinBUGS output'!O951,2)</f>
        <v>0.30</v>
      </c>
      <c r="H952" s="38"/>
      <c r="I952" s="38"/>
      <c r="J952" s="38"/>
      <c r="X952" s="5" t="str">
        <f t="shared" si="40"/>
        <v>Amitriptyline</v>
      </c>
      <c r="Y952" s="5" t="str">
        <f t="shared" si="41"/>
        <v>Any SSRI</v>
      </c>
      <c r="Z952" s="5" t="str">
        <f>FIXED(EXP('WinBUGS output'!N951),2)</f>
        <v>0.79</v>
      </c>
      <c r="AA952" s="5" t="str">
        <f>FIXED(EXP('WinBUGS output'!M951),2)</f>
        <v>0.46</v>
      </c>
      <c r="AB952" s="5" t="str">
        <f>FIXED(EXP('WinBUGS output'!O951),2)</f>
        <v>1.34</v>
      </c>
    </row>
    <row r="953" spans="1:28" x14ac:dyDescent="0.25">
      <c r="A953" s="16">
        <v>12</v>
      </c>
      <c r="B953" s="16">
        <v>16</v>
      </c>
      <c r="C953" s="5" t="str">
        <f>VLOOKUP(A953,'WinBUGS output'!A:C,3,FALSE)</f>
        <v>Amitriptyline</v>
      </c>
      <c r="D953" s="5" t="str">
        <f>VLOOKUP(B953,'WinBUGS output'!A:C,3,FALSE)</f>
        <v>Any SSRI + Enhanced TAU</v>
      </c>
      <c r="E953" s="5" t="str">
        <f>FIXED('WinBUGS output'!N952,2)</f>
        <v>-0.22</v>
      </c>
      <c r="F953" s="5" t="str">
        <f>FIXED('WinBUGS output'!M952,2)</f>
        <v>-0.87</v>
      </c>
      <c r="G953" s="5" t="str">
        <f>FIXED('WinBUGS output'!O952,2)</f>
        <v>0.39</v>
      </c>
      <c r="H953" s="38"/>
      <c r="I953" s="38"/>
      <c r="J953" s="38"/>
      <c r="X953" s="5" t="str">
        <f t="shared" si="40"/>
        <v>Amitriptyline</v>
      </c>
      <c r="Y953" s="5" t="str">
        <f t="shared" si="41"/>
        <v>Any SSRI + Enhanced TAU</v>
      </c>
      <c r="Z953" s="5" t="str">
        <f>FIXED(EXP('WinBUGS output'!N952),2)</f>
        <v>0.80</v>
      </c>
      <c r="AA953" s="5" t="str">
        <f>FIXED(EXP('WinBUGS output'!M952),2)</f>
        <v>0.42</v>
      </c>
      <c r="AB953" s="5" t="str">
        <f>FIXED(EXP('WinBUGS output'!O952),2)</f>
        <v>1.47</v>
      </c>
    </row>
    <row r="954" spans="1:28" x14ac:dyDescent="0.25">
      <c r="A954" s="16">
        <v>12</v>
      </c>
      <c r="B954" s="16">
        <v>17</v>
      </c>
      <c r="C954" s="5" t="str">
        <f>VLOOKUP(A954,'WinBUGS output'!A:C,3,FALSE)</f>
        <v>Amitriptyline</v>
      </c>
      <c r="D954" s="5" t="str">
        <f>VLOOKUP(B954,'WinBUGS output'!A:C,3,FALSE)</f>
        <v>Citalopram</v>
      </c>
      <c r="E954" s="5" t="str">
        <f>FIXED('WinBUGS output'!N953,2)</f>
        <v>-0.19</v>
      </c>
      <c r="F954" s="5" t="str">
        <f>FIXED('WinBUGS output'!M953,2)</f>
        <v>-0.70</v>
      </c>
      <c r="G954" s="5" t="str">
        <f>FIXED('WinBUGS output'!O953,2)</f>
        <v>0.34</v>
      </c>
      <c r="H954" s="38"/>
      <c r="I954" s="38"/>
      <c r="J954" s="38"/>
      <c r="X954" s="5" t="str">
        <f t="shared" si="40"/>
        <v>Amitriptyline</v>
      </c>
      <c r="Y954" s="5" t="str">
        <f t="shared" si="41"/>
        <v>Citalopram</v>
      </c>
      <c r="Z954" s="5" t="str">
        <f>FIXED(EXP('WinBUGS output'!N953),2)</f>
        <v>0.83</v>
      </c>
      <c r="AA954" s="5" t="str">
        <f>FIXED(EXP('WinBUGS output'!M953),2)</f>
        <v>0.50</v>
      </c>
      <c r="AB954" s="5" t="str">
        <f>FIXED(EXP('WinBUGS output'!O953),2)</f>
        <v>1.41</v>
      </c>
    </row>
    <row r="955" spans="1:28" x14ac:dyDescent="0.25">
      <c r="A955" s="16">
        <v>12</v>
      </c>
      <c r="B955" s="16">
        <v>18</v>
      </c>
      <c r="C955" s="5" t="str">
        <f>VLOOKUP(A955,'WinBUGS output'!A:C,3,FALSE)</f>
        <v>Amitriptyline</v>
      </c>
      <c r="D955" s="5" t="str">
        <f>VLOOKUP(B955,'WinBUGS output'!A:C,3,FALSE)</f>
        <v>Escitalopram</v>
      </c>
      <c r="E955" s="5" t="str">
        <f>FIXED('WinBUGS output'!N954,2)</f>
        <v>-0.19</v>
      </c>
      <c r="F955" s="5" t="str">
        <f>FIXED('WinBUGS output'!M954,2)</f>
        <v>-0.67</v>
      </c>
      <c r="G955" s="5" t="str">
        <f>FIXED('WinBUGS output'!O954,2)</f>
        <v>0.32</v>
      </c>
      <c r="H955" s="38"/>
      <c r="I955" s="38"/>
      <c r="J955" s="38"/>
      <c r="X955" s="5" t="str">
        <f t="shared" si="40"/>
        <v>Amitriptyline</v>
      </c>
      <c r="Y955" s="5" t="str">
        <f t="shared" si="41"/>
        <v>Escitalopram</v>
      </c>
      <c r="Z955" s="5" t="str">
        <f>FIXED(EXP('WinBUGS output'!N954),2)</f>
        <v>0.83</v>
      </c>
      <c r="AA955" s="5" t="str">
        <f>FIXED(EXP('WinBUGS output'!M954),2)</f>
        <v>0.51</v>
      </c>
      <c r="AB955" s="5" t="str">
        <f>FIXED(EXP('WinBUGS output'!O954),2)</f>
        <v>1.37</v>
      </c>
    </row>
    <row r="956" spans="1:28" x14ac:dyDescent="0.25">
      <c r="A956" s="16">
        <v>12</v>
      </c>
      <c r="B956" s="16">
        <v>19</v>
      </c>
      <c r="C956" s="5" t="str">
        <f>VLOOKUP(A956,'WinBUGS output'!A:C,3,FALSE)</f>
        <v>Amitriptyline</v>
      </c>
      <c r="D956" s="5" t="str">
        <f>VLOOKUP(B956,'WinBUGS output'!A:C,3,FALSE)</f>
        <v>Fluoxetine</v>
      </c>
      <c r="E956" s="5" t="str">
        <f>FIXED('WinBUGS output'!N955,2)</f>
        <v>-0.23</v>
      </c>
      <c r="F956" s="5" t="str">
        <f>FIXED('WinBUGS output'!M955,2)</f>
        <v>-0.67</v>
      </c>
      <c r="G956" s="5" t="str">
        <f>FIXED('WinBUGS output'!O955,2)</f>
        <v>0.22</v>
      </c>
      <c r="H956" s="38" t="s">
        <v>5337</v>
      </c>
      <c r="I956" s="38" t="s">
        <v>5364</v>
      </c>
      <c r="J956" s="38" t="s">
        <v>5365</v>
      </c>
      <c r="X956" s="5" t="str">
        <f t="shared" si="40"/>
        <v>Amitriptyline</v>
      </c>
      <c r="Y956" s="5" t="str">
        <f t="shared" si="41"/>
        <v>Fluoxetine</v>
      </c>
      <c r="Z956" s="5" t="str">
        <f>FIXED(EXP('WinBUGS output'!N955),2)</f>
        <v>0.79</v>
      </c>
      <c r="AA956" s="5" t="str">
        <f>FIXED(EXP('WinBUGS output'!M955),2)</f>
        <v>0.51</v>
      </c>
      <c r="AB956" s="5" t="str">
        <f>FIXED(EXP('WinBUGS output'!O955),2)</f>
        <v>1.25</v>
      </c>
    </row>
    <row r="957" spans="1:28" x14ac:dyDescent="0.25">
      <c r="A957" s="16">
        <v>12</v>
      </c>
      <c r="B957" s="16">
        <v>20</v>
      </c>
      <c r="C957" s="5" t="str">
        <f>VLOOKUP(A957,'WinBUGS output'!A:C,3,FALSE)</f>
        <v>Amitriptyline</v>
      </c>
      <c r="D957" s="5" t="str">
        <f>VLOOKUP(B957,'WinBUGS output'!A:C,3,FALSE)</f>
        <v>Sertraline</v>
      </c>
      <c r="E957" s="5" t="str">
        <f>FIXED('WinBUGS output'!N956,2)</f>
        <v>-0.15</v>
      </c>
      <c r="F957" s="5" t="str">
        <f>FIXED('WinBUGS output'!M956,2)</f>
        <v>-0.56</v>
      </c>
      <c r="G957" s="5" t="str">
        <f>FIXED('WinBUGS output'!O956,2)</f>
        <v>0.28</v>
      </c>
      <c r="H957" s="38" t="s">
        <v>5155</v>
      </c>
      <c r="I957" s="38" t="s">
        <v>5366</v>
      </c>
      <c r="J957" s="38" t="s">
        <v>5344</v>
      </c>
      <c r="X957" s="5" t="str">
        <f t="shared" si="40"/>
        <v>Amitriptyline</v>
      </c>
      <c r="Y957" s="5" t="str">
        <f t="shared" si="41"/>
        <v>Sertraline</v>
      </c>
      <c r="Z957" s="5" t="str">
        <f>FIXED(EXP('WinBUGS output'!N956),2)</f>
        <v>0.86</v>
      </c>
      <c r="AA957" s="5" t="str">
        <f>FIXED(EXP('WinBUGS output'!M956),2)</f>
        <v>0.57</v>
      </c>
      <c r="AB957" s="5" t="str">
        <f>FIXED(EXP('WinBUGS output'!O956),2)</f>
        <v>1.33</v>
      </c>
    </row>
    <row r="958" spans="1:28" x14ac:dyDescent="0.25">
      <c r="A958" s="16">
        <v>12</v>
      </c>
      <c r="B958" s="16">
        <v>21</v>
      </c>
      <c r="C958" s="5" t="str">
        <f>VLOOKUP(A958,'WinBUGS output'!A:C,3,FALSE)</f>
        <v>Amitriptyline</v>
      </c>
      <c r="D958" s="5" t="str">
        <f>VLOOKUP(B958,'WinBUGS output'!A:C,3,FALSE)</f>
        <v>Any AD</v>
      </c>
      <c r="E958" s="5" t="str">
        <f>FIXED('WinBUGS output'!N957,2)</f>
        <v>0.03</v>
      </c>
      <c r="F958" s="5" t="str">
        <f>FIXED('WinBUGS output'!M957,2)</f>
        <v>-0.54</v>
      </c>
      <c r="G958" s="5" t="str">
        <f>FIXED('WinBUGS output'!O957,2)</f>
        <v>0.62</v>
      </c>
      <c r="H958" s="38"/>
      <c r="I958" s="38"/>
      <c r="J958" s="38"/>
      <c r="X958" s="5" t="str">
        <f t="shared" si="40"/>
        <v>Amitriptyline</v>
      </c>
      <c r="Y958" s="5" t="str">
        <f t="shared" si="41"/>
        <v>Any AD</v>
      </c>
      <c r="Z958" s="5" t="str">
        <f>FIXED(EXP('WinBUGS output'!N957),2)</f>
        <v>1.03</v>
      </c>
      <c r="AA958" s="5" t="str">
        <f>FIXED(EXP('WinBUGS output'!M957),2)</f>
        <v>0.58</v>
      </c>
      <c r="AB958" s="5" t="str">
        <f>FIXED(EXP('WinBUGS output'!O957),2)</f>
        <v>1.85</v>
      </c>
    </row>
    <row r="959" spans="1:28" x14ac:dyDescent="0.25">
      <c r="A959" s="16">
        <v>12</v>
      </c>
      <c r="B959" s="16">
        <v>22</v>
      </c>
      <c r="C959" s="5" t="str">
        <f>VLOOKUP(A959,'WinBUGS output'!A:C,3,FALSE)</f>
        <v>Amitriptyline</v>
      </c>
      <c r="D959" s="5" t="str">
        <f>VLOOKUP(B959,'WinBUGS output'!A:C,3,FALSE)</f>
        <v>Mirtazapine</v>
      </c>
      <c r="E959" s="5" t="str">
        <f>FIXED('WinBUGS output'!N958,2)</f>
        <v>-0.75</v>
      </c>
      <c r="F959" s="5" t="str">
        <f>FIXED('WinBUGS output'!M958,2)</f>
        <v>-2.10</v>
      </c>
      <c r="G959" s="5" t="str">
        <f>FIXED('WinBUGS output'!O958,2)</f>
        <v>0.58</v>
      </c>
      <c r="H959" s="38"/>
      <c r="I959" s="38"/>
      <c r="J959" s="38"/>
      <c r="X959" s="5" t="str">
        <f t="shared" si="40"/>
        <v>Amitriptyline</v>
      </c>
      <c r="Y959" s="5" t="str">
        <f t="shared" si="41"/>
        <v>Mirtazapine</v>
      </c>
      <c r="Z959" s="5" t="str">
        <f>FIXED(EXP('WinBUGS output'!N958),2)</f>
        <v>0.47</v>
      </c>
      <c r="AA959" s="5" t="str">
        <f>FIXED(EXP('WinBUGS output'!M958),2)</f>
        <v>0.12</v>
      </c>
      <c r="AB959" s="5" t="str">
        <f>FIXED(EXP('WinBUGS output'!O958),2)</f>
        <v>1.79</v>
      </c>
    </row>
    <row r="960" spans="1:28" x14ac:dyDescent="0.25">
      <c r="A960" s="16">
        <v>12</v>
      </c>
      <c r="B960" s="16">
        <v>23</v>
      </c>
      <c r="C960" s="5" t="str">
        <f>VLOOKUP(A960,'WinBUGS output'!A:C,3,FALSE)</f>
        <v>Amitriptyline</v>
      </c>
      <c r="D960" s="5" t="str">
        <f>VLOOKUP(B960,'WinBUGS output'!A:C,3,FALSE)</f>
        <v>Short-term psychodynamic psychotherapy individual</v>
      </c>
      <c r="E960" s="5" t="str">
        <f>FIXED('WinBUGS output'!N959,2)</f>
        <v>-0.17</v>
      </c>
      <c r="F960" s="5" t="str">
        <f>FIXED('WinBUGS output'!M959,2)</f>
        <v>-0.81</v>
      </c>
      <c r="G960" s="5" t="str">
        <f>FIXED('WinBUGS output'!O959,2)</f>
        <v>0.49</v>
      </c>
      <c r="H960" s="38"/>
      <c r="I960" s="38"/>
      <c r="J960" s="38"/>
      <c r="X960" s="5" t="str">
        <f t="shared" si="40"/>
        <v>Amitriptyline</v>
      </c>
      <c r="Y960" s="5" t="str">
        <f t="shared" si="41"/>
        <v>Short-term psychodynamic psychotherapy individual</v>
      </c>
      <c r="Z960" s="5" t="str">
        <f>FIXED(EXP('WinBUGS output'!N959),2)</f>
        <v>0.85</v>
      </c>
      <c r="AA960" s="5" t="str">
        <f>FIXED(EXP('WinBUGS output'!M959),2)</f>
        <v>0.45</v>
      </c>
      <c r="AB960" s="5" t="str">
        <f>FIXED(EXP('WinBUGS output'!O959),2)</f>
        <v>1.64</v>
      </c>
    </row>
    <row r="961" spans="1:28" x14ac:dyDescent="0.25">
      <c r="A961" s="16">
        <v>12</v>
      </c>
      <c r="B961" s="16">
        <v>24</v>
      </c>
      <c r="C961" s="5" t="str">
        <f>VLOOKUP(A961,'WinBUGS output'!A:C,3,FALSE)</f>
        <v>Amitriptyline</v>
      </c>
      <c r="D961" s="5" t="str">
        <f>VLOOKUP(B961,'WinBUGS output'!A:C,3,FALSE)</f>
        <v>Short-term psychodynamic psychotherapy group</v>
      </c>
      <c r="E961" s="5" t="str">
        <f>FIXED('WinBUGS output'!N960,2)</f>
        <v>-0.16</v>
      </c>
      <c r="F961" s="5" t="str">
        <f>FIXED('WinBUGS output'!M960,2)</f>
        <v>-1.17</v>
      </c>
      <c r="G961" s="5" t="str">
        <f>FIXED('WinBUGS output'!O960,2)</f>
        <v>0.86</v>
      </c>
      <c r="H961" s="38"/>
      <c r="I961" s="38"/>
      <c r="J961" s="38"/>
      <c r="X961" s="5" t="str">
        <f t="shared" si="40"/>
        <v>Amitriptyline</v>
      </c>
      <c r="Y961" s="5" t="str">
        <f t="shared" si="41"/>
        <v>Short-term psychodynamic psychotherapy group</v>
      </c>
      <c r="Z961" s="5" t="str">
        <f>FIXED(EXP('WinBUGS output'!N960),2)</f>
        <v>0.85</v>
      </c>
      <c r="AA961" s="5" t="str">
        <f>FIXED(EXP('WinBUGS output'!M960),2)</f>
        <v>0.31</v>
      </c>
      <c r="AB961" s="5" t="str">
        <f>FIXED(EXP('WinBUGS output'!O960),2)</f>
        <v>2.35</v>
      </c>
    </row>
    <row r="962" spans="1:28" x14ac:dyDescent="0.25">
      <c r="A962" s="16">
        <v>12</v>
      </c>
      <c r="B962" s="16">
        <v>25</v>
      </c>
      <c r="C962" s="5" t="str">
        <f>VLOOKUP(A962,'WinBUGS output'!A:C,3,FALSE)</f>
        <v>Amitriptyline</v>
      </c>
      <c r="D962" s="5" t="str">
        <f>VLOOKUP(B962,'WinBUGS output'!A:C,3,FALSE)</f>
        <v>Cognitive bias modification with support + TAU</v>
      </c>
      <c r="E962" s="5" t="str">
        <f>FIXED('WinBUGS output'!N961,2)</f>
        <v>0.18</v>
      </c>
      <c r="F962" s="5" t="str">
        <f>FIXED('WinBUGS output'!M961,2)</f>
        <v>-0.74</v>
      </c>
      <c r="G962" s="5" t="str">
        <f>FIXED('WinBUGS output'!O961,2)</f>
        <v>1.06</v>
      </c>
      <c r="H962" s="38"/>
      <c r="I962" s="38"/>
      <c r="J962" s="38"/>
      <c r="X962" s="5" t="str">
        <f t="shared" si="40"/>
        <v>Amitriptyline</v>
      </c>
      <c r="Y962" s="5" t="str">
        <f t="shared" si="41"/>
        <v>Cognitive bias modification with support + TAU</v>
      </c>
      <c r="Z962" s="5" t="str">
        <f>FIXED(EXP('WinBUGS output'!N961),2)</f>
        <v>1.20</v>
      </c>
      <c r="AA962" s="5" t="str">
        <f>FIXED(EXP('WinBUGS output'!M961),2)</f>
        <v>0.48</v>
      </c>
      <c r="AB962" s="5" t="str">
        <f>FIXED(EXP('WinBUGS output'!O961),2)</f>
        <v>2.89</v>
      </c>
    </row>
    <row r="963" spans="1:28" x14ac:dyDescent="0.25">
      <c r="A963" s="16">
        <v>12</v>
      </c>
      <c r="B963" s="16">
        <v>26</v>
      </c>
      <c r="C963" s="5" t="str">
        <f>VLOOKUP(A963,'WinBUGS output'!A:C,3,FALSE)</f>
        <v>Amitriptyline</v>
      </c>
      <c r="D963" s="5" t="str">
        <f>VLOOKUP(B963,'WinBUGS output'!A:C,3,FALSE)</f>
        <v>Cognitive bibliotherapy with support</v>
      </c>
      <c r="E963" s="5" t="str">
        <f>FIXED('WinBUGS output'!N962,2)</f>
        <v>0.27</v>
      </c>
      <c r="F963" s="5" t="str">
        <f>FIXED('WinBUGS output'!M962,2)</f>
        <v>-0.47</v>
      </c>
      <c r="G963" s="5" t="str">
        <f>FIXED('WinBUGS output'!O962,2)</f>
        <v>1.00</v>
      </c>
      <c r="H963" s="38"/>
      <c r="I963" s="38"/>
      <c r="J963" s="38"/>
      <c r="X963" s="5" t="str">
        <f t="shared" si="40"/>
        <v>Amitriptyline</v>
      </c>
      <c r="Y963" s="5" t="str">
        <f t="shared" si="41"/>
        <v>Cognitive bibliotherapy with support</v>
      </c>
      <c r="Z963" s="5" t="str">
        <f>FIXED(EXP('WinBUGS output'!N962),2)</f>
        <v>1.31</v>
      </c>
      <c r="AA963" s="5" t="str">
        <f>FIXED(EXP('WinBUGS output'!M962),2)</f>
        <v>0.63</v>
      </c>
      <c r="AB963" s="5" t="str">
        <f>FIXED(EXP('WinBUGS output'!O962),2)</f>
        <v>2.73</v>
      </c>
    </row>
    <row r="964" spans="1:28" x14ac:dyDescent="0.25">
      <c r="A964" s="16">
        <v>12</v>
      </c>
      <c r="B964" s="16">
        <v>27</v>
      </c>
      <c r="C964" s="5" t="str">
        <f>VLOOKUP(A964,'WinBUGS output'!A:C,3,FALSE)</f>
        <v>Amitriptyline</v>
      </c>
      <c r="D964" s="5" t="str">
        <f>VLOOKUP(B964,'WinBUGS output'!A:C,3,FALSE)</f>
        <v>Cognitive bibliotherapy with support + TAU</v>
      </c>
      <c r="E964" s="5" t="str">
        <f>FIXED('WinBUGS output'!N963,2)</f>
        <v>0.19</v>
      </c>
      <c r="F964" s="5" t="str">
        <f>FIXED('WinBUGS output'!M963,2)</f>
        <v>-0.78</v>
      </c>
      <c r="G964" s="5" t="str">
        <f>FIXED('WinBUGS output'!O963,2)</f>
        <v>1.10</v>
      </c>
      <c r="H964" s="38"/>
      <c r="I964" s="38"/>
      <c r="J964" s="38"/>
      <c r="X964" s="5" t="str">
        <f t="shared" si="40"/>
        <v>Amitriptyline</v>
      </c>
      <c r="Y964" s="5" t="str">
        <f t="shared" si="41"/>
        <v>Cognitive bibliotherapy with support + TAU</v>
      </c>
      <c r="Z964" s="5" t="str">
        <f>FIXED(EXP('WinBUGS output'!N963),2)</f>
        <v>1.20</v>
      </c>
      <c r="AA964" s="5" t="str">
        <f>FIXED(EXP('WinBUGS output'!M963),2)</f>
        <v>0.46</v>
      </c>
      <c r="AB964" s="5" t="str">
        <f>FIXED(EXP('WinBUGS output'!O963),2)</f>
        <v>3.01</v>
      </c>
    </row>
    <row r="965" spans="1:28" x14ac:dyDescent="0.25">
      <c r="A965" s="16">
        <v>12</v>
      </c>
      <c r="B965" s="16">
        <v>28</v>
      </c>
      <c r="C965" s="5" t="str">
        <f>VLOOKUP(A965,'WinBUGS output'!A:C,3,FALSE)</f>
        <v>Amitriptyline</v>
      </c>
      <c r="D965" s="5" t="str">
        <f>VLOOKUP(B965,'WinBUGS output'!A:C,3,FALSE)</f>
        <v>Computerised behavioural activation with support</v>
      </c>
      <c r="E965" s="5" t="str">
        <f>FIXED('WinBUGS output'!N964,2)</f>
        <v>0.03</v>
      </c>
      <c r="F965" s="5" t="str">
        <f>FIXED('WinBUGS output'!M964,2)</f>
        <v>-0.98</v>
      </c>
      <c r="G965" s="5" t="str">
        <f>FIXED('WinBUGS output'!O964,2)</f>
        <v>0.88</v>
      </c>
      <c r="H965" s="38"/>
      <c r="I965" s="38"/>
      <c r="J965" s="38"/>
      <c r="X965" s="5" t="str">
        <f t="shared" ref="X965:X1028" si="42">C965</f>
        <v>Amitriptyline</v>
      </c>
      <c r="Y965" s="5" t="str">
        <f t="shared" ref="Y965:Y1028" si="43">D965</f>
        <v>Computerised behavioural activation with support</v>
      </c>
      <c r="Z965" s="5" t="str">
        <f>FIXED(EXP('WinBUGS output'!N964),2)</f>
        <v>1.03</v>
      </c>
      <c r="AA965" s="5" t="str">
        <f>FIXED(EXP('WinBUGS output'!M964),2)</f>
        <v>0.38</v>
      </c>
      <c r="AB965" s="5" t="str">
        <f>FIXED(EXP('WinBUGS output'!O964),2)</f>
        <v>2.42</v>
      </c>
    </row>
    <row r="966" spans="1:28" x14ac:dyDescent="0.25">
      <c r="A966" s="16">
        <v>12</v>
      </c>
      <c r="B966" s="16">
        <v>29</v>
      </c>
      <c r="C966" s="5" t="str">
        <f>VLOOKUP(A966,'WinBUGS output'!A:C,3,FALSE)</f>
        <v>Amitriptyline</v>
      </c>
      <c r="D966" s="5" t="str">
        <f>VLOOKUP(B966,'WinBUGS output'!A:C,3,FALSE)</f>
        <v>Computerised psychodynamic therapy with support</v>
      </c>
      <c r="E966" s="5" t="str">
        <f>FIXED('WinBUGS output'!N965,2)</f>
        <v>0.35</v>
      </c>
      <c r="F966" s="5" t="str">
        <f>FIXED('WinBUGS output'!M965,2)</f>
        <v>-0.56</v>
      </c>
      <c r="G966" s="5" t="str">
        <f>FIXED('WinBUGS output'!O965,2)</f>
        <v>1.38</v>
      </c>
      <c r="H966" s="38"/>
      <c r="I966" s="38"/>
      <c r="J966" s="38"/>
      <c r="X966" s="5" t="str">
        <f t="shared" si="42"/>
        <v>Amitriptyline</v>
      </c>
      <c r="Y966" s="5" t="str">
        <f t="shared" si="43"/>
        <v>Computerised psychodynamic therapy with support</v>
      </c>
      <c r="Z966" s="5" t="str">
        <f>FIXED(EXP('WinBUGS output'!N965),2)</f>
        <v>1.41</v>
      </c>
      <c r="AA966" s="5" t="str">
        <f>FIXED(EXP('WinBUGS output'!M965),2)</f>
        <v>0.57</v>
      </c>
      <c r="AB966" s="5" t="str">
        <f>FIXED(EXP('WinBUGS output'!O965),2)</f>
        <v>3.96</v>
      </c>
    </row>
    <row r="967" spans="1:28" x14ac:dyDescent="0.25">
      <c r="A967" s="16">
        <v>12</v>
      </c>
      <c r="B967" s="16">
        <v>30</v>
      </c>
      <c r="C967" s="5" t="str">
        <f>VLOOKUP(A967,'WinBUGS output'!A:C,3,FALSE)</f>
        <v>Amitriptyline</v>
      </c>
      <c r="D967" s="5" t="str">
        <f>VLOOKUP(B967,'WinBUGS output'!A:C,3,FALSE)</f>
        <v>Computerised third-wave cognitive therapy with support</v>
      </c>
      <c r="E967" s="5" t="str">
        <f>FIXED('WinBUGS output'!N966,2)</f>
        <v>0.12</v>
      </c>
      <c r="F967" s="5" t="str">
        <f>FIXED('WinBUGS output'!M966,2)</f>
        <v>-0.94</v>
      </c>
      <c r="G967" s="5" t="str">
        <f>FIXED('WinBUGS output'!O966,2)</f>
        <v>1.05</v>
      </c>
      <c r="H967" s="38"/>
      <c r="I967" s="38"/>
      <c r="J967" s="38"/>
      <c r="X967" s="5" t="str">
        <f t="shared" si="42"/>
        <v>Amitriptyline</v>
      </c>
      <c r="Y967" s="5" t="str">
        <f t="shared" si="43"/>
        <v>Computerised third-wave cognitive therapy with support</v>
      </c>
      <c r="Z967" s="5" t="str">
        <f>FIXED(EXP('WinBUGS output'!N966),2)</f>
        <v>1.13</v>
      </c>
      <c r="AA967" s="5" t="str">
        <f>FIXED(EXP('WinBUGS output'!M966),2)</f>
        <v>0.39</v>
      </c>
      <c r="AB967" s="5" t="str">
        <f>FIXED(EXP('WinBUGS output'!O966),2)</f>
        <v>2.85</v>
      </c>
    </row>
    <row r="968" spans="1:28" x14ac:dyDescent="0.25">
      <c r="A968" s="16">
        <v>12</v>
      </c>
      <c r="B968" s="16">
        <v>31</v>
      </c>
      <c r="C968" s="5" t="str">
        <f>VLOOKUP(A968,'WinBUGS output'!A:C,3,FALSE)</f>
        <v>Amitriptyline</v>
      </c>
      <c r="D968" s="5" t="str">
        <f>VLOOKUP(B968,'WinBUGS output'!A:C,3,FALSE)</f>
        <v>Computerised-CBT (CCBT) with support</v>
      </c>
      <c r="E968" s="5" t="str">
        <f>FIXED('WinBUGS output'!N967,2)</f>
        <v>0.51</v>
      </c>
      <c r="F968" s="5" t="str">
        <f>FIXED('WinBUGS output'!M967,2)</f>
        <v>-0.18</v>
      </c>
      <c r="G968" s="5" t="str">
        <f>FIXED('WinBUGS output'!O967,2)</f>
        <v>1.22</v>
      </c>
      <c r="H968" s="38"/>
      <c r="I968" s="38"/>
      <c r="J968" s="38"/>
      <c r="X968" s="5" t="str">
        <f t="shared" si="42"/>
        <v>Amitriptyline</v>
      </c>
      <c r="Y968" s="5" t="str">
        <f t="shared" si="43"/>
        <v>Computerised-CBT (CCBT) with support</v>
      </c>
      <c r="Z968" s="5" t="str">
        <f>FIXED(EXP('WinBUGS output'!N967),2)</f>
        <v>1.67</v>
      </c>
      <c r="AA968" s="5" t="str">
        <f>FIXED(EXP('WinBUGS output'!M967),2)</f>
        <v>0.83</v>
      </c>
      <c r="AB968" s="5" t="str">
        <f>FIXED(EXP('WinBUGS output'!O967),2)</f>
        <v>3.38</v>
      </c>
    </row>
    <row r="969" spans="1:28" x14ac:dyDescent="0.25">
      <c r="A969" s="16">
        <v>12</v>
      </c>
      <c r="B969" s="16">
        <v>32</v>
      </c>
      <c r="C969" s="5" t="str">
        <f>VLOOKUP(A969,'WinBUGS output'!A:C,3,FALSE)</f>
        <v>Amitriptyline</v>
      </c>
      <c r="D969" s="5" t="str">
        <f>VLOOKUP(B969,'WinBUGS output'!A:C,3,FALSE)</f>
        <v>Computerised-CBT (CCBT) with support + TAU</v>
      </c>
      <c r="E969" s="5" t="str">
        <f>FIXED('WinBUGS output'!N968,2)</f>
        <v>0.05</v>
      </c>
      <c r="F969" s="5" t="str">
        <f>FIXED('WinBUGS output'!M968,2)</f>
        <v>-0.69</v>
      </c>
      <c r="G969" s="5" t="str">
        <f>FIXED('WinBUGS output'!O968,2)</f>
        <v>0.75</v>
      </c>
      <c r="H969" s="38"/>
      <c r="I969" s="38"/>
      <c r="J969" s="38"/>
      <c r="X969" s="5" t="str">
        <f t="shared" si="42"/>
        <v>Amitriptyline</v>
      </c>
      <c r="Y969" s="5" t="str">
        <f t="shared" si="43"/>
        <v>Computerised-CBT (CCBT) with support + TAU</v>
      </c>
      <c r="Z969" s="5" t="str">
        <f>FIXED(EXP('WinBUGS output'!N968),2)</f>
        <v>1.05</v>
      </c>
      <c r="AA969" s="5" t="str">
        <f>FIXED(EXP('WinBUGS output'!M968),2)</f>
        <v>0.50</v>
      </c>
      <c r="AB969" s="5" t="str">
        <f>FIXED(EXP('WinBUGS output'!O968),2)</f>
        <v>2.12</v>
      </c>
    </row>
    <row r="970" spans="1:28" x14ac:dyDescent="0.25">
      <c r="A970" s="16">
        <v>12</v>
      </c>
      <c r="B970" s="16">
        <v>33</v>
      </c>
      <c r="C970" s="5" t="str">
        <f>VLOOKUP(A970,'WinBUGS output'!A:C,3,FALSE)</f>
        <v>Amitriptyline</v>
      </c>
      <c r="D970" s="5" t="str">
        <f>VLOOKUP(B970,'WinBUGS output'!A:C,3,FALSE)</f>
        <v>Tailored computerised-CBT (CCBT) with support</v>
      </c>
      <c r="E970" s="5" t="str">
        <f>FIXED('WinBUGS output'!N969,2)</f>
        <v>0.13</v>
      </c>
      <c r="F970" s="5" t="str">
        <f>FIXED('WinBUGS output'!M969,2)</f>
        <v>-0.80</v>
      </c>
      <c r="G970" s="5" t="str">
        <f>FIXED('WinBUGS output'!O969,2)</f>
        <v>0.97</v>
      </c>
      <c r="H970" s="38"/>
      <c r="I970" s="38"/>
      <c r="J970" s="38"/>
      <c r="X970" s="5" t="str">
        <f t="shared" si="42"/>
        <v>Amitriptyline</v>
      </c>
      <c r="Y970" s="5" t="str">
        <f t="shared" si="43"/>
        <v>Tailored computerised-CBT (CCBT) with support</v>
      </c>
      <c r="Z970" s="5" t="str">
        <f>FIXED(EXP('WinBUGS output'!N969),2)</f>
        <v>1.14</v>
      </c>
      <c r="AA970" s="5" t="str">
        <f>FIXED(EXP('WinBUGS output'!M969),2)</f>
        <v>0.45</v>
      </c>
      <c r="AB970" s="5" t="str">
        <f>FIXED(EXP('WinBUGS output'!O969),2)</f>
        <v>2.63</v>
      </c>
    </row>
    <row r="971" spans="1:28" x14ac:dyDescent="0.25">
      <c r="A971" s="16">
        <v>12</v>
      </c>
      <c r="B971" s="16">
        <v>34</v>
      </c>
      <c r="C971" s="5" t="str">
        <f>VLOOKUP(A971,'WinBUGS output'!A:C,3,FALSE)</f>
        <v>Amitriptyline</v>
      </c>
      <c r="D971" s="5" t="str">
        <f>VLOOKUP(B971,'WinBUGS output'!A:C,3,FALSE)</f>
        <v>Behavioural bibliotherapy</v>
      </c>
      <c r="E971" s="5" t="str">
        <f>FIXED('WinBUGS output'!N970,2)</f>
        <v>0.07</v>
      </c>
      <c r="F971" s="5" t="str">
        <f>FIXED('WinBUGS output'!M970,2)</f>
        <v>-0.67</v>
      </c>
      <c r="G971" s="5" t="str">
        <f>FIXED('WinBUGS output'!O970,2)</f>
        <v>0.88</v>
      </c>
      <c r="H971" s="38"/>
      <c r="I971" s="38"/>
      <c r="J971" s="38"/>
      <c r="X971" s="5" t="str">
        <f t="shared" si="42"/>
        <v>Amitriptyline</v>
      </c>
      <c r="Y971" s="5" t="str">
        <f t="shared" si="43"/>
        <v>Behavioural bibliotherapy</v>
      </c>
      <c r="Z971" s="5" t="str">
        <f>FIXED(EXP('WinBUGS output'!N970),2)</f>
        <v>1.08</v>
      </c>
      <c r="AA971" s="5" t="str">
        <f>FIXED(EXP('WinBUGS output'!M970),2)</f>
        <v>0.51</v>
      </c>
      <c r="AB971" s="5" t="str">
        <f>FIXED(EXP('WinBUGS output'!O970),2)</f>
        <v>2.40</v>
      </c>
    </row>
    <row r="972" spans="1:28" x14ac:dyDescent="0.25">
      <c r="A972" s="16">
        <v>12</v>
      </c>
      <c r="B972" s="16">
        <v>35</v>
      </c>
      <c r="C972" s="5" t="str">
        <f>VLOOKUP(A972,'WinBUGS output'!A:C,3,FALSE)</f>
        <v>Amitriptyline</v>
      </c>
      <c r="D972" s="5" t="str">
        <f>VLOOKUP(B972,'WinBUGS output'!A:C,3,FALSE)</f>
        <v>Cognitive bibliotherapy</v>
      </c>
      <c r="E972" s="5" t="str">
        <f>FIXED('WinBUGS output'!N971,2)</f>
        <v>-0.03</v>
      </c>
      <c r="F972" s="5" t="str">
        <f>FIXED('WinBUGS output'!M971,2)</f>
        <v>-0.68</v>
      </c>
      <c r="G972" s="5" t="str">
        <f>FIXED('WinBUGS output'!O971,2)</f>
        <v>0.63</v>
      </c>
      <c r="H972" s="38"/>
      <c r="I972" s="38"/>
      <c r="J972" s="38"/>
      <c r="X972" s="5" t="str">
        <f t="shared" si="42"/>
        <v>Amitriptyline</v>
      </c>
      <c r="Y972" s="5" t="str">
        <f t="shared" si="43"/>
        <v>Cognitive bibliotherapy</v>
      </c>
      <c r="Z972" s="5" t="str">
        <f>FIXED(EXP('WinBUGS output'!N971),2)</f>
        <v>0.97</v>
      </c>
      <c r="AA972" s="5" t="str">
        <f>FIXED(EXP('WinBUGS output'!M971),2)</f>
        <v>0.51</v>
      </c>
      <c r="AB972" s="5" t="str">
        <f>FIXED(EXP('WinBUGS output'!O971),2)</f>
        <v>1.87</v>
      </c>
    </row>
    <row r="973" spans="1:28" x14ac:dyDescent="0.25">
      <c r="A973" s="16">
        <v>12</v>
      </c>
      <c r="B973" s="16">
        <v>36</v>
      </c>
      <c r="C973" s="5" t="str">
        <f>VLOOKUP(A973,'WinBUGS output'!A:C,3,FALSE)</f>
        <v>Amitriptyline</v>
      </c>
      <c r="D973" s="5" t="str">
        <f>VLOOKUP(B973,'WinBUGS output'!A:C,3,FALSE)</f>
        <v>Cognitive bibliotherapy + TAU</v>
      </c>
      <c r="E973" s="5" t="str">
        <f>FIXED('WinBUGS output'!N972,2)</f>
        <v>0.01</v>
      </c>
      <c r="F973" s="5" t="str">
        <f>FIXED('WinBUGS output'!M972,2)</f>
        <v>-0.71</v>
      </c>
      <c r="G973" s="5" t="str">
        <f>FIXED('WinBUGS output'!O972,2)</f>
        <v>0.72</v>
      </c>
      <c r="H973" s="38"/>
      <c r="I973" s="38"/>
      <c r="J973" s="38"/>
      <c r="X973" s="5" t="str">
        <f t="shared" si="42"/>
        <v>Amitriptyline</v>
      </c>
      <c r="Y973" s="5" t="str">
        <f t="shared" si="43"/>
        <v>Cognitive bibliotherapy + TAU</v>
      </c>
      <c r="Z973" s="5" t="str">
        <f>FIXED(EXP('WinBUGS output'!N972),2)</f>
        <v>1.01</v>
      </c>
      <c r="AA973" s="5" t="str">
        <f>FIXED(EXP('WinBUGS output'!M972),2)</f>
        <v>0.49</v>
      </c>
      <c r="AB973" s="5" t="str">
        <f>FIXED(EXP('WinBUGS output'!O972),2)</f>
        <v>2.06</v>
      </c>
    </row>
    <row r="974" spans="1:28" x14ac:dyDescent="0.25">
      <c r="A974" s="16">
        <v>12</v>
      </c>
      <c r="B974" s="16">
        <v>37</v>
      </c>
      <c r="C974" s="5" t="str">
        <f>VLOOKUP(A974,'WinBUGS output'!A:C,3,FALSE)</f>
        <v>Amitriptyline</v>
      </c>
      <c r="D974" s="5" t="str">
        <f>VLOOKUP(B974,'WinBUGS output'!A:C,3,FALSE)</f>
        <v>Computerised cognitive bias modification</v>
      </c>
      <c r="E974" s="5" t="str">
        <f>FIXED('WinBUGS output'!N973,2)</f>
        <v>0.04</v>
      </c>
      <c r="F974" s="5" t="str">
        <f>FIXED('WinBUGS output'!M973,2)</f>
        <v>-0.70</v>
      </c>
      <c r="G974" s="5" t="str">
        <f>FIXED('WinBUGS output'!O973,2)</f>
        <v>0.78</v>
      </c>
      <c r="H974" s="38"/>
      <c r="I974" s="38"/>
      <c r="J974" s="38"/>
      <c r="X974" s="5" t="str">
        <f t="shared" si="42"/>
        <v>Amitriptyline</v>
      </c>
      <c r="Y974" s="5" t="str">
        <f t="shared" si="43"/>
        <v>Computerised cognitive bias modification</v>
      </c>
      <c r="Z974" s="5" t="str">
        <f>FIXED(EXP('WinBUGS output'!N973),2)</f>
        <v>1.04</v>
      </c>
      <c r="AA974" s="5" t="str">
        <f>FIXED(EXP('WinBUGS output'!M973),2)</f>
        <v>0.50</v>
      </c>
      <c r="AB974" s="5" t="str">
        <f>FIXED(EXP('WinBUGS output'!O973),2)</f>
        <v>2.19</v>
      </c>
    </row>
    <row r="975" spans="1:28" x14ac:dyDescent="0.25">
      <c r="A975" s="16">
        <v>12</v>
      </c>
      <c r="B975" s="16">
        <v>38</v>
      </c>
      <c r="C975" s="5" t="str">
        <f>VLOOKUP(A975,'WinBUGS output'!A:C,3,FALSE)</f>
        <v>Amitriptyline</v>
      </c>
      <c r="D975" s="5" t="str">
        <f>VLOOKUP(B975,'WinBUGS output'!A:C,3,FALSE)</f>
        <v>Computerised mindfulness intervention</v>
      </c>
      <c r="E975" s="5" t="str">
        <f>FIXED('WinBUGS output'!N974,2)</f>
        <v>0.05</v>
      </c>
      <c r="F975" s="5" t="str">
        <f>FIXED('WinBUGS output'!M974,2)</f>
        <v>-0.71</v>
      </c>
      <c r="G975" s="5" t="str">
        <f>FIXED('WinBUGS output'!O974,2)</f>
        <v>0.83</v>
      </c>
      <c r="H975" s="38"/>
      <c r="I975" s="38"/>
      <c r="J975" s="38"/>
      <c r="X975" s="5" t="str">
        <f t="shared" si="42"/>
        <v>Amitriptyline</v>
      </c>
      <c r="Y975" s="5" t="str">
        <f t="shared" si="43"/>
        <v>Computerised mindfulness intervention</v>
      </c>
      <c r="Z975" s="5" t="str">
        <f>FIXED(EXP('WinBUGS output'!N974),2)</f>
        <v>1.05</v>
      </c>
      <c r="AA975" s="5" t="str">
        <f>FIXED(EXP('WinBUGS output'!M974),2)</f>
        <v>0.49</v>
      </c>
      <c r="AB975" s="5" t="str">
        <f>FIXED(EXP('WinBUGS output'!O974),2)</f>
        <v>2.29</v>
      </c>
    </row>
    <row r="976" spans="1:28" x14ac:dyDescent="0.25">
      <c r="A976" s="16">
        <v>12</v>
      </c>
      <c r="B976" s="16">
        <v>39</v>
      </c>
      <c r="C976" s="5" t="str">
        <f>VLOOKUP(A976,'WinBUGS output'!A:C,3,FALSE)</f>
        <v>Amitriptyline</v>
      </c>
      <c r="D976" s="5" t="str">
        <f>VLOOKUP(B976,'WinBUGS output'!A:C,3,FALSE)</f>
        <v>Computerised-CBT (CCBT)</v>
      </c>
      <c r="E976" s="5" t="str">
        <f>FIXED('WinBUGS output'!N975,2)</f>
        <v>0.06</v>
      </c>
      <c r="F976" s="5" t="str">
        <f>FIXED('WinBUGS output'!M975,2)</f>
        <v>-0.54</v>
      </c>
      <c r="G976" s="5" t="str">
        <f>FIXED('WinBUGS output'!O975,2)</f>
        <v>0.67</v>
      </c>
      <c r="H976" s="38"/>
      <c r="I976" s="38"/>
      <c r="J976" s="38"/>
      <c r="X976" s="5" t="str">
        <f t="shared" si="42"/>
        <v>Amitriptyline</v>
      </c>
      <c r="Y976" s="5" t="str">
        <f t="shared" si="43"/>
        <v>Computerised-CBT (CCBT)</v>
      </c>
      <c r="Z976" s="5" t="str">
        <f>FIXED(EXP('WinBUGS output'!N975),2)</f>
        <v>1.06</v>
      </c>
      <c r="AA976" s="5" t="str">
        <f>FIXED(EXP('WinBUGS output'!M975),2)</f>
        <v>0.58</v>
      </c>
      <c r="AB976" s="5" t="str">
        <f>FIXED(EXP('WinBUGS output'!O975),2)</f>
        <v>1.96</v>
      </c>
    </row>
    <row r="977" spans="1:28" x14ac:dyDescent="0.25">
      <c r="A977" s="16">
        <v>12</v>
      </c>
      <c r="B977" s="16">
        <v>40</v>
      </c>
      <c r="C977" s="5" t="str">
        <f>VLOOKUP(A977,'WinBUGS output'!A:C,3,FALSE)</f>
        <v>Amitriptyline</v>
      </c>
      <c r="D977" s="5" t="str">
        <f>VLOOKUP(B977,'WinBUGS output'!A:C,3,FALSE)</f>
        <v>Computerised-CBT (CCBT) + TAU</v>
      </c>
      <c r="E977" s="5" t="str">
        <f>FIXED('WinBUGS output'!N976,2)</f>
        <v>0.08</v>
      </c>
      <c r="F977" s="5" t="str">
        <f>FIXED('WinBUGS output'!M976,2)</f>
        <v>-0.55</v>
      </c>
      <c r="G977" s="5" t="str">
        <f>FIXED('WinBUGS output'!O976,2)</f>
        <v>0.75</v>
      </c>
      <c r="H977" s="38"/>
      <c r="I977" s="38"/>
      <c r="J977" s="38"/>
      <c r="X977" s="5" t="str">
        <f t="shared" si="42"/>
        <v>Amitriptyline</v>
      </c>
      <c r="Y977" s="5" t="str">
        <f t="shared" si="43"/>
        <v>Computerised-CBT (CCBT) + TAU</v>
      </c>
      <c r="Z977" s="5" t="str">
        <f>FIXED(EXP('WinBUGS output'!N976),2)</f>
        <v>1.09</v>
      </c>
      <c r="AA977" s="5" t="str">
        <f>FIXED(EXP('WinBUGS output'!M976),2)</f>
        <v>0.58</v>
      </c>
      <c r="AB977" s="5" t="str">
        <f>FIXED(EXP('WinBUGS output'!O976),2)</f>
        <v>2.11</v>
      </c>
    </row>
    <row r="978" spans="1:28" x14ac:dyDescent="0.25">
      <c r="A978" s="16">
        <v>12</v>
      </c>
      <c r="B978" s="16">
        <v>41</v>
      </c>
      <c r="C978" s="5" t="str">
        <f>VLOOKUP(A978,'WinBUGS output'!A:C,3,FALSE)</f>
        <v>Amitriptyline</v>
      </c>
      <c r="D978" s="5" t="str">
        <f>VLOOKUP(B978,'WinBUGS output'!A:C,3,FALSE)</f>
        <v>Online positive psychological intervention</v>
      </c>
      <c r="E978" s="5" t="str">
        <f>FIXED('WinBUGS output'!N977,2)</f>
        <v>0.08</v>
      </c>
      <c r="F978" s="5" t="str">
        <f>FIXED('WinBUGS output'!M977,2)</f>
        <v>-0.64</v>
      </c>
      <c r="G978" s="5" t="str">
        <f>FIXED('WinBUGS output'!O977,2)</f>
        <v>0.83</v>
      </c>
      <c r="H978" s="38"/>
      <c r="I978" s="38"/>
      <c r="J978" s="38"/>
      <c r="X978" s="5" t="str">
        <f t="shared" si="42"/>
        <v>Amitriptyline</v>
      </c>
      <c r="Y978" s="5" t="str">
        <f t="shared" si="43"/>
        <v>Online positive psychological intervention</v>
      </c>
      <c r="Z978" s="5" t="str">
        <f>FIXED(EXP('WinBUGS output'!N977),2)</f>
        <v>1.08</v>
      </c>
      <c r="AA978" s="5" t="str">
        <f>FIXED(EXP('WinBUGS output'!M977),2)</f>
        <v>0.53</v>
      </c>
      <c r="AB978" s="5" t="str">
        <f>FIXED(EXP('WinBUGS output'!O977),2)</f>
        <v>2.30</v>
      </c>
    </row>
    <row r="979" spans="1:28" x14ac:dyDescent="0.25">
      <c r="A979" s="16">
        <v>12</v>
      </c>
      <c r="B979" s="16">
        <v>42</v>
      </c>
      <c r="C979" s="5" t="str">
        <f>VLOOKUP(A979,'WinBUGS output'!A:C,3,FALSE)</f>
        <v>Amitriptyline</v>
      </c>
      <c r="D979" s="5" t="str">
        <f>VLOOKUP(B979,'WinBUGS output'!A:C,3,FALSE)</f>
        <v>Psychoeducational website</v>
      </c>
      <c r="E979" s="5" t="str">
        <f>FIXED('WinBUGS output'!N978,2)</f>
        <v>0.00</v>
      </c>
      <c r="F979" s="5" t="str">
        <f>FIXED('WinBUGS output'!M978,2)</f>
        <v>-0.69</v>
      </c>
      <c r="G979" s="5" t="str">
        <f>FIXED('WinBUGS output'!O978,2)</f>
        <v>0.69</v>
      </c>
      <c r="H979" s="38"/>
      <c r="I979" s="38"/>
      <c r="J979" s="38"/>
      <c r="X979" s="5" t="str">
        <f t="shared" si="42"/>
        <v>Amitriptyline</v>
      </c>
      <c r="Y979" s="5" t="str">
        <f t="shared" si="43"/>
        <v>Psychoeducational website</v>
      </c>
      <c r="Z979" s="5" t="str">
        <f>FIXED(EXP('WinBUGS output'!N978),2)</f>
        <v>1.01</v>
      </c>
      <c r="AA979" s="5" t="str">
        <f>FIXED(EXP('WinBUGS output'!M978),2)</f>
        <v>0.50</v>
      </c>
      <c r="AB979" s="5" t="str">
        <f>FIXED(EXP('WinBUGS output'!O978),2)</f>
        <v>1.99</v>
      </c>
    </row>
    <row r="980" spans="1:28" x14ac:dyDescent="0.25">
      <c r="A980" s="16">
        <v>12</v>
      </c>
      <c r="B980" s="16">
        <v>43</v>
      </c>
      <c r="C980" s="5" t="str">
        <f>VLOOKUP(A980,'WinBUGS output'!A:C,3,FALSE)</f>
        <v>Amitriptyline</v>
      </c>
      <c r="D980" s="5" t="str">
        <f>VLOOKUP(B980,'WinBUGS output'!A:C,3,FALSE)</f>
        <v>Tailored computerised psychoeducation and self-help strategies</v>
      </c>
      <c r="E980" s="5" t="str">
        <f>FIXED('WinBUGS output'!N979,2)</f>
        <v>-0.01</v>
      </c>
      <c r="F980" s="5" t="str">
        <f>FIXED('WinBUGS output'!M979,2)</f>
        <v>-0.77</v>
      </c>
      <c r="G980" s="5" t="str">
        <f>FIXED('WinBUGS output'!O979,2)</f>
        <v>0.71</v>
      </c>
      <c r="H980" s="38"/>
      <c r="I980" s="38"/>
      <c r="J980" s="38"/>
      <c r="X980" s="5" t="str">
        <f t="shared" si="42"/>
        <v>Amitriptyline</v>
      </c>
      <c r="Y980" s="5" t="str">
        <f t="shared" si="43"/>
        <v>Tailored computerised psychoeducation and self-help strategies</v>
      </c>
      <c r="Z980" s="5" t="str">
        <f>FIXED(EXP('WinBUGS output'!N979),2)</f>
        <v>0.99</v>
      </c>
      <c r="AA980" s="5" t="str">
        <f>FIXED(EXP('WinBUGS output'!M979),2)</f>
        <v>0.46</v>
      </c>
      <c r="AB980" s="5" t="str">
        <f>FIXED(EXP('WinBUGS output'!O979),2)</f>
        <v>2.04</v>
      </c>
    </row>
    <row r="981" spans="1:28" x14ac:dyDescent="0.25">
      <c r="A981" s="16">
        <v>12</v>
      </c>
      <c r="B981" s="16">
        <v>44</v>
      </c>
      <c r="C981" s="5" t="str">
        <f>VLOOKUP(A981,'WinBUGS output'!A:C,3,FALSE)</f>
        <v>Amitriptyline</v>
      </c>
      <c r="D981" s="5" t="str">
        <f>VLOOKUP(B981,'WinBUGS output'!A:C,3,FALSE)</f>
        <v>Lifestyle factors discussion</v>
      </c>
      <c r="E981" s="5" t="str">
        <f>FIXED('WinBUGS output'!N980,2)</f>
        <v>-0.70</v>
      </c>
      <c r="F981" s="5" t="str">
        <f>FIXED('WinBUGS output'!M980,2)</f>
        <v>-1.61</v>
      </c>
      <c r="G981" s="5" t="str">
        <f>FIXED('WinBUGS output'!O980,2)</f>
        <v>0.19</v>
      </c>
      <c r="H981" s="38"/>
      <c r="I981" s="38"/>
      <c r="J981" s="38"/>
      <c r="X981" s="5" t="str">
        <f t="shared" si="42"/>
        <v>Amitriptyline</v>
      </c>
      <c r="Y981" s="5" t="str">
        <f t="shared" si="43"/>
        <v>Lifestyle factors discussion</v>
      </c>
      <c r="Z981" s="5" t="str">
        <f>FIXED(EXP('WinBUGS output'!N980),2)</f>
        <v>0.50</v>
      </c>
      <c r="AA981" s="5" t="str">
        <f>FIXED(EXP('WinBUGS output'!M980),2)</f>
        <v>0.20</v>
      </c>
      <c r="AB981" s="5" t="str">
        <f>FIXED(EXP('WinBUGS output'!O980),2)</f>
        <v>1.20</v>
      </c>
    </row>
    <row r="982" spans="1:28" x14ac:dyDescent="0.25">
      <c r="A982" s="16">
        <v>12</v>
      </c>
      <c r="B982" s="16">
        <v>45</v>
      </c>
      <c r="C982" s="5" t="str">
        <f>VLOOKUP(A982,'WinBUGS output'!A:C,3,FALSE)</f>
        <v>Amitriptyline</v>
      </c>
      <c r="D982" s="5" t="str">
        <f>VLOOKUP(B982,'WinBUGS output'!A:C,3,FALSE)</f>
        <v>Psychoeducational group programme</v>
      </c>
      <c r="E982" s="5" t="str">
        <f>FIXED('WinBUGS output'!N981,2)</f>
        <v>-0.83</v>
      </c>
      <c r="F982" s="5" t="str">
        <f>FIXED('WinBUGS output'!M981,2)</f>
        <v>-1.76</v>
      </c>
      <c r="G982" s="5" t="str">
        <f>FIXED('WinBUGS output'!O981,2)</f>
        <v>0.03</v>
      </c>
      <c r="H982" s="38"/>
      <c r="I982" s="38"/>
      <c r="J982" s="38"/>
      <c r="X982" s="5" t="str">
        <f t="shared" si="42"/>
        <v>Amitriptyline</v>
      </c>
      <c r="Y982" s="5" t="str">
        <f t="shared" si="43"/>
        <v>Psychoeducational group programme</v>
      </c>
      <c r="Z982" s="5" t="str">
        <f>FIXED(EXP('WinBUGS output'!N981),2)</f>
        <v>0.43</v>
      </c>
      <c r="AA982" s="5" t="str">
        <f>FIXED(EXP('WinBUGS output'!M981),2)</f>
        <v>0.17</v>
      </c>
      <c r="AB982" s="5" t="str">
        <f>FIXED(EXP('WinBUGS output'!O981),2)</f>
        <v>1.03</v>
      </c>
    </row>
    <row r="983" spans="1:28" x14ac:dyDescent="0.25">
      <c r="A983" s="16">
        <v>12</v>
      </c>
      <c r="B983" s="16">
        <v>46</v>
      </c>
      <c r="C983" s="5" t="str">
        <f>VLOOKUP(A983,'WinBUGS output'!A:C,3,FALSE)</f>
        <v>Amitriptyline</v>
      </c>
      <c r="D983" s="5" t="str">
        <f>VLOOKUP(B983,'WinBUGS output'!A:C,3,FALSE)</f>
        <v>Psychoeducational group programme + TAU</v>
      </c>
      <c r="E983" s="5" t="str">
        <f>FIXED('WinBUGS output'!N982,2)</f>
        <v>-0.54</v>
      </c>
      <c r="F983" s="5" t="str">
        <f>FIXED('WinBUGS output'!M982,2)</f>
        <v>-1.33</v>
      </c>
      <c r="G983" s="5" t="str">
        <f>FIXED('WinBUGS output'!O982,2)</f>
        <v>0.26</v>
      </c>
      <c r="H983" s="38"/>
      <c r="I983" s="38"/>
      <c r="J983" s="38"/>
      <c r="X983" s="5" t="str">
        <f t="shared" si="42"/>
        <v>Amitriptyline</v>
      </c>
      <c r="Y983" s="5" t="str">
        <f t="shared" si="43"/>
        <v>Psychoeducational group programme + TAU</v>
      </c>
      <c r="Z983" s="5" t="str">
        <f>FIXED(EXP('WinBUGS output'!N982),2)</f>
        <v>0.58</v>
      </c>
      <c r="AA983" s="5" t="str">
        <f>FIXED(EXP('WinBUGS output'!M982),2)</f>
        <v>0.27</v>
      </c>
      <c r="AB983" s="5" t="str">
        <f>FIXED(EXP('WinBUGS output'!O982),2)</f>
        <v>1.29</v>
      </c>
    </row>
    <row r="984" spans="1:28" x14ac:dyDescent="0.25">
      <c r="A984" s="16">
        <v>12</v>
      </c>
      <c r="B984" s="16">
        <v>47</v>
      </c>
      <c r="C984" s="5" t="str">
        <f>VLOOKUP(A984,'WinBUGS output'!A:C,3,FALSE)</f>
        <v>Amitriptyline</v>
      </c>
      <c r="D984" s="5" t="str">
        <f>VLOOKUP(B984,'WinBUGS output'!A:C,3,FALSE)</f>
        <v>Interpersonal psychotherapy (IPT)</v>
      </c>
      <c r="E984" s="5" t="str">
        <f>FIXED('WinBUGS output'!N983,2)</f>
        <v>-0.35</v>
      </c>
      <c r="F984" s="5" t="str">
        <f>FIXED('WinBUGS output'!M983,2)</f>
        <v>-0.92</v>
      </c>
      <c r="G984" s="5" t="str">
        <f>FIXED('WinBUGS output'!O983,2)</f>
        <v>0.25</v>
      </c>
      <c r="H984" s="38"/>
      <c r="I984" s="38"/>
      <c r="J984" s="38"/>
      <c r="X984" s="5" t="str">
        <f t="shared" si="42"/>
        <v>Amitriptyline</v>
      </c>
      <c r="Y984" s="5" t="str">
        <f t="shared" si="43"/>
        <v>Interpersonal psychotherapy (IPT)</v>
      </c>
      <c r="Z984" s="5" t="str">
        <f>FIXED(EXP('WinBUGS output'!N983),2)</f>
        <v>0.71</v>
      </c>
      <c r="AA984" s="5" t="str">
        <f>FIXED(EXP('WinBUGS output'!M983),2)</f>
        <v>0.40</v>
      </c>
      <c r="AB984" s="5" t="str">
        <f>FIXED(EXP('WinBUGS output'!O983),2)</f>
        <v>1.28</v>
      </c>
    </row>
    <row r="985" spans="1:28" x14ac:dyDescent="0.25">
      <c r="A985" s="16">
        <v>12</v>
      </c>
      <c r="B985" s="16">
        <v>48</v>
      </c>
      <c r="C985" s="5" t="str">
        <f>VLOOKUP(A985,'WinBUGS output'!A:C,3,FALSE)</f>
        <v>Amitriptyline</v>
      </c>
      <c r="D985" s="5" t="str">
        <f>VLOOKUP(B985,'WinBUGS output'!A:C,3,FALSE)</f>
        <v>Interpersonal psychotherapy (IPT) + TAU</v>
      </c>
      <c r="E985" s="5" t="str">
        <f>FIXED('WinBUGS output'!N984,2)</f>
        <v>-0.51</v>
      </c>
      <c r="F985" s="5" t="str">
        <f>FIXED('WinBUGS output'!M984,2)</f>
        <v>-1.49</v>
      </c>
      <c r="G985" s="5" t="str">
        <f>FIXED('WinBUGS output'!O984,2)</f>
        <v>0.31</v>
      </c>
      <c r="H985" s="38"/>
      <c r="I985" s="38"/>
      <c r="J985" s="38"/>
      <c r="X985" s="5" t="str">
        <f t="shared" si="42"/>
        <v>Amitriptyline</v>
      </c>
      <c r="Y985" s="5" t="str">
        <f t="shared" si="43"/>
        <v>Interpersonal psychotherapy (IPT) + TAU</v>
      </c>
      <c r="Z985" s="5" t="str">
        <f>FIXED(EXP('WinBUGS output'!N984),2)</f>
        <v>0.60</v>
      </c>
      <c r="AA985" s="5" t="str">
        <f>FIXED(EXP('WinBUGS output'!M984),2)</f>
        <v>0.22</v>
      </c>
      <c r="AB985" s="5" t="str">
        <f>FIXED(EXP('WinBUGS output'!O984),2)</f>
        <v>1.37</v>
      </c>
    </row>
    <row r="986" spans="1:28" x14ac:dyDescent="0.25">
      <c r="A986" s="16">
        <v>12</v>
      </c>
      <c r="B986" s="16">
        <v>49</v>
      </c>
      <c r="C986" s="5" t="str">
        <f>VLOOKUP(A986,'WinBUGS output'!A:C,3,FALSE)</f>
        <v>Amitriptyline</v>
      </c>
      <c r="D986" s="5" t="str">
        <f>VLOOKUP(B986,'WinBUGS output'!A:C,3,FALSE)</f>
        <v>Emotion-focused therapy (EFT)</v>
      </c>
      <c r="E986" s="5" t="str">
        <f>FIXED('WinBUGS output'!N985,2)</f>
        <v>-0.43</v>
      </c>
      <c r="F986" s="5" t="str">
        <f>FIXED('WinBUGS output'!M985,2)</f>
        <v>-1.32</v>
      </c>
      <c r="G986" s="5" t="str">
        <f>FIXED('WinBUGS output'!O985,2)</f>
        <v>0.38</v>
      </c>
      <c r="H986" s="38"/>
      <c r="I986" s="38"/>
      <c r="J986" s="38"/>
      <c r="X986" s="5" t="str">
        <f t="shared" si="42"/>
        <v>Amitriptyline</v>
      </c>
      <c r="Y986" s="5" t="str">
        <f t="shared" si="43"/>
        <v>Emotion-focused therapy (EFT)</v>
      </c>
      <c r="Z986" s="5" t="str">
        <f>FIXED(EXP('WinBUGS output'!N985),2)</f>
        <v>0.65</v>
      </c>
      <c r="AA986" s="5" t="str">
        <f>FIXED(EXP('WinBUGS output'!M985),2)</f>
        <v>0.27</v>
      </c>
      <c r="AB986" s="5" t="str">
        <f>FIXED(EXP('WinBUGS output'!O985),2)</f>
        <v>1.46</v>
      </c>
    </row>
    <row r="987" spans="1:28" x14ac:dyDescent="0.25">
      <c r="A987" s="16">
        <v>12</v>
      </c>
      <c r="B987" s="16">
        <v>50</v>
      </c>
      <c r="C987" s="5" t="str">
        <f>VLOOKUP(A987,'WinBUGS output'!A:C,3,FALSE)</f>
        <v>Amitriptyline</v>
      </c>
      <c r="D987" s="5" t="str">
        <f>VLOOKUP(B987,'WinBUGS output'!A:C,3,FALSE)</f>
        <v>Interpersonal counselling</v>
      </c>
      <c r="E987" s="5" t="str">
        <f>FIXED('WinBUGS output'!N986,2)</f>
        <v>-0.40</v>
      </c>
      <c r="F987" s="5" t="str">
        <f>FIXED('WinBUGS output'!M986,2)</f>
        <v>-1.18</v>
      </c>
      <c r="G987" s="5" t="str">
        <f>FIXED('WinBUGS output'!O986,2)</f>
        <v>0.35</v>
      </c>
      <c r="H987" s="38"/>
      <c r="I987" s="38"/>
      <c r="J987" s="38"/>
      <c r="X987" s="5" t="str">
        <f t="shared" si="42"/>
        <v>Amitriptyline</v>
      </c>
      <c r="Y987" s="5" t="str">
        <f t="shared" si="43"/>
        <v>Interpersonal counselling</v>
      </c>
      <c r="Z987" s="5" t="str">
        <f>FIXED(EXP('WinBUGS output'!N986),2)</f>
        <v>0.67</v>
      </c>
      <c r="AA987" s="5" t="str">
        <f>FIXED(EXP('WinBUGS output'!M986),2)</f>
        <v>0.31</v>
      </c>
      <c r="AB987" s="5" t="str">
        <f>FIXED(EXP('WinBUGS output'!O986),2)</f>
        <v>1.41</v>
      </c>
    </row>
    <row r="988" spans="1:28" x14ac:dyDescent="0.25">
      <c r="A988" s="16">
        <v>12</v>
      </c>
      <c r="B988" s="16">
        <v>51</v>
      </c>
      <c r="C988" s="5" t="str">
        <f>VLOOKUP(A988,'WinBUGS output'!A:C,3,FALSE)</f>
        <v>Amitriptyline</v>
      </c>
      <c r="D988" s="5" t="str">
        <f>VLOOKUP(B988,'WinBUGS output'!A:C,3,FALSE)</f>
        <v>Non-directive counselling</v>
      </c>
      <c r="E988" s="5" t="str">
        <f>FIXED('WinBUGS output'!N987,2)</f>
        <v>-0.19</v>
      </c>
      <c r="F988" s="5" t="str">
        <f>FIXED('WinBUGS output'!M987,2)</f>
        <v>-0.95</v>
      </c>
      <c r="G988" s="5" t="str">
        <f>FIXED('WinBUGS output'!O987,2)</f>
        <v>0.60</v>
      </c>
      <c r="H988" s="38"/>
      <c r="I988" s="38"/>
      <c r="J988" s="38"/>
      <c r="X988" s="5" t="str">
        <f t="shared" si="42"/>
        <v>Amitriptyline</v>
      </c>
      <c r="Y988" s="5" t="str">
        <f t="shared" si="43"/>
        <v>Non-directive counselling</v>
      </c>
      <c r="Z988" s="5" t="str">
        <f>FIXED(EXP('WinBUGS output'!N987),2)</f>
        <v>0.82</v>
      </c>
      <c r="AA988" s="5" t="str">
        <f>FIXED(EXP('WinBUGS output'!M987),2)</f>
        <v>0.39</v>
      </c>
      <c r="AB988" s="5" t="str">
        <f>FIXED(EXP('WinBUGS output'!O987),2)</f>
        <v>1.83</v>
      </c>
    </row>
    <row r="989" spans="1:28" x14ac:dyDescent="0.25">
      <c r="A989" s="16">
        <v>12</v>
      </c>
      <c r="B989" s="16">
        <v>52</v>
      </c>
      <c r="C989" s="5" t="str">
        <f>VLOOKUP(A989,'WinBUGS output'!A:C,3,FALSE)</f>
        <v>Amitriptyline</v>
      </c>
      <c r="D989" s="5" t="str">
        <f>VLOOKUP(B989,'WinBUGS output'!A:C,3,FALSE)</f>
        <v>Non-directive counselling + TAU</v>
      </c>
      <c r="E989" s="5" t="str">
        <f>FIXED('WinBUGS output'!N988,2)</f>
        <v>-0.23</v>
      </c>
      <c r="F989" s="5" t="str">
        <f>FIXED('WinBUGS output'!M988,2)</f>
        <v>-1.02</v>
      </c>
      <c r="G989" s="5" t="str">
        <f>FIXED('WinBUGS output'!O988,2)</f>
        <v>0.62</v>
      </c>
      <c r="H989" s="38"/>
      <c r="I989" s="38"/>
      <c r="J989" s="38"/>
      <c r="X989" s="5" t="str">
        <f t="shared" si="42"/>
        <v>Amitriptyline</v>
      </c>
      <c r="Y989" s="5" t="str">
        <f t="shared" si="43"/>
        <v>Non-directive counselling + TAU</v>
      </c>
      <c r="Z989" s="5" t="str">
        <f>FIXED(EXP('WinBUGS output'!N988),2)</f>
        <v>0.80</v>
      </c>
      <c r="AA989" s="5" t="str">
        <f>FIXED(EXP('WinBUGS output'!M988),2)</f>
        <v>0.36</v>
      </c>
      <c r="AB989" s="5" t="str">
        <f>FIXED(EXP('WinBUGS output'!O988),2)</f>
        <v>1.87</v>
      </c>
    </row>
    <row r="990" spans="1:28" x14ac:dyDescent="0.25">
      <c r="A990" s="16">
        <v>12</v>
      </c>
      <c r="B990" s="16">
        <v>53</v>
      </c>
      <c r="C990" s="5" t="str">
        <f>VLOOKUP(A990,'WinBUGS output'!A:C,3,FALSE)</f>
        <v>Amitriptyline</v>
      </c>
      <c r="D990" s="5" t="str">
        <f>VLOOKUP(B990,'WinBUGS output'!A:C,3,FALSE)</f>
        <v>Psychodynamic counselling + TAU</v>
      </c>
      <c r="E990" s="5" t="str">
        <f>FIXED('WinBUGS output'!N989,2)</f>
        <v>-0.32</v>
      </c>
      <c r="F990" s="5" t="str">
        <f>FIXED('WinBUGS output'!M989,2)</f>
        <v>-1.19</v>
      </c>
      <c r="G990" s="5" t="str">
        <f>FIXED('WinBUGS output'!O989,2)</f>
        <v>0.55</v>
      </c>
      <c r="H990" s="38"/>
      <c r="I990" s="38"/>
      <c r="J990" s="38"/>
      <c r="X990" s="5" t="str">
        <f t="shared" si="42"/>
        <v>Amitriptyline</v>
      </c>
      <c r="Y990" s="5" t="str">
        <f t="shared" si="43"/>
        <v>Psychodynamic counselling + TAU</v>
      </c>
      <c r="Z990" s="5" t="str">
        <f>FIXED(EXP('WinBUGS output'!N989),2)</f>
        <v>0.73</v>
      </c>
      <c r="AA990" s="5" t="str">
        <f>FIXED(EXP('WinBUGS output'!M989),2)</f>
        <v>0.30</v>
      </c>
      <c r="AB990" s="5" t="str">
        <f>FIXED(EXP('WinBUGS output'!O989),2)</f>
        <v>1.73</v>
      </c>
    </row>
    <row r="991" spans="1:28" x14ac:dyDescent="0.25">
      <c r="A991" s="16">
        <v>12</v>
      </c>
      <c r="B991" s="16">
        <v>54</v>
      </c>
      <c r="C991" s="5" t="str">
        <f>VLOOKUP(A991,'WinBUGS output'!A:C,3,FALSE)</f>
        <v>Amitriptyline</v>
      </c>
      <c r="D991" s="5" t="str">
        <f>VLOOKUP(B991,'WinBUGS output'!A:C,3,FALSE)</f>
        <v>Relational client-centered therapy</v>
      </c>
      <c r="E991" s="5" t="str">
        <f>FIXED('WinBUGS output'!N990,2)</f>
        <v>-0.34</v>
      </c>
      <c r="F991" s="5" t="str">
        <f>FIXED('WinBUGS output'!M990,2)</f>
        <v>-1.31</v>
      </c>
      <c r="G991" s="5" t="str">
        <f>FIXED('WinBUGS output'!O990,2)</f>
        <v>0.59</v>
      </c>
      <c r="H991" s="38"/>
      <c r="I991" s="38"/>
      <c r="J991" s="38"/>
      <c r="X991" s="5" t="str">
        <f t="shared" si="42"/>
        <v>Amitriptyline</v>
      </c>
      <c r="Y991" s="5" t="str">
        <f t="shared" si="43"/>
        <v>Relational client-centered therapy</v>
      </c>
      <c r="Z991" s="5" t="str">
        <f>FIXED(EXP('WinBUGS output'!N990),2)</f>
        <v>0.71</v>
      </c>
      <c r="AA991" s="5" t="str">
        <f>FIXED(EXP('WinBUGS output'!M990),2)</f>
        <v>0.27</v>
      </c>
      <c r="AB991" s="5" t="str">
        <f>FIXED(EXP('WinBUGS output'!O990),2)</f>
        <v>1.81</v>
      </c>
    </row>
    <row r="992" spans="1:28" x14ac:dyDescent="0.25">
      <c r="A992" s="16">
        <v>12</v>
      </c>
      <c r="B992" s="16">
        <v>55</v>
      </c>
      <c r="C992" s="5" t="str">
        <f>VLOOKUP(A992,'WinBUGS output'!A:C,3,FALSE)</f>
        <v>Amitriptyline</v>
      </c>
      <c r="D992" s="5" t="str">
        <f>VLOOKUP(B992,'WinBUGS output'!A:C,3,FALSE)</f>
        <v>Wheel of wellness counselling</v>
      </c>
      <c r="E992" s="5" t="str">
        <f>FIXED('WinBUGS output'!N991,2)</f>
        <v>-0.40</v>
      </c>
      <c r="F992" s="5" t="str">
        <f>FIXED('WinBUGS output'!M991,2)</f>
        <v>-1.38</v>
      </c>
      <c r="G992" s="5" t="str">
        <f>FIXED('WinBUGS output'!O991,2)</f>
        <v>0.49</v>
      </c>
      <c r="H992" s="38"/>
      <c r="I992" s="38"/>
      <c r="J992" s="38"/>
      <c r="X992" s="5" t="str">
        <f t="shared" si="42"/>
        <v>Amitriptyline</v>
      </c>
      <c r="Y992" s="5" t="str">
        <f t="shared" si="43"/>
        <v>Wheel of wellness counselling</v>
      </c>
      <c r="Z992" s="5" t="str">
        <f>FIXED(EXP('WinBUGS output'!N991),2)</f>
        <v>0.67</v>
      </c>
      <c r="AA992" s="5" t="str">
        <f>FIXED(EXP('WinBUGS output'!M991),2)</f>
        <v>0.25</v>
      </c>
      <c r="AB992" s="5" t="str">
        <f>FIXED(EXP('WinBUGS output'!O991),2)</f>
        <v>1.62</v>
      </c>
    </row>
    <row r="993" spans="1:28" x14ac:dyDescent="0.25">
      <c r="A993" s="16">
        <v>12</v>
      </c>
      <c r="B993" s="16">
        <v>56</v>
      </c>
      <c r="C993" s="5" t="str">
        <f>VLOOKUP(A993,'WinBUGS output'!A:C,3,FALSE)</f>
        <v>Amitriptyline</v>
      </c>
      <c r="D993" s="5" t="str">
        <f>VLOOKUP(B993,'WinBUGS output'!A:C,3,FALSE)</f>
        <v>Problem solving group</v>
      </c>
      <c r="E993" s="5" t="str">
        <f>FIXED('WinBUGS output'!N992,2)</f>
        <v>-0.38</v>
      </c>
      <c r="F993" s="5" t="str">
        <f>FIXED('WinBUGS output'!M992,2)</f>
        <v>-1.32</v>
      </c>
      <c r="G993" s="5" t="str">
        <f>FIXED('WinBUGS output'!O992,2)</f>
        <v>0.62</v>
      </c>
      <c r="H993" s="38"/>
      <c r="I993" s="38"/>
      <c r="J993" s="38"/>
      <c r="X993" s="5" t="str">
        <f t="shared" si="42"/>
        <v>Amitriptyline</v>
      </c>
      <c r="Y993" s="5" t="str">
        <f t="shared" si="43"/>
        <v>Problem solving group</v>
      </c>
      <c r="Z993" s="5" t="str">
        <f>FIXED(EXP('WinBUGS output'!N992),2)</f>
        <v>0.68</v>
      </c>
      <c r="AA993" s="5" t="str">
        <f>FIXED(EXP('WinBUGS output'!M992),2)</f>
        <v>0.27</v>
      </c>
      <c r="AB993" s="5" t="str">
        <f>FIXED(EXP('WinBUGS output'!O992),2)</f>
        <v>1.87</v>
      </c>
    </row>
    <row r="994" spans="1:28" x14ac:dyDescent="0.25">
      <c r="A994" s="16">
        <v>12</v>
      </c>
      <c r="B994" s="16">
        <v>57</v>
      </c>
      <c r="C994" s="5" t="str">
        <f>VLOOKUP(A994,'WinBUGS output'!A:C,3,FALSE)</f>
        <v>Amitriptyline</v>
      </c>
      <c r="D994" s="5" t="str">
        <f>VLOOKUP(B994,'WinBUGS output'!A:C,3,FALSE)</f>
        <v>Problem solving individual</v>
      </c>
      <c r="E994" s="5" t="str">
        <f>FIXED('WinBUGS output'!N993,2)</f>
        <v>-0.47</v>
      </c>
      <c r="F994" s="5" t="str">
        <f>FIXED('WinBUGS output'!M993,2)</f>
        <v>-1.18</v>
      </c>
      <c r="G994" s="5" t="str">
        <f>FIXED('WinBUGS output'!O993,2)</f>
        <v>0.24</v>
      </c>
      <c r="H994" s="38" t="s">
        <v>5247</v>
      </c>
      <c r="I994" s="38" t="s">
        <v>5367</v>
      </c>
      <c r="J994" s="38" t="s">
        <v>5368</v>
      </c>
      <c r="X994" s="5" t="str">
        <f t="shared" si="42"/>
        <v>Amitriptyline</v>
      </c>
      <c r="Y994" s="5" t="str">
        <f t="shared" si="43"/>
        <v>Problem solving individual</v>
      </c>
      <c r="Z994" s="5" t="str">
        <f>FIXED(EXP('WinBUGS output'!N993),2)</f>
        <v>0.62</v>
      </c>
      <c r="AA994" s="5" t="str">
        <f>FIXED(EXP('WinBUGS output'!M993),2)</f>
        <v>0.31</v>
      </c>
      <c r="AB994" s="5" t="str">
        <f>FIXED(EXP('WinBUGS output'!O993),2)</f>
        <v>1.28</v>
      </c>
    </row>
    <row r="995" spans="1:28" x14ac:dyDescent="0.25">
      <c r="A995" s="16">
        <v>12</v>
      </c>
      <c r="B995" s="16">
        <v>58</v>
      </c>
      <c r="C995" s="5" t="str">
        <f>VLOOKUP(A995,'WinBUGS output'!A:C,3,FALSE)</f>
        <v>Amitriptyline</v>
      </c>
      <c r="D995" s="5" t="str">
        <f>VLOOKUP(B995,'WinBUGS output'!A:C,3,FALSE)</f>
        <v>Problem solving individual + TAU</v>
      </c>
      <c r="E995" s="5" t="str">
        <f>FIXED('WinBUGS output'!N994,2)</f>
        <v>-0.56</v>
      </c>
      <c r="F995" s="5" t="str">
        <f>FIXED('WinBUGS output'!M994,2)</f>
        <v>-1.47</v>
      </c>
      <c r="G995" s="5" t="str">
        <f>FIXED('WinBUGS output'!O994,2)</f>
        <v>0.30</v>
      </c>
      <c r="H995" s="38"/>
      <c r="I995" s="38"/>
      <c r="J995" s="38"/>
      <c r="X995" s="5" t="str">
        <f t="shared" si="42"/>
        <v>Amitriptyline</v>
      </c>
      <c r="Y995" s="5" t="str">
        <f t="shared" si="43"/>
        <v>Problem solving individual + TAU</v>
      </c>
      <c r="Z995" s="5" t="str">
        <f>FIXED(EXP('WinBUGS output'!N994),2)</f>
        <v>0.57</v>
      </c>
      <c r="AA995" s="5" t="str">
        <f>FIXED(EXP('WinBUGS output'!M994),2)</f>
        <v>0.23</v>
      </c>
      <c r="AB995" s="5" t="str">
        <f>FIXED(EXP('WinBUGS output'!O994),2)</f>
        <v>1.36</v>
      </c>
    </row>
    <row r="996" spans="1:28" x14ac:dyDescent="0.25">
      <c r="A996" s="16">
        <v>12</v>
      </c>
      <c r="B996" s="16">
        <v>59</v>
      </c>
      <c r="C996" s="5" t="str">
        <f>VLOOKUP(A996,'WinBUGS output'!A:C,3,FALSE)</f>
        <v>Amitriptyline</v>
      </c>
      <c r="D996" s="5" t="str">
        <f>VLOOKUP(B996,'WinBUGS output'!A:C,3,FALSE)</f>
        <v>Problem solving individual + enhanced TAU</v>
      </c>
      <c r="E996" s="5" t="str">
        <f>FIXED('WinBUGS output'!N995,2)</f>
        <v>-0.35</v>
      </c>
      <c r="F996" s="5" t="str">
        <f>FIXED('WinBUGS output'!M995,2)</f>
        <v>-1.25</v>
      </c>
      <c r="G996" s="5" t="str">
        <f>FIXED('WinBUGS output'!O995,2)</f>
        <v>0.63</v>
      </c>
      <c r="H996" s="38"/>
      <c r="I996" s="38"/>
      <c r="J996" s="38"/>
      <c r="X996" s="5" t="str">
        <f t="shared" si="42"/>
        <v>Amitriptyline</v>
      </c>
      <c r="Y996" s="5" t="str">
        <f t="shared" si="43"/>
        <v>Problem solving individual + enhanced TAU</v>
      </c>
      <c r="Z996" s="5" t="str">
        <f>FIXED(EXP('WinBUGS output'!N995),2)</f>
        <v>0.70</v>
      </c>
      <c r="AA996" s="5" t="str">
        <f>FIXED(EXP('WinBUGS output'!M995),2)</f>
        <v>0.29</v>
      </c>
      <c r="AB996" s="5" t="str">
        <f>FIXED(EXP('WinBUGS output'!O995),2)</f>
        <v>1.88</v>
      </c>
    </row>
    <row r="997" spans="1:28" x14ac:dyDescent="0.25">
      <c r="A997" s="16">
        <v>12</v>
      </c>
      <c r="B997" s="16">
        <v>60</v>
      </c>
      <c r="C997" s="5" t="str">
        <f>VLOOKUP(A997,'WinBUGS output'!A:C,3,FALSE)</f>
        <v>Amitriptyline</v>
      </c>
      <c r="D997" s="5" t="str">
        <f>VLOOKUP(B997,'WinBUGS output'!A:C,3,FALSE)</f>
        <v>Behavioural activation (BA)</v>
      </c>
      <c r="E997" s="5" t="str">
        <f>FIXED('WinBUGS output'!N996,2)</f>
        <v>-0.74</v>
      </c>
      <c r="F997" s="5" t="str">
        <f>FIXED('WinBUGS output'!M996,2)</f>
        <v>-1.59</v>
      </c>
      <c r="G997" s="5" t="str">
        <f>FIXED('WinBUGS output'!O996,2)</f>
        <v>0.11</v>
      </c>
      <c r="H997" s="38"/>
      <c r="I997" s="38"/>
      <c r="J997" s="38"/>
      <c r="X997" s="5" t="str">
        <f t="shared" si="42"/>
        <v>Amitriptyline</v>
      </c>
      <c r="Y997" s="5" t="str">
        <f t="shared" si="43"/>
        <v>Behavioural activation (BA)</v>
      </c>
      <c r="Z997" s="5" t="str">
        <f>FIXED(EXP('WinBUGS output'!N996),2)</f>
        <v>0.48</v>
      </c>
      <c r="AA997" s="5" t="str">
        <f>FIXED(EXP('WinBUGS output'!M996),2)</f>
        <v>0.20</v>
      </c>
      <c r="AB997" s="5" t="str">
        <f>FIXED(EXP('WinBUGS output'!O996),2)</f>
        <v>1.12</v>
      </c>
    </row>
    <row r="998" spans="1:28" x14ac:dyDescent="0.25">
      <c r="A998" s="16">
        <v>12</v>
      </c>
      <c r="B998" s="16">
        <v>61</v>
      </c>
      <c r="C998" s="5" t="str">
        <f>VLOOKUP(A998,'WinBUGS output'!A:C,3,FALSE)</f>
        <v>Amitriptyline</v>
      </c>
      <c r="D998" s="5" t="str">
        <f>VLOOKUP(B998,'WinBUGS output'!A:C,3,FALSE)</f>
        <v>Behavioural activation (BA) + TAU</v>
      </c>
      <c r="E998" s="5" t="str">
        <f>FIXED('WinBUGS output'!N997,2)</f>
        <v>-0.50</v>
      </c>
      <c r="F998" s="5" t="str">
        <f>FIXED('WinBUGS output'!M997,2)</f>
        <v>-1.56</v>
      </c>
      <c r="G998" s="5" t="str">
        <f>FIXED('WinBUGS output'!O997,2)</f>
        <v>0.65</v>
      </c>
      <c r="H998" s="38"/>
      <c r="I998" s="38"/>
      <c r="J998" s="38"/>
      <c r="X998" s="5" t="str">
        <f t="shared" si="42"/>
        <v>Amitriptyline</v>
      </c>
      <c r="Y998" s="5" t="str">
        <f t="shared" si="43"/>
        <v>Behavioural activation (BA) + TAU</v>
      </c>
      <c r="Z998" s="5" t="str">
        <f>FIXED(EXP('WinBUGS output'!N997),2)</f>
        <v>0.61</v>
      </c>
      <c r="AA998" s="5" t="str">
        <f>FIXED(EXP('WinBUGS output'!M997),2)</f>
        <v>0.21</v>
      </c>
      <c r="AB998" s="5" t="str">
        <f>FIXED(EXP('WinBUGS output'!O997),2)</f>
        <v>1.92</v>
      </c>
    </row>
    <row r="999" spans="1:28" x14ac:dyDescent="0.25">
      <c r="A999" s="16">
        <v>12</v>
      </c>
      <c r="B999" s="16">
        <v>62</v>
      </c>
      <c r="C999" s="5" t="str">
        <f>VLOOKUP(A999,'WinBUGS output'!A:C,3,FALSE)</f>
        <v>Amitriptyline</v>
      </c>
      <c r="D999" s="5" t="str">
        <f>VLOOKUP(B999,'WinBUGS output'!A:C,3,FALSE)</f>
        <v>Behavioural therapy (Lewinsohn 1976)</v>
      </c>
      <c r="E999" s="5" t="str">
        <f>FIXED('WinBUGS output'!N998,2)</f>
        <v>-0.31</v>
      </c>
      <c r="F999" s="5" t="str">
        <f>FIXED('WinBUGS output'!M998,2)</f>
        <v>-1.37</v>
      </c>
      <c r="G999" s="5" t="str">
        <f>FIXED('WinBUGS output'!O998,2)</f>
        <v>0.92</v>
      </c>
      <c r="H999" s="38"/>
      <c r="I999" s="38"/>
      <c r="J999" s="38"/>
      <c r="X999" s="5" t="str">
        <f t="shared" si="42"/>
        <v>Amitriptyline</v>
      </c>
      <c r="Y999" s="5" t="str">
        <f t="shared" si="43"/>
        <v>Behavioural therapy (Lewinsohn 1976)</v>
      </c>
      <c r="Z999" s="5" t="str">
        <f>FIXED(EXP('WinBUGS output'!N998),2)</f>
        <v>0.73</v>
      </c>
      <c r="AA999" s="5" t="str">
        <f>FIXED(EXP('WinBUGS output'!M998),2)</f>
        <v>0.26</v>
      </c>
      <c r="AB999" s="5" t="str">
        <f>FIXED(EXP('WinBUGS output'!O998),2)</f>
        <v>2.51</v>
      </c>
    </row>
    <row r="1000" spans="1:28" x14ac:dyDescent="0.25">
      <c r="A1000" s="16">
        <v>12</v>
      </c>
      <c r="B1000" s="16">
        <v>63</v>
      </c>
      <c r="C1000" s="5" t="str">
        <f>VLOOKUP(A1000,'WinBUGS output'!A:C,3,FALSE)</f>
        <v>Amitriptyline</v>
      </c>
      <c r="D1000" s="5" t="str">
        <f>VLOOKUP(B1000,'WinBUGS output'!A:C,3,FALSE)</f>
        <v>Coping with Depression course (individual)</v>
      </c>
      <c r="E1000" s="5" t="str">
        <f>FIXED('WinBUGS output'!N999,2)</f>
        <v>-0.50</v>
      </c>
      <c r="F1000" s="5" t="str">
        <f>FIXED('WinBUGS output'!M999,2)</f>
        <v>-1.62</v>
      </c>
      <c r="G1000" s="5" t="str">
        <f>FIXED('WinBUGS output'!O999,2)</f>
        <v>0.69</v>
      </c>
      <c r="H1000" s="38"/>
      <c r="I1000" s="38"/>
      <c r="J1000" s="38"/>
      <c r="X1000" s="5" t="str">
        <f t="shared" si="42"/>
        <v>Amitriptyline</v>
      </c>
      <c r="Y1000" s="5" t="str">
        <f t="shared" si="43"/>
        <v>Coping with Depression course (individual)</v>
      </c>
      <c r="Z1000" s="5" t="str">
        <f>FIXED(EXP('WinBUGS output'!N999),2)</f>
        <v>0.61</v>
      </c>
      <c r="AA1000" s="5" t="str">
        <f>FIXED(EXP('WinBUGS output'!M999),2)</f>
        <v>0.20</v>
      </c>
      <c r="AB1000" s="5" t="str">
        <f>FIXED(EXP('WinBUGS output'!O999),2)</f>
        <v>1.99</v>
      </c>
    </row>
    <row r="1001" spans="1:28" x14ac:dyDescent="0.25">
      <c r="A1001" s="16">
        <v>12</v>
      </c>
      <c r="B1001" s="16">
        <v>64</v>
      </c>
      <c r="C1001" s="5" t="str">
        <f>VLOOKUP(A1001,'WinBUGS output'!A:C,3,FALSE)</f>
        <v>Amitriptyline</v>
      </c>
      <c r="D1001" s="5" t="str">
        <f>VLOOKUP(B1001,'WinBUGS output'!A:C,3,FALSE)</f>
        <v>CBT individual (under 15 sessions)</v>
      </c>
      <c r="E1001" s="5" t="str">
        <f>FIXED('WinBUGS output'!N1000,2)</f>
        <v>-0.39</v>
      </c>
      <c r="F1001" s="5" t="str">
        <f>FIXED('WinBUGS output'!M1000,2)</f>
        <v>-0.96</v>
      </c>
      <c r="G1001" s="5" t="str">
        <f>FIXED('WinBUGS output'!O1000,2)</f>
        <v>0.21</v>
      </c>
      <c r="H1001" s="38" t="s">
        <v>5369</v>
      </c>
      <c r="I1001" s="38" t="s">
        <v>5370</v>
      </c>
      <c r="J1001" s="38" t="s">
        <v>5371</v>
      </c>
      <c r="X1001" s="5" t="str">
        <f t="shared" si="42"/>
        <v>Amitriptyline</v>
      </c>
      <c r="Y1001" s="5" t="str">
        <f t="shared" si="43"/>
        <v>CBT individual (under 15 sessions)</v>
      </c>
      <c r="Z1001" s="5" t="str">
        <f>FIXED(EXP('WinBUGS output'!N1000),2)</f>
        <v>0.68</v>
      </c>
      <c r="AA1001" s="5" t="str">
        <f>FIXED(EXP('WinBUGS output'!M1000),2)</f>
        <v>0.38</v>
      </c>
      <c r="AB1001" s="5" t="str">
        <f>FIXED(EXP('WinBUGS output'!O1000),2)</f>
        <v>1.23</v>
      </c>
    </row>
    <row r="1002" spans="1:28" x14ac:dyDescent="0.25">
      <c r="A1002" s="16">
        <v>12</v>
      </c>
      <c r="B1002" s="16">
        <v>65</v>
      </c>
      <c r="C1002" s="5" t="str">
        <f>VLOOKUP(A1002,'WinBUGS output'!A:C,3,FALSE)</f>
        <v>Amitriptyline</v>
      </c>
      <c r="D1002" s="5" t="str">
        <f>VLOOKUP(B1002,'WinBUGS output'!A:C,3,FALSE)</f>
        <v>CBT individual (under 15 sessions) + TAU</v>
      </c>
      <c r="E1002" s="5" t="str">
        <f>FIXED('WinBUGS output'!N1001,2)</f>
        <v>-0.33</v>
      </c>
      <c r="F1002" s="5" t="str">
        <f>FIXED('WinBUGS output'!M1001,2)</f>
        <v>-1.00</v>
      </c>
      <c r="G1002" s="5" t="str">
        <f>FIXED('WinBUGS output'!O1001,2)</f>
        <v>0.44</v>
      </c>
      <c r="H1002" s="38"/>
      <c r="I1002" s="38"/>
      <c r="J1002" s="38"/>
      <c r="X1002" s="5" t="str">
        <f t="shared" si="42"/>
        <v>Amitriptyline</v>
      </c>
      <c r="Y1002" s="5" t="str">
        <f t="shared" si="43"/>
        <v>CBT individual (under 15 sessions) + TAU</v>
      </c>
      <c r="Z1002" s="5" t="str">
        <f>FIXED(EXP('WinBUGS output'!N1001),2)</f>
        <v>0.72</v>
      </c>
      <c r="AA1002" s="5" t="str">
        <f>FIXED(EXP('WinBUGS output'!M1001),2)</f>
        <v>0.37</v>
      </c>
      <c r="AB1002" s="5" t="str">
        <f>FIXED(EXP('WinBUGS output'!O1001),2)</f>
        <v>1.55</v>
      </c>
    </row>
    <row r="1003" spans="1:28" x14ac:dyDescent="0.25">
      <c r="A1003" s="16">
        <v>12</v>
      </c>
      <c r="B1003" s="16">
        <v>66</v>
      </c>
      <c r="C1003" s="5" t="str">
        <f>VLOOKUP(A1003,'WinBUGS output'!A:C,3,FALSE)</f>
        <v>Amitriptyline</v>
      </c>
      <c r="D1003" s="5" t="str">
        <f>VLOOKUP(B1003,'WinBUGS output'!A:C,3,FALSE)</f>
        <v>CBT individual (over 15 sessions)</v>
      </c>
      <c r="E1003" s="5" t="str">
        <f>FIXED('WinBUGS output'!N1002,2)</f>
        <v>-0.45</v>
      </c>
      <c r="F1003" s="5" t="str">
        <f>FIXED('WinBUGS output'!M1002,2)</f>
        <v>-0.95</v>
      </c>
      <c r="G1003" s="5" t="str">
        <f>FIXED('WinBUGS output'!O1002,2)</f>
        <v>0.07</v>
      </c>
      <c r="H1003" s="38"/>
      <c r="I1003" s="38"/>
      <c r="J1003" s="38"/>
      <c r="X1003" s="5" t="str">
        <f t="shared" si="42"/>
        <v>Amitriptyline</v>
      </c>
      <c r="Y1003" s="5" t="str">
        <f t="shared" si="43"/>
        <v>CBT individual (over 15 sessions)</v>
      </c>
      <c r="Z1003" s="5" t="str">
        <f>FIXED(EXP('WinBUGS output'!N1002),2)</f>
        <v>0.64</v>
      </c>
      <c r="AA1003" s="5" t="str">
        <f>FIXED(EXP('WinBUGS output'!M1002),2)</f>
        <v>0.39</v>
      </c>
      <c r="AB1003" s="5" t="str">
        <f>FIXED(EXP('WinBUGS output'!O1002),2)</f>
        <v>1.07</v>
      </c>
    </row>
    <row r="1004" spans="1:28" x14ac:dyDescent="0.25">
      <c r="A1004" s="16">
        <v>12</v>
      </c>
      <c r="B1004" s="16">
        <v>67</v>
      </c>
      <c r="C1004" s="5" t="str">
        <f>VLOOKUP(A1004,'WinBUGS output'!A:C,3,FALSE)</f>
        <v>Amitriptyline</v>
      </c>
      <c r="D1004" s="5" t="str">
        <f>VLOOKUP(B1004,'WinBUGS output'!A:C,3,FALSE)</f>
        <v>CBT individual (over 15 sessions) + TAU</v>
      </c>
      <c r="E1004" s="5" t="str">
        <f>FIXED('WinBUGS output'!N1003,2)</f>
        <v>-0.47</v>
      </c>
      <c r="F1004" s="5" t="str">
        <f>FIXED('WinBUGS output'!M1003,2)</f>
        <v>-1.30</v>
      </c>
      <c r="G1004" s="5" t="str">
        <f>FIXED('WinBUGS output'!O1003,2)</f>
        <v>0.29</v>
      </c>
      <c r="H1004" s="38"/>
      <c r="I1004" s="38"/>
      <c r="J1004" s="38"/>
      <c r="X1004" s="5" t="str">
        <f t="shared" si="42"/>
        <v>Amitriptyline</v>
      </c>
      <c r="Y1004" s="5" t="str">
        <f t="shared" si="43"/>
        <v>CBT individual (over 15 sessions) + TAU</v>
      </c>
      <c r="Z1004" s="5" t="str">
        <f>FIXED(EXP('WinBUGS output'!N1003),2)</f>
        <v>0.62</v>
      </c>
      <c r="AA1004" s="5" t="str">
        <f>FIXED(EXP('WinBUGS output'!M1003),2)</f>
        <v>0.27</v>
      </c>
      <c r="AB1004" s="5" t="str">
        <f>FIXED(EXP('WinBUGS output'!O1003),2)</f>
        <v>1.34</v>
      </c>
    </row>
    <row r="1005" spans="1:28" x14ac:dyDescent="0.25">
      <c r="A1005" s="16">
        <v>12</v>
      </c>
      <c r="B1005" s="16">
        <v>68</v>
      </c>
      <c r="C1005" s="5" t="str">
        <f>VLOOKUP(A1005,'WinBUGS output'!A:C,3,FALSE)</f>
        <v>Amitriptyline</v>
      </c>
      <c r="D1005" s="5" t="str">
        <f>VLOOKUP(B1005,'WinBUGS output'!A:C,3,FALSE)</f>
        <v>Rational emotive behaviour therapy (REBT) individual</v>
      </c>
      <c r="E1005" s="5" t="str">
        <f>FIXED('WinBUGS output'!N1004,2)</f>
        <v>-0.48</v>
      </c>
      <c r="F1005" s="5" t="str">
        <f>FIXED('WinBUGS output'!M1004,2)</f>
        <v>-1.27</v>
      </c>
      <c r="G1005" s="5" t="str">
        <f>FIXED('WinBUGS output'!O1004,2)</f>
        <v>0.25</v>
      </c>
      <c r="H1005" s="38"/>
      <c r="I1005" s="38"/>
      <c r="J1005" s="38"/>
      <c r="X1005" s="5" t="str">
        <f t="shared" si="42"/>
        <v>Amitriptyline</v>
      </c>
      <c r="Y1005" s="5" t="str">
        <f t="shared" si="43"/>
        <v>Rational emotive behaviour therapy (REBT) individual</v>
      </c>
      <c r="Z1005" s="5" t="str">
        <f>FIXED(EXP('WinBUGS output'!N1004),2)</f>
        <v>0.62</v>
      </c>
      <c r="AA1005" s="5" t="str">
        <f>FIXED(EXP('WinBUGS output'!M1004),2)</f>
        <v>0.28</v>
      </c>
      <c r="AB1005" s="5" t="str">
        <f>FIXED(EXP('WinBUGS output'!O1004),2)</f>
        <v>1.28</v>
      </c>
    </row>
    <row r="1006" spans="1:28" x14ac:dyDescent="0.25">
      <c r="A1006" s="16">
        <v>12</v>
      </c>
      <c r="B1006" s="16">
        <v>69</v>
      </c>
      <c r="C1006" s="5" t="str">
        <f>VLOOKUP(A1006,'WinBUGS output'!A:C,3,FALSE)</f>
        <v>Amitriptyline</v>
      </c>
      <c r="D1006" s="5" t="str">
        <f>VLOOKUP(B1006,'WinBUGS output'!A:C,3,FALSE)</f>
        <v>Third-wave cognitive therapy individual</v>
      </c>
      <c r="E1006" s="5" t="str">
        <f>FIXED('WinBUGS output'!N1005,2)</f>
        <v>-0.52</v>
      </c>
      <c r="F1006" s="5" t="str">
        <f>FIXED('WinBUGS output'!M1005,2)</f>
        <v>-1.22</v>
      </c>
      <c r="G1006" s="5" t="str">
        <f>FIXED('WinBUGS output'!O1005,2)</f>
        <v>0.13</v>
      </c>
      <c r="H1006" s="38"/>
      <c r="I1006" s="38"/>
      <c r="J1006" s="38"/>
      <c r="X1006" s="5" t="str">
        <f t="shared" si="42"/>
        <v>Amitriptyline</v>
      </c>
      <c r="Y1006" s="5" t="str">
        <f t="shared" si="43"/>
        <v>Third-wave cognitive therapy individual</v>
      </c>
      <c r="Z1006" s="5" t="str">
        <f>FIXED(EXP('WinBUGS output'!N1005),2)</f>
        <v>0.59</v>
      </c>
      <c r="AA1006" s="5" t="str">
        <f>FIXED(EXP('WinBUGS output'!M1005),2)</f>
        <v>0.30</v>
      </c>
      <c r="AB1006" s="5" t="str">
        <f>FIXED(EXP('WinBUGS output'!O1005),2)</f>
        <v>1.14</v>
      </c>
    </row>
    <row r="1007" spans="1:28" x14ac:dyDescent="0.25">
      <c r="A1007" s="16">
        <v>12</v>
      </c>
      <c r="B1007" s="16">
        <v>70</v>
      </c>
      <c r="C1007" s="5" t="str">
        <f>VLOOKUP(A1007,'WinBUGS output'!A:C,3,FALSE)</f>
        <v>Amitriptyline</v>
      </c>
      <c r="D1007" s="5" t="str">
        <f>VLOOKUP(B1007,'WinBUGS output'!A:C,3,FALSE)</f>
        <v>Third-wave cognitive therapy individual + TAU</v>
      </c>
      <c r="E1007" s="5" t="str">
        <f>FIXED('WinBUGS output'!N1006,2)</f>
        <v>-0.49</v>
      </c>
      <c r="F1007" s="5" t="str">
        <f>FIXED('WinBUGS output'!M1006,2)</f>
        <v>-1.31</v>
      </c>
      <c r="G1007" s="5" t="str">
        <f>FIXED('WinBUGS output'!O1006,2)</f>
        <v>0.27</v>
      </c>
      <c r="H1007" s="38"/>
      <c r="I1007" s="38"/>
      <c r="J1007" s="38"/>
      <c r="X1007" s="5" t="str">
        <f t="shared" si="42"/>
        <v>Amitriptyline</v>
      </c>
      <c r="Y1007" s="5" t="str">
        <f t="shared" si="43"/>
        <v>Third-wave cognitive therapy individual + TAU</v>
      </c>
      <c r="Z1007" s="5" t="str">
        <f>FIXED(EXP('WinBUGS output'!N1006),2)</f>
        <v>0.61</v>
      </c>
      <c r="AA1007" s="5" t="str">
        <f>FIXED(EXP('WinBUGS output'!M1006),2)</f>
        <v>0.27</v>
      </c>
      <c r="AB1007" s="5" t="str">
        <f>FIXED(EXP('WinBUGS output'!O1006),2)</f>
        <v>1.31</v>
      </c>
    </row>
    <row r="1008" spans="1:28" x14ac:dyDescent="0.25">
      <c r="A1008" s="16">
        <v>12</v>
      </c>
      <c r="B1008" s="16">
        <v>71</v>
      </c>
      <c r="C1008" s="5" t="str">
        <f>VLOOKUP(A1008,'WinBUGS output'!A:C,3,FALSE)</f>
        <v>Amitriptyline</v>
      </c>
      <c r="D1008" s="5" t="str">
        <f>VLOOKUP(B1008,'WinBUGS output'!A:C,3,FALSE)</f>
        <v>CBT group (under 15 sessions)</v>
      </c>
      <c r="E1008" s="5" t="str">
        <f>FIXED('WinBUGS output'!N1007,2)</f>
        <v>-0.22</v>
      </c>
      <c r="F1008" s="5" t="str">
        <f>FIXED('WinBUGS output'!M1007,2)</f>
        <v>-0.94</v>
      </c>
      <c r="G1008" s="5" t="str">
        <f>FIXED('WinBUGS output'!O1007,2)</f>
        <v>0.53</v>
      </c>
      <c r="H1008" s="38"/>
      <c r="I1008" s="38"/>
      <c r="J1008" s="38"/>
      <c r="X1008" s="5" t="str">
        <f t="shared" si="42"/>
        <v>Amitriptyline</v>
      </c>
      <c r="Y1008" s="5" t="str">
        <f t="shared" si="43"/>
        <v>CBT group (under 15 sessions)</v>
      </c>
      <c r="Z1008" s="5" t="str">
        <f>FIXED(EXP('WinBUGS output'!N1007),2)</f>
        <v>0.80</v>
      </c>
      <c r="AA1008" s="5" t="str">
        <f>FIXED(EXP('WinBUGS output'!M1007),2)</f>
        <v>0.39</v>
      </c>
      <c r="AB1008" s="5" t="str">
        <f>FIXED(EXP('WinBUGS output'!O1007),2)</f>
        <v>1.70</v>
      </c>
    </row>
    <row r="1009" spans="1:28" x14ac:dyDescent="0.25">
      <c r="A1009" s="16">
        <v>12</v>
      </c>
      <c r="B1009" s="16">
        <v>72</v>
      </c>
      <c r="C1009" s="5" t="str">
        <f>VLOOKUP(A1009,'WinBUGS output'!A:C,3,FALSE)</f>
        <v>Amitriptyline</v>
      </c>
      <c r="D1009" s="5" t="str">
        <f>VLOOKUP(B1009,'WinBUGS output'!A:C,3,FALSE)</f>
        <v>CBT group (under 15 sessions) + TAU</v>
      </c>
      <c r="E1009" s="5" t="str">
        <f>FIXED('WinBUGS output'!N1008,2)</f>
        <v>-0.92</v>
      </c>
      <c r="F1009" s="5" t="str">
        <f>FIXED('WinBUGS output'!M1008,2)</f>
        <v>-2.00</v>
      </c>
      <c r="G1009" s="5" t="str">
        <f>FIXED('WinBUGS output'!O1008,2)</f>
        <v>0.01</v>
      </c>
      <c r="H1009" s="38"/>
      <c r="I1009" s="38"/>
      <c r="J1009" s="38"/>
      <c r="X1009" s="5" t="str">
        <f t="shared" si="42"/>
        <v>Amitriptyline</v>
      </c>
      <c r="Y1009" s="5" t="str">
        <f t="shared" si="43"/>
        <v>CBT group (under 15 sessions) + TAU</v>
      </c>
      <c r="Z1009" s="5" t="str">
        <f>FIXED(EXP('WinBUGS output'!N1008),2)</f>
        <v>0.40</v>
      </c>
      <c r="AA1009" s="5" t="str">
        <f>FIXED(EXP('WinBUGS output'!M1008),2)</f>
        <v>0.14</v>
      </c>
      <c r="AB1009" s="5" t="str">
        <f>FIXED(EXP('WinBUGS output'!O1008),2)</f>
        <v>1.01</v>
      </c>
    </row>
    <row r="1010" spans="1:28" x14ac:dyDescent="0.25">
      <c r="A1010" s="16">
        <v>12</v>
      </c>
      <c r="B1010" s="16">
        <v>73</v>
      </c>
      <c r="C1010" s="5" t="str">
        <f>VLOOKUP(A1010,'WinBUGS output'!A:C,3,FALSE)</f>
        <v>Amitriptyline</v>
      </c>
      <c r="D1010" s="5" t="str">
        <f>VLOOKUP(B1010,'WinBUGS output'!A:C,3,FALSE)</f>
        <v>CBT group (over 15 sessions)</v>
      </c>
      <c r="E1010" s="5" t="str">
        <f>FIXED('WinBUGS output'!N1009,2)</f>
        <v>-0.39</v>
      </c>
      <c r="F1010" s="5" t="str">
        <f>FIXED('WinBUGS output'!M1009,2)</f>
        <v>-1.31</v>
      </c>
      <c r="G1010" s="5" t="str">
        <f>FIXED('WinBUGS output'!O1009,2)</f>
        <v>0.51</v>
      </c>
      <c r="H1010" s="38"/>
      <c r="I1010" s="38"/>
      <c r="J1010" s="38"/>
      <c r="X1010" s="5" t="str">
        <f t="shared" si="42"/>
        <v>Amitriptyline</v>
      </c>
      <c r="Y1010" s="5" t="str">
        <f t="shared" si="43"/>
        <v>CBT group (over 15 sessions)</v>
      </c>
      <c r="Z1010" s="5" t="str">
        <f>FIXED(EXP('WinBUGS output'!N1009),2)</f>
        <v>0.68</v>
      </c>
      <c r="AA1010" s="5" t="str">
        <f>FIXED(EXP('WinBUGS output'!M1009),2)</f>
        <v>0.27</v>
      </c>
      <c r="AB1010" s="5" t="str">
        <f>FIXED(EXP('WinBUGS output'!O1009),2)</f>
        <v>1.66</v>
      </c>
    </row>
    <row r="1011" spans="1:28" x14ac:dyDescent="0.25">
      <c r="A1011" s="16">
        <v>12</v>
      </c>
      <c r="B1011" s="16">
        <v>74</v>
      </c>
      <c r="C1011" s="5" t="str">
        <f>VLOOKUP(A1011,'WinBUGS output'!A:C,3,FALSE)</f>
        <v>Amitriptyline</v>
      </c>
      <c r="D1011" s="5" t="str">
        <f>VLOOKUP(B1011,'WinBUGS output'!A:C,3,FALSE)</f>
        <v>Coping with Depression course (group)</v>
      </c>
      <c r="E1011" s="5" t="str">
        <f>FIXED('WinBUGS output'!N1010,2)</f>
        <v>-0.36</v>
      </c>
      <c r="F1011" s="5" t="str">
        <f>FIXED('WinBUGS output'!M1010,2)</f>
        <v>-1.18</v>
      </c>
      <c r="G1011" s="5" t="str">
        <f>FIXED('WinBUGS output'!O1010,2)</f>
        <v>0.46</v>
      </c>
      <c r="H1011" s="38"/>
      <c r="I1011" s="38"/>
      <c r="J1011" s="38"/>
      <c r="X1011" s="5" t="str">
        <f t="shared" si="42"/>
        <v>Amitriptyline</v>
      </c>
      <c r="Y1011" s="5" t="str">
        <f t="shared" si="43"/>
        <v>Coping with Depression course (group)</v>
      </c>
      <c r="Z1011" s="5" t="str">
        <f>FIXED(EXP('WinBUGS output'!N1010),2)</f>
        <v>0.70</v>
      </c>
      <c r="AA1011" s="5" t="str">
        <f>FIXED(EXP('WinBUGS output'!M1010),2)</f>
        <v>0.31</v>
      </c>
      <c r="AB1011" s="5" t="str">
        <f>FIXED(EXP('WinBUGS output'!O1010),2)</f>
        <v>1.59</v>
      </c>
    </row>
    <row r="1012" spans="1:28" x14ac:dyDescent="0.25">
      <c r="A1012" s="16">
        <v>12</v>
      </c>
      <c r="B1012" s="16">
        <v>75</v>
      </c>
      <c r="C1012" s="5" t="str">
        <f>VLOOKUP(A1012,'WinBUGS output'!A:C,3,FALSE)</f>
        <v>Amitriptyline</v>
      </c>
      <c r="D1012" s="5" t="str">
        <f>VLOOKUP(B1012,'WinBUGS output'!A:C,3,FALSE)</f>
        <v>Coping with Depression course (group) + TAU</v>
      </c>
      <c r="E1012" s="5" t="str">
        <f>FIXED('WinBUGS output'!N1011,2)</f>
        <v>-0.08</v>
      </c>
      <c r="F1012" s="5" t="str">
        <f>FIXED('WinBUGS output'!M1011,2)</f>
        <v>-0.92</v>
      </c>
      <c r="G1012" s="5" t="str">
        <f>FIXED('WinBUGS output'!O1011,2)</f>
        <v>0.88</v>
      </c>
      <c r="H1012" s="38"/>
      <c r="I1012" s="38"/>
      <c r="J1012" s="38"/>
      <c r="X1012" s="5" t="str">
        <f t="shared" si="42"/>
        <v>Amitriptyline</v>
      </c>
      <c r="Y1012" s="5" t="str">
        <f t="shared" si="43"/>
        <v>Coping with Depression course (group) + TAU</v>
      </c>
      <c r="Z1012" s="5" t="str">
        <f>FIXED(EXP('WinBUGS output'!N1011),2)</f>
        <v>0.92</v>
      </c>
      <c r="AA1012" s="5" t="str">
        <f>FIXED(EXP('WinBUGS output'!M1011),2)</f>
        <v>0.40</v>
      </c>
      <c r="AB1012" s="5" t="str">
        <f>FIXED(EXP('WinBUGS output'!O1011),2)</f>
        <v>2.40</v>
      </c>
    </row>
    <row r="1013" spans="1:28" x14ac:dyDescent="0.25">
      <c r="A1013" s="16">
        <v>12</v>
      </c>
      <c r="B1013" s="16">
        <v>76</v>
      </c>
      <c r="C1013" s="5" t="str">
        <f>VLOOKUP(A1013,'WinBUGS output'!A:C,3,FALSE)</f>
        <v>Amitriptyline</v>
      </c>
      <c r="D1013" s="5" t="str">
        <f>VLOOKUP(B1013,'WinBUGS output'!A:C,3,FALSE)</f>
        <v>Rational emotive behaviour therapy (REBT) group</v>
      </c>
      <c r="E1013" s="5" t="str">
        <f>FIXED('WinBUGS output'!N1012,2)</f>
        <v>-0.62</v>
      </c>
      <c r="F1013" s="5" t="str">
        <f>FIXED('WinBUGS output'!M1012,2)</f>
        <v>-1.77</v>
      </c>
      <c r="G1013" s="5" t="str">
        <f>FIXED('WinBUGS output'!O1012,2)</f>
        <v>0.33</v>
      </c>
      <c r="H1013" s="38"/>
      <c r="I1013" s="38"/>
      <c r="J1013" s="38"/>
      <c r="X1013" s="5" t="str">
        <f t="shared" si="42"/>
        <v>Amitriptyline</v>
      </c>
      <c r="Y1013" s="5" t="str">
        <f t="shared" si="43"/>
        <v>Rational emotive behaviour therapy (REBT) group</v>
      </c>
      <c r="Z1013" s="5" t="str">
        <f>FIXED(EXP('WinBUGS output'!N1012),2)</f>
        <v>0.54</v>
      </c>
      <c r="AA1013" s="5" t="str">
        <f>FIXED(EXP('WinBUGS output'!M1012),2)</f>
        <v>0.17</v>
      </c>
      <c r="AB1013" s="5" t="str">
        <f>FIXED(EXP('WinBUGS output'!O1012),2)</f>
        <v>1.39</v>
      </c>
    </row>
    <row r="1014" spans="1:28" x14ac:dyDescent="0.25">
      <c r="A1014" s="16">
        <v>12</v>
      </c>
      <c r="B1014" s="16">
        <v>77</v>
      </c>
      <c r="C1014" s="5" t="str">
        <f>VLOOKUP(A1014,'WinBUGS output'!A:C,3,FALSE)</f>
        <v>Amitriptyline</v>
      </c>
      <c r="D1014" s="5" t="str">
        <f>VLOOKUP(B1014,'WinBUGS output'!A:C,3,FALSE)</f>
        <v>Third-wave cognitive therapy group</v>
      </c>
      <c r="E1014" s="5" t="str">
        <f>FIXED('WinBUGS output'!N1013,2)</f>
        <v>-0.20</v>
      </c>
      <c r="F1014" s="5" t="str">
        <f>FIXED('WinBUGS output'!M1013,2)</f>
        <v>-1.07</v>
      </c>
      <c r="G1014" s="5" t="str">
        <f>FIXED('WinBUGS output'!O1013,2)</f>
        <v>0.75</v>
      </c>
      <c r="H1014" s="38"/>
      <c r="I1014" s="38"/>
      <c r="J1014" s="38"/>
      <c r="X1014" s="5" t="str">
        <f t="shared" si="42"/>
        <v>Amitriptyline</v>
      </c>
      <c r="Y1014" s="5" t="str">
        <f t="shared" si="43"/>
        <v>Third-wave cognitive therapy group</v>
      </c>
      <c r="Z1014" s="5" t="str">
        <f>FIXED(EXP('WinBUGS output'!N1013),2)</f>
        <v>0.82</v>
      </c>
      <c r="AA1014" s="5" t="str">
        <f>FIXED(EXP('WinBUGS output'!M1013),2)</f>
        <v>0.34</v>
      </c>
      <c r="AB1014" s="5" t="str">
        <f>FIXED(EXP('WinBUGS output'!O1013),2)</f>
        <v>2.13</v>
      </c>
    </row>
    <row r="1015" spans="1:28" x14ac:dyDescent="0.25">
      <c r="A1015" s="16">
        <v>12</v>
      </c>
      <c r="B1015" s="16">
        <v>78</v>
      </c>
      <c r="C1015" s="5" t="str">
        <f>VLOOKUP(A1015,'WinBUGS output'!A:C,3,FALSE)</f>
        <v>Amitriptyline</v>
      </c>
      <c r="D1015" s="5" t="str">
        <f>VLOOKUP(B1015,'WinBUGS output'!A:C,3,FALSE)</f>
        <v>Third-wave cognitive therapy group + TAU</v>
      </c>
      <c r="E1015" s="5" t="str">
        <f>FIXED('WinBUGS output'!N1014,2)</f>
        <v>-0.52</v>
      </c>
      <c r="F1015" s="5" t="str">
        <f>FIXED('WinBUGS output'!M1014,2)</f>
        <v>-1.56</v>
      </c>
      <c r="G1015" s="5" t="str">
        <f>FIXED('WinBUGS output'!O1014,2)</f>
        <v>0.43</v>
      </c>
      <c r="H1015" s="38"/>
      <c r="I1015" s="38"/>
      <c r="J1015" s="38"/>
      <c r="X1015" s="5" t="str">
        <f t="shared" si="42"/>
        <v>Amitriptyline</v>
      </c>
      <c r="Y1015" s="5" t="str">
        <f t="shared" si="43"/>
        <v>Third-wave cognitive therapy group + TAU</v>
      </c>
      <c r="Z1015" s="5" t="str">
        <f>FIXED(EXP('WinBUGS output'!N1014),2)</f>
        <v>0.60</v>
      </c>
      <c r="AA1015" s="5" t="str">
        <f>FIXED(EXP('WinBUGS output'!M1014),2)</f>
        <v>0.21</v>
      </c>
      <c r="AB1015" s="5" t="str">
        <f>FIXED(EXP('WinBUGS output'!O1014),2)</f>
        <v>1.54</v>
      </c>
    </row>
    <row r="1016" spans="1:28" x14ac:dyDescent="0.25">
      <c r="A1016" s="16">
        <v>12</v>
      </c>
      <c r="B1016" s="16">
        <v>79</v>
      </c>
      <c r="C1016" s="5" t="str">
        <f>VLOOKUP(A1016,'WinBUGS output'!A:C,3,FALSE)</f>
        <v>Amitriptyline</v>
      </c>
      <c r="D1016" s="5" t="str">
        <f>VLOOKUP(B1016,'WinBUGS output'!A:C,3,FALSE)</f>
        <v>CBT individual (over 15 sessions) + any AD</v>
      </c>
      <c r="E1016" s="5" t="str">
        <f>FIXED('WinBUGS output'!N1015,2)</f>
        <v>0.03</v>
      </c>
      <c r="F1016" s="5" t="str">
        <f>FIXED('WinBUGS output'!M1015,2)</f>
        <v>-1.00</v>
      </c>
      <c r="G1016" s="5" t="str">
        <f>FIXED('WinBUGS output'!O1015,2)</f>
        <v>1.13</v>
      </c>
      <c r="H1016" s="38"/>
      <c r="I1016" s="38"/>
      <c r="J1016" s="38"/>
      <c r="X1016" s="5" t="str">
        <f t="shared" si="42"/>
        <v>Amitriptyline</v>
      </c>
      <c r="Y1016" s="5" t="str">
        <f t="shared" si="43"/>
        <v>CBT individual (over 15 sessions) + any AD</v>
      </c>
      <c r="Z1016" s="5" t="str">
        <f>FIXED(EXP('WinBUGS output'!N1015),2)</f>
        <v>1.03</v>
      </c>
      <c r="AA1016" s="5" t="str">
        <f>FIXED(EXP('WinBUGS output'!M1015),2)</f>
        <v>0.37</v>
      </c>
      <c r="AB1016" s="5" t="str">
        <f>FIXED(EXP('WinBUGS output'!O1015),2)</f>
        <v>3.09</v>
      </c>
    </row>
    <row r="1017" spans="1:28" x14ac:dyDescent="0.25">
      <c r="A1017" s="16">
        <v>12</v>
      </c>
      <c r="B1017" s="16">
        <v>80</v>
      </c>
      <c r="C1017" s="5" t="str">
        <f>VLOOKUP(A1017,'WinBUGS output'!A:C,3,FALSE)</f>
        <v>Amitriptyline</v>
      </c>
      <c r="D1017" s="5" t="str">
        <f>VLOOKUP(B1017,'WinBUGS output'!A:C,3,FALSE)</f>
        <v>CBT individual (over 15 sessions) + any TCA</v>
      </c>
      <c r="E1017" s="5" t="str">
        <f>FIXED('WinBUGS output'!N1016,2)</f>
        <v>-0.07</v>
      </c>
      <c r="F1017" s="5" t="str">
        <f>FIXED('WinBUGS output'!M1016,2)</f>
        <v>-0.93</v>
      </c>
      <c r="G1017" s="5" t="str">
        <f>FIXED('WinBUGS output'!O1016,2)</f>
        <v>0.80</v>
      </c>
      <c r="H1017" s="38"/>
      <c r="I1017" s="38"/>
      <c r="J1017" s="38"/>
      <c r="X1017" s="5" t="str">
        <f t="shared" si="42"/>
        <v>Amitriptyline</v>
      </c>
      <c r="Y1017" s="5" t="str">
        <f t="shared" si="43"/>
        <v>CBT individual (over 15 sessions) + any TCA</v>
      </c>
      <c r="Z1017" s="5" t="str">
        <f>FIXED(EXP('WinBUGS output'!N1016),2)</f>
        <v>0.93</v>
      </c>
      <c r="AA1017" s="5" t="str">
        <f>FIXED(EXP('WinBUGS output'!M1016),2)</f>
        <v>0.39</v>
      </c>
      <c r="AB1017" s="5" t="str">
        <f>FIXED(EXP('WinBUGS output'!O1016),2)</f>
        <v>2.22</v>
      </c>
    </row>
    <row r="1018" spans="1:28" x14ac:dyDescent="0.25">
      <c r="A1018" s="16">
        <v>12</v>
      </c>
      <c r="B1018" s="16">
        <v>81</v>
      </c>
      <c r="C1018" s="5" t="str">
        <f>VLOOKUP(A1018,'WinBUGS output'!A:C,3,FALSE)</f>
        <v>Amitriptyline</v>
      </c>
      <c r="D1018" s="5" t="str">
        <f>VLOOKUP(B1018,'WinBUGS output'!A:C,3,FALSE)</f>
        <v>CBT individual (over 15 sessions) + imipramine</v>
      </c>
      <c r="E1018" s="5" t="str">
        <f>FIXED('WinBUGS output'!N1017,2)</f>
        <v>-0.09</v>
      </c>
      <c r="F1018" s="5" t="str">
        <f>FIXED('WinBUGS output'!M1017,2)</f>
        <v>-1.03</v>
      </c>
      <c r="G1018" s="5" t="str">
        <f>FIXED('WinBUGS output'!O1017,2)</f>
        <v>0.85</v>
      </c>
      <c r="H1018" s="38"/>
      <c r="I1018" s="38"/>
      <c r="J1018" s="38"/>
      <c r="X1018" s="5" t="str">
        <f t="shared" si="42"/>
        <v>Amitriptyline</v>
      </c>
      <c r="Y1018" s="5" t="str">
        <f t="shared" si="43"/>
        <v>CBT individual (over 15 sessions) + imipramine</v>
      </c>
      <c r="Z1018" s="5" t="str">
        <f>FIXED(EXP('WinBUGS output'!N1017),2)</f>
        <v>0.92</v>
      </c>
      <c r="AA1018" s="5" t="str">
        <f>FIXED(EXP('WinBUGS output'!M1017),2)</f>
        <v>0.36</v>
      </c>
      <c r="AB1018" s="5" t="str">
        <f>FIXED(EXP('WinBUGS output'!O1017),2)</f>
        <v>2.35</v>
      </c>
    </row>
    <row r="1019" spans="1:28" x14ac:dyDescent="0.25">
      <c r="A1019" s="16">
        <v>12</v>
      </c>
      <c r="B1019" s="16">
        <v>82</v>
      </c>
      <c r="C1019" s="5" t="str">
        <f>VLOOKUP(A1019,'WinBUGS output'!A:C,3,FALSE)</f>
        <v>Amitriptyline</v>
      </c>
      <c r="D1019" s="5" t="str">
        <f>VLOOKUP(B1019,'WinBUGS output'!A:C,3,FALSE)</f>
        <v>CBT group (under 15 sessions) + imipramine</v>
      </c>
      <c r="E1019" s="5" t="str">
        <f>FIXED('WinBUGS output'!N1018,2)</f>
        <v>0.78</v>
      </c>
      <c r="F1019" s="5" t="str">
        <f>FIXED('WinBUGS output'!M1018,2)</f>
        <v>-0.72</v>
      </c>
      <c r="G1019" s="5" t="str">
        <f>FIXED('WinBUGS output'!O1018,2)</f>
        <v>2.30</v>
      </c>
      <c r="H1019" s="38"/>
      <c r="I1019" s="38"/>
      <c r="J1019" s="38"/>
      <c r="X1019" s="5" t="str">
        <f t="shared" si="42"/>
        <v>Amitriptyline</v>
      </c>
      <c r="Y1019" s="5" t="str">
        <f t="shared" si="43"/>
        <v>CBT group (under 15 sessions) + imipramine</v>
      </c>
      <c r="Z1019" s="5" t="str">
        <f>FIXED(EXP('WinBUGS output'!N1018),2)</f>
        <v>2.19</v>
      </c>
      <c r="AA1019" s="5" t="str">
        <f>FIXED(EXP('WinBUGS output'!M1018),2)</f>
        <v>0.49</v>
      </c>
      <c r="AB1019" s="5" t="str">
        <f>FIXED(EXP('WinBUGS output'!O1018),2)</f>
        <v>9.98</v>
      </c>
    </row>
    <row r="1020" spans="1:28" x14ac:dyDescent="0.25">
      <c r="A1020" s="16">
        <v>12</v>
      </c>
      <c r="B1020" s="16">
        <v>83</v>
      </c>
      <c r="C1020" s="5" t="str">
        <f>VLOOKUP(A1020,'WinBUGS output'!A:C,3,FALSE)</f>
        <v>Amitriptyline</v>
      </c>
      <c r="D1020" s="5" t="str">
        <f>VLOOKUP(B1020,'WinBUGS output'!A:C,3,FALSE)</f>
        <v>Problem solving individual + any SSRI</v>
      </c>
      <c r="E1020" s="5" t="str">
        <f>FIXED('WinBUGS output'!N1019,2)</f>
        <v>-0.89</v>
      </c>
      <c r="F1020" s="5" t="str">
        <f>FIXED('WinBUGS output'!M1019,2)</f>
        <v>-2.32</v>
      </c>
      <c r="G1020" s="5" t="str">
        <f>FIXED('WinBUGS output'!O1019,2)</f>
        <v>0.48</v>
      </c>
      <c r="H1020" s="38"/>
      <c r="I1020" s="38"/>
      <c r="J1020" s="38"/>
      <c r="X1020" s="5" t="str">
        <f t="shared" si="42"/>
        <v>Amitriptyline</v>
      </c>
      <c r="Y1020" s="5" t="str">
        <f t="shared" si="43"/>
        <v>Problem solving individual + any SSRI</v>
      </c>
      <c r="Z1020" s="5" t="str">
        <f>FIXED(EXP('WinBUGS output'!N1019),2)</f>
        <v>0.41</v>
      </c>
      <c r="AA1020" s="5" t="str">
        <f>FIXED(EXP('WinBUGS output'!M1019),2)</f>
        <v>0.10</v>
      </c>
      <c r="AB1020" s="5" t="str">
        <f>FIXED(EXP('WinBUGS output'!O1019),2)</f>
        <v>1.62</v>
      </c>
    </row>
    <row r="1021" spans="1:28" x14ac:dyDescent="0.25">
      <c r="A1021" s="16">
        <v>12</v>
      </c>
      <c r="B1021" s="16">
        <v>84</v>
      </c>
      <c r="C1021" s="5" t="str">
        <f>VLOOKUP(A1021,'WinBUGS output'!A:C,3,FALSE)</f>
        <v>Amitriptyline</v>
      </c>
      <c r="D1021" s="5" t="str">
        <f>VLOOKUP(B1021,'WinBUGS output'!A:C,3,FALSE)</f>
        <v>Supportive psychotherapy + any SSRI</v>
      </c>
      <c r="E1021" s="5" t="str">
        <f>FIXED('WinBUGS output'!N1020,2)</f>
        <v>-0.15</v>
      </c>
      <c r="F1021" s="5" t="str">
        <f>FIXED('WinBUGS output'!M1020,2)</f>
        <v>-2.04</v>
      </c>
      <c r="G1021" s="5" t="str">
        <f>FIXED('WinBUGS output'!O1020,2)</f>
        <v>1.71</v>
      </c>
      <c r="H1021" s="38"/>
      <c r="I1021" s="38"/>
      <c r="J1021" s="38"/>
      <c r="X1021" s="5" t="str">
        <f t="shared" si="42"/>
        <v>Amitriptyline</v>
      </c>
      <c r="Y1021" s="5" t="str">
        <f t="shared" si="43"/>
        <v>Supportive psychotherapy + any SSRI</v>
      </c>
      <c r="Z1021" s="5" t="str">
        <f>FIXED(EXP('WinBUGS output'!N1020),2)</f>
        <v>0.86</v>
      </c>
      <c r="AA1021" s="5" t="str">
        <f>FIXED(EXP('WinBUGS output'!M1020),2)</f>
        <v>0.13</v>
      </c>
      <c r="AB1021" s="5" t="str">
        <f>FIXED(EXP('WinBUGS output'!O1020),2)</f>
        <v>5.50</v>
      </c>
    </row>
    <row r="1022" spans="1:28" x14ac:dyDescent="0.25">
      <c r="A1022" s="16">
        <v>12</v>
      </c>
      <c r="B1022" s="16">
        <v>85</v>
      </c>
      <c r="C1022" s="5" t="str">
        <f>VLOOKUP(A1022,'WinBUGS output'!A:C,3,FALSE)</f>
        <v>Amitriptyline</v>
      </c>
      <c r="D1022" s="5" t="str">
        <f>VLOOKUP(B1022,'WinBUGS output'!A:C,3,FALSE)</f>
        <v>Interpersonal psychotherapy (IPT) + any AD</v>
      </c>
      <c r="E1022" s="5" t="str">
        <f>FIXED('WinBUGS output'!N1021,2)</f>
        <v>-0.29</v>
      </c>
      <c r="F1022" s="5" t="str">
        <f>FIXED('WinBUGS output'!M1021,2)</f>
        <v>-1.57</v>
      </c>
      <c r="G1022" s="5" t="str">
        <f>FIXED('WinBUGS output'!O1021,2)</f>
        <v>0.96</v>
      </c>
      <c r="H1022" s="38"/>
      <c r="I1022" s="38"/>
      <c r="J1022" s="38"/>
      <c r="X1022" s="5" t="str">
        <f t="shared" si="42"/>
        <v>Amitriptyline</v>
      </c>
      <c r="Y1022" s="5" t="str">
        <f t="shared" si="43"/>
        <v>Interpersonal psychotherapy (IPT) + any AD</v>
      </c>
      <c r="Z1022" s="5" t="str">
        <f>FIXED(EXP('WinBUGS output'!N1021),2)</f>
        <v>0.75</v>
      </c>
      <c r="AA1022" s="5" t="str">
        <f>FIXED(EXP('WinBUGS output'!M1021),2)</f>
        <v>0.21</v>
      </c>
      <c r="AB1022" s="5" t="str">
        <f>FIXED(EXP('WinBUGS output'!O1021),2)</f>
        <v>2.62</v>
      </c>
    </row>
    <row r="1023" spans="1:28" x14ac:dyDescent="0.25">
      <c r="A1023" s="16">
        <v>12</v>
      </c>
      <c r="B1023" s="16">
        <v>86</v>
      </c>
      <c r="C1023" s="5" t="str">
        <f>VLOOKUP(A1023,'WinBUGS output'!A:C,3,FALSE)</f>
        <v>Amitriptyline</v>
      </c>
      <c r="D1023" s="5" t="str">
        <f>VLOOKUP(B1023,'WinBUGS output'!A:C,3,FALSE)</f>
        <v>Interpersonal psychotherapy (IPT) + imipramine</v>
      </c>
      <c r="E1023" s="5" t="str">
        <f>FIXED('WinBUGS output'!N1022,2)</f>
        <v>-0.40</v>
      </c>
      <c r="F1023" s="5" t="str">
        <f>FIXED('WinBUGS output'!M1022,2)</f>
        <v>-1.82</v>
      </c>
      <c r="G1023" s="5" t="str">
        <f>FIXED('WinBUGS output'!O1022,2)</f>
        <v>0.98</v>
      </c>
      <c r="H1023" s="38"/>
      <c r="I1023" s="38"/>
      <c r="J1023" s="38"/>
      <c r="X1023" s="5" t="str">
        <f t="shared" si="42"/>
        <v>Amitriptyline</v>
      </c>
      <c r="Y1023" s="5" t="str">
        <f t="shared" si="43"/>
        <v>Interpersonal psychotherapy (IPT) + imipramine</v>
      </c>
      <c r="Z1023" s="5" t="str">
        <f>FIXED(EXP('WinBUGS output'!N1022),2)</f>
        <v>0.67</v>
      </c>
      <c r="AA1023" s="5" t="str">
        <f>FIXED(EXP('WinBUGS output'!M1022),2)</f>
        <v>0.16</v>
      </c>
      <c r="AB1023" s="5" t="str">
        <f>FIXED(EXP('WinBUGS output'!O1022),2)</f>
        <v>2.66</v>
      </c>
    </row>
    <row r="1024" spans="1:28" x14ac:dyDescent="0.25">
      <c r="A1024" s="16">
        <v>12</v>
      </c>
      <c r="B1024" s="16">
        <v>87</v>
      </c>
      <c r="C1024" s="5" t="str">
        <f>VLOOKUP(A1024,'WinBUGS output'!A:C,3,FALSE)</f>
        <v>Amitriptyline</v>
      </c>
      <c r="D1024" s="5" t="str">
        <f>VLOOKUP(B1024,'WinBUGS output'!A:C,3,FALSE)</f>
        <v>Short-term psychodynamic psychotherapy individual + Any AD</v>
      </c>
      <c r="E1024" s="5" t="str">
        <f>FIXED('WinBUGS output'!N1023,2)</f>
        <v>0.35</v>
      </c>
      <c r="F1024" s="5" t="str">
        <f>FIXED('WinBUGS output'!M1023,2)</f>
        <v>-0.56</v>
      </c>
      <c r="G1024" s="5" t="str">
        <f>FIXED('WinBUGS output'!O1023,2)</f>
        <v>1.26</v>
      </c>
      <c r="H1024" s="38"/>
      <c r="I1024" s="38"/>
      <c r="J1024" s="38"/>
      <c r="X1024" s="5" t="str">
        <f t="shared" si="42"/>
        <v>Amitriptyline</v>
      </c>
      <c r="Y1024" s="5" t="str">
        <f t="shared" si="43"/>
        <v>Short-term psychodynamic psychotherapy individual + Any AD</v>
      </c>
      <c r="Z1024" s="5" t="str">
        <f>FIXED(EXP('WinBUGS output'!N1023),2)</f>
        <v>1.42</v>
      </c>
      <c r="AA1024" s="5" t="str">
        <f>FIXED(EXP('WinBUGS output'!M1023),2)</f>
        <v>0.57</v>
      </c>
      <c r="AB1024" s="5" t="str">
        <f>FIXED(EXP('WinBUGS output'!O1023),2)</f>
        <v>3.54</v>
      </c>
    </row>
    <row r="1025" spans="1:28" x14ac:dyDescent="0.25">
      <c r="A1025" s="16">
        <v>12</v>
      </c>
      <c r="B1025" s="16">
        <v>88</v>
      </c>
      <c r="C1025" s="5" t="str">
        <f>VLOOKUP(A1025,'WinBUGS output'!A:C,3,FALSE)</f>
        <v>Amitriptyline</v>
      </c>
      <c r="D1025" s="5" t="str">
        <f>VLOOKUP(B1025,'WinBUGS output'!A:C,3,FALSE)</f>
        <v>Short-term psychodynamic psychotherapy individual + any SSRI</v>
      </c>
      <c r="E1025" s="5" t="str">
        <f>FIXED('WinBUGS output'!N1024,2)</f>
        <v>0.33</v>
      </c>
      <c r="F1025" s="5" t="str">
        <f>FIXED('WinBUGS output'!M1024,2)</f>
        <v>-0.79</v>
      </c>
      <c r="G1025" s="5" t="str">
        <f>FIXED('WinBUGS output'!O1024,2)</f>
        <v>1.46</v>
      </c>
      <c r="H1025" s="38"/>
      <c r="I1025" s="38"/>
      <c r="J1025" s="38"/>
      <c r="X1025" s="5" t="str">
        <f t="shared" si="42"/>
        <v>Amitriptyline</v>
      </c>
      <c r="Y1025" s="5" t="str">
        <f t="shared" si="43"/>
        <v>Short-term psychodynamic psychotherapy individual + any SSRI</v>
      </c>
      <c r="Z1025" s="5" t="str">
        <f>FIXED(EXP('WinBUGS output'!N1024),2)</f>
        <v>1.39</v>
      </c>
      <c r="AA1025" s="5" t="str">
        <f>FIXED(EXP('WinBUGS output'!M1024),2)</f>
        <v>0.45</v>
      </c>
      <c r="AB1025" s="5" t="str">
        <f>FIXED(EXP('WinBUGS output'!O1024),2)</f>
        <v>4.32</v>
      </c>
    </row>
    <row r="1026" spans="1:28" x14ac:dyDescent="0.25">
      <c r="A1026" s="16">
        <v>12</v>
      </c>
      <c r="B1026" s="16">
        <v>89</v>
      </c>
      <c r="C1026" s="5" t="str">
        <f>VLOOKUP(A1026,'WinBUGS output'!A:C,3,FALSE)</f>
        <v>Amitriptyline</v>
      </c>
      <c r="D1026" s="5" t="str">
        <f>VLOOKUP(B1026,'WinBUGS output'!A:C,3,FALSE)</f>
        <v>CBT individual (over 15 sessions) + Pill placebo</v>
      </c>
      <c r="E1026" s="5" t="str">
        <f>FIXED('WinBUGS output'!N1025,2)</f>
        <v>-1.24</v>
      </c>
      <c r="F1026" s="5" t="str">
        <f>FIXED('WinBUGS output'!M1025,2)</f>
        <v>-2.55</v>
      </c>
      <c r="G1026" s="5" t="str">
        <f>FIXED('WinBUGS output'!O1025,2)</f>
        <v>-0.06</v>
      </c>
      <c r="H1026" s="38"/>
      <c r="I1026" s="38"/>
      <c r="J1026" s="38"/>
      <c r="X1026" s="5" t="str">
        <f t="shared" si="42"/>
        <v>Amitriptyline</v>
      </c>
      <c r="Y1026" s="5" t="str">
        <f t="shared" si="43"/>
        <v>CBT individual (over 15 sessions) + Pill placebo</v>
      </c>
      <c r="Z1026" s="5" t="str">
        <f>FIXED(EXP('WinBUGS output'!N1025),2)</f>
        <v>0.29</v>
      </c>
      <c r="AA1026" s="5" t="str">
        <f>FIXED(EXP('WinBUGS output'!M1025),2)</f>
        <v>0.08</v>
      </c>
      <c r="AB1026" s="5" t="str">
        <f>FIXED(EXP('WinBUGS output'!O1025),2)</f>
        <v>0.94</v>
      </c>
    </row>
    <row r="1027" spans="1:28" x14ac:dyDescent="0.25">
      <c r="A1027" s="16">
        <v>12</v>
      </c>
      <c r="B1027" s="16">
        <v>90</v>
      </c>
      <c r="C1027" s="5" t="str">
        <f>VLOOKUP(A1027,'WinBUGS output'!A:C,3,FALSE)</f>
        <v>Amitriptyline</v>
      </c>
      <c r="D1027" s="5" t="str">
        <f>VLOOKUP(B1027,'WinBUGS output'!A:C,3,FALSE)</f>
        <v xml:space="preserve">Interpersonal psychotherapy (IPT) + Pill placebo </v>
      </c>
      <c r="E1027" s="5" t="str">
        <f>FIXED('WinBUGS output'!N1026,2)</f>
        <v>-1.07</v>
      </c>
      <c r="F1027" s="5" t="str">
        <f>FIXED('WinBUGS output'!M1026,2)</f>
        <v>-2.21</v>
      </c>
      <c r="G1027" s="5" t="str">
        <f>FIXED('WinBUGS output'!O1026,2)</f>
        <v>0.03</v>
      </c>
      <c r="H1027" s="38" t="s">
        <v>5340</v>
      </c>
      <c r="I1027" s="38" t="s">
        <v>5372</v>
      </c>
      <c r="J1027" s="38" t="s">
        <v>5143</v>
      </c>
      <c r="X1027" s="5" t="str">
        <f t="shared" si="42"/>
        <v>Amitriptyline</v>
      </c>
      <c r="Y1027" s="5" t="str">
        <f t="shared" si="43"/>
        <v xml:space="preserve">Interpersonal psychotherapy (IPT) + Pill placebo </v>
      </c>
      <c r="Z1027" s="5" t="str">
        <f>FIXED(EXP('WinBUGS output'!N1026),2)</f>
        <v>0.34</v>
      </c>
      <c r="AA1027" s="5" t="str">
        <f>FIXED(EXP('WinBUGS output'!M1026),2)</f>
        <v>0.11</v>
      </c>
      <c r="AB1027" s="5" t="str">
        <f>FIXED(EXP('WinBUGS output'!O1026),2)</f>
        <v>1.03</v>
      </c>
    </row>
    <row r="1028" spans="1:28" x14ac:dyDescent="0.25">
      <c r="A1028" s="16">
        <v>12</v>
      </c>
      <c r="B1028" s="16">
        <v>91</v>
      </c>
      <c r="C1028" s="5" t="str">
        <f>VLOOKUP(A1028,'WinBUGS output'!A:C,3,FALSE)</f>
        <v>Amitriptyline</v>
      </c>
      <c r="D1028" s="5" t="str">
        <f>VLOOKUP(B1028,'WinBUGS output'!A:C,3,FALSE)</f>
        <v>Exercise + CBT individual (under 15 sessions)</v>
      </c>
      <c r="E1028" s="5" t="str">
        <f>FIXED('WinBUGS output'!N1027,2)</f>
        <v>-0.49</v>
      </c>
      <c r="F1028" s="5" t="str">
        <f>FIXED('WinBUGS output'!M1027,2)</f>
        <v>-1.59</v>
      </c>
      <c r="G1028" s="5" t="str">
        <f>FIXED('WinBUGS output'!O1027,2)</f>
        <v>0.53</v>
      </c>
      <c r="H1028" s="38"/>
      <c r="I1028" s="38"/>
      <c r="J1028" s="38"/>
      <c r="X1028" s="5" t="str">
        <f t="shared" si="42"/>
        <v>Amitriptyline</v>
      </c>
      <c r="Y1028" s="5" t="str">
        <f t="shared" si="43"/>
        <v>Exercise + CBT individual (under 15 sessions)</v>
      </c>
      <c r="Z1028" s="5" t="str">
        <f>FIXED(EXP('WinBUGS output'!N1027),2)</f>
        <v>0.61</v>
      </c>
      <c r="AA1028" s="5" t="str">
        <f>FIXED(EXP('WinBUGS output'!M1027),2)</f>
        <v>0.20</v>
      </c>
      <c r="AB1028" s="5" t="str">
        <f>FIXED(EXP('WinBUGS output'!O1027),2)</f>
        <v>1.70</v>
      </c>
    </row>
    <row r="1029" spans="1:28" x14ac:dyDescent="0.25">
      <c r="A1029" s="16">
        <v>12</v>
      </c>
      <c r="B1029" s="16">
        <v>92</v>
      </c>
      <c r="C1029" s="5" t="str">
        <f>VLOOKUP(A1029,'WinBUGS output'!A:C,3,FALSE)</f>
        <v>Amitriptyline</v>
      </c>
      <c r="D1029" s="5" t="str">
        <f>VLOOKUP(B1029,'WinBUGS output'!A:C,3,FALSE)</f>
        <v>Exercise + Sertraline</v>
      </c>
      <c r="E1029" s="5" t="str">
        <f>FIXED('WinBUGS output'!N1028,2)</f>
        <v>-0.38</v>
      </c>
      <c r="F1029" s="5" t="str">
        <f>FIXED('WinBUGS output'!M1028,2)</f>
        <v>-1.17</v>
      </c>
      <c r="G1029" s="5" t="str">
        <f>FIXED('WinBUGS output'!O1028,2)</f>
        <v>0.42</v>
      </c>
      <c r="H1029" s="38"/>
      <c r="I1029" s="38"/>
      <c r="J1029" s="38"/>
      <c r="X1029" s="5" t="str">
        <f t="shared" ref="X1029:X1092" si="44">C1029</f>
        <v>Amitriptyline</v>
      </c>
      <c r="Y1029" s="5" t="str">
        <f t="shared" ref="Y1029:Y1092" si="45">D1029</f>
        <v>Exercise + Sertraline</v>
      </c>
      <c r="Z1029" s="5" t="str">
        <f>FIXED(EXP('WinBUGS output'!N1028),2)</f>
        <v>0.68</v>
      </c>
      <c r="AA1029" s="5" t="str">
        <f>FIXED(EXP('WinBUGS output'!M1028),2)</f>
        <v>0.31</v>
      </c>
      <c r="AB1029" s="5" t="str">
        <f>FIXED(EXP('WinBUGS output'!O1028),2)</f>
        <v>1.52</v>
      </c>
    </row>
    <row r="1030" spans="1:28" x14ac:dyDescent="0.25">
      <c r="A1030" s="16">
        <v>13</v>
      </c>
      <c r="B1030" s="16">
        <v>14</v>
      </c>
      <c r="C1030" s="5" t="str">
        <f>VLOOKUP(A1030,'WinBUGS output'!A:C,3,FALSE)</f>
        <v>Imipramine</v>
      </c>
      <c r="D1030" s="5" t="str">
        <f>VLOOKUP(B1030,'WinBUGS output'!A:C,3,FALSE)</f>
        <v>Lofepramine</v>
      </c>
      <c r="E1030" s="5" t="str">
        <f>FIXED('WinBUGS output'!N1029,2)</f>
        <v>-0.02</v>
      </c>
      <c r="F1030" s="5" t="str">
        <f>FIXED('WinBUGS output'!M1029,2)</f>
        <v>-0.54</v>
      </c>
      <c r="G1030" s="5" t="str">
        <f>FIXED('WinBUGS output'!O1029,2)</f>
        <v>0.52</v>
      </c>
      <c r="H1030" s="38"/>
      <c r="I1030" s="38"/>
      <c r="J1030" s="38"/>
      <c r="X1030" s="5" t="str">
        <f t="shared" si="44"/>
        <v>Imipramine</v>
      </c>
      <c r="Y1030" s="5" t="str">
        <f t="shared" si="45"/>
        <v>Lofepramine</v>
      </c>
      <c r="Z1030" s="5" t="str">
        <f>FIXED(EXP('WinBUGS output'!N1029),2)</f>
        <v>0.98</v>
      </c>
      <c r="AA1030" s="5" t="str">
        <f>FIXED(EXP('WinBUGS output'!M1029),2)</f>
        <v>0.58</v>
      </c>
      <c r="AB1030" s="5" t="str">
        <f>FIXED(EXP('WinBUGS output'!O1029),2)</f>
        <v>1.68</v>
      </c>
    </row>
    <row r="1031" spans="1:28" x14ac:dyDescent="0.25">
      <c r="A1031" s="16">
        <v>13</v>
      </c>
      <c r="B1031" s="16">
        <v>15</v>
      </c>
      <c r="C1031" s="5" t="str">
        <f>VLOOKUP(A1031,'WinBUGS output'!A:C,3,FALSE)</f>
        <v>Imipramine</v>
      </c>
      <c r="D1031" s="5" t="str">
        <f>VLOOKUP(B1031,'WinBUGS output'!A:C,3,FALSE)</f>
        <v>Any SSRI</v>
      </c>
      <c r="E1031" s="5" t="str">
        <f>FIXED('WinBUGS output'!N1030,2)</f>
        <v>-0.44</v>
      </c>
      <c r="F1031" s="5" t="str">
        <f>FIXED('WinBUGS output'!M1030,2)</f>
        <v>-0.98</v>
      </c>
      <c r="G1031" s="5" t="str">
        <f>FIXED('WinBUGS output'!O1030,2)</f>
        <v>0.05</v>
      </c>
      <c r="H1031" s="38"/>
      <c r="I1031" s="38"/>
      <c r="J1031" s="38"/>
      <c r="X1031" s="5" t="str">
        <f t="shared" si="44"/>
        <v>Imipramine</v>
      </c>
      <c r="Y1031" s="5" t="str">
        <f t="shared" si="45"/>
        <v>Any SSRI</v>
      </c>
      <c r="Z1031" s="5" t="str">
        <f>FIXED(EXP('WinBUGS output'!N1030),2)</f>
        <v>0.64</v>
      </c>
      <c r="AA1031" s="5" t="str">
        <f>FIXED(EXP('WinBUGS output'!M1030),2)</f>
        <v>0.38</v>
      </c>
      <c r="AB1031" s="5" t="str">
        <f>FIXED(EXP('WinBUGS output'!O1030),2)</f>
        <v>1.05</v>
      </c>
    </row>
    <row r="1032" spans="1:28" x14ac:dyDescent="0.25">
      <c r="A1032" s="16">
        <v>13</v>
      </c>
      <c r="B1032" s="16">
        <v>16</v>
      </c>
      <c r="C1032" s="5" t="str">
        <f>VLOOKUP(A1032,'WinBUGS output'!A:C,3,FALSE)</f>
        <v>Imipramine</v>
      </c>
      <c r="D1032" s="5" t="str">
        <f>VLOOKUP(B1032,'WinBUGS output'!A:C,3,FALSE)</f>
        <v>Any SSRI + Enhanced TAU</v>
      </c>
      <c r="E1032" s="5" t="str">
        <f>FIXED('WinBUGS output'!N1031,2)</f>
        <v>-0.43</v>
      </c>
      <c r="F1032" s="5" t="str">
        <f>FIXED('WinBUGS output'!M1031,2)</f>
        <v>-1.07</v>
      </c>
      <c r="G1032" s="5" t="str">
        <f>FIXED('WinBUGS output'!O1031,2)</f>
        <v>0.15</v>
      </c>
      <c r="H1032" s="38"/>
      <c r="I1032" s="38"/>
      <c r="J1032" s="38"/>
      <c r="X1032" s="5" t="str">
        <f t="shared" si="44"/>
        <v>Imipramine</v>
      </c>
      <c r="Y1032" s="5" t="str">
        <f t="shared" si="45"/>
        <v>Any SSRI + Enhanced TAU</v>
      </c>
      <c r="Z1032" s="5" t="str">
        <f>FIXED(EXP('WinBUGS output'!N1031),2)</f>
        <v>0.65</v>
      </c>
      <c r="AA1032" s="5" t="str">
        <f>FIXED(EXP('WinBUGS output'!M1031),2)</f>
        <v>0.34</v>
      </c>
      <c r="AB1032" s="5" t="str">
        <f>FIXED(EXP('WinBUGS output'!O1031),2)</f>
        <v>1.16</v>
      </c>
    </row>
    <row r="1033" spans="1:28" x14ac:dyDescent="0.25">
      <c r="A1033" s="16">
        <v>13</v>
      </c>
      <c r="B1033" s="16">
        <v>17</v>
      </c>
      <c r="C1033" s="5" t="str">
        <f>VLOOKUP(A1033,'WinBUGS output'!A:C,3,FALSE)</f>
        <v>Imipramine</v>
      </c>
      <c r="D1033" s="5" t="str">
        <f>VLOOKUP(B1033,'WinBUGS output'!A:C,3,FALSE)</f>
        <v>Citalopram</v>
      </c>
      <c r="E1033" s="5" t="str">
        <f>FIXED('WinBUGS output'!N1032,2)</f>
        <v>-0.40</v>
      </c>
      <c r="F1033" s="5" t="str">
        <f>FIXED('WinBUGS output'!M1032,2)</f>
        <v>-0.87</v>
      </c>
      <c r="G1033" s="5" t="str">
        <f>FIXED('WinBUGS output'!O1032,2)</f>
        <v>0.08</v>
      </c>
      <c r="H1033" s="38" t="s">
        <v>5373</v>
      </c>
      <c r="I1033" s="38" t="s">
        <v>5374</v>
      </c>
      <c r="J1033" s="38" t="s">
        <v>5375</v>
      </c>
      <c r="X1033" s="5" t="str">
        <f t="shared" si="44"/>
        <v>Imipramine</v>
      </c>
      <c r="Y1033" s="5" t="str">
        <f t="shared" si="45"/>
        <v>Citalopram</v>
      </c>
      <c r="Z1033" s="5" t="str">
        <f>FIXED(EXP('WinBUGS output'!N1032),2)</f>
        <v>0.67</v>
      </c>
      <c r="AA1033" s="5" t="str">
        <f>FIXED(EXP('WinBUGS output'!M1032),2)</f>
        <v>0.42</v>
      </c>
      <c r="AB1033" s="5" t="str">
        <f>FIXED(EXP('WinBUGS output'!O1032),2)</f>
        <v>1.08</v>
      </c>
    </row>
    <row r="1034" spans="1:28" x14ac:dyDescent="0.25">
      <c r="A1034" s="16">
        <v>13</v>
      </c>
      <c r="B1034" s="16">
        <v>18</v>
      </c>
      <c r="C1034" s="5" t="str">
        <f>VLOOKUP(A1034,'WinBUGS output'!A:C,3,FALSE)</f>
        <v>Imipramine</v>
      </c>
      <c r="D1034" s="5" t="str">
        <f>VLOOKUP(B1034,'WinBUGS output'!A:C,3,FALSE)</f>
        <v>Escitalopram</v>
      </c>
      <c r="E1034" s="5" t="str">
        <f>FIXED('WinBUGS output'!N1033,2)</f>
        <v>-0.39</v>
      </c>
      <c r="F1034" s="5" t="str">
        <f>FIXED('WinBUGS output'!M1033,2)</f>
        <v>-0.86</v>
      </c>
      <c r="G1034" s="5" t="str">
        <f>FIXED('WinBUGS output'!O1033,2)</f>
        <v>0.07</v>
      </c>
      <c r="H1034" s="38"/>
      <c r="I1034" s="38"/>
      <c r="J1034" s="38"/>
      <c r="X1034" s="5" t="str">
        <f t="shared" si="44"/>
        <v>Imipramine</v>
      </c>
      <c r="Y1034" s="5" t="str">
        <f t="shared" si="45"/>
        <v>Escitalopram</v>
      </c>
      <c r="Z1034" s="5" t="str">
        <f>FIXED(EXP('WinBUGS output'!N1033),2)</f>
        <v>0.67</v>
      </c>
      <c r="AA1034" s="5" t="str">
        <f>FIXED(EXP('WinBUGS output'!M1033),2)</f>
        <v>0.42</v>
      </c>
      <c r="AB1034" s="5" t="str">
        <f>FIXED(EXP('WinBUGS output'!O1033),2)</f>
        <v>1.07</v>
      </c>
    </row>
    <row r="1035" spans="1:28" x14ac:dyDescent="0.25">
      <c r="A1035" s="16">
        <v>13</v>
      </c>
      <c r="B1035" s="16">
        <v>19</v>
      </c>
      <c r="C1035" s="5" t="str">
        <f>VLOOKUP(A1035,'WinBUGS output'!A:C,3,FALSE)</f>
        <v>Imipramine</v>
      </c>
      <c r="D1035" s="5" t="str">
        <f>VLOOKUP(B1035,'WinBUGS output'!A:C,3,FALSE)</f>
        <v>Fluoxetine</v>
      </c>
      <c r="E1035" s="5" t="str">
        <f>FIXED('WinBUGS output'!N1034,2)</f>
        <v>-0.44</v>
      </c>
      <c r="F1035" s="5" t="str">
        <f>FIXED('WinBUGS output'!M1034,2)</f>
        <v>-0.86</v>
      </c>
      <c r="G1035" s="5" t="str">
        <f>FIXED('WinBUGS output'!O1034,2)</f>
        <v>-0.04</v>
      </c>
      <c r="H1035" s="38" t="s">
        <v>5376</v>
      </c>
      <c r="I1035" s="38" t="s">
        <v>5377</v>
      </c>
      <c r="J1035" s="38" t="s">
        <v>5324</v>
      </c>
      <c r="X1035" s="5" t="str">
        <f t="shared" si="44"/>
        <v>Imipramine</v>
      </c>
      <c r="Y1035" s="5" t="str">
        <f t="shared" si="45"/>
        <v>Fluoxetine</v>
      </c>
      <c r="Z1035" s="5" t="str">
        <f>FIXED(EXP('WinBUGS output'!N1034),2)</f>
        <v>0.65</v>
      </c>
      <c r="AA1035" s="5" t="str">
        <f>FIXED(EXP('WinBUGS output'!M1034),2)</f>
        <v>0.42</v>
      </c>
      <c r="AB1035" s="5" t="str">
        <f>FIXED(EXP('WinBUGS output'!O1034),2)</f>
        <v>0.97</v>
      </c>
    </row>
    <row r="1036" spans="1:28" x14ac:dyDescent="0.25">
      <c r="A1036" s="16">
        <v>13</v>
      </c>
      <c r="B1036" s="16">
        <v>20</v>
      </c>
      <c r="C1036" s="5" t="str">
        <f>VLOOKUP(A1036,'WinBUGS output'!A:C,3,FALSE)</f>
        <v>Imipramine</v>
      </c>
      <c r="D1036" s="5" t="str">
        <f>VLOOKUP(B1036,'WinBUGS output'!A:C,3,FALSE)</f>
        <v>Sertraline</v>
      </c>
      <c r="E1036" s="5" t="str">
        <f>FIXED('WinBUGS output'!N1035,2)</f>
        <v>-0.36</v>
      </c>
      <c r="F1036" s="5" t="str">
        <f>FIXED('WinBUGS output'!M1035,2)</f>
        <v>-0.75</v>
      </c>
      <c r="G1036" s="5" t="str">
        <f>FIXED('WinBUGS output'!O1035,2)</f>
        <v>0.04</v>
      </c>
      <c r="H1036" s="38" t="s">
        <v>5378</v>
      </c>
      <c r="I1036" s="38" t="s">
        <v>5313</v>
      </c>
      <c r="J1036" s="38" t="s">
        <v>5354</v>
      </c>
      <c r="X1036" s="5" t="str">
        <f t="shared" si="44"/>
        <v>Imipramine</v>
      </c>
      <c r="Y1036" s="5" t="str">
        <f t="shared" si="45"/>
        <v>Sertraline</v>
      </c>
      <c r="Z1036" s="5" t="str">
        <f>FIXED(EXP('WinBUGS output'!N1035),2)</f>
        <v>0.70</v>
      </c>
      <c r="AA1036" s="5" t="str">
        <f>FIXED(EXP('WinBUGS output'!M1035),2)</f>
        <v>0.47</v>
      </c>
      <c r="AB1036" s="5" t="str">
        <f>FIXED(EXP('WinBUGS output'!O1035),2)</f>
        <v>1.04</v>
      </c>
    </row>
    <row r="1037" spans="1:28" x14ac:dyDescent="0.25">
      <c r="A1037" s="16">
        <v>13</v>
      </c>
      <c r="B1037" s="16">
        <v>21</v>
      </c>
      <c r="C1037" s="5" t="str">
        <f>VLOOKUP(A1037,'WinBUGS output'!A:C,3,FALSE)</f>
        <v>Imipramine</v>
      </c>
      <c r="D1037" s="5" t="str">
        <f>VLOOKUP(B1037,'WinBUGS output'!A:C,3,FALSE)</f>
        <v>Any AD</v>
      </c>
      <c r="E1037" s="5" t="str">
        <f>FIXED('WinBUGS output'!N1036,2)</f>
        <v>-0.18</v>
      </c>
      <c r="F1037" s="5" t="str">
        <f>FIXED('WinBUGS output'!M1036,2)</f>
        <v>-0.73</v>
      </c>
      <c r="G1037" s="5" t="str">
        <f>FIXED('WinBUGS output'!O1036,2)</f>
        <v>0.37</v>
      </c>
      <c r="H1037" s="38"/>
      <c r="I1037" s="38"/>
      <c r="J1037" s="38"/>
      <c r="X1037" s="5" t="str">
        <f t="shared" si="44"/>
        <v>Imipramine</v>
      </c>
      <c r="Y1037" s="5" t="str">
        <f t="shared" si="45"/>
        <v>Any AD</v>
      </c>
      <c r="Z1037" s="5" t="str">
        <f>FIXED(EXP('WinBUGS output'!N1036),2)</f>
        <v>0.83</v>
      </c>
      <c r="AA1037" s="5" t="str">
        <f>FIXED(EXP('WinBUGS output'!M1036),2)</f>
        <v>0.48</v>
      </c>
      <c r="AB1037" s="5" t="str">
        <f>FIXED(EXP('WinBUGS output'!O1036),2)</f>
        <v>1.44</v>
      </c>
    </row>
    <row r="1038" spans="1:28" x14ac:dyDescent="0.25">
      <c r="A1038" s="16">
        <v>13</v>
      </c>
      <c r="B1038" s="16">
        <v>22</v>
      </c>
      <c r="C1038" s="5" t="str">
        <f>VLOOKUP(A1038,'WinBUGS output'!A:C,3,FALSE)</f>
        <v>Imipramine</v>
      </c>
      <c r="D1038" s="5" t="str">
        <f>VLOOKUP(B1038,'WinBUGS output'!A:C,3,FALSE)</f>
        <v>Mirtazapine</v>
      </c>
      <c r="E1038" s="5" t="str">
        <f>FIXED('WinBUGS output'!N1037,2)</f>
        <v>-0.97</v>
      </c>
      <c r="F1038" s="5" t="str">
        <f>FIXED('WinBUGS output'!M1037,2)</f>
        <v>-2.30</v>
      </c>
      <c r="G1038" s="5" t="str">
        <f>FIXED('WinBUGS output'!O1037,2)</f>
        <v>0.36</v>
      </c>
      <c r="H1038" s="38"/>
      <c r="I1038" s="38"/>
      <c r="J1038" s="38"/>
      <c r="X1038" s="5" t="str">
        <f t="shared" si="44"/>
        <v>Imipramine</v>
      </c>
      <c r="Y1038" s="5" t="str">
        <f t="shared" si="45"/>
        <v>Mirtazapine</v>
      </c>
      <c r="Z1038" s="5" t="str">
        <f>FIXED(EXP('WinBUGS output'!N1037),2)</f>
        <v>0.38</v>
      </c>
      <c r="AA1038" s="5" t="str">
        <f>FIXED(EXP('WinBUGS output'!M1037),2)</f>
        <v>0.10</v>
      </c>
      <c r="AB1038" s="5" t="str">
        <f>FIXED(EXP('WinBUGS output'!O1037),2)</f>
        <v>1.43</v>
      </c>
    </row>
    <row r="1039" spans="1:28" x14ac:dyDescent="0.25">
      <c r="A1039" s="16">
        <v>13</v>
      </c>
      <c r="B1039" s="16">
        <v>23</v>
      </c>
      <c r="C1039" s="5" t="str">
        <f>VLOOKUP(A1039,'WinBUGS output'!A:C,3,FALSE)</f>
        <v>Imipramine</v>
      </c>
      <c r="D1039" s="5" t="str">
        <f>VLOOKUP(B1039,'WinBUGS output'!A:C,3,FALSE)</f>
        <v>Short-term psychodynamic psychotherapy individual</v>
      </c>
      <c r="E1039" s="5" t="str">
        <f>FIXED('WinBUGS output'!N1038,2)</f>
        <v>-0.37</v>
      </c>
      <c r="F1039" s="5" t="str">
        <f>FIXED('WinBUGS output'!M1038,2)</f>
        <v>-1.00</v>
      </c>
      <c r="G1039" s="5" t="str">
        <f>FIXED('WinBUGS output'!O1038,2)</f>
        <v>0.25</v>
      </c>
      <c r="H1039" s="38"/>
      <c r="I1039" s="38"/>
      <c r="J1039" s="38"/>
      <c r="X1039" s="5" t="str">
        <f t="shared" si="44"/>
        <v>Imipramine</v>
      </c>
      <c r="Y1039" s="5" t="str">
        <f t="shared" si="45"/>
        <v>Short-term psychodynamic psychotherapy individual</v>
      </c>
      <c r="Z1039" s="5" t="str">
        <f>FIXED(EXP('WinBUGS output'!N1038),2)</f>
        <v>0.69</v>
      </c>
      <c r="AA1039" s="5" t="str">
        <f>FIXED(EXP('WinBUGS output'!M1038),2)</f>
        <v>0.37</v>
      </c>
      <c r="AB1039" s="5" t="str">
        <f>FIXED(EXP('WinBUGS output'!O1038),2)</f>
        <v>1.28</v>
      </c>
    </row>
    <row r="1040" spans="1:28" x14ac:dyDescent="0.25">
      <c r="A1040" s="16">
        <v>13</v>
      </c>
      <c r="B1040" s="16">
        <v>24</v>
      </c>
      <c r="C1040" s="5" t="str">
        <f>VLOOKUP(A1040,'WinBUGS output'!A:C,3,FALSE)</f>
        <v>Imipramine</v>
      </c>
      <c r="D1040" s="5" t="str">
        <f>VLOOKUP(B1040,'WinBUGS output'!A:C,3,FALSE)</f>
        <v>Short-term psychodynamic psychotherapy group</v>
      </c>
      <c r="E1040" s="5" t="str">
        <f>FIXED('WinBUGS output'!N1039,2)</f>
        <v>-0.37</v>
      </c>
      <c r="F1040" s="5" t="str">
        <f>FIXED('WinBUGS output'!M1039,2)</f>
        <v>-1.38</v>
      </c>
      <c r="G1040" s="5" t="str">
        <f>FIXED('WinBUGS output'!O1039,2)</f>
        <v>0.62</v>
      </c>
      <c r="H1040" s="38"/>
      <c r="I1040" s="38"/>
      <c r="J1040" s="38"/>
      <c r="X1040" s="5" t="str">
        <f t="shared" si="44"/>
        <v>Imipramine</v>
      </c>
      <c r="Y1040" s="5" t="str">
        <f t="shared" si="45"/>
        <v>Short-term psychodynamic psychotherapy group</v>
      </c>
      <c r="Z1040" s="5" t="str">
        <f>FIXED(EXP('WinBUGS output'!N1039),2)</f>
        <v>0.69</v>
      </c>
      <c r="AA1040" s="5" t="str">
        <f>FIXED(EXP('WinBUGS output'!M1039),2)</f>
        <v>0.25</v>
      </c>
      <c r="AB1040" s="5" t="str">
        <f>FIXED(EXP('WinBUGS output'!O1039),2)</f>
        <v>1.86</v>
      </c>
    </row>
    <row r="1041" spans="1:28" x14ac:dyDescent="0.25">
      <c r="A1041" s="16">
        <v>13</v>
      </c>
      <c r="B1041" s="16">
        <v>25</v>
      </c>
      <c r="C1041" s="5" t="str">
        <f>VLOOKUP(A1041,'WinBUGS output'!A:C,3,FALSE)</f>
        <v>Imipramine</v>
      </c>
      <c r="D1041" s="5" t="str">
        <f>VLOOKUP(B1041,'WinBUGS output'!A:C,3,FALSE)</f>
        <v>Cognitive bias modification with support + TAU</v>
      </c>
      <c r="E1041" s="5" t="str">
        <f>FIXED('WinBUGS output'!N1040,2)</f>
        <v>-0.03</v>
      </c>
      <c r="F1041" s="5" t="str">
        <f>FIXED('WinBUGS output'!M1040,2)</f>
        <v>-0.95</v>
      </c>
      <c r="G1041" s="5" t="str">
        <f>FIXED('WinBUGS output'!O1040,2)</f>
        <v>0.84</v>
      </c>
      <c r="H1041" s="38"/>
      <c r="I1041" s="38"/>
      <c r="J1041" s="38"/>
      <c r="X1041" s="5" t="str">
        <f t="shared" si="44"/>
        <v>Imipramine</v>
      </c>
      <c r="Y1041" s="5" t="str">
        <f t="shared" si="45"/>
        <v>Cognitive bias modification with support + TAU</v>
      </c>
      <c r="Z1041" s="5" t="str">
        <f>FIXED(EXP('WinBUGS output'!N1040),2)</f>
        <v>0.97</v>
      </c>
      <c r="AA1041" s="5" t="str">
        <f>FIXED(EXP('WinBUGS output'!M1040),2)</f>
        <v>0.39</v>
      </c>
      <c r="AB1041" s="5" t="str">
        <f>FIXED(EXP('WinBUGS output'!O1040),2)</f>
        <v>2.32</v>
      </c>
    </row>
    <row r="1042" spans="1:28" x14ac:dyDescent="0.25">
      <c r="A1042" s="16">
        <v>13</v>
      </c>
      <c r="B1042" s="16">
        <v>26</v>
      </c>
      <c r="C1042" s="5" t="str">
        <f>VLOOKUP(A1042,'WinBUGS output'!A:C,3,FALSE)</f>
        <v>Imipramine</v>
      </c>
      <c r="D1042" s="5" t="str">
        <f>VLOOKUP(B1042,'WinBUGS output'!A:C,3,FALSE)</f>
        <v>Cognitive bibliotherapy with support</v>
      </c>
      <c r="E1042" s="5" t="str">
        <f>FIXED('WinBUGS output'!N1041,2)</f>
        <v>0.06</v>
      </c>
      <c r="F1042" s="5" t="str">
        <f>FIXED('WinBUGS output'!M1041,2)</f>
        <v>-0.67</v>
      </c>
      <c r="G1042" s="5" t="str">
        <f>FIXED('WinBUGS output'!O1041,2)</f>
        <v>0.77</v>
      </c>
      <c r="H1042" s="38"/>
      <c r="I1042" s="38"/>
      <c r="J1042" s="38"/>
      <c r="X1042" s="5" t="str">
        <f t="shared" si="44"/>
        <v>Imipramine</v>
      </c>
      <c r="Y1042" s="5" t="str">
        <f t="shared" si="45"/>
        <v>Cognitive bibliotherapy with support</v>
      </c>
      <c r="Z1042" s="5" t="str">
        <f>FIXED(EXP('WinBUGS output'!N1041),2)</f>
        <v>1.06</v>
      </c>
      <c r="AA1042" s="5" t="str">
        <f>FIXED(EXP('WinBUGS output'!M1041),2)</f>
        <v>0.51</v>
      </c>
      <c r="AB1042" s="5" t="str">
        <f>FIXED(EXP('WinBUGS output'!O1041),2)</f>
        <v>2.16</v>
      </c>
    </row>
    <row r="1043" spans="1:28" x14ac:dyDescent="0.25">
      <c r="A1043" s="16">
        <v>13</v>
      </c>
      <c r="B1043" s="16">
        <v>27</v>
      </c>
      <c r="C1043" s="5" t="str">
        <f>VLOOKUP(A1043,'WinBUGS output'!A:C,3,FALSE)</f>
        <v>Imipramine</v>
      </c>
      <c r="D1043" s="5" t="str">
        <f>VLOOKUP(B1043,'WinBUGS output'!A:C,3,FALSE)</f>
        <v>Cognitive bibliotherapy with support + TAU</v>
      </c>
      <c r="E1043" s="5" t="str">
        <f>FIXED('WinBUGS output'!N1042,2)</f>
        <v>-0.02</v>
      </c>
      <c r="F1043" s="5" t="str">
        <f>FIXED('WinBUGS output'!M1042,2)</f>
        <v>-0.98</v>
      </c>
      <c r="G1043" s="5" t="str">
        <f>FIXED('WinBUGS output'!O1042,2)</f>
        <v>0.87</v>
      </c>
      <c r="H1043" s="38"/>
      <c r="I1043" s="38"/>
      <c r="J1043" s="38"/>
      <c r="X1043" s="5" t="str">
        <f t="shared" si="44"/>
        <v>Imipramine</v>
      </c>
      <c r="Y1043" s="5" t="str">
        <f t="shared" si="45"/>
        <v>Cognitive bibliotherapy with support + TAU</v>
      </c>
      <c r="Z1043" s="5" t="str">
        <f>FIXED(EXP('WinBUGS output'!N1042),2)</f>
        <v>0.98</v>
      </c>
      <c r="AA1043" s="5" t="str">
        <f>FIXED(EXP('WinBUGS output'!M1042),2)</f>
        <v>0.37</v>
      </c>
      <c r="AB1043" s="5" t="str">
        <f>FIXED(EXP('WinBUGS output'!O1042),2)</f>
        <v>2.39</v>
      </c>
    </row>
    <row r="1044" spans="1:28" x14ac:dyDescent="0.25">
      <c r="A1044" s="16">
        <v>13</v>
      </c>
      <c r="B1044" s="16">
        <v>28</v>
      </c>
      <c r="C1044" s="5" t="str">
        <f>VLOOKUP(A1044,'WinBUGS output'!A:C,3,FALSE)</f>
        <v>Imipramine</v>
      </c>
      <c r="D1044" s="5" t="str">
        <f>VLOOKUP(B1044,'WinBUGS output'!A:C,3,FALSE)</f>
        <v>Computerised behavioural activation with support</v>
      </c>
      <c r="E1044" s="5" t="str">
        <f>FIXED('WinBUGS output'!N1043,2)</f>
        <v>-0.18</v>
      </c>
      <c r="F1044" s="5" t="str">
        <f>FIXED('WinBUGS output'!M1043,2)</f>
        <v>-1.18</v>
      </c>
      <c r="G1044" s="5" t="str">
        <f>FIXED('WinBUGS output'!O1043,2)</f>
        <v>0.66</v>
      </c>
      <c r="H1044" s="38"/>
      <c r="I1044" s="38"/>
      <c r="J1044" s="38"/>
      <c r="X1044" s="5" t="str">
        <f t="shared" si="44"/>
        <v>Imipramine</v>
      </c>
      <c r="Y1044" s="5" t="str">
        <f t="shared" si="45"/>
        <v>Computerised behavioural activation with support</v>
      </c>
      <c r="Z1044" s="5" t="str">
        <f>FIXED(EXP('WinBUGS output'!N1043),2)</f>
        <v>0.83</v>
      </c>
      <c r="AA1044" s="5" t="str">
        <f>FIXED(EXP('WinBUGS output'!M1043),2)</f>
        <v>0.31</v>
      </c>
      <c r="AB1044" s="5" t="str">
        <f>FIXED(EXP('WinBUGS output'!O1043),2)</f>
        <v>1.93</v>
      </c>
    </row>
    <row r="1045" spans="1:28" x14ac:dyDescent="0.25">
      <c r="A1045" s="16">
        <v>13</v>
      </c>
      <c r="B1045" s="16">
        <v>29</v>
      </c>
      <c r="C1045" s="5" t="str">
        <f>VLOOKUP(A1045,'WinBUGS output'!A:C,3,FALSE)</f>
        <v>Imipramine</v>
      </c>
      <c r="D1045" s="5" t="str">
        <f>VLOOKUP(B1045,'WinBUGS output'!A:C,3,FALSE)</f>
        <v>Computerised psychodynamic therapy with support</v>
      </c>
      <c r="E1045" s="5" t="str">
        <f>FIXED('WinBUGS output'!N1044,2)</f>
        <v>0.14</v>
      </c>
      <c r="F1045" s="5" t="str">
        <f>FIXED('WinBUGS output'!M1044,2)</f>
        <v>-0.76</v>
      </c>
      <c r="G1045" s="5" t="str">
        <f>FIXED('WinBUGS output'!O1044,2)</f>
        <v>1.15</v>
      </c>
      <c r="H1045" s="38"/>
      <c r="I1045" s="38"/>
      <c r="J1045" s="38"/>
      <c r="X1045" s="5" t="str">
        <f t="shared" si="44"/>
        <v>Imipramine</v>
      </c>
      <c r="Y1045" s="5" t="str">
        <f t="shared" si="45"/>
        <v>Computerised psychodynamic therapy with support</v>
      </c>
      <c r="Z1045" s="5" t="str">
        <f>FIXED(EXP('WinBUGS output'!N1044),2)</f>
        <v>1.15</v>
      </c>
      <c r="AA1045" s="5" t="str">
        <f>FIXED(EXP('WinBUGS output'!M1044),2)</f>
        <v>0.47</v>
      </c>
      <c r="AB1045" s="5" t="str">
        <f>FIXED(EXP('WinBUGS output'!O1044),2)</f>
        <v>3.16</v>
      </c>
    </row>
    <row r="1046" spans="1:28" x14ac:dyDescent="0.25">
      <c r="A1046" s="16">
        <v>13</v>
      </c>
      <c r="B1046" s="16">
        <v>30</v>
      </c>
      <c r="C1046" s="5" t="str">
        <f>VLOOKUP(A1046,'WinBUGS output'!A:C,3,FALSE)</f>
        <v>Imipramine</v>
      </c>
      <c r="D1046" s="5" t="str">
        <f>VLOOKUP(B1046,'WinBUGS output'!A:C,3,FALSE)</f>
        <v>Computerised third-wave cognitive therapy with support</v>
      </c>
      <c r="E1046" s="5" t="str">
        <f>FIXED('WinBUGS output'!N1045,2)</f>
        <v>-0.09</v>
      </c>
      <c r="F1046" s="5" t="str">
        <f>FIXED('WinBUGS output'!M1045,2)</f>
        <v>-1.14</v>
      </c>
      <c r="G1046" s="5" t="str">
        <f>FIXED('WinBUGS output'!O1045,2)</f>
        <v>0.82</v>
      </c>
      <c r="H1046" s="38"/>
      <c r="I1046" s="38"/>
      <c r="J1046" s="38"/>
      <c r="X1046" s="5" t="str">
        <f t="shared" si="44"/>
        <v>Imipramine</v>
      </c>
      <c r="Y1046" s="5" t="str">
        <f t="shared" si="45"/>
        <v>Computerised third-wave cognitive therapy with support</v>
      </c>
      <c r="Z1046" s="5" t="str">
        <f>FIXED(EXP('WinBUGS output'!N1045),2)</f>
        <v>0.92</v>
      </c>
      <c r="AA1046" s="5" t="str">
        <f>FIXED(EXP('WinBUGS output'!M1045),2)</f>
        <v>0.32</v>
      </c>
      <c r="AB1046" s="5" t="str">
        <f>FIXED(EXP('WinBUGS output'!O1045),2)</f>
        <v>2.26</v>
      </c>
    </row>
    <row r="1047" spans="1:28" x14ac:dyDescent="0.25">
      <c r="A1047" s="16">
        <v>13</v>
      </c>
      <c r="B1047" s="16">
        <v>31</v>
      </c>
      <c r="C1047" s="5" t="str">
        <f>VLOOKUP(A1047,'WinBUGS output'!A:C,3,FALSE)</f>
        <v>Imipramine</v>
      </c>
      <c r="D1047" s="5" t="str">
        <f>VLOOKUP(B1047,'WinBUGS output'!A:C,3,FALSE)</f>
        <v>Computerised-CBT (CCBT) with support</v>
      </c>
      <c r="E1047" s="5" t="str">
        <f>FIXED('WinBUGS output'!N1046,2)</f>
        <v>0.30</v>
      </c>
      <c r="F1047" s="5" t="str">
        <f>FIXED('WinBUGS output'!M1046,2)</f>
        <v>-0.38</v>
      </c>
      <c r="G1047" s="5" t="str">
        <f>FIXED('WinBUGS output'!O1046,2)</f>
        <v>0.99</v>
      </c>
      <c r="H1047" s="38"/>
      <c r="I1047" s="38"/>
      <c r="J1047" s="38"/>
      <c r="X1047" s="5" t="str">
        <f t="shared" si="44"/>
        <v>Imipramine</v>
      </c>
      <c r="Y1047" s="5" t="str">
        <f t="shared" si="45"/>
        <v>Computerised-CBT (CCBT) with support</v>
      </c>
      <c r="Z1047" s="5" t="str">
        <f>FIXED(EXP('WinBUGS output'!N1046),2)</f>
        <v>1.35</v>
      </c>
      <c r="AA1047" s="5" t="str">
        <f>FIXED(EXP('WinBUGS output'!M1046),2)</f>
        <v>0.68</v>
      </c>
      <c r="AB1047" s="5" t="str">
        <f>FIXED(EXP('WinBUGS output'!O1046),2)</f>
        <v>2.70</v>
      </c>
    </row>
    <row r="1048" spans="1:28" x14ac:dyDescent="0.25">
      <c r="A1048" s="16">
        <v>13</v>
      </c>
      <c r="B1048" s="16">
        <v>32</v>
      </c>
      <c r="C1048" s="5" t="str">
        <f>VLOOKUP(A1048,'WinBUGS output'!A:C,3,FALSE)</f>
        <v>Imipramine</v>
      </c>
      <c r="D1048" s="5" t="str">
        <f>VLOOKUP(B1048,'WinBUGS output'!A:C,3,FALSE)</f>
        <v>Computerised-CBT (CCBT) with support + TAU</v>
      </c>
      <c r="E1048" s="5" t="str">
        <f>FIXED('WinBUGS output'!N1047,2)</f>
        <v>-0.16</v>
      </c>
      <c r="F1048" s="5" t="str">
        <f>FIXED('WinBUGS output'!M1047,2)</f>
        <v>-0.89</v>
      </c>
      <c r="G1048" s="5" t="str">
        <f>FIXED('WinBUGS output'!O1047,2)</f>
        <v>0.52</v>
      </c>
      <c r="H1048" s="38"/>
      <c r="I1048" s="38"/>
      <c r="J1048" s="38"/>
      <c r="X1048" s="5" t="str">
        <f t="shared" si="44"/>
        <v>Imipramine</v>
      </c>
      <c r="Y1048" s="5" t="str">
        <f t="shared" si="45"/>
        <v>Computerised-CBT (CCBT) with support + TAU</v>
      </c>
      <c r="Z1048" s="5" t="str">
        <f>FIXED(EXP('WinBUGS output'!N1047),2)</f>
        <v>0.85</v>
      </c>
      <c r="AA1048" s="5" t="str">
        <f>FIXED(EXP('WinBUGS output'!M1047),2)</f>
        <v>0.41</v>
      </c>
      <c r="AB1048" s="5" t="str">
        <f>FIXED(EXP('WinBUGS output'!O1047),2)</f>
        <v>1.68</v>
      </c>
    </row>
    <row r="1049" spans="1:28" x14ac:dyDescent="0.25">
      <c r="A1049" s="16">
        <v>13</v>
      </c>
      <c r="B1049" s="16">
        <v>33</v>
      </c>
      <c r="C1049" s="5" t="str">
        <f>VLOOKUP(A1049,'WinBUGS output'!A:C,3,FALSE)</f>
        <v>Imipramine</v>
      </c>
      <c r="D1049" s="5" t="str">
        <f>VLOOKUP(B1049,'WinBUGS output'!A:C,3,FALSE)</f>
        <v>Tailored computerised-CBT (CCBT) with support</v>
      </c>
      <c r="E1049" s="5" t="str">
        <f>FIXED('WinBUGS output'!N1048,2)</f>
        <v>-0.08</v>
      </c>
      <c r="F1049" s="5" t="str">
        <f>FIXED('WinBUGS output'!M1048,2)</f>
        <v>-1.00</v>
      </c>
      <c r="G1049" s="5" t="str">
        <f>FIXED('WinBUGS output'!O1048,2)</f>
        <v>0.74</v>
      </c>
      <c r="H1049" s="38"/>
      <c r="I1049" s="38"/>
      <c r="J1049" s="38"/>
      <c r="X1049" s="5" t="str">
        <f t="shared" si="44"/>
        <v>Imipramine</v>
      </c>
      <c r="Y1049" s="5" t="str">
        <f t="shared" si="45"/>
        <v>Tailored computerised-CBT (CCBT) with support</v>
      </c>
      <c r="Z1049" s="5" t="str">
        <f>FIXED(EXP('WinBUGS output'!N1048),2)</f>
        <v>0.92</v>
      </c>
      <c r="AA1049" s="5" t="str">
        <f>FIXED(EXP('WinBUGS output'!M1048),2)</f>
        <v>0.37</v>
      </c>
      <c r="AB1049" s="5" t="str">
        <f>FIXED(EXP('WinBUGS output'!O1048),2)</f>
        <v>2.10</v>
      </c>
    </row>
    <row r="1050" spans="1:28" x14ac:dyDescent="0.25">
      <c r="A1050" s="16">
        <v>13</v>
      </c>
      <c r="B1050" s="16">
        <v>34</v>
      </c>
      <c r="C1050" s="5" t="str">
        <f>VLOOKUP(A1050,'WinBUGS output'!A:C,3,FALSE)</f>
        <v>Imipramine</v>
      </c>
      <c r="D1050" s="5" t="str">
        <f>VLOOKUP(B1050,'WinBUGS output'!A:C,3,FALSE)</f>
        <v>Behavioural bibliotherapy</v>
      </c>
      <c r="E1050" s="5" t="str">
        <f>FIXED('WinBUGS output'!N1049,2)</f>
        <v>-0.13</v>
      </c>
      <c r="F1050" s="5" t="str">
        <f>FIXED('WinBUGS output'!M1049,2)</f>
        <v>-0.87</v>
      </c>
      <c r="G1050" s="5" t="str">
        <f>FIXED('WinBUGS output'!O1049,2)</f>
        <v>0.64</v>
      </c>
      <c r="H1050" s="38"/>
      <c r="I1050" s="38"/>
      <c r="J1050" s="38"/>
      <c r="X1050" s="5" t="str">
        <f t="shared" si="44"/>
        <v>Imipramine</v>
      </c>
      <c r="Y1050" s="5" t="str">
        <f t="shared" si="45"/>
        <v>Behavioural bibliotherapy</v>
      </c>
      <c r="Z1050" s="5" t="str">
        <f>FIXED(EXP('WinBUGS output'!N1049),2)</f>
        <v>0.87</v>
      </c>
      <c r="AA1050" s="5" t="str">
        <f>FIXED(EXP('WinBUGS output'!M1049),2)</f>
        <v>0.42</v>
      </c>
      <c r="AB1050" s="5" t="str">
        <f>FIXED(EXP('WinBUGS output'!O1049),2)</f>
        <v>1.90</v>
      </c>
    </row>
    <row r="1051" spans="1:28" x14ac:dyDescent="0.25">
      <c r="A1051" s="16">
        <v>13</v>
      </c>
      <c r="B1051" s="16">
        <v>35</v>
      </c>
      <c r="C1051" s="5" t="str">
        <f>VLOOKUP(A1051,'WinBUGS output'!A:C,3,FALSE)</f>
        <v>Imipramine</v>
      </c>
      <c r="D1051" s="5" t="str">
        <f>VLOOKUP(B1051,'WinBUGS output'!A:C,3,FALSE)</f>
        <v>Cognitive bibliotherapy</v>
      </c>
      <c r="E1051" s="5" t="str">
        <f>FIXED('WinBUGS output'!N1050,2)</f>
        <v>-0.23</v>
      </c>
      <c r="F1051" s="5" t="str">
        <f>FIXED('WinBUGS output'!M1050,2)</f>
        <v>-0.88</v>
      </c>
      <c r="G1051" s="5" t="str">
        <f>FIXED('WinBUGS output'!O1050,2)</f>
        <v>0.38</v>
      </c>
      <c r="H1051" s="38"/>
      <c r="I1051" s="38"/>
      <c r="J1051" s="38"/>
      <c r="X1051" s="5" t="str">
        <f t="shared" si="44"/>
        <v>Imipramine</v>
      </c>
      <c r="Y1051" s="5" t="str">
        <f t="shared" si="45"/>
        <v>Cognitive bibliotherapy</v>
      </c>
      <c r="Z1051" s="5" t="str">
        <f>FIXED(EXP('WinBUGS output'!N1050),2)</f>
        <v>0.79</v>
      </c>
      <c r="AA1051" s="5" t="str">
        <f>FIXED(EXP('WinBUGS output'!M1050),2)</f>
        <v>0.41</v>
      </c>
      <c r="AB1051" s="5" t="str">
        <f>FIXED(EXP('WinBUGS output'!O1050),2)</f>
        <v>1.47</v>
      </c>
    </row>
    <row r="1052" spans="1:28" x14ac:dyDescent="0.25">
      <c r="A1052" s="16">
        <v>13</v>
      </c>
      <c r="B1052" s="16">
        <v>36</v>
      </c>
      <c r="C1052" s="5" t="str">
        <f>VLOOKUP(A1052,'WinBUGS output'!A:C,3,FALSE)</f>
        <v>Imipramine</v>
      </c>
      <c r="D1052" s="5" t="str">
        <f>VLOOKUP(B1052,'WinBUGS output'!A:C,3,FALSE)</f>
        <v>Cognitive bibliotherapy + TAU</v>
      </c>
      <c r="E1052" s="5" t="str">
        <f>FIXED('WinBUGS output'!N1051,2)</f>
        <v>-0.19</v>
      </c>
      <c r="F1052" s="5" t="str">
        <f>FIXED('WinBUGS output'!M1051,2)</f>
        <v>-0.91</v>
      </c>
      <c r="G1052" s="5" t="str">
        <f>FIXED('WinBUGS output'!O1051,2)</f>
        <v>0.48</v>
      </c>
      <c r="H1052" s="38"/>
      <c r="I1052" s="38"/>
      <c r="J1052" s="38"/>
      <c r="X1052" s="5" t="str">
        <f t="shared" si="44"/>
        <v>Imipramine</v>
      </c>
      <c r="Y1052" s="5" t="str">
        <f t="shared" si="45"/>
        <v>Cognitive bibliotherapy + TAU</v>
      </c>
      <c r="Z1052" s="5" t="str">
        <f>FIXED(EXP('WinBUGS output'!N1051),2)</f>
        <v>0.82</v>
      </c>
      <c r="AA1052" s="5" t="str">
        <f>FIXED(EXP('WinBUGS output'!M1051),2)</f>
        <v>0.40</v>
      </c>
      <c r="AB1052" s="5" t="str">
        <f>FIXED(EXP('WinBUGS output'!O1051),2)</f>
        <v>1.62</v>
      </c>
    </row>
    <row r="1053" spans="1:28" x14ac:dyDescent="0.25">
      <c r="A1053" s="16">
        <v>13</v>
      </c>
      <c r="B1053" s="16">
        <v>37</v>
      </c>
      <c r="C1053" s="5" t="str">
        <f>VLOOKUP(A1053,'WinBUGS output'!A:C,3,FALSE)</f>
        <v>Imipramine</v>
      </c>
      <c r="D1053" s="5" t="str">
        <f>VLOOKUP(B1053,'WinBUGS output'!A:C,3,FALSE)</f>
        <v>Computerised cognitive bias modification</v>
      </c>
      <c r="E1053" s="5" t="str">
        <f>FIXED('WinBUGS output'!N1052,2)</f>
        <v>-0.17</v>
      </c>
      <c r="F1053" s="5" t="str">
        <f>FIXED('WinBUGS output'!M1052,2)</f>
        <v>-0.90</v>
      </c>
      <c r="G1053" s="5" t="str">
        <f>FIXED('WinBUGS output'!O1052,2)</f>
        <v>0.55</v>
      </c>
      <c r="H1053" s="38"/>
      <c r="I1053" s="38"/>
      <c r="J1053" s="38"/>
      <c r="X1053" s="5" t="str">
        <f t="shared" si="44"/>
        <v>Imipramine</v>
      </c>
      <c r="Y1053" s="5" t="str">
        <f t="shared" si="45"/>
        <v>Computerised cognitive bias modification</v>
      </c>
      <c r="Z1053" s="5" t="str">
        <f>FIXED(EXP('WinBUGS output'!N1052),2)</f>
        <v>0.85</v>
      </c>
      <c r="AA1053" s="5" t="str">
        <f>FIXED(EXP('WinBUGS output'!M1052),2)</f>
        <v>0.41</v>
      </c>
      <c r="AB1053" s="5" t="str">
        <f>FIXED(EXP('WinBUGS output'!O1052),2)</f>
        <v>1.73</v>
      </c>
    </row>
    <row r="1054" spans="1:28" x14ac:dyDescent="0.25">
      <c r="A1054" s="16">
        <v>13</v>
      </c>
      <c r="B1054" s="16">
        <v>38</v>
      </c>
      <c r="C1054" s="5" t="str">
        <f>VLOOKUP(A1054,'WinBUGS output'!A:C,3,FALSE)</f>
        <v>Imipramine</v>
      </c>
      <c r="D1054" s="5" t="str">
        <f>VLOOKUP(B1054,'WinBUGS output'!A:C,3,FALSE)</f>
        <v>Computerised mindfulness intervention</v>
      </c>
      <c r="E1054" s="5" t="str">
        <f>FIXED('WinBUGS output'!N1053,2)</f>
        <v>-0.16</v>
      </c>
      <c r="F1054" s="5" t="str">
        <f>FIXED('WinBUGS output'!M1053,2)</f>
        <v>-0.91</v>
      </c>
      <c r="G1054" s="5" t="str">
        <f>FIXED('WinBUGS output'!O1053,2)</f>
        <v>0.59</v>
      </c>
      <c r="H1054" s="38"/>
      <c r="I1054" s="38"/>
      <c r="J1054" s="38"/>
      <c r="X1054" s="5" t="str">
        <f t="shared" si="44"/>
        <v>Imipramine</v>
      </c>
      <c r="Y1054" s="5" t="str">
        <f t="shared" si="45"/>
        <v>Computerised mindfulness intervention</v>
      </c>
      <c r="Z1054" s="5" t="str">
        <f>FIXED(EXP('WinBUGS output'!N1053),2)</f>
        <v>0.85</v>
      </c>
      <c r="AA1054" s="5" t="str">
        <f>FIXED(EXP('WinBUGS output'!M1053),2)</f>
        <v>0.40</v>
      </c>
      <c r="AB1054" s="5" t="str">
        <f>FIXED(EXP('WinBUGS output'!O1053),2)</f>
        <v>1.81</v>
      </c>
    </row>
    <row r="1055" spans="1:28" x14ac:dyDescent="0.25">
      <c r="A1055" s="16">
        <v>13</v>
      </c>
      <c r="B1055" s="16">
        <v>39</v>
      </c>
      <c r="C1055" s="5" t="str">
        <f>VLOOKUP(A1055,'WinBUGS output'!A:C,3,FALSE)</f>
        <v>Imipramine</v>
      </c>
      <c r="D1055" s="5" t="str">
        <f>VLOOKUP(B1055,'WinBUGS output'!A:C,3,FALSE)</f>
        <v>Computerised-CBT (CCBT)</v>
      </c>
      <c r="E1055" s="5" t="str">
        <f>FIXED('WinBUGS output'!N1054,2)</f>
        <v>-0.15</v>
      </c>
      <c r="F1055" s="5" t="str">
        <f>FIXED('WinBUGS output'!M1054,2)</f>
        <v>-0.74</v>
      </c>
      <c r="G1055" s="5" t="str">
        <f>FIXED('WinBUGS output'!O1054,2)</f>
        <v>0.43</v>
      </c>
      <c r="H1055" s="38"/>
      <c r="I1055" s="38"/>
      <c r="J1055" s="38"/>
      <c r="X1055" s="5" t="str">
        <f t="shared" si="44"/>
        <v>Imipramine</v>
      </c>
      <c r="Y1055" s="5" t="str">
        <f t="shared" si="45"/>
        <v>Computerised-CBT (CCBT)</v>
      </c>
      <c r="Z1055" s="5" t="str">
        <f>FIXED(EXP('WinBUGS output'!N1054),2)</f>
        <v>0.86</v>
      </c>
      <c r="AA1055" s="5" t="str">
        <f>FIXED(EXP('WinBUGS output'!M1054),2)</f>
        <v>0.48</v>
      </c>
      <c r="AB1055" s="5" t="str">
        <f>FIXED(EXP('WinBUGS output'!O1054),2)</f>
        <v>1.54</v>
      </c>
    </row>
    <row r="1056" spans="1:28" x14ac:dyDescent="0.25">
      <c r="A1056" s="16">
        <v>13</v>
      </c>
      <c r="B1056" s="16">
        <v>40</v>
      </c>
      <c r="C1056" s="5" t="str">
        <f>VLOOKUP(A1056,'WinBUGS output'!A:C,3,FALSE)</f>
        <v>Imipramine</v>
      </c>
      <c r="D1056" s="5" t="str">
        <f>VLOOKUP(B1056,'WinBUGS output'!A:C,3,FALSE)</f>
        <v>Computerised-CBT (CCBT) + TAU</v>
      </c>
      <c r="E1056" s="5" t="str">
        <f>FIXED('WinBUGS output'!N1055,2)</f>
        <v>-0.12</v>
      </c>
      <c r="F1056" s="5" t="str">
        <f>FIXED('WinBUGS output'!M1055,2)</f>
        <v>-0.75</v>
      </c>
      <c r="G1056" s="5" t="str">
        <f>FIXED('WinBUGS output'!O1055,2)</f>
        <v>0.50</v>
      </c>
      <c r="H1056" s="38"/>
      <c r="I1056" s="38"/>
      <c r="J1056" s="38"/>
      <c r="X1056" s="5" t="str">
        <f t="shared" si="44"/>
        <v>Imipramine</v>
      </c>
      <c r="Y1056" s="5" t="str">
        <f t="shared" si="45"/>
        <v>Computerised-CBT (CCBT) + TAU</v>
      </c>
      <c r="Z1056" s="5" t="str">
        <f>FIXED(EXP('WinBUGS output'!N1055),2)</f>
        <v>0.88</v>
      </c>
      <c r="AA1056" s="5" t="str">
        <f>FIXED(EXP('WinBUGS output'!M1055),2)</f>
        <v>0.47</v>
      </c>
      <c r="AB1056" s="5" t="str">
        <f>FIXED(EXP('WinBUGS output'!O1055),2)</f>
        <v>1.65</v>
      </c>
    </row>
    <row r="1057" spans="1:28" x14ac:dyDescent="0.25">
      <c r="A1057" s="16">
        <v>13</v>
      </c>
      <c r="B1057" s="16">
        <v>41</v>
      </c>
      <c r="C1057" s="5" t="str">
        <f>VLOOKUP(A1057,'WinBUGS output'!A:C,3,FALSE)</f>
        <v>Imipramine</v>
      </c>
      <c r="D1057" s="5" t="str">
        <f>VLOOKUP(B1057,'WinBUGS output'!A:C,3,FALSE)</f>
        <v>Online positive psychological intervention</v>
      </c>
      <c r="E1057" s="5" t="str">
        <f>FIXED('WinBUGS output'!N1056,2)</f>
        <v>-0.13</v>
      </c>
      <c r="F1057" s="5" t="str">
        <f>FIXED('WinBUGS output'!M1056,2)</f>
        <v>-0.83</v>
      </c>
      <c r="G1057" s="5" t="str">
        <f>FIXED('WinBUGS output'!O1056,2)</f>
        <v>0.59</v>
      </c>
      <c r="H1057" s="38"/>
      <c r="I1057" s="38"/>
      <c r="J1057" s="38"/>
      <c r="X1057" s="5" t="str">
        <f t="shared" si="44"/>
        <v>Imipramine</v>
      </c>
      <c r="Y1057" s="5" t="str">
        <f t="shared" si="45"/>
        <v>Online positive psychological intervention</v>
      </c>
      <c r="Z1057" s="5" t="str">
        <f>FIXED(EXP('WinBUGS output'!N1056),2)</f>
        <v>0.88</v>
      </c>
      <c r="AA1057" s="5" t="str">
        <f>FIXED(EXP('WinBUGS output'!M1056),2)</f>
        <v>0.43</v>
      </c>
      <c r="AB1057" s="5" t="str">
        <f>FIXED(EXP('WinBUGS output'!O1056),2)</f>
        <v>1.81</v>
      </c>
    </row>
    <row r="1058" spans="1:28" x14ac:dyDescent="0.25">
      <c r="A1058" s="16">
        <v>13</v>
      </c>
      <c r="B1058" s="16">
        <v>42</v>
      </c>
      <c r="C1058" s="5" t="str">
        <f>VLOOKUP(A1058,'WinBUGS output'!A:C,3,FALSE)</f>
        <v>Imipramine</v>
      </c>
      <c r="D1058" s="5" t="str">
        <f>VLOOKUP(B1058,'WinBUGS output'!A:C,3,FALSE)</f>
        <v>Psychoeducational website</v>
      </c>
      <c r="E1058" s="5" t="str">
        <f>FIXED('WinBUGS output'!N1057,2)</f>
        <v>-0.20</v>
      </c>
      <c r="F1058" s="5" t="str">
        <f>FIXED('WinBUGS output'!M1057,2)</f>
        <v>-0.89</v>
      </c>
      <c r="G1058" s="5" t="str">
        <f>FIXED('WinBUGS output'!O1057,2)</f>
        <v>0.45</v>
      </c>
      <c r="H1058" s="38"/>
      <c r="I1058" s="38"/>
      <c r="J1058" s="38"/>
      <c r="X1058" s="5" t="str">
        <f t="shared" si="44"/>
        <v>Imipramine</v>
      </c>
      <c r="Y1058" s="5" t="str">
        <f t="shared" si="45"/>
        <v>Psychoeducational website</v>
      </c>
      <c r="Z1058" s="5" t="str">
        <f>FIXED(EXP('WinBUGS output'!N1057),2)</f>
        <v>0.82</v>
      </c>
      <c r="AA1058" s="5" t="str">
        <f>FIXED(EXP('WinBUGS output'!M1057),2)</f>
        <v>0.41</v>
      </c>
      <c r="AB1058" s="5" t="str">
        <f>FIXED(EXP('WinBUGS output'!O1057),2)</f>
        <v>1.57</v>
      </c>
    </row>
    <row r="1059" spans="1:28" x14ac:dyDescent="0.25">
      <c r="A1059" s="16">
        <v>13</v>
      </c>
      <c r="B1059" s="16">
        <v>43</v>
      </c>
      <c r="C1059" s="5" t="str">
        <f>VLOOKUP(A1059,'WinBUGS output'!A:C,3,FALSE)</f>
        <v>Imipramine</v>
      </c>
      <c r="D1059" s="5" t="str">
        <f>VLOOKUP(B1059,'WinBUGS output'!A:C,3,FALSE)</f>
        <v>Tailored computerised psychoeducation and self-help strategies</v>
      </c>
      <c r="E1059" s="5" t="str">
        <f>FIXED('WinBUGS output'!N1058,2)</f>
        <v>-0.22</v>
      </c>
      <c r="F1059" s="5" t="str">
        <f>FIXED('WinBUGS output'!M1058,2)</f>
        <v>-0.97</v>
      </c>
      <c r="G1059" s="5" t="str">
        <f>FIXED('WinBUGS output'!O1058,2)</f>
        <v>0.47</v>
      </c>
      <c r="H1059" s="38"/>
      <c r="I1059" s="38"/>
      <c r="J1059" s="38"/>
      <c r="X1059" s="5" t="str">
        <f t="shared" si="44"/>
        <v>Imipramine</v>
      </c>
      <c r="Y1059" s="5" t="str">
        <f t="shared" si="45"/>
        <v>Tailored computerised psychoeducation and self-help strategies</v>
      </c>
      <c r="Z1059" s="5" t="str">
        <f>FIXED(EXP('WinBUGS output'!N1058),2)</f>
        <v>0.81</v>
      </c>
      <c r="AA1059" s="5" t="str">
        <f>FIXED(EXP('WinBUGS output'!M1058),2)</f>
        <v>0.38</v>
      </c>
      <c r="AB1059" s="5" t="str">
        <f>FIXED(EXP('WinBUGS output'!O1058),2)</f>
        <v>1.60</v>
      </c>
    </row>
    <row r="1060" spans="1:28" x14ac:dyDescent="0.25">
      <c r="A1060" s="16">
        <v>13</v>
      </c>
      <c r="B1060" s="16">
        <v>44</v>
      </c>
      <c r="C1060" s="5" t="str">
        <f>VLOOKUP(A1060,'WinBUGS output'!A:C,3,FALSE)</f>
        <v>Imipramine</v>
      </c>
      <c r="D1060" s="5" t="str">
        <f>VLOOKUP(B1060,'WinBUGS output'!A:C,3,FALSE)</f>
        <v>Lifestyle factors discussion</v>
      </c>
      <c r="E1060" s="5" t="str">
        <f>FIXED('WinBUGS output'!N1059,2)</f>
        <v>-0.91</v>
      </c>
      <c r="F1060" s="5" t="str">
        <f>FIXED('WinBUGS output'!M1059,2)</f>
        <v>-1.80</v>
      </c>
      <c r="G1060" s="5" t="str">
        <f>FIXED('WinBUGS output'!O1059,2)</f>
        <v>-0.04</v>
      </c>
      <c r="H1060" s="38"/>
      <c r="I1060" s="38"/>
      <c r="J1060" s="38"/>
      <c r="X1060" s="5" t="str">
        <f t="shared" si="44"/>
        <v>Imipramine</v>
      </c>
      <c r="Y1060" s="5" t="str">
        <f t="shared" si="45"/>
        <v>Lifestyle factors discussion</v>
      </c>
      <c r="Z1060" s="5" t="str">
        <f>FIXED(EXP('WinBUGS output'!N1059),2)</f>
        <v>0.40</v>
      </c>
      <c r="AA1060" s="5" t="str">
        <f>FIXED(EXP('WinBUGS output'!M1059),2)</f>
        <v>0.17</v>
      </c>
      <c r="AB1060" s="5" t="str">
        <f>FIXED(EXP('WinBUGS output'!O1059),2)</f>
        <v>0.96</v>
      </c>
    </row>
    <row r="1061" spans="1:28" x14ac:dyDescent="0.25">
      <c r="A1061" s="16">
        <v>13</v>
      </c>
      <c r="B1061" s="16">
        <v>45</v>
      </c>
      <c r="C1061" s="5" t="str">
        <f>VLOOKUP(A1061,'WinBUGS output'!A:C,3,FALSE)</f>
        <v>Imipramine</v>
      </c>
      <c r="D1061" s="5" t="str">
        <f>VLOOKUP(B1061,'WinBUGS output'!A:C,3,FALSE)</f>
        <v>Psychoeducational group programme</v>
      </c>
      <c r="E1061" s="5" t="str">
        <f>FIXED('WinBUGS output'!N1060,2)</f>
        <v>-1.04</v>
      </c>
      <c r="F1061" s="5" t="str">
        <f>FIXED('WinBUGS output'!M1060,2)</f>
        <v>-1.97</v>
      </c>
      <c r="G1061" s="5" t="str">
        <f>FIXED('WinBUGS output'!O1060,2)</f>
        <v>-0.19</v>
      </c>
      <c r="H1061" s="38"/>
      <c r="I1061" s="38"/>
      <c r="J1061" s="38"/>
      <c r="X1061" s="5" t="str">
        <f t="shared" si="44"/>
        <v>Imipramine</v>
      </c>
      <c r="Y1061" s="5" t="str">
        <f t="shared" si="45"/>
        <v>Psychoeducational group programme</v>
      </c>
      <c r="Z1061" s="5" t="str">
        <f>FIXED(EXP('WinBUGS output'!N1060),2)</f>
        <v>0.35</v>
      </c>
      <c r="AA1061" s="5" t="str">
        <f>FIXED(EXP('WinBUGS output'!M1060),2)</f>
        <v>0.14</v>
      </c>
      <c r="AB1061" s="5" t="str">
        <f>FIXED(EXP('WinBUGS output'!O1060),2)</f>
        <v>0.82</v>
      </c>
    </row>
    <row r="1062" spans="1:28" x14ac:dyDescent="0.25">
      <c r="A1062" s="16">
        <v>13</v>
      </c>
      <c r="B1062" s="16">
        <v>46</v>
      </c>
      <c r="C1062" s="5" t="str">
        <f>VLOOKUP(A1062,'WinBUGS output'!A:C,3,FALSE)</f>
        <v>Imipramine</v>
      </c>
      <c r="D1062" s="5" t="str">
        <f>VLOOKUP(B1062,'WinBUGS output'!A:C,3,FALSE)</f>
        <v>Psychoeducational group programme + TAU</v>
      </c>
      <c r="E1062" s="5" t="str">
        <f>FIXED('WinBUGS output'!N1061,2)</f>
        <v>-0.75</v>
      </c>
      <c r="F1062" s="5" t="str">
        <f>FIXED('WinBUGS output'!M1061,2)</f>
        <v>-1.52</v>
      </c>
      <c r="G1062" s="5" t="str">
        <f>FIXED('WinBUGS output'!O1061,2)</f>
        <v>0.02</v>
      </c>
      <c r="H1062" s="38"/>
      <c r="I1062" s="38"/>
      <c r="J1062" s="38"/>
      <c r="X1062" s="5" t="str">
        <f t="shared" si="44"/>
        <v>Imipramine</v>
      </c>
      <c r="Y1062" s="5" t="str">
        <f t="shared" si="45"/>
        <v>Psychoeducational group programme + TAU</v>
      </c>
      <c r="Z1062" s="5" t="str">
        <f>FIXED(EXP('WinBUGS output'!N1061),2)</f>
        <v>0.47</v>
      </c>
      <c r="AA1062" s="5" t="str">
        <f>FIXED(EXP('WinBUGS output'!M1061),2)</f>
        <v>0.22</v>
      </c>
      <c r="AB1062" s="5" t="str">
        <f>FIXED(EXP('WinBUGS output'!O1061),2)</f>
        <v>1.02</v>
      </c>
    </row>
    <row r="1063" spans="1:28" x14ac:dyDescent="0.25">
      <c r="A1063" s="16">
        <v>13</v>
      </c>
      <c r="B1063" s="16">
        <v>47</v>
      </c>
      <c r="C1063" s="5" t="str">
        <f>VLOOKUP(A1063,'WinBUGS output'!A:C,3,FALSE)</f>
        <v>Imipramine</v>
      </c>
      <c r="D1063" s="5" t="str">
        <f>VLOOKUP(B1063,'WinBUGS output'!A:C,3,FALSE)</f>
        <v>Interpersonal psychotherapy (IPT)</v>
      </c>
      <c r="E1063" s="5" t="str">
        <f>FIXED('WinBUGS output'!N1062,2)</f>
        <v>-0.55</v>
      </c>
      <c r="F1063" s="5" t="str">
        <f>FIXED('WinBUGS output'!M1062,2)</f>
        <v>-1.10</v>
      </c>
      <c r="G1063" s="5" t="str">
        <f>FIXED('WinBUGS output'!O1062,2)</f>
        <v>-0.02</v>
      </c>
      <c r="H1063" s="38" t="s">
        <v>5302</v>
      </c>
      <c r="I1063" s="38" t="s">
        <v>5379</v>
      </c>
      <c r="J1063" s="38" t="s">
        <v>5380</v>
      </c>
      <c r="X1063" s="5" t="str">
        <f t="shared" si="44"/>
        <v>Imipramine</v>
      </c>
      <c r="Y1063" s="5" t="str">
        <f t="shared" si="45"/>
        <v>Interpersonal psychotherapy (IPT)</v>
      </c>
      <c r="Z1063" s="5" t="str">
        <f>FIXED(EXP('WinBUGS output'!N1062),2)</f>
        <v>0.58</v>
      </c>
      <c r="AA1063" s="5" t="str">
        <f>FIXED(EXP('WinBUGS output'!M1062),2)</f>
        <v>0.33</v>
      </c>
      <c r="AB1063" s="5" t="str">
        <f>FIXED(EXP('WinBUGS output'!O1062),2)</f>
        <v>0.98</v>
      </c>
    </row>
    <row r="1064" spans="1:28" x14ac:dyDescent="0.25">
      <c r="A1064" s="16">
        <v>13</v>
      </c>
      <c r="B1064" s="16">
        <v>48</v>
      </c>
      <c r="C1064" s="5" t="str">
        <f>VLOOKUP(A1064,'WinBUGS output'!A:C,3,FALSE)</f>
        <v>Imipramine</v>
      </c>
      <c r="D1064" s="5" t="str">
        <f>VLOOKUP(B1064,'WinBUGS output'!A:C,3,FALSE)</f>
        <v>Interpersonal psychotherapy (IPT) + TAU</v>
      </c>
      <c r="E1064" s="5" t="str">
        <f>FIXED('WinBUGS output'!N1063,2)</f>
        <v>-0.72</v>
      </c>
      <c r="F1064" s="5" t="str">
        <f>FIXED('WinBUGS output'!M1063,2)</f>
        <v>-1.68</v>
      </c>
      <c r="G1064" s="5" t="str">
        <f>FIXED('WinBUGS output'!O1063,2)</f>
        <v>0.07</v>
      </c>
      <c r="H1064" s="38"/>
      <c r="I1064" s="38"/>
      <c r="J1064" s="38"/>
      <c r="X1064" s="5" t="str">
        <f t="shared" si="44"/>
        <v>Imipramine</v>
      </c>
      <c r="Y1064" s="5" t="str">
        <f t="shared" si="45"/>
        <v>Interpersonal psychotherapy (IPT) + TAU</v>
      </c>
      <c r="Z1064" s="5" t="str">
        <f>FIXED(EXP('WinBUGS output'!N1063),2)</f>
        <v>0.49</v>
      </c>
      <c r="AA1064" s="5" t="str">
        <f>FIXED(EXP('WinBUGS output'!M1063),2)</f>
        <v>0.19</v>
      </c>
      <c r="AB1064" s="5" t="str">
        <f>FIXED(EXP('WinBUGS output'!O1063),2)</f>
        <v>1.07</v>
      </c>
    </row>
    <row r="1065" spans="1:28" x14ac:dyDescent="0.25">
      <c r="A1065" s="16">
        <v>13</v>
      </c>
      <c r="B1065" s="16">
        <v>49</v>
      </c>
      <c r="C1065" s="5" t="str">
        <f>VLOOKUP(A1065,'WinBUGS output'!A:C,3,FALSE)</f>
        <v>Imipramine</v>
      </c>
      <c r="D1065" s="5" t="str">
        <f>VLOOKUP(B1065,'WinBUGS output'!A:C,3,FALSE)</f>
        <v>Emotion-focused therapy (EFT)</v>
      </c>
      <c r="E1065" s="5" t="str">
        <f>FIXED('WinBUGS output'!N1064,2)</f>
        <v>-0.64</v>
      </c>
      <c r="F1065" s="5" t="str">
        <f>FIXED('WinBUGS output'!M1064,2)</f>
        <v>-1.52</v>
      </c>
      <c r="G1065" s="5" t="str">
        <f>FIXED('WinBUGS output'!O1064,2)</f>
        <v>0.14</v>
      </c>
      <c r="H1065" s="38"/>
      <c r="I1065" s="38"/>
      <c r="J1065" s="38"/>
      <c r="X1065" s="5" t="str">
        <f t="shared" si="44"/>
        <v>Imipramine</v>
      </c>
      <c r="Y1065" s="5" t="str">
        <f t="shared" si="45"/>
        <v>Emotion-focused therapy (EFT)</v>
      </c>
      <c r="Z1065" s="5" t="str">
        <f>FIXED(EXP('WinBUGS output'!N1064),2)</f>
        <v>0.53</v>
      </c>
      <c r="AA1065" s="5" t="str">
        <f>FIXED(EXP('WinBUGS output'!M1064),2)</f>
        <v>0.22</v>
      </c>
      <c r="AB1065" s="5" t="str">
        <f>FIXED(EXP('WinBUGS output'!O1064),2)</f>
        <v>1.15</v>
      </c>
    </row>
    <row r="1066" spans="1:28" x14ac:dyDescent="0.25">
      <c r="A1066" s="16">
        <v>13</v>
      </c>
      <c r="B1066" s="16">
        <v>50</v>
      </c>
      <c r="C1066" s="5" t="str">
        <f>VLOOKUP(A1066,'WinBUGS output'!A:C,3,FALSE)</f>
        <v>Imipramine</v>
      </c>
      <c r="D1066" s="5" t="str">
        <f>VLOOKUP(B1066,'WinBUGS output'!A:C,3,FALSE)</f>
        <v>Interpersonal counselling</v>
      </c>
      <c r="E1066" s="5" t="str">
        <f>FIXED('WinBUGS output'!N1065,2)</f>
        <v>-0.61</v>
      </c>
      <c r="F1066" s="5" t="str">
        <f>FIXED('WinBUGS output'!M1065,2)</f>
        <v>-1.38</v>
      </c>
      <c r="G1066" s="5" t="str">
        <f>FIXED('WinBUGS output'!O1065,2)</f>
        <v>0.11</v>
      </c>
      <c r="H1066" s="38"/>
      <c r="I1066" s="38"/>
      <c r="J1066" s="38"/>
      <c r="X1066" s="5" t="str">
        <f t="shared" si="44"/>
        <v>Imipramine</v>
      </c>
      <c r="Y1066" s="5" t="str">
        <f t="shared" si="45"/>
        <v>Interpersonal counselling</v>
      </c>
      <c r="Z1066" s="5" t="str">
        <f>FIXED(EXP('WinBUGS output'!N1065),2)</f>
        <v>0.54</v>
      </c>
      <c r="AA1066" s="5" t="str">
        <f>FIXED(EXP('WinBUGS output'!M1065),2)</f>
        <v>0.25</v>
      </c>
      <c r="AB1066" s="5" t="str">
        <f>FIXED(EXP('WinBUGS output'!O1065),2)</f>
        <v>1.11</v>
      </c>
    </row>
    <row r="1067" spans="1:28" x14ac:dyDescent="0.25">
      <c r="A1067" s="16">
        <v>13</v>
      </c>
      <c r="B1067" s="16">
        <v>51</v>
      </c>
      <c r="C1067" s="5" t="str">
        <f>VLOOKUP(A1067,'WinBUGS output'!A:C,3,FALSE)</f>
        <v>Imipramine</v>
      </c>
      <c r="D1067" s="5" t="str">
        <f>VLOOKUP(B1067,'WinBUGS output'!A:C,3,FALSE)</f>
        <v>Non-directive counselling</v>
      </c>
      <c r="E1067" s="5" t="str">
        <f>FIXED('WinBUGS output'!N1066,2)</f>
        <v>-0.40</v>
      </c>
      <c r="F1067" s="5" t="str">
        <f>FIXED('WinBUGS output'!M1066,2)</f>
        <v>-1.15</v>
      </c>
      <c r="G1067" s="5" t="str">
        <f>FIXED('WinBUGS output'!O1066,2)</f>
        <v>0.37</v>
      </c>
      <c r="H1067" s="38"/>
      <c r="I1067" s="38"/>
      <c r="J1067" s="38"/>
      <c r="X1067" s="5" t="str">
        <f t="shared" si="44"/>
        <v>Imipramine</v>
      </c>
      <c r="Y1067" s="5" t="str">
        <f t="shared" si="45"/>
        <v>Non-directive counselling</v>
      </c>
      <c r="Z1067" s="5" t="str">
        <f>FIXED(EXP('WinBUGS output'!N1066),2)</f>
        <v>0.67</v>
      </c>
      <c r="AA1067" s="5" t="str">
        <f>FIXED(EXP('WinBUGS output'!M1066),2)</f>
        <v>0.32</v>
      </c>
      <c r="AB1067" s="5" t="str">
        <f>FIXED(EXP('WinBUGS output'!O1066),2)</f>
        <v>1.45</v>
      </c>
    </row>
    <row r="1068" spans="1:28" x14ac:dyDescent="0.25">
      <c r="A1068" s="16">
        <v>13</v>
      </c>
      <c r="B1068" s="16">
        <v>52</v>
      </c>
      <c r="C1068" s="5" t="str">
        <f>VLOOKUP(A1068,'WinBUGS output'!A:C,3,FALSE)</f>
        <v>Imipramine</v>
      </c>
      <c r="D1068" s="5" t="str">
        <f>VLOOKUP(B1068,'WinBUGS output'!A:C,3,FALSE)</f>
        <v>Non-directive counselling + TAU</v>
      </c>
      <c r="E1068" s="5" t="str">
        <f>FIXED('WinBUGS output'!N1067,2)</f>
        <v>-0.43</v>
      </c>
      <c r="F1068" s="5" t="str">
        <f>FIXED('WinBUGS output'!M1067,2)</f>
        <v>-1.22</v>
      </c>
      <c r="G1068" s="5" t="str">
        <f>FIXED('WinBUGS output'!O1067,2)</f>
        <v>0.39</v>
      </c>
      <c r="H1068" s="38"/>
      <c r="I1068" s="38"/>
      <c r="J1068" s="38"/>
      <c r="X1068" s="5" t="str">
        <f t="shared" si="44"/>
        <v>Imipramine</v>
      </c>
      <c r="Y1068" s="5" t="str">
        <f t="shared" si="45"/>
        <v>Non-directive counselling + TAU</v>
      </c>
      <c r="Z1068" s="5" t="str">
        <f>FIXED(EXP('WinBUGS output'!N1067),2)</f>
        <v>0.65</v>
      </c>
      <c r="AA1068" s="5" t="str">
        <f>FIXED(EXP('WinBUGS output'!M1067),2)</f>
        <v>0.29</v>
      </c>
      <c r="AB1068" s="5" t="str">
        <f>FIXED(EXP('WinBUGS output'!O1067),2)</f>
        <v>1.48</v>
      </c>
    </row>
    <row r="1069" spans="1:28" x14ac:dyDescent="0.25">
      <c r="A1069" s="16">
        <v>13</v>
      </c>
      <c r="B1069" s="16">
        <v>53</v>
      </c>
      <c r="C1069" s="5" t="str">
        <f>VLOOKUP(A1069,'WinBUGS output'!A:C,3,FALSE)</f>
        <v>Imipramine</v>
      </c>
      <c r="D1069" s="5" t="str">
        <f>VLOOKUP(B1069,'WinBUGS output'!A:C,3,FALSE)</f>
        <v>Psychodynamic counselling + TAU</v>
      </c>
      <c r="E1069" s="5" t="str">
        <f>FIXED('WinBUGS output'!N1068,2)</f>
        <v>-0.53</v>
      </c>
      <c r="F1069" s="5" t="str">
        <f>FIXED('WinBUGS output'!M1068,2)</f>
        <v>-1.39</v>
      </c>
      <c r="G1069" s="5" t="str">
        <f>FIXED('WinBUGS output'!O1068,2)</f>
        <v>0.32</v>
      </c>
      <c r="H1069" s="38"/>
      <c r="I1069" s="38"/>
      <c r="J1069" s="38"/>
      <c r="X1069" s="5" t="str">
        <f t="shared" si="44"/>
        <v>Imipramine</v>
      </c>
      <c r="Y1069" s="5" t="str">
        <f t="shared" si="45"/>
        <v>Psychodynamic counselling + TAU</v>
      </c>
      <c r="Z1069" s="5" t="str">
        <f>FIXED(EXP('WinBUGS output'!N1068),2)</f>
        <v>0.59</v>
      </c>
      <c r="AA1069" s="5" t="str">
        <f>FIXED(EXP('WinBUGS output'!M1068),2)</f>
        <v>0.25</v>
      </c>
      <c r="AB1069" s="5" t="str">
        <f>FIXED(EXP('WinBUGS output'!O1068),2)</f>
        <v>1.37</v>
      </c>
    </row>
    <row r="1070" spans="1:28" x14ac:dyDescent="0.25">
      <c r="A1070" s="16">
        <v>13</v>
      </c>
      <c r="B1070" s="16">
        <v>54</v>
      </c>
      <c r="C1070" s="5" t="str">
        <f>VLOOKUP(A1070,'WinBUGS output'!A:C,3,FALSE)</f>
        <v>Imipramine</v>
      </c>
      <c r="D1070" s="5" t="str">
        <f>VLOOKUP(B1070,'WinBUGS output'!A:C,3,FALSE)</f>
        <v>Relational client-centered therapy</v>
      </c>
      <c r="E1070" s="5" t="str">
        <f>FIXED('WinBUGS output'!N1069,2)</f>
        <v>-0.55</v>
      </c>
      <c r="F1070" s="5" t="str">
        <f>FIXED('WinBUGS output'!M1069,2)</f>
        <v>-1.52</v>
      </c>
      <c r="G1070" s="5" t="str">
        <f>FIXED('WinBUGS output'!O1069,2)</f>
        <v>0.36</v>
      </c>
      <c r="H1070" s="38"/>
      <c r="I1070" s="38"/>
      <c r="J1070" s="38"/>
      <c r="X1070" s="5" t="str">
        <f t="shared" si="44"/>
        <v>Imipramine</v>
      </c>
      <c r="Y1070" s="5" t="str">
        <f t="shared" si="45"/>
        <v>Relational client-centered therapy</v>
      </c>
      <c r="Z1070" s="5" t="str">
        <f>FIXED(EXP('WinBUGS output'!N1069),2)</f>
        <v>0.58</v>
      </c>
      <c r="AA1070" s="5" t="str">
        <f>FIXED(EXP('WinBUGS output'!M1069),2)</f>
        <v>0.22</v>
      </c>
      <c r="AB1070" s="5" t="str">
        <f>FIXED(EXP('WinBUGS output'!O1069),2)</f>
        <v>1.43</v>
      </c>
    </row>
    <row r="1071" spans="1:28" x14ac:dyDescent="0.25">
      <c r="A1071" s="16">
        <v>13</v>
      </c>
      <c r="B1071" s="16">
        <v>55</v>
      </c>
      <c r="C1071" s="5" t="str">
        <f>VLOOKUP(A1071,'WinBUGS output'!A:C,3,FALSE)</f>
        <v>Imipramine</v>
      </c>
      <c r="D1071" s="5" t="str">
        <f>VLOOKUP(B1071,'WinBUGS output'!A:C,3,FALSE)</f>
        <v>Wheel of wellness counselling</v>
      </c>
      <c r="E1071" s="5" t="str">
        <f>FIXED('WinBUGS output'!N1070,2)</f>
        <v>-0.61</v>
      </c>
      <c r="F1071" s="5" t="str">
        <f>FIXED('WinBUGS output'!M1070,2)</f>
        <v>-1.59</v>
      </c>
      <c r="G1071" s="5" t="str">
        <f>FIXED('WinBUGS output'!O1070,2)</f>
        <v>0.26</v>
      </c>
      <c r="H1071" s="38"/>
      <c r="I1071" s="38"/>
      <c r="J1071" s="38"/>
      <c r="X1071" s="5" t="str">
        <f t="shared" si="44"/>
        <v>Imipramine</v>
      </c>
      <c r="Y1071" s="5" t="str">
        <f t="shared" si="45"/>
        <v>Wheel of wellness counselling</v>
      </c>
      <c r="Z1071" s="5" t="str">
        <f>FIXED(EXP('WinBUGS output'!N1070),2)</f>
        <v>0.54</v>
      </c>
      <c r="AA1071" s="5" t="str">
        <f>FIXED(EXP('WinBUGS output'!M1070),2)</f>
        <v>0.20</v>
      </c>
      <c r="AB1071" s="5" t="str">
        <f>FIXED(EXP('WinBUGS output'!O1070),2)</f>
        <v>1.29</v>
      </c>
    </row>
    <row r="1072" spans="1:28" x14ac:dyDescent="0.25">
      <c r="A1072" s="16">
        <v>13</v>
      </c>
      <c r="B1072" s="16">
        <v>56</v>
      </c>
      <c r="C1072" s="5" t="str">
        <f>VLOOKUP(A1072,'WinBUGS output'!A:C,3,FALSE)</f>
        <v>Imipramine</v>
      </c>
      <c r="D1072" s="5" t="str">
        <f>VLOOKUP(B1072,'WinBUGS output'!A:C,3,FALSE)</f>
        <v>Problem solving group</v>
      </c>
      <c r="E1072" s="5" t="str">
        <f>FIXED('WinBUGS output'!N1071,2)</f>
        <v>-0.59</v>
      </c>
      <c r="F1072" s="5" t="str">
        <f>FIXED('WinBUGS output'!M1071,2)</f>
        <v>-1.52</v>
      </c>
      <c r="G1072" s="5" t="str">
        <f>FIXED('WinBUGS output'!O1071,2)</f>
        <v>0.40</v>
      </c>
      <c r="H1072" s="38"/>
      <c r="I1072" s="38"/>
      <c r="J1072" s="38"/>
      <c r="X1072" s="5" t="str">
        <f t="shared" si="44"/>
        <v>Imipramine</v>
      </c>
      <c r="Y1072" s="5" t="str">
        <f t="shared" si="45"/>
        <v>Problem solving group</v>
      </c>
      <c r="Z1072" s="5" t="str">
        <f>FIXED(EXP('WinBUGS output'!N1071),2)</f>
        <v>0.55</v>
      </c>
      <c r="AA1072" s="5" t="str">
        <f>FIXED(EXP('WinBUGS output'!M1071),2)</f>
        <v>0.22</v>
      </c>
      <c r="AB1072" s="5" t="str">
        <f>FIXED(EXP('WinBUGS output'!O1071),2)</f>
        <v>1.50</v>
      </c>
    </row>
    <row r="1073" spans="1:28" x14ac:dyDescent="0.25">
      <c r="A1073" s="16">
        <v>13</v>
      </c>
      <c r="B1073" s="16">
        <v>57</v>
      </c>
      <c r="C1073" s="5" t="str">
        <f>VLOOKUP(A1073,'WinBUGS output'!A:C,3,FALSE)</f>
        <v>Imipramine</v>
      </c>
      <c r="D1073" s="5" t="str">
        <f>VLOOKUP(B1073,'WinBUGS output'!A:C,3,FALSE)</f>
        <v>Problem solving individual</v>
      </c>
      <c r="E1073" s="5" t="str">
        <f>FIXED('WinBUGS output'!N1072,2)</f>
        <v>-0.68</v>
      </c>
      <c r="F1073" s="5" t="str">
        <f>FIXED('WinBUGS output'!M1072,2)</f>
        <v>-1.40</v>
      </c>
      <c r="G1073" s="5" t="str">
        <f>FIXED('WinBUGS output'!O1072,2)</f>
        <v>0.02</v>
      </c>
      <c r="H1073" s="38"/>
      <c r="I1073" s="38"/>
      <c r="J1073" s="38"/>
      <c r="X1073" s="5" t="str">
        <f t="shared" si="44"/>
        <v>Imipramine</v>
      </c>
      <c r="Y1073" s="5" t="str">
        <f t="shared" si="45"/>
        <v>Problem solving individual</v>
      </c>
      <c r="Z1073" s="5" t="str">
        <f>FIXED(EXP('WinBUGS output'!N1072),2)</f>
        <v>0.51</v>
      </c>
      <c r="AA1073" s="5" t="str">
        <f>FIXED(EXP('WinBUGS output'!M1072),2)</f>
        <v>0.25</v>
      </c>
      <c r="AB1073" s="5" t="str">
        <f>FIXED(EXP('WinBUGS output'!O1072),2)</f>
        <v>1.02</v>
      </c>
    </row>
    <row r="1074" spans="1:28" x14ac:dyDescent="0.25">
      <c r="A1074" s="16">
        <v>13</v>
      </c>
      <c r="B1074" s="16">
        <v>58</v>
      </c>
      <c r="C1074" s="5" t="str">
        <f>VLOOKUP(A1074,'WinBUGS output'!A:C,3,FALSE)</f>
        <v>Imipramine</v>
      </c>
      <c r="D1074" s="5" t="str">
        <f>VLOOKUP(B1074,'WinBUGS output'!A:C,3,FALSE)</f>
        <v>Problem solving individual + TAU</v>
      </c>
      <c r="E1074" s="5" t="str">
        <f>FIXED('WinBUGS output'!N1073,2)</f>
        <v>-0.77</v>
      </c>
      <c r="F1074" s="5" t="str">
        <f>FIXED('WinBUGS output'!M1073,2)</f>
        <v>-1.67</v>
      </c>
      <c r="G1074" s="5" t="str">
        <f>FIXED('WinBUGS output'!O1073,2)</f>
        <v>0.08</v>
      </c>
      <c r="H1074" s="38"/>
      <c r="I1074" s="38"/>
      <c r="J1074" s="38"/>
      <c r="X1074" s="5" t="str">
        <f t="shared" si="44"/>
        <v>Imipramine</v>
      </c>
      <c r="Y1074" s="5" t="str">
        <f t="shared" si="45"/>
        <v>Problem solving individual + TAU</v>
      </c>
      <c r="Z1074" s="5" t="str">
        <f>FIXED(EXP('WinBUGS output'!N1073),2)</f>
        <v>0.47</v>
      </c>
      <c r="AA1074" s="5" t="str">
        <f>FIXED(EXP('WinBUGS output'!M1073),2)</f>
        <v>0.19</v>
      </c>
      <c r="AB1074" s="5" t="str">
        <f>FIXED(EXP('WinBUGS output'!O1073),2)</f>
        <v>1.08</v>
      </c>
    </row>
    <row r="1075" spans="1:28" x14ac:dyDescent="0.25">
      <c r="A1075" s="16">
        <v>13</v>
      </c>
      <c r="B1075" s="16">
        <v>59</v>
      </c>
      <c r="C1075" s="5" t="str">
        <f>VLOOKUP(A1075,'WinBUGS output'!A:C,3,FALSE)</f>
        <v>Imipramine</v>
      </c>
      <c r="D1075" s="5" t="str">
        <f>VLOOKUP(B1075,'WinBUGS output'!A:C,3,FALSE)</f>
        <v>Problem solving individual + enhanced TAU</v>
      </c>
      <c r="E1075" s="5" t="str">
        <f>FIXED('WinBUGS output'!N1074,2)</f>
        <v>-0.56</v>
      </c>
      <c r="F1075" s="5" t="str">
        <f>FIXED('WinBUGS output'!M1074,2)</f>
        <v>-1.46</v>
      </c>
      <c r="G1075" s="5" t="str">
        <f>FIXED('WinBUGS output'!O1074,2)</f>
        <v>0.41</v>
      </c>
      <c r="H1075" s="38"/>
      <c r="I1075" s="38"/>
      <c r="J1075" s="38"/>
      <c r="X1075" s="5" t="str">
        <f t="shared" si="44"/>
        <v>Imipramine</v>
      </c>
      <c r="Y1075" s="5" t="str">
        <f t="shared" si="45"/>
        <v>Problem solving individual + enhanced TAU</v>
      </c>
      <c r="Z1075" s="5" t="str">
        <f>FIXED(EXP('WinBUGS output'!N1074),2)</f>
        <v>0.57</v>
      </c>
      <c r="AA1075" s="5" t="str">
        <f>FIXED(EXP('WinBUGS output'!M1074),2)</f>
        <v>0.23</v>
      </c>
      <c r="AB1075" s="5" t="str">
        <f>FIXED(EXP('WinBUGS output'!O1074),2)</f>
        <v>1.51</v>
      </c>
    </row>
    <row r="1076" spans="1:28" x14ac:dyDescent="0.25">
      <c r="A1076" s="16">
        <v>13</v>
      </c>
      <c r="B1076" s="16">
        <v>60</v>
      </c>
      <c r="C1076" s="5" t="str">
        <f>VLOOKUP(A1076,'WinBUGS output'!A:C,3,FALSE)</f>
        <v>Imipramine</v>
      </c>
      <c r="D1076" s="5" t="str">
        <f>VLOOKUP(B1076,'WinBUGS output'!A:C,3,FALSE)</f>
        <v>Behavioural activation (BA)</v>
      </c>
      <c r="E1076" s="5" t="str">
        <f>FIXED('WinBUGS output'!N1075,2)</f>
        <v>-0.95</v>
      </c>
      <c r="F1076" s="5" t="str">
        <f>FIXED('WinBUGS output'!M1075,2)</f>
        <v>-1.79</v>
      </c>
      <c r="G1076" s="5" t="str">
        <f>FIXED('WinBUGS output'!O1075,2)</f>
        <v>-0.12</v>
      </c>
      <c r="H1076" s="38"/>
      <c r="I1076" s="38"/>
      <c r="J1076" s="38"/>
      <c r="X1076" s="5" t="str">
        <f t="shared" si="44"/>
        <v>Imipramine</v>
      </c>
      <c r="Y1076" s="5" t="str">
        <f t="shared" si="45"/>
        <v>Behavioural activation (BA)</v>
      </c>
      <c r="Z1076" s="5" t="str">
        <f>FIXED(EXP('WinBUGS output'!N1075),2)</f>
        <v>0.39</v>
      </c>
      <c r="AA1076" s="5" t="str">
        <f>FIXED(EXP('WinBUGS output'!M1075),2)</f>
        <v>0.17</v>
      </c>
      <c r="AB1076" s="5" t="str">
        <f>FIXED(EXP('WinBUGS output'!O1075),2)</f>
        <v>0.89</v>
      </c>
    </row>
    <row r="1077" spans="1:28" x14ac:dyDescent="0.25">
      <c r="A1077" s="16">
        <v>13</v>
      </c>
      <c r="B1077" s="16">
        <v>61</v>
      </c>
      <c r="C1077" s="5" t="str">
        <f>VLOOKUP(A1077,'WinBUGS output'!A:C,3,FALSE)</f>
        <v>Imipramine</v>
      </c>
      <c r="D1077" s="5" t="str">
        <f>VLOOKUP(B1077,'WinBUGS output'!A:C,3,FALSE)</f>
        <v>Behavioural activation (BA) + TAU</v>
      </c>
      <c r="E1077" s="5" t="str">
        <f>FIXED('WinBUGS output'!N1076,2)</f>
        <v>-0.70</v>
      </c>
      <c r="F1077" s="5" t="str">
        <f>FIXED('WinBUGS output'!M1076,2)</f>
        <v>-1.76</v>
      </c>
      <c r="G1077" s="5" t="str">
        <f>FIXED('WinBUGS output'!O1076,2)</f>
        <v>0.43</v>
      </c>
      <c r="H1077" s="38"/>
      <c r="I1077" s="38"/>
      <c r="J1077" s="38"/>
      <c r="X1077" s="5" t="str">
        <f t="shared" si="44"/>
        <v>Imipramine</v>
      </c>
      <c r="Y1077" s="5" t="str">
        <f t="shared" si="45"/>
        <v>Behavioural activation (BA) + TAU</v>
      </c>
      <c r="Z1077" s="5" t="str">
        <f>FIXED(EXP('WinBUGS output'!N1076),2)</f>
        <v>0.50</v>
      </c>
      <c r="AA1077" s="5" t="str">
        <f>FIXED(EXP('WinBUGS output'!M1076),2)</f>
        <v>0.17</v>
      </c>
      <c r="AB1077" s="5" t="str">
        <f>FIXED(EXP('WinBUGS output'!O1076),2)</f>
        <v>1.53</v>
      </c>
    </row>
    <row r="1078" spans="1:28" x14ac:dyDescent="0.25">
      <c r="A1078" s="16">
        <v>13</v>
      </c>
      <c r="B1078" s="16">
        <v>62</v>
      </c>
      <c r="C1078" s="5" t="str">
        <f>VLOOKUP(A1078,'WinBUGS output'!A:C,3,FALSE)</f>
        <v>Imipramine</v>
      </c>
      <c r="D1078" s="5" t="str">
        <f>VLOOKUP(B1078,'WinBUGS output'!A:C,3,FALSE)</f>
        <v>Behavioural therapy (Lewinsohn 1976)</v>
      </c>
      <c r="E1078" s="5" t="str">
        <f>FIXED('WinBUGS output'!N1077,2)</f>
        <v>-0.52</v>
      </c>
      <c r="F1078" s="5" t="str">
        <f>FIXED('WinBUGS output'!M1077,2)</f>
        <v>-1.56</v>
      </c>
      <c r="G1078" s="5" t="str">
        <f>FIXED('WinBUGS output'!O1077,2)</f>
        <v>0.68</v>
      </c>
      <c r="H1078" s="38"/>
      <c r="I1078" s="38"/>
      <c r="J1078" s="38"/>
      <c r="X1078" s="5" t="str">
        <f t="shared" si="44"/>
        <v>Imipramine</v>
      </c>
      <c r="Y1078" s="5" t="str">
        <f t="shared" si="45"/>
        <v>Behavioural therapy (Lewinsohn 1976)</v>
      </c>
      <c r="Z1078" s="5" t="str">
        <f>FIXED(EXP('WinBUGS output'!N1077),2)</f>
        <v>0.59</v>
      </c>
      <c r="AA1078" s="5" t="str">
        <f>FIXED(EXP('WinBUGS output'!M1077),2)</f>
        <v>0.21</v>
      </c>
      <c r="AB1078" s="5" t="str">
        <f>FIXED(EXP('WinBUGS output'!O1077),2)</f>
        <v>1.97</v>
      </c>
    </row>
    <row r="1079" spans="1:28" x14ac:dyDescent="0.25">
      <c r="A1079" s="16">
        <v>13</v>
      </c>
      <c r="B1079" s="16">
        <v>63</v>
      </c>
      <c r="C1079" s="5" t="str">
        <f>VLOOKUP(A1079,'WinBUGS output'!A:C,3,FALSE)</f>
        <v>Imipramine</v>
      </c>
      <c r="D1079" s="5" t="str">
        <f>VLOOKUP(B1079,'WinBUGS output'!A:C,3,FALSE)</f>
        <v>Coping with Depression course (individual)</v>
      </c>
      <c r="E1079" s="5" t="str">
        <f>FIXED('WinBUGS output'!N1078,2)</f>
        <v>-0.71</v>
      </c>
      <c r="F1079" s="5" t="str">
        <f>FIXED('WinBUGS output'!M1078,2)</f>
        <v>-1.81</v>
      </c>
      <c r="G1079" s="5" t="str">
        <f>FIXED('WinBUGS output'!O1078,2)</f>
        <v>0.46</v>
      </c>
      <c r="H1079" s="38"/>
      <c r="I1079" s="38"/>
      <c r="J1079" s="38"/>
      <c r="X1079" s="5" t="str">
        <f t="shared" si="44"/>
        <v>Imipramine</v>
      </c>
      <c r="Y1079" s="5" t="str">
        <f t="shared" si="45"/>
        <v>Coping with Depression course (individual)</v>
      </c>
      <c r="Z1079" s="5" t="str">
        <f>FIXED(EXP('WinBUGS output'!N1078),2)</f>
        <v>0.49</v>
      </c>
      <c r="AA1079" s="5" t="str">
        <f>FIXED(EXP('WinBUGS output'!M1078),2)</f>
        <v>0.16</v>
      </c>
      <c r="AB1079" s="5" t="str">
        <f>FIXED(EXP('WinBUGS output'!O1078),2)</f>
        <v>1.58</v>
      </c>
    </row>
    <row r="1080" spans="1:28" x14ac:dyDescent="0.25">
      <c r="A1080" s="16">
        <v>13</v>
      </c>
      <c r="B1080" s="16">
        <v>64</v>
      </c>
      <c r="C1080" s="5" t="str">
        <f>VLOOKUP(A1080,'WinBUGS output'!A:C,3,FALSE)</f>
        <v>Imipramine</v>
      </c>
      <c r="D1080" s="5" t="str">
        <f>VLOOKUP(B1080,'WinBUGS output'!A:C,3,FALSE)</f>
        <v>CBT individual (under 15 sessions)</v>
      </c>
      <c r="E1080" s="5" t="str">
        <f>FIXED('WinBUGS output'!N1079,2)</f>
        <v>-0.60</v>
      </c>
      <c r="F1080" s="5" t="str">
        <f>FIXED('WinBUGS output'!M1079,2)</f>
        <v>-1.16</v>
      </c>
      <c r="G1080" s="5" t="str">
        <f>FIXED('WinBUGS output'!O1079,2)</f>
        <v>-0.04</v>
      </c>
      <c r="H1080" s="38"/>
      <c r="I1080" s="38"/>
      <c r="J1080" s="38"/>
      <c r="X1080" s="5" t="str">
        <f t="shared" si="44"/>
        <v>Imipramine</v>
      </c>
      <c r="Y1080" s="5" t="str">
        <f t="shared" si="45"/>
        <v>CBT individual (under 15 sessions)</v>
      </c>
      <c r="Z1080" s="5" t="str">
        <f>FIXED(EXP('WinBUGS output'!N1079),2)</f>
        <v>0.55</v>
      </c>
      <c r="AA1080" s="5" t="str">
        <f>FIXED(EXP('WinBUGS output'!M1079),2)</f>
        <v>0.31</v>
      </c>
      <c r="AB1080" s="5" t="str">
        <f>FIXED(EXP('WinBUGS output'!O1079),2)</f>
        <v>0.96</v>
      </c>
    </row>
    <row r="1081" spans="1:28" x14ac:dyDescent="0.25">
      <c r="A1081" s="16">
        <v>13</v>
      </c>
      <c r="B1081" s="16">
        <v>65</v>
      </c>
      <c r="C1081" s="5" t="str">
        <f>VLOOKUP(A1081,'WinBUGS output'!A:C,3,FALSE)</f>
        <v>Imipramine</v>
      </c>
      <c r="D1081" s="5" t="str">
        <f>VLOOKUP(B1081,'WinBUGS output'!A:C,3,FALSE)</f>
        <v>CBT individual (under 15 sessions) + TAU</v>
      </c>
      <c r="E1081" s="5" t="str">
        <f>FIXED('WinBUGS output'!N1080,2)</f>
        <v>-0.54</v>
      </c>
      <c r="F1081" s="5" t="str">
        <f>FIXED('WinBUGS output'!M1080,2)</f>
        <v>-1.19</v>
      </c>
      <c r="G1081" s="5" t="str">
        <f>FIXED('WinBUGS output'!O1080,2)</f>
        <v>0.21</v>
      </c>
      <c r="H1081" s="38"/>
      <c r="I1081" s="38"/>
      <c r="J1081" s="38"/>
      <c r="X1081" s="5" t="str">
        <f t="shared" si="44"/>
        <v>Imipramine</v>
      </c>
      <c r="Y1081" s="5" t="str">
        <f t="shared" si="45"/>
        <v>CBT individual (under 15 sessions) + TAU</v>
      </c>
      <c r="Z1081" s="5" t="str">
        <f>FIXED(EXP('WinBUGS output'!N1080),2)</f>
        <v>0.58</v>
      </c>
      <c r="AA1081" s="5" t="str">
        <f>FIXED(EXP('WinBUGS output'!M1080),2)</f>
        <v>0.30</v>
      </c>
      <c r="AB1081" s="5" t="str">
        <f>FIXED(EXP('WinBUGS output'!O1080),2)</f>
        <v>1.23</v>
      </c>
    </row>
    <row r="1082" spans="1:28" x14ac:dyDescent="0.25">
      <c r="A1082" s="16">
        <v>13</v>
      </c>
      <c r="B1082" s="16">
        <v>66</v>
      </c>
      <c r="C1082" s="5" t="str">
        <f>VLOOKUP(A1082,'WinBUGS output'!A:C,3,FALSE)</f>
        <v>Imipramine</v>
      </c>
      <c r="D1082" s="5" t="str">
        <f>VLOOKUP(B1082,'WinBUGS output'!A:C,3,FALSE)</f>
        <v>CBT individual (over 15 sessions)</v>
      </c>
      <c r="E1082" s="5" t="str">
        <f>FIXED('WinBUGS output'!N1081,2)</f>
        <v>-0.66</v>
      </c>
      <c r="F1082" s="5" t="str">
        <f>FIXED('WinBUGS output'!M1081,2)</f>
        <v>-1.13</v>
      </c>
      <c r="G1082" s="5" t="str">
        <f>FIXED('WinBUGS output'!O1081,2)</f>
        <v>-0.20</v>
      </c>
      <c r="H1082" s="38" t="s">
        <v>5381</v>
      </c>
      <c r="I1082" s="38" t="s">
        <v>5229</v>
      </c>
      <c r="J1082" s="38" t="s">
        <v>5336</v>
      </c>
      <c r="X1082" s="5" t="str">
        <f t="shared" si="44"/>
        <v>Imipramine</v>
      </c>
      <c r="Y1082" s="5" t="str">
        <f t="shared" si="45"/>
        <v>CBT individual (over 15 sessions)</v>
      </c>
      <c r="Z1082" s="5" t="str">
        <f>FIXED(EXP('WinBUGS output'!N1081),2)</f>
        <v>0.52</v>
      </c>
      <c r="AA1082" s="5" t="str">
        <f>FIXED(EXP('WinBUGS output'!M1081),2)</f>
        <v>0.32</v>
      </c>
      <c r="AB1082" s="5" t="str">
        <f>FIXED(EXP('WinBUGS output'!O1081),2)</f>
        <v>0.82</v>
      </c>
    </row>
    <row r="1083" spans="1:28" x14ac:dyDescent="0.25">
      <c r="A1083" s="16">
        <v>13</v>
      </c>
      <c r="B1083" s="16">
        <v>67</v>
      </c>
      <c r="C1083" s="5" t="str">
        <f>VLOOKUP(A1083,'WinBUGS output'!A:C,3,FALSE)</f>
        <v>Imipramine</v>
      </c>
      <c r="D1083" s="5" t="str">
        <f>VLOOKUP(B1083,'WinBUGS output'!A:C,3,FALSE)</f>
        <v>CBT individual (over 15 sessions) + TAU</v>
      </c>
      <c r="E1083" s="5" t="str">
        <f>FIXED('WinBUGS output'!N1082,2)</f>
        <v>-0.68</v>
      </c>
      <c r="F1083" s="5" t="str">
        <f>FIXED('WinBUGS output'!M1082,2)</f>
        <v>-1.49</v>
      </c>
      <c r="G1083" s="5" t="str">
        <f>FIXED('WinBUGS output'!O1082,2)</f>
        <v>0.06</v>
      </c>
      <c r="H1083" s="38"/>
      <c r="I1083" s="38"/>
      <c r="J1083" s="38"/>
      <c r="X1083" s="5" t="str">
        <f t="shared" si="44"/>
        <v>Imipramine</v>
      </c>
      <c r="Y1083" s="5" t="str">
        <f t="shared" si="45"/>
        <v>CBT individual (over 15 sessions) + TAU</v>
      </c>
      <c r="Z1083" s="5" t="str">
        <f>FIXED(EXP('WinBUGS output'!N1082),2)</f>
        <v>0.51</v>
      </c>
      <c r="AA1083" s="5" t="str">
        <f>FIXED(EXP('WinBUGS output'!M1082),2)</f>
        <v>0.23</v>
      </c>
      <c r="AB1083" s="5" t="str">
        <f>FIXED(EXP('WinBUGS output'!O1082),2)</f>
        <v>1.06</v>
      </c>
    </row>
    <row r="1084" spans="1:28" x14ac:dyDescent="0.25">
      <c r="A1084" s="16">
        <v>13</v>
      </c>
      <c r="B1084" s="16">
        <v>68</v>
      </c>
      <c r="C1084" s="5" t="str">
        <f>VLOOKUP(A1084,'WinBUGS output'!A:C,3,FALSE)</f>
        <v>Imipramine</v>
      </c>
      <c r="D1084" s="5" t="str">
        <f>VLOOKUP(B1084,'WinBUGS output'!A:C,3,FALSE)</f>
        <v>Rational emotive behaviour therapy (REBT) individual</v>
      </c>
      <c r="E1084" s="5" t="str">
        <f>FIXED('WinBUGS output'!N1083,2)</f>
        <v>-0.69</v>
      </c>
      <c r="F1084" s="5" t="str">
        <f>FIXED('WinBUGS output'!M1083,2)</f>
        <v>-1.46</v>
      </c>
      <c r="G1084" s="5" t="str">
        <f>FIXED('WinBUGS output'!O1083,2)</f>
        <v>0.01</v>
      </c>
      <c r="H1084" s="38"/>
      <c r="I1084" s="38"/>
      <c r="J1084" s="38"/>
      <c r="X1084" s="5" t="str">
        <f t="shared" si="44"/>
        <v>Imipramine</v>
      </c>
      <c r="Y1084" s="5" t="str">
        <f t="shared" si="45"/>
        <v>Rational emotive behaviour therapy (REBT) individual</v>
      </c>
      <c r="Z1084" s="5" t="str">
        <f>FIXED(EXP('WinBUGS output'!N1083),2)</f>
        <v>0.50</v>
      </c>
      <c r="AA1084" s="5" t="str">
        <f>FIXED(EXP('WinBUGS output'!M1083),2)</f>
        <v>0.23</v>
      </c>
      <c r="AB1084" s="5" t="str">
        <f>FIXED(EXP('WinBUGS output'!O1083),2)</f>
        <v>1.01</v>
      </c>
    </row>
    <row r="1085" spans="1:28" x14ac:dyDescent="0.25">
      <c r="A1085" s="16">
        <v>13</v>
      </c>
      <c r="B1085" s="16">
        <v>69</v>
      </c>
      <c r="C1085" s="5" t="str">
        <f>VLOOKUP(A1085,'WinBUGS output'!A:C,3,FALSE)</f>
        <v>Imipramine</v>
      </c>
      <c r="D1085" s="5" t="str">
        <f>VLOOKUP(B1085,'WinBUGS output'!A:C,3,FALSE)</f>
        <v>Third-wave cognitive therapy individual</v>
      </c>
      <c r="E1085" s="5" t="str">
        <f>FIXED('WinBUGS output'!N1084,2)</f>
        <v>-0.73</v>
      </c>
      <c r="F1085" s="5" t="str">
        <f>FIXED('WinBUGS output'!M1084,2)</f>
        <v>-1.41</v>
      </c>
      <c r="G1085" s="5" t="str">
        <f>FIXED('WinBUGS output'!O1084,2)</f>
        <v>-0.11</v>
      </c>
      <c r="H1085" s="38"/>
      <c r="I1085" s="38"/>
      <c r="J1085" s="38"/>
      <c r="X1085" s="5" t="str">
        <f t="shared" si="44"/>
        <v>Imipramine</v>
      </c>
      <c r="Y1085" s="5" t="str">
        <f t="shared" si="45"/>
        <v>Third-wave cognitive therapy individual</v>
      </c>
      <c r="Z1085" s="5" t="str">
        <f>FIXED(EXP('WinBUGS output'!N1084),2)</f>
        <v>0.48</v>
      </c>
      <c r="AA1085" s="5" t="str">
        <f>FIXED(EXP('WinBUGS output'!M1084),2)</f>
        <v>0.25</v>
      </c>
      <c r="AB1085" s="5" t="str">
        <f>FIXED(EXP('WinBUGS output'!O1084),2)</f>
        <v>0.89</v>
      </c>
    </row>
    <row r="1086" spans="1:28" x14ac:dyDescent="0.25">
      <c r="A1086" s="16">
        <v>13</v>
      </c>
      <c r="B1086" s="16">
        <v>70</v>
      </c>
      <c r="C1086" s="5" t="str">
        <f>VLOOKUP(A1086,'WinBUGS output'!A:C,3,FALSE)</f>
        <v>Imipramine</v>
      </c>
      <c r="D1086" s="5" t="str">
        <f>VLOOKUP(B1086,'WinBUGS output'!A:C,3,FALSE)</f>
        <v>Third-wave cognitive therapy individual + TAU</v>
      </c>
      <c r="E1086" s="5" t="str">
        <f>FIXED('WinBUGS output'!N1085,2)</f>
        <v>-0.69</v>
      </c>
      <c r="F1086" s="5" t="str">
        <f>FIXED('WinBUGS output'!M1085,2)</f>
        <v>-1.50</v>
      </c>
      <c r="G1086" s="5" t="str">
        <f>FIXED('WinBUGS output'!O1085,2)</f>
        <v>0.03</v>
      </c>
      <c r="H1086" s="38"/>
      <c r="I1086" s="38"/>
      <c r="J1086" s="38"/>
      <c r="X1086" s="5" t="str">
        <f t="shared" si="44"/>
        <v>Imipramine</v>
      </c>
      <c r="Y1086" s="5" t="str">
        <f t="shared" si="45"/>
        <v>Third-wave cognitive therapy individual + TAU</v>
      </c>
      <c r="Z1086" s="5" t="str">
        <f>FIXED(EXP('WinBUGS output'!N1085),2)</f>
        <v>0.50</v>
      </c>
      <c r="AA1086" s="5" t="str">
        <f>FIXED(EXP('WinBUGS output'!M1085),2)</f>
        <v>0.22</v>
      </c>
      <c r="AB1086" s="5" t="str">
        <f>FIXED(EXP('WinBUGS output'!O1085),2)</f>
        <v>1.03</v>
      </c>
    </row>
    <row r="1087" spans="1:28" x14ac:dyDescent="0.25">
      <c r="A1087" s="16">
        <v>13</v>
      </c>
      <c r="B1087" s="16">
        <v>71</v>
      </c>
      <c r="C1087" s="5" t="str">
        <f>VLOOKUP(A1087,'WinBUGS output'!A:C,3,FALSE)</f>
        <v>Imipramine</v>
      </c>
      <c r="D1087" s="5" t="str">
        <f>VLOOKUP(B1087,'WinBUGS output'!A:C,3,FALSE)</f>
        <v>CBT group (under 15 sessions)</v>
      </c>
      <c r="E1087" s="5" t="str">
        <f>FIXED('WinBUGS output'!N1086,2)</f>
        <v>-0.43</v>
      </c>
      <c r="F1087" s="5" t="str">
        <f>FIXED('WinBUGS output'!M1086,2)</f>
        <v>-1.13</v>
      </c>
      <c r="G1087" s="5" t="str">
        <f>FIXED('WinBUGS output'!O1086,2)</f>
        <v>0.30</v>
      </c>
      <c r="H1087" s="38"/>
      <c r="I1087" s="38"/>
      <c r="J1087" s="38"/>
      <c r="X1087" s="5" t="str">
        <f t="shared" si="44"/>
        <v>Imipramine</v>
      </c>
      <c r="Y1087" s="5" t="str">
        <f t="shared" si="45"/>
        <v>CBT group (under 15 sessions)</v>
      </c>
      <c r="Z1087" s="5" t="str">
        <f>FIXED(EXP('WinBUGS output'!N1086),2)</f>
        <v>0.65</v>
      </c>
      <c r="AA1087" s="5" t="str">
        <f>FIXED(EXP('WinBUGS output'!M1086),2)</f>
        <v>0.32</v>
      </c>
      <c r="AB1087" s="5" t="str">
        <f>FIXED(EXP('WinBUGS output'!O1086),2)</f>
        <v>1.34</v>
      </c>
    </row>
    <row r="1088" spans="1:28" x14ac:dyDescent="0.25">
      <c r="A1088" s="16">
        <v>13</v>
      </c>
      <c r="B1088" s="16">
        <v>72</v>
      </c>
      <c r="C1088" s="5" t="str">
        <f>VLOOKUP(A1088,'WinBUGS output'!A:C,3,FALSE)</f>
        <v>Imipramine</v>
      </c>
      <c r="D1088" s="5" t="str">
        <f>VLOOKUP(B1088,'WinBUGS output'!A:C,3,FALSE)</f>
        <v>CBT group (under 15 sessions) + TAU</v>
      </c>
      <c r="E1088" s="5" t="str">
        <f>FIXED('WinBUGS output'!N1087,2)</f>
        <v>-1.13</v>
      </c>
      <c r="F1088" s="5" t="str">
        <f>FIXED('WinBUGS output'!M1087,2)</f>
        <v>-2.19</v>
      </c>
      <c r="G1088" s="5" t="str">
        <f>FIXED('WinBUGS output'!O1087,2)</f>
        <v>-0.23</v>
      </c>
      <c r="H1088" s="38"/>
      <c r="I1088" s="38"/>
      <c r="J1088" s="38"/>
      <c r="X1088" s="5" t="str">
        <f t="shared" si="44"/>
        <v>Imipramine</v>
      </c>
      <c r="Y1088" s="5" t="str">
        <f t="shared" si="45"/>
        <v>CBT group (under 15 sessions) + TAU</v>
      </c>
      <c r="Z1088" s="5" t="str">
        <f>FIXED(EXP('WinBUGS output'!N1087),2)</f>
        <v>0.32</v>
      </c>
      <c r="AA1088" s="5" t="str">
        <f>FIXED(EXP('WinBUGS output'!M1087),2)</f>
        <v>0.11</v>
      </c>
      <c r="AB1088" s="5" t="str">
        <f>FIXED(EXP('WinBUGS output'!O1087),2)</f>
        <v>0.80</v>
      </c>
    </row>
    <row r="1089" spans="1:28" x14ac:dyDescent="0.25">
      <c r="A1089" s="16">
        <v>13</v>
      </c>
      <c r="B1089" s="16">
        <v>73</v>
      </c>
      <c r="C1089" s="5" t="str">
        <f>VLOOKUP(A1089,'WinBUGS output'!A:C,3,FALSE)</f>
        <v>Imipramine</v>
      </c>
      <c r="D1089" s="5" t="str">
        <f>VLOOKUP(B1089,'WinBUGS output'!A:C,3,FALSE)</f>
        <v>CBT group (over 15 sessions)</v>
      </c>
      <c r="E1089" s="5" t="str">
        <f>FIXED('WinBUGS output'!N1088,2)</f>
        <v>-0.60</v>
      </c>
      <c r="F1089" s="5" t="str">
        <f>FIXED('WinBUGS output'!M1088,2)</f>
        <v>-1.51</v>
      </c>
      <c r="G1089" s="5" t="str">
        <f>FIXED('WinBUGS output'!O1088,2)</f>
        <v>0.28</v>
      </c>
      <c r="H1089" s="38"/>
      <c r="I1089" s="38"/>
      <c r="J1089" s="38"/>
      <c r="X1089" s="5" t="str">
        <f t="shared" si="44"/>
        <v>Imipramine</v>
      </c>
      <c r="Y1089" s="5" t="str">
        <f t="shared" si="45"/>
        <v>CBT group (over 15 sessions)</v>
      </c>
      <c r="Z1089" s="5" t="str">
        <f>FIXED(EXP('WinBUGS output'!N1088),2)</f>
        <v>0.55</v>
      </c>
      <c r="AA1089" s="5" t="str">
        <f>FIXED(EXP('WinBUGS output'!M1088),2)</f>
        <v>0.22</v>
      </c>
      <c r="AB1089" s="5" t="str">
        <f>FIXED(EXP('WinBUGS output'!O1088),2)</f>
        <v>1.32</v>
      </c>
    </row>
    <row r="1090" spans="1:28" x14ac:dyDescent="0.25">
      <c r="A1090" s="16">
        <v>13</v>
      </c>
      <c r="B1090" s="16">
        <v>74</v>
      </c>
      <c r="C1090" s="5" t="str">
        <f>VLOOKUP(A1090,'WinBUGS output'!A:C,3,FALSE)</f>
        <v>Imipramine</v>
      </c>
      <c r="D1090" s="5" t="str">
        <f>VLOOKUP(B1090,'WinBUGS output'!A:C,3,FALSE)</f>
        <v>Coping with Depression course (group)</v>
      </c>
      <c r="E1090" s="5" t="str">
        <f>FIXED('WinBUGS output'!N1089,2)</f>
        <v>-0.56</v>
      </c>
      <c r="F1090" s="5" t="str">
        <f>FIXED('WinBUGS output'!M1089,2)</f>
        <v>-1.37</v>
      </c>
      <c r="G1090" s="5" t="str">
        <f>FIXED('WinBUGS output'!O1089,2)</f>
        <v>0.23</v>
      </c>
      <c r="H1090" s="38"/>
      <c r="I1090" s="38"/>
      <c r="J1090" s="38"/>
      <c r="X1090" s="5" t="str">
        <f t="shared" si="44"/>
        <v>Imipramine</v>
      </c>
      <c r="Y1090" s="5" t="str">
        <f t="shared" si="45"/>
        <v>Coping with Depression course (group)</v>
      </c>
      <c r="Z1090" s="5" t="str">
        <f>FIXED(EXP('WinBUGS output'!N1089),2)</f>
        <v>0.57</v>
      </c>
      <c r="AA1090" s="5" t="str">
        <f>FIXED(EXP('WinBUGS output'!M1089),2)</f>
        <v>0.25</v>
      </c>
      <c r="AB1090" s="5" t="str">
        <f>FIXED(EXP('WinBUGS output'!O1089),2)</f>
        <v>1.26</v>
      </c>
    </row>
    <row r="1091" spans="1:28" x14ac:dyDescent="0.25">
      <c r="A1091" s="16">
        <v>13</v>
      </c>
      <c r="B1091" s="16">
        <v>75</v>
      </c>
      <c r="C1091" s="5" t="str">
        <f>VLOOKUP(A1091,'WinBUGS output'!A:C,3,FALSE)</f>
        <v>Imipramine</v>
      </c>
      <c r="D1091" s="5" t="str">
        <f>VLOOKUP(B1091,'WinBUGS output'!A:C,3,FALSE)</f>
        <v>Coping with Depression course (group) + TAU</v>
      </c>
      <c r="E1091" s="5" t="str">
        <f>FIXED('WinBUGS output'!N1090,2)</f>
        <v>-0.29</v>
      </c>
      <c r="F1091" s="5" t="str">
        <f>FIXED('WinBUGS output'!M1090,2)</f>
        <v>-1.12</v>
      </c>
      <c r="G1091" s="5" t="str">
        <f>FIXED('WinBUGS output'!O1090,2)</f>
        <v>0.64</v>
      </c>
      <c r="H1091" s="38"/>
      <c r="I1091" s="38"/>
      <c r="J1091" s="38"/>
      <c r="X1091" s="5" t="str">
        <f t="shared" si="44"/>
        <v>Imipramine</v>
      </c>
      <c r="Y1091" s="5" t="str">
        <f t="shared" si="45"/>
        <v>Coping with Depression course (group) + TAU</v>
      </c>
      <c r="Z1091" s="5" t="str">
        <f>FIXED(EXP('WinBUGS output'!N1090),2)</f>
        <v>0.75</v>
      </c>
      <c r="AA1091" s="5" t="str">
        <f>FIXED(EXP('WinBUGS output'!M1090),2)</f>
        <v>0.33</v>
      </c>
      <c r="AB1091" s="5" t="str">
        <f>FIXED(EXP('WinBUGS output'!O1090),2)</f>
        <v>1.90</v>
      </c>
    </row>
    <row r="1092" spans="1:28" x14ac:dyDescent="0.25">
      <c r="A1092" s="16">
        <v>13</v>
      </c>
      <c r="B1092" s="16">
        <v>76</v>
      </c>
      <c r="C1092" s="5" t="str">
        <f>VLOOKUP(A1092,'WinBUGS output'!A:C,3,FALSE)</f>
        <v>Imipramine</v>
      </c>
      <c r="D1092" s="5" t="str">
        <f>VLOOKUP(B1092,'WinBUGS output'!A:C,3,FALSE)</f>
        <v>Rational emotive behaviour therapy (REBT) group</v>
      </c>
      <c r="E1092" s="5" t="str">
        <f>FIXED('WinBUGS output'!N1091,2)</f>
        <v>-0.83</v>
      </c>
      <c r="F1092" s="5" t="str">
        <f>FIXED('WinBUGS output'!M1091,2)</f>
        <v>-1.97</v>
      </c>
      <c r="G1092" s="5" t="str">
        <f>FIXED('WinBUGS output'!O1091,2)</f>
        <v>0.09</v>
      </c>
      <c r="H1092" s="38"/>
      <c r="I1092" s="38"/>
      <c r="J1092" s="38"/>
      <c r="X1092" s="5" t="str">
        <f t="shared" si="44"/>
        <v>Imipramine</v>
      </c>
      <c r="Y1092" s="5" t="str">
        <f t="shared" si="45"/>
        <v>Rational emotive behaviour therapy (REBT) group</v>
      </c>
      <c r="Z1092" s="5" t="str">
        <f>FIXED(EXP('WinBUGS output'!N1091),2)</f>
        <v>0.44</v>
      </c>
      <c r="AA1092" s="5" t="str">
        <f>FIXED(EXP('WinBUGS output'!M1091),2)</f>
        <v>0.14</v>
      </c>
      <c r="AB1092" s="5" t="str">
        <f>FIXED(EXP('WinBUGS output'!O1091),2)</f>
        <v>1.10</v>
      </c>
    </row>
    <row r="1093" spans="1:28" x14ac:dyDescent="0.25">
      <c r="A1093" s="16">
        <v>13</v>
      </c>
      <c r="B1093" s="16">
        <v>77</v>
      </c>
      <c r="C1093" s="5" t="str">
        <f>VLOOKUP(A1093,'WinBUGS output'!A:C,3,FALSE)</f>
        <v>Imipramine</v>
      </c>
      <c r="D1093" s="5" t="str">
        <f>VLOOKUP(B1093,'WinBUGS output'!A:C,3,FALSE)</f>
        <v>Third-wave cognitive therapy group</v>
      </c>
      <c r="E1093" s="5" t="str">
        <f>FIXED('WinBUGS output'!N1092,2)</f>
        <v>-0.41</v>
      </c>
      <c r="F1093" s="5" t="str">
        <f>FIXED('WinBUGS output'!M1092,2)</f>
        <v>-1.27</v>
      </c>
      <c r="G1093" s="5" t="str">
        <f>FIXED('WinBUGS output'!O1092,2)</f>
        <v>0.52</v>
      </c>
      <c r="H1093" s="38"/>
      <c r="I1093" s="38"/>
      <c r="J1093" s="38"/>
      <c r="X1093" s="5" t="str">
        <f t="shared" ref="X1093:X1156" si="46">C1093</f>
        <v>Imipramine</v>
      </c>
      <c r="Y1093" s="5" t="str">
        <f t="shared" ref="Y1093:Y1156" si="47">D1093</f>
        <v>Third-wave cognitive therapy group</v>
      </c>
      <c r="Z1093" s="5" t="str">
        <f>FIXED(EXP('WinBUGS output'!N1092),2)</f>
        <v>0.67</v>
      </c>
      <c r="AA1093" s="5" t="str">
        <f>FIXED(EXP('WinBUGS output'!M1092),2)</f>
        <v>0.28</v>
      </c>
      <c r="AB1093" s="5" t="str">
        <f>FIXED(EXP('WinBUGS output'!O1092),2)</f>
        <v>1.68</v>
      </c>
    </row>
    <row r="1094" spans="1:28" x14ac:dyDescent="0.25">
      <c r="A1094" s="16">
        <v>13</v>
      </c>
      <c r="B1094" s="16">
        <v>78</v>
      </c>
      <c r="C1094" s="5" t="str">
        <f>VLOOKUP(A1094,'WinBUGS output'!A:C,3,FALSE)</f>
        <v>Imipramine</v>
      </c>
      <c r="D1094" s="5" t="str">
        <f>VLOOKUP(B1094,'WinBUGS output'!A:C,3,FALSE)</f>
        <v>Third-wave cognitive therapy group + TAU</v>
      </c>
      <c r="E1094" s="5" t="str">
        <f>FIXED('WinBUGS output'!N1093,2)</f>
        <v>-0.72</v>
      </c>
      <c r="F1094" s="5" t="str">
        <f>FIXED('WinBUGS output'!M1093,2)</f>
        <v>-1.77</v>
      </c>
      <c r="G1094" s="5" t="str">
        <f>FIXED('WinBUGS output'!O1093,2)</f>
        <v>0.20</v>
      </c>
      <c r="H1094" s="38"/>
      <c r="I1094" s="38"/>
      <c r="J1094" s="38"/>
      <c r="X1094" s="5" t="str">
        <f t="shared" si="46"/>
        <v>Imipramine</v>
      </c>
      <c r="Y1094" s="5" t="str">
        <f t="shared" si="47"/>
        <v>Third-wave cognitive therapy group + TAU</v>
      </c>
      <c r="Z1094" s="5" t="str">
        <f>FIXED(EXP('WinBUGS output'!N1093),2)</f>
        <v>0.49</v>
      </c>
      <c r="AA1094" s="5" t="str">
        <f>FIXED(EXP('WinBUGS output'!M1093),2)</f>
        <v>0.17</v>
      </c>
      <c r="AB1094" s="5" t="str">
        <f>FIXED(EXP('WinBUGS output'!O1093),2)</f>
        <v>1.22</v>
      </c>
    </row>
    <row r="1095" spans="1:28" x14ac:dyDescent="0.25">
      <c r="A1095" s="16">
        <v>13</v>
      </c>
      <c r="B1095" s="16">
        <v>79</v>
      </c>
      <c r="C1095" s="5" t="str">
        <f>VLOOKUP(A1095,'WinBUGS output'!A:C,3,FALSE)</f>
        <v>Imipramine</v>
      </c>
      <c r="D1095" s="5" t="str">
        <f>VLOOKUP(B1095,'WinBUGS output'!A:C,3,FALSE)</f>
        <v>CBT individual (over 15 sessions) + any AD</v>
      </c>
      <c r="E1095" s="5" t="str">
        <f>FIXED('WinBUGS output'!N1094,2)</f>
        <v>-0.19</v>
      </c>
      <c r="F1095" s="5" t="str">
        <f>FIXED('WinBUGS output'!M1094,2)</f>
        <v>-1.18</v>
      </c>
      <c r="G1095" s="5" t="str">
        <f>FIXED('WinBUGS output'!O1094,2)</f>
        <v>0.89</v>
      </c>
      <c r="H1095" s="38"/>
      <c r="I1095" s="38"/>
      <c r="J1095" s="38"/>
      <c r="X1095" s="5" t="str">
        <f t="shared" si="46"/>
        <v>Imipramine</v>
      </c>
      <c r="Y1095" s="5" t="str">
        <f t="shared" si="47"/>
        <v>CBT individual (over 15 sessions) + any AD</v>
      </c>
      <c r="Z1095" s="5" t="str">
        <f>FIXED(EXP('WinBUGS output'!N1094),2)</f>
        <v>0.83</v>
      </c>
      <c r="AA1095" s="5" t="str">
        <f>FIXED(EXP('WinBUGS output'!M1094),2)</f>
        <v>0.31</v>
      </c>
      <c r="AB1095" s="5" t="str">
        <f>FIXED(EXP('WinBUGS output'!O1094),2)</f>
        <v>2.43</v>
      </c>
    </row>
    <row r="1096" spans="1:28" x14ac:dyDescent="0.25">
      <c r="A1096" s="16">
        <v>13</v>
      </c>
      <c r="B1096" s="16">
        <v>80</v>
      </c>
      <c r="C1096" s="5" t="str">
        <f>VLOOKUP(A1096,'WinBUGS output'!A:C,3,FALSE)</f>
        <v>Imipramine</v>
      </c>
      <c r="D1096" s="5" t="str">
        <f>VLOOKUP(B1096,'WinBUGS output'!A:C,3,FALSE)</f>
        <v>CBT individual (over 15 sessions) + any TCA</v>
      </c>
      <c r="E1096" s="5" t="str">
        <f>FIXED('WinBUGS output'!N1095,2)</f>
        <v>-0.28</v>
      </c>
      <c r="F1096" s="5" t="str">
        <f>FIXED('WinBUGS output'!M1095,2)</f>
        <v>-1.12</v>
      </c>
      <c r="G1096" s="5" t="str">
        <f>FIXED('WinBUGS output'!O1095,2)</f>
        <v>0.55</v>
      </c>
      <c r="H1096" s="38"/>
      <c r="I1096" s="38"/>
      <c r="J1096" s="38"/>
      <c r="X1096" s="5" t="str">
        <f t="shared" si="46"/>
        <v>Imipramine</v>
      </c>
      <c r="Y1096" s="5" t="str">
        <f t="shared" si="47"/>
        <v>CBT individual (over 15 sessions) + any TCA</v>
      </c>
      <c r="Z1096" s="5" t="str">
        <f>FIXED(EXP('WinBUGS output'!N1095),2)</f>
        <v>0.76</v>
      </c>
      <c r="AA1096" s="5" t="str">
        <f>FIXED(EXP('WinBUGS output'!M1095),2)</f>
        <v>0.33</v>
      </c>
      <c r="AB1096" s="5" t="str">
        <f>FIXED(EXP('WinBUGS output'!O1095),2)</f>
        <v>1.73</v>
      </c>
    </row>
    <row r="1097" spans="1:28" x14ac:dyDescent="0.25">
      <c r="A1097" s="16">
        <v>13</v>
      </c>
      <c r="B1097" s="16">
        <v>81</v>
      </c>
      <c r="C1097" s="5" t="str">
        <f>VLOOKUP(A1097,'WinBUGS output'!A:C,3,FALSE)</f>
        <v>Imipramine</v>
      </c>
      <c r="D1097" s="5" t="str">
        <f>VLOOKUP(B1097,'WinBUGS output'!A:C,3,FALSE)</f>
        <v>CBT individual (over 15 sessions) + imipramine</v>
      </c>
      <c r="E1097" s="5" t="str">
        <f>FIXED('WinBUGS output'!N1096,2)</f>
        <v>-0.29</v>
      </c>
      <c r="F1097" s="5" t="str">
        <f>FIXED('WinBUGS output'!M1096,2)</f>
        <v>-1.21</v>
      </c>
      <c r="G1097" s="5" t="str">
        <f>FIXED('WinBUGS output'!O1096,2)</f>
        <v>0.59</v>
      </c>
      <c r="H1097" s="38" t="s">
        <v>5324</v>
      </c>
      <c r="I1097" s="38" t="s">
        <v>5229</v>
      </c>
      <c r="J1097" s="38" t="s">
        <v>5216</v>
      </c>
      <c r="X1097" s="5" t="str">
        <f t="shared" si="46"/>
        <v>Imipramine</v>
      </c>
      <c r="Y1097" s="5" t="str">
        <f t="shared" si="47"/>
        <v>CBT individual (over 15 sessions) + imipramine</v>
      </c>
      <c r="Z1097" s="5" t="str">
        <f>FIXED(EXP('WinBUGS output'!N1096),2)</f>
        <v>0.74</v>
      </c>
      <c r="AA1097" s="5" t="str">
        <f>FIXED(EXP('WinBUGS output'!M1096),2)</f>
        <v>0.30</v>
      </c>
      <c r="AB1097" s="5" t="str">
        <f>FIXED(EXP('WinBUGS output'!O1096),2)</f>
        <v>1.81</v>
      </c>
    </row>
    <row r="1098" spans="1:28" x14ac:dyDescent="0.25">
      <c r="A1098" s="16">
        <v>13</v>
      </c>
      <c r="B1098" s="16">
        <v>82</v>
      </c>
      <c r="C1098" s="5" t="str">
        <f>VLOOKUP(A1098,'WinBUGS output'!A:C,3,FALSE)</f>
        <v>Imipramine</v>
      </c>
      <c r="D1098" s="5" t="str">
        <f>VLOOKUP(B1098,'WinBUGS output'!A:C,3,FALSE)</f>
        <v>CBT group (under 15 sessions) + imipramine</v>
      </c>
      <c r="E1098" s="5" t="str">
        <f>FIXED('WinBUGS output'!N1097,2)</f>
        <v>0.57</v>
      </c>
      <c r="F1098" s="5" t="str">
        <f>FIXED('WinBUGS output'!M1097,2)</f>
        <v>-0.92</v>
      </c>
      <c r="G1098" s="5" t="str">
        <f>FIXED('WinBUGS output'!O1097,2)</f>
        <v>2.07</v>
      </c>
      <c r="H1098" s="38"/>
      <c r="I1098" s="38"/>
      <c r="J1098" s="38"/>
      <c r="X1098" s="5" t="str">
        <f t="shared" si="46"/>
        <v>Imipramine</v>
      </c>
      <c r="Y1098" s="5" t="str">
        <f t="shared" si="47"/>
        <v>CBT group (under 15 sessions) + imipramine</v>
      </c>
      <c r="Z1098" s="5" t="str">
        <f>FIXED(EXP('WinBUGS output'!N1097),2)</f>
        <v>1.78</v>
      </c>
      <c r="AA1098" s="5" t="str">
        <f>FIXED(EXP('WinBUGS output'!M1097),2)</f>
        <v>0.40</v>
      </c>
      <c r="AB1098" s="5" t="str">
        <f>FIXED(EXP('WinBUGS output'!O1097),2)</f>
        <v>7.92</v>
      </c>
    </row>
    <row r="1099" spans="1:28" x14ac:dyDescent="0.25">
      <c r="A1099" s="16">
        <v>13</v>
      </c>
      <c r="B1099" s="16">
        <v>83</v>
      </c>
      <c r="C1099" s="5" t="str">
        <f>VLOOKUP(A1099,'WinBUGS output'!A:C,3,FALSE)</f>
        <v>Imipramine</v>
      </c>
      <c r="D1099" s="5" t="str">
        <f>VLOOKUP(B1099,'WinBUGS output'!A:C,3,FALSE)</f>
        <v>Problem solving individual + any SSRI</v>
      </c>
      <c r="E1099" s="5" t="str">
        <f>FIXED('WinBUGS output'!N1098,2)</f>
        <v>-1.10</v>
      </c>
      <c r="F1099" s="5" t="str">
        <f>FIXED('WinBUGS output'!M1098,2)</f>
        <v>-2.53</v>
      </c>
      <c r="G1099" s="5" t="str">
        <f>FIXED('WinBUGS output'!O1098,2)</f>
        <v>0.27</v>
      </c>
      <c r="H1099" s="38"/>
      <c r="I1099" s="38"/>
      <c r="J1099" s="38"/>
      <c r="X1099" s="5" t="str">
        <f t="shared" si="46"/>
        <v>Imipramine</v>
      </c>
      <c r="Y1099" s="5" t="str">
        <f t="shared" si="47"/>
        <v>Problem solving individual + any SSRI</v>
      </c>
      <c r="Z1099" s="5" t="str">
        <f>FIXED(EXP('WinBUGS output'!N1098),2)</f>
        <v>0.33</v>
      </c>
      <c r="AA1099" s="5" t="str">
        <f>FIXED(EXP('WinBUGS output'!M1098),2)</f>
        <v>0.08</v>
      </c>
      <c r="AB1099" s="5" t="str">
        <f>FIXED(EXP('WinBUGS output'!O1098),2)</f>
        <v>1.30</v>
      </c>
    </row>
    <row r="1100" spans="1:28" x14ac:dyDescent="0.25">
      <c r="A1100" s="16">
        <v>13</v>
      </c>
      <c r="B1100" s="16">
        <v>84</v>
      </c>
      <c r="C1100" s="5" t="str">
        <f>VLOOKUP(A1100,'WinBUGS output'!A:C,3,FALSE)</f>
        <v>Imipramine</v>
      </c>
      <c r="D1100" s="5" t="str">
        <f>VLOOKUP(B1100,'WinBUGS output'!A:C,3,FALSE)</f>
        <v>Supportive psychotherapy + any SSRI</v>
      </c>
      <c r="E1100" s="5" t="str">
        <f>FIXED('WinBUGS output'!N1099,2)</f>
        <v>-0.36</v>
      </c>
      <c r="F1100" s="5" t="str">
        <f>FIXED('WinBUGS output'!M1099,2)</f>
        <v>-2.24</v>
      </c>
      <c r="G1100" s="5" t="str">
        <f>FIXED('WinBUGS output'!O1099,2)</f>
        <v>1.48</v>
      </c>
      <c r="H1100" s="38"/>
      <c r="I1100" s="38"/>
      <c r="J1100" s="38"/>
      <c r="X1100" s="5" t="str">
        <f t="shared" si="46"/>
        <v>Imipramine</v>
      </c>
      <c r="Y1100" s="5" t="str">
        <f t="shared" si="47"/>
        <v>Supportive psychotherapy + any SSRI</v>
      </c>
      <c r="Z1100" s="5" t="str">
        <f>FIXED(EXP('WinBUGS output'!N1099),2)</f>
        <v>0.70</v>
      </c>
      <c r="AA1100" s="5" t="str">
        <f>FIXED(EXP('WinBUGS output'!M1099),2)</f>
        <v>0.11</v>
      </c>
      <c r="AB1100" s="5" t="str">
        <f>FIXED(EXP('WinBUGS output'!O1099),2)</f>
        <v>4.37</v>
      </c>
    </row>
    <row r="1101" spans="1:28" x14ac:dyDescent="0.25">
      <c r="A1101" s="16">
        <v>13</v>
      </c>
      <c r="B1101" s="16">
        <v>85</v>
      </c>
      <c r="C1101" s="5" t="str">
        <f>VLOOKUP(A1101,'WinBUGS output'!A:C,3,FALSE)</f>
        <v>Imipramine</v>
      </c>
      <c r="D1101" s="5" t="str">
        <f>VLOOKUP(B1101,'WinBUGS output'!A:C,3,FALSE)</f>
        <v>Interpersonal psychotherapy (IPT) + any AD</v>
      </c>
      <c r="E1101" s="5" t="str">
        <f>FIXED('WinBUGS output'!N1100,2)</f>
        <v>-0.50</v>
      </c>
      <c r="F1101" s="5" t="str">
        <f>FIXED('WinBUGS output'!M1100,2)</f>
        <v>-1.78</v>
      </c>
      <c r="G1101" s="5" t="str">
        <f>FIXED('WinBUGS output'!O1100,2)</f>
        <v>0.75</v>
      </c>
      <c r="H1101" s="38"/>
      <c r="I1101" s="38"/>
      <c r="J1101" s="38"/>
      <c r="X1101" s="5" t="str">
        <f t="shared" si="46"/>
        <v>Imipramine</v>
      </c>
      <c r="Y1101" s="5" t="str">
        <f t="shared" si="47"/>
        <v>Interpersonal psychotherapy (IPT) + any AD</v>
      </c>
      <c r="Z1101" s="5" t="str">
        <f>FIXED(EXP('WinBUGS output'!N1100),2)</f>
        <v>0.60</v>
      </c>
      <c r="AA1101" s="5" t="str">
        <f>FIXED(EXP('WinBUGS output'!M1100),2)</f>
        <v>0.17</v>
      </c>
      <c r="AB1101" s="5" t="str">
        <f>FIXED(EXP('WinBUGS output'!O1100),2)</f>
        <v>2.11</v>
      </c>
    </row>
    <row r="1102" spans="1:28" x14ac:dyDescent="0.25">
      <c r="A1102" s="16">
        <v>13</v>
      </c>
      <c r="B1102" s="16">
        <v>86</v>
      </c>
      <c r="C1102" s="5" t="str">
        <f>VLOOKUP(A1102,'WinBUGS output'!A:C,3,FALSE)</f>
        <v>Imipramine</v>
      </c>
      <c r="D1102" s="5" t="str">
        <f>VLOOKUP(B1102,'WinBUGS output'!A:C,3,FALSE)</f>
        <v>Interpersonal psychotherapy (IPT) + imipramine</v>
      </c>
      <c r="E1102" s="5" t="str">
        <f>FIXED('WinBUGS output'!N1101,2)</f>
        <v>-0.61</v>
      </c>
      <c r="F1102" s="5" t="str">
        <f>FIXED('WinBUGS output'!M1101,2)</f>
        <v>-2.03</v>
      </c>
      <c r="G1102" s="5" t="str">
        <f>FIXED('WinBUGS output'!O1101,2)</f>
        <v>0.76</v>
      </c>
      <c r="H1102" s="38"/>
      <c r="I1102" s="38"/>
      <c r="J1102" s="38"/>
      <c r="X1102" s="5" t="str">
        <f t="shared" si="46"/>
        <v>Imipramine</v>
      </c>
      <c r="Y1102" s="5" t="str">
        <f t="shared" si="47"/>
        <v>Interpersonal psychotherapy (IPT) + imipramine</v>
      </c>
      <c r="Z1102" s="5" t="str">
        <f>FIXED(EXP('WinBUGS output'!N1101),2)</f>
        <v>0.54</v>
      </c>
      <c r="AA1102" s="5" t="str">
        <f>FIXED(EXP('WinBUGS output'!M1101),2)</f>
        <v>0.13</v>
      </c>
      <c r="AB1102" s="5" t="str">
        <f>FIXED(EXP('WinBUGS output'!O1101),2)</f>
        <v>2.15</v>
      </c>
    </row>
    <row r="1103" spans="1:28" x14ac:dyDescent="0.25">
      <c r="A1103" s="16">
        <v>13</v>
      </c>
      <c r="B1103" s="16">
        <v>87</v>
      </c>
      <c r="C1103" s="5" t="str">
        <f>VLOOKUP(A1103,'WinBUGS output'!A:C,3,FALSE)</f>
        <v>Imipramine</v>
      </c>
      <c r="D1103" s="5" t="str">
        <f>VLOOKUP(B1103,'WinBUGS output'!A:C,3,FALSE)</f>
        <v>Short-term psychodynamic psychotherapy individual + Any AD</v>
      </c>
      <c r="E1103" s="5" t="str">
        <f>FIXED('WinBUGS output'!N1102,2)</f>
        <v>0.14</v>
      </c>
      <c r="F1103" s="5" t="str">
        <f>FIXED('WinBUGS output'!M1102,2)</f>
        <v>-0.75</v>
      </c>
      <c r="G1103" s="5" t="str">
        <f>FIXED('WinBUGS output'!O1102,2)</f>
        <v>1.03</v>
      </c>
      <c r="H1103" s="38"/>
      <c r="I1103" s="38"/>
      <c r="J1103" s="38"/>
      <c r="X1103" s="5" t="str">
        <f t="shared" si="46"/>
        <v>Imipramine</v>
      </c>
      <c r="Y1103" s="5" t="str">
        <f t="shared" si="47"/>
        <v>Short-term psychodynamic psychotherapy individual + Any AD</v>
      </c>
      <c r="Z1103" s="5" t="str">
        <f>FIXED(EXP('WinBUGS output'!N1102),2)</f>
        <v>1.15</v>
      </c>
      <c r="AA1103" s="5" t="str">
        <f>FIXED(EXP('WinBUGS output'!M1102),2)</f>
        <v>0.47</v>
      </c>
      <c r="AB1103" s="5" t="str">
        <f>FIXED(EXP('WinBUGS output'!O1102),2)</f>
        <v>2.81</v>
      </c>
    </row>
    <row r="1104" spans="1:28" x14ac:dyDescent="0.25">
      <c r="A1104" s="16">
        <v>13</v>
      </c>
      <c r="B1104" s="16">
        <v>88</v>
      </c>
      <c r="C1104" s="5" t="str">
        <f>VLOOKUP(A1104,'WinBUGS output'!A:C,3,FALSE)</f>
        <v>Imipramine</v>
      </c>
      <c r="D1104" s="5" t="str">
        <f>VLOOKUP(B1104,'WinBUGS output'!A:C,3,FALSE)</f>
        <v>Short-term psychodynamic psychotherapy individual + any SSRI</v>
      </c>
      <c r="E1104" s="5" t="str">
        <f>FIXED('WinBUGS output'!N1103,2)</f>
        <v>0.12</v>
      </c>
      <c r="F1104" s="5" t="str">
        <f>FIXED('WinBUGS output'!M1103,2)</f>
        <v>-0.98</v>
      </c>
      <c r="G1104" s="5" t="str">
        <f>FIXED('WinBUGS output'!O1103,2)</f>
        <v>1.25</v>
      </c>
      <c r="H1104" s="38"/>
      <c r="I1104" s="38"/>
      <c r="J1104" s="38"/>
      <c r="X1104" s="5" t="str">
        <f t="shared" si="46"/>
        <v>Imipramine</v>
      </c>
      <c r="Y1104" s="5" t="str">
        <f t="shared" si="47"/>
        <v>Short-term psychodynamic psychotherapy individual + any SSRI</v>
      </c>
      <c r="Z1104" s="5" t="str">
        <f>FIXED(EXP('WinBUGS output'!N1103),2)</f>
        <v>1.13</v>
      </c>
      <c r="AA1104" s="5" t="str">
        <f>FIXED(EXP('WinBUGS output'!M1103),2)</f>
        <v>0.37</v>
      </c>
      <c r="AB1104" s="5" t="str">
        <f>FIXED(EXP('WinBUGS output'!O1103),2)</f>
        <v>3.48</v>
      </c>
    </row>
    <row r="1105" spans="1:28" x14ac:dyDescent="0.25">
      <c r="A1105" s="16">
        <v>13</v>
      </c>
      <c r="B1105" s="16">
        <v>89</v>
      </c>
      <c r="C1105" s="5" t="str">
        <f>VLOOKUP(A1105,'WinBUGS output'!A:C,3,FALSE)</f>
        <v>Imipramine</v>
      </c>
      <c r="D1105" s="5" t="str">
        <f>VLOOKUP(B1105,'WinBUGS output'!A:C,3,FALSE)</f>
        <v>CBT individual (over 15 sessions) + Pill placebo</v>
      </c>
      <c r="E1105" s="5" t="str">
        <f>FIXED('WinBUGS output'!N1104,2)</f>
        <v>-1.45</v>
      </c>
      <c r="F1105" s="5" t="str">
        <f>FIXED('WinBUGS output'!M1104,2)</f>
        <v>-2.78</v>
      </c>
      <c r="G1105" s="5" t="str">
        <f>FIXED('WinBUGS output'!O1104,2)</f>
        <v>-0.25</v>
      </c>
      <c r="H1105" s="38"/>
      <c r="I1105" s="38"/>
      <c r="J1105" s="38"/>
      <c r="X1105" s="5" t="str">
        <f t="shared" si="46"/>
        <v>Imipramine</v>
      </c>
      <c r="Y1105" s="5" t="str">
        <f t="shared" si="47"/>
        <v>CBT individual (over 15 sessions) + Pill placebo</v>
      </c>
      <c r="Z1105" s="5" t="str">
        <f>FIXED(EXP('WinBUGS output'!N1104),2)</f>
        <v>0.24</v>
      </c>
      <c r="AA1105" s="5" t="str">
        <f>FIXED(EXP('WinBUGS output'!M1104),2)</f>
        <v>0.06</v>
      </c>
      <c r="AB1105" s="5" t="str">
        <f>FIXED(EXP('WinBUGS output'!O1104),2)</f>
        <v>0.78</v>
      </c>
    </row>
    <row r="1106" spans="1:28" x14ac:dyDescent="0.25">
      <c r="A1106" s="16">
        <v>13</v>
      </c>
      <c r="B1106" s="16">
        <v>90</v>
      </c>
      <c r="C1106" s="5" t="str">
        <f>VLOOKUP(A1106,'WinBUGS output'!A:C,3,FALSE)</f>
        <v>Imipramine</v>
      </c>
      <c r="D1106" s="5" t="str">
        <f>VLOOKUP(B1106,'WinBUGS output'!A:C,3,FALSE)</f>
        <v xml:space="preserve">Interpersonal psychotherapy (IPT) + Pill placebo </v>
      </c>
      <c r="E1106" s="5" t="str">
        <f>FIXED('WinBUGS output'!N1105,2)</f>
        <v>-1.28</v>
      </c>
      <c r="F1106" s="5" t="str">
        <f>FIXED('WinBUGS output'!M1105,2)</f>
        <v>-2.46</v>
      </c>
      <c r="G1106" s="5" t="str">
        <f>FIXED('WinBUGS output'!O1105,2)</f>
        <v>-0.15</v>
      </c>
      <c r="H1106" s="38"/>
      <c r="I1106" s="38"/>
      <c r="J1106" s="38"/>
      <c r="X1106" s="5" t="str">
        <f t="shared" si="46"/>
        <v>Imipramine</v>
      </c>
      <c r="Y1106" s="5" t="str">
        <f t="shared" si="47"/>
        <v xml:space="preserve">Interpersonal psychotherapy (IPT) + Pill placebo </v>
      </c>
      <c r="Z1106" s="5" t="str">
        <f>FIXED(EXP('WinBUGS output'!N1105),2)</f>
        <v>0.28</v>
      </c>
      <c r="AA1106" s="5" t="str">
        <f>FIXED(EXP('WinBUGS output'!M1105),2)</f>
        <v>0.09</v>
      </c>
      <c r="AB1106" s="5" t="str">
        <f>FIXED(EXP('WinBUGS output'!O1105),2)</f>
        <v>0.86</v>
      </c>
    </row>
    <row r="1107" spans="1:28" x14ac:dyDescent="0.25">
      <c r="A1107" s="16">
        <v>13</v>
      </c>
      <c r="B1107" s="16">
        <v>91</v>
      </c>
      <c r="C1107" s="5" t="str">
        <f>VLOOKUP(A1107,'WinBUGS output'!A:C,3,FALSE)</f>
        <v>Imipramine</v>
      </c>
      <c r="D1107" s="5" t="str">
        <f>VLOOKUP(B1107,'WinBUGS output'!A:C,3,FALSE)</f>
        <v>Exercise + CBT individual (under 15 sessions)</v>
      </c>
      <c r="E1107" s="5" t="str">
        <f>FIXED('WinBUGS output'!N1106,2)</f>
        <v>-0.70</v>
      </c>
      <c r="F1107" s="5" t="str">
        <f>FIXED('WinBUGS output'!M1106,2)</f>
        <v>-1.79</v>
      </c>
      <c r="G1107" s="5" t="str">
        <f>FIXED('WinBUGS output'!O1106,2)</f>
        <v>0.31</v>
      </c>
      <c r="H1107" s="38"/>
      <c r="I1107" s="38"/>
      <c r="J1107" s="38"/>
      <c r="X1107" s="5" t="str">
        <f t="shared" si="46"/>
        <v>Imipramine</v>
      </c>
      <c r="Y1107" s="5" t="str">
        <f t="shared" si="47"/>
        <v>Exercise + CBT individual (under 15 sessions)</v>
      </c>
      <c r="Z1107" s="5" t="str">
        <f>FIXED(EXP('WinBUGS output'!N1106),2)</f>
        <v>0.50</v>
      </c>
      <c r="AA1107" s="5" t="str">
        <f>FIXED(EXP('WinBUGS output'!M1106),2)</f>
        <v>0.17</v>
      </c>
      <c r="AB1107" s="5" t="str">
        <f>FIXED(EXP('WinBUGS output'!O1106),2)</f>
        <v>1.36</v>
      </c>
    </row>
    <row r="1108" spans="1:28" x14ac:dyDescent="0.25">
      <c r="A1108" s="16">
        <v>13</v>
      </c>
      <c r="B1108" s="16">
        <v>92</v>
      </c>
      <c r="C1108" s="5" t="str">
        <f>VLOOKUP(A1108,'WinBUGS output'!A:C,3,FALSE)</f>
        <v>Imipramine</v>
      </c>
      <c r="D1108" s="5" t="str">
        <f>VLOOKUP(B1108,'WinBUGS output'!A:C,3,FALSE)</f>
        <v>Exercise + Sertraline</v>
      </c>
      <c r="E1108" s="5" t="str">
        <f>FIXED('WinBUGS output'!N1107,2)</f>
        <v>-0.59</v>
      </c>
      <c r="F1108" s="5" t="str">
        <f>FIXED('WinBUGS output'!M1107,2)</f>
        <v>-1.37</v>
      </c>
      <c r="G1108" s="5" t="str">
        <f>FIXED('WinBUGS output'!O1107,2)</f>
        <v>0.19</v>
      </c>
      <c r="H1108" s="38"/>
      <c r="I1108" s="38"/>
      <c r="J1108" s="38"/>
      <c r="X1108" s="5" t="str">
        <f t="shared" si="46"/>
        <v>Imipramine</v>
      </c>
      <c r="Y1108" s="5" t="str">
        <f t="shared" si="47"/>
        <v>Exercise + Sertraline</v>
      </c>
      <c r="Z1108" s="5" t="str">
        <f>FIXED(EXP('WinBUGS output'!N1107),2)</f>
        <v>0.56</v>
      </c>
      <c r="AA1108" s="5" t="str">
        <f>FIXED(EXP('WinBUGS output'!M1107),2)</f>
        <v>0.26</v>
      </c>
      <c r="AB1108" s="5" t="str">
        <f>FIXED(EXP('WinBUGS output'!O1107),2)</f>
        <v>1.21</v>
      </c>
    </row>
    <row r="1109" spans="1:28" x14ac:dyDescent="0.25">
      <c r="A1109" s="16">
        <v>14</v>
      </c>
      <c r="B1109" s="16">
        <v>15</v>
      </c>
      <c r="C1109" s="5" t="str">
        <f>VLOOKUP(A1109,'WinBUGS output'!A:C,3,FALSE)</f>
        <v>Lofepramine</v>
      </c>
      <c r="D1109" s="5" t="str">
        <f>VLOOKUP(B1109,'WinBUGS output'!A:C,3,FALSE)</f>
        <v>Any SSRI</v>
      </c>
      <c r="E1109" s="5" t="str">
        <f>FIXED('WinBUGS output'!N1108,2)</f>
        <v>-0.42</v>
      </c>
      <c r="F1109" s="5" t="str">
        <f>FIXED('WinBUGS output'!M1108,2)</f>
        <v>-1.04</v>
      </c>
      <c r="G1109" s="5" t="str">
        <f>FIXED('WinBUGS output'!O1108,2)</f>
        <v>0.16</v>
      </c>
      <c r="H1109" s="38" t="s">
        <v>5302</v>
      </c>
      <c r="I1109" s="38" t="s">
        <v>5382</v>
      </c>
      <c r="J1109" s="38" t="s">
        <v>5383</v>
      </c>
      <c r="X1109" s="5" t="str">
        <f t="shared" si="46"/>
        <v>Lofepramine</v>
      </c>
      <c r="Y1109" s="5" t="str">
        <f t="shared" si="47"/>
        <v>Any SSRI</v>
      </c>
      <c r="Z1109" s="5" t="str">
        <f>FIXED(EXP('WinBUGS output'!N1108),2)</f>
        <v>0.66</v>
      </c>
      <c r="AA1109" s="5" t="str">
        <f>FIXED(EXP('WinBUGS output'!M1108),2)</f>
        <v>0.35</v>
      </c>
      <c r="AB1109" s="5" t="str">
        <f>FIXED(EXP('WinBUGS output'!O1108),2)</f>
        <v>1.17</v>
      </c>
    </row>
    <row r="1110" spans="1:28" x14ac:dyDescent="0.25">
      <c r="A1110" s="16">
        <v>14</v>
      </c>
      <c r="B1110" s="16">
        <v>16</v>
      </c>
      <c r="C1110" s="5" t="str">
        <f>VLOOKUP(A1110,'WinBUGS output'!A:C,3,FALSE)</f>
        <v>Lofepramine</v>
      </c>
      <c r="D1110" s="5" t="str">
        <f>VLOOKUP(B1110,'WinBUGS output'!A:C,3,FALSE)</f>
        <v>Any SSRI + Enhanced TAU</v>
      </c>
      <c r="E1110" s="5" t="str">
        <f>FIXED('WinBUGS output'!N1109,2)</f>
        <v>-0.41</v>
      </c>
      <c r="F1110" s="5" t="str">
        <f>FIXED('WinBUGS output'!M1109,2)</f>
        <v>-1.14</v>
      </c>
      <c r="G1110" s="5" t="str">
        <f>FIXED('WinBUGS output'!O1109,2)</f>
        <v>0.26</v>
      </c>
      <c r="H1110" s="38"/>
      <c r="I1110" s="38"/>
      <c r="J1110" s="38"/>
      <c r="X1110" s="5" t="str">
        <f t="shared" si="46"/>
        <v>Lofepramine</v>
      </c>
      <c r="Y1110" s="5" t="str">
        <f t="shared" si="47"/>
        <v>Any SSRI + Enhanced TAU</v>
      </c>
      <c r="Z1110" s="5" t="str">
        <f>FIXED(EXP('WinBUGS output'!N1109),2)</f>
        <v>0.66</v>
      </c>
      <c r="AA1110" s="5" t="str">
        <f>FIXED(EXP('WinBUGS output'!M1109),2)</f>
        <v>0.32</v>
      </c>
      <c r="AB1110" s="5" t="str">
        <f>FIXED(EXP('WinBUGS output'!O1109),2)</f>
        <v>1.30</v>
      </c>
    </row>
    <row r="1111" spans="1:28" x14ac:dyDescent="0.25">
      <c r="A1111" s="16">
        <v>14</v>
      </c>
      <c r="B1111" s="16">
        <v>17</v>
      </c>
      <c r="C1111" s="5" t="str">
        <f>VLOOKUP(A1111,'WinBUGS output'!A:C,3,FALSE)</f>
        <v>Lofepramine</v>
      </c>
      <c r="D1111" s="5" t="str">
        <f>VLOOKUP(B1111,'WinBUGS output'!A:C,3,FALSE)</f>
        <v>Citalopram</v>
      </c>
      <c r="E1111" s="5" t="str">
        <f>FIXED('WinBUGS output'!N1110,2)</f>
        <v>-0.38</v>
      </c>
      <c r="F1111" s="5" t="str">
        <f>FIXED('WinBUGS output'!M1110,2)</f>
        <v>-1.00</v>
      </c>
      <c r="G1111" s="5" t="str">
        <f>FIXED('WinBUGS output'!O1110,2)</f>
        <v>0.23</v>
      </c>
      <c r="H1111" s="38"/>
      <c r="I1111" s="38"/>
      <c r="J1111" s="38"/>
      <c r="X1111" s="5" t="str">
        <f t="shared" si="46"/>
        <v>Lofepramine</v>
      </c>
      <c r="Y1111" s="5" t="str">
        <f t="shared" si="47"/>
        <v>Citalopram</v>
      </c>
      <c r="Z1111" s="5" t="str">
        <f>FIXED(EXP('WinBUGS output'!N1110),2)</f>
        <v>0.69</v>
      </c>
      <c r="AA1111" s="5" t="str">
        <f>FIXED(EXP('WinBUGS output'!M1110),2)</f>
        <v>0.37</v>
      </c>
      <c r="AB1111" s="5" t="str">
        <f>FIXED(EXP('WinBUGS output'!O1110),2)</f>
        <v>1.26</v>
      </c>
    </row>
    <row r="1112" spans="1:28" x14ac:dyDescent="0.25">
      <c r="A1112" s="16">
        <v>14</v>
      </c>
      <c r="B1112" s="16">
        <v>18</v>
      </c>
      <c r="C1112" s="5" t="str">
        <f>VLOOKUP(A1112,'WinBUGS output'!A:C,3,FALSE)</f>
        <v>Lofepramine</v>
      </c>
      <c r="D1112" s="5" t="str">
        <f>VLOOKUP(B1112,'WinBUGS output'!A:C,3,FALSE)</f>
        <v>Escitalopram</v>
      </c>
      <c r="E1112" s="5" t="str">
        <f>FIXED('WinBUGS output'!N1111,2)</f>
        <v>-0.37</v>
      </c>
      <c r="F1112" s="5" t="str">
        <f>FIXED('WinBUGS output'!M1111,2)</f>
        <v>-0.98</v>
      </c>
      <c r="G1112" s="5" t="str">
        <f>FIXED('WinBUGS output'!O1111,2)</f>
        <v>0.21</v>
      </c>
      <c r="H1112" s="38"/>
      <c r="I1112" s="38"/>
      <c r="J1112" s="38"/>
      <c r="X1112" s="5" t="str">
        <f t="shared" si="46"/>
        <v>Lofepramine</v>
      </c>
      <c r="Y1112" s="5" t="str">
        <f t="shared" si="47"/>
        <v>Escitalopram</v>
      </c>
      <c r="Z1112" s="5" t="str">
        <f>FIXED(EXP('WinBUGS output'!N1111),2)</f>
        <v>0.69</v>
      </c>
      <c r="AA1112" s="5" t="str">
        <f>FIXED(EXP('WinBUGS output'!M1111),2)</f>
        <v>0.38</v>
      </c>
      <c r="AB1112" s="5" t="str">
        <f>FIXED(EXP('WinBUGS output'!O1111),2)</f>
        <v>1.23</v>
      </c>
    </row>
    <row r="1113" spans="1:28" x14ac:dyDescent="0.25">
      <c r="A1113" s="16">
        <v>14</v>
      </c>
      <c r="B1113" s="16">
        <v>19</v>
      </c>
      <c r="C1113" s="5" t="str">
        <f>VLOOKUP(A1113,'WinBUGS output'!A:C,3,FALSE)</f>
        <v>Lofepramine</v>
      </c>
      <c r="D1113" s="5" t="str">
        <f>VLOOKUP(B1113,'WinBUGS output'!A:C,3,FALSE)</f>
        <v>Fluoxetine</v>
      </c>
      <c r="E1113" s="5" t="str">
        <f>FIXED('WinBUGS output'!N1112,2)</f>
        <v>-0.42</v>
      </c>
      <c r="F1113" s="5" t="str">
        <f>FIXED('WinBUGS output'!M1112,2)</f>
        <v>-0.98</v>
      </c>
      <c r="G1113" s="5" t="str">
        <f>FIXED('WinBUGS output'!O1112,2)</f>
        <v>0.10</v>
      </c>
      <c r="H1113" s="38" t="s">
        <v>5239</v>
      </c>
      <c r="I1113" s="38" t="s">
        <v>5178</v>
      </c>
      <c r="J1113" s="38" t="s">
        <v>5384</v>
      </c>
      <c r="X1113" s="5" t="str">
        <f t="shared" si="46"/>
        <v>Lofepramine</v>
      </c>
      <c r="Y1113" s="5" t="str">
        <f t="shared" si="47"/>
        <v>Fluoxetine</v>
      </c>
      <c r="Z1113" s="5" t="str">
        <f>FIXED(EXP('WinBUGS output'!N1112),2)</f>
        <v>0.66</v>
      </c>
      <c r="AA1113" s="5" t="str">
        <f>FIXED(EXP('WinBUGS output'!M1112),2)</f>
        <v>0.38</v>
      </c>
      <c r="AB1113" s="5" t="str">
        <f>FIXED(EXP('WinBUGS output'!O1112),2)</f>
        <v>1.11</v>
      </c>
    </row>
    <row r="1114" spans="1:28" x14ac:dyDescent="0.25">
      <c r="A1114" s="16">
        <v>14</v>
      </c>
      <c r="B1114" s="16">
        <v>20</v>
      </c>
      <c r="C1114" s="5" t="str">
        <f>VLOOKUP(A1114,'WinBUGS output'!A:C,3,FALSE)</f>
        <v>Lofepramine</v>
      </c>
      <c r="D1114" s="5" t="str">
        <f>VLOOKUP(B1114,'WinBUGS output'!A:C,3,FALSE)</f>
        <v>Sertraline</v>
      </c>
      <c r="E1114" s="5" t="str">
        <f>FIXED('WinBUGS output'!N1113,2)</f>
        <v>-0.34</v>
      </c>
      <c r="F1114" s="5" t="str">
        <f>FIXED('WinBUGS output'!M1113,2)</f>
        <v>-0.90</v>
      </c>
      <c r="G1114" s="5" t="str">
        <f>FIXED('WinBUGS output'!O1113,2)</f>
        <v>0.20</v>
      </c>
      <c r="H1114" s="38"/>
      <c r="I1114" s="38"/>
      <c r="J1114" s="38"/>
      <c r="X1114" s="5" t="str">
        <f t="shared" si="46"/>
        <v>Lofepramine</v>
      </c>
      <c r="Y1114" s="5" t="str">
        <f t="shared" si="47"/>
        <v>Sertraline</v>
      </c>
      <c r="Z1114" s="5" t="str">
        <f>FIXED(EXP('WinBUGS output'!N1113),2)</f>
        <v>0.72</v>
      </c>
      <c r="AA1114" s="5" t="str">
        <f>FIXED(EXP('WinBUGS output'!M1113),2)</f>
        <v>0.41</v>
      </c>
      <c r="AB1114" s="5" t="str">
        <f>FIXED(EXP('WinBUGS output'!O1113),2)</f>
        <v>1.22</v>
      </c>
    </row>
    <row r="1115" spans="1:28" x14ac:dyDescent="0.25">
      <c r="A1115" s="16">
        <v>14</v>
      </c>
      <c r="B1115" s="16">
        <v>21</v>
      </c>
      <c r="C1115" s="5" t="str">
        <f>VLOOKUP(A1115,'WinBUGS output'!A:C,3,FALSE)</f>
        <v>Lofepramine</v>
      </c>
      <c r="D1115" s="5" t="str">
        <f>VLOOKUP(B1115,'WinBUGS output'!A:C,3,FALSE)</f>
        <v>Any AD</v>
      </c>
      <c r="E1115" s="5" t="str">
        <f>FIXED('WinBUGS output'!N1114,2)</f>
        <v>-0.16</v>
      </c>
      <c r="F1115" s="5" t="str">
        <f>FIXED('WinBUGS output'!M1114,2)</f>
        <v>-0.84</v>
      </c>
      <c r="G1115" s="5" t="str">
        <f>FIXED('WinBUGS output'!O1114,2)</f>
        <v>0.49</v>
      </c>
      <c r="H1115" s="38"/>
      <c r="I1115" s="38"/>
      <c r="J1115" s="38"/>
      <c r="X1115" s="5" t="str">
        <f t="shared" si="46"/>
        <v>Lofepramine</v>
      </c>
      <c r="Y1115" s="5" t="str">
        <f t="shared" si="47"/>
        <v>Any AD</v>
      </c>
      <c r="Z1115" s="5" t="str">
        <f>FIXED(EXP('WinBUGS output'!N1114),2)</f>
        <v>0.85</v>
      </c>
      <c r="AA1115" s="5" t="str">
        <f>FIXED(EXP('WinBUGS output'!M1114),2)</f>
        <v>0.43</v>
      </c>
      <c r="AB1115" s="5" t="str">
        <f>FIXED(EXP('WinBUGS output'!O1114),2)</f>
        <v>1.63</v>
      </c>
    </row>
    <row r="1116" spans="1:28" x14ac:dyDescent="0.25">
      <c r="A1116" s="16">
        <v>14</v>
      </c>
      <c r="B1116" s="16">
        <v>22</v>
      </c>
      <c r="C1116" s="5" t="str">
        <f>VLOOKUP(A1116,'WinBUGS output'!A:C,3,FALSE)</f>
        <v>Lofepramine</v>
      </c>
      <c r="D1116" s="5" t="str">
        <f>VLOOKUP(B1116,'WinBUGS output'!A:C,3,FALSE)</f>
        <v>Mirtazapine</v>
      </c>
      <c r="E1116" s="5" t="str">
        <f>FIXED('WinBUGS output'!N1115,2)</f>
        <v>-0.95</v>
      </c>
      <c r="F1116" s="5" t="str">
        <f>FIXED('WinBUGS output'!M1115,2)</f>
        <v>-2.34</v>
      </c>
      <c r="G1116" s="5" t="str">
        <f>FIXED('WinBUGS output'!O1115,2)</f>
        <v>0.44</v>
      </c>
      <c r="H1116" s="38"/>
      <c r="I1116" s="38"/>
      <c r="J1116" s="38"/>
      <c r="X1116" s="5" t="str">
        <f t="shared" si="46"/>
        <v>Lofepramine</v>
      </c>
      <c r="Y1116" s="5" t="str">
        <f t="shared" si="47"/>
        <v>Mirtazapine</v>
      </c>
      <c r="Z1116" s="5" t="str">
        <f>FIXED(EXP('WinBUGS output'!N1115),2)</f>
        <v>0.39</v>
      </c>
      <c r="AA1116" s="5" t="str">
        <f>FIXED(EXP('WinBUGS output'!M1115),2)</f>
        <v>0.10</v>
      </c>
      <c r="AB1116" s="5" t="str">
        <f>FIXED(EXP('WinBUGS output'!O1115),2)</f>
        <v>1.55</v>
      </c>
    </row>
    <row r="1117" spans="1:28" x14ac:dyDescent="0.25">
      <c r="A1117" s="16">
        <v>14</v>
      </c>
      <c r="B1117" s="16">
        <v>23</v>
      </c>
      <c r="C1117" s="5" t="str">
        <f>VLOOKUP(A1117,'WinBUGS output'!A:C,3,FALSE)</f>
        <v>Lofepramine</v>
      </c>
      <c r="D1117" s="5" t="str">
        <f>VLOOKUP(B1117,'WinBUGS output'!A:C,3,FALSE)</f>
        <v>Short-term psychodynamic psychotherapy individual</v>
      </c>
      <c r="E1117" s="5" t="str">
        <f>FIXED('WinBUGS output'!N1116,2)</f>
        <v>-0.36</v>
      </c>
      <c r="F1117" s="5" t="str">
        <f>FIXED('WinBUGS output'!M1116,2)</f>
        <v>-1.08</v>
      </c>
      <c r="G1117" s="5" t="str">
        <f>FIXED('WinBUGS output'!O1116,2)</f>
        <v>0.36</v>
      </c>
      <c r="H1117" s="38"/>
      <c r="I1117" s="38"/>
      <c r="J1117" s="38"/>
      <c r="X1117" s="5" t="str">
        <f t="shared" si="46"/>
        <v>Lofepramine</v>
      </c>
      <c r="Y1117" s="5" t="str">
        <f t="shared" si="47"/>
        <v>Short-term psychodynamic psychotherapy individual</v>
      </c>
      <c r="Z1117" s="5" t="str">
        <f>FIXED(EXP('WinBUGS output'!N1116),2)</f>
        <v>0.70</v>
      </c>
      <c r="AA1117" s="5" t="str">
        <f>FIXED(EXP('WinBUGS output'!M1116),2)</f>
        <v>0.34</v>
      </c>
      <c r="AB1117" s="5" t="str">
        <f>FIXED(EXP('WinBUGS output'!O1116),2)</f>
        <v>1.44</v>
      </c>
    </row>
    <row r="1118" spans="1:28" x14ac:dyDescent="0.25">
      <c r="A1118" s="16">
        <v>14</v>
      </c>
      <c r="B1118" s="16">
        <v>24</v>
      </c>
      <c r="C1118" s="5" t="str">
        <f>VLOOKUP(A1118,'WinBUGS output'!A:C,3,FALSE)</f>
        <v>Lofepramine</v>
      </c>
      <c r="D1118" s="5" t="str">
        <f>VLOOKUP(B1118,'WinBUGS output'!A:C,3,FALSE)</f>
        <v>Short-term psychodynamic psychotherapy group</v>
      </c>
      <c r="E1118" s="5" t="str">
        <f>FIXED('WinBUGS output'!N1117,2)</f>
        <v>-0.35</v>
      </c>
      <c r="F1118" s="5" t="str">
        <f>FIXED('WinBUGS output'!M1117,2)</f>
        <v>-1.42</v>
      </c>
      <c r="G1118" s="5" t="str">
        <f>FIXED('WinBUGS output'!O1117,2)</f>
        <v>0.71</v>
      </c>
      <c r="H1118" s="38"/>
      <c r="I1118" s="38"/>
      <c r="J1118" s="38"/>
      <c r="X1118" s="5" t="str">
        <f t="shared" si="46"/>
        <v>Lofepramine</v>
      </c>
      <c r="Y1118" s="5" t="str">
        <f t="shared" si="47"/>
        <v>Short-term psychodynamic psychotherapy group</v>
      </c>
      <c r="Z1118" s="5" t="str">
        <f>FIXED(EXP('WinBUGS output'!N1117),2)</f>
        <v>0.70</v>
      </c>
      <c r="AA1118" s="5" t="str">
        <f>FIXED(EXP('WinBUGS output'!M1117),2)</f>
        <v>0.24</v>
      </c>
      <c r="AB1118" s="5" t="str">
        <f>FIXED(EXP('WinBUGS output'!O1117),2)</f>
        <v>2.02</v>
      </c>
    </row>
    <row r="1119" spans="1:28" x14ac:dyDescent="0.25">
      <c r="A1119" s="16">
        <v>14</v>
      </c>
      <c r="B1119" s="16">
        <v>25</v>
      </c>
      <c r="C1119" s="5" t="str">
        <f>VLOOKUP(A1119,'WinBUGS output'!A:C,3,FALSE)</f>
        <v>Lofepramine</v>
      </c>
      <c r="D1119" s="5" t="str">
        <f>VLOOKUP(B1119,'WinBUGS output'!A:C,3,FALSE)</f>
        <v>Cognitive bias modification with support + TAU</v>
      </c>
      <c r="E1119" s="5" t="str">
        <f>FIXED('WinBUGS output'!N1118,2)</f>
        <v>-0.01</v>
      </c>
      <c r="F1119" s="5" t="str">
        <f>FIXED('WinBUGS output'!M1118,2)</f>
        <v>-1.01</v>
      </c>
      <c r="G1119" s="5" t="str">
        <f>FIXED('WinBUGS output'!O1118,2)</f>
        <v>0.92</v>
      </c>
      <c r="H1119" s="38"/>
      <c r="I1119" s="38"/>
      <c r="J1119" s="38"/>
      <c r="X1119" s="5" t="str">
        <f t="shared" si="46"/>
        <v>Lofepramine</v>
      </c>
      <c r="Y1119" s="5" t="str">
        <f t="shared" si="47"/>
        <v>Cognitive bias modification with support + TAU</v>
      </c>
      <c r="Z1119" s="5" t="str">
        <f>FIXED(EXP('WinBUGS output'!N1118),2)</f>
        <v>0.99</v>
      </c>
      <c r="AA1119" s="5" t="str">
        <f>FIXED(EXP('WinBUGS output'!M1118),2)</f>
        <v>0.36</v>
      </c>
      <c r="AB1119" s="5" t="str">
        <f>FIXED(EXP('WinBUGS output'!O1118),2)</f>
        <v>2.51</v>
      </c>
    </row>
    <row r="1120" spans="1:28" x14ac:dyDescent="0.25">
      <c r="A1120" s="16">
        <v>14</v>
      </c>
      <c r="B1120" s="16">
        <v>26</v>
      </c>
      <c r="C1120" s="5" t="str">
        <f>VLOOKUP(A1120,'WinBUGS output'!A:C,3,FALSE)</f>
        <v>Lofepramine</v>
      </c>
      <c r="D1120" s="5" t="str">
        <f>VLOOKUP(B1120,'WinBUGS output'!A:C,3,FALSE)</f>
        <v>Cognitive bibliotherapy with support</v>
      </c>
      <c r="E1120" s="5" t="str">
        <f>FIXED('WinBUGS output'!N1119,2)</f>
        <v>0.08</v>
      </c>
      <c r="F1120" s="5" t="str">
        <f>FIXED('WinBUGS output'!M1119,2)</f>
        <v>-0.74</v>
      </c>
      <c r="G1120" s="5" t="str">
        <f>FIXED('WinBUGS output'!O1119,2)</f>
        <v>0.87</v>
      </c>
      <c r="H1120" s="38"/>
      <c r="I1120" s="38"/>
      <c r="J1120" s="38"/>
      <c r="X1120" s="5" t="str">
        <f t="shared" si="46"/>
        <v>Lofepramine</v>
      </c>
      <c r="Y1120" s="5" t="str">
        <f t="shared" si="47"/>
        <v>Cognitive bibliotherapy with support</v>
      </c>
      <c r="Z1120" s="5" t="str">
        <f>FIXED(EXP('WinBUGS output'!N1119),2)</f>
        <v>1.08</v>
      </c>
      <c r="AA1120" s="5" t="str">
        <f>FIXED(EXP('WinBUGS output'!M1119),2)</f>
        <v>0.48</v>
      </c>
      <c r="AB1120" s="5" t="str">
        <f>FIXED(EXP('WinBUGS output'!O1119),2)</f>
        <v>2.38</v>
      </c>
    </row>
    <row r="1121" spans="1:28" x14ac:dyDescent="0.25">
      <c r="A1121" s="16">
        <v>14</v>
      </c>
      <c r="B1121" s="16">
        <v>27</v>
      </c>
      <c r="C1121" s="5" t="str">
        <f>VLOOKUP(A1121,'WinBUGS output'!A:C,3,FALSE)</f>
        <v>Lofepramine</v>
      </c>
      <c r="D1121" s="5" t="str">
        <f>VLOOKUP(B1121,'WinBUGS output'!A:C,3,FALSE)</f>
        <v>Cognitive bibliotherapy with support + TAU</v>
      </c>
      <c r="E1121" s="5" t="str">
        <f>FIXED('WinBUGS output'!N1120,2)</f>
        <v>-0.01</v>
      </c>
      <c r="F1121" s="5" t="str">
        <f>FIXED('WinBUGS output'!M1120,2)</f>
        <v>-1.03</v>
      </c>
      <c r="G1121" s="5" t="str">
        <f>FIXED('WinBUGS output'!O1120,2)</f>
        <v>0.95</v>
      </c>
      <c r="H1121" s="38"/>
      <c r="I1121" s="38"/>
      <c r="J1121" s="38"/>
      <c r="X1121" s="5" t="str">
        <f t="shared" si="46"/>
        <v>Lofepramine</v>
      </c>
      <c r="Y1121" s="5" t="str">
        <f t="shared" si="47"/>
        <v>Cognitive bibliotherapy with support + TAU</v>
      </c>
      <c r="Z1121" s="5" t="str">
        <f>FIXED(EXP('WinBUGS output'!N1120),2)</f>
        <v>0.99</v>
      </c>
      <c r="AA1121" s="5" t="str">
        <f>FIXED(EXP('WinBUGS output'!M1120),2)</f>
        <v>0.36</v>
      </c>
      <c r="AB1121" s="5" t="str">
        <f>FIXED(EXP('WinBUGS output'!O1120),2)</f>
        <v>2.59</v>
      </c>
    </row>
    <row r="1122" spans="1:28" x14ac:dyDescent="0.25">
      <c r="A1122" s="16">
        <v>14</v>
      </c>
      <c r="B1122" s="16">
        <v>28</v>
      </c>
      <c r="C1122" s="5" t="str">
        <f>VLOOKUP(A1122,'WinBUGS output'!A:C,3,FALSE)</f>
        <v>Lofepramine</v>
      </c>
      <c r="D1122" s="5" t="str">
        <f>VLOOKUP(B1122,'WinBUGS output'!A:C,3,FALSE)</f>
        <v>Computerised behavioural activation with support</v>
      </c>
      <c r="E1122" s="5" t="str">
        <f>FIXED('WinBUGS output'!N1121,2)</f>
        <v>-0.17</v>
      </c>
      <c r="F1122" s="5" t="str">
        <f>FIXED('WinBUGS output'!M1121,2)</f>
        <v>-1.22</v>
      </c>
      <c r="G1122" s="5" t="str">
        <f>FIXED('WinBUGS output'!O1121,2)</f>
        <v>0.75</v>
      </c>
      <c r="H1122" s="38"/>
      <c r="I1122" s="38"/>
      <c r="J1122" s="38"/>
      <c r="X1122" s="5" t="str">
        <f t="shared" si="46"/>
        <v>Lofepramine</v>
      </c>
      <c r="Y1122" s="5" t="str">
        <f t="shared" si="47"/>
        <v>Computerised behavioural activation with support</v>
      </c>
      <c r="Z1122" s="5" t="str">
        <f>FIXED(EXP('WinBUGS output'!N1121),2)</f>
        <v>0.85</v>
      </c>
      <c r="AA1122" s="5" t="str">
        <f>FIXED(EXP('WinBUGS output'!M1121),2)</f>
        <v>0.29</v>
      </c>
      <c r="AB1122" s="5" t="str">
        <f>FIXED(EXP('WinBUGS output'!O1121),2)</f>
        <v>2.11</v>
      </c>
    </row>
    <row r="1123" spans="1:28" x14ac:dyDescent="0.25">
      <c r="A1123" s="16">
        <v>14</v>
      </c>
      <c r="B1123" s="16">
        <v>29</v>
      </c>
      <c r="C1123" s="5" t="str">
        <f>VLOOKUP(A1123,'WinBUGS output'!A:C,3,FALSE)</f>
        <v>Lofepramine</v>
      </c>
      <c r="D1123" s="5" t="str">
        <f>VLOOKUP(B1123,'WinBUGS output'!A:C,3,FALSE)</f>
        <v>Computerised psychodynamic therapy with support</v>
      </c>
      <c r="E1123" s="5" t="str">
        <f>FIXED('WinBUGS output'!N1122,2)</f>
        <v>0.16</v>
      </c>
      <c r="F1123" s="5" t="str">
        <f>FIXED('WinBUGS output'!M1122,2)</f>
        <v>-0.82</v>
      </c>
      <c r="G1123" s="5" t="str">
        <f>FIXED('WinBUGS output'!O1122,2)</f>
        <v>1.22</v>
      </c>
      <c r="H1123" s="38"/>
      <c r="I1123" s="38"/>
      <c r="J1123" s="38"/>
      <c r="X1123" s="5" t="str">
        <f t="shared" si="46"/>
        <v>Lofepramine</v>
      </c>
      <c r="Y1123" s="5" t="str">
        <f t="shared" si="47"/>
        <v>Computerised psychodynamic therapy with support</v>
      </c>
      <c r="Z1123" s="5" t="str">
        <f>FIXED(EXP('WinBUGS output'!N1122),2)</f>
        <v>1.17</v>
      </c>
      <c r="AA1123" s="5" t="str">
        <f>FIXED(EXP('WinBUGS output'!M1122),2)</f>
        <v>0.44</v>
      </c>
      <c r="AB1123" s="5" t="str">
        <f>FIXED(EXP('WinBUGS output'!O1122),2)</f>
        <v>3.39</v>
      </c>
    </row>
    <row r="1124" spans="1:28" x14ac:dyDescent="0.25">
      <c r="A1124" s="16">
        <v>14</v>
      </c>
      <c r="B1124" s="16">
        <v>30</v>
      </c>
      <c r="C1124" s="5" t="str">
        <f>VLOOKUP(A1124,'WinBUGS output'!A:C,3,FALSE)</f>
        <v>Lofepramine</v>
      </c>
      <c r="D1124" s="5" t="str">
        <f>VLOOKUP(B1124,'WinBUGS output'!A:C,3,FALSE)</f>
        <v>Computerised third-wave cognitive therapy with support</v>
      </c>
      <c r="E1124" s="5" t="str">
        <f>FIXED('WinBUGS output'!N1123,2)</f>
        <v>-0.07</v>
      </c>
      <c r="F1124" s="5" t="str">
        <f>FIXED('WinBUGS output'!M1123,2)</f>
        <v>-1.19</v>
      </c>
      <c r="G1124" s="5" t="str">
        <f>FIXED('WinBUGS output'!O1123,2)</f>
        <v>0.90</v>
      </c>
      <c r="H1124" s="38"/>
      <c r="I1124" s="38"/>
      <c r="J1124" s="38"/>
      <c r="X1124" s="5" t="str">
        <f t="shared" si="46"/>
        <v>Lofepramine</v>
      </c>
      <c r="Y1124" s="5" t="str">
        <f t="shared" si="47"/>
        <v>Computerised third-wave cognitive therapy with support</v>
      </c>
      <c r="Z1124" s="5" t="str">
        <f>FIXED(EXP('WinBUGS output'!N1123),2)</f>
        <v>0.93</v>
      </c>
      <c r="AA1124" s="5" t="str">
        <f>FIXED(EXP('WinBUGS output'!M1123),2)</f>
        <v>0.31</v>
      </c>
      <c r="AB1124" s="5" t="str">
        <f>FIXED(EXP('WinBUGS output'!O1123),2)</f>
        <v>2.47</v>
      </c>
    </row>
    <row r="1125" spans="1:28" x14ac:dyDescent="0.25">
      <c r="A1125" s="16">
        <v>14</v>
      </c>
      <c r="B1125" s="16">
        <v>31</v>
      </c>
      <c r="C1125" s="5" t="str">
        <f>VLOOKUP(A1125,'WinBUGS output'!A:C,3,FALSE)</f>
        <v>Lofepramine</v>
      </c>
      <c r="D1125" s="5" t="str">
        <f>VLOOKUP(B1125,'WinBUGS output'!A:C,3,FALSE)</f>
        <v>Computerised-CBT (CCBT) with support</v>
      </c>
      <c r="E1125" s="5" t="str">
        <f>FIXED('WinBUGS output'!N1124,2)</f>
        <v>0.32</v>
      </c>
      <c r="F1125" s="5" t="str">
        <f>FIXED('WinBUGS output'!M1124,2)</f>
        <v>-0.46</v>
      </c>
      <c r="G1125" s="5" t="str">
        <f>FIXED('WinBUGS output'!O1124,2)</f>
        <v>1.09</v>
      </c>
      <c r="H1125" s="38"/>
      <c r="I1125" s="38"/>
      <c r="J1125" s="38"/>
      <c r="X1125" s="5" t="str">
        <f t="shared" si="46"/>
        <v>Lofepramine</v>
      </c>
      <c r="Y1125" s="5" t="str">
        <f t="shared" si="47"/>
        <v>Computerised-CBT (CCBT) with support</v>
      </c>
      <c r="Z1125" s="5" t="str">
        <f>FIXED(EXP('WinBUGS output'!N1124),2)</f>
        <v>1.38</v>
      </c>
      <c r="AA1125" s="5" t="str">
        <f>FIXED(EXP('WinBUGS output'!M1124),2)</f>
        <v>0.63</v>
      </c>
      <c r="AB1125" s="5" t="str">
        <f>FIXED(EXP('WinBUGS output'!O1124),2)</f>
        <v>2.98</v>
      </c>
    </row>
    <row r="1126" spans="1:28" x14ac:dyDescent="0.25">
      <c r="A1126" s="16">
        <v>14</v>
      </c>
      <c r="B1126" s="16">
        <v>32</v>
      </c>
      <c r="C1126" s="5" t="str">
        <f>VLOOKUP(A1126,'WinBUGS output'!A:C,3,FALSE)</f>
        <v>Lofepramine</v>
      </c>
      <c r="D1126" s="5" t="str">
        <f>VLOOKUP(B1126,'WinBUGS output'!A:C,3,FALSE)</f>
        <v>Computerised-CBT (CCBT) with support + TAU</v>
      </c>
      <c r="E1126" s="5" t="str">
        <f>FIXED('WinBUGS output'!N1125,2)</f>
        <v>-0.14</v>
      </c>
      <c r="F1126" s="5" t="str">
        <f>FIXED('WinBUGS output'!M1125,2)</f>
        <v>-0.96</v>
      </c>
      <c r="G1126" s="5" t="str">
        <f>FIXED('WinBUGS output'!O1125,2)</f>
        <v>0.63</v>
      </c>
      <c r="H1126" s="38"/>
      <c r="I1126" s="38"/>
      <c r="J1126" s="38"/>
      <c r="X1126" s="5" t="str">
        <f t="shared" si="46"/>
        <v>Lofepramine</v>
      </c>
      <c r="Y1126" s="5" t="str">
        <f t="shared" si="47"/>
        <v>Computerised-CBT (CCBT) with support + TAU</v>
      </c>
      <c r="Z1126" s="5" t="str">
        <f>FIXED(EXP('WinBUGS output'!N1125),2)</f>
        <v>0.87</v>
      </c>
      <c r="AA1126" s="5" t="str">
        <f>FIXED(EXP('WinBUGS output'!M1125),2)</f>
        <v>0.38</v>
      </c>
      <c r="AB1126" s="5" t="str">
        <f>FIXED(EXP('WinBUGS output'!O1125),2)</f>
        <v>1.87</v>
      </c>
    </row>
    <row r="1127" spans="1:28" x14ac:dyDescent="0.25">
      <c r="A1127" s="16">
        <v>14</v>
      </c>
      <c r="B1127" s="16">
        <v>33</v>
      </c>
      <c r="C1127" s="5" t="str">
        <f>VLOOKUP(A1127,'WinBUGS output'!A:C,3,FALSE)</f>
        <v>Lofepramine</v>
      </c>
      <c r="D1127" s="5" t="str">
        <f>VLOOKUP(B1127,'WinBUGS output'!A:C,3,FALSE)</f>
        <v>Tailored computerised-CBT (CCBT) with support</v>
      </c>
      <c r="E1127" s="5" t="str">
        <f>FIXED('WinBUGS output'!N1126,2)</f>
        <v>-0.06</v>
      </c>
      <c r="F1127" s="5" t="str">
        <f>FIXED('WinBUGS output'!M1126,2)</f>
        <v>-1.05</v>
      </c>
      <c r="G1127" s="5" t="str">
        <f>FIXED('WinBUGS output'!O1126,2)</f>
        <v>0.83</v>
      </c>
      <c r="H1127" s="38"/>
      <c r="I1127" s="38"/>
      <c r="J1127" s="38"/>
      <c r="X1127" s="5" t="str">
        <f t="shared" si="46"/>
        <v>Lofepramine</v>
      </c>
      <c r="Y1127" s="5" t="str">
        <f t="shared" si="47"/>
        <v>Tailored computerised-CBT (CCBT) with support</v>
      </c>
      <c r="Z1127" s="5" t="str">
        <f>FIXED(EXP('WinBUGS output'!N1126),2)</f>
        <v>0.94</v>
      </c>
      <c r="AA1127" s="5" t="str">
        <f>FIXED(EXP('WinBUGS output'!M1126),2)</f>
        <v>0.35</v>
      </c>
      <c r="AB1127" s="5" t="str">
        <f>FIXED(EXP('WinBUGS output'!O1126),2)</f>
        <v>2.29</v>
      </c>
    </row>
    <row r="1128" spans="1:28" x14ac:dyDescent="0.25">
      <c r="A1128" s="16">
        <v>14</v>
      </c>
      <c r="B1128" s="16">
        <v>34</v>
      </c>
      <c r="C1128" s="5" t="str">
        <f>VLOOKUP(A1128,'WinBUGS output'!A:C,3,FALSE)</f>
        <v>Lofepramine</v>
      </c>
      <c r="D1128" s="5" t="str">
        <f>VLOOKUP(B1128,'WinBUGS output'!A:C,3,FALSE)</f>
        <v>Behavioural bibliotherapy</v>
      </c>
      <c r="E1128" s="5" t="str">
        <f>FIXED('WinBUGS output'!N1127,2)</f>
        <v>-0.11</v>
      </c>
      <c r="F1128" s="5" t="str">
        <f>FIXED('WinBUGS output'!M1127,2)</f>
        <v>-0.94</v>
      </c>
      <c r="G1128" s="5" t="str">
        <f>FIXED('WinBUGS output'!O1127,2)</f>
        <v>0.73</v>
      </c>
      <c r="H1128" s="38"/>
      <c r="I1128" s="38"/>
      <c r="J1128" s="38"/>
      <c r="X1128" s="5" t="str">
        <f t="shared" si="46"/>
        <v>Lofepramine</v>
      </c>
      <c r="Y1128" s="5" t="str">
        <f t="shared" si="47"/>
        <v>Behavioural bibliotherapy</v>
      </c>
      <c r="Z1128" s="5" t="str">
        <f>FIXED(EXP('WinBUGS output'!N1127),2)</f>
        <v>0.89</v>
      </c>
      <c r="AA1128" s="5" t="str">
        <f>FIXED(EXP('WinBUGS output'!M1127),2)</f>
        <v>0.39</v>
      </c>
      <c r="AB1128" s="5" t="str">
        <f>FIXED(EXP('WinBUGS output'!O1127),2)</f>
        <v>2.08</v>
      </c>
    </row>
    <row r="1129" spans="1:28" x14ac:dyDescent="0.25">
      <c r="A1129" s="16">
        <v>14</v>
      </c>
      <c r="B1129" s="16">
        <v>35</v>
      </c>
      <c r="C1129" s="5" t="str">
        <f>VLOOKUP(A1129,'WinBUGS output'!A:C,3,FALSE)</f>
        <v>Lofepramine</v>
      </c>
      <c r="D1129" s="5" t="str">
        <f>VLOOKUP(B1129,'WinBUGS output'!A:C,3,FALSE)</f>
        <v>Cognitive bibliotherapy</v>
      </c>
      <c r="E1129" s="5" t="str">
        <f>FIXED('WinBUGS output'!N1128,2)</f>
        <v>-0.22</v>
      </c>
      <c r="F1129" s="5" t="str">
        <f>FIXED('WinBUGS output'!M1128,2)</f>
        <v>-0.96</v>
      </c>
      <c r="G1129" s="5" t="str">
        <f>FIXED('WinBUGS output'!O1128,2)</f>
        <v>0.50</v>
      </c>
      <c r="H1129" s="38"/>
      <c r="I1129" s="38"/>
      <c r="J1129" s="38"/>
      <c r="X1129" s="5" t="str">
        <f t="shared" si="46"/>
        <v>Lofepramine</v>
      </c>
      <c r="Y1129" s="5" t="str">
        <f t="shared" si="47"/>
        <v>Cognitive bibliotherapy</v>
      </c>
      <c r="Z1129" s="5" t="str">
        <f>FIXED(EXP('WinBUGS output'!N1128),2)</f>
        <v>0.81</v>
      </c>
      <c r="AA1129" s="5" t="str">
        <f>FIXED(EXP('WinBUGS output'!M1128),2)</f>
        <v>0.38</v>
      </c>
      <c r="AB1129" s="5" t="str">
        <f>FIXED(EXP('WinBUGS output'!O1128),2)</f>
        <v>1.64</v>
      </c>
    </row>
    <row r="1130" spans="1:28" x14ac:dyDescent="0.25">
      <c r="A1130" s="16">
        <v>14</v>
      </c>
      <c r="B1130" s="16">
        <v>36</v>
      </c>
      <c r="C1130" s="5" t="str">
        <f>VLOOKUP(A1130,'WinBUGS output'!A:C,3,FALSE)</f>
        <v>Lofepramine</v>
      </c>
      <c r="D1130" s="5" t="str">
        <f>VLOOKUP(B1130,'WinBUGS output'!A:C,3,FALSE)</f>
        <v>Cognitive bibliotherapy + TAU</v>
      </c>
      <c r="E1130" s="5" t="str">
        <f>FIXED('WinBUGS output'!N1129,2)</f>
        <v>-0.18</v>
      </c>
      <c r="F1130" s="5" t="str">
        <f>FIXED('WinBUGS output'!M1129,2)</f>
        <v>-0.98</v>
      </c>
      <c r="G1130" s="5" t="str">
        <f>FIXED('WinBUGS output'!O1129,2)</f>
        <v>0.59</v>
      </c>
      <c r="H1130" s="38"/>
      <c r="I1130" s="38"/>
      <c r="J1130" s="38"/>
      <c r="X1130" s="5" t="str">
        <f t="shared" si="46"/>
        <v>Lofepramine</v>
      </c>
      <c r="Y1130" s="5" t="str">
        <f t="shared" si="47"/>
        <v>Cognitive bibliotherapy + TAU</v>
      </c>
      <c r="Z1130" s="5" t="str">
        <f>FIXED(EXP('WinBUGS output'!N1129),2)</f>
        <v>0.84</v>
      </c>
      <c r="AA1130" s="5" t="str">
        <f>FIXED(EXP('WinBUGS output'!M1129),2)</f>
        <v>0.38</v>
      </c>
      <c r="AB1130" s="5" t="str">
        <f>FIXED(EXP('WinBUGS output'!O1129),2)</f>
        <v>1.80</v>
      </c>
    </row>
    <row r="1131" spans="1:28" x14ac:dyDescent="0.25">
      <c r="A1131" s="16">
        <v>14</v>
      </c>
      <c r="B1131" s="16">
        <v>37</v>
      </c>
      <c r="C1131" s="5" t="str">
        <f>VLOOKUP(A1131,'WinBUGS output'!A:C,3,FALSE)</f>
        <v>Lofepramine</v>
      </c>
      <c r="D1131" s="5" t="str">
        <f>VLOOKUP(B1131,'WinBUGS output'!A:C,3,FALSE)</f>
        <v>Computerised cognitive bias modification</v>
      </c>
      <c r="E1131" s="5" t="str">
        <f>FIXED('WinBUGS output'!N1130,2)</f>
        <v>-0.15</v>
      </c>
      <c r="F1131" s="5" t="str">
        <f>FIXED('WinBUGS output'!M1130,2)</f>
        <v>-0.97</v>
      </c>
      <c r="G1131" s="5" t="str">
        <f>FIXED('WinBUGS output'!O1130,2)</f>
        <v>0.65</v>
      </c>
      <c r="H1131" s="38"/>
      <c r="I1131" s="38"/>
      <c r="J1131" s="38"/>
      <c r="X1131" s="5" t="str">
        <f t="shared" si="46"/>
        <v>Lofepramine</v>
      </c>
      <c r="Y1131" s="5" t="str">
        <f t="shared" si="47"/>
        <v>Computerised cognitive bias modification</v>
      </c>
      <c r="Z1131" s="5" t="str">
        <f>FIXED(EXP('WinBUGS output'!N1130),2)</f>
        <v>0.86</v>
      </c>
      <c r="AA1131" s="5" t="str">
        <f>FIXED(EXP('WinBUGS output'!M1130),2)</f>
        <v>0.38</v>
      </c>
      <c r="AB1131" s="5" t="str">
        <f>FIXED(EXP('WinBUGS output'!O1130),2)</f>
        <v>1.92</v>
      </c>
    </row>
    <row r="1132" spans="1:28" x14ac:dyDescent="0.25">
      <c r="A1132" s="16">
        <v>14</v>
      </c>
      <c r="B1132" s="16">
        <v>38</v>
      </c>
      <c r="C1132" s="5" t="str">
        <f>VLOOKUP(A1132,'WinBUGS output'!A:C,3,FALSE)</f>
        <v>Lofepramine</v>
      </c>
      <c r="D1132" s="5" t="str">
        <f>VLOOKUP(B1132,'WinBUGS output'!A:C,3,FALSE)</f>
        <v>Computerised mindfulness intervention</v>
      </c>
      <c r="E1132" s="5" t="str">
        <f>FIXED('WinBUGS output'!N1131,2)</f>
        <v>-0.14</v>
      </c>
      <c r="F1132" s="5" t="str">
        <f>FIXED('WinBUGS output'!M1131,2)</f>
        <v>-0.98</v>
      </c>
      <c r="G1132" s="5" t="str">
        <f>FIXED('WinBUGS output'!O1131,2)</f>
        <v>0.69</v>
      </c>
      <c r="H1132" s="38"/>
      <c r="I1132" s="38"/>
      <c r="J1132" s="38"/>
      <c r="X1132" s="5" t="str">
        <f t="shared" si="46"/>
        <v>Lofepramine</v>
      </c>
      <c r="Y1132" s="5" t="str">
        <f t="shared" si="47"/>
        <v>Computerised mindfulness intervention</v>
      </c>
      <c r="Z1132" s="5" t="str">
        <f>FIXED(EXP('WinBUGS output'!N1131),2)</f>
        <v>0.87</v>
      </c>
      <c r="AA1132" s="5" t="str">
        <f>FIXED(EXP('WinBUGS output'!M1131),2)</f>
        <v>0.38</v>
      </c>
      <c r="AB1132" s="5" t="str">
        <f>FIXED(EXP('WinBUGS output'!O1131),2)</f>
        <v>2.00</v>
      </c>
    </row>
    <row r="1133" spans="1:28" x14ac:dyDescent="0.25">
      <c r="A1133" s="16">
        <v>14</v>
      </c>
      <c r="B1133" s="16">
        <v>39</v>
      </c>
      <c r="C1133" s="5" t="str">
        <f>VLOOKUP(A1133,'WinBUGS output'!A:C,3,FALSE)</f>
        <v>Lofepramine</v>
      </c>
      <c r="D1133" s="5" t="str">
        <f>VLOOKUP(B1133,'WinBUGS output'!A:C,3,FALSE)</f>
        <v>Computerised-CBT (CCBT)</v>
      </c>
      <c r="E1133" s="5" t="str">
        <f>FIXED('WinBUGS output'!N1132,2)</f>
        <v>-0.13</v>
      </c>
      <c r="F1133" s="5" t="str">
        <f>FIXED('WinBUGS output'!M1132,2)</f>
        <v>-0.84</v>
      </c>
      <c r="G1133" s="5" t="str">
        <f>FIXED('WinBUGS output'!O1132,2)</f>
        <v>0.54</v>
      </c>
      <c r="H1133" s="38"/>
      <c r="I1133" s="38"/>
      <c r="J1133" s="38"/>
      <c r="X1133" s="5" t="str">
        <f t="shared" si="46"/>
        <v>Lofepramine</v>
      </c>
      <c r="Y1133" s="5" t="str">
        <f t="shared" si="47"/>
        <v>Computerised-CBT (CCBT)</v>
      </c>
      <c r="Z1133" s="5" t="str">
        <f>FIXED(EXP('WinBUGS output'!N1132),2)</f>
        <v>0.88</v>
      </c>
      <c r="AA1133" s="5" t="str">
        <f>FIXED(EXP('WinBUGS output'!M1132),2)</f>
        <v>0.43</v>
      </c>
      <c r="AB1133" s="5" t="str">
        <f>FIXED(EXP('WinBUGS output'!O1132),2)</f>
        <v>1.72</v>
      </c>
    </row>
    <row r="1134" spans="1:28" x14ac:dyDescent="0.25">
      <c r="A1134" s="16">
        <v>14</v>
      </c>
      <c r="B1134" s="16">
        <v>40</v>
      </c>
      <c r="C1134" s="5" t="str">
        <f>VLOOKUP(A1134,'WinBUGS output'!A:C,3,FALSE)</f>
        <v>Lofepramine</v>
      </c>
      <c r="D1134" s="5" t="str">
        <f>VLOOKUP(B1134,'WinBUGS output'!A:C,3,FALSE)</f>
        <v>Computerised-CBT (CCBT) + TAU</v>
      </c>
      <c r="E1134" s="5" t="str">
        <f>FIXED('WinBUGS output'!N1133,2)</f>
        <v>-0.10</v>
      </c>
      <c r="F1134" s="5" t="str">
        <f>FIXED('WinBUGS output'!M1133,2)</f>
        <v>-0.84</v>
      </c>
      <c r="G1134" s="5" t="str">
        <f>FIXED('WinBUGS output'!O1133,2)</f>
        <v>0.61</v>
      </c>
      <c r="H1134" s="38"/>
      <c r="I1134" s="38"/>
      <c r="J1134" s="38"/>
      <c r="X1134" s="5" t="str">
        <f t="shared" si="46"/>
        <v>Lofepramine</v>
      </c>
      <c r="Y1134" s="5" t="str">
        <f t="shared" si="47"/>
        <v>Computerised-CBT (CCBT) + TAU</v>
      </c>
      <c r="Z1134" s="5" t="str">
        <f>FIXED(EXP('WinBUGS output'!N1133),2)</f>
        <v>0.90</v>
      </c>
      <c r="AA1134" s="5" t="str">
        <f>FIXED(EXP('WinBUGS output'!M1133),2)</f>
        <v>0.43</v>
      </c>
      <c r="AB1134" s="5" t="str">
        <f>FIXED(EXP('WinBUGS output'!O1133),2)</f>
        <v>1.84</v>
      </c>
    </row>
    <row r="1135" spans="1:28" x14ac:dyDescent="0.25">
      <c r="A1135" s="16">
        <v>14</v>
      </c>
      <c r="B1135" s="16">
        <v>41</v>
      </c>
      <c r="C1135" s="5" t="str">
        <f>VLOOKUP(A1135,'WinBUGS output'!A:C,3,FALSE)</f>
        <v>Lofepramine</v>
      </c>
      <c r="D1135" s="5" t="str">
        <f>VLOOKUP(B1135,'WinBUGS output'!A:C,3,FALSE)</f>
        <v>Online positive psychological intervention</v>
      </c>
      <c r="E1135" s="5" t="str">
        <f>FIXED('WinBUGS output'!N1134,2)</f>
        <v>-0.11</v>
      </c>
      <c r="F1135" s="5" t="str">
        <f>FIXED('WinBUGS output'!M1134,2)</f>
        <v>-0.91</v>
      </c>
      <c r="G1135" s="5" t="str">
        <f>FIXED('WinBUGS output'!O1134,2)</f>
        <v>0.69</v>
      </c>
      <c r="H1135" s="38"/>
      <c r="I1135" s="38"/>
      <c r="J1135" s="38"/>
      <c r="X1135" s="5" t="str">
        <f t="shared" si="46"/>
        <v>Lofepramine</v>
      </c>
      <c r="Y1135" s="5" t="str">
        <f t="shared" si="47"/>
        <v>Online positive psychological intervention</v>
      </c>
      <c r="Z1135" s="5" t="str">
        <f>FIXED(EXP('WinBUGS output'!N1134),2)</f>
        <v>0.89</v>
      </c>
      <c r="AA1135" s="5" t="str">
        <f>FIXED(EXP('WinBUGS output'!M1134),2)</f>
        <v>0.40</v>
      </c>
      <c r="AB1135" s="5" t="str">
        <f>FIXED(EXP('WinBUGS output'!O1134),2)</f>
        <v>1.99</v>
      </c>
    </row>
    <row r="1136" spans="1:28" x14ac:dyDescent="0.25">
      <c r="A1136" s="16">
        <v>14</v>
      </c>
      <c r="B1136" s="16">
        <v>42</v>
      </c>
      <c r="C1136" s="5" t="str">
        <f>VLOOKUP(A1136,'WinBUGS output'!A:C,3,FALSE)</f>
        <v>Lofepramine</v>
      </c>
      <c r="D1136" s="5" t="str">
        <f>VLOOKUP(B1136,'WinBUGS output'!A:C,3,FALSE)</f>
        <v>Psychoeducational website</v>
      </c>
      <c r="E1136" s="5" t="str">
        <f>FIXED('WinBUGS output'!N1135,2)</f>
        <v>-0.19</v>
      </c>
      <c r="F1136" s="5" t="str">
        <f>FIXED('WinBUGS output'!M1135,2)</f>
        <v>-0.97</v>
      </c>
      <c r="G1136" s="5" t="str">
        <f>FIXED('WinBUGS output'!O1135,2)</f>
        <v>0.56</v>
      </c>
      <c r="H1136" s="38"/>
      <c r="I1136" s="38"/>
      <c r="J1136" s="38"/>
      <c r="X1136" s="5" t="str">
        <f t="shared" si="46"/>
        <v>Lofepramine</v>
      </c>
      <c r="Y1136" s="5" t="str">
        <f t="shared" si="47"/>
        <v>Psychoeducational website</v>
      </c>
      <c r="Z1136" s="5" t="str">
        <f>FIXED(EXP('WinBUGS output'!N1135),2)</f>
        <v>0.83</v>
      </c>
      <c r="AA1136" s="5" t="str">
        <f>FIXED(EXP('WinBUGS output'!M1135),2)</f>
        <v>0.38</v>
      </c>
      <c r="AB1136" s="5" t="str">
        <f>FIXED(EXP('WinBUGS output'!O1135),2)</f>
        <v>1.75</v>
      </c>
    </row>
    <row r="1137" spans="1:28" x14ac:dyDescent="0.25">
      <c r="A1137" s="16">
        <v>14</v>
      </c>
      <c r="B1137" s="16">
        <v>43</v>
      </c>
      <c r="C1137" s="5" t="str">
        <f>VLOOKUP(A1137,'WinBUGS output'!A:C,3,FALSE)</f>
        <v>Lofepramine</v>
      </c>
      <c r="D1137" s="5" t="str">
        <f>VLOOKUP(B1137,'WinBUGS output'!A:C,3,FALSE)</f>
        <v>Tailored computerised psychoeducation and self-help strategies</v>
      </c>
      <c r="E1137" s="5" t="str">
        <f>FIXED('WinBUGS output'!N1136,2)</f>
        <v>-0.20</v>
      </c>
      <c r="F1137" s="5" t="str">
        <f>FIXED('WinBUGS output'!M1136,2)</f>
        <v>-1.04</v>
      </c>
      <c r="G1137" s="5" t="str">
        <f>FIXED('WinBUGS output'!O1136,2)</f>
        <v>0.57</v>
      </c>
      <c r="H1137" s="38"/>
      <c r="I1137" s="38"/>
      <c r="J1137" s="38"/>
      <c r="X1137" s="5" t="str">
        <f t="shared" si="46"/>
        <v>Lofepramine</v>
      </c>
      <c r="Y1137" s="5" t="str">
        <f t="shared" si="47"/>
        <v>Tailored computerised psychoeducation and self-help strategies</v>
      </c>
      <c r="Z1137" s="5" t="str">
        <f>FIXED(EXP('WinBUGS output'!N1136),2)</f>
        <v>0.82</v>
      </c>
      <c r="AA1137" s="5" t="str">
        <f>FIXED(EXP('WinBUGS output'!M1136),2)</f>
        <v>0.35</v>
      </c>
      <c r="AB1137" s="5" t="str">
        <f>FIXED(EXP('WinBUGS output'!O1136),2)</f>
        <v>1.78</v>
      </c>
    </row>
    <row r="1138" spans="1:28" x14ac:dyDescent="0.25">
      <c r="A1138" s="16">
        <v>14</v>
      </c>
      <c r="B1138" s="16">
        <v>44</v>
      </c>
      <c r="C1138" s="5" t="str">
        <f>VLOOKUP(A1138,'WinBUGS output'!A:C,3,FALSE)</f>
        <v>Lofepramine</v>
      </c>
      <c r="D1138" s="5" t="str">
        <f>VLOOKUP(B1138,'WinBUGS output'!A:C,3,FALSE)</f>
        <v>Lifestyle factors discussion</v>
      </c>
      <c r="E1138" s="5" t="str">
        <f>FIXED('WinBUGS output'!N1137,2)</f>
        <v>-0.89</v>
      </c>
      <c r="F1138" s="5" t="str">
        <f>FIXED('WinBUGS output'!M1137,2)</f>
        <v>-1.86</v>
      </c>
      <c r="G1138" s="5" t="str">
        <f>FIXED('WinBUGS output'!O1137,2)</f>
        <v>0.04</v>
      </c>
      <c r="H1138" s="38"/>
      <c r="I1138" s="38"/>
      <c r="J1138" s="38"/>
      <c r="X1138" s="5" t="str">
        <f t="shared" si="46"/>
        <v>Lofepramine</v>
      </c>
      <c r="Y1138" s="5" t="str">
        <f t="shared" si="47"/>
        <v>Lifestyle factors discussion</v>
      </c>
      <c r="Z1138" s="5" t="str">
        <f>FIXED(EXP('WinBUGS output'!N1137),2)</f>
        <v>0.41</v>
      </c>
      <c r="AA1138" s="5" t="str">
        <f>FIXED(EXP('WinBUGS output'!M1137),2)</f>
        <v>0.16</v>
      </c>
      <c r="AB1138" s="5" t="str">
        <f>FIXED(EXP('WinBUGS output'!O1137),2)</f>
        <v>1.04</v>
      </c>
    </row>
    <row r="1139" spans="1:28" x14ac:dyDescent="0.25">
      <c r="A1139" s="16">
        <v>14</v>
      </c>
      <c r="B1139" s="16">
        <v>45</v>
      </c>
      <c r="C1139" s="5" t="str">
        <f>VLOOKUP(A1139,'WinBUGS output'!A:C,3,FALSE)</f>
        <v>Lofepramine</v>
      </c>
      <c r="D1139" s="5" t="str">
        <f>VLOOKUP(B1139,'WinBUGS output'!A:C,3,FALSE)</f>
        <v>Psychoeducational group programme</v>
      </c>
      <c r="E1139" s="5" t="str">
        <f>FIXED('WinBUGS output'!N1138,2)</f>
        <v>-1.03</v>
      </c>
      <c r="F1139" s="5" t="str">
        <f>FIXED('WinBUGS output'!M1138,2)</f>
        <v>-2.02</v>
      </c>
      <c r="G1139" s="5" t="str">
        <f>FIXED('WinBUGS output'!O1138,2)</f>
        <v>-0.11</v>
      </c>
      <c r="H1139" s="38"/>
      <c r="I1139" s="38"/>
      <c r="J1139" s="38"/>
      <c r="X1139" s="5" t="str">
        <f t="shared" si="46"/>
        <v>Lofepramine</v>
      </c>
      <c r="Y1139" s="5" t="str">
        <f t="shared" si="47"/>
        <v>Psychoeducational group programme</v>
      </c>
      <c r="Z1139" s="5" t="str">
        <f>FIXED(EXP('WinBUGS output'!N1138),2)</f>
        <v>0.36</v>
      </c>
      <c r="AA1139" s="5" t="str">
        <f>FIXED(EXP('WinBUGS output'!M1138),2)</f>
        <v>0.13</v>
      </c>
      <c r="AB1139" s="5" t="str">
        <f>FIXED(EXP('WinBUGS output'!O1138),2)</f>
        <v>0.90</v>
      </c>
    </row>
    <row r="1140" spans="1:28" x14ac:dyDescent="0.25">
      <c r="A1140" s="16">
        <v>14</v>
      </c>
      <c r="B1140" s="16">
        <v>46</v>
      </c>
      <c r="C1140" s="5" t="str">
        <f>VLOOKUP(A1140,'WinBUGS output'!A:C,3,FALSE)</f>
        <v>Lofepramine</v>
      </c>
      <c r="D1140" s="5" t="str">
        <f>VLOOKUP(B1140,'WinBUGS output'!A:C,3,FALSE)</f>
        <v>Psychoeducational group programme + TAU</v>
      </c>
      <c r="E1140" s="5" t="str">
        <f>FIXED('WinBUGS output'!N1139,2)</f>
        <v>-0.73</v>
      </c>
      <c r="F1140" s="5" t="str">
        <f>FIXED('WinBUGS output'!M1139,2)</f>
        <v>-1.59</v>
      </c>
      <c r="G1140" s="5" t="str">
        <f>FIXED('WinBUGS output'!O1139,2)</f>
        <v>0.11</v>
      </c>
      <c r="H1140" s="38"/>
      <c r="I1140" s="38"/>
      <c r="J1140" s="38"/>
      <c r="X1140" s="5" t="str">
        <f t="shared" si="46"/>
        <v>Lofepramine</v>
      </c>
      <c r="Y1140" s="5" t="str">
        <f t="shared" si="47"/>
        <v>Psychoeducational group programme + TAU</v>
      </c>
      <c r="Z1140" s="5" t="str">
        <f>FIXED(EXP('WinBUGS output'!N1139),2)</f>
        <v>0.48</v>
      </c>
      <c r="AA1140" s="5" t="str">
        <f>FIXED(EXP('WinBUGS output'!M1139),2)</f>
        <v>0.20</v>
      </c>
      <c r="AB1140" s="5" t="str">
        <f>FIXED(EXP('WinBUGS output'!O1139),2)</f>
        <v>1.12</v>
      </c>
    </row>
    <row r="1141" spans="1:28" x14ac:dyDescent="0.25">
      <c r="A1141" s="16">
        <v>14</v>
      </c>
      <c r="B1141" s="16">
        <v>47</v>
      </c>
      <c r="C1141" s="5" t="str">
        <f>VLOOKUP(A1141,'WinBUGS output'!A:C,3,FALSE)</f>
        <v>Lofepramine</v>
      </c>
      <c r="D1141" s="5" t="str">
        <f>VLOOKUP(B1141,'WinBUGS output'!A:C,3,FALSE)</f>
        <v>Interpersonal psychotherapy (IPT)</v>
      </c>
      <c r="E1141" s="5" t="str">
        <f>FIXED('WinBUGS output'!N1140,2)</f>
        <v>-0.53</v>
      </c>
      <c r="F1141" s="5" t="str">
        <f>FIXED('WinBUGS output'!M1140,2)</f>
        <v>-1.20</v>
      </c>
      <c r="G1141" s="5" t="str">
        <f>FIXED('WinBUGS output'!O1140,2)</f>
        <v>0.11</v>
      </c>
      <c r="H1141" s="38"/>
      <c r="I1141" s="38"/>
      <c r="J1141" s="38"/>
      <c r="X1141" s="5" t="str">
        <f t="shared" si="46"/>
        <v>Lofepramine</v>
      </c>
      <c r="Y1141" s="5" t="str">
        <f t="shared" si="47"/>
        <v>Interpersonal psychotherapy (IPT)</v>
      </c>
      <c r="Z1141" s="5" t="str">
        <f>FIXED(EXP('WinBUGS output'!N1140),2)</f>
        <v>0.59</v>
      </c>
      <c r="AA1141" s="5" t="str">
        <f>FIXED(EXP('WinBUGS output'!M1140),2)</f>
        <v>0.30</v>
      </c>
      <c r="AB1141" s="5" t="str">
        <f>FIXED(EXP('WinBUGS output'!O1140),2)</f>
        <v>1.11</v>
      </c>
    </row>
    <row r="1142" spans="1:28" x14ac:dyDescent="0.25">
      <c r="A1142" s="16">
        <v>14</v>
      </c>
      <c r="B1142" s="16">
        <v>48</v>
      </c>
      <c r="C1142" s="5" t="str">
        <f>VLOOKUP(A1142,'WinBUGS output'!A:C,3,FALSE)</f>
        <v>Lofepramine</v>
      </c>
      <c r="D1142" s="5" t="str">
        <f>VLOOKUP(B1142,'WinBUGS output'!A:C,3,FALSE)</f>
        <v>Interpersonal psychotherapy (IPT) + TAU</v>
      </c>
      <c r="E1142" s="5" t="str">
        <f>FIXED('WinBUGS output'!N1141,2)</f>
        <v>-0.71</v>
      </c>
      <c r="F1142" s="5" t="str">
        <f>FIXED('WinBUGS output'!M1141,2)</f>
        <v>-1.74</v>
      </c>
      <c r="G1142" s="5" t="str">
        <f>FIXED('WinBUGS output'!O1141,2)</f>
        <v>0.17</v>
      </c>
      <c r="H1142" s="38"/>
      <c r="I1142" s="38"/>
      <c r="J1142" s="38"/>
      <c r="X1142" s="5" t="str">
        <f t="shared" si="46"/>
        <v>Lofepramine</v>
      </c>
      <c r="Y1142" s="5" t="str">
        <f t="shared" si="47"/>
        <v>Interpersonal psychotherapy (IPT) + TAU</v>
      </c>
      <c r="Z1142" s="5" t="str">
        <f>FIXED(EXP('WinBUGS output'!N1141),2)</f>
        <v>0.49</v>
      </c>
      <c r="AA1142" s="5" t="str">
        <f>FIXED(EXP('WinBUGS output'!M1141),2)</f>
        <v>0.18</v>
      </c>
      <c r="AB1142" s="5" t="str">
        <f>FIXED(EXP('WinBUGS output'!O1141),2)</f>
        <v>1.18</v>
      </c>
    </row>
    <row r="1143" spans="1:28" x14ac:dyDescent="0.25">
      <c r="A1143" s="16">
        <v>14</v>
      </c>
      <c r="B1143" s="16">
        <v>49</v>
      </c>
      <c r="C1143" s="5" t="str">
        <f>VLOOKUP(A1143,'WinBUGS output'!A:C,3,FALSE)</f>
        <v>Lofepramine</v>
      </c>
      <c r="D1143" s="5" t="str">
        <f>VLOOKUP(B1143,'WinBUGS output'!A:C,3,FALSE)</f>
        <v>Emotion-focused therapy (EFT)</v>
      </c>
      <c r="E1143" s="5" t="str">
        <f>FIXED('WinBUGS output'!N1142,2)</f>
        <v>-0.62</v>
      </c>
      <c r="F1143" s="5" t="str">
        <f>FIXED('WinBUGS output'!M1142,2)</f>
        <v>-1.57</v>
      </c>
      <c r="G1143" s="5" t="str">
        <f>FIXED('WinBUGS output'!O1142,2)</f>
        <v>0.23</v>
      </c>
      <c r="H1143" s="38"/>
      <c r="I1143" s="38"/>
      <c r="J1143" s="38"/>
      <c r="X1143" s="5" t="str">
        <f t="shared" si="46"/>
        <v>Lofepramine</v>
      </c>
      <c r="Y1143" s="5" t="str">
        <f t="shared" si="47"/>
        <v>Emotion-focused therapy (EFT)</v>
      </c>
      <c r="Z1143" s="5" t="str">
        <f>FIXED(EXP('WinBUGS output'!N1142),2)</f>
        <v>0.54</v>
      </c>
      <c r="AA1143" s="5" t="str">
        <f>FIXED(EXP('WinBUGS output'!M1142),2)</f>
        <v>0.21</v>
      </c>
      <c r="AB1143" s="5" t="str">
        <f>FIXED(EXP('WinBUGS output'!O1142),2)</f>
        <v>1.26</v>
      </c>
    </row>
    <row r="1144" spans="1:28" x14ac:dyDescent="0.25">
      <c r="A1144" s="16">
        <v>14</v>
      </c>
      <c r="B1144" s="16">
        <v>50</v>
      </c>
      <c r="C1144" s="5" t="str">
        <f>VLOOKUP(A1144,'WinBUGS output'!A:C,3,FALSE)</f>
        <v>Lofepramine</v>
      </c>
      <c r="D1144" s="5" t="str">
        <f>VLOOKUP(B1144,'WinBUGS output'!A:C,3,FALSE)</f>
        <v>Interpersonal counselling</v>
      </c>
      <c r="E1144" s="5" t="str">
        <f>FIXED('WinBUGS output'!N1143,2)</f>
        <v>-0.59</v>
      </c>
      <c r="F1144" s="5" t="str">
        <f>FIXED('WinBUGS output'!M1143,2)</f>
        <v>-1.43</v>
      </c>
      <c r="G1144" s="5" t="str">
        <f>FIXED('WinBUGS output'!O1143,2)</f>
        <v>0.20</v>
      </c>
      <c r="H1144" s="38"/>
      <c r="I1144" s="38"/>
      <c r="J1144" s="38"/>
      <c r="X1144" s="5" t="str">
        <f t="shared" si="46"/>
        <v>Lofepramine</v>
      </c>
      <c r="Y1144" s="5" t="str">
        <f t="shared" si="47"/>
        <v>Interpersonal counselling</v>
      </c>
      <c r="Z1144" s="5" t="str">
        <f>FIXED(EXP('WinBUGS output'!N1143),2)</f>
        <v>0.55</v>
      </c>
      <c r="AA1144" s="5" t="str">
        <f>FIXED(EXP('WinBUGS output'!M1143),2)</f>
        <v>0.24</v>
      </c>
      <c r="AB1144" s="5" t="str">
        <f>FIXED(EXP('WinBUGS output'!O1143),2)</f>
        <v>1.22</v>
      </c>
    </row>
    <row r="1145" spans="1:28" x14ac:dyDescent="0.25">
      <c r="A1145" s="16">
        <v>14</v>
      </c>
      <c r="B1145" s="16">
        <v>51</v>
      </c>
      <c r="C1145" s="5" t="str">
        <f>VLOOKUP(A1145,'WinBUGS output'!A:C,3,FALSE)</f>
        <v>Lofepramine</v>
      </c>
      <c r="D1145" s="5" t="str">
        <f>VLOOKUP(B1145,'WinBUGS output'!A:C,3,FALSE)</f>
        <v>Non-directive counselling</v>
      </c>
      <c r="E1145" s="5" t="str">
        <f>FIXED('WinBUGS output'!N1144,2)</f>
        <v>-0.38</v>
      </c>
      <c r="F1145" s="5" t="str">
        <f>FIXED('WinBUGS output'!M1144,2)</f>
        <v>-1.21</v>
      </c>
      <c r="G1145" s="5" t="str">
        <f>FIXED('WinBUGS output'!O1144,2)</f>
        <v>0.46</v>
      </c>
      <c r="H1145" s="38"/>
      <c r="I1145" s="38"/>
      <c r="J1145" s="38"/>
      <c r="X1145" s="5" t="str">
        <f t="shared" si="46"/>
        <v>Lofepramine</v>
      </c>
      <c r="Y1145" s="5" t="str">
        <f t="shared" si="47"/>
        <v>Non-directive counselling</v>
      </c>
      <c r="Z1145" s="5" t="str">
        <f>FIXED(EXP('WinBUGS output'!N1144),2)</f>
        <v>0.68</v>
      </c>
      <c r="AA1145" s="5" t="str">
        <f>FIXED(EXP('WinBUGS output'!M1144),2)</f>
        <v>0.30</v>
      </c>
      <c r="AB1145" s="5" t="str">
        <f>FIXED(EXP('WinBUGS output'!O1144),2)</f>
        <v>1.59</v>
      </c>
    </row>
    <row r="1146" spans="1:28" x14ac:dyDescent="0.25">
      <c r="A1146" s="16">
        <v>14</v>
      </c>
      <c r="B1146" s="16">
        <v>52</v>
      </c>
      <c r="C1146" s="5" t="str">
        <f>VLOOKUP(A1146,'WinBUGS output'!A:C,3,FALSE)</f>
        <v>Lofepramine</v>
      </c>
      <c r="D1146" s="5" t="str">
        <f>VLOOKUP(B1146,'WinBUGS output'!A:C,3,FALSE)</f>
        <v>Non-directive counselling + TAU</v>
      </c>
      <c r="E1146" s="5" t="str">
        <f>FIXED('WinBUGS output'!N1145,2)</f>
        <v>-0.42</v>
      </c>
      <c r="F1146" s="5" t="str">
        <f>FIXED('WinBUGS output'!M1145,2)</f>
        <v>-1.29</v>
      </c>
      <c r="G1146" s="5" t="str">
        <f>FIXED('WinBUGS output'!O1145,2)</f>
        <v>0.48</v>
      </c>
      <c r="H1146" s="38"/>
      <c r="I1146" s="38"/>
      <c r="J1146" s="38"/>
      <c r="X1146" s="5" t="str">
        <f t="shared" si="46"/>
        <v>Lofepramine</v>
      </c>
      <c r="Y1146" s="5" t="str">
        <f t="shared" si="47"/>
        <v>Non-directive counselling + TAU</v>
      </c>
      <c r="Z1146" s="5" t="str">
        <f>FIXED(EXP('WinBUGS output'!N1145),2)</f>
        <v>0.66</v>
      </c>
      <c r="AA1146" s="5" t="str">
        <f>FIXED(EXP('WinBUGS output'!M1145),2)</f>
        <v>0.28</v>
      </c>
      <c r="AB1146" s="5" t="str">
        <f>FIXED(EXP('WinBUGS output'!O1145),2)</f>
        <v>1.61</v>
      </c>
    </row>
    <row r="1147" spans="1:28" x14ac:dyDescent="0.25">
      <c r="A1147" s="16">
        <v>14</v>
      </c>
      <c r="B1147" s="16">
        <v>53</v>
      </c>
      <c r="C1147" s="5" t="str">
        <f>VLOOKUP(A1147,'WinBUGS output'!A:C,3,FALSE)</f>
        <v>Lofepramine</v>
      </c>
      <c r="D1147" s="5" t="str">
        <f>VLOOKUP(B1147,'WinBUGS output'!A:C,3,FALSE)</f>
        <v>Psychodynamic counselling + TAU</v>
      </c>
      <c r="E1147" s="5" t="str">
        <f>FIXED('WinBUGS output'!N1146,2)</f>
        <v>-0.51</v>
      </c>
      <c r="F1147" s="5" t="str">
        <f>FIXED('WinBUGS output'!M1146,2)</f>
        <v>-1.45</v>
      </c>
      <c r="G1147" s="5" t="str">
        <f>FIXED('WinBUGS output'!O1146,2)</f>
        <v>0.40</v>
      </c>
      <c r="H1147" s="38"/>
      <c r="I1147" s="38"/>
      <c r="J1147" s="38"/>
      <c r="X1147" s="5" t="str">
        <f t="shared" si="46"/>
        <v>Lofepramine</v>
      </c>
      <c r="Y1147" s="5" t="str">
        <f t="shared" si="47"/>
        <v>Psychodynamic counselling + TAU</v>
      </c>
      <c r="Z1147" s="5" t="str">
        <f>FIXED(EXP('WinBUGS output'!N1146),2)</f>
        <v>0.60</v>
      </c>
      <c r="AA1147" s="5" t="str">
        <f>FIXED(EXP('WinBUGS output'!M1146),2)</f>
        <v>0.23</v>
      </c>
      <c r="AB1147" s="5" t="str">
        <f>FIXED(EXP('WinBUGS output'!O1146),2)</f>
        <v>1.49</v>
      </c>
    </row>
    <row r="1148" spans="1:28" x14ac:dyDescent="0.25">
      <c r="A1148" s="16">
        <v>14</v>
      </c>
      <c r="B1148" s="16">
        <v>54</v>
      </c>
      <c r="C1148" s="5" t="str">
        <f>VLOOKUP(A1148,'WinBUGS output'!A:C,3,FALSE)</f>
        <v>Lofepramine</v>
      </c>
      <c r="D1148" s="5" t="str">
        <f>VLOOKUP(B1148,'WinBUGS output'!A:C,3,FALSE)</f>
        <v>Relational client-centered therapy</v>
      </c>
      <c r="E1148" s="5" t="str">
        <f>FIXED('WinBUGS output'!N1147,2)</f>
        <v>-0.53</v>
      </c>
      <c r="F1148" s="5" t="str">
        <f>FIXED('WinBUGS output'!M1147,2)</f>
        <v>-1.56</v>
      </c>
      <c r="G1148" s="5" t="str">
        <f>FIXED('WinBUGS output'!O1147,2)</f>
        <v>0.44</v>
      </c>
      <c r="H1148" s="38"/>
      <c r="I1148" s="38"/>
      <c r="J1148" s="38"/>
      <c r="X1148" s="5" t="str">
        <f t="shared" si="46"/>
        <v>Lofepramine</v>
      </c>
      <c r="Y1148" s="5" t="str">
        <f t="shared" si="47"/>
        <v>Relational client-centered therapy</v>
      </c>
      <c r="Z1148" s="5" t="str">
        <f>FIXED(EXP('WinBUGS output'!N1147),2)</f>
        <v>0.59</v>
      </c>
      <c r="AA1148" s="5" t="str">
        <f>FIXED(EXP('WinBUGS output'!M1147),2)</f>
        <v>0.21</v>
      </c>
      <c r="AB1148" s="5" t="str">
        <f>FIXED(EXP('WinBUGS output'!O1147),2)</f>
        <v>1.56</v>
      </c>
    </row>
    <row r="1149" spans="1:28" x14ac:dyDescent="0.25">
      <c r="A1149" s="16">
        <v>14</v>
      </c>
      <c r="B1149" s="16">
        <v>55</v>
      </c>
      <c r="C1149" s="5" t="str">
        <f>VLOOKUP(A1149,'WinBUGS output'!A:C,3,FALSE)</f>
        <v>Lofepramine</v>
      </c>
      <c r="D1149" s="5" t="str">
        <f>VLOOKUP(B1149,'WinBUGS output'!A:C,3,FALSE)</f>
        <v>Wheel of wellness counselling</v>
      </c>
      <c r="E1149" s="5" t="str">
        <f>FIXED('WinBUGS output'!N1148,2)</f>
        <v>-0.59</v>
      </c>
      <c r="F1149" s="5" t="str">
        <f>FIXED('WinBUGS output'!M1148,2)</f>
        <v>-1.63</v>
      </c>
      <c r="G1149" s="5" t="str">
        <f>FIXED('WinBUGS output'!O1148,2)</f>
        <v>0.34</v>
      </c>
      <c r="H1149" s="38"/>
      <c r="I1149" s="38"/>
      <c r="J1149" s="38"/>
      <c r="X1149" s="5" t="str">
        <f t="shared" si="46"/>
        <v>Lofepramine</v>
      </c>
      <c r="Y1149" s="5" t="str">
        <f t="shared" si="47"/>
        <v>Wheel of wellness counselling</v>
      </c>
      <c r="Z1149" s="5" t="str">
        <f>FIXED(EXP('WinBUGS output'!N1148),2)</f>
        <v>0.55</v>
      </c>
      <c r="AA1149" s="5" t="str">
        <f>FIXED(EXP('WinBUGS output'!M1148),2)</f>
        <v>0.20</v>
      </c>
      <c r="AB1149" s="5" t="str">
        <f>FIXED(EXP('WinBUGS output'!O1148),2)</f>
        <v>1.40</v>
      </c>
    </row>
    <row r="1150" spans="1:28" x14ac:dyDescent="0.25">
      <c r="A1150" s="16">
        <v>14</v>
      </c>
      <c r="B1150" s="16">
        <v>56</v>
      </c>
      <c r="C1150" s="5" t="str">
        <f>VLOOKUP(A1150,'WinBUGS output'!A:C,3,FALSE)</f>
        <v>Lofepramine</v>
      </c>
      <c r="D1150" s="5" t="str">
        <f>VLOOKUP(B1150,'WinBUGS output'!A:C,3,FALSE)</f>
        <v>Problem solving group</v>
      </c>
      <c r="E1150" s="5" t="str">
        <f>FIXED('WinBUGS output'!N1149,2)</f>
        <v>-0.57</v>
      </c>
      <c r="F1150" s="5" t="str">
        <f>FIXED('WinBUGS output'!M1149,2)</f>
        <v>-1.57</v>
      </c>
      <c r="G1150" s="5" t="str">
        <f>FIXED('WinBUGS output'!O1149,2)</f>
        <v>0.48</v>
      </c>
      <c r="H1150" s="38"/>
      <c r="I1150" s="38"/>
      <c r="J1150" s="38"/>
      <c r="X1150" s="5" t="str">
        <f t="shared" si="46"/>
        <v>Lofepramine</v>
      </c>
      <c r="Y1150" s="5" t="str">
        <f t="shared" si="47"/>
        <v>Problem solving group</v>
      </c>
      <c r="Z1150" s="5" t="str">
        <f>FIXED(EXP('WinBUGS output'!N1149),2)</f>
        <v>0.56</v>
      </c>
      <c r="AA1150" s="5" t="str">
        <f>FIXED(EXP('WinBUGS output'!M1149),2)</f>
        <v>0.21</v>
      </c>
      <c r="AB1150" s="5" t="str">
        <f>FIXED(EXP('WinBUGS output'!O1149),2)</f>
        <v>1.61</v>
      </c>
    </row>
    <row r="1151" spans="1:28" x14ac:dyDescent="0.25">
      <c r="A1151" s="16">
        <v>14</v>
      </c>
      <c r="B1151" s="16">
        <v>57</v>
      </c>
      <c r="C1151" s="5" t="str">
        <f>VLOOKUP(A1151,'WinBUGS output'!A:C,3,FALSE)</f>
        <v>Lofepramine</v>
      </c>
      <c r="D1151" s="5" t="str">
        <f>VLOOKUP(B1151,'WinBUGS output'!A:C,3,FALSE)</f>
        <v>Problem solving individual</v>
      </c>
      <c r="E1151" s="5" t="str">
        <f>FIXED('WinBUGS output'!N1150,2)</f>
        <v>-0.66</v>
      </c>
      <c r="F1151" s="5" t="str">
        <f>FIXED('WinBUGS output'!M1150,2)</f>
        <v>-1.46</v>
      </c>
      <c r="G1151" s="5" t="str">
        <f>FIXED('WinBUGS output'!O1150,2)</f>
        <v>0.12</v>
      </c>
      <c r="H1151" s="38"/>
      <c r="I1151" s="38"/>
      <c r="J1151" s="38"/>
      <c r="X1151" s="5" t="str">
        <f t="shared" si="46"/>
        <v>Lofepramine</v>
      </c>
      <c r="Y1151" s="5" t="str">
        <f t="shared" si="47"/>
        <v>Problem solving individual</v>
      </c>
      <c r="Z1151" s="5" t="str">
        <f>FIXED(EXP('WinBUGS output'!N1150),2)</f>
        <v>0.52</v>
      </c>
      <c r="AA1151" s="5" t="str">
        <f>FIXED(EXP('WinBUGS output'!M1150),2)</f>
        <v>0.23</v>
      </c>
      <c r="AB1151" s="5" t="str">
        <f>FIXED(EXP('WinBUGS output'!O1150),2)</f>
        <v>1.13</v>
      </c>
    </row>
    <row r="1152" spans="1:28" x14ac:dyDescent="0.25">
      <c r="A1152" s="16">
        <v>14</v>
      </c>
      <c r="B1152" s="16">
        <v>58</v>
      </c>
      <c r="C1152" s="5" t="str">
        <f>VLOOKUP(A1152,'WinBUGS output'!A:C,3,FALSE)</f>
        <v>Lofepramine</v>
      </c>
      <c r="D1152" s="5" t="str">
        <f>VLOOKUP(B1152,'WinBUGS output'!A:C,3,FALSE)</f>
        <v>Problem solving individual + TAU</v>
      </c>
      <c r="E1152" s="5" t="str">
        <f>FIXED('WinBUGS output'!N1151,2)</f>
        <v>-0.75</v>
      </c>
      <c r="F1152" s="5" t="str">
        <f>FIXED('WinBUGS output'!M1151,2)</f>
        <v>-1.72</v>
      </c>
      <c r="G1152" s="5" t="str">
        <f>FIXED('WinBUGS output'!O1151,2)</f>
        <v>0.16</v>
      </c>
      <c r="H1152" s="38"/>
      <c r="I1152" s="38"/>
      <c r="J1152" s="38"/>
      <c r="X1152" s="5" t="str">
        <f t="shared" si="46"/>
        <v>Lofepramine</v>
      </c>
      <c r="Y1152" s="5" t="str">
        <f t="shared" si="47"/>
        <v>Problem solving individual + TAU</v>
      </c>
      <c r="Z1152" s="5" t="str">
        <f>FIXED(EXP('WinBUGS output'!N1151),2)</f>
        <v>0.47</v>
      </c>
      <c r="AA1152" s="5" t="str">
        <f>FIXED(EXP('WinBUGS output'!M1151),2)</f>
        <v>0.18</v>
      </c>
      <c r="AB1152" s="5" t="str">
        <f>FIXED(EXP('WinBUGS output'!O1151),2)</f>
        <v>1.17</v>
      </c>
    </row>
    <row r="1153" spans="1:28" x14ac:dyDescent="0.25">
      <c r="A1153" s="16">
        <v>14</v>
      </c>
      <c r="B1153" s="16">
        <v>59</v>
      </c>
      <c r="C1153" s="5" t="str">
        <f>VLOOKUP(A1153,'WinBUGS output'!A:C,3,FALSE)</f>
        <v>Lofepramine</v>
      </c>
      <c r="D1153" s="5" t="str">
        <f>VLOOKUP(B1153,'WinBUGS output'!A:C,3,FALSE)</f>
        <v>Problem solving individual + enhanced TAU</v>
      </c>
      <c r="E1153" s="5" t="str">
        <f>FIXED('WinBUGS output'!N1152,2)</f>
        <v>-0.54</v>
      </c>
      <c r="F1153" s="5" t="str">
        <f>FIXED('WinBUGS output'!M1152,2)</f>
        <v>-1.51</v>
      </c>
      <c r="G1153" s="5" t="str">
        <f>FIXED('WinBUGS output'!O1152,2)</f>
        <v>0.48</v>
      </c>
      <c r="H1153" s="38"/>
      <c r="I1153" s="38"/>
      <c r="J1153" s="38"/>
      <c r="X1153" s="5" t="str">
        <f t="shared" si="46"/>
        <v>Lofepramine</v>
      </c>
      <c r="Y1153" s="5" t="str">
        <f t="shared" si="47"/>
        <v>Problem solving individual + enhanced TAU</v>
      </c>
      <c r="Z1153" s="5" t="str">
        <f>FIXED(EXP('WinBUGS output'!N1152),2)</f>
        <v>0.58</v>
      </c>
      <c r="AA1153" s="5" t="str">
        <f>FIXED(EXP('WinBUGS output'!M1152),2)</f>
        <v>0.22</v>
      </c>
      <c r="AB1153" s="5" t="str">
        <f>FIXED(EXP('WinBUGS output'!O1152),2)</f>
        <v>1.62</v>
      </c>
    </row>
    <row r="1154" spans="1:28" x14ac:dyDescent="0.25">
      <c r="A1154" s="16">
        <v>14</v>
      </c>
      <c r="B1154" s="16">
        <v>60</v>
      </c>
      <c r="C1154" s="5" t="str">
        <f>VLOOKUP(A1154,'WinBUGS output'!A:C,3,FALSE)</f>
        <v>Lofepramine</v>
      </c>
      <c r="D1154" s="5" t="str">
        <f>VLOOKUP(B1154,'WinBUGS output'!A:C,3,FALSE)</f>
        <v>Behavioural activation (BA)</v>
      </c>
      <c r="E1154" s="5" t="str">
        <f>FIXED('WinBUGS output'!N1153,2)</f>
        <v>-0.93</v>
      </c>
      <c r="F1154" s="5" t="str">
        <f>FIXED('WinBUGS output'!M1153,2)</f>
        <v>-1.86</v>
      </c>
      <c r="G1154" s="5" t="str">
        <f>FIXED('WinBUGS output'!O1153,2)</f>
        <v>-0.03</v>
      </c>
      <c r="H1154" s="38"/>
      <c r="I1154" s="38"/>
      <c r="J1154" s="38"/>
      <c r="X1154" s="5" t="str">
        <f t="shared" si="46"/>
        <v>Lofepramine</v>
      </c>
      <c r="Y1154" s="5" t="str">
        <f t="shared" si="47"/>
        <v>Behavioural activation (BA)</v>
      </c>
      <c r="Z1154" s="5" t="str">
        <f>FIXED(EXP('WinBUGS output'!N1153),2)</f>
        <v>0.40</v>
      </c>
      <c r="AA1154" s="5" t="str">
        <f>FIXED(EXP('WinBUGS output'!M1153),2)</f>
        <v>0.16</v>
      </c>
      <c r="AB1154" s="5" t="str">
        <f>FIXED(EXP('WinBUGS output'!O1153),2)</f>
        <v>0.97</v>
      </c>
    </row>
    <row r="1155" spans="1:28" x14ac:dyDescent="0.25">
      <c r="A1155" s="16">
        <v>14</v>
      </c>
      <c r="B1155" s="16">
        <v>61</v>
      </c>
      <c r="C1155" s="5" t="str">
        <f>VLOOKUP(A1155,'WinBUGS output'!A:C,3,FALSE)</f>
        <v>Lofepramine</v>
      </c>
      <c r="D1155" s="5" t="str">
        <f>VLOOKUP(B1155,'WinBUGS output'!A:C,3,FALSE)</f>
        <v>Behavioural activation (BA) + TAU</v>
      </c>
      <c r="E1155" s="5" t="str">
        <f>FIXED('WinBUGS output'!N1154,2)</f>
        <v>-0.69</v>
      </c>
      <c r="F1155" s="5" t="str">
        <f>FIXED('WinBUGS output'!M1154,2)</f>
        <v>-1.81</v>
      </c>
      <c r="G1155" s="5" t="str">
        <f>FIXED('WinBUGS output'!O1154,2)</f>
        <v>0.50</v>
      </c>
      <c r="H1155" s="38"/>
      <c r="I1155" s="38"/>
      <c r="J1155" s="38"/>
      <c r="X1155" s="5" t="str">
        <f t="shared" si="46"/>
        <v>Lofepramine</v>
      </c>
      <c r="Y1155" s="5" t="str">
        <f t="shared" si="47"/>
        <v>Behavioural activation (BA) + TAU</v>
      </c>
      <c r="Z1155" s="5" t="str">
        <f>FIXED(EXP('WinBUGS output'!N1154),2)</f>
        <v>0.50</v>
      </c>
      <c r="AA1155" s="5" t="str">
        <f>FIXED(EXP('WinBUGS output'!M1154),2)</f>
        <v>0.16</v>
      </c>
      <c r="AB1155" s="5" t="str">
        <f>FIXED(EXP('WinBUGS output'!O1154),2)</f>
        <v>1.65</v>
      </c>
    </row>
    <row r="1156" spans="1:28" x14ac:dyDescent="0.25">
      <c r="A1156" s="16">
        <v>14</v>
      </c>
      <c r="B1156" s="16">
        <v>62</v>
      </c>
      <c r="C1156" s="5" t="str">
        <f>VLOOKUP(A1156,'WinBUGS output'!A:C,3,FALSE)</f>
        <v>Lofepramine</v>
      </c>
      <c r="D1156" s="5" t="str">
        <f>VLOOKUP(B1156,'WinBUGS output'!A:C,3,FALSE)</f>
        <v>Behavioural therapy (Lewinsohn 1976)</v>
      </c>
      <c r="E1156" s="5" t="str">
        <f>FIXED('WinBUGS output'!N1155,2)</f>
        <v>-0.50</v>
      </c>
      <c r="F1156" s="5" t="str">
        <f>FIXED('WinBUGS output'!M1155,2)</f>
        <v>-1.61</v>
      </c>
      <c r="G1156" s="5" t="str">
        <f>FIXED('WinBUGS output'!O1155,2)</f>
        <v>0.75</v>
      </c>
      <c r="H1156" s="38"/>
      <c r="I1156" s="38"/>
      <c r="J1156" s="38"/>
      <c r="X1156" s="5" t="str">
        <f t="shared" si="46"/>
        <v>Lofepramine</v>
      </c>
      <c r="Y1156" s="5" t="str">
        <f t="shared" si="47"/>
        <v>Behavioural therapy (Lewinsohn 1976)</v>
      </c>
      <c r="Z1156" s="5" t="str">
        <f>FIXED(EXP('WinBUGS output'!N1155),2)</f>
        <v>0.60</v>
      </c>
      <c r="AA1156" s="5" t="str">
        <f>FIXED(EXP('WinBUGS output'!M1155),2)</f>
        <v>0.20</v>
      </c>
      <c r="AB1156" s="5" t="str">
        <f>FIXED(EXP('WinBUGS output'!O1155),2)</f>
        <v>2.13</v>
      </c>
    </row>
    <row r="1157" spans="1:28" x14ac:dyDescent="0.25">
      <c r="A1157" s="16">
        <v>14</v>
      </c>
      <c r="B1157" s="16">
        <v>63</v>
      </c>
      <c r="C1157" s="5" t="str">
        <f>VLOOKUP(A1157,'WinBUGS output'!A:C,3,FALSE)</f>
        <v>Lofepramine</v>
      </c>
      <c r="D1157" s="5" t="str">
        <f>VLOOKUP(B1157,'WinBUGS output'!A:C,3,FALSE)</f>
        <v>Coping with Depression course (individual)</v>
      </c>
      <c r="E1157" s="5" t="str">
        <f>FIXED('WinBUGS output'!N1156,2)</f>
        <v>-0.69</v>
      </c>
      <c r="F1157" s="5" t="str">
        <f>FIXED('WinBUGS output'!M1156,2)</f>
        <v>-1.86</v>
      </c>
      <c r="G1157" s="5" t="str">
        <f>FIXED('WinBUGS output'!O1156,2)</f>
        <v>0.53</v>
      </c>
      <c r="H1157" s="38"/>
      <c r="I1157" s="38"/>
      <c r="J1157" s="38"/>
      <c r="X1157" s="5" t="str">
        <f t="shared" ref="X1157:X1220" si="48">C1157</f>
        <v>Lofepramine</v>
      </c>
      <c r="Y1157" s="5" t="str">
        <f t="shared" ref="Y1157:Y1220" si="49">D1157</f>
        <v>Coping with Depression course (individual)</v>
      </c>
      <c r="Z1157" s="5" t="str">
        <f>FIXED(EXP('WinBUGS output'!N1156),2)</f>
        <v>0.50</v>
      </c>
      <c r="AA1157" s="5" t="str">
        <f>FIXED(EXP('WinBUGS output'!M1156),2)</f>
        <v>0.16</v>
      </c>
      <c r="AB1157" s="5" t="str">
        <f>FIXED(EXP('WinBUGS output'!O1156),2)</f>
        <v>1.70</v>
      </c>
    </row>
    <row r="1158" spans="1:28" x14ac:dyDescent="0.25">
      <c r="A1158" s="16">
        <v>14</v>
      </c>
      <c r="B1158" s="16">
        <v>64</v>
      </c>
      <c r="C1158" s="5" t="str">
        <f>VLOOKUP(A1158,'WinBUGS output'!A:C,3,FALSE)</f>
        <v>Lofepramine</v>
      </c>
      <c r="D1158" s="5" t="str">
        <f>VLOOKUP(B1158,'WinBUGS output'!A:C,3,FALSE)</f>
        <v>CBT individual (under 15 sessions)</v>
      </c>
      <c r="E1158" s="5" t="str">
        <f>FIXED('WinBUGS output'!N1157,2)</f>
        <v>-0.58</v>
      </c>
      <c r="F1158" s="5" t="str">
        <f>FIXED('WinBUGS output'!M1157,2)</f>
        <v>-1.26</v>
      </c>
      <c r="G1158" s="5" t="str">
        <f>FIXED('WinBUGS output'!O1157,2)</f>
        <v>0.08</v>
      </c>
      <c r="H1158" s="38"/>
      <c r="I1158" s="38"/>
      <c r="J1158" s="38"/>
      <c r="X1158" s="5" t="str">
        <f t="shared" si="48"/>
        <v>Lofepramine</v>
      </c>
      <c r="Y1158" s="5" t="str">
        <f t="shared" si="49"/>
        <v>CBT individual (under 15 sessions)</v>
      </c>
      <c r="Z1158" s="5" t="str">
        <f>FIXED(EXP('WinBUGS output'!N1157),2)</f>
        <v>0.56</v>
      </c>
      <c r="AA1158" s="5" t="str">
        <f>FIXED(EXP('WinBUGS output'!M1157),2)</f>
        <v>0.28</v>
      </c>
      <c r="AB1158" s="5" t="str">
        <f>FIXED(EXP('WinBUGS output'!O1157),2)</f>
        <v>1.09</v>
      </c>
    </row>
    <row r="1159" spans="1:28" x14ac:dyDescent="0.25">
      <c r="A1159" s="16">
        <v>14</v>
      </c>
      <c r="B1159" s="16">
        <v>65</v>
      </c>
      <c r="C1159" s="5" t="str">
        <f>VLOOKUP(A1159,'WinBUGS output'!A:C,3,FALSE)</f>
        <v>Lofepramine</v>
      </c>
      <c r="D1159" s="5" t="str">
        <f>VLOOKUP(B1159,'WinBUGS output'!A:C,3,FALSE)</f>
        <v>CBT individual (under 15 sessions) + TAU</v>
      </c>
      <c r="E1159" s="5" t="str">
        <f>FIXED('WinBUGS output'!N1158,2)</f>
        <v>-0.52</v>
      </c>
      <c r="F1159" s="5" t="str">
        <f>FIXED('WinBUGS output'!M1158,2)</f>
        <v>-1.28</v>
      </c>
      <c r="G1159" s="5" t="str">
        <f>FIXED('WinBUGS output'!O1158,2)</f>
        <v>0.29</v>
      </c>
      <c r="H1159" s="38"/>
      <c r="I1159" s="38"/>
      <c r="J1159" s="38"/>
      <c r="X1159" s="5" t="str">
        <f t="shared" si="48"/>
        <v>Lofepramine</v>
      </c>
      <c r="Y1159" s="5" t="str">
        <f t="shared" si="49"/>
        <v>CBT individual (under 15 sessions) + TAU</v>
      </c>
      <c r="Z1159" s="5" t="str">
        <f>FIXED(EXP('WinBUGS output'!N1158),2)</f>
        <v>0.59</v>
      </c>
      <c r="AA1159" s="5" t="str">
        <f>FIXED(EXP('WinBUGS output'!M1158),2)</f>
        <v>0.28</v>
      </c>
      <c r="AB1159" s="5" t="str">
        <f>FIXED(EXP('WinBUGS output'!O1158),2)</f>
        <v>1.34</v>
      </c>
    </row>
    <row r="1160" spans="1:28" x14ac:dyDescent="0.25">
      <c r="A1160" s="16">
        <v>14</v>
      </c>
      <c r="B1160" s="16">
        <v>66</v>
      </c>
      <c r="C1160" s="5" t="str">
        <f>VLOOKUP(A1160,'WinBUGS output'!A:C,3,FALSE)</f>
        <v>Lofepramine</v>
      </c>
      <c r="D1160" s="5" t="str">
        <f>VLOOKUP(B1160,'WinBUGS output'!A:C,3,FALSE)</f>
        <v>CBT individual (over 15 sessions)</v>
      </c>
      <c r="E1160" s="5" t="str">
        <f>FIXED('WinBUGS output'!N1159,2)</f>
        <v>-0.64</v>
      </c>
      <c r="F1160" s="5" t="str">
        <f>FIXED('WinBUGS output'!M1159,2)</f>
        <v>-1.25</v>
      </c>
      <c r="G1160" s="5" t="str">
        <f>FIXED('WinBUGS output'!O1159,2)</f>
        <v>-0.06</v>
      </c>
      <c r="H1160" s="38"/>
      <c r="I1160" s="38"/>
      <c r="J1160" s="38"/>
      <c r="X1160" s="5" t="str">
        <f t="shared" si="48"/>
        <v>Lofepramine</v>
      </c>
      <c r="Y1160" s="5" t="str">
        <f t="shared" si="49"/>
        <v>CBT individual (over 15 sessions)</v>
      </c>
      <c r="Z1160" s="5" t="str">
        <f>FIXED(EXP('WinBUGS output'!N1159),2)</f>
        <v>0.53</v>
      </c>
      <c r="AA1160" s="5" t="str">
        <f>FIXED(EXP('WinBUGS output'!M1159),2)</f>
        <v>0.29</v>
      </c>
      <c r="AB1160" s="5" t="str">
        <f>FIXED(EXP('WinBUGS output'!O1159),2)</f>
        <v>0.94</v>
      </c>
    </row>
    <row r="1161" spans="1:28" x14ac:dyDescent="0.25">
      <c r="A1161" s="16">
        <v>14</v>
      </c>
      <c r="B1161" s="16">
        <v>67</v>
      </c>
      <c r="C1161" s="5" t="str">
        <f>VLOOKUP(A1161,'WinBUGS output'!A:C,3,FALSE)</f>
        <v>Lofepramine</v>
      </c>
      <c r="D1161" s="5" t="str">
        <f>VLOOKUP(B1161,'WinBUGS output'!A:C,3,FALSE)</f>
        <v>CBT individual (over 15 sessions) + TAU</v>
      </c>
      <c r="E1161" s="5" t="str">
        <f>FIXED('WinBUGS output'!N1160,2)</f>
        <v>-0.66</v>
      </c>
      <c r="F1161" s="5" t="str">
        <f>FIXED('WinBUGS output'!M1160,2)</f>
        <v>-1.55</v>
      </c>
      <c r="G1161" s="5" t="str">
        <f>FIXED('WinBUGS output'!O1160,2)</f>
        <v>0.15</v>
      </c>
      <c r="H1161" s="38"/>
      <c r="I1161" s="38"/>
      <c r="J1161" s="38"/>
      <c r="X1161" s="5" t="str">
        <f t="shared" si="48"/>
        <v>Lofepramine</v>
      </c>
      <c r="Y1161" s="5" t="str">
        <f t="shared" si="49"/>
        <v>CBT individual (over 15 sessions) + TAU</v>
      </c>
      <c r="Z1161" s="5" t="str">
        <f>FIXED(EXP('WinBUGS output'!N1160),2)</f>
        <v>0.52</v>
      </c>
      <c r="AA1161" s="5" t="str">
        <f>FIXED(EXP('WinBUGS output'!M1160),2)</f>
        <v>0.21</v>
      </c>
      <c r="AB1161" s="5" t="str">
        <f>FIXED(EXP('WinBUGS output'!O1160),2)</f>
        <v>1.16</v>
      </c>
    </row>
    <row r="1162" spans="1:28" x14ac:dyDescent="0.25">
      <c r="A1162" s="16">
        <v>14</v>
      </c>
      <c r="B1162" s="16">
        <v>68</v>
      </c>
      <c r="C1162" s="5" t="str">
        <f>VLOOKUP(A1162,'WinBUGS output'!A:C,3,FALSE)</f>
        <v>Lofepramine</v>
      </c>
      <c r="D1162" s="5" t="str">
        <f>VLOOKUP(B1162,'WinBUGS output'!A:C,3,FALSE)</f>
        <v>Rational emotive behaviour therapy (REBT) individual</v>
      </c>
      <c r="E1162" s="5" t="str">
        <f>FIXED('WinBUGS output'!N1161,2)</f>
        <v>-0.67</v>
      </c>
      <c r="F1162" s="5" t="str">
        <f>FIXED('WinBUGS output'!M1161,2)</f>
        <v>-1.53</v>
      </c>
      <c r="G1162" s="5" t="str">
        <f>FIXED('WinBUGS output'!O1161,2)</f>
        <v>0.11</v>
      </c>
      <c r="H1162" s="38"/>
      <c r="I1162" s="38"/>
      <c r="J1162" s="38"/>
      <c r="X1162" s="5" t="str">
        <f t="shared" si="48"/>
        <v>Lofepramine</v>
      </c>
      <c r="Y1162" s="5" t="str">
        <f t="shared" si="49"/>
        <v>Rational emotive behaviour therapy (REBT) individual</v>
      </c>
      <c r="Z1162" s="5" t="str">
        <f>FIXED(EXP('WinBUGS output'!N1161),2)</f>
        <v>0.51</v>
      </c>
      <c r="AA1162" s="5" t="str">
        <f>FIXED(EXP('WinBUGS output'!M1161),2)</f>
        <v>0.22</v>
      </c>
      <c r="AB1162" s="5" t="str">
        <f>FIXED(EXP('WinBUGS output'!O1161),2)</f>
        <v>1.12</v>
      </c>
    </row>
    <row r="1163" spans="1:28" x14ac:dyDescent="0.25">
      <c r="A1163" s="16">
        <v>14</v>
      </c>
      <c r="B1163" s="16">
        <v>69</v>
      </c>
      <c r="C1163" s="5" t="str">
        <f>VLOOKUP(A1163,'WinBUGS output'!A:C,3,FALSE)</f>
        <v>Lofepramine</v>
      </c>
      <c r="D1163" s="5" t="str">
        <f>VLOOKUP(B1163,'WinBUGS output'!A:C,3,FALSE)</f>
        <v>Third-wave cognitive therapy individual</v>
      </c>
      <c r="E1163" s="5" t="str">
        <f>FIXED('WinBUGS output'!N1162,2)</f>
        <v>-0.71</v>
      </c>
      <c r="F1163" s="5" t="str">
        <f>FIXED('WinBUGS output'!M1162,2)</f>
        <v>-1.49</v>
      </c>
      <c r="G1163" s="5" t="str">
        <f>FIXED('WinBUGS output'!O1162,2)</f>
        <v>0.00</v>
      </c>
      <c r="H1163" s="38"/>
      <c r="I1163" s="38"/>
      <c r="J1163" s="38"/>
      <c r="X1163" s="5" t="str">
        <f t="shared" si="48"/>
        <v>Lofepramine</v>
      </c>
      <c r="Y1163" s="5" t="str">
        <f t="shared" si="49"/>
        <v>Third-wave cognitive therapy individual</v>
      </c>
      <c r="Z1163" s="5" t="str">
        <f>FIXED(EXP('WinBUGS output'!N1162),2)</f>
        <v>0.49</v>
      </c>
      <c r="AA1163" s="5" t="str">
        <f>FIXED(EXP('WinBUGS output'!M1162),2)</f>
        <v>0.23</v>
      </c>
      <c r="AB1163" s="5" t="str">
        <f>FIXED(EXP('WinBUGS output'!O1162),2)</f>
        <v>1.00</v>
      </c>
    </row>
    <row r="1164" spans="1:28" x14ac:dyDescent="0.25">
      <c r="A1164" s="16">
        <v>14</v>
      </c>
      <c r="B1164" s="16">
        <v>70</v>
      </c>
      <c r="C1164" s="5" t="str">
        <f>VLOOKUP(A1164,'WinBUGS output'!A:C,3,FALSE)</f>
        <v>Lofepramine</v>
      </c>
      <c r="D1164" s="5" t="str">
        <f>VLOOKUP(B1164,'WinBUGS output'!A:C,3,FALSE)</f>
        <v>Third-wave cognitive therapy individual + TAU</v>
      </c>
      <c r="E1164" s="5" t="str">
        <f>FIXED('WinBUGS output'!N1163,2)</f>
        <v>-0.68</v>
      </c>
      <c r="F1164" s="5" t="str">
        <f>FIXED('WinBUGS output'!M1163,2)</f>
        <v>-1.56</v>
      </c>
      <c r="G1164" s="5" t="str">
        <f>FIXED('WinBUGS output'!O1163,2)</f>
        <v>0.13</v>
      </c>
      <c r="H1164" s="38"/>
      <c r="I1164" s="38"/>
      <c r="J1164" s="38"/>
      <c r="X1164" s="5" t="str">
        <f t="shared" si="48"/>
        <v>Lofepramine</v>
      </c>
      <c r="Y1164" s="5" t="str">
        <f t="shared" si="49"/>
        <v>Third-wave cognitive therapy individual + TAU</v>
      </c>
      <c r="Z1164" s="5" t="str">
        <f>FIXED(EXP('WinBUGS output'!N1163),2)</f>
        <v>0.51</v>
      </c>
      <c r="AA1164" s="5" t="str">
        <f>FIXED(EXP('WinBUGS output'!M1163),2)</f>
        <v>0.21</v>
      </c>
      <c r="AB1164" s="5" t="str">
        <f>FIXED(EXP('WinBUGS output'!O1163),2)</f>
        <v>1.14</v>
      </c>
    </row>
    <row r="1165" spans="1:28" x14ac:dyDescent="0.25">
      <c r="A1165" s="16">
        <v>14</v>
      </c>
      <c r="B1165" s="16">
        <v>71</v>
      </c>
      <c r="C1165" s="5" t="str">
        <f>VLOOKUP(A1165,'WinBUGS output'!A:C,3,FALSE)</f>
        <v>Lofepramine</v>
      </c>
      <c r="D1165" s="5" t="str">
        <f>VLOOKUP(B1165,'WinBUGS output'!A:C,3,FALSE)</f>
        <v>CBT group (under 15 sessions)</v>
      </c>
      <c r="E1165" s="5" t="str">
        <f>FIXED('WinBUGS output'!N1164,2)</f>
        <v>-0.41</v>
      </c>
      <c r="F1165" s="5" t="str">
        <f>FIXED('WinBUGS output'!M1164,2)</f>
        <v>-1.21</v>
      </c>
      <c r="G1165" s="5" t="str">
        <f>FIXED('WinBUGS output'!O1164,2)</f>
        <v>0.39</v>
      </c>
      <c r="H1165" s="38"/>
      <c r="I1165" s="38"/>
      <c r="J1165" s="38"/>
      <c r="X1165" s="5" t="str">
        <f t="shared" si="48"/>
        <v>Lofepramine</v>
      </c>
      <c r="Y1165" s="5" t="str">
        <f t="shared" si="49"/>
        <v>CBT group (under 15 sessions)</v>
      </c>
      <c r="Z1165" s="5" t="str">
        <f>FIXED(EXP('WinBUGS output'!N1164),2)</f>
        <v>0.66</v>
      </c>
      <c r="AA1165" s="5" t="str">
        <f>FIXED(EXP('WinBUGS output'!M1164),2)</f>
        <v>0.30</v>
      </c>
      <c r="AB1165" s="5" t="str">
        <f>FIXED(EXP('WinBUGS output'!O1164),2)</f>
        <v>1.48</v>
      </c>
    </row>
    <row r="1166" spans="1:28" x14ac:dyDescent="0.25">
      <c r="A1166" s="16">
        <v>14</v>
      </c>
      <c r="B1166" s="16">
        <v>72</v>
      </c>
      <c r="C1166" s="5" t="str">
        <f>VLOOKUP(A1166,'WinBUGS output'!A:C,3,FALSE)</f>
        <v>Lofepramine</v>
      </c>
      <c r="D1166" s="5" t="str">
        <f>VLOOKUP(B1166,'WinBUGS output'!A:C,3,FALSE)</f>
        <v>CBT group (under 15 sessions) + TAU</v>
      </c>
      <c r="E1166" s="5" t="str">
        <f>FIXED('WinBUGS output'!N1165,2)</f>
        <v>-1.11</v>
      </c>
      <c r="F1166" s="5" t="str">
        <f>FIXED('WinBUGS output'!M1165,2)</f>
        <v>-2.24</v>
      </c>
      <c r="G1166" s="5" t="str">
        <f>FIXED('WinBUGS output'!O1165,2)</f>
        <v>-0.14</v>
      </c>
      <c r="H1166" s="38"/>
      <c r="I1166" s="38"/>
      <c r="J1166" s="38"/>
      <c r="X1166" s="5" t="str">
        <f t="shared" si="48"/>
        <v>Lofepramine</v>
      </c>
      <c r="Y1166" s="5" t="str">
        <f t="shared" si="49"/>
        <v>CBT group (under 15 sessions) + TAU</v>
      </c>
      <c r="Z1166" s="5" t="str">
        <f>FIXED(EXP('WinBUGS output'!N1165),2)</f>
        <v>0.33</v>
      </c>
      <c r="AA1166" s="5" t="str">
        <f>FIXED(EXP('WinBUGS output'!M1165),2)</f>
        <v>0.11</v>
      </c>
      <c r="AB1166" s="5" t="str">
        <f>FIXED(EXP('WinBUGS output'!O1165),2)</f>
        <v>0.87</v>
      </c>
    </row>
    <row r="1167" spans="1:28" x14ac:dyDescent="0.25">
      <c r="A1167" s="16">
        <v>14</v>
      </c>
      <c r="B1167" s="16">
        <v>73</v>
      </c>
      <c r="C1167" s="5" t="str">
        <f>VLOOKUP(A1167,'WinBUGS output'!A:C,3,FALSE)</f>
        <v>Lofepramine</v>
      </c>
      <c r="D1167" s="5" t="str">
        <f>VLOOKUP(B1167,'WinBUGS output'!A:C,3,FALSE)</f>
        <v>CBT group (over 15 sessions)</v>
      </c>
      <c r="E1167" s="5" t="str">
        <f>FIXED('WinBUGS output'!N1166,2)</f>
        <v>-0.58</v>
      </c>
      <c r="F1167" s="5" t="str">
        <f>FIXED('WinBUGS output'!M1166,2)</f>
        <v>-1.56</v>
      </c>
      <c r="G1167" s="5" t="str">
        <f>FIXED('WinBUGS output'!O1166,2)</f>
        <v>0.37</v>
      </c>
      <c r="H1167" s="38"/>
      <c r="I1167" s="38"/>
      <c r="J1167" s="38"/>
      <c r="X1167" s="5" t="str">
        <f t="shared" si="48"/>
        <v>Lofepramine</v>
      </c>
      <c r="Y1167" s="5" t="str">
        <f t="shared" si="49"/>
        <v>CBT group (over 15 sessions)</v>
      </c>
      <c r="Z1167" s="5" t="str">
        <f>FIXED(EXP('WinBUGS output'!N1166),2)</f>
        <v>0.56</v>
      </c>
      <c r="AA1167" s="5" t="str">
        <f>FIXED(EXP('WinBUGS output'!M1166),2)</f>
        <v>0.21</v>
      </c>
      <c r="AB1167" s="5" t="str">
        <f>FIXED(EXP('WinBUGS output'!O1166),2)</f>
        <v>1.45</v>
      </c>
    </row>
    <row r="1168" spans="1:28" x14ac:dyDescent="0.25">
      <c r="A1168" s="16">
        <v>14</v>
      </c>
      <c r="B1168" s="16">
        <v>74</v>
      </c>
      <c r="C1168" s="5" t="str">
        <f>VLOOKUP(A1168,'WinBUGS output'!A:C,3,FALSE)</f>
        <v>Lofepramine</v>
      </c>
      <c r="D1168" s="5" t="str">
        <f>VLOOKUP(B1168,'WinBUGS output'!A:C,3,FALSE)</f>
        <v>Coping with Depression course (group)</v>
      </c>
      <c r="E1168" s="5" t="str">
        <f>FIXED('WinBUGS output'!N1167,2)</f>
        <v>-0.55</v>
      </c>
      <c r="F1168" s="5" t="str">
        <f>FIXED('WinBUGS output'!M1167,2)</f>
        <v>-1.44</v>
      </c>
      <c r="G1168" s="5" t="str">
        <f>FIXED('WinBUGS output'!O1167,2)</f>
        <v>0.32</v>
      </c>
      <c r="H1168" s="38"/>
      <c r="I1168" s="38"/>
      <c r="J1168" s="38"/>
      <c r="X1168" s="5" t="str">
        <f t="shared" si="48"/>
        <v>Lofepramine</v>
      </c>
      <c r="Y1168" s="5" t="str">
        <f t="shared" si="49"/>
        <v>Coping with Depression course (group)</v>
      </c>
      <c r="Z1168" s="5" t="str">
        <f>FIXED(EXP('WinBUGS output'!N1167),2)</f>
        <v>0.58</v>
      </c>
      <c r="AA1168" s="5" t="str">
        <f>FIXED(EXP('WinBUGS output'!M1167),2)</f>
        <v>0.24</v>
      </c>
      <c r="AB1168" s="5" t="str">
        <f>FIXED(EXP('WinBUGS output'!O1167),2)</f>
        <v>1.38</v>
      </c>
    </row>
    <row r="1169" spans="1:28" x14ac:dyDescent="0.25">
      <c r="A1169" s="16">
        <v>14</v>
      </c>
      <c r="B1169" s="16">
        <v>75</v>
      </c>
      <c r="C1169" s="5" t="str">
        <f>VLOOKUP(A1169,'WinBUGS output'!A:C,3,FALSE)</f>
        <v>Lofepramine</v>
      </c>
      <c r="D1169" s="5" t="str">
        <f>VLOOKUP(B1169,'WinBUGS output'!A:C,3,FALSE)</f>
        <v>Coping with Depression course (group) + TAU</v>
      </c>
      <c r="E1169" s="5" t="str">
        <f>FIXED('WinBUGS output'!N1168,2)</f>
        <v>-0.27</v>
      </c>
      <c r="F1169" s="5" t="str">
        <f>FIXED('WinBUGS output'!M1168,2)</f>
        <v>-1.18</v>
      </c>
      <c r="G1169" s="5" t="str">
        <f>FIXED('WinBUGS output'!O1168,2)</f>
        <v>0.73</v>
      </c>
      <c r="H1169" s="38"/>
      <c r="I1169" s="38"/>
      <c r="J1169" s="38"/>
      <c r="X1169" s="5" t="str">
        <f t="shared" si="48"/>
        <v>Lofepramine</v>
      </c>
      <c r="Y1169" s="5" t="str">
        <f t="shared" si="49"/>
        <v>Coping with Depression course (group) + TAU</v>
      </c>
      <c r="Z1169" s="5" t="str">
        <f>FIXED(EXP('WinBUGS output'!N1168),2)</f>
        <v>0.76</v>
      </c>
      <c r="AA1169" s="5" t="str">
        <f>FIXED(EXP('WinBUGS output'!M1168),2)</f>
        <v>0.31</v>
      </c>
      <c r="AB1169" s="5" t="str">
        <f>FIXED(EXP('WinBUGS output'!O1168),2)</f>
        <v>2.07</v>
      </c>
    </row>
    <row r="1170" spans="1:28" x14ac:dyDescent="0.25">
      <c r="A1170" s="16">
        <v>14</v>
      </c>
      <c r="B1170" s="16">
        <v>76</v>
      </c>
      <c r="C1170" s="5" t="str">
        <f>VLOOKUP(A1170,'WinBUGS output'!A:C,3,FALSE)</f>
        <v>Lofepramine</v>
      </c>
      <c r="D1170" s="5" t="str">
        <f>VLOOKUP(B1170,'WinBUGS output'!A:C,3,FALSE)</f>
        <v>Rational emotive behaviour therapy (REBT) group</v>
      </c>
      <c r="E1170" s="5" t="str">
        <f>FIXED('WinBUGS output'!N1169,2)</f>
        <v>-0.82</v>
      </c>
      <c r="F1170" s="5" t="str">
        <f>FIXED('WinBUGS output'!M1169,2)</f>
        <v>-2.00</v>
      </c>
      <c r="G1170" s="5" t="str">
        <f>FIXED('WinBUGS output'!O1169,2)</f>
        <v>0.18</v>
      </c>
      <c r="H1170" s="38"/>
      <c r="I1170" s="38"/>
      <c r="J1170" s="38"/>
      <c r="X1170" s="5" t="str">
        <f t="shared" si="48"/>
        <v>Lofepramine</v>
      </c>
      <c r="Y1170" s="5" t="str">
        <f t="shared" si="49"/>
        <v>Rational emotive behaviour therapy (REBT) group</v>
      </c>
      <c r="Z1170" s="5" t="str">
        <f>FIXED(EXP('WinBUGS output'!N1169),2)</f>
        <v>0.44</v>
      </c>
      <c r="AA1170" s="5" t="str">
        <f>FIXED(EXP('WinBUGS output'!M1169),2)</f>
        <v>0.14</v>
      </c>
      <c r="AB1170" s="5" t="str">
        <f>FIXED(EXP('WinBUGS output'!O1169),2)</f>
        <v>1.20</v>
      </c>
    </row>
    <row r="1171" spans="1:28" x14ac:dyDescent="0.25">
      <c r="A1171" s="16">
        <v>14</v>
      </c>
      <c r="B1171" s="16">
        <v>77</v>
      </c>
      <c r="C1171" s="5" t="str">
        <f>VLOOKUP(A1171,'WinBUGS output'!A:C,3,FALSE)</f>
        <v>Lofepramine</v>
      </c>
      <c r="D1171" s="5" t="str">
        <f>VLOOKUP(B1171,'WinBUGS output'!A:C,3,FALSE)</f>
        <v>Third-wave cognitive therapy group</v>
      </c>
      <c r="E1171" s="5" t="str">
        <f>FIXED('WinBUGS output'!N1170,2)</f>
        <v>-0.39</v>
      </c>
      <c r="F1171" s="5" t="str">
        <f>FIXED('WinBUGS output'!M1170,2)</f>
        <v>-1.32</v>
      </c>
      <c r="G1171" s="5" t="str">
        <f>FIXED('WinBUGS output'!O1170,2)</f>
        <v>0.61</v>
      </c>
      <c r="H1171" s="38"/>
      <c r="I1171" s="38"/>
      <c r="J1171" s="38"/>
      <c r="X1171" s="5" t="str">
        <f t="shared" si="48"/>
        <v>Lofepramine</v>
      </c>
      <c r="Y1171" s="5" t="str">
        <f t="shared" si="49"/>
        <v>Third-wave cognitive therapy group</v>
      </c>
      <c r="Z1171" s="5" t="str">
        <f>FIXED(EXP('WinBUGS output'!N1170),2)</f>
        <v>0.68</v>
      </c>
      <c r="AA1171" s="5" t="str">
        <f>FIXED(EXP('WinBUGS output'!M1170),2)</f>
        <v>0.27</v>
      </c>
      <c r="AB1171" s="5" t="str">
        <f>FIXED(EXP('WinBUGS output'!O1170),2)</f>
        <v>1.83</v>
      </c>
    </row>
    <row r="1172" spans="1:28" x14ac:dyDescent="0.25">
      <c r="A1172" s="16">
        <v>14</v>
      </c>
      <c r="B1172" s="16">
        <v>78</v>
      </c>
      <c r="C1172" s="5" t="str">
        <f>VLOOKUP(A1172,'WinBUGS output'!A:C,3,FALSE)</f>
        <v>Lofepramine</v>
      </c>
      <c r="D1172" s="5" t="str">
        <f>VLOOKUP(B1172,'WinBUGS output'!A:C,3,FALSE)</f>
        <v>Third-wave cognitive therapy group + TAU</v>
      </c>
      <c r="E1172" s="5" t="str">
        <f>FIXED('WinBUGS output'!N1171,2)</f>
        <v>-0.71</v>
      </c>
      <c r="F1172" s="5" t="str">
        <f>FIXED('WinBUGS output'!M1171,2)</f>
        <v>-1.81</v>
      </c>
      <c r="G1172" s="5" t="str">
        <f>FIXED('WinBUGS output'!O1171,2)</f>
        <v>0.28</v>
      </c>
      <c r="H1172" s="38"/>
      <c r="I1172" s="38"/>
      <c r="J1172" s="38"/>
      <c r="X1172" s="5" t="str">
        <f t="shared" si="48"/>
        <v>Lofepramine</v>
      </c>
      <c r="Y1172" s="5" t="str">
        <f t="shared" si="49"/>
        <v>Third-wave cognitive therapy group + TAU</v>
      </c>
      <c r="Z1172" s="5" t="str">
        <f>FIXED(EXP('WinBUGS output'!N1171),2)</f>
        <v>0.49</v>
      </c>
      <c r="AA1172" s="5" t="str">
        <f>FIXED(EXP('WinBUGS output'!M1171),2)</f>
        <v>0.16</v>
      </c>
      <c r="AB1172" s="5" t="str">
        <f>FIXED(EXP('WinBUGS output'!O1171),2)</f>
        <v>1.33</v>
      </c>
    </row>
    <row r="1173" spans="1:28" x14ac:dyDescent="0.25">
      <c r="A1173" s="16">
        <v>14</v>
      </c>
      <c r="B1173" s="16">
        <v>79</v>
      </c>
      <c r="C1173" s="5" t="str">
        <f>VLOOKUP(A1173,'WinBUGS output'!A:C,3,FALSE)</f>
        <v>Lofepramine</v>
      </c>
      <c r="D1173" s="5" t="str">
        <f>VLOOKUP(B1173,'WinBUGS output'!A:C,3,FALSE)</f>
        <v>CBT individual (over 15 sessions) + any AD</v>
      </c>
      <c r="E1173" s="5" t="str">
        <f>FIXED('WinBUGS output'!N1172,2)</f>
        <v>-0.17</v>
      </c>
      <c r="F1173" s="5" t="str">
        <f>FIXED('WinBUGS output'!M1172,2)</f>
        <v>-1.24</v>
      </c>
      <c r="G1173" s="5" t="str">
        <f>FIXED('WinBUGS output'!O1172,2)</f>
        <v>0.96</v>
      </c>
      <c r="H1173" s="38"/>
      <c r="I1173" s="38"/>
      <c r="J1173" s="38"/>
      <c r="X1173" s="5" t="str">
        <f t="shared" si="48"/>
        <v>Lofepramine</v>
      </c>
      <c r="Y1173" s="5" t="str">
        <f t="shared" si="49"/>
        <v>CBT individual (over 15 sessions) + any AD</v>
      </c>
      <c r="Z1173" s="5" t="str">
        <f>FIXED(EXP('WinBUGS output'!N1172),2)</f>
        <v>0.85</v>
      </c>
      <c r="AA1173" s="5" t="str">
        <f>FIXED(EXP('WinBUGS output'!M1172),2)</f>
        <v>0.29</v>
      </c>
      <c r="AB1173" s="5" t="str">
        <f>FIXED(EXP('WinBUGS output'!O1172),2)</f>
        <v>2.61</v>
      </c>
    </row>
    <row r="1174" spans="1:28" x14ac:dyDescent="0.25">
      <c r="A1174" s="16">
        <v>14</v>
      </c>
      <c r="B1174" s="16">
        <v>80</v>
      </c>
      <c r="C1174" s="5" t="str">
        <f>VLOOKUP(A1174,'WinBUGS output'!A:C,3,FALSE)</f>
        <v>Lofepramine</v>
      </c>
      <c r="D1174" s="5" t="str">
        <f>VLOOKUP(B1174,'WinBUGS output'!A:C,3,FALSE)</f>
        <v>CBT individual (over 15 sessions) + any TCA</v>
      </c>
      <c r="E1174" s="5" t="str">
        <f>FIXED('WinBUGS output'!N1173,2)</f>
        <v>-0.26</v>
      </c>
      <c r="F1174" s="5" t="str">
        <f>FIXED('WinBUGS output'!M1173,2)</f>
        <v>-1.18</v>
      </c>
      <c r="G1174" s="5" t="str">
        <f>FIXED('WinBUGS output'!O1173,2)</f>
        <v>0.64</v>
      </c>
      <c r="H1174" s="38"/>
      <c r="I1174" s="38"/>
      <c r="J1174" s="38"/>
      <c r="X1174" s="5" t="str">
        <f t="shared" si="48"/>
        <v>Lofepramine</v>
      </c>
      <c r="Y1174" s="5" t="str">
        <f t="shared" si="49"/>
        <v>CBT individual (over 15 sessions) + any TCA</v>
      </c>
      <c r="Z1174" s="5" t="str">
        <f>FIXED(EXP('WinBUGS output'!N1173),2)</f>
        <v>0.77</v>
      </c>
      <c r="AA1174" s="5" t="str">
        <f>FIXED(EXP('WinBUGS output'!M1173),2)</f>
        <v>0.31</v>
      </c>
      <c r="AB1174" s="5" t="str">
        <f>FIXED(EXP('WinBUGS output'!O1173),2)</f>
        <v>1.89</v>
      </c>
    </row>
    <row r="1175" spans="1:28" x14ac:dyDescent="0.25">
      <c r="A1175" s="16">
        <v>14</v>
      </c>
      <c r="B1175" s="16">
        <v>81</v>
      </c>
      <c r="C1175" s="5" t="str">
        <f>VLOOKUP(A1175,'WinBUGS output'!A:C,3,FALSE)</f>
        <v>Lofepramine</v>
      </c>
      <c r="D1175" s="5" t="str">
        <f>VLOOKUP(B1175,'WinBUGS output'!A:C,3,FALSE)</f>
        <v>CBT individual (over 15 sessions) + imipramine</v>
      </c>
      <c r="E1175" s="5" t="str">
        <f>FIXED('WinBUGS output'!N1174,2)</f>
        <v>-0.28</v>
      </c>
      <c r="F1175" s="5" t="str">
        <f>FIXED('WinBUGS output'!M1174,2)</f>
        <v>-1.28</v>
      </c>
      <c r="G1175" s="5" t="str">
        <f>FIXED('WinBUGS output'!O1174,2)</f>
        <v>0.70</v>
      </c>
      <c r="H1175" s="38"/>
      <c r="I1175" s="38"/>
      <c r="J1175" s="38"/>
      <c r="X1175" s="5" t="str">
        <f t="shared" si="48"/>
        <v>Lofepramine</v>
      </c>
      <c r="Y1175" s="5" t="str">
        <f t="shared" si="49"/>
        <v>CBT individual (over 15 sessions) + imipramine</v>
      </c>
      <c r="Z1175" s="5" t="str">
        <f>FIXED(EXP('WinBUGS output'!N1174),2)</f>
        <v>0.76</v>
      </c>
      <c r="AA1175" s="5" t="str">
        <f>FIXED(EXP('WinBUGS output'!M1174),2)</f>
        <v>0.28</v>
      </c>
      <c r="AB1175" s="5" t="str">
        <f>FIXED(EXP('WinBUGS output'!O1174),2)</f>
        <v>2.01</v>
      </c>
    </row>
    <row r="1176" spans="1:28" x14ac:dyDescent="0.25">
      <c r="A1176" s="16">
        <v>14</v>
      </c>
      <c r="B1176" s="16">
        <v>82</v>
      </c>
      <c r="C1176" s="5" t="str">
        <f>VLOOKUP(A1176,'WinBUGS output'!A:C,3,FALSE)</f>
        <v>Lofepramine</v>
      </c>
      <c r="D1176" s="5" t="str">
        <f>VLOOKUP(B1176,'WinBUGS output'!A:C,3,FALSE)</f>
        <v>CBT group (under 15 sessions) + imipramine</v>
      </c>
      <c r="E1176" s="5" t="str">
        <f>FIXED('WinBUGS output'!N1175,2)</f>
        <v>0.59</v>
      </c>
      <c r="F1176" s="5" t="str">
        <f>FIXED('WinBUGS output'!M1175,2)</f>
        <v>-0.94</v>
      </c>
      <c r="G1176" s="5" t="str">
        <f>FIXED('WinBUGS output'!O1175,2)</f>
        <v>2.13</v>
      </c>
      <c r="H1176" s="38"/>
      <c r="I1176" s="38"/>
      <c r="J1176" s="38"/>
      <c r="X1176" s="5" t="str">
        <f t="shared" si="48"/>
        <v>Lofepramine</v>
      </c>
      <c r="Y1176" s="5" t="str">
        <f t="shared" si="49"/>
        <v>CBT group (under 15 sessions) + imipramine</v>
      </c>
      <c r="Z1176" s="5" t="str">
        <f>FIXED(EXP('WinBUGS output'!N1175),2)</f>
        <v>1.81</v>
      </c>
      <c r="AA1176" s="5" t="str">
        <f>FIXED(EXP('WinBUGS output'!M1175),2)</f>
        <v>0.39</v>
      </c>
      <c r="AB1176" s="5" t="str">
        <f>FIXED(EXP('WinBUGS output'!O1175),2)</f>
        <v>8.44</v>
      </c>
    </row>
    <row r="1177" spans="1:28" x14ac:dyDescent="0.25">
      <c r="A1177" s="16">
        <v>14</v>
      </c>
      <c r="B1177" s="16">
        <v>83</v>
      </c>
      <c r="C1177" s="5" t="str">
        <f>VLOOKUP(A1177,'WinBUGS output'!A:C,3,FALSE)</f>
        <v>Lofepramine</v>
      </c>
      <c r="D1177" s="5" t="str">
        <f>VLOOKUP(B1177,'WinBUGS output'!A:C,3,FALSE)</f>
        <v>Problem solving individual + any SSRI</v>
      </c>
      <c r="E1177" s="5" t="str">
        <f>FIXED('WinBUGS output'!N1176,2)</f>
        <v>-1.08</v>
      </c>
      <c r="F1177" s="5" t="str">
        <f>FIXED('WinBUGS output'!M1176,2)</f>
        <v>-2.55</v>
      </c>
      <c r="G1177" s="5" t="str">
        <f>FIXED('WinBUGS output'!O1176,2)</f>
        <v>0.33</v>
      </c>
      <c r="H1177" s="38"/>
      <c r="I1177" s="38"/>
      <c r="J1177" s="38"/>
      <c r="X1177" s="5" t="str">
        <f t="shared" si="48"/>
        <v>Lofepramine</v>
      </c>
      <c r="Y1177" s="5" t="str">
        <f t="shared" si="49"/>
        <v>Problem solving individual + any SSRI</v>
      </c>
      <c r="Z1177" s="5" t="str">
        <f>FIXED(EXP('WinBUGS output'!N1176),2)</f>
        <v>0.34</v>
      </c>
      <c r="AA1177" s="5" t="str">
        <f>FIXED(EXP('WinBUGS output'!M1176),2)</f>
        <v>0.08</v>
      </c>
      <c r="AB1177" s="5" t="str">
        <f>FIXED(EXP('WinBUGS output'!O1176),2)</f>
        <v>1.39</v>
      </c>
    </row>
    <row r="1178" spans="1:28" x14ac:dyDescent="0.25">
      <c r="A1178" s="16">
        <v>14</v>
      </c>
      <c r="B1178" s="16">
        <v>84</v>
      </c>
      <c r="C1178" s="5" t="str">
        <f>VLOOKUP(A1178,'WinBUGS output'!A:C,3,FALSE)</f>
        <v>Lofepramine</v>
      </c>
      <c r="D1178" s="5" t="str">
        <f>VLOOKUP(B1178,'WinBUGS output'!A:C,3,FALSE)</f>
        <v>Supportive psychotherapy + any SSRI</v>
      </c>
      <c r="E1178" s="5" t="str">
        <f>FIXED('WinBUGS output'!N1177,2)</f>
        <v>-0.35</v>
      </c>
      <c r="F1178" s="5" t="str">
        <f>FIXED('WinBUGS output'!M1177,2)</f>
        <v>-2.26</v>
      </c>
      <c r="G1178" s="5" t="str">
        <f>FIXED('WinBUGS output'!O1177,2)</f>
        <v>1.54</v>
      </c>
      <c r="H1178" s="38"/>
      <c r="I1178" s="38"/>
      <c r="J1178" s="38"/>
      <c r="X1178" s="5" t="str">
        <f t="shared" si="48"/>
        <v>Lofepramine</v>
      </c>
      <c r="Y1178" s="5" t="str">
        <f t="shared" si="49"/>
        <v>Supportive psychotherapy + any SSRI</v>
      </c>
      <c r="Z1178" s="5" t="str">
        <f>FIXED(EXP('WinBUGS output'!N1177),2)</f>
        <v>0.71</v>
      </c>
      <c r="AA1178" s="5" t="str">
        <f>FIXED(EXP('WinBUGS output'!M1177),2)</f>
        <v>0.10</v>
      </c>
      <c r="AB1178" s="5" t="str">
        <f>FIXED(EXP('WinBUGS output'!O1177),2)</f>
        <v>4.66</v>
      </c>
    </row>
    <row r="1179" spans="1:28" x14ac:dyDescent="0.25">
      <c r="A1179" s="16">
        <v>14</v>
      </c>
      <c r="B1179" s="16">
        <v>85</v>
      </c>
      <c r="C1179" s="5" t="str">
        <f>VLOOKUP(A1179,'WinBUGS output'!A:C,3,FALSE)</f>
        <v>Lofepramine</v>
      </c>
      <c r="D1179" s="5" t="str">
        <f>VLOOKUP(B1179,'WinBUGS output'!A:C,3,FALSE)</f>
        <v>Interpersonal psychotherapy (IPT) + any AD</v>
      </c>
      <c r="E1179" s="5" t="str">
        <f>FIXED('WinBUGS output'!N1178,2)</f>
        <v>-0.49</v>
      </c>
      <c r="F1179" s="5" t="str">
        <f>FIXED('WinBUGS output'!M1178,2)</f>
        <v>-1.81</v>
      </c>
      <c r="G1179" s="5" t="str">
        <f>FIXED('WinBUGS output'!O1178,2)</f>
        <v>0.81</v>
      </c>
      <c r="H1179" s="38"/>
      <c r="I1179" s="38"/>
      <c r="J1179" s="38"/>
      <c r="X1179" s="5" t="str">
        <f t="shared" si="48"/>
        <v>Lofepramine</v>
      </c>
      <c r="Y1179" s="5" t="str">
        <f t="shared" si="49"/>
        <v>Interpersonal psychotherapy (IPT) + any AD</v>
      </c>
      <c r="Z1179" s="5" t="str">
        <f>FIXED(EXP('WinBUGS output'!N1178),2)</f>
        <v>0.62</v>
      </c>
      <c r="AA1179" s="5" t="str">
        <f>FIXED(EXP('WinBUGS output'!M1178),2)</f>
        <v>0.16</v>
      </c>
      <c r="AB1179" s="5" t="str">
        <f>FIXED(EXP('WinBUGS output'!O1178),2)</f>
        <v>2.24</v>
      </c>
    </row>
    <row r="1180" spans="1:28" x14ac:dyDescent="0.25">
      <c r="A1180" s="16">
        <v>14</v>
      </c>
      <c r="B1180" s="16">
        <v>86</v>
      </c>
      <c r="C1180" s="5" t="str">
        <f>VLOOKUP(A1180,'WinBUGS output'!A:C,3,FALSE)</f>
        <v>Lofepramine</v>
      </c>
      <c r="D1180" s="5" t="str">
        <f>VLOOKUP(B1180,'WinBUGS output'!A:C,3,FALSE)</f>
        <v>Interpersonal psychotherapy (IPT) + imipramine</v>
      </c>
      <c r="E1180" s="5" t="str">
        <f>FIXED('WinBUGS output'!N1179,2)</f>
        <v>-0.59</v>
      </c>
      <c r="F1180" s="5" t="str">
        <f>FIXED('WinBUGS output'!M1179,2)</f>
        <v>-2.06</v>
      </c>
      <c r="G1180" s="5" t="str">
        <f>FIXED('WinBUGS output'!O1179,2)</f>
        <v>0.82</v>
      </c>
      <c r="H1180" s="38"/>
      <c r="I1180" s="38"/>
      <c r="J1180" s="38"/>
      <c r="X1180" s="5" t="str">
        <f t="shared" si="48"/>
        <v>Lofepramine</v>
      </c>
      <c r="Y1180" s="5" t="str">
        <f t="shared" si="49"/>
        <v>Interpersonal psychotherapy (IPT) + imipramine</v>
      </c>
      <c r="Z1180" s="5" t="str">
        <f>FIXED(EXP('WinBUGS output'!N1179),2)</f>
        <v>0.55</v>
      </c>
      <c r="AA1180" s="5" t="str">
        <f>FIXED(EXP('WinBUGS output'!M1179),2)</f>
        <v>0.13</v>
      </c>
      <c r="AB1180" s="5" t="str">
        <f>FIXED(EXP('WinBUGS output'!O1179),2)</f>
        <v>2.27</v>
      </c>
    </row>
    <row r="1181" spans="1:28" x14ac:dyDescent="0.25">
      <c r="A1181" s="16">
        <v>14</v>
      </c>
      <c r="B1181" s="16">
        <v>87</v>
      </c>
      <c r="C1181" s="5" t="str">
        <f>VLOOKUP(A1181,'WinBUGS output'!A:C,3,FALSE)</f>
        <v>Lofepramine</v>
      </c>
      <c r="D1181" s="5" t="str">
        <f>VLOOKUP(B1181,'WinBUGS output'!A:C,3,FALSE)</f>
        <v>Short-term psychodynamic psychotherapy individual + Any AD</v>
      </c>
      <c r="E1181" s="5" t="str">
        <f>FIXED('WinBUGS output'!N1180,2)</f>
        <v>0.16</v>
      </c>
      <c r="F1181" s="5" t="str">
        <f>FIXED('WinBUGS output'!M1180,2)</f>
        <v>-0.80</v>
      </c>
      <c r="G1181" s="5" t="str">
        <f>FIXED('WinBUGS output'!O1180,2)</f>
        <v>1.12</v>
      </c>
      <c r="H1181" s="38"/>
      <c r="I1181" s="38"/>
      <c r="J1181" s="38"/>
      <c r="X1181" s="5" t="str">
        <f t="shared" si="48"/>
        <v>Lofepramine</v>
      </c>
      <c r="Y1181" s="5" t="str">
        <f t="shared" si="49"/>
        <v>Short-term psychodynamic psychotherapy individual + Any AD</v>
      </c>
      <c r="Z1181" s="5" t="str">
        <f>FIXED(EXP('WinBUGS output'!N1180),2)</f>
        <v>1.17</v>
      </c>
      <c r="AA1181" s="5" t="str">
        <f>FIXED(EXP('WinBUGS output'!M1180),2)</f>
        <v>0.45</v>
      </c>
      <c r="AB1181" s="5" t="str">
        <f>FIXED(EXP('WinBUGS output'!O1180),2)</f>
        <v>3.06</v>
      </c>
    </row>
    <row r="1182" spans="1:28" x14ac:dyDescent="0.25">
      <c r="A1182" s="16">
        <v>14</v>
      </c>
      <c r="B1182" s="16">
        <v>88</v>
      </c>
      <c r="C1182" s="5" t="str">
        <f>VLOOKUP(A1182,'WinBUGS output'!A:C,3,FALSE)</f>
        <v>Lofepramine</v>
      </c>
      <c r="D1182" s="5" t="str">
        <f>VLOOKUP(B1182,'WinBUGS output'!A:C,3,FALSE)</f>
        <v>Short-term psychodynamic psychotherapy individual + any SSRI</v>
      </c>
      <c r="E1182" s="5" t="str">
        <f>FIXED('WinBUGS output'!N1181,2)</f>
        <v>0.14</v>
      </c>
      <c r="F1182" s="5" t="str">
        <f>FIXED('WinBUGS output'!M1181,2)</f>
        <v>-1.03</v>
      </c>
      <c r="G1182" s="5" t="str">
        <f>FIXED('WinBUGS output'!O1181,2)</f>
        <v>1.31</v>
      </c>
      <c r="H1182" s="38"/>
      <c r="I1182" s="38"/>
      <c r="J1182" s="38"/>
      <c r="X1182" s="5" t="str">
        <f t="shared" si="48"/>
        <v>Lofepramine</v>
      </c>
      <c r="Y1182" s="5" t="str">
        <f t="shared" si="49"/>
        <v>Short-term psychodynamic psychotherapy individual + any SSRI</v>
      </c>
      <c r="Z1182" s="5" t="str">
        <f>FIXED(EXP('WinBUGS output'!N1181),2)</f>
        <v>1.15</v>
      </c>
      <c r="AA1182" s="5" t="str">
        <f>FIXED(EXP('WinBUGS output'!M1181),2)</f>
        <v>0.36</v>
      </c>
      <c r="AB1182" s="5" t="str">
        <f>FIXED(EXP('WinBUGS output'!O1181),2)</f>
        <v>3.69</v>
      </c>
    </row>
    <row r="1183" spans="1:28" x14ac:dyDescent="0.25">
      <c r="A1183" s="16">
        <v>14</v>
      </c>
      <c r="B1183" s="16">
        <v>89</v>
      </c>
      <c r="C1183" s="5" t="str">
        <f>VLOOKUP(A1183,'WinBUGS output'!A:C,3,FALSE)</f>
        <v>Lofepramine</v>
      </c>
      <c r="D1183" s="5" t="str">
        <f>VLOOKUP(B1183,'WinBUGS output'!A:C,3,FALSE)</f>
        <v>CBT individual (over 15 sessions) + Pill placebo</v>
      </c>
      <c r="E1183" s="5" t="str">
        <f>FIXED('WinBUGS output'!N1182,2)</f>
        <v>-1.43</v>
      </c>
      <c r="F1183" s="5" t="str">
        <f>FIXED('WinBUGS output'!M1182,2)</f>
        <v>-2.81</v>
      </c>
      <c r="G1183" s="5" t="str">
        <f>FIXED('WinBUGS output'!O1182,2)</f>
        <v>-0.19</v>
      </c>
      <c r="H1183" s="38"/>
      <c r="I1183" s="38"/>
      <c r="J1183" s="38"/>
      <c r="X1183" s="5" t="str">
        <f t="shared" si="48"/>
        <v>Lofepramine</v>
      </c>
      <c r="Y1183" s="5" t="str">
        <f t="shared" si="49"/>
        <v>CBT individual (over 15 sessions) + Pill placebo</v>
      </c>
      <c r="Z1183" s="5" t="str">
        <f>FIXED(EXP('WinBUGS output'!N1182),2)</f>
        <v>0.24</v>
      </c>
      <c r="AA1183" s="5" t="str">
        <f>FIXED(EXP('WinBUGS output'!M1182),2)</f>
        <v>0.06</v>
      </c>
      <c r="AB1183" s="5" t="str">
        <f>FIXED(EXP('WinBUGS output'!O1182),2)</f>
        <v>0.83</v>
      </c>
    </row>
    <row r="1184" spans="1:28" x14ac:dyDescent="0.25">
      <c r="A1184" s="16">
        <v>14</v>
      </c>
      <c r="B1184" s="16">
        <v>90</v>
      </c>
      <c r="C1184" s="5" t="str">
        <f>VLOOKUP(A1184,'WinBUGS output'!A:C,3,FALSE)</f>
        <v>Lofepramine</v>
      </c>
      <c r="D1184" s="5" t="str">
        <f>VLOOKUP(B1184,'WinBUGS output'!A:C,3,FALSE)</f>
        <v xml:space="preserve">Interpersonal psychotherapy (IPT) + Pill placebo </v>
      </c>
      <c r="E1184" s="5" t="str">
        <f>FIXED('WinBUGS output'!N1183,2)</f>
        <v>-1.26</v>
      </c>
      <c r="F1184" s="5" t="str">
        <f>FIXED('WinBUGS output'!M1183,2)</f>
        <v>-2.49</v>
      </c>
      <c r="G1184" s="5" t="str">
        <f>FIXED('WinBUGS output'!O1183,2)</f>
        <v>-0.09</v>
      </c>
      <c r="H1184" s="38"/>
      <c r="I1184" s="38"/>
      <c r="J1184" s="38"/>
      <c r="X1184" s="5" t="str">
        <f t="shared" si="48"/>
        <v>Lofepramine</v>
      </c>
      <c r="Y1184" s="5" t="str">
        <f t="shared" si="49"/>
        <v xml:space="preserve">Interpersonal psychotherapy (IPT) + Pill placebo </v>
      </c>
      <c r="Z1184" s="5" t="str">
        <f>FIXED(EXP('WinBUGS output'!N1183),2)</f>
        <v>0.28</v>
      </c>
      <c r="AA1184" s="5" t="str">
        <f>FIXED(EXP('WinBUGS output'!M1183),2)</f>
        <v>0.08</v>
      </c>
      <c r="AB1184" s="5" t="str">
        <f>FIXED(EXP('WinBUGS output'!O1183),2)</f>
        <v>0.92</v>
      </c>
    </row>
    <row r="1185" spans="1:28" x14ac:dyDescent="0.25">
      <c r="A1185" s="16">
        <v>14</v>
      </c>
      <c r="B1185" s="16">
        <v>91</v>
      </c>
      <c r="C1185" s="5" t="str">
        <f>VLOOKUP(A1185,'WinBUGS output'!A:C,3,FALSE)</f>
        <v>Lofepramine</v>
      </c>
      <c r="D1185" s="5" t="str">
        <f>VLOOKUP(B1185,'WinBUGS output'!A:C,3,FALSE)</f>
        <v>Exercise + CBT individual (under 15 sessions)</v>
      </c>
      <c r="E1185" s="5" t="str">
        <f>FIXED('WinBUGS output'!N1184,2)</f>
        <v>-0.68</v>
      </c>
      <c r="F1185" s="5" t="str">
        <f>FIXED('WinBUGS output'!M1184,2)</f>
        <v>-1.83</v>
      </c>
      <c r="G1185" s="5" t="str">
        <f>FIXED('WinBUGS output'!O1184,2)</f>
        <v>0.38</v>
      </c>
      <c r="H1185" s="38"/>
      <c r="I1185" s="38"/>
      <c r="J1185" s="38"/>
      <c r="X1185" s="5" t="str">
        <f t="shared" si="48"/>
        <v>Lofepramine</v>
      </c>
      <c r="Y1185" s="5" t="str">
        <f t="shared" si="49"/>
        <v>Exercise + CBT individual (under 15 sessions)</v>
      </c>
      <c r="Z1185" s="5" t="str">
        <f>FIXED(EXP('WinBUGS output'!N1184),2)</f>
        <v>0.51</v>
      </c>
      <c r="AA1185" s="5" t="str">
        <f>FIXED(EXP('WinBUGS output'!M1184),2)</f>
        <v>0.16</v>
      </c>
      <c r="AB1185" s="5" t="str">
        <f>FIXED(EXP('WinBUGS output'!O1184),2)</f>
        <v>1.46</v>
      </c>
    </row>
    <row r="1186" spans="1:28" x14ac:dyDescent="0.25">
      <c r="A1186" s="16">
        <v>14</v>
      </c>
      <c r="B1186" s="16">
        <v>92</v>
      </c>
      <c r="C1186" s="5" t="str">
        <f>VLOOKUP(A1186,'WinBUGS output'!A:C,3,FALSE)</f>
        <v>Lofepramine</v>
      </c>
      <c r="D1186" s="5" t="str">
        <f>VLOOKUP(B1186,'WinBUGS output'!A:C,3,FALSE)</f>
        <v>Exercise + Sertraline</v>
      </c>
      <c r="E1186" s="5" t="str">
        <f>FIXED('WinBUGS output'!N1185,2)</f>
        <v>-0.57</v>
      </c>
      <c r="F1186" s="5" t="str">
        <f>FIXED('WinBUGS output'!M1185,2)</f>
        <v>-1.44</v>
      </c>
      <c r="G1186" s="5" t="str">
        <f>FIXED('WinBUGS output'!O1185,2)</f>
        <v>0.29</v>
      </c>
      <c r="H1186" s="38"/>
      <c r="I1186" s="38"/>
      <c r="J1186" s="38"/>
      <c r="X1186" s="5" t="str">
        <f t="shared" si="48"/>
        <v>Lofepramine</v>
      </c>
      <c r="Y1186" s="5" t="str">
        <f t="shared" si="49"/>
        <v>Exercise + Sertraline</v>
      </c>
      <c r="Z1186" s="5" t="str">
        <f>FIXED(EXP('WinBUGS output'!N1185),2)</f>
        <v>0.57</v>
      </c>
      <c r="AA1186" s="5" t="str">
        <f>FIXED(EXP('WinBUGS output'!M1185),2)</f>
        <v>0.24</v>
      </c>
      <c r="AB1186" s="5" t="str">
        <f>FIXED(EXP('WinBUGS output'!O1185),2)</f>
        <v>1.33</v>
      </c>
    </row>
    <row r="1187" spans="1:28" x14ac:dyDescent="0.25">
      <c r="A1187" s="16">
        <v>15</v>
      </c>
      <c r="B1187" s="16">
        <v>16</v>
      </c>
      <c r="C1187" s="5" t="str">
        <f>VLOOKUP(A1187,'WinBUGS output'!A:C,3,FALSE)</f>
        <v>Any SSRI</v>
      </c>
      <c r="D1187" s="5" t="str">
        <f>VLOOKUP(B1187,'WinBUGS output'!A:C,3,FALSE)</f>
        <v>Any SSRI + Enhanced TAU</v>
      </c>
      <c r="E1187" s="5" t="str">
        <f>FIXED('WinBUGS output'!N1186,2)</f>
        <v>0.01</v>
      </c>
      <c r="F1187" s="5" t="str">
        <f>FIXED('WinBUGS output'!M1186,2)</f>
        <v>-0.60</v>
      </c>
      <c r="G1187" s="5" t="str">
        <f>FIXED('WinBUGS output'!O1186,2)</f>
        <v>0.63</v>
      </c>
      <c r="H1187" s="38"/>
      <c r="I1187" s="38"/>
      <c r="J1187" s="38"/>
      <c r="X1187" s="5" t="str">
        <f t="shared" si="48"/>
        <v>Any SSRI</v>
      </c>
      <c r="Y1187" s="5" t="str">
        <f t="shared" si="49"/>
        <v>Any SSRI + Enhanced TAU</v>
      </c>
      <c r="Z1187" s="5" t="str">
        <f>FIXED(EXP('WinBUGS output'!N1186),2)</f>
        <v>1.01</v>
      </c>
      <c r="AA1187" s="5" t="str">
        <f>FIXED(EXP('WinBUGS output'!M1186),2)</f>
        <v>0.55</v>
      </c>
      <c r="AB1187" s="5" t="str">
        <f>FIXED(EXP('WinBUGS output'!O1186),2)</f>
        <v>1.88</v>
      </c>
    </row>
    <row r="1188" spans="1:28" x14ac:dyDescent="0.25">
      <c r="A1188" s="16">
        <v>15</v>
      </c>
      <c r="B1188" s="16">
        <v>17</v>
      </c>
      <c r="C1188" s="5" t="str">
        <f>VLOOKUP(A1188,'WinBUGS output'!A:C,3,FALSE)</f>
        <v>Any SSRI</v>
      </c>
      <c r="D1188" s="5" t="str">
        <f>VLOOKUP(B1188,'WinBUGS output'!A:C,3,FALSE)</f>
        <v>Citalopram</v>
      </c>
      <c r="E1188" s="5" t="str">
        <f>FIXED('WinBUGS output'!N1187,2)</f>
        <v>0.03</v>
      </c>
      <c r="F1188" s="5" t="str">
        <f>FIXED('WinBUGS output'!M1187,2)</f>
        <v>-0.46</v>
      </c>
      <c r="G1188" s="5" t="str">
        <f>FIXED('WinBUGS output'!O1187,2)</f>
        <v>0.63</v>
      </c>
      <c r="H1188" s="38"/>
      <c r="I1188" s="38"/>
      <c r="J1188" s="38"/>
      <c r="X1188" s="5" t="str">
        <f t="shared" si="48"/>
        <v>Any SSRI</v>
      </c>
      <c r="Y1188" s="5" t="str">
        <f t="shared" si="49"/>
        <v>Citalopram</v>
      </c>
      <c r="Z1188" s="5" t="str">
        <f>FIXED(EXP('WinBUGS output'!N1187),2)</f>
        <v>1.03</v>
      </c>
      <c r="AA1188" s="5" t="str">
        <f>FIXED(EXP('WinBUGS output'!M1187),2)</f>
        <v>0.63</v>
      </c>
      <c r="AB1188" s="5" t="str">
        <f>FIXED(EXP('WinBUGS output'!O1187),2)</f>
        <v>1.87</v>
      </c>
    </row>
    <row r="1189" spans="1:28" x14ac:dyDescent="0.25">
      <c r="A1189" s="16">
        <v>15</v>
      </c>
      <c r="B1189" s="16">
        <v>18</v>
      </c>
      <c r="C1189" s="5" t="str">
        <f>VLOOKUP(A1189,'WinBUGS output'!A:C,3,FALSE)</f>
        <v>Any SSRI</v>
      </c>
      <c r="D1189" s="5" t="str">
        <f>VLOOKUP(B1189,'WinBUGS output'!A:C,3,FALSE)</f>
        <v>Escitalopram</v>
      </c>
      <c r="E1189" s="5" t="str">
        <f>FIXED('WinBUGS output'!N1188,2)</f>
        <v>0.03</v>
      </c>
      <c r="F1189" s="5" t="str">
        <f>FIXED('WinBUGS output'!M1188,2)</f>
        <v>-0.43</v>
      </c>
      <c r="G1189" s="5" t="str">
        <f>FIXED('WinBUGS output'!O1188,2)</f>
        <v>0.60</v>
      </c>
      <c r="H1189" s="38"/>
      <c r="I1189" s="38"/>
      <c r="J1189" s="38"/>
      <c r="X1189" s="5" t="str">
        <f t="shared" si="48"/>
        <v>Any SSRI</v>
      </c>
      <c r="Y1189" s="5" t="str">
        <f t="shared" si="49"/>
        <v>Escitalopram</v>
      </c>
      <c r="Z1189" s="5" t="str">
        <f>FIXED(EXP('WinBUGS output'!N1188),2)</f>
        <v>1.03</v>
      </c>
      <c r="AA1189" s="5" t="str">
        <f>FIXED(EXP('WinBUGS output'!M1188),2)</f>
        <v>0.65</v>
      </c>
      <c r="AB1189" s="5" t="str">
        <f>FIXED(EXP('WinBUGS output'!O1188),2)</f>
        <v>1.82</v>
      </c>
    </row>
    <row r="1190" spans="1:28" x14ac:dyDescent="0.25">
      <c r="A1190" s="16">
        <v>15</v>
      </c>
      <c r="B1190" s="16">
        <v>19</v>
      </c>
      <c r="C1190" s="5" t="str">
        <f>VLOOKUP(A1190,'WinBUGS output'!A:C,3,FALSE)</f>
        <v>Any SSRI</v>
      </c>
      <c r="D1190" s="5" t="str">
        <f>VLOOKUP(B1190,'WinBUGS output'!A:C,3,FALSE)</f>
        <v>Fluoxetine</v>
      </c>
      <c r="E1190" s="5" t="str">
        <f>FIXED('WinBUGS output'!N1189,2)</f>
        <v>0.00</v>
      </c>
      <c r="F1190" s="5" t="str">
        <f>FIXED('WinBUGS output'!M1189,2)</f>
        <v>-0.47</v>
      </c>
      <c r="G1190" s="5" t="str">
        <f>FIXED('WinBUGS output'!O1189,2)</f>
        <v>0.50</v>
      </c>
      <c r="H1190" s="38"/>
      <c r="I1190" s="38"/>
      <c r="J1190" s="38"/>
      <c r="X1190" s="5" t="str">
        <f t="shared" si="48"/>
        <v>Any SSRI</v>
      </c>
      <c r="Y1190" s="5" t="str">
        <f t="shared" si="49"/>
        <v>Fluoxetine</v>
      </c>
      <c r="Z1190" s="5" t="str">
        <f>FIXED(EXP('WinBUGS output'!N1189),2)</f>
        <v>1.00</v>
      </c>
      <c r="AA1190" s="5" t="str">
        <f>FIXED(EXP('WinBUGS output'!M1189),2)</f>
        <v>0.62</v>
      </c>
      <c r="AB1190" s="5" t="str">
        <f>FIXED(EXP('WinBUGS output'!O1189),2)</f>
        <v>1.65</v>
      </c>
    </row>
    <row r="1191" spans="1:28" x14ac:dyDescent="0.25">
      <c r="A1191" s="16">
        <v>15</v>
      </c>
      <c r="B1191" s="16">
        <v>20</v>
      </c>
      <c r="C1191" s="5" t="str">
        <f>VLOOKUP(A1191,'WinBUGS output'!A:C,3,FALSE)</f>
        <v>Any SSRI</v>
      </c>
      <c r="D1191" s="5" t="str">
        <f>VLOOKUP(B1191,'WinBUGS output'!A:C,3,FALSE)</f>
        <v>Sertraline</v>
      </c>
      <c r="E1191" s="5" t="str">
        <f>FIXED('WinBUGS output'!N1190,2)</f>
        <v>0.07</v>
      </c>
      <c r="F1191" s="5" t="str">
        <f>FIXED('WinBUGS output'!M1190,2)</f>
        <v>-0.35</v>
      </c>
      <c r="G1191" s="5" t="str">
        <f>FIXED('WinBUGS output'!O1190,2)</f>
        <v>0.61</v>
      </c>
      <c r="H1191" s="38"/>
      <c r="I1191" s="38"/>
      <c r="J1191" s="38"/>
      <c r="X1191" s="5" t="str">
        <f t="shared" si="48"/>
        <v>Any SSRI</v>
      </c>
      <c r="Y1191" s="5" t="str">
        <f t="shared" si="49"/>
        <v>Sertraline</v>
      </c>
      <c r="Z1191" s="5" t="str">
        <f>FIXED(EXP('WinBUGS output'!N1190),2)</f>
        <v>1.07</v>
      </c>
      <c r="AA1191" s="5" t="str">
        <f>FIXED(EXP('WinBUGS output'!M1190),2)</f>
        <v>0.71</v>
      </c>
      <c r="AB1191" s="5" t="str">
        <f>FIXED(EXP('WinBUGS output'!O1190),2)</f>
        <v>1.84</v>
      </c>
    </row>
    <row r="1192" spans="1:28" x14ac:dyDescent="0.25">
      <c r="A1192" s="16">
        <v>15</v>
      </c>
      <c r="B1192" s="16">
        <v>21</v>
      </c>
      <c r="C1192" s="5" t="str">
        <f>VLOOKUP(A1192,'WinBUGS output'!A:C,3,FALSE)</f>
        <v>Any SSRI</v>
      </c>
      <c r="D1192" s="5" t="str">
        <f>VLOOKUP(B1192,'WinBUGS output'!A:C,3,FALSE)</f>
        <v>Any AD</v>
      </c>
      <c r="E1192" s="5" t="str">
        <f>FIXED('WinBUGS output'!N1191,2)</f>
        <v>0.26</v>
      </c>
      <c r="F1192" s="5" t="str">
        <f>FIXED('WinBUGS output'!M1191,2)</f>
        <v>-0.33</v>
      </c>
      <c r="G1192" s="5" t="str">
        <f>FIXED('WinBUGS output'!O1191,2)</f>
        <v>0.87</v>
      </c>
      <c r="H1192" s="38"/>
      <c r="I1192" s="38"/>
      <c r="J1192" s="38"/>
      <c r="X1192" s="5" t="str">
        <f t="shared" si="48"/>
        <v>Any SSRI</v>
      </c>
      <c r="Y1192" s="5" t="str">
        <f t="shared" si="49"/>
        <v>Any AD</v>
      </c>
      <c r="Z1192" s="5" t="str">
        <f>FIXED(EXP('WinBUGS output'!N1191),2)</f>
        <v>1.30</v>
      </c>
      <c r="AA1192" s="5" t="str">
        <f>FIXED(EXP('WinBUGS output'!M1191),2)</f>
        <v>0.72</v>
      </c>
      <c r="AB1192" s="5" t="str">
        <f>FIXED(EXP('WinBUGS output'!O1191),2)</f>
        <v>2.39</v>
      </c>
    </row>
    <row r="1193" spans="1:28" x14ac:dyDescent="0.25">
      <c r="A1193" s="16">
        <v>15</v>
      </c>
      <c r="B1193" s="16">
        <v>22</v>
      </c>
      <c r="C1193" s="5" t="str">
        <f>VLOOKUP(A1193,'WinBUGS output'!A:C,3,FALSE)</f>
        <v>Any SSRI</v>
      </c>
      <c r="D1193" s="5" t="str">
        <f>VLOOKUP(B1193,'WinBUGS output'!A:C,3,FALSE)</f>
        <v>Mirtazapine</v>
      </c>
      <c r="E1193" s="5" t="str">
        <f>FIXED('WinBUGS output'!N1192,2)</f>
        <v>-0.52</v>
      </c>
      <c r="F1193" s="5" t="str">
        <f>FIXED('WinBUGS output'!M1192,2)</f>
        <v>-1.89</v>
      </c>
      <c r="G1193" s="5" t="str">
        <f>FIXED('WinBUGS output'!O1192,2)</f>
        <v>0.84</v>
      </c>
      <c r="H1193" s="38"/>
      <c r="I1193" s="38"/>
      <c r="J1193" s="38"/>
      <c r="X1193" s="5" t="str">
        <f t="shared" si="48"/>
        <v>Any SSRI</v>
      </c>
      <c r="Y1193" s="5" t="str">
        <f t="shared" si="49"/>
        <v>Mirtazapine</v>
      </c>
      <c r="Z1193" s="5" t="str">
        <f>FIXED(EXP('WinBUGS output'!N1192),2)</f>
        <v>0.60</v>
      </c>
      <c r="AA1193" s="5" t="str">
        <f>FIXED(EXP('WinBUGS output'!M1192),2)</f>
        <v>0.15</v>
      </c>
      <c r="AB1193" s="5" t="str">
        <f>FIXED(EXP('WinBUGS output'!O1192),2)</f>
        <v>2.32</v>
      </c>
    </row>
    <row r="1194" spans="1:28" x14ac:dyDescent="0.25">
      <c r="A1194" s="16">
        <v>15</v>
      </c>
      <c r="B1194" s="16">
        <v>23</v>
      </c>
      <c r="C1194" s="5" t="str">
        <f>VLOOKUP(A1194,'WinBUGS output'!A:C,3,FALSE)</f>
        <v>Any SSRI</v>
      </c>
      <c r="D1194" s="5" t="str">
        <f>VLOOKUP(B1194,'WinBUGS output'!A:C,3,FALSE)</f>
        <v>Short-term psychodynamic psychotherapy individual</v>
      </c>
      <c r="E1194" s="5" t="str">
        <f>FIXED('WinBUGS output'!N1193,2)</f>
        <v>0.07</v>
      </c>
      <c r="F1194" s="5" t="str">
        <f>FIXED('WinBUGS output'!M1193,2)</f>
        <v>-0.58</v>
      </c>
      <c r="G1194" s="5" t="str">
        <f>FIXED('WinBUGS output'!O1193,2)</f>
        <v>0.74</v>
      </c>
      <c r="H1194" s="38"/>
      <c r="I1194" s="38"/>
      <c r="J1194" s="38"/>
      <c r="X1194" s="5" t="str">
        <f t="shared" si="48"/>
        <v>Any SSRI</v>
      </c>
      <c r="Y1194" s="5" t="str">
        <f t="shared" si="49"/>
        <v>Short-term psychodynamic psychotherapy individual</v>
      </c>
      <c r="Z1194" s="5" t="str">
        <f>FIXED(EXP('WinBUGS output'!N1193),2)</f>
        <v>1.07</v>
      </c>
      <c r="AA1194" s="5" t="str">
        <f>FIXED(EXP('WinBUGS output'!M1193),2)</f>
        <v>0.56</v>
      </c>
      <c r="AB1194" s="5" t="str">
        <f>FIXED(EXP('WinBUGS output'!O1193),2)</f>
        <v>2.09</v>
      </c>
    </row>
    <row r="1195" spans="1:28" x14ac:dyDescent="0.25">
      <c r="A1195" s="16">
        <v>15</v>
      </c>
      <c r="B1195" s="16">
        <v>24</v>
      </c>
      <c r="C1195" s="5" t="str">
        <f>VLOOKUP(A1195,'WinBUGS output'!A:C,3,FALSE)</f>
        <v>Any SSRI</v>
      </c>
      <c r="D1195" s="5" t="str">
        <f>VLOOKUP(B1195,'WinBUGS output'!A:C,3,FALSE)</f>
        <v>Short-term psychodynamic psychotherapy group</v>
      </c>
      <c r="E1195" s="5" t="str">
        <f>FIXED('WinBUGS output'!N1194,2)</f>
        <v>0.07</v>
      </c>
      <c r="F1195" s="5" t="str">
        <f>FIXED('WinBUGS output'!M1194,2)</f>
        <v>-0.94</v>
      </c>
      <c r="G1195" s="5" t="str">
        <f>FIXED('WinBUGS output'!O1194,2)</f>
        <v>1.10</v>
      </c>
      <c r="H1195" s="38"/>
      <c r="I1195" s="38"/>
      <c r="J1195" s="38"/>
      <c r="X1195" s="5" t="str">
        <f t="shared" si="48"/>
        <v>Any SSRI</v>
      </c>
      <c r="Y1195" s="5" t="str">
        <f t="shared" si="49"/>
        <v>Short-term psychodynamic psychotherapy group</v>
      </c>
      <c r="Z1195" s="5" t="str">
        <f>FIXED(EXP('WinBUGS output'!N1194),2)</f>
        <v>1.07</v>
      </c>
      <c r="AA1195" s="5" t="str">
        <f>FIXED(EXP('WinBUGS output'!M1194),2)</f>
        <v>0.39</v>
      </c>
      <c r="AB1195" s="5" t="str">
        <f>FIXED(EXP('WinBUGS output'!O1194),2)</f>
        <v>3.01</v>
      </c>
    </row>
    <row r="1196" spans="1:28" x14ac:dyDescent="0.25">
      <c r="A1196" s="16">
        <v>15</v>
      </c>
      <c r="B1196" s="16">
        <v>25</v>
      </c>
      <c r="C1196" s="5" t="str">
        <f>VLOOKUP(A1196,'WinBUGS output'!A:C,3,FALSE)</f>
        <v>Any SSRI</v>
      </c>
      <c r="D1196" s="5" t="str">
        <f>VLOOKUP(B1196,'WinBUGS output'!A:C,3,FALSE)</f>
        <v>Cognitive bias modification with support + TAU</v>
      </c>
      <c r="E1196" s="5" t="str">
        <f>FIXED('WinBUGS output'!N1195,2)</f>
        <v>0.42</v>
      </c>
      <c r="F1196" s="5" t="str">
        <f>FIXED('WinBUGS output'!M1195,2)</f>
        <v>-0.52</v>
      </c>
      <c r="G1196" s="5" t="str">
        <f>FIXED('WinBUGS output'!O1195,2)</f>
        <v>1.32</v>
      </c>
      <c r="H1196" s="38"/>
      <c r="I1196" s="38"/>
      <c r="J1196" s="38"/>
      <c r="X1196" s="5" t="str">
        <f t="shared" si="48"/>
        <v>Any SSRI</v>
      </c>
      <c r="Y1196" s="5" t="str">
        <f t="shared" si="49"/>
        <v>Cognitive bias modification with support + TAU</v>
      </c>
      <c r="Z1196" s="5" t="str">
        <f>FIXED(EXP('WinBUGS output'!N1195),2)</f>
        <v>1.52</v>
      </c>
      <c r="AA1196" s="5" t="str">
        <f>FIXED(EXP('WinBUGS output'!M1195),2)</f>
        <v>0.59</v>
      </c>
      <c r="AB1196" s="5" t="str">
        <f>FIXED(EXP('WinBUGS output'!O1195),2)</f>
        <v>3.74</v>
      </c>
    </row>
    <row r="1197" spans="1:28" x14ac:dyDescent="0.25">
      <c r="A1197" s="16">
        <v>15</v>
      </c>
      <c r="B1197" s="16">
        <v>26</v>
      </c>
      <c r="C1197" s="5" t="str">
        <f>VLOOKUP(A1197,'WinBUGS output'!A:C,3,FALSE)</f>
        <v>Any SSRI</v>
      </c>
      <c r="D1197" s="5" t="str">
        <f>VLOOKUP(B1197,'WinBUGS output'!A:C,3,FALSE)</f>
        <v>Cognitive bibliotherapy with support</v>
      </c>
      <c r="E1197" s="5" t="str">
        <f>FIXED('WinBUGS output'!N1196,2)</f>
        <v>0.50</v>
      </c>
      <c r="F1197" s="5" t="str">
        <f>FIXED('WinBUGS output'!M1196,2)</f>
        <v>-0.25</v>
      </c>
      <c r="G1197" s="5" t="str">
        <f>FIXED('WinBUGS output'!O1196,2)</f>
        <v>1.25</v>
      </c>
      <c r="H1197" s="38"/>
      <c r="I1197" s="38"/>
      <c r="J1197" s="38"/>
      <c r="X1197" s="5" t="str">
        <f t="shared" si="48"/>
        <v>Any SSRI</v>
      </c>
      <c r="Y1197" s="5" t="str">
        <f t="shared" si="49"/>
        <v>Cognitive bibliotherapy with support</v>
      </c>
      <c r="Z1197" s="5" t="str">
        <f>FIXED(EXP('WinBUGS output'!N1196),2)</f>
        <v>1.66</v>
      </c>
      <c r="AA1197" s="5" t="str">
        <f>FIXED(EXP('WinBUGS output'!M1196),2)</f>
        <v>0.78</v>
      </c>
      <c r="AB1197" s="5" t="str">
        <f>FIXED(EXP('WinBUGS output'!O1196),2)</f>
        <v>3.49</v>
      </c>
    </row>
    <row r="1198" spans="1:28" x14ac:dyDescent="0.25">
      <c r="A1198" s="16">
        <v>15</v>
      </c>
      <c r="B1198" s="16">
        <v>27</v>
      </c>
      <c r="C1198" s="5" t="str">
        <f>VLOOKUP(A1198,'WinBUGS output'!A:C,3,FALSE)</f>
        <v>Any SSRI</v>
      </c>
      <c r="D1198" s="5" t="str">
        <f>VLOOKUP(B1198,'WinBUGS output'!A:C,3,FALSE)</f>
        <v>Cognitive bibliotherapy with support + TAU</v>
      </c>
      <c r="E1198" s="5" t="str">
        <f>FIXED('WinBUGS output'!N1197,2)</f>
        <v>0.42</v>
      </c>
      <c r="F1198" s="5" t="str">
        <f>FIXED('WinBUGS output'!M1197,2)</f>
        <v>-0.56</v>
      </c>
      <c r="G1198" s="5" t="str">
        <f>FIXED('WinBUGS output'!O1197,2)</f>
        <v>1.35</v>
      </c>
      <c r="H1198" s="38"/>
      <c r="I1198" s="38"/>
      <c r="J1198" s="38"/>
      <c r="X1198" s="5" t="str">
        <f t="shared" si="48"/>
        <v>Any SSRI</v>
      </c>
      <c r="Y1198" s="5" t="str">
        <f t="shared" si="49"/>
        <v>Cognitive bibliotherapy with support + TAU</v>
      </c>
      <c r="Z1198" s="5" t="str">
        <f>FIXED(EXP('WinBUGS output'!N1197),2)</f>
        <v>1.52</v>
      </c>
      <c r="AA1198" s="5" t="str">
        <f>FIXED(EXP('WinBUGS output'!M1197),2)</f>
        <v>0.57</v>
      </c>
      <c r="AB1198" s="5" t="str">
        <f>FIXED(EXP('WinBUGS output'!O1197),2)</f>
        <v>3.87</v>
      </c>
    </row>
    <row r="1199" spans="1:28" x14ac:dyDescent="0.25">
      <c r="A1199" s="16">
        <v>15</v>
      </c>
      <c r="B1199" s="16">
        <v>28</v>
      </c>
      <c r="C1199" s="5" t="str">
        <f>VLOOKUP(A1199,'WinBUGS output'!A:C,3,FALSE)</f>
        <v>Any SSRI</v>
      </c>
      <c r="D1199" s="5" t="str">
        <f>VLOOKUP(B1199,'WinBUGS output'!A:C,3,FALSE)</f>
        <v>Computerised behavioural activation with support</v>
      </c>
      <c r="E1199" s="5" t="str">
        <f>FIXED('WinBUGS output'!N1198,2)</f>
        <v>0.26</v>
      </c>
      <c r="F1199" s="5" t="str">
        <f>FIXED('WinBUGS output'!M1198,2)</f>
        <v>-0.75</v>
      </c>
      <c r="G1199" s="5" t="str">
        <f>FIXED('WinBUGS output'!O1198,2)</f>
        <v>1.14</v>
      </c>
      <c r="H1199" s="38"/>
      <c r="I1199" s="38"/>
      <c r="J1199" s="38"/>
      <c r="X1199" s="5" t="str">
        <f t="shared" si="48"/>
        <v>Any SSRI</v>
      </c>
      <c r="Y1199" s="5" t="str">
        <f t="shared" si="49"/>
        <v>Computerised behavioural activation with support</v>
      </c>
      <c r="Z1199" s="5" t="str">
        <f>FIXED(EXP('WinBUGS output'!N1198),2)</f>
        <v>1.30</v>
      </c>
      <c r="AA1199" s="5" t="str">
        <f>FIXED(EXP('WinBUGS output'!M1198),2)</f>
        <v>0.47</v>
      </c>
      <c r="AB1199" s="5" t="str">
        <f>FIXED(EXP('WinBUGS output'!O1198),2)</f>
        <v>3.12</v>
      </c>
    </row>
    <row r="1200" spans="1:28" x14ac:dyDescent="0.25">
      <c r="A1200" s="16">
        <v>15</v>
      </c>
      <c r="B1200" s="16">
        <v>29</v>
      </c>
      <c r="C1200" s="5" t="str">
        <f>VLOOKUP(A1200,'WinBUGS output'!A:C,3,FALSE)</f>
        <v>Any SSRI</v>
      </c>
      <c r="D1200" s="5" t="str">
        <f>VLOOKUP(B1200,'WinBUGS output'!A:C,3,FALSE)</f>
        <v>Computerised psychodynamic therapy with support</v>
      </c>
      <c r="E1200" s="5" t="str">
        <f>FIXED('WinBUGS output'!N1199,2)</f>
        <v>0.58</v>
      </c>
      <c r="F1200" s="5" t="str">
        <f>FIXED('WinBUGS output'!M1199,2)</f>
        <v>-0.34</v>
      </c>
      <c r="G1200" s="5" t="str">
        <f>FIXED('WinBUGS output'!O1199,2)</f>
        <v>1.63</v>
      </c>
      <c r="H1200" s="38"/>
      <c r="I1200" s="38"/>
      <c r="J1200" s="38"/>
      <c r="X1200" s="5" t="str">
        <f t="shared" si="48"/>
        <v>Any SSRI</v>
      </c>
      <c r="Y1200" s="5" t="str">
        <f t="shared" si="49"/>
        <v>Computerised psychodynamic therapy with support</v>
      </c>
      <c r="Z1200" s="5" t="str">
        <f>FIXED(EXP('WinBUGS output'!N1199),2)</f>
        <v>1.79</v>
      </c>
      <c r="AA1200" s="5" t="str">
        <f>FIXED(EXP('WinBUGS output'!M1199),2)</f>
        <v>0.71</v>
      </c>
      <c r="AB1200" s="5" t="str">
        <f>FIXED(EXP('WinBUGS output'!O1199),2)</f>
        <v>5.09</v>
      </c>
    </row>
    <row r="1201" spans="1:28" x14ac:dyDescent="0.25">
      <c r="A1201" s="16">
        <v>15</v>
      </c>
      <c r="B1201" s="16">
        <v>30</v>
      </c>
      <c r="C1201" s="5" t="str">
        <f>VLOOKUP(A1201,'WinBUGS output'!A:C,3,FALSE)</f>
        <v>Any SSRI</v>
      </c>
      <c r="D1201" s="5" t="str">
        <f>VLOOKUP(B1201,'WinBUGS output'!A:C,3,FALSE)</f>
        <v>Computerised third-wave cognitive therapy with support</v>
      </c>
      <c r="E1201" s="5" t="str">
        <f>FIXED('WinBUGS output'!N1200,2)</f>
        <v>0.36</v>
      </c>
      <c r="F1201" s="5" t="str">
        <f>FIXED('WinBUGS output'!M1200,2)</f>
        <v>-0.71</v>
      </c>
      <c r="G1201" s="5" t="str">
        <f>FIXED('WinBUGS output'!O1200,2)</f>
        <v>1.30</v>
      </c>
      <c r="H1201" s="38"/>
      <c r="I1201" s="38"/>
      <c r="J1201" s="38"/>
      <c r="X1201" s="5" t="str">
        <f t="shared" si="48"/>
        <v>Any SSRI</v>
      </c>
      <c r="Y1201" s="5" t="str">
        <f t="shared" si="49"/>
        <v>Computerised third-wave cognitive therapy with support</v>
      </c>
      <c r="Z1201" s="5" t="str">
        <f>FIXED(EXP('WinBUGS output'!N1200),2)</f>
        <v>1.43</v>
      </c>
      <c r="AA1201" s="5" t="str">
        <f>FIXED(EXP('WinBUGS output'!M1200),2)</f>
        <v>0.49</v>
      </c>
      <c r="AB1201" s="5" t="str">
        <f>FIXED(EXP('WinBUGS output'!O1200),2)</f>
        <v>3.67</v>
      </c>
    </row>
    <row r="1202" spans="1:28" x14ac:dyDescent="0.25">
      <c r="A1202" s="16">
        <v>15</v>
      </c>
      <c r="B1202" s="16">
        <v>31</v>
      </c>
      <c r="C1202" s="5" t="str">
        <f>VLOOKUP(A1202,'WinBUGS output'!A:C,3,FALSE)</f>
        <v>Any SSRI</v>
      </c>
      <c r="D1202" s="5" t="str">
        <f>VLOOKUP(B1202,'WinBUGS output'!A:C,3,FALSE)</f>
        <v>Computerised-CBT (CCBT) with support</v>
      </c>
      <c r="E1202" s="5" t="str">
        <f>FIXED('WinBUGS output'!N1201,2)</f>
        <v>0.75</v>
      </c>
      <c r="F1202" s="5" t="str">
        <f>FIXED('WinBUGS output'!M1201,2)</f>
        <v>0.04</v>
      </c>
      <c r="G1202" s="5" t="str">
        <f>FIXED('WinBUGS output'!O1201,2)</f>
        <v>1.48</v>
      </c>
      <c r="H1202" s="38"/>
      <c r="I1202" s="38"/>
      <c r="J1202" s="38"/>
      <c r="X1202" s="5" t="str">
        <f t="shared" si="48"/>
        <v>Any SSRI</v>
      </c>
      <c r="Y1202" s="5" t="str">
        <f t="shared" si="49"/>
        <v>Computerised-CBT (CCBT) with support</v>
      </c>
      <c r="Z1202" s="5" t="str">
        <f>FIXED(EXP('WinBUGS output'!N1201),2)</f>
        <v>2.11</v>
      </c>
      <c r="AA1202" s="5" t="str">
        <f>FIXED(EXP('WinBUGS output'!M1201),2)</f>
        <v>1.04</v>
      </c>
      <c r="AB1202" s="5" t="str">
        <f>FIXED(EXP('WinBUGS output'!O1201),2)</f>
        <v>4.39</v>
      </c>
    </row>
    <row r="1203" spans="1:28" x14ac:dyDescent="0.25">
      <c r="A1203" s="16">
        <v>15</v>
      </c>
      <c r="B1203" s="16">
        <v>32</v>
      </c>
      <c r="C1203" s="5" t="str">
        <f>VLOOKUP(A1203,'WinBUGS output'!A:C,3,FALSE)</f>
        <v>Any SSRI</v>
      </c>
      <c r="D1203" s="5" t="str">
        <f>VLOOKUP(B1203,'WinBUGS output'!A:C,3,FALSE)</f>
        <v>Computerised-CBT (CCBT) with support + TAU</v>
      </c>
      <c r="E1203" s="5" t="str">
        <f>FIXED('WinBUGS output'!N1202,2)</f>
        <v>0.28</v>
      </c>
      <c r="F1203" s="5" t="str">
        <f>FIXED('WinBUGS output'!M1202,2)</f>
        <v>-0.47</v>
      </c>
      <c r="G1203" s="5" t="str">
        <f>FIXED('WinBUGS output'!O1202,2)</f>
        <v>1.01</v>
      </c>
      <c r="H1203" s="38"/>
      <c r="I1203" s="38"/>
      <c r="J1203" s="38"/>
      <c r="X1203" s="5" t="str">
        <f t="shared" si="48"/>
        <v>Any SSRI</v>
      </c>
      <c r="Y1203" s="5" t="str">
        <f t="shared" si="49"/>
        <v>Computerised-CBT (CCBT) with support + TAU</v>
      </c>
      <c r="Z1203" s="5" t="str">
        <f>FIXED(EXP('WinBUGS output'!N1202),2)</f>
        <v>1.33</v>
      </c>
      <c r="AA1203" s="5" t="str">
        <f>FIXED(EXP('WinBUGS output'!M1202),2)</f>
        <v>0.63</v>
      </c>
      <c r="AB1203" s="5" t="str">
        <f>FIXED(EXP('WinBUGS output'!O1202),2)</f>
        <v>2.75</v>
      </c>
    </row>
    <row r="1204" spans="1:28" x14ac:dyDescent="0.25">
      <c r="A1204" s="16">
        <v>15</v>
      </c>
      <c r="B1204" s="16">
        <v>33</v>
      </c>
      <c r="C1204" s="5" t="str">
        <f>VLOOKUP(A1204,'WinBUGS output'!A:C,3,FALSE)</f>
        <v>Any SSRI</v>
      </c>
      <c r="D1204" s="5" t="str">
        <f>VLOOKUP(B1204,'WinBUGS output'!A:C,3,FALSE)</f>
        <v>Tailored computerised-CBT (CCBT) with support</v>
      </c>
      <c r="E1204" s="5" t="str">
        <f>FIXED('WinBUGS output'!N1203,2)</f>
        <v>0.36</v>
      </c>
      <c r="F1204" s="5" t="str">
        <f>FIXED('WinBUGS output'!M1203,2)</f>
        <v>-0.58</v>
      </c>
      <c r="G1204" s="5" t="str">
        <f>FIXED('WinBUGS output'!O1203,2)</f>
        <v>1.23</v>
      </c>
      <c r="H1204" s="38"/>
      <c r="I1204" s="38"/>
      <c r="J1204" s="38"/>
      <c r="X1204" s="5" t="str">
        <f t="shared" si="48"/>
        <v>Any SSRI</v>
      </c>
      <c r="Y1204" s="5" t="str">
        <f t="shared" si="49"/>
        <v>Tailored computerised-CBT (CCBT) with support</v>
      </c>
      <c r="Z1204" s="5" t="str">
        <f>FIXED(EXP('WinBUGS output'!N1203),2)</f>
        <v>1.44</v>
      </c>
      <c r="AA1204" s="5" t="str">
        <f>FIXED(EXP('WinBUGS output'!M1203),2)</f>
        <v>0.56</v>
      </c>
      <c r="AB1204" s="5" t="str">
        <f>FIXED(EXP('WinBUGS output'!O1203),2)</f>
        <v>3.42</v>
      </c>
    </row>
    <row r="1205" spans="1:28" x14ac:dyDescent="0.25">
      <c r="A1205" s="16">
        <v>15</v>
      </c>
      <c r="B1205" s="16">
        <v>34</v>
      </c>
      <c r="C1205" s="5" t="str">
        <f>VLOOKUP(A1205,'WinBUGS output'!A:C,3,FALSE)</f>
        <v>Any SSRI</v>
      </c>
      <c r="D1205" s="5" t="str">
        <f>VLOOKUP(B1205,'WinBUGS output'!A:C,3,FALSE)</f>
        <v>Behavioural bibliotherapy</v>
      </c>
      <c r="E1205" s="5" t="str">
        <f>FIXED('WinBUGS output'!N1204,2)</f>
        <v>0.31</v>
      </c>
      <c r="F1205" s="5" t="str">
        <f>FIXED('WinBUGS output'!M1204,2)</f>
        <v>-0.45</v>
      </c>
      <c r="G1205" s="5" t="str">
        <f>FIXED('WinBUGS output'!O1204,2)</f>
        <v>1.13</v>
      </c>
      <c r="H1205" s="38"/>
      <c r="I1205" s="38"/>
      <c r="J1205" s="38"/>
      <c r="X1205" s="5" t="str">
        <f t="shared" si="48"/>
        <v>Any SSRI</v>
      </c>
      <c r="Y1205" s="5" t="str">
        <f t="shared" si="49"/>
        <v>Behavioural bibliotherapy</v>
      </c>
      <c r="Z1205" s="5" t="str">
        <f>FIXED(EXP('WinBUGS output'!N1204),2)</f>
        <v>1.36</v>
      </c>
      <c r="AA1205" s="5" t="str">
        <f>FIXED(EXP('WinBUGS output'!M1204),2)</f>
        <v>0.64</v>
      </c>
      <c r="AB1205" s="5" t="str">
        <f>FIXED(EXP('WinBUGS output'!O1204),2)</f>
        <v>3.09</v>
      </c>
    </row>
    <row r="1206" spans="1:28" x14ac:dyDescent="0.25">
      <c r="A1206" s="16">
        <v>15</v>
      </c>
      <c r="B1206" s="16">
        <v>35</v>
      </c>
      <c r="C1206" s="5" t="str">
        <f>VLOOKUP(A1206,'WinBUGS output'!A:C,3,FALSE)</f>
        <v>Any SSRI</v>
      </c>
      <c r="D1206" s="5" t="str">
        <f>VLOOKUP(B1206,'WinBUGS output'!A:C,3,FALSE)</f>
        <v>Cognitive bibliotherapy</v>
      </c>
      <c r="E1206" s="5" t="str">
        <f>FIXED('WinBUGS output'!N1205,2)</f>
        <v>0.21</v>
      </c>
      <c r="F1206" s="5" t="str">
        <f>FIXED('WinBUGS output'!M1205,2)</f>
        <v>-0.46</v>
      </c>
      <c r="G1206" s="5" t="str">
        <f>FIXED('WinBUGS output'!O1205,2)</f>
        <v>0.88</v>
      </c>
      <c r="H1206" s="38"/>
      <c r="I1206" s="38"/>
      <c r="J1206" s="38"/>
      <c r="X1206" s="5" t="str">
        <f t="shared" si="48"/>
        <v>Any SSRI</v>
      </c>
      <c r="Y1206" s="5" t="str">
        <f t="shared" si="49"/>
        <v>Cognitive bibliotherapy</v>
      </c>
      <c r="Z1206" s="5" t="str">
        <f>FIXED(EXP('WinBUGS output'!N1205),2)</f>
        <v>1.23</v>
      </c>
      <c r="AA1206" s="5" t="str">
        <f>FIXED(EXP('WinBUGS output'!M1205),2)</f>
        <v>0.63</v>
      </c>
      <c r="AB1206" s="5" t="str">
        <f>FIXED(EXP('WinBUGS output'!O1205),2)</f>
        <v>2.41</v>
      </c>
    </row>
    <row r="1207" spans="1:28" x14ac:dyDescent="0.25">
      <c r="A1207" s="16">
        <v>15</v>
      </c>
      <c r="B1207" s="16">
        <v>36</v>
      </c>
      <c r="C1207" s="5" t="str">
        <f>VLOOKUP(A1207,'WinBUGS output'!A:C,3,FALSE)</f>
        <v>Any SSRI</v>
      </c>
      <c r="D1207" s="5" t="str">
        <f>VLOOKUP(B1207,'WinBUGS output'!A:C,3,FALSE)</f>
        <v>Cognitive bibliotherapy + TAU</v>
      </c>
      <c r="E1207" s="5" t="str">
        <f>FIXED('WinBUGS output'!N1206,2)</f>
        <v>0.25</v>
      </c>
      <c r="F1207" s="5" t="str">
        <f>FIXED('WinBUGS output'!M1206,2)</f>
        <v>-0.49</v>
      </c>
      <c r="G1207" s="5" t="str">
        <f>FIXED('WinBUGS output'!O1206,2)</f>
        <v>0.98</v>
      </c>
      <c r="H1207" s="38"/>
      <c r="I1207" s="38"/>
      <c r="J1207" s="38"/>
      <c r="X1207" s="5" t="str">
        <f t="shared" si="48"/>
        <v>Any SSRI</v>
      </c>
      <c r="Y1207" s="5" t="str">
        <f t="shared" si="49"/>
        <v>Cognitive bibliotherapy + TAU</v>
      </c>
      <c r="Z1207" s="5" t="str">
        <f>FIXED(EXP('WinBUGS output'!N1206),2)</f>
        <v>1.28</v>
      </c>
      <c r="AA1207" s="5" t="str">
        <f>FIXED(EXP('WinBUGS output'!M1206),2)</f>
        <v>0.61</v>
      </c>
      <c r="AB1207" s="5" t="str">
        <f>FIXED(EXP('WinBUGS output'!O1206),2)</f>
        <v>2.65</v>
      </c>
    </row>
    <row r="1208" spans="1:28" x14ac:dyDescent="0.25">
      <c r="A1208" s="16">
        <v>15</v>
      </c>
      <c r="B1208" s="16">
        <v>37</v>
      </c>
      <c r="C1208" s="5" t="str">
        <f>VLOOKUP(A1208,'WinBUGS output'!A:C,3,FALSE)</f>
        <v>Any SSRI</v>
      </c>
      <c r="D1208" s="5" t="str">
        <f>VLOOKUP(B1208,'WinBUGS output'!A:C,3,FALSE)</f>
        <v>Computerised cognitive bias modification</v>
      </c>
      <c r="E1208" s="5" t="str">
        <f>FIXED('WinBUGS output'!N1207,2)</f>
        <v>0.28</v>
      </c>
      <c r="F1208" s="5" t="str">
        <f>FIXED('WinBUGS output'!M1207,2)</f>
        <v>-0.48</v>
      </c>
      <c r="G1208" s="5" t="str">
        <f>FIXED('WinBUGS output'!O1207,2)</f>
        <v>1.04</v>
      </c>
      <c r="H1208" s="38"/>
      <c r="I1208" s="38"/>
      <c r="J1208" s="38"/>
      <c r="X1208" s="5" t="str">
        <f t="shared" si="48"/>
        <v>Any SSRI</v>
      </c>
      <c r="Y1208" s="5" t="str">
        <f t="shared" si="49"/>
        <v>Computerised cognitive bias modification</v>
      </c>
      <c r="Z1208" s="5" t="str">
        <f>FIXED(EXP('WinBUGS output'!N1207),2)</f>
        <v>1.32</v>
      </c>
      <c r="AA1208" s="5" t="str">
        <f>FIXED(EXP('WinBUGS output'!M1207),2)</f>
        <v>0.62</v>
      </c>
      <c r="AB1208" s="5" t="str">
        <f>FIXED(EXP('WinBUGS output'!O1207),2)</f>
        <v>2.83</v>
      </c>
    </row>
    <row r="1209" spans="1:28" x14ac:dyDescent="0.25">
      <c r="A1209" s="16">
        <v>15</v>
      </c>
      <c r="B1209" s="16">
        <v>38</v>
      </c>
      <c r="C1209" s="5" t="str">
        <f>VLOOKUP(A1209,'WinBUGS output'!A:C,3,FALSE)</f>
        <v>Any SSRI</v>
      </c>
      <c r="D1209" s="5" t="str">
        <f>VLOOKUP(B1209,'WinBUGS output'!A:C,3,FALSE)</f>
        <v>Computerised mindfulness intervention</v>
      </c>
      <c r="E1209" s="5" t="str">
        <f>FIXED('WinBUGS output'!N1208,2)</f>
        <v>0.28</v>
      </c>
      <c r="F1209" s="5" t="str">
        <f>FIXED('WinBUGS output'!M1208,2)</f>
        <v>-0.49</v>
      </c>
      <c r="G1209" s="5" t="str">
        <f>FIXED('WinBUGS output'!O1208,2)</f>
        <v>1.08</v>
      </c>
      <c r="H1209" s="38"/>
      <c r="I1209" s="38"/>
      <c r="J1209" s="38"/>
      <c r="X1209" s="5" t="str">
        <f t="shared" si="48"/>
        <v>Any SSRI</v>
      </c>
      <c r="Y1209" s="5" t="str">
        <f t="shared" si="49"/>
        <v>Computerised mindfulness intervention</v>
      </c>
      <c r="Z1209" s="5" t="str">
        <f>FIXED(EXP('WinBUGS output'!N1208),2)</f>
        <v>1.33</v>
      </c>
      <c r="AA1209" s="5" t="str">
        <f>FIXED(EXP('WinBUGS output'!M1208),2)</f>
        <v>0.61</v>
      </c>
      <c r="AB1209" s="5" t="str">
        <f>FIXED(EXP('WinBUGS output'!O1208),2)</f>
        <v>2.95</v>
      </c>
    </row>
    <row r="1210" spans="1:28" x14ac:dyDescent="0.25">
      <c r="A1210" s="16">
        <v>15</v>
      </c>
      <c r="B1210" s="16">
        <v>39</v>
      </c>
      <c r="C1210" s="5" t="str">
        <f>VLOOKUP(A1210,'WinBUGS output'!A:C,3,FALSE)</f>
        <v>Any SSRI</v>
      </c>
      <c r="D1210" s="5" t="str">
        <f>VLOOKUP(B1210,'WinBUGS output'!A:C,3,FALSE)</f>
        <v>Computerised-CBT (CCBT)</v>
      </c>
      <c r="E1210" s="5" t="str">
        <f>FIXED('WinBUGS output'!N1209,2)</f>
        <v>0.29</v>
      </c>
      <c r="F1210" s="5" t="str">
        <f>FIXED('WinBUGS output'!M1209,2)</f>
        <v>-0.33</v>
      </c>
      <c r="G1210" s="5" t="str">
        <f>FIXED('WinBUGS output'!O1209,2)</f>
        <v>0.93</v>
      </c>
      <c r="H1210" s="38"/>
      <c r="I1210" s="38"/>
      <c r="J1210" s="38"/>
      <c r="X1210" s="5" t="str">
        <f t="shared" si="48"/>
        <v>Any SSRI</v>
      </c>
      <c r="Y1210" s="5" t="str">
        <f t="shared" si="49"/>
        <v>Computerised-CBT (CCBT)</v>
      </c>
      <c r="Z1210" s="5" t="str">
        <f>FIXED(EXP('WinBUGS output'!N1209),2)</f>
        <v>1.34</v>
      </c>
      <c r="AA1210" s="5" t="str">
        <f>FIXED(EXP('WinBUGS output'!M1209),2)</f>
        <v>0.72</v>
      </c>
      <c r="AB1210" s="5" t="str">
        <f>FIXED(EXP('WinBUGS output'!O1209),2)</f>
        <v>2.53</v>
      </c>
    </row>
    <row r="1211" spans="1:28" x14ac:dyDescent="0.25">
      <c r="A1211" s="16">
        <v>15</v>
      </c>
      <c r="B1211" s="16">
        <v>40</v>
      </c>
      <c r="C1211" s="5" t="str">
        <f>VLOOKUP(A1211,'WinBUGS output'!A:C,3,FALSE)</f>
        <v>Any SSRI</v>
      </c>
      <c r="D1211" s="5" t="str">
        <f>VLOOKUP(B1211,'WinBUGS output'!A:C,3,FALSE)</f>
        <v>Computerised-CBT (CCBT) + TAU</v>
      </c>
      <c r="E1211" s="5" t="str">
        <f>FIXED('WinBUGS output'!N1210,2)</f>
        <v>0.32</v>
      </c>
      <c r="F1211" s="5" t="str">
        <f>FIXED('WinBUGS output'!M1210,2)</f>
        <v>-0.33</v>
      </c>
      <c r="G1211" s="5" t="str">
        <f>FIXED('WinBUGS output'!O1210,2)</f>
        <v>1.00</v>
      </c>
      <c r="H1211" s="38"/>
      <c r="I1211" s="38"/>
      <c r="J1211" s="38"/>
      <c r="X1211" s="5" t="str">
        <f t="shared" si="48"/>
        <v>Any SSRI</v>
      </c>
      <c r="Y1211" s="5" t="str">
        <f t="shared" si="49"/>
        <v>Computerised-CBT (CCBT) + TAU</v>
      </c>
      <c r="Z1211" s="5" t="str">
        <f>FIXED(EXP('WinBUGS output'!N1210),2)</f>
        <v>1.38</v>
      </c>
      <c r="AA1211" s="5" t="str">
        <f>FIXED(EXP('WinBUGS output'!M1210),2)</f>
        <v>0.72</v>
      </c>
      <c r="AB1211" s="5" t="str">
        <f>FIXED(EXP('WinBUGS output'!O1210),2)</f>
        <v>2.71</v>
      </c>
    </row>
    <row r="1212" spans="1:28" x14ac:dyDescent="0.25">
      <c r="A1212" s="16">
        <v>15</v>
      </c>
      <c r="B1212" s="16">
        <v>41</v>
      </c>
      <c r="C1212" s="5" t="str">
        <f>VLOOKUP(A1212,'WinBUGS output'!A:C,3,FALSE)</f>
        <v>Any SSRI</v>
      </c>
      <c r="D1212" s="5" t="str">
        <f>VLOOKUP(B1212,'WinBUGS output'!A:C,3,FALSE)</f>
        <v>Online positive psychological intervention</v>
      </c>
      <c r="E1212" s="5" t="str">
        <f>FIXED('WinBUGS output'!N1211,2)</f>
        <v>0.31</v>
      </c>
      <c r="F1212" s="5" t="str">
        <f>FIXED('WinBUGS output'!M1211,2)</f>
        <v>-0.42</v>
      </c>
      <c r="G1212" s="5" t="str">
        <f>FIXED('WinBUGS output'!O1211,2)</f>
        <v>1.08</v>
      </c>
      <c r="H1212" s="38"/>
      <c r="I1212" s="38"/>
      <c r="J1212" s="38"/>
      <c r="X1212" s="5" t="str">
        <f t="shared" si="48"/>
        <v>Any SSRI</v>
      </c>
      <c r="Y1212" s="5" t="str">
        <f t="shared" si="49"/>
        <v>Online positive psychological intervention</v>
      </c>
      <c r="Z1212" s="5" t="str">
        <f>FIXED(EXP('WinBUGS output'!N1211),2)</f>
        <v>1.37</v>
      </c>
      <c r="AA1212" s="5" t="str">
        <f>FIXED(EXP('WinBUGS output'!M1211),2)</f>
        <v>0.66</v>
      </c>
      <c r="AB1212" s="5" t="str">
        <f>FIXED(EXP('WinBUGS output'!O1211),2)</f>
        <v>2.94</v>
      </c>
    </row>
    <row r="1213" spans="1:28" x14ac:dyDescent="0.25">
      <c r="A1213" s="16">
        <v>15</v>
      </c>
      <c r="B1213" s="16">
        <v>42</v>
      </c>
      <c r="C1213" s="5" t="str">
        <f>VLOOKUP(A1213,'WinBUGS output'!A:C,3,FALSE)</f>
        <v>Any SSRI</v>
      </c>
      <c r="D1213" s="5" t="str">
        <f>VLOOKUP(B1213,'WinBUGS output'!A:C,3,FALSE)</f>
        <v>Psychoeducational website</v>
      </c>
      <c r="E1213" s="5" t="str">
        <f>FIXED('WinBUGS output'!N1212,2)</f>
        <v>0.24</v>
      </c>
      <c r="F1213" s="5" t="str">
        <f>FIXED('WinBUGS output'!M1212,2)</f>
        <v>-0.47</v>
      </c>
      <c r="G1213" s="5" t="str">
        <f>FIXED('WinBUGS output'!O1212,2)</f>
        <v>0.94</v>
      </c>
      <c r="H1213" s="38"/>
      <c r="I1213" s="38"/>
      <c r="J1213" s="38"/>
      <c r="X1213" s="5" t="str">
        <f t="shared" si="48"/>
        <v>Any SSRI</v>
      </c>
      <c r="Y1213" s="5" t="str">
        <f t="shared" si="49"/>
        <v>Psychoeducational website</v>
      </c>
      <c r="Z1213" s="5" t="str">
        <f>FIXED(EXP('WinBUGS output'!N1212),2)</f>
        <v>1.27</v>
      </c>
      <c r="AA1213" s="5" t="str">
        <f>FIXED(EXP('WinBUGS output'!M1212),2)</f>
        <v>0.62</v>
      </c>
      <c r="AB1213" s="5" t="str">
        <f>FIXED(EXP('WinBUGS output'!O1212),2)</f>
        <v>2.56</v>
      </c>
    </row>
    <row r="1214" spans="1:28" x14ac:dyDescent="0.25">
      <c r="A1214" s="16">
        <v>15</v>
      </c>
      <c r="B1214" s="16">
        <v>43</v>
      </c>
      <c r="C1214" s="5" t="str">
        <f>VLOOKUP(A1214,'WinBUGS output'!A:C,3,FALSE)</f>
        <v>Any SSRI</v>
      </c>
      <c r="D1214" s="5" t="str">
        <f>VLOOKUP(B1214,'WinBUGS output'!A:C,3,FALSE)</f>
        <v>Tailored computerised psychoeducation and self-help strategies</v>
      </c>
      <c r="E1214" s="5" t="str">
        <f>FIXED('WinBUGS output'!N1213,2)</f>
        <v>0.23</v>
      </c>
      <c r="F1214" s="5" t="str">
        <f>FIXED('WinBUGS output'!M1213,2)</f>
        <v>-0.55</v>
      </c>
      <c r="G1214" s="5" t="str">
        <f>FIXED('WinBUGS output'!O1213,2)</f>
        <v>0.96</v>
      </c>
      <c r="H1214" s="38"/>
      <c r="I1214" s="38"/>
      <c r="J1214" s="38"/>
      <c r="X1214" s="5" t="str">
        <f t="shared" si="48"/>
        <v>Any SSRI</v>
      </c>
      <c r="Y1214" s="5" t="str">
        <f t="shared" si="49"/>
        <v>Tailored computerised psychoeducation and self-help strategies</v>
      </c>
      <c r="Z1214" s="5" t="str">
        <f>FIXED(EXP('WinBUGS output'!N1213),2)</f>
        <v>1.26</v>
      </c>
      <c r="AA1214" s="5" t="str">
        <f>FIXED(EXP('WinBUGS output'!M1213),2)</f>
        <v>0.58</v>
      </c>
      <c r="AB1214" s="5" t="str">
        <f>FIXED(EXP('WinBUGS output'!O1213),2)</f>
        <v>2.61</v>
      </c>
    </row>
    <row r="1215" spans="1:28" x14ac:dyDescent="0.25">
      <c r="A1215" s="16">
        <v>15</v>
      </c>
      <c r="B1215" s="16">
        <v>44</v>
      </c>
      <c r="C1215" s="5" t="str">
        <f>VLOOKUP(A1215,'WinBUGS output'!A:C,3,FALSE)</f>
        <v>Any SSRI</v>
      </c>
      <c r="D1215" s="5" t="str">
        <f>VLOOKUP(B1215,'WinBUGS output'!A:C,3,FALSE)</f>
        <v>Lifestyle factors discussion</v>
      </c>
      <c r="E1215" s="5" t="str">
        <f>FIXED('WinBUGS output'!N1214,2)</f>
        <v>-0.46</v>
      </c>
      <c r="F1215" s="5" t="str">
        <f>FIXED('WinBUGS output'!M1214,2)</f>
        <v>-1.37</v>
      </c>
      <c r="G1215" s="5" t="str">
        <f>FIXED('WinBUGS output'!O1214,2)</f>
        <v>0.44</v>
      </c>
      <c r="H1215" s="38"/>
      <c r="I1215" s="38"/>
      <c r="J1215" s="38"/>
      <c r="X1215" s="5" t="str">
        <f t="shared" si="48"/>
        <v>Any SSRI</v>
      </c>
      <c r="Y1215" s="5" t="str">
        <f t="shared" si="49"/>
        <v>Lifestyle factors discussion</v>
      </c>
      <c r="Z1215" s="5" t="str">
        <f>FIXED(EXP('WinBUGS output'!N1214),2)</f>
        <v>0.63</v>
      </c>
      <c r="AA1215" s="5" t="str">
        <f>FIXED(EXP('WinBUGS output'!M1214),2)</f>
        <v>0.25</v>
      </c>
      <c r="AB1215" s="5" t="str">
        <f>FIXED(EXP('WinBUGS output'!O1214),2)</f>
        <v>1.56</v>
      </c>
    </row>
    <row r="1216" spans="1:28" x14ac:dyDescent="0.25">
      <c r="A1216" s="16">
        <v>15</v>
      </c>
      <c r="B1216" s="16">
        <v>45</v>
      </c>
      <c r="C1216" s="5" t="str">
        <f>VLOOKUP(A1216,'WinBUGS output'!A:C,3,FALSE)</f>
        <v>Any SSRI</v>
      </c>
      <c r="D1216" s="5" t="str">
        <f>VLOOKUP(B1216,'WinBUGS output'!A:C,3,FALSE)</f>
        <v>Psychoeducational group programme</v>
      </c>
      <c r="E1216" s="5" t="str">
        <f>FIXED('WinBUGS output'!N1215,2)</f>
        <v>-0.60</v>
      </c>
      <c r="F1216" s="5" t="str">
        <f>FIXED('WinBUGS output'!M1215,2)</f>
        <v>-1.54</v>
      </c>
      <c r="G1216" s="5" t="str">
        <f>FIXED('WinBUGS output'!O1215,2)</f>
        <v>0.29</v>
      </c>
      <c r="H1216" s="38"/>
      <c r="I1216" s="38"/>
      <c r="J1216" s="38"/>
      <c r="X1216" s="5" t="str">
        <f t="shared" si="48"/>
        <v>Any SSRI</v>
      </c>
      <c r="Y1216" s="5" t="str">
        <f t="shared" si="49"/>
        <v>Psychoeducational group programme</v>
      </c>
      <c r="Z1216" s="5" t="str">
        <f>FIXED(EXP('WinBUGS output'!N1215),2)</f>
        <v>0.55</v>
      </c>
      <c r="AA1216" s="5" t="str">
        <f>FIXED(EXP('WinBUGS output'!M1215),2)</f>
        <v>0.21</v>
      </c>
      <c r="AB1216" s="5" t="str">
        <f>FIXED(EXP('WinBUGS output'!O1215),2)</f>
        <v>1.33</v>
      </c>
    </row>
    <row r="1217" spans="1:28" x14ac:dyDescent="0.25">
      <c r="A1217" s="16">
        <v>15</v>
      </c>
      <c r="B1217" s="16">
        <v>46</v>
      </c>
      <c r="C1217" s="5" t="str">
        <f>VLOOKUP(A1217,'WinBUGS output'!A:C,3,FALSE)</f>
        <v>Any SSRI</v>
      </c>
      <c r="D1217" s="5" t="str">
        <f>VLOOKUP(B1217,'WinBUGS output'!A:C,3,FALSE)</f>
        <v>Psychoeducational group programme + TAU</v>
      </c>
      <c r="E1217" s="5" t="str">
        <f>FIXED('WinBUGS output'!N1216,2)</f>
        <v>-0.31</v>
      </c>
      <c r="F1217" s="5" t="str">
        <f>FIXED('WinBUGS output'!M1216,2)</f>
        <v>-1.10</v>
      </c>
      <c r="G1217" s="5" t="str">
        <f>FIXED('WinBUGS output'!O1216,2)</f>
        <v>0.51</v>
      </c>
      <c r="H1217" s="38"/>
      <c r="I1217" s="38"/>
      <c r="J1217" s="38"/>
      <c r="X1217" s="5" t="str">
        <f t="shared" si="48"/>
        <v>Any SSRI</v>
      </c>
      <c r="Y1217" s="5" t="str">
        <f t="shared" si="49"/>
        <v>Psychoeducational group programme + TAU</v>
      </c>
      <c r="Z1217" s="5" t="str">
        <f>FIXED(EXP('WinBUGS output'!N1216),2)</f>
        <v>0.74</v>
      </c>
      <c r="AA1217" s="5" t="str">
        <f>FIXED(EXP('WinBUGS output'!M1216),2)</f>
        <v>0.33</v>
      </c>
      <c r="AB1217" s="5" t="str">
        <f>FIXED(EXP('WinBUGS output'!O1216),2)</f>
        <v>1.66</v>
      </c>
    </row>
    <row r="1218" spans="1:28" x14ac:dyDescent="0.25">
      <c r="A1218" s="16">
        <v>15</v>
      </c>
      <c r="B1218" s="16">
        <v>47</v>
      </c>
      <c r="C1218" s="5" t="str">
        <f>VLOOKUP(A1218,'WinBUGS output'!A:C,3,FALSE)</f>
        <v>Any SSRI</v>
      </c>
      <c r="D1218" s="5" t="str">
        <f>VLOOKUP(B1218,'WinBUGS output'!A:C,3,FALSE)</f>
        <v>Interpersonal psychotherapy (IPT)</v>
      </c>
      <c r="E1218" s="5" t="str">
        <f>FIXED('WinBUGS output'!N1217,2)</f>
        <v>-0.11</v>
      </c>
      <c r="F1218" s="5" t="str">
        <f>FIXED('WinBUGS output'!M1217,2)</f>
        <v>-0.70</v>
      </c>
      <c r="G1218" s="5" t="str">
        <f>FIXED('WinBUGS output'!O1217,2)</f>
        <v>0.50</v>
      </c>
      <c r="H1218" s="38"/>
      <c r="I1218" s="38"/>
      <c r="J1218" s="38"/>
      <c r="X1218" s="5" t="str">
        <f t="shared" si="48"/>
        <v>Any SSRI</v>
      </c>
      <c r="Y1218" s="5" t="str">
        <f t="shared" si="49"/>
        <v>Interpersonal psychotherapy (IPT)</v>
      </c>
      <c r="Z1218" s="5" t="str">
        <f>FIXED(EXP('WinBUGS output'!N1217),2)</f>
        <v>0.90</v>
      </c>
      <c r="AA1218" s="5" t="str">
        <f>FIXED(EXP('WinBUGS output'!M1217),2)</f>
        <v>0.50</v>
      </c>
      <c r="AB1218" s="5" t="str">
        <f>FIXED(EXP('WinBUGS output'!O1217),2)</f>
        <v>1.65</v>
      </c>
    </row>
    <row r="1219" spans="1:28" x14ac:dyDescent="0.25">
      <c r="A1219" s="16">
        <v>15</v>
      </c>
      <c r="B1219" s="16">
        <v>48</v>
      </c>
      <c r="C1219" s="5" t="str">
        <f>VLOOKUP(A1219,'WinBUGS output'!A:C,3,FALSE)</f>
        <v>Any SSRI</v>
      </c>
      <c r="D1219" s="5" t="str">
        <f>VLOOKUP(B1219,'WinBUGS output'!A:C,3,FALSE)</f>
        <v>Interpersonal psychotherapy (IPT) + TAU</v>
      </c>
      <c r="E1219" s="5" t="str">
        <f>FIXED('WinBUGS output'!N1218,2)</f>
        <v>-0.28</v>
      </c>
      <c r="F1219" s="5" t="str">
        <f>FIXED('WinBUGS output'!M1218,2)</f>
        <v>-1.26</v>
      </c>
      <c r="G1219" s="5" t="str">
        <f>FIXED('WinBUGS output'!O1218,2)</f>
        <v>0.56</v>
      </c>
      <c r="H1219" s="38"/>
      <c r="I1219" s="38"/>
      <c r="J1219" s="38"/>
      <c r="X1219" s="5" t="str">
        <f t="shared" si="48"/>
        <v>Any SSRI</v>
      </c>
      <c r="Y1219" s="5" t="str">
        <f t="shared" si="49"/>
        <v>Interpersonal psychotherapy (IPT) + TAU</v>
      </c>
      <c r="Z1219" s="5" t="str">
        <f>FIXED(EXP('WinBUGS output'!N1218),2)</f>
        <v>0.76</v>
      </c>
      <c r="AA1219" s="5" t="str">
        <f>FIXED(EXP('WinBUGS output'!M1218),2)</f>
        <v>0.28</v>
      </c>
      <c r="AB1219" s="5" t="str">
        <f>FIXED(EXP('WinBUGS output'!O1218),2)</f>
        <v>1.76</v>
      </c>
    </row>
    <row r="1220" spans="1:28" x14ac:dyDescent="0.25">
      <c r="A1220" s="16">
        <v>15</v>
      </c>
      <c r="B1220" s="16">
        <v>49</v>
      </c>
      <c r="C1220" s="5" t="str">
        <f>VLOOKUP(A1220,'WinBUGS output'!A:C,3,FALSE)</f>
        <v>Any SSRI</v>
      </c>
      <c r="D1220" s="5" t="str">
        <f>VLOOKUP(B1220,'WinBUGS output'!A:C,3,FALSE)</f>
        <v>Emotion-focused therapy (EFT)</v>
      </c>
      <c r="E1220" s="5" t="str">
        <f>FIXED('WinBUGS output'!N1219,2)</f>
        <v>-0.20</v>
      </c>
      <c r="F1220" s="5" t="str">
        <f>FIXED('WinBUGS output'!M1219,2)</f>
        <v>-1.08</v>
      </c>
      <c r="G1220" s="5" t="str">
        <f>FIXED('WinBUGS output'!O1219,2)</f>
        <v>0.60</v>
      </c>
      <c r="H1220" s="38"/>
      <c r="I1220" s="38"/>
      <c r="J1220" s="38"/>
      <c r="X1220" s="5" t="str">
        <f t="shared" si="48"/>
        <v>Any SSRI</v>
      </c>
      <c r="Y1220" s="5" t="str">
        <f t="shared" si="49"/>
        <v>Emotion-focused therapy (EFT)</v>
      </c>
      <c r="Z1220" s="5" t="str">
        <f>FIXED(EXP('WinBUGS output'!N1219),2)</f>
        <v>0.82</v>
      </c>
      <c r="AA1220" s="5" t="str">
        <f>FIXED(EXP('WinBUGS output'!M1219),2)</f>
        <v>0.34</v>
      </c>
      <c r="AB1220" s="5" t="str">
        <f>FIXED(EXP('WinBUGS output'!O1219),2)</f>
        <v>1.82</v>
      </c>
    </row>
    <row r="1221" spans="1:28" x14ac:dyDescent="0.25">
      <c r="A1221" s="16">
        <v>15</v>
      </c>
      <c r="B1221" s="16">
        <v>50</v>
      </c>
      <c r="C1221" s="5" t="str">
        <f>VLOOKUP(A1221,'WinBUGS output'!A:C,3,FALSE)</f>
        <v>Any SSRI</v>
      </c>
      <c r="D1221" s="5" t="str">
        <f>VLOOKUP(B1221,'WinBUGS output'!A:C,3,FALSE)</f>
        <v>Interpersonal counselling</v>
      </c>
      <c r="E1221" s="5" t="str">
        <f>FIXED('WinBUGS output'!N1220,2)</f>
        <v>-0.17</v>
      </c>
      <c r="F1221" s="5" t="str">
        <f>FIXED('WinBUGS output'!M1220,2)</f>
        <v>-0.88</v>
      </c>
      <c r="G1221" s="5" t="str">
        <f>FIXED('WinBUGS output'!O1220,2)</f>
        <v>0.52</v>
      </c>
      <c r="H1221" s="38" t="s">
        <v>5302</v>
      </c>
      <c r="I1221" s="38" t="s">
        <v>5153</v>
      </c>
      <c r="J1221" s="38" t="s">
        <v>5216</v>
      </c>
      <c r="X1221" s="5" t="str">
        <f t="shared" ref="X1221:X1284" si="50">C1221</f>
        <v>Any SSRI</v>
      </c>
      <c r="Y1221" s="5" t="str">
        <f t="shared" ref="Y1221:Y1284" si="51">D1221</f>
        <v>Interpersonal counselling</v>
      </c>
      <c r="Z1221" s="5" t="str">
        <f>FIXED(EXP('WinBUGS output'!N1220),2)</f>
        <v>0.85</v>
      </c>
      <c r="AA1221" s="5" t="str">
        <f>FIXED(EXP('WinBUGS output'!M1220),2)</f>
        <v>0.42</v>
      </c>
      <c r="AB1221" s="5" t="str">
        <f>FIXED(EXP('WinBUGS output'!O1220),2)</f>
        <v>1.68</v>
      </c>
    </row>
    <row r="1222" spans="1:28" x14ac:dyDescent="0.25">
      <c r="A1222" s="16">
        <v>15</v>
      </c>
      <c r="B1222" s="16">
        <v>51</v>
      </c>
      <c r="C1222" s="5" t="str">
        <f>VLOOKUP(A1222,'WinBUGS output'!A:C,3,FALSE)</f>
        <v>Any SSRI</v>
      </c>
      <c r="D1222" s="5" t="str">
        <f>VLOOKUP(B1222,'WinBUGS output'!A:C,3,FALSE)</f>
        <v>Non-directive counselling</v>
      </c>
      <c r="E1222" s="5" t="str">
        <f>FIXED('WinBUGS output'!N1221,2)</f>
        <v>0.04</v>
      </c>
      <c r="F1222" s="5" t="str">
        <f>FIXED('WinBUGS output'!M1221,2)</f>
        <v>-0.70</v>
      </c>
      <c r="G1222" s="5" t="str">
        <f>FIXED('WinBUGS output'!O1221,2)</f>
        <v>0.84</v>
      </c>
      <c r="H1222" s="38"/>
      <c r="I1222" s="38"/>
      <c r="J1222" s="38"/>
      <c r="X1222" s="5" t="str">
        <f t="shared" si="50"/>
        <v>Any SSRI</v>
      </c>
      <c r="Y1222" s="5" t="str">
        <f t="shared" si="51"/>
        <v>Non-directive counselling</v>
      </c>
      <c r="Z1222" s="5" t="str">
        <f>FIXED(EXP('WinBUGS output'!N1221),2)</f>
        <v>1.04</v>
      </c>
      <c r="AA1222" s="5" t="str">
        <f>FIXED(EXP('WinBUGS output'!M1221),2)</f>
        <v>0.50</v>
      </c>
      <c r="AB1222" s="5" t="str">
        <f>FIXED(EXP('WinBUGS output'!O1221),2)</f>
        <v>2.32</v>
      </c>
    </row>
    <row r="1223" spans="1:28" x14ac:dyDescent="0.25">
      <c r="A1223" s="16">
        <v>15</v>
      </c>
      <c r="B1223" s="16">
        <v>52</v>
      </c>
      <c r="C1223" s="5" t="str">
        <f>VLOOKUP(A1223,'WinBUGS output'!A:C,3,FALSE)</f>
        <v>Any SSRI</v>
      </c>
      <c r="D1223" s="5" t="str">
        <f>VLOOKUP(B1223,'WinBUGS output'!A:C,3,FALSE)</f>
        <v>Non-directive counselling + TAU</v>
      </c>
      <c r="E1223" s="5" t="str">
        <f>FIXED('WinBUGS output'!N1222,2)</f>
        <v>0.01</v>
      </c>
      <c r="F1223" s="5" t="str">
        <f>FIXED('WinBUGS output'!M1222,2)</f>
        <v>-0.77</v>
      </c>
      <c r="G1223" s="5" t="str">
        <f>FIXED('WinBUGS output'!O1222,2)</f>
        <v>0.85</v>
      </c>
      <c r="H1223" s="38"/>
      <c r="I1223" s="38"/>
      <c r="J1223" s="38"/>
      <c r="X1223" s="5" t="str">
        <f t="shared" si="50"/>
        <v>Any SSRI</v>
      </c>
      <c r="Y1223" s="5" t="str">
        <f t="shared" si="51"/>
        <v>Non-directive counselling + TAU</v>
      </c>
      <c r="Z1223" s="5" t="str">
        <f>FIXED(EXP('WinBUGS output'!N1222),2)</f>
        <v>1.01</v>
      </c>
      <c r="AA1223" s="5" t="str">
        <f>FIXED(EXP('WinBUGS output'!M1222),2)</f>
        <v>0.46</v>
      </c>
      <c r="AB1223" s="5" t="str">
        <f>FIXED(EXP('WinBUGS output'!O1222),2)</f>
        <v>2.35</v>
      </c>
    </row>
    <row r="1224" spans="1:28" x14ac:dyDescent="0.25">
      <c r="A1224" s="16">
        <v>15</v>
      </c>
      <c r="B1224" s="16">
        <v>53</v>
      </c>
      <c r="C1224" s="5" t="str">
        <f>VLOOKUP(A1224,'WinBUGS output'!A:C,3,FALSE)</f>
        <v>Any SSRI</v>
      </c>
      <c r="D1224" s="5" t="str">
        <f>VLOOKUP(B1224,'WinBUGS output'!A:C,3,FALSE)</f>
        <v>Psychodynamic counselling + TAU</v>
      </c>
      <c r="E1224" s="5" t="str">
        <f>FIXED('WinBUGS output'!N1223,2)</f>
        <v>-0.09</v>
      </c>
      <c r="F1224" s="5" t="str">
        <f>FIXED('WinBUGS output'!M1223,2)</f>
        <v>-0.94</v>
      </c>
      <c r="G1224" s="5" t="str">
        <f>FIXED('WinBUGS output'!O1223,2)</f>
        <v>0.77</v>
      </c>
      <c r="H1224" s="38"/>
      <c r="I1224" s="38"/>
      <c r="J1224" s="38"/>
      <c r="X1224" s="5" t="str">
        <f t="shared" si="50"/>
        <v>Any SSRI</v>
      </c>
      <c r="Y1224" s="5" t="str">
        <f t="shared" si="51"/>
        <v>Psychodynamic counselling + TAU</v>
      </c>
      <c r="Z1224" s="5" t="str">
        <f>FIXED(EXP('WinBUGS output'!N1223),2)</f>
        <v>0.92</v>
      </c>
      <c r="AA1224" s="5" t="str">
        <f>FIXED(EXP('WinBUGS output'!M1223),2)</f>
        <v>0.39</v>
      </c>
      <c r="AB1224" s="5" t="str">
        <f>FIXED(EXP('WinBUGS output'!O1223),2)</f>
        <v>2.16</v>
      </c>
    </row>
    <row r="1225" spans="1:28" x14ac:dyDescent="0.25">
      <c r="A1225" s="16">
        <v>15</v>
      </c>
      <c r="B1225" s="16">
        <v>54</v>
      </c>
      <c r="C1225" s="5" t="str">
        <f>VLOOKUP(A1225,'WinBUGS output'!A:C,3,FALSE)</f>
        <v>Any SSRI</v>
      </c>
      <c r="D1225" s="5" t="str">
        <f>VLOOKUP(B1225,'WinBUGS output'!A:C,3,FALSE)</f>
        <v>Relational client-centered therapy</v>
      </c>
      <c r="E1225" s="5" t="str">
        <f>FIXED('WinBUGS output'!N1224,2)</f>
        <v>-0.11</v>
      </c>
      <c r="F1225" s="5" t="str">
        <f>FIXED('WinBUGS output'!M1224,2)</f>
        <v>-1.06</v>
      </c>
      <c r="G1225" s="5" t="str">
        <f>FIXED('WinBUGS output'!O1224,2)</f>
        <v>0.81</v>
      </c>
      <c r="H1225" s="38"/>
      <c r="I1225" s="38"/>
      <c r="J1225" s="38"/>
      <c r="X1225" s="5" t="str">
        <f t="shared" si="50"/>
        <v>Any SSRI</v>
      </c>
      <c r="Y1225" s="5" t="str">
        <f t="shared" si="51"/>
        <v>Relational client-centered therapy</v>
      </c>
      <c r="Z1225" s="5" t="str">
        <f>FIXED(EXP('WinBUGS output'!N1224),2)</f>
        <v>0.90</v>
      </c>
      <c r="AA1225" s="5" t="str">
        <f>FIXED(EXP('WinBUGS output'!M1224),2)</f>
        <v>0.35</v>
      </c>
      <c r="AB1225" s="5" t="str">
        <f>FIXED(EXP('WinBUGS output'!O1224),2)</f>
        <v>2.26</v>
      </c>
    </row>
    <row r="1226" spans="1:28" x14ac:dyDescent="0.25">
      <c r="A1226" s="16">
        <v>15</v>
      </c>
      <c r="B1226" s="16">
        <v>55</v>
      </c>
      <c r="C1226" s="5" t="str">
        <f>VLOOKUP(A1226,'WinBUGS output'!A:C,3,FALSE)</f>
        <v>Any SSRI</v>
      </c>
      <c r="D1226" s="5" t="str">
        <f>VLOOKUP(B1226,'WinBUGS output'!A:C,3,FALSE)</f>
        <v>Wheel of wellness counselling</v>
      </c>
      <c r="E1226" s="5" t="str">
        <f>FIXED('WinBUGS output'!N1225,2)</f>
        <v>-0.16</v>
      </c>
      <c r="F1226" s="5" t="str">
        <f>FIXED('WinBUGS output'!M1225,2)</f>
        <v>-1.13</v>
      </c>
      <c r="G1226" s="5" t="str">
        <f>FIXED('WinBUGS output'!O1225,2)</f>
        <v>0.71</v>
      </c>
      <c r="H1226" s="38"/>
      <c r="I1226" s="38"/>
      <c r="J1226" s="38"/>
      <c r="X1226" s="5" t="str">
        <f t="shared" si="50"/>
        <v>Any SSRI</v>
      </c>
      <c r="Y1226" s="5" t="str">
        <f t="shared" si="51"/>
        <v>Wheel of wellness counselling</v>
      </c>
      <c r="Z1226" s="5" t="str">
        <f>FIXED(EXP('WinBUGS output'!N1225),2)</f>
        <v>0.85</v>
      </c>
      <c r="AA1226" s="5" t="str">
        <f>FIXED(EXP('WinBUGS output'!M1225),2)</f>
        <v>0.32</v>
      </c>
      <c r="AB1226" s="5" t="str">
        <f>FIXED(EXP('WinBUGS output'!O1225),2)</f>
        <v>2.03</v>
      </c>
    </row>
    <row r="1227" spans="1:28" x14ac:dyDescent="0.25">
      <c r="A1227" s="16">
        <v>15</v>
      </c>
      <c r="B1227" s="16">
        <v>56</v>
      </c>
      <c r="C1227" s="5" t="str">
        <f>VLOOKUP(A1227,'WinBUGS output'!A:C,3,FALSE)</f>
        <v>Any SSRI</v>
      </c>
      <c r="D1227" s="5" t="str">
        <f>VLOOKUP(B1227,'WinBUGS output'!A:C,3,FALSE)</f>
        <v>Problem solving group</v>
      </c>
      <c r="E1227" s="5" t="str">
        <f>FIXED('WinBUGS output'!N1226,2)</f>
        <v>-0.15</v>
      </c>
      <c r="F1227" s="5" t="str">
        <f>FIXED('WinBUGS output'!M1226,2)</f>
        <v>-1.07</v>
      </c>
      <c r="G1227" s="5" t="str">
        <f>FIXED('WinBUGS output'!O1226,2)</f>
        <v>0.86</v>
      </c>
      <c r="H1227" s="38"/>
      <c r="I1227" s="38"/>
      <c r="J1227" s="38"/>
      <c r="X1227" s="5" t="str">
        <f t="shared" si="50"/>
        <v>Any SSRI</v>
      </c>
      <c r="Y1227" s="5" t="str">
        <f t="shared" si="51"/>
        <v>Problem solving group</v>
      </c>
      <c r="Z1227" s="5" t="str">
        <f>FIXED(EXP('WinBUGS output'!N1226),2)</f>
        <v>0.86</v>
      </c>
      <c r="AA1227" s="5" t="str">
        <f>FIXED(EXP('WinBUGS output'!M1226),2)</f>
        <v>0.34</v>
      </c>
      <c r="AB1227" s="5" t="str">
        <f>FIXED(EXP('WinBUGS output'!O1226),2)</f>
        <v>2.36</v>
      </c>
    </row>
    <row r="1228" spans="1:28" x14ac:dyDescent="0.25">
      <c r="A1228" s="16">
        <v>15</v>
      </c>
      <c r="B1228" s="16">
        <v>57</v>
      </c>
      <c r="C1228" s="5" t="str">
        <f>VLOOKUP(A1228,'WinBUGS output'!A:C,3,FALSE)</f>
        <v>Any SSRI</v>
      </c>
      <c r="D1228" s="5" t="str">
        <f>VLOOKUP(B1228,'WinBUGS output'!A:C,3,FALSE)</f>
        <v>Problem solving individual</v>
      </c>
      <c r="E1228" s="5" t="str">
        <f>FIXED('WinBUGS output'!N1227,2)</f>
        <v>-0.24</v>
      </c>
      <c r="F1228" s="5" t="str">
        <f>FIXED('WinBUGS output'!M1227,2)</f>
        <v>-0.93</v>
      </c>
      <c r="G1228" s="5" t="str">
        <f>FIXED('WinBUGS output'!O1227,2)</f>
        <v>0.47</v>
      </c>
      <c r="H1228" s="38" t="s">
        <v>5306</v>
      </c>
      <c r="I1228" s="38" t="s">
        <v>5385</v>
      </c>
      <c r="J1228" s="38" t="s">
        <v>5386</v>
      </c>
      <c r="X1228" s="5" t="str">
        <f t="shared" si="50"/>
        <v>Any SSRI</v>
      </c>
      <c r="Y1228" s="5" t="str">
        <f t="shared" si="51"/>
        <v>Problem solving individual</v>
      </c>
      <c r="Z1228" s="5" t="str">
        <f>FIXED(EXP('WinBUGS output'!N1227),2)</f>
        <v>0.79</v>
      </c>
      <c r="AA1228" s="5" t="str">
        <f>FIXED(EXP('WinBUGS output'!M1227),2)</f>
        <v>0.39</v>
      </c>
      <c r="AB1228" s="5" t="str">
        <f>FIXED(EXP('WinBUGS output'!O1227),2)</f>
        <v>1.60</v>
      </c>
    </row>
    <row r="1229" spans="1:28" x14ac:dyDescent="0.25">
      <c r="A1229" s="16">
        <v>15</v>
      </c>
      <c r="B1229" s="16">
        <v>58</v>
      </c>
      <c r="C1229" s="5" t="str">
        <f>VLOOKUP(A1229,'WinBUGS output'!A:C,3,FALSE)</f>
        <v>Any SSRI</v>
      </c>
      <c r="D1229" s="5" t="str">
        <f>VLOOKUP(B1229,'WinBUGS output'!A:C,3,FALSE)</f>
        <v>Problem solving individual + TAU</v>
      </c>
      <c r="E1229" s="5" t="str">
        <f>FIXED('WinBUGS output'!N1228,2)</f>
        <v>-0.32</v>
      </c>
      <c r="F1229" s="5" t="str">
        <f>FIXED('WinBUGS output'!M1228,2)</f>
        <v>-1.23</v>
      </c>
      <c r="G1229" s="5" t="str">
        <f>FIXED('WinBUGS output'!O1228,2)</f>
        <v>0.54</v>
      </c>
      <c r="H1229" s="38"/>
      <c r="I1229" s="38"/>
      <c r="J1229" s="38"/>
      <c r="X1229" s="5" t="str">
        <f t="shared" si="50"/>
        <v>Any SSRI</v>
      </c>
      <c r="Y1229" s="5" t="str">
        <f t="shared" si="51"/>
        <v>Problem solving individual + TAU</v>
      </c>
      <c r="Z1229" s="5" t="str">
        <f>FIXED(EXP('WinBUGS output'!N1228),2)</f>
        <v>0.72</v>
      </c>
      <c r="AA1229" s="5" t="str">
        <f>FIXED(EXP('WinBUGS output'!M1228),2)</f>
        <v>0.29</v>
      </c>
      <c r="AB1229" s="5" t="str">
        <f>FIXED(EXP('WinBUGS output'!O1228),2)</f>
        <v>1.72</v>
      </c>
    </row>
    <row r="1230" spans="1:28" x14ac:dyDescent="0.25">
      <c r="A1230" s="16">
        <v>15</v>
      </c>
      <c r="B1230" s="16">
        <v>59</v>
      </c>
      <c r="C1230" s="5" t="str">
        <f>VLOOKUP(A1230,'WinBUGS output'!A:C,3,FALSE)</f>
        <v>Any SSRI</v>
      </c>
      <c r="D1230" s="5" t="str">
        <f>VLOOKUP(B1230,'WinBUGS output'!A:C,3,FALSE)</f>
        <v>Problem solving individual + enhanced TAU</v>
      </c>
      <c r="E1230" s="5" t="str">
        <f>FIXED('WinBUGS output'!N1229,2)</f>
        <v>-0.12</v>
      </c>
      <c r="F1230" s="5" t="str">
        <f>FIXED('WinBUGS output'!M1229,2)</f>
        <v>-1.01</v>
      </c>
      <c r="G1230" s="5" t="str">
        <f>FIXED('WinBUGS output'!O1229,2)</f>
        <v>0.86</v>
      </c>
      <c r="H1230" s="38"/>
      <c r="I1230" s="38"/>
      <c r="J1230" s="38"/>
      <c r="X1230" s="5" t="str">
        <f t="shared" si="50"/>
        <v>Any SSRI</v>
      </c>
      <c r="Y1230" s="5" t="str">
        <f t="shared" si="51"/>
        <v>Problem solving individual + enhanced TAU</v>
      </c>
      <c r="Z1230" s="5" t="str">
        <f>FIXED(EXP('WinBUGS output'!N1229),2)</f>
        <v>0.89</v>
      </c>
      <c r="AA1230" s="5" t="str">
        <f>FIXED(EXP('WinBUGS output'!M1229),2)</f>
        <v>0.36</v>
      </c>
      <c r="AB1230" s="5" t="str">
        <f>FIXED(EXP('WinBUGS output'!O1229),2)</f>
        <v>2.37</v>
      </c>
    </row>
    <row r="1231" spans="1:28" x14ac:dyDescent="0.25">
      <c r="A1231" s="16">
        <v>15</v>
      </c>
      <c r="B1231" s="16">
        <v>60</v>
      </c>
      <c r="C1231" s="5" t="str">
        <f>VLOOKUP(A1231,'WinBUGS output'!A:C,3,FALSE)</f>
        <v>Any SSRI</v>
      </c>
      <c r="D1231" s="5" t="str">
        <f>VLOOKUP(B1231,'WinBUGS output'!A:C,3,FALSE)</f>
        <v>Behavioural activation (BA)</v>
      </c>
      <c r="E1231" s="5" t="str">
        <f>FIXED('WinBUGS output'!N1230,2)</f>
        <v>-0.50</v>
      </c>
      <c r="F1231" s="5" t="str">
        <f>FIXED('WinBUGS output'!M1230,2)</f>
        <v>-1.38</v>
      </c>
      <c r="G1231" s="5" t="str">
        <f>FIXED('WinBUGS output'!O1230,2)</f>
        <v>0.37</v>
      </c>
      <c r="H1231" s="38"/>
      <c r="I1231" s="38"/>
      <c r="J1231" s="38"/>
      <c r="X1231" s="5" t="str">
        <f t="shared" si="50"/>
        <v>Any SSRI</v>
      </c>
      <c r="Y1231" s="5" t="str">
        <f t="shared" si="51"/>
        <v>Behavioural activation (BA)</v>
      </c>
      <c r="Z1231" s="5" t="str">
        <f>FIXED(EXP('WinBUGS output'!N1230),2)</f>
        <v>0.61</v>
      </c>
      <c r="AA1231" s="5" t="str">
        <f>FIXED(EXP('WinBUGS output'!M1230),2)</f>
        <v>0.25</v>
      </c>
      <c r="AB1231" s="5" t="str">
        <f>FIXED(EXP('WinBUGS output'!O1230),2)</f>
        <v>1.44</v>
      </c>
    </row>
    <row r="1232" spans="1:28" x14ac:dyDescent="0.25">
      <c r="A1232" s="16">
        <v>15</v>
      </c>
      <c r="B1232" s="16">
        <v>61</v>
      </c>
      <c r="C1232" s="5" t="str">
        <f>VLOOKUP(A1232,'WinBUGS output'!A:C,3,FALSE)</f>
        <v>Any SSRI</v>
      </c>
      <c r="D1232" s="5" t="str">
        <f>VLOOKUP(B1232,'WinBUGS output'!A:C,3,FALSE)</f>
        <v>Behavioural activation (BA) + TAU</v>
      </c>
      <c r="E1232" s="5" t="str">
        <f>FIXED('WinBUGS output'!N1231,2)</f>
        <v>-0.26</v>
      </c>
      <c r="F1232" s="5" t="str">
        <f>FIXED('WinBUGS output'!M1231,2)</f>
        <v>-1.34</v>
      </c>
      <c r="G1232" s="5" t="str">
        <f>FIXED('WinBUGS output'!O1231,2)</f>
        <v>0.91</v>
      </c>
      <c r="H1232" s="38"/>
      <c r="I1232" s="38"/>
      <c r="J1232" s="38"/>
      <c r="X1232" s="5" t="str">
        <f t="shared" si="50"/>
        <v>Any SSRI</v>
      </c>
      <c r="Y1232" s="5" t="str">
        <f t="shared" si="51"/>
        <v>Behavioural activation (BA) + TAU</v>
      </c>
      <c r="Z1232" s="5" t="str">
        <f>FIXED(EXP('WinBUGS output'!N1231),2)</f>
        <v>0.77</v>
      </c>
      <c r="AA1232" s="5" t="str">
        <f>FIXED(EXP('WinBUGS output'!M1231),2)</f>
        <v>0.26</v>
      </c>
      <c r="AB1232" s="5" t="str">
        <f>FIXED(EXP('WinBUGS output'!O1231),2)</f>
        <v>2.48</v>
      </c>
    </row>
    <row r="1233" spans="1:28" x14ac:dyDescent="0.25">
      <c r="A1233" s="16">
        <v>15</v>
      </c>
      <c r="B1233" s="16">
        <v>62</v>
      </c>
      <c r="C1233" s="5" t="str">
        <f>VLOOKUP(A1233,'WinBUGS output'!A:C,3,FALSE)</f>
        <v>Any SSRI</v>
      </c>
      <c r="D1233" s="5" t="str">
        <f>VLOOKUP(B1233,'WinBUGS output'!A:C,3,FALSE)</f>
        <v>Behavioural therapy (Lewinsohn 1976)</v>
      </c>
      <c r="E1233" s="5" t="str">
        <f>FIXED('WinBUGS output'!N1232,2)</f>
        <v>-0.08</v>
      </c>
      <c r="F1233" s="5" t="str">
        <f>FIXED('WinBUGS output'!M1232,2)</f>
        <v>-1.14</v>
      </c>
      <c r="G1233" s="5" t="str">
        <f>FIXED('WinBUGS output'!O1232,2)</f>
        <v>1.16</v>
      </c>
      <c r="H1233" s="38"/>
      <c r="I1233" s="38"/>
      <c r="J1233" s="38"/>
      <c r="X1233" s="5" t="str">
        <f t="shared" si="50"/>
        <v>Any SSRI</v>
      </c>
      <c r="Y1233" s="5" t="str">
        <f t="shared" si="51"/>
        <v>Behavioural therapy (Lewinsohn 1976)</v>
      </c>
      <c r="Z1233" s="5" t="str">
        <f>FIXED(EXP('WinBUGS output'!N1232),2)</f>
        <v>0.93</v>
      </c>
      <c r="AA1233" s="5" t="str">
        <f>FIXED(EXP('WinBUGS output'!M1232),2)</f>
        <v>0.32</v>
      </c>
      <c r="AB1233" s="5" t="str">
        <f>FIXED(EXP('WinBUGS output'!O1232),2)</f>
        <v>3.20</v>
      </c>
    </row>
    <row r="1234" spans="1:28" x14ac:dyDescent="0.25">
      <c r="A1234" s="16">
        <v>15</v>
      </c>
      <c r="B1234" s="16">
        <v>63</v>
      </c>
      <c r="C1234" s="5" t="str">
        <f>VLOOKUP(A1234,'WinBUGS output'!A:C,3,FALSE)</f>
        <v>Any SSRI</v>
      </c>
      <c r="D1234" s="5" t="str">
        <f>VLOOKUP(B1234,'WinBUGS output'!A:C,3,FALSE)</f>
        <v>Coping with Depression course (individual)</v>
      </c>
      <c r="E1234" s="5" t="str">
        <f>FIXED('WinBUGS output'!N1233,2)</f>
        <v>-0.26</v>
      </c>
      <c r="F1234" s="5" t="str">
        <f>FIXED('WinBUGS output'!M1233,2)</f>
        <v>-1.39</v>
      </c>
      <c r="G1234" s="5" t="str">
        <f>FIXED('WinBUGS output'!O1233,2)</f>
        <v>0.94</v>
      </c>
      <c r="H1234" s="38"/>
      <c r="I1234" s="38"/>
      <c r="J1234" s="38"/>
      <c r="X1234" s="5" t="str">
        <f t="shared" si="50"/>
        <v>Any SSRI</v>
      </c>
      <c r="Y1234" s="5" t="str">
        <f t="shared" si="51"/>
        <v>Coping with Depression course (individual)</v>
      </c>
      <c r="Z1234" s="5" t="str">
        <f>FIXED(EXP('WinBUGS output'!N1233),2)</f>
        <v>0.77</v>
      </c>
      <c r="AA1234" s="5" t="str">
        <f>FIXED(EXP('WinBUGS output'!M1233),2)</f>
        <v>0.25</v>
      </c>
      <c r="AB1234" s="5" t="str">
        <f>FIXED(EXP('WinBUGS output'!O1233),2)</f>
        <v>2.56</v>
      </c>
    </row>
    <row r="1235" spans="1:28" x14ac:dyDescent="0.25">
      <c r="A1235" s="16">
        <v>15</v>
      </c>
      <c r="B1235" s="16">
        <v>64</v>
      </c>
      <c r="C1235" s="5" t="str">
        <f>VLOOKUP(A1235,'WinBUGS output'!A:C,3,FALSE)</f>
        <v>Any SSRI</v>
      </c>
      <c r="D1235" s="5" t="str">
        <f>VLOOKUP(B1235,'WinBUGS output'!A:C,3,FALSE)</f>
        <v>CBT individual (under 15 sessions)</v>
      </c>
      <c r="E1235" s="5" t="str">
        <f>FIXED('WinBUGS output'!N1234,2)</f>
        <v>-0.16</v>
      </c>
      <c r="F1235" s="5" t="str">
        <f>FIXED('WinBUGS output'!M1234,2)</f>
        <v>-0.76</v>
      </c>
      <c r="G1235" s="5" t="str">
        <f>FIXED('WinBUGS output'!O1234,2)</f>
        <v>0.47</v>
      </c>
      <c r="H1235" s="38"/>
      <c r="I1235" s="38"/>
      <c r="J1235" s="38"/>
      <c r="X1235" s="5" t="str">
        <f t="shared" si="50"/>
        <v>Any SSRI</v>
      </c>
      <c r="Y1235" s="5" t="str">
        <f t="shared" si="51"/>
        <v>CBT individual (under 15 sessions)</v>
      </c>
      <c r="Z1235" s="5" t="str">
        <f>FIXED(EXP('WinBUGS output'!N1234),2)</f>
        <v>0.86</v>
      </c>
      <c r="AA1235" s="5" t="str">
        <f>FIXED(EXP('WinBUGS output'!M1234),2)</f>
        <v>0.47</v>
      </c>
      <c r="AB1235" s="5" t="str">
        <f>FIXED(EXP('WinBUGS output'!O1234),2)</f>
        <v>1.59</v>
      </c>
    </row>
    <row r="1236" spans="1:28" x14ac:dyDescent="0.25">
      <c r="A1236" s="16">
        <v>15</v>
      </c>
      <c r="B1236" s="16">
        <v>65</v>
      </c>
      <c r="C1236" s="5" t="str">
        <f>VLOOKUP(A1236,'WinBUGS output'!A:C,3,FALSE)</f>
        <v>Any SSRI</v>
      </c>
      <c r="D1236" s="5" t="str">
        <f>VLOOKUP(B1236,'WinBUGS output'!A:C,3,FALSE)</f>
        <v>CBT individual (under 15 sessions) + TAU</v>
      </c>
      <c r="E1236" s="5" t="str">
        <f>FIXED('WinBUGS output'!N1235,2)</f>
        <v>-0.10</v>
      </c>
      <c r="F1236" s="5" t="str">
        <f>FIXED('WinBUGS output'!M1235,2)</f>
        <v>-0.78</v>
      </c>
      <c r="G1236" s="5" t="str">
        <f>FIXED('WinBUGS output'!O1235,2)</f>
        <v>0.69</v>
      </c>
      <c r="H1236" s="38"/>
      <c r="I1236" s="38"/>
      <c r="J1236" s="38"/>
      <c r="X1236" s="5" t="str">
        <f t="shared" si="50"/>
        <v>Any SSRI</v>
      </c>
      <c r="Y1236" s="5" t="str">
        <f t="shared" si="51"/>
        <v>CBT individual (under 15 sessions) + TAU</v>
      </c>
      <c r="Z1236" s="5" t="str">
        <f>FIXED(EXP('WinBUGS output'!N1235),2)</f>
        <v>0.91</v>
      </c>
      <c r="AA1236" s="5" t="str">
        <f>FIXED(EXP('WinBUGS output'!M1235),2)</f>
        <v>0.46</v>
      </c>
      <c r="AB1236" s="5" t="str">
        <f>FIXED(EXP('WinBUGS output'!O1235),2)</f>
        <v>1.99</v>
      </c>
    </row>
    <row r="1237" spans="1:28" x14ac:dyDescent="0.25">
      <c r="A1237" s="16">
        <v>15</v>
      </c>
      <c r="B1237" s="16">
        <v>66</v>
      </c>
      <c r="C1237" s="5" t="str">
        <f>VLOOKUP(A1237,'WinBUGS output'!A:C,3,FALSE)</f>
        <v>Any SSRI</v>
      </c>
      <c r="D1237" s="5" t="str">
        <f>VLOOKUP(B1237,'WinBUGS output'!A:C,3,FALSE)</f>
        <v>CBT individual (over 15 sessions)</v>
      </c>
      <c r="E1237" s="5" t="str">
        <f>FIXED('WinBUGS output'!N1236,2)</f>
        <v>-0.22</v>
      </c>
      <c r="F1237" s="5" t="str">
        <f>FIXED('WinBUGS output'!M1236,2)</f>
        <v>-0.75</v>
      </c>
      <c r="G1237" s="5" t="str">
        <f>FIXED('WinBUGS output'!O1236,2)</f>
        <v>0.33</v>
      </c>
      <c r="H1237" s="38"/>
      <c r="I1237" s="38"/>
      <c r="J1237" s="38"/>
      <c r="X1237" s="5" t="str">
        <f t="shared" si="50"/>
        <v>Any SSRI</v>
      </c>
      <c r="Y1237" s="5" t="str">
        <f t="shared" si="51"/>
        <v>CBT individual (over 15 sessions)</v>
      </c>
      <c r="Z1237" s="5" t="str">
        <f>FIXED(EXP('WinBUGS output'!N1236),2)</f>
        <v>0.81</v>
      </c>
      <c r="AA1237" s="5" t="str">
        <f>FIXED(EXP('WinBUGS output'!M1236),2)</f>
        <v>0.47</v>
      </c>
      <c r="AB1237" s="5" t="str">
        <f>FIXED(EXP('WinBUGS output'!O1236),2)</f>
        <v>1.40</v>
      </c>
    </row>
    <row r="1238" spans="1:28" x14ac:dyDescent="0.25">
      <c r="A1238" s="16">
        <v>15</v>
      </c>
      <c r="B1238" s="16">
        <v>67</v>
      </c>
      <c r="C1238" s="5" t="str">
        <f>VLOOKUP(A1238,'WinBUGS output'!A:C,3,FALSE)</f>
        <v>Any SSRI</v>
      </c>
      <c r="D1238" s="5" t="str">
        <f>VLOOKUP(B1238,'WinBUGS output'!A:C,3,FALSE)</f>
        <v>CBT individual (over 15 sessions) + TAU</v>
      </c>
      <c r="E1238" s="5" t="str">
        <f>FIXED('WinBUGS output'!N1237,2)</f>
        <v>-0.24</v>
      </c>
      <c r="F1238" s="5" t="str">
        <f>FIXED('WinBUGS output'!M1237,2)</f>
        <v>-1.07</v>
      </c>
      <c r="G1238" s="5" t="str">
        <f>FIXED('WinBUGS output'!O1237,2)</f>
        <v>0.55</v>
      </c>
      <c r="H1238" s="38"/>
      <c r="I1238" s="38"/>
      <c r="J1238" s="38"/>
      <c r="X1238" s="5" t="str">
        <f t="shared" si="50"/>
        <v>Any SSRI</v>
      </c>
      <c r="Y1238" s="5" t="str">
        <f t="shared" si="51"/>
        <v>CBT individual (over 15 sessions) + TAU</v>
      </c>
      <c r="Z1238" s="5" t="str">
        <f>FIXED(EXP('WinBUGS output'!N1237),2)</f>
        <v>0.79</v>
      </c>
      <c r="AA1238" s="5" t="str">
        <f>FIXED(EXP('WinBUGS output'!M1237),2)</f>
        <v>0.34</v>
      </c>
      <c r="AB1238" s="5" t="str">
        <f>FIXED(EXP('WinBUGS output'!O1237),2)</f>
        <v>1.73</v>
      </c>
    </row>
    <row r="1239" spans="1:28" x14ac:dyDescent="0.25">
      <c r="A1239" s="16">
        <v>15</v>
      </c>
      <c r="B1239" s="16">
        <v>68</v>
      </c>
      <c r="C1239" s="5" t="str">
        <f>VLOOKUP(A1239,'WinBUGS output'!A:C,3,FALSE)</f>
        <v>Any SSRI</v>
      </c>
      <c r="D1239" s="5" t="str">
        <f>VLOOKUP(B1239,'WinBUGS output'!A:C,3,FALSE)</f>
        <v>Rational emotive behaviour therapy (REBT) individual</v>
      </c>
      <c r="E1239" s="5" t="str">
        <f>FIXED('WinBUGS output'!N1238,2)</f>
        <v>-0.25</v>
      </c>
      <c r="F1239" s="5" t="str">
        <f>FIXED('WinBUGS output'!M1238,2)</f>
        <v>-1.04</v>
      </c>
      <c r="G1239" s="5" t="str">
        <f>FIXED('WinBUGS output'!O1238,2)</f>
        <v>0.50</v>
      </c>
      <c r="H1239" s="38"/>
      <c r="I1239" s="38"/>
      <c r="J1239" s="38"/>
      <c r="X1239" s="5" t="str">
        <f t="shared" si="50"/>
        <v>Any SSRI</v>
      </c>
      <c r="Y1239" s="5" t="str">
        <f t="shared" si="51"/>
        <v>Rational emotive behaviour therapy (REBT) individual</v>
      </c>
      <c r="Z1239" s="5" t="str">
        <f>FIXED(EXP('WinBUGS output'!N1238),2)</f>
        <v>0.78</v>
      </c>
      <c r="AA1239" s="5" t="str">
        <f>FIXED(EXP('WinBUGS output'!M1238),2)</f>
        <v>0.35</v>
      </c>
      <c r="AB1239" s="5" t="str">
        <f>FIXED(EXP('WinBUGS output'!O1238),2)</f>
        <v>1.65</v>
      </c>
    </row>
    <row r="1240" spans="1:28" x14ac:dyDescent="0.25">
      <c r="A1240" s="16">
        <v>15</v>
      </c>
      <c r="B1240" s="16">
        <v>69</v>
      </c>
      <c r="C1240" s="5" t="str">
        <f>VLOOKUP(A1240,'WinBUGS output'!A:C,3,FALSE)</f>
        <v>Any SSRI</v>
      </c>
      <c r="D1240" s="5" t="str">
        <f>VLOOKUP(B1240,'WinBUGS output'!A:C,3,FALSE)</f>
        <v>Third-wave cognitive therapy individual</v>
      </c>
      <c r="E1240" s="5" t="str">
        <f>FIXED('WinBUGS output'!N1239,2)</f>
        <v>-0.28</v>
      </c>
      <c r="F1240" s="5" t="str">
        <f>FIXED('WinBUGS output'!M1239,2)</f>
        <v>-1.00</v>
      </c>
      <c r="G1240" s="5" t="str">
        <f>FIXED('WinBUGS output'!O1239,2)</f>
        <v>0.38</v>
      </c>
      <c r="H1240" s="38"/>
      <c r="I1240" s="38"/>
      <c r="J1240" s="38"/>
      <c r="X1240" s="5" t="str">
        <f t="shared" si="50"/>
        <v>Any SSRI</v>
      </c>
      <c r="Y1240" s="5" t="str">
        <f t="shared" si="51"/>
        <v>Third-wave cognitive therapy individual</v>
      </c>
      <c r="Z1240" s="5" t="str">
        <f>FIXED(EXP('WinBUGS output'!N1239),2)</f>
        <v>0.75</v>
      </c>
      <c r="AA1240" s="5" t="str">
        <f>FIXED(EXP('WinBUGS output'!M1239),2)</f>
        <v>0.37</v>
      </c>
      <c r="AB1240" s="5" t="str">
        <f>FIXED(EXP('WinBUGS output'!O1239),2)</f>
        <v>1.47</v>
      </c>
    </row>
    <row r="1241" spans="1:28" x14ac:dyDescent="0.25">
      <c r="A1241" s="16">
        <v>15</v>
      </c>
      <c r="B1241" s="16">
        <v>70</v>
      </c>
      <c r="C1241" s="5" t="str">
        <f>VLOOKUP(A1241,'WinBUGS output'!A:C,3,FALSE)</f>
        <v>Any SSRI</v>
      </c>
      <c r="D1241" s="5" t="str">
        <f>VLOOKUP(B1241,'WinBUGS output'!A:C,3,FALSE)</f>
        <v>Third-wave cognitive therapy individual + TAU</v>
      </c>
      <c r="E1241" s="5" t="str">
        <f>FIXED('WinBUGS output'!N1240,2)</f>
        <v>-0.25</v>
      </c>
      <c r="F1241" s="5" t="str">
        <f>FIXED('WinBUGS output'!M1240,2)</f>
        <v>-1.09</v>
      </c>
      <c r="G1241" s="5" t="str">
        <f>FIXED('WinBUGS output'!O1240,2)</f>
        <v>0.52</v>
      </c>
      <c r="H1241" s="38"/>
      <c r="I1241" s="38"/>
      <c r="J1241" s="38"/>
      <c r="X1241" s="5" t="str">
        <f t="shared" si="50"/>
        <v>Any SSRI</v>
      </c>
      <c r="Y1241" s="5" t="str">
        <f t="shared" si="51"/>
        <v>Third-wave cognitive therapy individual + TAU</v>
      </c>
      <c r="Z1241" s="5" t="str">
        <f>FIXED(EXP('WinBUGS output'!N1240),2)</f>
        <v>0.78</v>
      </c>
      <c r="AA1241" s="5" t="str">
        <f>FIXED(EXP('WinBUGS output'!M1240),2)</f>
        <v>0.34</v>
      </c>
      <c r="AB1241" s="5" t="str">
        <f>FIXED(EXP('WinBUGS output'!O1240),2)</f>
        <v>1.69</v>
      </c>
    </row>
    <row r="1242" spans="1:28" x14ac:dyDescent="0.25">
      <c r="A1242" s="16">
        <v>15</v>
      </c>
      <c r="B1242" s="16">
        <v>71</v>
      </c>
      <c r="C1242" s="5" t="str">
        <f>VLOOKUP(A1242,'WinBUGS output'!A:C,3,FALSE)</f>
        <v>Any SSRI</v>
      </c>
      <c r="D1242" s="5" t="str">
        <f>VLOOKUP(B1242,'WinBUGS output'!A:C,3,FALSE)</f>
        <v>CBT group (under 15 sessions)</v>
      </c>
      <c r="E1242" s="5" t="str">
        <f>FIXED('WinBUGS output'!N1241,2)</f>
        <v>0.02</v>
      </c>
      <c r="F1242" s="5" t="str">
        <f>FIXED('WinBUGS output'!M1241,2)</f>
        <v>-0.72</v>
      </c>
      <c r="G1242" s="5" t="str">
        <f>FIXED('WinBUGS output'!O1241,2)</f>
        <v>0.79</v>
      </c>
      <c r="H1242" s="38"/>
      <c r="I1242" s="38"/>
      <c r="J1242" s="38"/>
      <c r="X1242" s="5" t="str">
        <f t="shared" si="50"/>
        <v>Any SSRI</v>
      </c>
      <c r="Y1242" s="5" t="str">
        <f t="shared" si="51"/>
        <v>CBT group (under 15 sessions)</v>
      </c>
      <c r="Z1242" s="5" t="str">
        <f>FIXED(EXP('WinBUGS output'!N1241),2)</f>
        <v>1.02</v>
      </c>
      <c r="AA1242" s="5" t="str">
        <f>FIXED(EXP('WinBUGS output'!M1241),2)</f>
        <v>0.49</v>
      </c>
      <c r="AB1242" s="5" t="str">
        <f>FIXED(EXP('WinBUGS output'!O1241),2)</f>
        <v>2.20</v>
      </c>
    </row>
    <row r="1243" spans="1:28" x14ac:dyDescent="0.25">
      <c r="A1243" s="16">
        <v>15</v>
      </c>
      <c r="B1243" s="16">
        <v>72</v>
      </c>
      <c r="C1243" s="5" t="str">
        <f>VLOOKUP(A1243,'WinBUGS output'!A:C,3,FALSE)</f>
        <v>Any SSRI</v>
      </c>
      <c r="D1243" s="5" t="str">
        <f>VLOOKUP(B1243,'WinBUGS output'!A:C,3,FALSE)</f>
        <v>CBT group (under 15 sessions) + TAU</v>
      </c>
      <c r="E1243" s="5" t="str">
        <f>FIXED('WinBUGS output'!N1242,2)</f>
        <v>-0.68</v>
      </c>
      <c r="F1243" s="5" t="str">
        <f>FIXED('WinBUGS output'!M1242,2)</f>
        <v>-1.76</v>
      </c>
      <c r="G1243" s="5" t="str">
        <f>FIXED('WinBUGS output'!O1242,2)</f>
        <v>0.26</v>
      </c>
      <c r="H1243" s="38"/>
      <c r="I1243" s="38"/>
      <c r="J1243" s="38"/>
      <c r="X1243" s="5" t="str">
        <f t="shared" si="50"/>
        <v>Any SSRI</v>
      </c>
      <c r="Y1243" s="5" t="str">
        <f t="shared" si="51"/>
        <v>CBT group (under 15 sessions) + TAU</v>
      </c>
      <c r="Z1243" s="5" t="str">
        <f>FIXED(EXP('WinBUGS output'!N1242),2)</f>
        <v>0.51</v>
      </c>
      <c r="AA1243" s="5" t="str">
        <f>FIXED(EXP('WinBUGS output'!M1242),2)</f>
        <v>0.17</v>
      </c>
      <c r="AB1243" s="5" t="str">
        <f>FIXED(EXP('WinBUGS output'!O1242),2)</f>
        <v>1.29</v>
      </c>
    </row>
    <row r="1244" spans="1:28" x14ac:dyDescent="0.25">
      <c r="A1244" s="16">
        <v>15</v>
      </c>
      <c r="B1244" s="16">
        <v>73</v>
      </c>
      <c r="C1244" s="5" t="str">
        <f>VLOOKUP(A1244,'WinBUGS output'!A:C,3,FALSE)</f>
        <v>Any SSRI</v>
      </c>
      <c r="D1244" s="5" t="str">
        <f>VLOOKUP(B1244,'WinBUGS output'!A:C,3,FALSE)</f>
        <v>CBT group (over 15 sessions)</v>
      </c>
      <c r="E1244" s="5" t="str">
        <f>FIXED('WinBUGS output'!N1243,2)</f>
        <v>-0.15</v>
      </c>
      <c r="F1244" s="5" t="str">
        <f>FIXED('WinBUGS output'!M1243,2)</f>
        <v>-1.08</v>
      </c>
      <c r="G1244" s="5" t="str">
        <f>FIXED('WinBUGS output'!O1243,2)</f>
        <v>0.76</v>
      </c>
      <c r="H1244" s="38"/>
      <c r="I1244" s="38"/>
      <c r="J1244" s="38"/>
      <c r="X1244" s="5" t="str">
        <f t="shared" si="50"/>
        <v>Any SSRI</v>
      </c>
      <c r="Y1244" s="5" t="str">
        <f t="shared" si="51"/>
        <v>CBT group (over 15 sessions)</v>
      </c>
      <c r="Z1244" s="5" t="str">
        <f>FIXED(EXP('WinBUGS output'!N1243),2)</f>
        <v>0.86</v>
      </c>
      <c r="AA1244" s="5" t="str">
        <f>FIXED(EXP('WinBUGS output'!M1243),2)</f>
        <v>0.34</v>
      </c>
      <c r="AB1244" s="5" t="str">
        <f>FIXED(EXP('WinBUGS output'!O1243),2)</f>
        <v>2.13</v>
      </c>
    </row>
    <row r="1245" spans="1:28" x14ac:dyDescent="0.25">
      <c r="A1245" s="16">
        <v>15</v>
      </c>
      <c r="B1245" s="16">
        <v>74</v>
      </c>
      <c r="C1245" s="5" t="str">
        <f>VLOOKUP(A1245,'WinBUGS output'!A:C,3,FALSE)</f>
        <v>Any SSRI</v>
      </c>
      <c r="D1245" s="5" t="str">
        <f>VLOOKUP(B1245,'WinBUGS output'!A:C,3,FALSE)</f>
        <v>Coping with Depression course (group)</v>
      </c>
      <c r="E1245" s="5" t="str">
        <f>FIXED('WinBUGS output'!N1244,2)</f>
        <v>-0.12</v>
      </c>
      <c r="F1245" s="5" t="str">
        <f>FIXED('WinBUGS output'!M1244,2)</f>
        <v>-0.95</v>
      </c>
      <c r="G1245" s="5" t="str">
        <f>FIXED('WinBUGS output'!O1244,2)</f>
        <v>0.71</v>
      </c>
      <c r="H1245" s="38"/>
      <c r="I1245" s="38"/>
      <c r="J1245" s="38"/>
      <c r="X1245" s="5" t="str">
        <f t="shared" si="50"/>
        <v>Any SSRI</v>
      </c>
      <c r="Y1245" s="5" t="str">
        <f t="shared" si="51"/>
        <v>Coping with Depression course (group)</v>
      </c>
      <c r="Z1245" s="5" t="str">
        <f>FIXED(EXP('WinBUGS output'!N1244),2)</f>
        <v>0.89</v>
      </c>
      <c r="AA1245" s="5" t="str">
        <f>FIXED(EXP('WinBUGS output'!M1244),2)</f>
        <v>0.39</v>
      </c>
      <c r="AB1245" s="5" t="str">
        <f>FIXED(EXP('WinBUGS output'!O1244),2)</f>
        <v>2.04</v>
      </c>
    </row>
    <row r="1246" spans="1:28" x14ac:dyDescent="0.25">
      <c r="A1246" s="16">
        <v>15</v>
      </c>
      <c r="B1246" s="16">
        <v>75</v>
      </c>
      <c r="C1246" s="5" t="str">
        <f>VLOOKUP(A1246,'WinBUGS output'!A:C,3,FALSE)</f>
        <v>Any SSRI</v>
      </c>
      <c r="D1246" s="5" t="str">
        <f>VLOOKUP(B1246,'WinBUGS output'!A:C,3,FALSE)</f>
        <v>Coping with Depression course (group) + TAU</v>
      </c>
      <c r="E1246" s="5" t="str">
        <f>FIXED('WinBUGS output'!N1245,2)</f>
        <v>0.16</v>
      </c>
      <c r="F1246" s="5" t="str">
        <f>FIXED('WinBUGS output'!M1245,2)</f>
        <v>-0.69</v>
      </c>
      <c r="G1246" s="5" t="str">
        <f>FIXED('WinBUGS output'!O1245,2)</f>
        <v>1.11</v>
      </c>
      <c r="H1246" s="38"/>
      <c r="I1246" s="38"/>
      <c r="J1246" s="38"/>
      <c r="X1246" s="5" t="str">
        <f t="shared" si="50"/>
        <v>Any SSRI</v>
      </c>
      <c r="Y1246" s="5" t="str">
        <f t="shared" si="51"/>
        <v>Coping with Depression course (group) + TAU</v>
      </c>
      <c r="Z1246" s="5" t="str">
        <f>FIXED(EXP('WinBUGS output'!N1245),2)</f>
        <v>1.17</v>
      </c>
      <c r="AA1246" s="5" t="str">
        <f>FIXED(EXP('WinBUGS output'!M1245),2)</f>
        <v>0.50</v>
      </c>
      <c r="AB1246" s="5" t="str">
        <f>FIXED(EXP('WinBUGS output'!O1245),2)</f>
        <v>3.05</v>
      </c>
    </row>
    <row r="1247" spans="1:28" x14ac:dyDescent="0.25">
      <c r="A1247" s="16">
        <v>15</v>
      </c>
      <c r="B1247" s="16">
        <v>76</v>
      </c>
      <c r="C1247" s="5" t="str">
        <f>VLOOKUP(A1247,'WinBUGS output'!A:C,3,FALSE)</f>
        <v>Any SSRI</v>
      </c>
      <c r="D1247" s="5" t="str">
        <f>VLOOKUP(B1247,'WinBUGS output'!A:C,3,FALSE)</f>
        <v>Rational emotive behaviour therapy (REBT) group</v>
      </c>
      <c r="E1247" s="5" t="str">
        <f>FIXED('WinBUGS output'!N1246,2)</f>
        <v>-0.39</v>
      </c>
      <c r="F1247" s="5" t="str">
        <f>FIXED('WinBUGS output'!M1246,2)</f>
        <v>-1.54</v>
      </c>
      <c r="G1247" s="5" t="str">
        <f>FIXED('WinBUGS output'!O1246,2)</f>
        <v>0.58</v>
      </c>
      <c r="H1247" s="38"/>
      <c r="I1247" s="38"/>
      <c r="J1247" s="38"/>
      <c r="X1247" s="5" t="str">
        <f t="shared" si="50"/>
        <v>Any SSRI</v>
      </c>
      <c r="Y1247" s="5" t="str">
        <f t="shared" si="51"/>
        <v>Rational emotive behaviour therapy (REBT) group</v>
      </c>
      <c r="Z1247" s="5" t="str">
        <f>FIXED(EXP('WinBUGS output'!N1246),2)</f>
        <v>0.68</v>
      </c>
      <c r="AA1247" s="5" t="str">
        <f>FIXED(EXP('WinBUGS output'!M1246),2)</f>
        <v>0.21</v>
      </c>
      <c r="AB1247" s="5" t="str">
        <f>FIXED(EXP('WinBUGS output'!O1246),2)</f>
        <v>1.78</v>
      </c>
    </row>
    <row r="1248" spans="1:28" x14ac:dyDescent="0.25">
      <c r="A1248" s="16">
        <v>15</v>
      </c>
      <c r="B1248" s="16">
        <v>77</v>
      </c>
      <c r="C1248" s="5" t="str">
        <f>VLOOKUP(A1248,'WinBUGS output'!A:C,3,FALSE)</f>
        <v>Any SSRI</v>
      </c>
      <c r="D1248" s="5" t="str">
        <f>VLOOKUP(B1248,'WinBUGS output'!A:C,3,FALSE)</f>
        <v>Third-wave cognitive therapy group</v>
      </c>
      <c r="E1248" s="5" t="str">
        <f>FIXED('WinBUGS output'!N1247,2)</f>
        <v>0.04</v>
      </c>
      <c r="F1248" s="5" t="str">
        <f>FIXED('WinBUGS output'!M1247,2)</f>
        <v>-0.84</v>
      </c>
      <c r="G1248" s="5" t="str">
        <f>FIXED('WinBUGS output'!O1247,2)</f>
        <v>1.00</v>
      </c>
      <c r="H1248" s="38"/>
      <c r="I1248" s="38"/>
      <c r="J1248" s="38"/>
      <c r="X1248" s="5" t="str">
        <f t="shared" si="50"/>
        <v>Any SSRI</v>
      </c>
      <c r="Y1248" s="5" t="str">
        <f t="shared" si="51"/>
        <v>Third-wave cognitive therapy group</v>
      </c>
      <c r="Z1248" s="5" t="str">
        <f>FIXED(EXP('WinBUGS output'!N1247),2)</f>
        <v>1.04</v>
      </c>
      <c r="AA1248" s="5" t="str">
        <f>FIXED(EXP('WinBUGS output'!M1247),2)</f>
        <v>0.43</v>
      </c>
      <c r="AB1248" s="5" t="str">
        <f>FIXED(EXP('WinBUGS output'!O1247),2)</f>
        <v>2.72</v>
      </c>
    </row>
    <row r="1249" spans="1:28" x14ac:dyDescent="0.25">
      <c r="A1249" s="16">
        <v>15</v>
      </c>
      <c r="B1249" s="16">
        <v>78</v>
      </c>
      <c r="C1249" s="5" t="str">
        <f>VLOOKUP(A1249,'WinBUGS output'!A:C,3,FALSE)</f>
        <v>Any SSRI</v>
      </c>
      <c r="D1249" s="5" t="str">
        <f>VLOOKUP(B1249,'WinBUGS output'!A:C,3,FALSE)</f>
        <v>Third-wave cognitive therapy group + TAU</v>
      </c>
      <c r="E1249" s="5" t="str">
        <f>FIXED('WinBUGS output'!N1248,2)</f>
        <v>-0.28</v>
      </c>
      <c r="F1249" s="5" t="str">
        <f>FIXED('WinBUGS output'!M1248,2)</f>
        <v>-1.34</v>
      </c>
      <c r="G1249" s="5" t="str">
        <f>FIXED('WinBUGS output'!O1248,2)</f>
        <v>0.68</v>
      </c>
      <c r="H1249" s="38"/>
      <c r="I1249" s="38"/>
      <c r="J1249" s="38"/>
      <c r="X1249" s="5" t="str">
        <f t="shared" si="50"/>
        <v>Any SSRI</v>
      </c>
      <c r="Y1249" s="5" t="str">
        <f t="shared" si="51"/>
        <v>Third-wave cognitive therapy group + TAU</v>
      </c>
      <c r="Z1249" s="5" t="str">
        <f>FIXED(EXP('WinBUGS output'!N1248),2)</f>
        <v>0.76</v>
      </c>
      <c r="AA1249" s="5" t="str">
        <f>FIXED(EXP('WinBUGS output'!M1248),2)</f>
        <v>0.26</v>
      </c>
      <c r="AB1249" s="5" t="str">
        <f>FIXED(EXP('WinBUGS output'!O1248),2)</f>
        <v>1.97</v>
      </c>
    </row>
    <row r="1250" spans="1:28" x14ac:dyDescent="0.25">
      <c r="A1250" s="16">
        <v>15</v>
      </c>
      <c r="B1250" s="16">
        <v>79</v>
      </c>
      <c r="C1250" s="5" t="str">
        <f>VLOOKUP(A1250,'WinBUGS output'!A:C,3,FALSE)</f>
        <v>Any SSRI</v>
      </c>
      <c r="D1250" s="5" t="str">
        <f>VLOOKUP(B1250,'WinBUGS output'!A:C,3,FALSE)</f>
        <v>CBT individual (over 15 sessions) + any AD</v>
      </c>
      <c r="E1250" s="5" t="str">
        <f>FIXED('WinBUGS output'!N1249,2)</f>
        <v>0.26</v>
      </c>
      <c r="F1250" s="5" t="str">
        <f>FIXED('WinBUGS output'!M1249,2)</f>
        <v>-0.79</v>
      </c>
      <c r="G1250" s="5" t="str">
        <f>FIXED('WinBUGS output'!O1249,2)</f>
        <v>1.39</v>
      </c>
      <c r="H1250" s="38"/>
      <c r="I1250" s="38"/>
      <c r="J1250" s="38"/>
      <c r="X1250" s="5" t="str">
        <f t="shared" si="50"/>
        <v>Any SSRI</v>
      </c>
      <c r="Y1250" s="5" t="str">
        <f t="shared" si="51"/>
        <v>CBT individual (over 15 sessions) + any AD</v>
      </c>
      <c r="Z1250" s="5" t="str">
        <f>FIXED(EXP('WinBUGS output'!N1249),2)</f>
        <v>1.30</v>
      </c>
      <c r="AA1250" s="5" t="str">
        <f>FIXED(EXP('WinBUGS output'!M1249),2)</f>
        <v>0.46</v>
      </c>
      <c r="AB1250" s="5" t="str">
        <f>FIXED(EXP('WinBUGS output'!O1249),2)</f>
        <v>4.01</v>
      </c>
    </row>
    <row r="1251" spans="1:28" x14ac:dyDescent="0.25">
      <c r="A1251" s="16">
        <v>15</v>
      </c>
      <c r="B1251" s="16">
        <v>80</v>
      </c>
      <c r="C1251" s="5" t="str">
        <f>VLOOKUP(A1251,'WinBUGS output'!A:C,3,FALSE)</f>
        <v>Any SSRI</v>
      </c>
      <c r="D1251" s="5" t="str">
        <f>VLOOKUP(B1251,'WinBUGS output'!A:C,3,FALSE)</f>
        <v>CBT individual (over 15 sessions) + any TCA</v>
      </c>
      <c r="E1251" s="5" t="str">
        <f>FIXED('WinBUGS output'!N1250,2)</f>
        <v>0.17</v>
      </c>
      <c r="F1251" s="5" t="str">
        <f>FIXED('WinBUGS output'!M1250,2)</f>
        <v>-0.73</v>
      </c>
      <c r="G1251" s="5" t="str">
        <f>FIXED('WinBUGS output'!O1250,2)</f>
        <v>1.07</v>
      </c>
      <c r="H1251" s="38"/>
      <c r="I1251" s="38"/>
      <c r="J1251" s="38"/>
      <c r="X1251" s="5" t="str">
        <f t="shared" si="50"/>
        <v>Any SSRI</v>
      </c>
      <c r="Y1251" s="5" t="str">
        <f t="shared" si="51"/>
        <v>CBT individual (over 15 sessions) + any TCA</v>
      </c>
      <c r="Z1251" s="5" t="str">
        <f>FIXED(EXP('WinBUGS output'!N1250),2)</f>
        <v>1.18</v>
      </c>
      <c r="AA1251" s="5" t="str">
        <f>FIXED(EXP('WinBUGS output'!M1250),2)</f>
        <v>0.48</v>
      </c>
      <c r="AB1251" s="5" t="str">
        <f>FIXED(EXP('WinBUGS output'!O1250),2)</f>
        <v>2.91</v>
      </c>
    </row>
    <row r="1252" spans="1:28" x14ac:dyDescent="0.25">
      <c r="A1252" s="16">
        <v>15</v>
      </c>
      <c r="B1252" s="16">
        <v>81</v>
      </c>
      <c r="C1252" s="5" t="str">
        <f>VLOOKUP(A1252,'WinBUGS output'!A:C,3,FALSE)</f>
        <v>Any SSRI</v>
      </c>
      <c r="D1252" s="5" t="str">
        <f>VLOOKUP(B1252,'WinBUGS output'!A:C,3,FALSE)</f>
        <v>CBT individual (over 15 sessions) + imipramine</v>
      </c>
      <c r="E1252" s="5" t="str">
        <f>FIXED('WinBUGS output'!N1251,2)</f>
        <v>0.15</v>
      </c>
      <c r="F1252" s="5" t="str">
        <f>FIXED('WinBUGS output'!M1251,2)</f>
        <v>-0.82</v>
      </c>
      <c r="G1252" s="5" t="str">
        <f>FIXED('WinBUGS output'!O1251,2)</f>
        <v>1.12</v>
      </c>
      <c r="H1252" s="38"/>
      <c r="I1252" s="38"/>
      <c r="J1252" s="38"/>
      <c r="X1252" s="5" t="str">
        <f t="shared" si="50"/>
        <v>Any SSRI</v>
      </c>
      <c r="Y1252" s="5" t="str">
        <f t="shared" si="51"/>
        <v>CBT individual (over 15 sessions) + imipramine</v>
      </c>
      <c r="Z1252" s="5" t="str">
        <f>FIXED(EXP('WinBUGS output'!N1251),2)</f>
        <v>1.16</v>
      </c>
      <c r="AA1252" s="5" t="str">
        <f>FIXED(EXP('WinBUGS output'!M1251),2)</f>
        <v>0.44</v>
      </c>
      <c r="AB1252" s="5" t="str">
        <f>FIXED(EXP('WinBUGS output'!O1251),2)</f>
        <v>3.06</v>
      </c>
    </row>
    <row r="1253" spans="1:28" x14ac:dyDescent="0.25">
      <c r="A1253" s="16">
        <v>15</v>
      </c>
      <c r="B1253" s="16">
        <v>82</v>
      </c>
      <c r="C1253" s="5" t="str">
        <f>VLOOKUP(A1253,'WinBUGS output'!A:C,3,FALSE)</f>
        <v>Any SSRI</v>
      </c>
      <c r="D1253" s="5" t="str">
        <f>VLOOKUP(B1253,'WinBUGS output'!A:C,3,FALSE)</f>
        <v>CBT group (under 15 sessions) + imipramine</v>
      </c>
      <c r="E1253" s="5" t="str">
        <f>FIXED('WinBUGS output'!N1252,2)</f>
        <v>1.02</v>
      </c>
      <c r="F1253" s="5" t="str">
        <f>FIXED('WinBUGS output'!M1252,2)</f>
        <v>-0.48</v>
      </c>
      <c r="G1253" s="5" t="str">
        <f>FIXED('WinBUGS output'!O1252,2)</f>
        <v>2.53</v>
      </c>
      <c r="H1253" s="38"/>
      <c r="I1253" s="38"/>
      <c r="J1253" s="38"/>
      <c r="X1253" s="5" t="str">
        <f t="shared" si="50"/>
        <v>Any SSRI</v>
      </c>
      <c r="Y1253" s="5" t="str">
        <f t="shared" si="51"/>
        <v>CBT group (under 15 sessions) + imipramine</v>
      </c>
      <c r="Z1253" s="5" t="str">
        <f>FIXED(EXP('WinBUGS output'!N1252),2)</f>
        <v>2.77</v>
      </c>
      <c r="AA1253" s="5" t="str">
        <f>FIXED(EXP('WinBUGS output'!M1252),2)</f>
        <v>0.62</v>
      </c>
      <c r="AB1253" s="5" t="str">
        <f>FIXED(EXP('WinBUGS output'!O1252),2)</f>
        <v>12.60</v>
      </c>
    </row>
    <row r="1254" spans="1:28" x14ac:dyDescent="0.25">
      <c r="A1254" s="16">
        <v>15</v>
      </c>
      <c r="B1254" s="16">
        <v>83</v>
      </c>
      <c r="C1254" s="5" t="str">
        <f>VLOOKUP(A1254,'WinBUGS output'!A:C,3,FALSE)</f>
        <v>Any SSRI</v>
      </c>
      <c r="D1254" s="5" t="str">
        <f>VLOOKUP(B1254,'WinBUGS output'!A:C,3,FALSE)</f>
        <v>Problem solving individual + any SSRI</v>
      </c>
      <c r="E1254" s="5" t="str">
        <f>FIXED('WinBUGS output'!N1253,2)</f>
        <v>-0.65</v>
      </c>
      <c r="F1254" s="5" t="str">
        <f>FIXED('WinBUGS output'!M1253,2)</f>
        <v>-2.04</v>
      </c>
      <c r="G1254" s="5" t="str">
        <f>FIXED('WinBUGS output'!O1253,2)</f>
        <v>0.68</v>
      </c>
      <c r="H1254" s="38" t="s">
        <v>5247</v>
      </c>
      <c r="I1254" s="38" t="s">
        <v>5387</v>
      </c>
      <c r="J1254" s="38" t="s">
        <v>5388</v>
      </c>
      <c r="X1254" s="5" t="str">
        <f t="shared" si="50"/>
        <v>Any SSRI</v>
      </c>
      <c r="Y1254" s="5" t="str">
        <f t="shared" si="51"/>
        <v>Problem solving individual + any SSRI</v>
      </c>
      <c r="Z1254" s="5" t="str">
        <f>FIXED(EXP('WinBUGS output'!N1253),2)</f>
        <v>0.52</v>
      </c>
      <c r="AA1254" s="5" t="str">
        <f>FIXED(EXP('WinBUGS output'!M1253),2)</f>
        <v>0.13</v>
      </c>
      <c r="AB1254" s="5" t="str">
        <f>FIXED(EXP('WinBUGS output'!O1253),2)</f>
        <v>1.97</v>
      </c>
    </row>
    <row r="1255" spans="1:28" x14ac:dyDescent="0.25">
      <c r="A1255" s="16">
        <v>15</v>
      </c>
      <c r="B1255" s="16">
        <v>84</v>
      </c>
      <c r="C1255" s="5" t="str">
        <f>VLOOKUP(A1255,'WinBUGS output'!A:C,3,FALSE)</f>
        <v>Any SSRI</v>
      </c>
      <c r="D1255" s="5" t="str">
        <f>VLOOKUP(B1255,'WinBUGS output'!A:C,3,FALSE)</f>
        <v>Supportive psychotherapy + any SSRI</v>
      </c>
      <c r="E1255" s="5" t="str">
        <f>FIXED('WinBUGS output'!N1254,2)</f>
        <v>0.09</v>
      </c>
      <c r="F1255" s="5" t="str">
        <f>FIXED('WinBUGS output'!M1254,2)</f>
        <v>-1.79</v>
      </c>
      <c r="G1255" s="5" t="str">
        <f>FIXED('WinBUGS output'!O1254,2)</f>
        <v>1.93</v>
      </c>
      <c r="H1255" s="38"/>
      <c r="I1255" s="38"/>
      <c r="J1255" s="38"/>
      <c r="X1255" s="5" t="str">
        <f t="shared" si="50"/>
        <v>Any SSRI</v>
      </c>
      <c r="Y1255" s="5" t="str">
        <f t="shared" si="51"/>
        <v>Supportive psychotherapy + any SSRI</v>
      </c>
      <c r="Z1255" s="5" t="str">
        <f>FIXED(EXP('WinBUGS output'!N1254),2)</f>
        <v>1.09</v>
      </c>
      <c r="AA1255" s="5" t="str">
        <f>FIXED(EXP('WinBUGS output'!M1254),2)</f>
        <v>0.17</v>
      </c>
      <c r="AB1255" s="5" t="str">
        <f>FIXED(EXP('WinBUGS output'!O1254),2)</f>
        <v>6.87</v>
      </c>
    </row>
    <row r="1256" spans="1:28" x14ac:dyDescent="0.25">
      <c r="A1256" s="16">
        <v>15</v>
      </c>
      <c r="B1256" s="16">
        <v>85</v>
      </c>
      <c r="C1256" s="5" t="str">
        <f>VLOOKUP(A1256,'WinBUGS output'!A:C,3,FALSE)</f>
        <v>Any SSRI</v>
      </c>
      <c r="D1256" s="5" t="str">
        <f>VLOOKUP(B1256,'WinBUGS output'!A:C,3,FALSE)</f>
        <v>Interpersonal psychotherapy (IPT) + any AD</v>
      </c>
      <c r="E1256" s="5" t="str">
        <f>FIXED('WinBUGS output'!N1255,2)</f>
        <v>-0.06</v>
      </c>
      <c r="F1256" s="5" t="str">
        <f>FIXED('WinBUGS output'!M1255,2)</f>
        <v>-1.35</v>
      </c>
      <c r="G1256" s="5" t="str">
        <f>FIXED('WinBUGS output'!O1255,2)</f>
        <v>1.22</v>
      </c>
      <c r="H1256" s="38"/>
      <c r="I1256" s="38"/>
      <c r="J1256" s="38"/>
      <c r="X1256" s="5" t="str">
        <f t="shared" si="50"/>
        <v>Any SSRI</v>
      </c>
      <c r="Y1256" s="5" t="str">
        <f t="shared" si="51"/>
        <v>Interpersonal psychotherapy (IPT) + any AD</v>
      </c>
      <c r="Z1256" s="5" t="str">
        <f>FIXED(EXP('WinBUGS output'!N1255),2)</f>
        <v>0.94</v>
      </c>
      <c r="AA1256" s="5" t="str">
        <f>FIXED(EXP('WinBUGS output'!M1255),2)</f>
        <v>0.26</v>
      </c>
      <c r="AB1256" s="5" t="str">
        <f>FIXED(EXP('WinBUGS output'!O1255),2)</f>
        <v>3.39</v>
      </c>
    </row>
    <row r="1257" spans="1:28" x14ac:dyDescent="0.25">
      <c r="A1257" s="16">
        <v>15</v>
      </c>
      <c r="B1257" s="16">
        <v>86</v>
      </c>
      <c r="C1257" s="5" t="str">
        <f>VLOOKUP(A1257,'WinBUGS output'!A:C,3,FALSE)</f>
        <v>Any SSRI</v>
      </c>
      <c r="D1257" s="5" t="str">
        <f>VLOOKUP(B1257,'WinBUGS output'!A:C,3,FALSE)</f>
        <v>Interpersonal psychotherapy (IPT) + imipramine</v>
      </c>
      <c r="E1257" s="5" t="str">
        <f>FIXED('WinBUGS output'!N1256,2)</f>
        <v>-0.17</v>
      </c>
      <c r="F1257" s="5" t="str">
        <f>FIXED('WinBUGS output'!M1256,2)</f>
        <v>-1.61</v>
      </c>
      <c r="G1257" s="5" t="str">
        <f>FIXED('WinBUGS output'!O1256,2)</f>
        <v>1.23</v>
      </c>
      <c r="H1257" s="38"/>
      <c r="I1257" s="38"/>
      <c r="J1257" s="38"/>
      <c r="X1257" s="5" t="str">
        <f t="shared" si="50"/>
        <v>Any SSRI</v>
      </c>
      <c r="Y1257" s="5" t="str">
        <f t="shared" si="51"/>
        <v>Interpersonal psychotherapy (IPT) + imipramine</v>
      </c>
      <c r="Z1257" s="5" t="str">
        <f>FIXED(EXP('WinBUGS output'!N1256),2)</f>
        <v>0.85</v>
      </c>
      <c r="AA1257" s="5" t="str">
        <f>FIXED(EXP('WinBUGS output'!M1256),2)</f>
        <v>0.20</v>
      </c>
      <c r="AB1257" s="5" t="str">
        <f>FIXED(EXP('WinBUGS output'!O1256),2)</f>
        <v>3.43</v>
      </c>
    </row>
    <row r="1258" spans="1:28" x14ac:dyDescent="0.25">
      <c r="A1258" s="16">
        <v>15</v>
      </c>
      <c r="B1258" s="16">
        <v>87</v>
      </c>
      <c r="C1258" s="5" t="str">
        <f>VLOOKUP(A1258,'WinBUGS output'!A:C,3,FALSE)</f>
        <v>Any SSRI</v>
      </c>
      <c r="D1258" s="5" t="str">
        <f>VLOOKUP(B1258,'WinBUGS output'!A:C,3,FALSE)</f>
        <v>Short-term psychodynamic psychotherapy individual + Any AD</v>
      </c>
      <c r="E1258" s="5" t="str">
        <f>FIXED('WinBUGS output'!N1257,2)</f>
        <v>0.59</v>
      </c>
      <c r="F1258" s="5" t="str">
        <f>FIXED('WinBUGS output'!M1257,2)</f>
        <v>-0.31</v>
      </c>
      <c r="G1258" s="5" t="str">
        <f>FIXED('WinBUGS output'!O1257,2)</f>
        <v>1.49</v>
      </c>
      <c r="H1258" s="38"/>
      <c r="I1258" s="38"/>
      <c r="J1258" s="38"/>
      <c r="X1258" s="5" t="str">
        <f t="shared" si="50"/>
        <v>Any SSRI</v>
      </c>
      <c r="Y1258" s="5" t="str">
        <f t="shared" si="51"/>
        <v>Short-term psychodynamic psychotherapy individual + Any AD</v>
      </c>
      <c r="Z1258" s="5" t="str">
        <f>FIXED(EXP('WinBUGS output'!N1257),2)</f>
        <v>1.80</v>
      </c>
      <c r="AA1258" s="5" t="str">
        <f>FIXED(EXP('WinBUGS output'!M1257),2)</f>
        <v>0.73</v>
      </c>
      <c r="AB1258" s="5" t="str">
        <f>FIXED(EXP('WinBUGS output'!O1257),2)</f>
        <v>4.44</v>
      </c>
    </row>
    <row r="1259" spans="1:28" x14ac:dyDescent="0.25">
      <c r="A1259" s="16">
        <v>15</v>
      </c>
      <c r="B1259" s="16">
        <v>88</v>
      </c>
      <c r="C1259" s="5" t="str">
        <f>VLOOKUP(A1259,'WinBUGS output'!A:C,3,FALSE)</f>
        <v>Any SSRI</v>
      </c>
      <c r="D1259" s="5" t="str">
        <f>VLOOKUP(B1259,'WinBUGS output'!A:C,3,FALSE)</f>
        <v>Short-term psychodynamic psychotherapy individual + any SSRI</v>
      </c>
      <c r="E1259" s="5" t="str">
        <f>FIXED('WinBUGS output'!N1258,2)</f>
        <v>0.57</v>
      </c>
      <c r="F1259" s="5" t="str">
        <f>FIXED('WinBUGS output'!M1258,2)</f>
        <v>-0.52</v>
      </c>
      <c r="G1259" s="5" t="str">
        <f>FIXED('WinBUGS output'!O1258,2)</f>
        <v>1.68</v>
      </c>
      <c r="H1259" s="38" t="s">
        <v>5317</v>
      </c>
      <c r="I1259" s="38" t="s">
        <v>5389</v>
      </c>
      <c r="J1259" s="38" t="s">
        <v>5390</v>
      </c>
      <c r="X1259" s="5" t="str">
        <f t="shared" si="50"/>
        <v>Any SSRI</v>
      </c>
      <c r="Y1259" s="5" t="str">
        <f t="shared" si="51"/>
        <v>Short-term psychodynamic psychotherapy individual + any SSRI</v>
      </c>
      <c r="Z1259" s="5" t="str">
        <f>FIXED(EXP('WinBUGS output'!N1258),2)</f>
        <v>1.77</v>
      </c>
      <c r="AA1259" s="5" t="str">
        <f>FIXED(EXP('WinBUGS output'!M1258),2)</f>
        <v>0.59</v>
      </c>
      <c r="AB1259" s="5" t="str">
        <f>FIXED(EXP('WinBUGS output'!O1258),2)</f>
        <v>5.34</v>
      </c>
    </row>
    <row r="1260" spans="1:28" x14ac:dyDescent="0.25">
      <c r="A1260" s="16">
        <v>15</v>
      </c>
      <c r="B1260" s="16">
        <v>89</v>
      </c>
      <c r="C1260" s="5" t="str">
        <f>VLOOKUP(A1260,'WinBUGS output'!A:C,3,FALSE)</f>
        <v>Any SSRI</v>
      </c>
      <c r="D1260" s="5" t="str">
        <f>VLOOKUP(B1260,'WinBUGS output'!A:C,3,FALSE)</f>
        <v>CBT individual (over 15 sessions) + Pill placebo</v>
      </c>
      <c r="E1260" s="5" t="str">
        <f>FIXED('WinBUGS output'!N1259,2)</f>
        <v>-1.01</v>
      </c>
      <c r="F1260" s="5" t="str">
        <f>FIXED('WinBUGS output'!M1259,2)</f>
        <v>-2.37</v>
      </c>
      <c r="G1260" s="5" t="str">
        <f>FIXED('WinBUGS output'!O1259,2)</f>
        <v>0.24</v>
      </c>
      <c r="H1260" s="38"/>
      <c r="I1260" s="38"/>
      <c r="J1260" s="38"/>
      <c r="X1260" s="5" t="str">
        <f t="shared" si="50"/>
        <v>Any SSRI</v>
      </c>
      <c r="Y1260" s="5" t="str">
        <f t="shared" si="51"/>
        <v>CBT individual (over 15 sessions) + Pill placebo</v>
      </c>
      <c r="Z1260" s="5" t="str">
        <f>FIXED(EXP('WinBUGS output'!N1259),2)</f>
        <v>0.37</v>
      </c>
      <c r="AA1260" s="5" t="str">
        <f>FIXED(EXP('WinBUGS output'!M1259),2)</f>
        <v>0.09</v>
      </c>
      <c r="AB1260" s="5" t="str">
        <f>FIXED(EXP('WinBUGS output'!O1259),2)</f>
        <v>1.27</v>
      </c>
    </row>
    <row r="1261" spans="1:28" x14ac:dyDescent="0.25">
      <c r="A1261" s="16">
        <v>15</v>
      </c>
      <c r="B1261" s="16">
        <v>90</v>
      </c>
      <c r="C1261" s="5" t="str">
        <f>VLOOKUP(A1261,'WinBUGS output'!A:C,3,FALSE)</f>
        <v>Any SSRI</v>
      </c>
      <c r="D1261" s="5" t="str">
        <f>VLOOKUP(B1261,'WinBUGS output'!A:C,3,FALSE)</f>
        <v xml:space="preserve">Interpersonal psychotherapy (IPT) + Pill placebo </v>
      </c>
      <c r="E1261" s="5" t="str">
        <f>FIXED('WinBUGS output'!N1260,2)</f>
        <v>-0.83</v>
      </c>
      <c r="F1261" s="5" t="str">
        <f>FIXED('WinBUGS output'!M1260,2)</f>
        <v>-2.05</v>
      </c>
      <c r="G1261" s="5" t="str">
        <f>FIXED('WinBUGS output'!O1260,2)</f>
        <v>0.34</v>
      </c>
      <c r="H1261" s="38"/>
      <c r="I1261" s="38"/>
      <c r="J1261" s="38"/>
      <c r="X1261" s="5" t="str">
        <f t="shared" si="50"/>
        <v>Any SSRI</v>
      </c>
      <c r="Y1261" s="5" t="str">
        <f t="shared" si="51"/>
        <v xml:space="preserve">Interpersonal psychotherapy (IPT) + Pill placebo </v>
      </c>
      <c r="Z1261" s="5" t="str">
        <f>FIXED(EXP('WinBUGS output'!N1260),2)</f>
        <v>0.43</v>
      </c>
      <c r="AA1261" s="5" t="str">
        <f>FIXED(EXP('WinBUGS output'!M1260),2)</f>
        <v>0.13</v>
      </c>
      <c r="AB1261" s="5" t="str">
        <f>FIXED(EXP('WinBUGS output'!O1260),2)</f>
        <v>1.40</v>
      </c>
    </row>
    <row r="1262" spans="1:28" x14ac:dyDescent="0.25">
      <c r="A1262" s="16">
        <v>15</v>
      </c>
      <c r="B1262" s="16">
        <v>91</v>
      </c>
      <c r="C1262" s="5" t="str">
        <f>VLOOKUP(A1262,'WinBUGS output'!A:C,3,FALSE)</f>
        <v>Any SSRI</v>
      </c>
      <c r="D1262" s="5" t="str">
        <f>VLOOKUP(B1262,'WinBUGS output'!A:C,3,FALSE)</f>
        <v>Exercise + CBT individual (under 15 sessions)</v>
      </c>
      <c r="E1262" s="5" t="str">
        <f>FIXED('WinBUGS output'!N1261,2)</f>
        <v>-0.25</v>
      </c>
      <c r="F1262" s="5" t="str">
        <f>FIXED('WinBUGS output'!M1261,2)</f>
        <v>-1.37</v>
      </c>
      <c r="G1262" s="5" t="str">
        <f>FIXED('WinBUGS output'!O1261,2)</f>
        <v>0.78</v>
      </c>
      <c r="H1262" s="38"/>
      <c r="I1262" s="38"/>
      <c r="J1262" s="38"/>
      <c r="X1262" s="5" t="str">
        <f t="shared" si="50"/>
        <v>Any SSRI</v>
      </c>
      <c r="Y1262" s="5" t="str">
        <f t="shared" si="51"/>
        <v>Exercise + CBT individual (under 15 sessions)</v>
      </c>
      <c r="Z1262" s="5" t="str">
        <f>FIXED(EXP('WinBUGS output'!N1261),2)</f>
        <v>0.77</v>
      </c>
      <c r="AA1262" s="5" t="str">
        <f>FIXED(EXP('WinBUGS output'!M1261),2)</f>
        <v>0.26</v>
      </c>
      <c r="AB1262" s="5" t="str">
        <f>FIXED(EXP('WinBUGS output'!O1261),2)</f>
        <v>2.19</v>
      </c>
    </row>
    <row r="1263" spans="1:28" x14ac:dyDescent="0.25">
      <c r="A1263" s="16">
        <v>15</v>
      </c>
      <c r="B1263" s="16">
        <v>92</v>
      </c>
      <c r="C1263" s="5" t="str">
        <f>VLOOKUP(A1263,'WinBUGS output'!A:C,3,FALSE)</f>
        <v>Any SSRI</v>
      </c>
      <c r="D1263" s="5" t="str">
        <f>VLOOKUP(B1263,'WinBUGS output'!A:C,3,FALSE)</f>
        <v>Exercise + Sertraline</v>
      </c>
      <c r="E1263" s="5" t="str">
        <f>FIXED('WinBUGS output'!N1262,2)</f>
        <v>-0.15</v>
      </c>
      <c r="F1263" s="5" t="str">
        <f>FIXED('WinBUGS output'!M1262,2)</f>
        <v>-0.94</v>
      </c>
      <c r="G1263" s="5" t="str">
        <f>FIXED('WinBUGS output'!O1262,2)</f>
        <v>0.69</v>
      </c>
      <c r="H1263" s="38"/>
      <c r="I1263" s="38"/>
      <c r="J1263" s="38"/>
      <c r="X1263" s="5" t="str">
        <f t="shared" si="50"/>
        <v>Any SSRI</v>
      </c>
      <c r="Y1263" s="5" t="str">
        <f t="shared" si="51"/>
        <v>Exercise + Sertraline</v>
      </c>
      <c r="Z1263" s="5" t="str">
        <f>FIXED(EXP('WinBUGS output'!N1262),2)</f>
        <v>0.86</v>
      </c>
      <c r="AA1263" s="5" t="str">
        <f>FIXED(EXP('WinBUGS output'!M1262),2)</f>
        <v>0.39</v>
      </c>
      <c r="AB1263" s="5" t="str">
        <f>FIXED(EXP('WinBUGS output'!O1262),2)</f>
        <v>1.99</v>
      </c>
    </row>
    <row r="1264" spans="1:28" x14ac:dyDescent="0.25">
      <c r="A1264" s="16">
        <v>16</v>
      </c>
      <c r="B1264" s="16">
        <v>17</v>
      </c>
      <c r="C1264" s="5" t="str">
        <f>VLOOKUP(A1264,'WinBUGS output'!A:C,3,FALSE)</f>
        <v>Any SSRI + Enhanced TAU</v>
      </c>
      <c r="D1264" s="5" t="str">
        <f>VLOOKUP(B1264,'WinBUGS output'!A:C,3,FALSE)</f>
        <v>Citalopram</v>
      </c>
      <c r="E1264" s="5" t="str">
        <f>FIXED('WinBUGS output'!N1263,2)</f>
        <v>0.02</v>
      </c>
      <c r="F1264" s="5" t="str">
        <f>FIXED('WinBUGS output'!M1263,2)</f>
        <v>-0.54</v>
      </c>
      <c r="G1264" s="5" t="str">
        <f>FIXED('WinBUGS output'!O1263,2)</f>
        <v>0.69</v>
      </c>
      <c r="H1264" s="38"/>
      <c r="I1264" s="38"/>
      <c r="J1264" s="38"/>
      <c r="X1264" s="5" t="str">
        <f t="shared" si="50"/>
        <v>Any SSRI + Enhanced TAU</v>
      </c>
      <c r="Y1264" s="5" t="str">
        <f t="shared" si="51"/>
        <v>Citalopram</v>
      </c>
      <c r="Z1264" s="5" t="str">
        <f>FIXED(EXP('WinBUGS output'!N1263),2)</f>
        <v>1.02</v>
      </c>
      <c r="AA1264" s="5" t="str">
        <f>FIXED(EXP('WinBUGS output'!M1263),2)</f>
        <v>0.58</v>
      </c>
      <c r="AB1264" s="5" t="str">
        <f>FIXED(EXP('WinBUGS output'!O1263),2)</f>
        <v>2.00</v>
      </c>
    </row>
    <row r="1265" spans="1:28" x14ac:dyDescent="0.25">
      <c r="A1265" s="16">
        <v>16</v>
      </c>
      <c r="B1265" s="16">
        <v>18</v>
      </c>
      <c r="C1265" s="5" t="str">
        <f>VLOOKUP(A1265,'WinBUGS output'!A:C,3,FALSE)</f>
        <v>Any SSRI + Enhanced TAU</v>
      </c>
      <c r="D1265" s="5" t="str">
        <f>VLOOKUP(B1265,'WinBUGS output'!A:C,3,FALSE)</f>
        <v>Escitalopram</v>
      </c>
      <c r="E1265" s="5" t="str">
        <f>FIXED('WinBUGS output'!N1264,2)</f>
        <v>0.02</v>
      </c>
      <c r="F1265" s="5" t="str">
        <f>FIXED('WinBUGS output'!M1264,2)</f>
        <v>-0.51</v>
      </c>
      <c r="G1265" s="5" t="str">
        <f>FIXED('WinBUGS output'!O1264,2)</f>
        <v>0.67</v>
      </c>
      <c r="H1265" s="38"/>
      <c r="I1265" s="38"/>
      <c r="J1265" s="38"/>
      <c r="X1265" s="5" t="str">
        <f t="shared" si="50"/>
        <v>Any SSRI + Enhanced TAU</v>
      </c>
      <c r="Y1265" s="5" t="str">
        <f t="shared" si="51"/>
        <v>Escitalopram</v>
      </c>
      <c r="Z1265" s="5" t="str">
        <f>FIXED(EXP('WinBUGS output'!N1264),2)</f>
        <v>1.02</v>
      </c>
      <c r="AA1265" s="5" t="str">
        <f>FIXED(EXP('WinBUGS output'!M1264),2)</f>
        <v>0.60</v>
      </c>
      <c r="AB1265" s="5" t="str">
        <f>FIXED(EXP('WinBUGS output'!O1264),2)</f>
        <v>1.95</v>
      </c>
    </row>
    <row r="1266" spans="1:28" x14ac:dyDescent="0.25">
      <c r="A1266" s="16">
        <v>16</v>
      </c>
      <c r="B1266" s="16">
        <v>19</v>
      </c>
      <c r="C1266" s="5" t="str">
        <f>VLOOKUP(A1266,'WinBUGS output'!A:C,3,FALSE)</f>
        <v>Any SSRI + Enhanced TAU</v>
      </c>
      <c r="D1266" s="5" t="str">
        <f>VLOOKUP(B1266,'WinBUGS output'!A:C,3,FALSE)</f>
        <v>Fluoxetine</v>
      </c>
      <c r="E1266" s="5" t="str">
        <f>FIXED('WinBUGS output'!N1265,2)</f>
        <v>0.00</v>
      </c>
      <c r="F1266" s="5" t="str">
        <f>FIXED('WinBUGS output'!M1265,2)</f>
        <v>-0.57</v>
      </c>
      <c r="G1266" s="5" t="str">
        <f>FIXED('WinBUGS output'!O1265,2)</f>
        <v>0.59</v>
      </c>
      <c r="H1266" s="38"/>
      <c r="I1266" s="38"/>
      <c r="J1266" s="38"/>
      <c r="X1266" s="5" t="str">
        <f t="shared" si="50"/>
        <v>Any SSRI + Enhanced TAU</v>
      </c>
      <c r="Y1266" s="5" t="str">
        <f t="shared" si="51"/>
        <v>Fluoxetine</v>
      </c>
      <c r="Z1266" s="5" t="str">
        <f>FIXED(EXP('WinBUGS output'!N1265),2)</f>
        <v>1.00</v>
      </c>
      <c r="AA1266" s="5" t="str">
        <f>FIXED(EXP('WinBUGS output'!M1265),2)</f>
        <v>0.56</v>
      </c>
      <c r="AB1266" s="5" t="str">
        <f>FIXED(EXP('WinBUGS output'!O1265),2)</f>
        <v>1.80</v>
      </c>
    </row>
    <row r="1267" spans="1:28" x14ac:dyDescent="0.25">
      <c r="A1267" s="16">
        <v>16</v>
      </c>
      <c r="B1267" s="16">
        <v>20</v>
      </c>
      <c r="C1267" s="5" t="str">
        <f>VLOOKUP(A1267,'WinBUGS output'!A:C,3,FALSE)</f>
        <v>Any SSRI + Enhanced TAU</v>
      </c>
      <c r="D1267" s="5" t="str">
        <f>VLOOKUP(B1267,'WinBUGS output'!A:C,3,FALSE)</f>
        <v>Sertraline</v>
      </c>
      <c r="E1267" s="5" t="str">
        <f>FIXED('WinBUGS output'!N1266,2)</f>
        <v>0.05</v>
      </c>
      <c r="F1267" s="5" t="str">
        <f>FIXED('WinBUGS output'!M1266,2)</f>
        <v>-0.45</v>
      </c>
      <c r="G1267" s="5" t="str">
        <f>FIXED('WinBUGS output'!O1266,2)</f>
        <v>0.69</v>
      </c>
      <c r="H1267" s="38"/>
      <c r="I1267" s="38"/>
      <c r="J1267" s="38"/>
      <c r="X1267" s="5" t="str">
        <f t="shared" si="50"/>
        <v>Any SSRI + Enhanced TAU</v>
      </c>
      <c r="Y1267" s="5" t="str">
        <f t="shared" si="51"/>
        <v>Sertraline</v>
      </c>
      <c r="Z1267" s="5" t="str">
        <f>FIXED(EXP('WinBUGS output'!N1266),2)</f>
        <v>1.05</v>
      </c>
      <c r="AA1267" s="5" t="str">
        <f>FIXED(EXP('WinBUGS output'!M1266),2)</f>
        <v>0.64</v>
      </c>
      <c r="AB1267" s="5" t="str">
        <f>FIXED(EXP('WinBUGS output'!O1266),2)</f>
        <v>2.00</v>
      </c>
    </row>
    <row r="1268" spans="1:28" x14ac:dyDescent="0.25">
      <c r="A1268" s="16">
        <v>16</v>
      </c>
      <c r="B1268" s="16">
        <v>21</v>
      </c>
      <c r="C1268" s="5" t="str">
        <f>VLOOKUP(A1268,'WinBUGS output'!A:C,3,FALSE)</f>
        <v>Any SSRI + Enhanced TAU</v>
      </c>
      <c r="D1268" s="5" t="str">
        <f>VLOOKUP(B1268,'WinBUGS output'!A:C,3,FALSE)</f>
        <v>Any AD</v>
      </c>
      <c r="E1268" s="5" t="str">
        <f>FIXED('WinBUGS output'!N1267,2)</f>
        <v>0.25</v>
      </c>
      <c r="F1268" s="5" t="str">
        <f>FIXED('WinBUGS output'!M1267,2)</f>
        <v>-0.42</v>
      </c>
      <c r="G1268" s="5" t="str">
        <f>FIXED('WinBUGS output'!O1267,2)</f>
        <v>0.96</v>
      </c>
      <c r="H1268" s="38"/>
      <c r="I1268" s="38"/>
      <c r="J1268" s="38"/>
      <c r="X1268" s="5" t="str">
        <f t="shared" si="50"/>
        <v>Any SSRI + Enhanced TAU</v>
      </c>
      <c r="Y1268" s="5" t="str">
        <f t="shared" si="51"/>
        <v>Any AD</v>
      </c>
      <c r="Z1268" s="5" t="str">
        <f>FIXED(EXP('WinBUGS output'!N1267),2)</f>
        <v>1.28</v>
      </c>
      <c r="AA1268" s="5" t="str">
        <f>FIXED(EXP('WinBUGS output'!M1267),2)</f>
        <v>0.66</v>
      </c>
      <c r="AB1268" s="5" t="str">
        <f>FIXED(EXP('WinBUGS output'!O1267),2)</f>
        <v>2.62</v>
      </c>
    </row>
    <row r="1269" spans="1:28" x14ac:dyDescent="0.25">
      <c r="A1269" s="16">
        <v>16</v>
      </c>
      <c r="B1269" s="16">
        <v>22</v>
      </c>
      <c r="C1269" s="5" t="str">
        <f>VLOOKUP(A1269,'WinBUGS output'!A:C,3,FALSE)</f>
        <v>Any SSRI + Enhanced TAU</v>
      </c>
      <c r="D1269" s="5" t="str">
        <f>VLOOKUP(B1269,'WinBUGS output'!A:C,3,FALSE)</f>
        <v>Mirtazapine</v>
      </c>
      <c r="E1269" s="5" t="str">
        <f>FIXED('WinBUGS output'!N1268,2)</f>
        <v>-0.53</v>
      </c>
      <c r="F1269" s="5" t="str">
        <f>FIXED('WinBUGS output'!M1268,2)</f>
        <v>-1.94</v>
      </c>
      <c r="G1269" s="5" t="str">
        <f>FIXED('WinBUGS output'!O1268,2)</f>
        <v>0.87</v>
      </c>
      <c r="H1269" s="38"/>
      <c r="I1269" s="38"/>
      <c r="J1269" s="38"/>
      <c r="X1269" s="5" t="str">
        <f t="shared" si="50"/>
        <v>Any SSRI + Enhanced TAU</v>
      </c>
      <c r="Y1269" s="5" t="str">
        <f t="shared" si="51"/>
        <v>Mirtazapine</v>
      </c>
      <c r="Z1269" s="5" t="str">
        <f>FIXED(EXP('WinBUGS output'!N1268),2)</f>
        <v>0.59</v>
      </c>
      <c r="AA1269" s="5" t="str">
        <f>FIXED(EXP('WinBUGS output'!M1268),2)</f>
        <v>0.14</v>
      </c>
      <c r="AB1269" s="5" t="str">
        <f>FIXED(EXP('WinBUGS output'!O1268),2)</f>
        <v>2.39</v>
      </c>
    </row>
    <row r="1270" spans="1:28" x14ac:dyDescent="0.25">
      <c r="A1270" s="16">
        <v>16</v>
      </c>
      <c r="B1270" s="16">
        <v>23</v>
      </c>
      <c r="C1270" s="5" t="str">
        <f>VLOOKUP(A1270,'WinBUGS output'!A:C,3,FALSE)</f>
        <v>Any SSRI + Enhanced TAU</v>
      </c>
      <c r="D1270" s="5" t="str">
        <f>VLOOKUP(B1270,'WinBUGS output'!A:C,3,FALSE)</f>
        <v>Short-term psychodynamic psychotherapy individual</v>
      </c>
      <c r="E1270" s="5" t="str">
        <f>FIXED('WinBUGS output'!N1269,2)</f>
        <v>0.06</v>
      </c>
      <c r="F1270" s="5" t="str">
        <f>FIXED('WinBUGS output'!M1269,2)</f>
        <v>-0.67</v>
      </c>
      <c r="G1270" s="5" t="str">
        <f>FIXED('WinBUGS output'!O1269,2)</f>
        <v>0.82</v>
      </c>
      <c r="H1270" s="38"/>
      <c r="I1270" s="38"/>
      <c r="J1270" s="38"/>
      <c r="X1270" s="5" t="str">
        <f t="shared" si="50"/>
        <v>Any SSRI + Enhanced TAU</v>
      </c>
      <c r="Y1270" s="5" t="str">
        <f t="shared" si="51"/>
        <v>Short-term psychodynamic psychotherapy individual</v>
      </c>
      <c r="Z1270" s="5" t="str">
        <f>FIXED(EXP('WinBUGS output'!N1269),2)</f>
        <v>1.06</v>
      </c>
      <c r="AA1270" s="5" t="str">
        <f>FIXED(EXP('WinBUGS output'!M1269),2)</f>
        <v>0.51</v>
      </c>
      <c r="AB1270" s="5" t="str">
        <f>FIXED(EXP('WinBUGS output'!O1269),2)</f>
        <v>2.26</v>
      </c>
    </row>
    <row r="1271" spans="1:28" x14ac:dyDescent="0.25">
      <c r="A1271" s="16">
        <v>16</v>
      </c>
      <c r="B1271" s="16">
        <v>24</v>
      </c>
      <c r="C1271" s="5" t="str">
        <f>VLOOKUP(A1271,'WinBUGS output'!A:C,3,FALSE)</f>
        <v>Any SSRI + Enhanced TAU</v>
      </c>
      <c r="D1271" s="5" t="str">
        <f>VLOOKUP(B1271,'WinBUGS output'!A:C,3,FALSE)</f>
        <v>Short-term psychodynamic psychotherapy group</v>
      </c>
      <c r="E1271" s="5" t="str">
        <f>FIXED('WinBUGS output'!N1270,2)</f>
        <v>0.06</v>
      </c>
      <c r="F1271" s="5" t="str">
        <f>FIXED('WinBUGS output'!M1270,2)</f>
        <v>-1.00</v>
      </c>
      <c r="G1271" s="5" t="str">
        <f>FIXED('WinBUGS output'!O1270,2)</f>
        <v>1.13</v>
      </c>
      <c r="H1271" s="38"/>
      <c r="I1271" s="38"/>
      <c r="J1271" s="38"/>
      <c r="X1271" s="5" t="str">
        <f t="shared" si="50"/>
        <v>Any SSRI + Enhanced TAU</v>
      </c>
      <c r="Y1271" s="5" t="str">
        <f t="shared" si="51"/>
        <v>Short-term psychodynamic psychotherapy group</v>
      </c>
      <c r="Z1271" s="5" t="str">
        <f>FIXED(EXP('WinBUGS output'!N1270),2)</f>
        <v>1.06</v>
      </c>
      <c r="AA1271" s="5" t="str">
        <f>FIXED(EXP('WinBUGS output'!M1270),2)</f>
        <v>0.37</v>
      </c>
      <c r="AB1271" s="5" t="str">
        <f>FIXED(EXP('WinBUGS output'!O1270),2)</f>
        <v>3.11</v>
      </c>
    </row>
    <row r="1272" spans="1:28" x14ac:dyDescent="0.25">
      <c r="A1272" s="16">
        <v>16</v>
      </c>
      <c r="B1272" s="16">
        <v>25</v>
      </c>
      <c r="C1272" s="5" t="str">
        <f>VLOOKUP(A1272,'WinBUGS output'!A:C,3,FALSE)</f>
        <v>Any SSRI + Enhanced TAU</v>
      </c>
      <c r="D1272" s="5" t="str">
        <f>VLOOKUP(B1272,'WinBUGS output'!A:C,3,FALSE)</f>
        <v>Cognitive bias modification with support + TAU</v>
      </c>
      <c r="E1272" s="5" t="str">
        <f>FIXED('WinBUGS output'!N1271,2)</f>
        <v>0.40</v>
      </c>
      <c r="F1272" s="5" t="str">
        <f>FIXED('WinBUGS output'!M1271,2)</f>
        <v>-0.57</v>
      </c>
      <c r="G1272" s="5" t="str">
        <f>FIXED('WinBUGS output'!O1271,2)</f>
        <v>1.36</v>
      </c>
      <c r="H1272" s="38"/>
      <c r="I1272" s="38"/>
      <c r="J1272" s="38"/>
      <c r="X1272" s="5" t="str">
        <f t="shared" si="50"/>
        <v>Any SSRI + Enhanced TAU</v>
      </c>
      <c r="Y1272" s="5" t="str">
        <f t="shared" si="51"/>
        <v>Cognitive bias modification with support + TAU</v>
      </c>
      <c r="Z1272" s="5" t="str">
        <f>FIXED(EXP('WinBUGS output'!N1271),2)</f>
        <v>1.50</v>
      </c>
      <c r="AA1272" s="5" t="str">
        <f>FIXED(EXP('WinBUGS output'!M1271),2)</f>
        <v>0.56</v>
      </c>
      <c r="AB1272" s="5" t="str">
        <f>FIXED(EXP('WinBUGS output'!O1271),2)</f>
        <v>3.91</v>
      </c>
    </row>
    <row r="1273" spans="1:28" x14ac:dyDescent="0.25">
      <c r="A1273" s="16">
        <v>16</v>
      </c>
      <c r="B1273" s="16">
        <v>26</v>
      </c>
      <c r="C1273" s="5" t="str">
        <f>VLOOKUP(A1273,'WinBUGS output'!A:C,3,FALSE)</f>
        <v>Any SSRI + Enhanced TAU</v>
      </c>
      <c r="D1273" s="5" t="str">
        <f>VLOOKUP(B1273,'WinBUGS output'!A:C,3,FALSE)</f>
        <v>Cognitive bibliotherapy with support</v>
      </c>
      <c r="E1273" s="5" t="str">
        <f>FIXED('WinBUGS output'!N1272,2)</f>
        <v>0.49</v>
      </c>
      <c r="F1273" s="5" t="str">
        <f>FIXED('WinBUGS output'!M1272,2)</f>
        <v>-0.31</v>
      </c>
      <c r="G1273" s="5" t="str">
        <f>FIXED('WinBUGS output'!O1272,2)</f>
        <v>1.31</v>
      </c>
      <c r="H1273" s="38"/>
      <c r="I1273" s="38"/>
      <c r="J1273" s="38"/>
      <c r="X1273" s="5" t="str">
        <f t="shared" si="50"/>
        <v>Any SSRI + Enhanced TAU</v>
      </c>
      <c r="Y1273" s="5" t="str">
        <f t="shared" si="51"/>
        <v>Cognitive bibliotherapy with support</v>
      </c>
      <c r="Z1273" s="5" t="str">
        <f>FIXED(EXP('WinBUGS output'!N1272),2)</f>
        <v>1.63</v>
      </c>
      <c r="AA1273" s="5" t="str">
        <f>FIXED(EXP('WinBUGS output'!M1272),2)</f>
        <v>0.73</v>
      </c>
      <c r="AB1273" s="5" t="str">
        <f>FIXED(EXP('WinBUGS output'!O1272),2)</f>
        <v>3.71</v>
      </c>
    </row>
    <row r="1274" spans="1:28" x14ac:dyDescent="0.25">
      <c r="A1274" s="16">
        <v>16</v>
      </c>
      <c r="B1274" s="16">
        <v>27</v>
      </c>
      <c r="C1274" s="5" t="str">
        <f>VLOOKUP(A1274,'WinBUGS output'!A:C,3,FALSE)</f>
        <v>Any SSRI + Enhanced TAU</v>
      </c>
      <c r="D1274" s="5" t="str">
        <f>VLOOKUP(B1274,'WinBUGS output'!A:C,3,FALSE)</f>
        <v>Cognitive bibliotherapy with support + TAU</v>
      </c>
      <c r="E1274" s="5" t="str">
        <f>FIXED('WinBUGS output'!N1273,2)</f>
        <v>0.41</v>
      </c>
      <c r="F1274" s="5" t="str">
        <f>FIXED('WinBUGS output'!M1273,2)</f>
        <v>-0.61</v>
      </c>
      <c r="G1274" s="5" t="str">
        <f>FIXED('WinBUGS output'!O1273,2)</f>
        <v>1.40</v>
      </c>
      <c r="H1274" s="38"/>
      <c r="I1274" s="38"/>
      <c r="J1274" s="38"/>
      <c r="X1274" s="5" t="str">
        <f t="shared" si="50"/>
        <v>Any SSRI + Enhanced TAU</v>
      </c>
      <c r="Y1274" s="5" t="str">
        <f t="shared" si="51"/>
        <v>Cognitive bibliotherapy with support + TAU</v>
      </c>
      <c r="Z1274" s="5" t="str">
        <f>FIXED(EXP('WinBUGS output'!N1273),2)</f>
        <v>1.51</v>
      </c>
      <c r="AA1274" s="5" t="str">
        <f>FIXED(EXP('WinBUGS output'!M1273),2)</f>
        <v>0.55</v>
      </c>
      <c r="AB1274" s="5" t="str">
        <f>FIXED(EXP('WinBUGS output'!O1273),2)</f>
        <v>4.06</v>
      </c>
    </row>
    <row r="1275" spans="1:28" x14ac:dyDescent="0.25">
      <c r="A1275" s="16">
        <v>16</v>
      </c>
      <c r="B1275" s="16">
        <v>28</v>
      </c>
      <c r="C1275" s="5" t="str">
        <f>VLOOKUP(A1275,'WinBUGS output'!A:C,3,FALSE)</f>
        <v>Any SSRI + Enhanced TAU</v>
      </c>
      <c r="D1275" s="5" t="str">
        <f>VLOOKUP(B1275,'WinBUGS output'!A:C,3,FALSE)</f>
        <v>Computerised behavioural activation with support</v>
      </c>
      <c r="E1275" s="5" t="str">
        <f>FIXED('WinBUGS output'!N1274,2)</f>
        <v>0.25</v>
      </c>
      <c r="F1275" s="5" t="str">
        <f>FIXED('WinBUGS output'!M1274,2)</f>
        <v>-0.80</v>
      </c>
      <c r="G1275" s="5" t="str">
        <f>FIXED('WinBUGS output'!O1274,2)</f>
        <v>1.19</v>
      </c>
      <c r="H1275" s="38"/>
      <c r="I1275" s="38"/>
      <c r="J1275" s="38"/>
      <c r="X1275" s="5" t="str">
        <f t="shared" si="50"/>
        <v>Any SSRI + Enhanced TAU</v>
      </c>
      <c r="Y1275" s="5" t="str">
        <f t="shared" si="51"/>
        <v>Computerised behavioural activation with support</v>
      </c>
      <c r="Z1275" s="5" t="str">
        <f>FIXED(EXP('WinBUGS output'!N1274),2)</f>
        <v>1.28</v>
      </c>
      <c r="AA1275" s="5" t="str">
        <f>FIXED(EXP('WinBUGS output'!M1274),2)</f>
        <v>0.45</v>
      </c>
      <c r="AB1275" s="5" t="str">
        <f>FIXED(EXP('WinBUGS output'!O1274),2)</f>
        <v>3.29</v>
      </c>
    </row>
    <row r="1276" spans="1:28" x14ac:dyDescent="0.25">
      <c r="A1276" s="16">
        <v>16</v>
      </c>
      <c r="B1276" s="16">
        <v>29</v>
      </c>
      <c r="C1276" s="5" t="str">
        <f>VLOOKUP(A1276,'WinBUGS output'!A:C,3,FALSE)</f>
        <v>Any SSRI + Enhanced TAU</v>
      </c>
      <c r="D1276" s="5" t="str">
        <f>VLOOKUP(B1276,'WinBUGS output'!A:C,3,FALSE)</f>
        <v>Computerised psychodynamic therapy with support</v>
      </c>
      <c r="E1276" s="5" t="str">
        <f>FIXED('WinBUGS output'!N1275,2)</f>
        <v>0.57</v>
      </c>
      <c r="F1276" s="5" t="str">
        <f>FIXED('WinBUGS output'!M1275,2)</f>
        <v>-0.39</v>
      </c>
      <c r="G1276" s="5" t="str">
        <f>FIXED('WinBUGS output'!O1275,2)</f>
        <v>1.66</v>
      </c>
      <c r="H1276" s="38"/>
      <c r="I1276" s="38"/>
      <c r="J1276" s="38"/>
      <c r="X1276" s="5" t="str">
        <f t="shared" si="50"/>
        <v>Any SSRI + Enhanced TAU</v>
      </c>
      <c r="Y1276" s="5" t="str">
        <f t="shared" si="51"/>
        <v>Computerised psychodynamic therapy with support</v>
      </c>
      <c r="Z1276" s="5" t="str">
        <f>FIXED(EXP('WinBUGS output'!N1275),2)</f>
        <v>1.77</v>
      </c>
      <c r="AA1276" s="5" t="str">
        <f>FIXED(EXP('WinBUGS output'!M1275),2)</f>
        <v>0.67</v>
      </c>
      <c r="AB1276" s="5" t="str">
        <f>FIXED(EXP('WinBUGS output'!O1275),2)</f>
        <v>5.25</v>
      </c>
    </row>
    <row r="1277" spans="1:28" x14ac:dyDescent="0.25">
      <c r="A1277" s="16">
        <v>16</v>
      </c>
      <c r="B1277" s="16">
        <v>30</v>
      </c>
      <c r="C1277" s="5" t="str">
        <f>VLOOKUP(A1277,'WinBUGS output'!A:C,3,FALSE)</f>
        <v>Any SSRI + Enhanced TAU</v>
      </c>
      <c r="D1277" s="5" t="str">
        <f>VLOOKUP(B1277,'WinBUGS output'!A:C,3,FALSE)</f>
        <v>Computerised third-wave cognitive therapy with support</v>
      </c>
      <c r="E1277" s="5" t="str">
        <f>FIXED('WinBUGS output'!N1276,2)</f>
        <v>0.34</v>
      </c>
      <c r="F1277" s="5" t="str">
        <f>FIXED('WinBUGS output'!M1276,2)</f>
        <v>-0.76</v>
      </c>
      <c r="G1277" s="5" t="str">
        <f>FIXED('WinBUGS output'!O1276,2)</f>
        <v>1.34</v>
      </c>
      <c r="H1277" s="38"/>
      <c r="I1277" s="38"/>
      <c r="J1277" s="38"/>
      <c r="X1277" s="5" t="str">
        <f t="shared" si="50"/>
        <v>Any SSRI + Enhanced TAU</v>
      </c>
      <c r="Y1277" s="5" t="str">
        <f t="shared" si="51"/>
        <v>Computerised third-wave cognitive therapy with support</v>
      </c>
      <c r="Z1277" s="5" t="str">
        <f>FIXED(EXP('WinBUGS output'!N1276),2)</f>
        <v>1.41</v>
      </c>
      <c r="AA1277" s="5" t="str">
        <f>FIXED(EXP('WinBUGS output'!M1276),2)</f>
        <v>0.47</v>
      </c>
      <c r="AB1277" s="5" t="str">
        <f>FIXED(EXP('WinBUGS output'!O1276),2)</f>
        <v>3.83</v>
      </c>
    </row>
    <row r="1278" spans="1:28" x14ac:dyDescent="0.25">
      <c r="A1278" s="16">
        <v>16</v>
      </c>
      <c r="B1278" s="16">
        <v>31</v>
      </c>
      <c r="C1278" s="5" t="str">
        <f>VLOOKUP(A1278,'WinBUGS output'!A:C,3,FALSE)</f>
        <v>Any SSRI + Enhanced TAU</v>
      </c>
      <c r="D1278" s="5" t="str">
        <f>VLOOKUP(B1278,'WinBUGS output'!A:C,3,FALSE)</f>
        <v>Computerised-CBT (CCBT) with support</v>
      </c>
      <c r="E1278" s="5" t="str">
        <f>FIXED('WinBUGS output'!N1277,2)</f>
        <v>0.73</v>
      </c>
      <c r="F1278" s="5" t="str">
        <f>FIXED('WinBUGS output'!M1277,2)</f>
        <v>-0.03</v>
      </c>
      <c r="G1278" s="5" t="str">
        <f>FIXED('WinBUGS output'!O1277,2)</f>
        <v>1.54</v>
      </c>
      <c r="H1278" s="38"/>
      <c r="I1278" s="38"/>
      <c r="J1278" s="38"/>
      <c r="X1278" s="5" t="str">
        <f t="shared" si="50"/>
        <v>Any SSRI + Enhanced TAU</v>
      </c>
      <c r="Y1278" s="5" t="str">
        <f t="shared" si="51"/>
        <v>Computerised-CBT (CCBT) with support</v>
      </c>
      <c r="Z1278" s="5" t="str">
        <f>FIXED(EXP('WinBUGS output'!N1277),2)</f>
        <v>2.08</v>
      </c>
      <c r="AA1278" s="5" t="str">
        <f>FIXED(EXP('WinBUGS output'!M1277),2)</f>
        <v>0.97</v>
      </c>
      <c r="AB1278" s="5" t="str">
        <f>FIXED(EXP('WinBUGS output'!O1277),2)</f>
        <v>4.65</v>
      </c>
    </row>
    <row r="1279" spans="1:28" x14ac:dyDescent="0.25">
      <c r="A1279" s="16">
        <v>16</v>
      </c>
      <c r="B1279" s="16">
        <v>32</v>
      </c>
      <c r="C1279" s="5" t="str">
        <f>VLOOKUP(A1279,'WinBUGS output'!A:C,3,FALSE)</f>
        <v>Any SSRI + Enhanced TAU</v>
      </c>
      <c r="D1279" s="5" t="str">
        <f>VLOOKUP(B1279,'WinBUGS output'!A:C,3,FALSE)</f>
        <v>Computerised-CBT (CCBT) with support + TAU</v>
      </c>
      <c r="E1279" s="5" t="str">
        <f>FIXED('WinBUGS output'!N1278,2)</f>
        <v>0.27</v>
      </c>
      <c r="F1279" s="5" t="str">
        <f>FIXED('WinBUGS output'!M1278,2)</f>
        <v>-0.53</v>
      </c>
      <c r="G1279" s="5" t="str">
        <f>FIXED('WinBUGS output'!O1278,2)</f>
        <v>1.07</v>
      </c>
      <c r="H1279" s="38"/>
      <c r="I1279" s="38"/>
      <c r="J1279" s="38"/>
      <c r="X1279" s="5" t="str">
        <f t="shared" si="50"/>
        <v>Any SSRI + Enhanced TAU</v>
      </c>
      <c r="Y1279" s="5" t="str">
        <f t="shared" si="51"/>
        <v>Computerised-CBT (CCBT) with support + TAU</v>
      </c>
      <c r="Z1279" s="5" t="str">
        <f>FIXED(EXP('WinBUGS output'!N1278),2)</f>
        <v>1.31</v>
      </c>
      <c r="AA1279" s="5" t="str">
        <f>FIXED(EXP('WinBUGS output'!M1278),2)</f>
        <v>0.59</v>
      </c>
      <c r="AB1279" s="5" t="str">
        <f>FIXED(EXP('WinBUGS output'!O1278),2)</f>
        <v>2.92</v>
      </c>
    </row>
    <row r="1280" spans="1:28" x14ac:dyDescent="0.25">
      <c r="A1280" s="16">
        <v>16</v>
      </c>
      <c r="B1280" s="16">
        <v>33</v>
      </c>
      <c r="C1280" s="5" t="str">
        <f>VLOOKUP(A1280,'WinBUGS output'!A:C,3,FALSE)</f>
        <v>Any SSRI + Enhanced TAU</v>
      </c>
      <c r="D1280" s="5" t="str">
        <f>VLOOKUP(B1280,'WinBUGS output'!A:C,3,FALSE)</f>
        <v>Tailored computerised-CBT (CCBT) with support</v>
      </c>
      <c r="E1280" s="5" t="str">
        <f>FIXED('WinBUGS output'!N1279,2)</f>
        <v>0.35</v>
      </c>
      <c r="F1280" s="5" t="str">
        <f>FIXED('WinBUGS output'!M1279,2)</f>
        <v>-0.62</v>
      </c>
      <c r="G1280" s="5" t="str">
        <f>FIXED('WinBUGS output'!O1279,2)</f>
        <v>1.28</v>
      </c>
      <c r="H1280" s="38"/>
      <c r="I1280" s="38"/>
      <c r="J1280" s="38"/>
      <c r="X1280" s="5" t="str">
        <f t="shared" si="50"/>
        <v>Any SSRI + Enhanced TAU</v>
      </c>
      <c r="Y1280" s="5" t="str">
        <f t="shared" si="51"/>
        <v>Tailored computerised-CBT (CCBT) with support</v>
      </c>
      <c r="Z1280" s="5" t="str">
        <f>FIXED(EXP('WinBUGS output'!N1279),2)</f>
        <v>1.42</v>
      </c>
      <c r="AA1280" s="5" t="str">
        <f>FIXED(EXP('WinBUGS output'!M1279),2)</f>
        <v>0.54</v>
      </c>
      <c r="AB1280" s="5" t="str">
        <f>FIXED(EXP('WinBUGS output'!O1279),2)</f>
        <v>3.59</v>
      </c>
    </row>
    <row r="1281" spans="1:28" x14ac:dyDescent="0.25">
      <c r="A1281" s="16">
        <v>16</v>
      </c>
      <c r="B1281" s="16">
        <v>34</v>
      </c>
      <c r="C1281" s="5" t="str">
        <f>VLOOKUP(A1281,'WinBUGS output'!A:C,3,FALSE)</f>
        <v>Any SSRI + Enhanced TAU</v>
      </c>
      <c r="D1281" s="5" t="str">
        <f>VLOOKUP(B1281,'WinBUGS output'!A:C,3,FALSE)</f>
        <v>Behavioural bibliotherapy</v>
      </c>
      <c r="E1281" s="5" t="str">
        <f>FIXED('WinBUGS output'!N1280,2)</f>
        <v>0.30</v>
      </c>
      <c r="F1281" s="5" t="str">
        <f>FIXED('WinBUGS output'!M1280,2)</f>
        <v>-0.52</v>
      </c>
      <c r="G1281" s="5" t="str">
        <f>FIXED('WinBUGS output'!O1280,2)</f>
        <v>1.18</v>
      </c>
      <c r="H1281" s="38"/>
      <c r="I1281" s="38"/>
      <c r="J1281" s="38"/>
      <c r="X1281" s="5" t="str">
        <f t="shared" si="50"/>
        <v>Any SSRI + Enhanced TAU</v>
      </c>
      <c r="Y1281" s="5" t="str">
        <f t="shared" si="51"/>
        <v>Behavioural bibliotherapy</v>
      </c>
      <c r="Z1281" s="5" t="str">
        <f>FIXED(EXP('WinBUGS output'!N1280),2)</f>
        <v>1.35</v>
      </c>
      <c r="AA1281" s="5" t="str">
        <f>FIXED(EXP('WinBUGS output'!M1280),2)</f>
        <v>0.59</v>
      </c>
      <c r="AB1281" s="5" t="str">
        <f>FIXED(EXP('WinBUGS output'!O1280),2)</f>
        <v>3.25</v>
      </c>
    </row>
    <row r="1282" spans="1:28" x14ac:dyDescent="0.25">
      <c r="A1282" s="16">
        <v>16</v>
      </c>
      <c r="B1282" s="16">
        <v>35</v>
      </c>
      <c r="C1282" s="5" t="str">
        <f>VLOOKUP(A1282,'WinBUGS output'!A:C,3,FALSE)</f>
        <v>Any SSRI + Enhanced TAU</v>
      </c>
      <c r="D1282" s="5" t="str">
        <f>VLOOKUP(B1282,'WinBUGS output'!A:C,3,FALSE)</f>
        <v>Cognitive bibliotherapy</v>
      </c>
      <c r="E1282" s="5" t="str">
        <f>FIXED('WinBUGS output'!N1281,2)</f>
        <v>0.20</v>
      </c>
      <c r="F1282" s="5" t="str">
        <f>FIXED('WinBUGS output'!M1281,2)</f>
        <v>-0.54</v>
      </c>
      <c r="G1282" s="5" t="str">
        <f>FIXED('WinBUGS output'!O1281,2)</f>
        <v>0.94</v>
      </c>
      <c r="H1282" s="38"/>
      <c r="I1282" s="38"/>
      <c r="J1282" s="38"/>
      <c r="X1282" s="5" t="str">
        <f t="shared" si="50"/>
        <v>Any SSRI + Enhanced TAU</v>
      </c>
      <c r="Y1282" s="5" t="str">
        <f t="shared" si="51"/>
        <v>Cognitive bibliotherapy</v>
      </c>
      <c r="Z1282" s="5" t="str">
        <f>FIXED(EXP('WinBUGS output'!N1281),2)</f>
        <v>1.22</v>
      </c>
      <c r="AA1282" s="5" t="str">
        <f>FIXED(EXP('WinBUGS output'!M1281),2)</f>
        <v>0.58</v>
      </c>
      <c r="AB1282" s="5" t="str">
        <f>FIXED(EXP('WinBUGS output'!O1281),2)</f>
        <v>2.56</v>
      </c>
    </row>
    <row r="1283" spans="1:28" x14ac:dyDescent="0.25">
      <c r="A1283" s="16">
        <v>16</v>
      </c>
      <c r="B1283" s="16">
        <v>36</v>
      </c>
      <c r="C1283" s="5" t="str">
        <f>VLOOKUP(A1283,'WinBUGS output'!A:C,3,FALSE)</f>
        <v>Any SSRI + Enhanced TAU</v>
      </c>
      <c r="D1283" s="5" t="str">
        <f>VLOOKUP(B1283,'WinBUGS output'!A:C,3,FALSE)</f>
        <v>Cognitive bibliotherapy + TAU</v>
      </c>
      <c r="E1283" s="5" t="str">
        <f>FIXED('WinBUGS output'!N1282,2)</f>
        <v>0.24</v>
      </c>
      <c r="F1283" s="5" t="str">
        <f>FIXED('WinBUGS output'!M1282,2)</f>
        <v>-0.56</v>
      </c>
      <c r="G1283" s="5" t="str">
        <f>FIXED('WinBUGS output'!O1282,2)</f>
        <v>1.04</v>
      </c>
      <c r="H1283" s="38"/>
      <c r="I1283" s="38"/>
      <c r="J1283" s="38"/>
      <c r="X1283" s="5" t="str">
        <f t="shared" si="50"/>
        <v>Any SSRI + Enhanced TAU</v>
      </c>
      <c r="Y1283" s="5" t="str">
        <f t="shared" si="51"/>
        <v>Cognitive bibliotherapy + TAU</v>
      </c>
      <c r="Z1283" s="5" t="str">
        <f>FIXED(EXP('WinBUGS output'!N1282),2)</f>
        <v>1.27</v>
      </c>
      <c r="AA1283" s="5" t="str">
        <f>FIXED(EXP('WinBUGS output'!M1282),2)</f>
        <v>0.57</v>
      </c>
      <c r="AB1283" s="5" t="str">
        <f>FIXED(EXP('WinBUGS output'!O1282),2)</f>
        <v>2.82</v>
      </c>
    </row>
    <row r="1284" spans="1:28" x14ac:dyDescent="0.25">
      <c r="A1284" s="16">
        <v>16</v>
      </c>
      <c r="B1284" s="16">
        <v>37</v>
      </c>
      <c r="C1284" s="5" t="str">
        <f>VLOOKUP(A1284,'WinBUGS output'!A:C,3,FALSE)</f>
        <v>Any SSRI + Enhanced TAU</v>
      </c>
      <c r="D1284" s="5" t="str">
        <f>VLOOKUP(B1284,'WinBUGS output'!A:C,3,FALSE)</f>
        <v>Computerised cognitive bias modification</v>
      </c>
      <c r="E1284" s="5" t="str">
        <f>FIXED('WinBUGS output'!N1283,2)</f>
        <v>0.27</v>
      </c>
      <c r="F1284" s="5" t="str">
        <f>FIXED('WinBUGS output'!M1283,2)</f>
        <v>-0.55</v>
      </c>
      <c r="G1284" s="5" t="str">
        <f>FIXED('WinBUGS output'!O1283,2)</f>
        <v>1.09</v>
      </c>
      <c r="H1284" s="38"/>
      <c r="I1284" s="38"/>
      <c r="J1284" s="38"/>
      <c r="X1284" s="5" t="str">
        <f t="shared" si="50"/>
        <v>Any SSRI + Enhanced TAU</v>
      </c>
      <c r="Y1284" s="5" t="str">
        <f t="shared" si="51"/>
        <v>Computerised cognitive bias modification</v>
      </c>
      <c r="Z1284" s="5" t="str">
        <f>FIXED(EXP('WinBUGS output'!N1283),2)</f>
        <v>1.30</v>
      </c>
      <c r="AA1284" s="5" t="str">
        <f>FIXED(EXP('WinBUGS output'!M1283),2)</f>
        <v>0.58</v>
      </c>
      <c r="AB1284" s="5" t="str">
        <f>FIXED(EXP('WinBUGS output'!O1283),2)</f>
        <v>2.98</v>
      </c>
    </row>
    <row r="1285" spans="1:28" x14ac:dyDescent="0.25">
      <c r="A1285" s="16">
        <v>16</v>
      </c>
      <c r="B1285" s="16">
        <v>38</v>
      </c>
      <c r="C1285" s="5" t="str">
        <f>VLOOKUP(A1285,'WinBUGS output'!A:C,3,FALSE)</f>
        <v>Any SSRI + Enhanced TAU</v>
      </c>
      <c r="D1285" s="5" t="str">
        <f>VLOOKUP(B1285,'WinBUGS output'!A:C,3,FALSE)</f>
        <v>Computerised mindfulness intervention</v>
      </c>
      <c r="E1285" s="5" t="str">
        <f>FIXED('WinBUGS output'!N1284,2)</f>
        <v>0.27</v>
      </c>
      <c r="F1285" s="5" t="str">
        <f>FIXED('WinBUGS output'!M1284,2)</f>
        <v>-0.56</v>
      </c>
      <c r="G1285" s="5" t="str">
        <f>FIXED('WinBUGS output'!O1284,2)</f>
        <v>1.13</v>
      </c>
      <c r="H1285" s="38"/>
      <c r="I1285" s="38"/>
      <c r="J1285" s="38"/>
      <c r="X1285" s="5" t="str">
        <f t="shared" ref="X1285:X1348" si="52">C1285</f>
        <v>Any SSRI + Enhanced TAU</v>
      </c>
      <c r="Y1285" s="5" t="str">
        <f t="shared" ref="Y1285:Y1348" si="53">D1285</f>
        <v>Computerised mindfulness intervention</v>
      </c>
      <c r="Z1285" s="5" t="str">
        <f>FIXED(EXP('WinBUGS output'!N1284),2)</f>
        <v>1.31</v>
      </c>
      <c r="AA1285" s="5" t="str">
        <f>FIXED(EXP('WinBUGS output'!M1284),2)</f>
        <v>0.57</v>
      </c>
      <c r="AB1285" s="5" t="str">
        <f>FIXED(EXP('WinBUGS output'!O1284),2)</f>
        <v>3.10</v>
      </c>
    </row>
    <row r="1286" spans="1:28" x14ac:dyDescent="0.25">
      <c r="A1286" s="16">
        <v>16</v>
      </c>
      <c r="B1286" s="16">
        <v>39</v>
      </c>
      <c r="C1286" s="5" t="str">
        <f>VLOOKUP(A1286,'WinBUGS output'!A:C,3,FALSE)</f>
        <v>Any SSRI + Enhanced TAU</v>
      </c>
      <c r="D1286" s="5" t="str">
        <f>VLOOKUP(B1286,'WinBUGS output'!A:C,3,FALSE)</f>
        <v>Computerised-CBT (CCBT)</v>
      </c>
      <c r="E1286" s="5" t="str">
        <f>FIXED('WinBUGS output'!N1285,2)</f>
        <v>0.28</v>
      </c>
      <c r="F1286" s="5" t="str">
        <f>FIXED('WinBUGS output'!M1285,2)</f>
        <v>-0.41</v>
      </c>
      <c r="G1286" s="5" t="str">
        <f>FIXED('WinBUGS output'!O1285,2)</f>
        <v>1.00</v>
      </c>
      <c r="H1286" s="38"/>
      <c r="I1286" s="38"/>
      <c r="J1286" s="38"/>
      <c r="X1286" s="5" t="str">
        <f t="shared" si="52"/>
        <v>Any SSRI + Enhanced TAU</v>
      </c>
      <c r="Y1286" s="5" t="str">
        <f t="shared" si="53"/>
        <v>Computerised-CBT (CCBT)</v>
      </c>
      <c r="Z1286" s="5" t="str">
        <f>FIXED(EXP('WinBUGS output'!N1285),2)</f>
        <v>1.32</v>
      </c>
      <c r="AA1286" s="5" t="str">
        <f>FIXED(EXP('WinBUGS output'!M1285),2)</f>
        <v>0.66</v>
      </c>
      <c r="AB1286" s="5" t="str">
        <f>FIXED(EXP('WinBUGS output'!O1285),2)</f>
        <v>2.71</v>
      </c>
    </row>
    <row r="1287" spans="1:28" x14ac:dyDescent="0.25">
      <c r="A1287" s="16">
        <v>16</v>
      </c>
      <c r="B1287" s="16">
        <v>40</v>
      </c>
      <c r="C1287" s="5" t="str">
        <f>VLOOKUP(A1287,'WinBUGS output'!A:C,3,FALSE)</f>
        <v>Any SSRI + Enhanced TAU</v>
      </c>
      <c r="D1287" s="5" t="str">
        <f>VLOOKUP(B1287,'WinBUGS output'!A:C,3,FALSE)</f>
        <v>Computerised-CBT (CCBT) + TAU</v>
      </c>
      <c r="E1287" s="5" t="str">
        <f>FIXED('WinBUGS output'!N1286,2)</f>
        <v>0.31</v>
      </c>
      <c r="F1287" s="5" t="str">
        <f>FIXED('WinBUGS output'!M1286,2)</f>
        <v>-0.41</v>
      </c>
      <c r="G1287" s="5" t="str">
        <f>FIXED('WinBUGS output'!O1286,2)</f>
        <v>1.06</v>
      </c>
      <c r="H1287" s="38"/>
      <c r="I1287" s="38"/>
      <c r="J1287" s="38"/>
      <c r="X1287" s="5" t="str">
        <f t="shared" si="52"/>
        <v>Any SSRI + Enhanced TAU</v>
      </c>
      <c r="Y1287" s="5" t="str">
        <f t="shared" si="53"/>
        <v>Computerised-CBT (CCBT) + TAU</v>
      </c>
      <c r="Z1287" s="5" t="str">
        <f>FIXED(EXP('WinBUGS output'!N1286),2)</f>
        <v>1.36</v>
      </c>
      <c r="AA1287" s="5" t="str">
        <f>FIXED(EXP('WinBUGS output'!M1286),2)</f>
        <v>0.66</v>
      </c>
      <c r="AB1287" s="5" t="str">
        <f>FIXED(EXP('WinBUGS output'!O1286),2)</f>
        <v>2.90</v>
      </c>
    </row>
    <row r="1288" spans="1:28" x14ac:dyDescent="0.25">
      <c r="A1288" s="16">
        <v>16</v>
      </c>
      <c r="B1288" s="16">
        <v>41</v>
      </c>
      <c r="C1288" s="5" t="str">
        <f>VLOOKUP(A1288,'WinBUGS output'!A:C,3,FALSE)</f>
        <v>Any SSRI + Enhanced TAU</v>
      </c>
      <c r="D1288" s="5" t="str">
        <f>VLOOKUP(B1288,'WinBUGS output'!A:C,3,FALSE)</f>
        <v>Online positive psychological intervention</v>
      </c>
      <c r="E1288" s="5" t="str">
        <f>FIXED('WinBUGS output'!N1287,2)</f>
        <v>0.30</v>
      </c>
      <c r="F1288" s="5" t="str">
        <f>FIXED('WinBUGS output'!M1287,2)</f>
        <v>-0.48</v>
      </c>
      <c r="G1288" s="5" t="str">
        <f>FIXED('WinBUGS output'!O1287,2)</f>
        <v>1.14</v>
      </c>
      <c r="H1288" s="38"/>
      <c r="I1288" s="38"/>
      <c r="J1288" s="38"/>
      <c r="X1288" s="5" t="str">
        <f t="shared" si="52"/>
        <v>Any SSRI + Enhanced TAU</v>
      </c>
      <c r="Y1288" s="5" t="str">
        <f t="shared" si="53"/>
        <v>Online positive psychological intervention</v>
      </c>
      <c r="Z1288" s="5" t="str">
        <f>FIXED(EXP('WinBUGS output'!N1287),2)</f>
        <v>1.35</v>
      </c>
      <c r="AA1288" s="5" t="str">
        <f>FIXED(EXP('WinBUGS output'!M1287),2)</f>
        <v>0.62</v>
      </c>
      <c r="AB1288" s="5" t="str">
        <f>FIXED(EXP('WinBUGS output'!O1287),2)</f>
        <v>3.14</v>
      </c>
    </row>
    <row r="1289" spans="1:28" x14ac:dyDescent="0.25">
      <c r="A1289" s="16">
        <v>16</v>
      </c>
      <c r="B1289" s="16">
        <v>42</v>
      </c>
      <c r="C1289" s="5" t="str">
        <f>VLOOKUP(A1289,'WinBUGS output'!A:C,3,FALSE)</f>
        <v>Any SSRI + Enhanced TAU</v>
      </c>
      <c r="D1289" s="5" t="str">
        <f>VLOOKUP(B1289,'WinBUGS output'!A:C,3,FALSE)</f>
        <v>Psychoeducational website</v>
      </c>
      <c r="E1289" s="5" t="str">
        <f>FIXED('WinBUGS output'!N1288,2)</f>
        <v>0.23</v>
      </c>
      <c r="F1289" s="5" t="str">
        <f>FIXED('WinBUGS output'!M1288,2)</f>
        <v>-0.54</v>
      </c>
      <c r="G1289" s="5" t="str">
        <f>FIXED('WinBUGS output'!O1288,2)</f>
        <v>1.01</v>
      </c>
      <c r="H1289" s="38"/>
      <c r="I1289" s="38"/>
      <c r="J1289" s="38"/>
      <c r="X1289" s="5" t="str">
        <f t="shared" si="52"/>
        <v>Any SSRI + Enhanced TAU</v>
      </c>
      <c r="Y1289" s="5" t="str">
        <f t="shared" si="53"/>
        <v>Psychoeducational website</v>
      </c>
      <c r="Z1289" s="5" t="str">
        <f>FIXED(EXP('WinBUGS output'!N1288),2)</f>
        <v>1.26</v>
      </c>
      <c r="AA1289" s="5" t="str">
        <f>FIXED(EXP('WinBUGS output'!M1288),2)</f>
        <v>0.58</v>
      </c>
      <c r="AB1289" s="5" t="str">
        <f>FIXED(EXP('WinBUGS output'!O1288),2)</f>
        <v>2.74</v>
      </c>
    </row>
    <row r="1290" spans="1:28" x14ac:dyDescent="0.25">
      <c r="A1290" s="16">
        <v>16</v>
      </c>
      <c r="B1290" s="16">
        <v>43</v>
      </c>
      <c r="C1290" s="5" t="str">
        <f>VLOOKUP(A1290,'WinBUGS output'!A:C,3,FALSE)</f>
        <v>Any SSRI + Enhanced TAU</v>
      </c>
      <c r="D1290" s="5" t="str">
        <f>VLOOKUP(B1290,'WinBUGS output'!A:C,3,FALSE)</f>
        <v>Tailored computerised psychoeducation and self-help strategies</v>
      </c>
      <c r="E1290" s="5" t="str">
        <f>FIXED('WinBUGS output'!N1289,2)</f>
        <v>0.21</v>
      </c>
      <c r="F1290" s="5" t="str">
        <f>FIXED('WinBUGS output'!M1289,2)</f>
        <v>-0.62</v>
      </c>
      <c r="G1290" s="5" t="str">
        <f>FIXED('WinBUGS output'!O1289,2)</f>
        <v>1.02</v>
      </c>
      <c r="H1290" s="38"/>
      <c r="I1290" s="38"/>
      <c r="J1290" s="38"/>
      <c r="X1290" s="5" t="str">
        <f t="shared" si="52"/>
        <v>Any SSRI + Enhanced TAU</v>
      </c>
      <c r="Y1290" s="5" t="str">
        <f t="shared" si="53"/>
        <v>Tailored computerised psychoeducation and self-help strategies</v>
      </c>
      <c r="Z1290" s="5" t="str">
        <f>FIXED(EXP('WinBUGS output'!N1289),2)</f>
        <v>1.24</v>
      </c>
      <c r="AA1290" s="5" t="str">
        <f>FIXED(EXP('WinBUGS output'!M1289),2)</f>
        <v>0.54</v>
      </c>
      <c r="AB1290" s="5" t="str">
        <f>FIXED(EXP('WinBUGS output'!O1289),2)</f>
        <v>2.78</v>
      </c>
    </row>
    <row r="1291" spans="1:28" x14ac:dyDescent="0.25">
      <c r="A1291" s="16">
        <v>16</v>
      </c>
      <c r="B1291" s="16">
        <v>44</v>
      </c>
      <c r="C1291" s="5" t="str">
        <f>VLOOKUP(A1291,'WinBUGS output'!A:C,3,FALSE)</f>
        <v>Any SSRI + Enhanced TAU</v>
      </c>
      <c r="D1291" s="5" t="str">
        <f>VLOOKUP(B1291,'WinBUGS output'!A:C,3,FALSE)</f>
        <v>Lifestyle factors discussion</v>
      </c>
      <c r="E1291" s="5" t="str">
        <f>FIXED('WinBUGS output'!N1290,2)</f>
        <v>-0.48</v>
      </c>
      <c r="F1291" s="5" t="str">
        <f>FIXED('WinBUGS output'!M1290,2)</f>
        <v>-1.43</v>
      </c>
      <c r="G1291" s="5" t="str">
        <f>FIXED('WinBUGS output'!O1290,2)</f>
        <v>0.48</v>
      </c>
      <c r="H1291" s="38"/>
      <c r="I1291" s="38"/>
      <c r="J1291" s="38"/>
      <c r="X1291" s="5" t="str">
        <f t="shared" si="52"/>
        <v>Any SSRI + Enhanced TAU</v>
      </c>
      <c r="Y1291" s="5" t="str">
        <f t="shared" si="53"/>
        <v>Lifestyle factors discussion</v>
      </c>
      <c r="Z1291" s="5" t="str">
        <f>FIXED(EXP('WinBUGS output'!N1290),2)</f>
        <v>0.62</v>
      </c>
      <c r="AA1291" s="5" t="str">
        <f>FIXED(EXP('WinBUGS output'!M1290),2)</f>
        <v>0.24</v>
      </c>
      <c r="AB1291" s="5" t="str">
        <f>FIXED(EXP('WinBUGS output'!O1290),2)</f>
        <v>1.62</v>
      </c>
    </row>
    <row r="1292" spans="1:28" x14ac:dyDescent="0.25">
      <c r="A1292" s="16">
        <v>16</v>
      </c>
      <c r="B1292" s="16">
        <v>45</v>
      </c>
      <c r="C1292" s="5" t="str">
        <f>VLOOKUP(A1292,'WinBUGS output'!A:C,3,FALSE)</f>
        <v>Any SSRI + Enhanced TAU</v>
      </c>
      <c r="D1292" s="5" t="str">
        <f>VLOOKUP(B1292,'WinBUGS output'!A:C,3,FALSE)</f>
        <v>Psychoeducational group programme</v>
      </c>
      <c r="E1292" s="5" t="str">
        <f>FIXED('WinBUGS output'!N1291,2)</f>
        <v>-0.61</v>
      </c>
      <c r="F1292" s="5" t="str">
        <f>FIXED('WinBUGS output'!M1291,2)</f>
        <v>-1.60</v>
      </c>
      <c r="G1292" s="5" t="str">
        <f>FIXED('WinBUGS output'!O1291,2)</f>
        <v>0.34</v>
      </c>
      <c r="H1292" s="38"/>
      <c r="I1292" s="38"/>
      <c r="J1292" s="38"/>
      <c r="X1292" s="5" t="str">
        <f t="shared" si="52"/>
        <v>Any SSRI + Enhanced TAU</v>
      </c>
      <c r="Y1292" s="5" t="str">
        <f t="shared" si="53"/>
        <v>Psychoeducational group programme</v>
      </c>
      <c r="Z1292" s="5" t="str">
        <f>FIXED(EXP('WinBUGS output'!N1291),2)</f>
        <v>0.54</v>
      </c>
      <c r="AA1292" s="5" t="str">
        <f>FIXED(EXP('WinBUGS output'!M1291),2)</f>
        <v>0.20</v>
      </c>
      <c r="AB1292" s="5" t="str">
        <f>FIXED(EXP('WinBUGS output'!O1291),2)</f>
        <v>1.40</v>
      </c>
    </row>
    <row r="1293" spans="1:28" x14ac:dyDescent="0.25">
      <c r="A1293" s="16">
        <v>16</v>
      </c>
      <c r="B1293" s="16">
        <v>46</v>
      </c>
      <c r="C1293" s="5" t="str">
        <f>VLOOKUP(A1293,'WinBUGS output'!A:C,3,FALSE)</f>
        <v>Any SSRI + Enhanced TAU</v>
      </c>
      <c r="D1293" s="5" t="str">
        <f>VLOOKUP(B1293,'WinBUGS output'!A:C,3,FALSE)</f>
        <v>Psychoeducational group programme + TAU</v>
      </c>
      <c r="E1293" s="5" t="str">
        <f>FIXED('WinBUGS output'!N1292,2)</f>
        <v>-0.32</v>
      </c>
      <c r="F1293" s="5" t="str">
        <f>FIXED('WinBUGS output'!M1292,2)</f>
        <v>-1.17</v>
      </c>
      <c r="G1293" s="5" t="str">
        <f>FIXED('WinBUGS output'!O1292,2)</f>
        <v>0.56</v>
      </c>
      <c r="H1293" s="38"/>
      <c r="I1293" s="38"/>
      <c r="J1293" s="38"/>
      <c r="X1293" s="5" t="str">
        <f t="shared" si="52"/>
        <v>Any SSRI + Enhanced TAU</v>
      </c>
      <c r="Y1293" s="5" t="str">
        <f t="shared" si="53"/>
        <v>Psychoeducational group programme + TAU</v>
      </c>
      <c r="Z1293" s="5" t="str">
        <f>FIXED(EXP('WinBUGS output'!N1292),2)</f>
        <v>0.73</v>
      </c>
      <c r="AA1293" s="5" t="str">
        <f>FIXED(EXP('WinBUGS output'!M1292),2)</f>
        <v>0.31</v>
      </c>
      <c r="AB1293" s="5" t="str">
        <f>FIXED(EXP('WinBUGS output'!O1292),2)</f>
        <v>1.74</v>
      </c>
    </row>
    <row r="1294" spans="1:28" x14ac:dyDescent="0.25">
      <c r="A1294" s="16">
        <v>16</v>
      </c>
      <c r="B1294" s="16">
        <v>47</v>
      </c>
      <c r="C1294" s="5" t="str">
        <f>VLOOKUP(A1294,'WinBUGS output'!A:C,3,FALSE)</f>
        <v>Any SSRI + Enhanced TAU</v>
      </c>
      <c r="D1294" s="5" t="str">
        <f>VLOOKUP(B1294,'WinBUGS output'!A:C,3,FALSE)</f>
        <v>Interpersonal psychotherapy (IPT)</v>
      </c>
      <c r="E1294" s="5" t="str">
        <f>FIXED('WinBUGS output'!N1293,2)</f>
        <v>-0.12</v>
      </c>
      <c r="F1294" s="5" t="str">
        <f>FIXED('WinBUGS output'!M1293,2)</f>
        <v>-0.79</v>
      </c>
      <c r="G1294" s="5" t="str">
        <f>FIXED('WinBUGS output'!O1293,2)</f>
        <v>0.58</v>
      </c>
      <c r="H1294" s="38"/>
      <c r="I1294" s="38"/>
      <c r="J1294" s="38"/>
      <c r="X1294" s="5" t="str">
        <f t="shared" si="52"/>
        <v>Any SSRI + Enhanced TAU</v>
      </c>
      <c r="Y1294" s="5" t="str">
        <f t="shared" si="53"/>
        <v>Interpersonal psychotherapy (IPT)</v>
      </c>
      <c r="Z1294" s="5" t="str">
        <f>FIXED(EXP('WinBUGS output'!N1293),2)</f>
        <v>0.88</v>
      </c>
      <c r="AA1294" s="5" t="str">
        <f>FIXED(EXP('WinBUGS output'!M1293),2)</f>
        <v>0.46</v>
      </c>
      <c r="AB1294" s="5" t="str">
        <f>FIXED(EXP('WinBUGS output'!O1293),2)</f>
        <v>1.78</v>
      </c>
    </row>
    <row r="1295" spans="1:28" x14ac:dyDescent="0.25">
      <c r="A1295" s="16">
        <v>16</v>
      </c>
      <c r="B1295" s="16">
        <v>48</v>
      </c>
      <c r="C1295" s="5" t="str">
        <f>VLOOKUP(A1295,'WinBUGS output'!A:C,3,FALSE)</f>
        <v>Any SSRI + Enhanced TAU</v>
      </c>
      <c r="D1295" s="5" t="str">
        <f>VLOOKUP(B1295,'WinBUGS output'!A:C,3,FALSE)</f>
        <v>Interpersonal psychotherapy (IPT) + TAU</v>
      </c>
      <c r="E1295" s="5" t="str">
        <f>FIXED('WinBUGS output'!N1294,2)</f>
        <v>-0.29</v>
      </c>
      <c r="F1295" s="5" t="str">
        <f>FIXED('WinBUGS output'!M1294,2)</f>
        <v>-1.32</v>
      </c>
      <c r="G1295" s="5" t="str">
        <f>FIXED('WinBUGS output'!O1294,2)</f>
        <v>0.62</v>
      </c>
      <c r="H1295" s="38"/>
      <c r="I1295" s="38"/>
      <c r="J1295" s="38"/>
      <c r="X1295" s="5" t="str">
        <f t="shared" si="52"/>
        <v>Any SSRI + Enhanced TAU</v>
      </c>
      <c r="Y1295" s="5" t="str">
        <f t="shared" si="53"/>
        <v>Interpersonal psychotherapy (IPT) + TAU</v>
      </c>
      <c r="Z1295" s="5" t="str">
        <f>FIXED(EXP('WinBUGS output'!N1294),2)</f>
        <v>0.75</v>
      </c>
      <c r="AA1295" s="5" t="str">
        <f>FIXED(EXP('WinBUGS output'!M1294),2)</f>
        <v>0.27</v>
      </c>
      <c r="AB1295" s="5" t="str">
        <f>FIXED(EXP('WinBUGS output'!O1294),2)</f>
        <v>1.85</v>
      </c>
    </row>
    <row r="1296" spans="1:28" x14ac:dyDescent="0.25">
      <c r="A1296" s="16">
        <v>16</v>
      </c>
      <c r="B1296" s="16">
        <v>49</v>
      </c>
      <c r="C1296" s="5" t="str">
        <f>VLOOKUP(A1296,'WinBUGS output'!A:C,3,FALSE)</f>
        <v>Any SSRI + Enhanced TAU</v>
      </c>
      <c r="D1296" s="5" t="str">
        <f>VLOOKUP(B1296,'WinBUGS output'!A:C,3,FALSE)</f>
        <v>Emotion-focused therapy (EFT)</v>
      </c>
      <c r="E1296" s="5" t="str">
        <f>FIXED('WinBUGS output'!N1295,2)</f>
        <v>-0.21</v>
      </c>
      <c r="F1296" s="5" t="str">
        <f>FIXED('WinBUGS output'!M1295,2)</f>
        <v>-1.15</v>
      </c>
      <c r="G1296" s="5" t="str">
        <f>FIXED('WinBUGS output'!O1295,2)</f>
        <v>0.67</v>
      </c>
      <c r="H1296" s="38"/>
      <c r="I1296" s="38"/>
      <c r="J1296" s="38"/>
      <c r="X1296" s="5" t="str">
        <f t="shared" si="52"/>
        <v>Any SSRI + Enhanced TAU</v>
      </c>
      <c r="Y1296" s="5" t="str">
        <f t="shared" si="53"/>
        <v>Emotion-focused therapy (EFT)</v>
      </c>
      <c r="Z1296" s="5" t="str">
        <f>FIXED(EXP('WinBUGS output'!N1295),2)</f>
        <v>0.81</v>
      </c>
      <c r="AA1296" s="5" t="str">
        <f>FIXED(EXP('WinBUGS output'!M1295),2)</f>
        <v>0.32</v>
      </c>
      <c r="AB1296" s="5" t="str">
        <f>FIXED(EXP('WinBUGS output'!O1295),2)</f>
        <v>1.96</v>
      </c>
    </row>
    <row r="1297" spans="1:28" x14ac:dyDescent="0.25">
      <c r="A1297" s="16">
        <v>16</v>
      </c>
      <c r="B1297" s="16">
        <v>50</v>
      </c>
      <c r="C1297" s="5" t="str">
        <f>VLOOKUP(A1297,'WinBUGS output'!A:C,3,FALSE)</f>
        <v>Any SSRI + Enhanced TAU</v>
      </c>
      <c r="D1297" s="5" t="str">
        <f>VLOOKUP(B1297,'WinBUGS output'!A:C,3,FALSE)</f>
        <v>Interpersonal counselling</v>
      </c>
      <c r="E1297" s="5" t="str">
        <f>FIXED('WinBUGS output'!N1296,2)</f>
        <v>-0.18</v>
      </c>
      <c r="F1297" s="5" t="str">
        <f>FIXED('WinBUGS output'!M1296,2)</f>
        <v>-1.02</v>
      </c>
      <c r="G1297" s="5" t="str">
        <f>FIXED('WinBUGS output'!O1296,2)</f>
        <v>0.64</v>
      </c>
      <c r="H1297" s="38"/>
      <c r="I1297" s="38"/>
      <c r="J1297" s="38"/>
      <c r="X1297" s="5" t="str">
        <f t="shared" si="52"/>
        <v>Any SSRI + Enhanced TAU</v>
      </c>
      <c r="Y1297" s="5" t="str">
        <f t="shared" si="53"/>
        <v>Interpersonal counselling</v>
      </c>
      <c r="Z1297" s="5" t="str">
        <f>FIXED(EXP('WinBUGS output'!N1296),2)</f>
        <v>0.84</v>
      </c>
      <c r="AA1297" s="5" t="str">
        <f>FIXED(EXP('WinBUGS output'!M1296),2)</f>
        <v>0.36</v>
      </c>
      <c r="AB1297" s="5" t="str">
        <f>FIXED(EXP('WinBUGS output'!O1296),2)</f>
        <v>1.89</v>
      </c>
    </row>
    <row r="1298" spans="1:28" x14ac:dyDescent="0.25">
      <c r="A1298" s="16">
        <v>16</v>
      </c>
      <c r="B1298" s="16">
        <v>51</v>
      </c>
      <c r="C1298" s="5" t="str">
        <f>VLOOKUP(A1298,'WinBUGS output'!A:C,3,FALSE)</f>
        <v>Any SSRI + Enhanced TAU</v>
      </c>
      <c r="D1298" s="5" t="str">
        <f>VLOOKUP(B1298,'WinBUGS output'!A:C,3,FALSE)</f>
        <v>Non-directive counselling</v>
      </c>
      <c r="E1298" s="5" t="str">
        <f>FIXED('WinBUGS output'!N1297,2)</f>
        <v>0.03</v>
      </c>
      <c r="F1298" s="5" t="str">
        <f>FIXED('WinBUGS output'!M1297,2)</f>
        <v>-0.79</v>
      </c>
      <c r="G1298" s="5" t="str">
        <f>FIXED('WinBUGS output'!O1297,2)</f>
        <v>0.91</v>
      </c>
      <c r="H1298" s="38"/>
      <c r="I1298" s="38"/>
      <c r="J1298" s="38"/>
      <c r="X1298" s="5" t="str">
        <f t="shared" si="52"/>
        <v>Any SSRI + Enhanced TAU</v>
      </c>
      <c r="Y1298" s="5" t="str">
        <f t="shared" si="53"/>
        <v>Non-directive counselling</v>
      </c>
      <c r="Z1298" s="5" t="str">
        <f>FIXED(EXP('WinBUGS output'!N1297),2)</f>
        <v>1.03</v>
      </c>
      <c r="AA1298" s="5" t="str">
        <f>FIXED(EXP('WinBUGS output'!M1297),2)</f>
        <v>0.45</v>
      </c>
      <c r="AB1298" s="5" t="str">
        <f>FIXED(EXP('WinBUGS output'!O1297),2)</f>
        <v>2.48</v>
      </c>
    </row>
    <row r="1299" spans="1:28" x14ac:dyDescent="0.25">
      <c r="A1299" s="16">
        <v>16</v>
      </c>
      <c r="B1299" s="16">
        <v>52</v>
      </c>
      <c r="C1299" s="5" t="str">
        <f>VLOOKUP(A1299,'WinBUGS output'!A:C,3,FALSE)</f>
        <v>Any SSRI + Enhanced TAU</v>
      </c>
      <c r="D1299" s="5" t="str">
        <f>VLOOKUP(B1299,'WinBUGS output'!A:C,3,FALSE)</f>
        <v>Non-directive counselling + TAU</v>
      </c>
      <c r="E1299" s="5" t="str">
        <f>FIXED('WinBUGS output'!N1298,2)</f>
        <v>0.00</v>
      </c>
      <c r="F1299" s="5" t="str">
        <f>FIXED('WinBUGS output'!M1298,2)</f>
        <v>-0.86</v>
      </c>
      <c r="G1299" s="5" t="str">
        <f>FIXED('WinBUGS output'!O1298,2)</f>
        <v>0.92</v>
      </c>
      <c r="H1299" s="38"/>
      <c r="I1299" s="38"/>
      <c r="J1299" s="38"/>
      <c r="X1299" s="5" t="str">
        <f t="shared" si="52"/>
        <v>Any SSRI + Enhanced TAU</v>
      </c>
      <c r="Y1299" s="5" t="str">
        <f t="shared" si="53"/>
        <v>Non-directive counselling + TAU</v>
      </c>
      <c r="Z1299" s="5" t="str">
        <f>FIXED(EXP('WinBUGS output'!N1298),2)</f>
        <v>1.00</v>
      </c>
      <c r="AA1299" s="5" t="str">
        <f>FIXED(EXP('WinBUGS output'!M1298),2)</f>
        <v>0.42</v>
      </c>
      <c r="AB1299" s="5" t="str">
        <f>FIXED(EXP('WinBUGS output'!O1298),2)</f>
        <v>2.50</v>
      </c>
    </row>
    <row r="1300" spans="1:28" x14ac:dyDescent="0.25">
      <c r="A1300" s="16">
        <v>16</v>
      </c>
      <c r="B1300" s="16">
        <v>53</v>
      </c>
      <c r="C1300" s="5" t="str">
        <f>VLOOKUP(A1300,'WinBUGS output'!A:C,3,FALSE)</f>
        <v>Any SSRI + Enhanced TAU</v>
      </c>
      <c r="D1300" s="5" t="str">
        <f>VLOOKUP(B1300,'WinBUGS output'!A:C,3,FALSE)</f>
        <v>Psychodynamic counselling + TAU</v>
      </c>
      <c r="E1300" s="5" t="str">
        <f>FIXED('WinBUGS output'!N1299,2)</f>
        <v>-0.09</v>
      </c>
      <c r="F1300" s="5" t="str">
        <f>FIXED('WinBUGS output'!M1299,2)</f>
        <v>-1.03</v>
      </c>
      <c r="G1300" s="5" t="str">
        <f>FIXED('WinBUGS output'!O1299,2)</f>
        <v>0.84</v>
      </c>
      <c r="H1300" s="38"/>
      <c r="I1300" s="38"/>
      <c r="J1300" s="38"/>
      <c r="X1300" s="5" t="str">
        <f t="shared" si="52"/>
        <v>Any SSRI + Enhanced TAU</v>
      </c>
      <c r="Y1300" s="5" t="str">
        <f t="shared" si="53"/>
        <v>Psychodynamic counselling + TAU</v>
      </c>
      <c r="Z1300" s="5" t="str">
        <f>FIXED(EXP('WinBUGS output'!N1299),2)</f>
        <v>0.91</v>
      </c>
      <c r="AA1300" s="5" t="str">
        <f>FIXED(EXP('WinBUGS output'!M1299),2)</f>
        <v>0.36</v>
      </c>
      <c r="AB1300" s="5" t="str">
        <f>FIXED(EXP('WinBUGS output'!O1299),2)</f>
        <v>2.31</v>
      </c>
    </row>
    <row r="1301" spans="1:28" x14ac:dyDescent="0.25">
      <c r="A1301" s="16">
        <v>16</v>
      </c>
      <c r="B1301" s="16">
        <v>54</v>
      </c>
      <c r="C1301" s="5" t="str">
        <f>VLOOKUP(A1301,'WinBUGS output'!A:C,3,FALSE)</f>
        <v>Any SSRI + Enhanced TAU</v>
      </c>
      <c r="D1301" s="5" t="str">
        <f>VLOOKUP(B1301,'WinBUGS output'!A:C,3,FALSE)</f>
        <v>Relational client-centered therapy</v>
      </c>
      <c r="E1301" s="5" t="str">
        <f>FIXED('WinBUGS output'!N1300,2)</f>
        <v>-0.11</v>
      </c>
      <c r="F1301" s="5" t="str">
        <f>FIXED('WinBUGS output'!M1300,2)</f>
        <v>-1.14</v>
      </c>
      <c r="G1301" s="5" t="str">
        <f>FIXED('WinBUGS output'!O1300,2)</f>
        <v>0.88</v>
      </c>
      <c r="H1301" s="38"/>
      <c r="I1301" s="38"/>
      <c r="J1301" s="38"/>
      <c r="X1301" s="5" t="str">
        <f t="shared" si="52"/>
        <v>Any SSRI + Enhanced TAU</v>
      </c>
      <c r="Y1301" s="5" t="str">
        <f t="shared" si="53"/>
        <v>Relational client-centered therapy</v>
      </c>
      <c r="Z1301" s="5" t="str">
        <f>FIXED(EXP('WinBUGS output'!N1300),2)</f>
        <v>0.89</v>
      </c>
      <c r="AA1301" s="5" t="str">
        <f>FIXED(EXP('WinBUGS output'!M1300),2)</f>
        <v>0.32</v>
      </c>
      <c r="AB1301" s="5" t="str">
        <f>FIXED(EXP('WinBUGS output'!O1300),2)</f>
        <v>2.41</v>
      </c>
    </row>
    <row r="1302" spans="1:28" x14ac:dyDescent="0.25">
      <c r="A1302" s="16">
        <v>16</v>
      </c>
      <c r="B1302" s="16">
        <v>55</v>
      </c>
      <c r="C1302" s="5" t="str">
        <f>VLOOKUP(A1302,'WinBUGS output'!A:C,3,FALSE)</f>
        <v>Any SSRI + Enhanced TAU</v>
      </c>
      <c r="D1302" s="5" t="str">
        <f>VLOOKUP(B1302,'WinBUGS output'!A:C,3,FALSE)</f>
        <v>Wheel of wellness counselling</v>
      </c>
      <c r="E1302" s="5" t="str">
        <f>FIXED('WinBUGS output'!N1301,2)</f>
        <v>-0.18</v>
      </c>
      <c r="F1302" s="5" t="str">
        <f>FIXED('WinBUGS output'!M1301,2)</f>
        <v>-1.21</v>
      </c>
      <c r="G1302" s="5" t="str">
        <f>FIXED('WinBUGS output'!O1301,2)</f>
        <v>0.78</v>
      </c>
      <c r="H1302" s="38"/>
      <c r="I1302" s="38"/>
      <c r="J1302" s="38"/>
      <c r="X1302" s="5" t="str">
        <f t="shared" si="52"/>
        <v>Any SSRI + Enhanced TAU</v>
      </c>
      <c r="Y1302" s="5" t="str">
        <f t="shared" si="53"/>
        <v>Wheel of wellness counselling</v>
      </c>
      <c r="Z1302" s="5" t="str">
        <f>FIXED(EXP('WinBUGS output'!N1301),2)</f>
        <v>0.84</v>
      </c>
      <c r="AA1302" s="5" t="str">
        <f>FIXED(EXP('WinBUGS output'!M1301),2)</f>
        <v>0.30</v>
      </c>
      <c r="AB1302" s="5" t="str">
        <f>FIXED(EXP('WinBUGS output'!O1301),2)</f>
        <v>2.18</v>
      </c>
    </row>
    <row r="1303" spans="1:28" x14ac:dyDescent="0.25">
      <c r="A1303" s="16">
        <v>16</v>
      </c>
      <c r="B1303" s="16">
        <v>56</v>
      </c>
      <c r="C1303" s="5" t="str">
        <f>VLOOKUP(A1303,'WinBUGS output'!A:C,3,FALSE)</f>
        <v>Any SSRI + Enhanced TAU</v>
      </c>
      <c r="D1303" s="5" t="str">
        <f>VLOOKUP(B1303,'WinBUGS output'!A:C,3,FALSE)</f>
        <v>Problem solving group</v>
      </c>
      <c r="E1303" s="5" t="str">
        <f>FIXED('WinBUGS output'!N1302,2)</f>
        <v>-0.16</v>
      </c>
      <c r="F1303" s="5" t="str">
        <f>FIXED('WinBUGS output'!M1302,2)</f>
        <v>-1.14</v>
      </c>
      <c r="G1303" s="5" t="str">
        <f>FIXED('WinBUGS output'!O1302,2)</f>
        <v>0.91</v>
      </c>
      <c r="H1303" s="38"/>
      <c r="I1303" s="38"/>
      <c r="J1303" s="38"/>
      <c r="X1303" s="5" t="str">
        <f t="shared" si="52"/>
        <v>Any SSRI + Enhanced TAU</v>
      </c>
      <c r="Y1303" s="5" t="str">
        <f t="shared" si="53"/>
        <v>Problem solving group</v>
      </c>
      <c r="Z1303" s="5" t="str">
        <f>FIXED(EXP('WinBUGS output'!N1302),2)</f>
        <v>0.85</v>
      </c>
      <c r="AA1303" s="5" t="str">
        <f>FIXED(EXP('WinBUGS output'!M1302),2)</f>
        <v>0.32</v>
      </c>
      <c r="AB1303" s="5" t="str">
        <f>FIXED(EXP('WinBUGS output'!O1302),2)</f>
        <v>2.48</v>
      </c>
    </row>
    <row r="1304" spans="1:28" x14ac:dyDescent="0.25">
      <c r="A1304" s="16">
        <v>16</v>
      </c>
      <c r="B1304" s="16">
        <v>57</v>
      </c>
      <c r="C1304" s="5" t="str">
        <f>VLOOKUP(A1304,'WinBUGS output'!A:C,3,FALSE)</f>
        <v>Any SSRI + Enhanced TAU</v>
      </c>
      <c r="D1304" s="5" t="str">
        <f>VLOOKUP(B1304,'WinBUGS output'!A:C,3,FALSE)</f>
        <v>Problem solving individual</v>
      </c>
      <c r="E1304" s="5" t="str">
        <f>FIXED('WinBUGS output'!N1303,2)</f>
        <v>-0.25</v>
      </c>
      <c r="F1304" s="5" t="str">
        <f>FIXED('WinBUGS output'!M1303,2)</f>
        <v>-1.03</v>
      </c>
      <c r="G1304" s="5" t="str">
        <f>FIXED('WinBUGS output'!O1303,2)</f>
        <v>0.56</v>
      </c>
      <c r="H1304" s="38"/>
      <c r="I1304" s="38"/>
      <c r="J1304" s="38"/>
      <c r="X1304" s="5" t="str">
        <f t="shared" si="52"/>
        <v>Any SSRI + Enhanced TAU</v>
      </c>
      <c r="Y1304" s="5" t="str">
        <f t="shared" si="53"/>
        <v>Problem solving individual</v>
      </c>
      <c r="Z1304" s="5" t="str">
        <f>FIXED(EXP('WinBUGS output'!N1303),2)</f>
        <v>0.78</v>
      </c>
      <c r="AA1304" s="5" t="str">
        <f>FIXED(EXP('WinBUGS output'!M1303),2)</f>
        <v>0.36</v>
      </c>
      <c r="AB1304" s="5" t="str">
        <f>FIXED(EXP('WinBUGS output'!O1303),2)</f>
        <v>1.74</v>
      </c>
    </row>
    <row r="1305" spans="1:28" x14ac:dyDescent="0.25">
      <c r="A1305" s="16">
        <v>16</v>
      </c>
      <c r="B1305" s="16">
        <v>58</v>
      </c>
      <c r="C1305" s="5" t="str">
        <f>VLOOKUP(A1305,'WinBUGS output'!A:C,3,FALSE)</f>
        <v>Any SSRI + Enhanced TAU</v>
      </c>
      <c r="D1305" s="5" t="str">
        <f>VLOOKUP(B1305,'WinBUGS output'!A:C,3,FALSE)</f>
        <v>Problem solving individual + TAU</v>
      </c>
      <c r="E1305" s="5" t="str">
        <f>FIXED('WinBUGS output'!N1304,2)</f>
        <v>-0.33</v>
      </c>
      <c r="F1305" s="5" t="str">
        <f>FIXED('WinBUGS output'!M1304,2)</f>
        <v>-1.30</v>
      </c>
      <c r="G1305" s="5" t="str">
        <f>FIXED('WinBUGS output'!O1304,2)</f>
        <v>0.59</v>
      </c>
      <c r="H1305" s="38"/>
      <c r="I1305" s="38"/>
      <c r="J1305" s="38"/>
      <c r="X1305" s="5" t="str">
        <f t="shared" si="52"/>
        <v>Any SSRI + Enhanced TAU</v>
      </c>
      <c r="Y1305" s="5" t="str">
        <f t="shared" si="53"/>
        <v>Problem solving individual + TAU</v>
      </c>
      <c r="Z1305" s="5" t="str">
        <f>FIXED(EXP('WinBUGS output'!N1304),2)</f>
        <v>0.72</v>
      </c>
      <c r="AA1305" s="5" t="str">
        <f>FIXED(EXP('WinBUGS output'!M1304),2)</f>
        <v>0.27</v>
      </c>
      <c r="AB1305" s="5" t="str">
        <f>FIXED(EXP('WinBUGS output'!O1304),2)</f>
        <v>1.81</v>
      </c>
    </row>
    <row r="1306" spans="1:28" x14ac:dyDescent="0.25">
      <c r="A1306" s="16">
        <v>16</v>
      </c>
      <c r="B1306" s="16">
        <v>59</v>
      </c>
      <c r="C1306" s="5" t="str">
        <f>VLOOKUP(A1306,'WinBUGS output'!A:C,3,FALSE)</f>
        <v>Any SSRI + Enhanced TAU</v>
      </c>
      <c r="D1306" s="5" t="str">
        <f>VLOOKUP(B1306,'WinBUGS output'!A:C,3,FALSE)</f>
        <v>Problem solving individual + enhanced TAU</v>
      </c>
      <c r="E1306" s="5" t="str">
        <f>FIXED('WinBUGS output'!N1305,2)</f>
        <v>-0.13</v>
      </c>
      <c r="F1306" s="5" t="str">
        <f>FIXED('WinBUGS output'!M1305,2)</f>
        <v>-1.07</v>
      </c>
      <c r="G1306" s="5" t="str">
        <f>FIXED('WinBUGS output'!O1305,2)</f>
        <v>0.90</v>
      </c>
      <c r="H1306" s="38"/>
      <c r="I1306" s="38"/>
      <c r="J1306" s="38"/>
      <c r="X1306" s="5" t="str">
        <f t="shared" si="52"/>
        <v>Any SSRI + Enhanced TAU</v>
      </c>
      <c r="Y1306" s="5" t="str">
        <f t="shared" si="53"/>
        <v>Problem solving individual + enhanced TAU</v>
      </c>
      <c r="Z1306" s="5" t="str">
        <f>FIXED(EXP('WinBUGS output'!N1305),2)</f>
        <v>0.88</v>
      </c>
      <c r="AA1306" s="5" t="str">
        <f>FIXED(EXP('WinBUGS output'!M1305),2)</f>
        <v>0.34</v>
      </c>
      <c r="AB1306" s="5" t="str">
        <f>FIXED(EXP('WinBUGS output'!O1305),2)</f>
        <v>2.46</v>
      </c>
    </row>
    <row r="1307" spans="1:28" x14ac:dyDescent="0.25">
      <c r="A1307" s="16">
        <v>16</v>
      </c>
      <c r="B1307" s="16">
        <v>60</v>
      </c>
      <c r="C1307" s="5" t="str">
        <f>VLOOKUP(A1307,'WinBUGS output'!A:C,3,FALSE)</f>
        <v>Any SSRI + Enhanced TAU</v>
      </c>
      <c r="D1307" s="5" t="str">
        <f>VLOOKUP(B1307,'WinBUGS output'!A:C,3,FALSE)</f>
        <v>Behavioural activation (BA)</v>
      </c>
      <c r="E1307" s="5" t="str">
        <f>FIXED('WinBUGS output'!N1306,2)</f>
        <v>-0.51</v>
      </c>
      <c r="F1307" s="5" t="str">
        <f>FIXED('WinBUGS output'!M1306,2)</f>
        <v>-1.43</v>
      </c>
      <c r="G1307" s="5" t="str">
        <f>FIXED('WinBUGS output'!O1306,2)</f>
        <v>0.41</v>
      </c>
      <c r="H1307" s="38"/>
      <c r="I1307" s="38"/>
      <c r="J1307" s="38"/>
      <c r="X1307" s="5" t="str">
        <f t="shared" si="52"/>
        <v>Any SSRI + Enhanced TAU</v>
      </c>
      <c r="Y1307" s="5" t="str">
        <f t="shared" si="53"/>
        <v>Behavioural activation (BA)</v>
      </c>
      <c r="Z1307" s="5" t="str">
        <f>FIXED(EXP('WinBUGS output'!N1306),2)</f>
        <v>0.60</v>
      </c>
      <c r="AA1307" s="5" t="str">
        <f>FIXED(EXP('WinBUGS output'!M1306),2)</f>
        <v>0.24</v>
      </c>
      <c r="AB1307" s="5" t="str">
        <f>FIXED(EXP('WinBUGS output'!O1306),2)</f>
        <v>1.51</v>
      </c>
    </row>
    <row r="1308" spans="1:28" x14ac:dyDescent="0.25">
      <c r="A1308" s="16">
        <v>16</v>
      </c>
      <c r="B1308" s="16">
        <v>61</v>
      </c>
      <c r="C1308" s="5" t="str">
        <f>VLOOKUP(A1308,'WinBUGS output'!A:C,3,FALSE)</f>
        <v>Any SSRI + Enhanced TAU</v>
      </c>
      <c r="D1308" s="5" t="str">
        <f>VLOOKUP(B1308,'WinBUGS output'!A:C,3,FALSE)</f>
        <v>Behavioural activation (BA) + TAU</v>
      </c>
      <c r="E1308" s="5" t="str">
        <f>FIXED('WinBUGS output'!N1307,2)</f>
        <v>-0.27</v>
      </c>
      <c r="F1308" s="5" t="str">
        <f>FIXED('WinBUGS output'!M1307,2)</f>
        <v>-1.40</v>
      </c>
      <c r="G1308" s="5" t="str">
        <f>FIXED('WinBUGS output'!O1307,2)</f>
        <v>0.94</v>
      </c>
      <c r="H1308" s="38"/>
      <c r="I1308" s="38"/>
      <c r="J1308" s="38"/>
      <c r="X1308" s="5" t="str">
        <f t="shared" si="52"/>
        <v>Any SSRI + Enhanced TAU</v>
      </c>
      <c r="Y1308" s="5" t="str">
        <f t="shared" si="53"/>
        <v>Behavioural activation (BA) + TAU</v>
      </c>
      <c r="Z1308" s="5" t="str">
        <f>FIXED(EXP('WinBUGS output'!N1307),2)</f>
        <v>0.76</v>
      </c>
      <c r="AA1308" s="5" t="str">
        <f>FIXED(EXP('WinBUGS output'!M1307),2)</f>
        <v>0.25</v>
      </c>
      <c r="AB1308" s="5" t="str">
        <f>FIXED(EXP('WinBUGS output'!O1307),2)</f>
        <v>2.57</v>
      </c>
    </row>
    <row r="1309" spans="1:28" x14ac:dyDescent="0.25">
      <c r="A1309" s="16">
        <v>16</v>
      </c>
      <c r="B1309" s="16">
        <v>62</v>
      </c>
      <c r="C1309" s="5" t="str">
        <f>VLOOKUP(A1309,'WinBUGS output'!A:C,3,FALSE)</f>
        <v>Any SSRI + Enhanced TAU</v>
      </c>
      <c r="D1309" s="5" t="str">
        <f>VLOOKUP(B1309,'WinBUGS output'!A:C,3,FALSE)</f>
        <v>Behavioural therapy (Lewinsohn 1976)</v>
      </c>
      <c r="E1309" s="5" t="str">
        <f>FIXED('WinBUGS output'!N1308,2)</f>
        <v>-0.09</v>
      </c>
      <c r="F1309" s="5" t="str">
        <f>FIXED('WinBUGS output'!M1308,2)</f>
        <v>-1.19</v>
      </c>
      <c r="G1309" s="5" t="str">
        <f>FIXED('WinBUGS output'!O1308,2)</f>
        <v>1.19</v>
      </c>
      <c r="H1309" s="38"/>
      <c r="I1309" s="38"/>
      <c r="J1309" s="38"/>
      <c r="X1309" s="5" t="str">
        <f t="shared" si="52"/>
        <v>Any SSRI + Enhanced TAU</v>
      </c>
      <c r="Y1309" s="5" t="str">
        <f t="shared" si="53"/>
        <v>Behavioural therapy (Lewinsohn 1976)</v>
      </c>
      <c r="Z1309" s="5" t="str">
        <f>FIXED(EXP('WinBUGS output'!N1308),2)</f>
        <v>0.92</v>
      </c>
      <c r="AA1309" s="5" t="str">
        <f>FIXED(EXP('WinBUGS output'!M1308),2)</f>
        <v>0.30</v>
      </c>
      <c r="AB1309" s="5" t="str">
        <f>FIXED(EXP('WinBUGS output'!O1308),2)</f>
        <v>3.29</v>
      </c>
    </row>
    <row r="1310" spans="1:28" x14ac:dyDescent="0.25">
      <c r="A1310" s="16">
        <v>16</v>
      </c>
      <c r="B1310" s="16">
        <v>63</v>
      </c>
      <c r="C1310" s="5" t="str">
        <f>VLOOKUP(A1310,'WinBUGS output'!A:C,3,FALSE)</f>
        <v>Any SSRI + Enhanced TAU</v>
      </c>
      <c r="D1310" s="5" t="str">
        <f>VLOOKUP(B1310,'WinBUGS output'!A:C,3,FALSE)</f>
        <v>Coping with Depression course (individual)</v>
      </c>
      <c r="E1310" s="5" t="str">
        <f>FIXED('WinBUGS output'!N1309,2)</f>
        <v>-0.27</v>
      </c>
      <c r="F1310" s="5" t="str">
        <f>FIXED('WinBUGS output'!M1309,2)</f>
        <v>-1.44</v>
      </c>
      <c r="G1310" s="5" t="str">
        <f>FIXED('WinBUGS output'!O1309,2)</f>
        <v>0.97</v>
      </c>
      <c r="H1310" s="38"/>
      <c r="I1310" s="38"/>
      <c r="J1310" s="38"/>
      <c r="X1310" s="5" t="str">
        <f t="shared" si="52"/>
        <v>Any SSRI + Enhanced TAU</v>
      </c>
      <c r="Y1310" s="5" t="str">
        <f t="shared" si="53"/>
        <v>Coping with Depression course (individual)</v>
      </c>
      <c r="Z1310" s="5" t="str">
        <f>FIXED(EXP('WinBUGS output'!N1309),2)</f>
        <v>0.76</v>
      </c>
      <c r="AA1310" s="5" t="str">
        <f>FIXED(EXP('WinBUGS output'!M1309),2)</f>
        <v>0.24</v>
      </c>
      <c r="AB1310" s="5" t="str">
        <f>FIXED(EXP('WinBUGS output'!O1309),2)</f>
        <v>2.64</v>
      </c>
    </row>
    <row r="1311" spans="1:28" x14ac:dyDescent="0.25">
      <c r="A1311" s="16">
        <v>16</v>
      </c>
      <c r="B1311" s="16">
        <v>64</v>
      </c>
      <c r="C1311" s="5" t="str">
        <f>VLOOKUP(A1311,'WinBUGS output'!A:C,3,FALSE)</f>
        <v>Any SSRI + Enhanced TAU</v>
      </c>
      <c r="D1311" s="5" t="str">
        <f>VLOOKUP(B1311,'WinBUGS output'!A:C,3,FALSE)</f>
        <v>CBT individual (under 15 sessions)</v>
      </c>
      <c r="E1311" s="5" t="str">
        <f>FIXED('WinBUGS output'!N1310,2)</f>
        <v>-0.17</v>
      </c>
      <c r="F1311" s="5" t="str">
        <f>FIXED('WinBUGS output'!M1310,2)</f>
        <v>-0.83</v>
      </c>
      <c r="G1311" s="5" t="str">
        <f>FIXED('WinBUGS output'!O1310,2)</f>
        <v>0.53</v>
      </c>
      <c r="H1311" s="38"/>
      <c r="I1311" s="38"/>
      <c r="J1311" s="38"/>
      <c r="X1311" s="5" t="str">
        <f t="shared" si="52"/>
        <v>Any SSRI + Enhanced TAU</v>
      </c>
      <c r="Y1311" s="5" t="str">
        <f t="shared" si="53"/>
        <v>CBT individual (under 15 sessions)</v>
      </c>
      <c r="Z1311" s="5" t="str">
        <f>FIXED(EXP('WinBUGS output'!N1310),2)</f>
        <v>0.85</v>
      </c>
      <c r="AA1311" s="5" t="str">
        <f>FIXED(EXP('WinBUGS output'!M1310),2)</f>
        <v>0.43</v>
      </c>
      <c r="AB1311" s="5" t="str">
        <f>FIXED(EXP('WinBUGS output'!O1310),2)</f>
        <v>1.70</v>
      </c>
    </row>
    <row r="1312" spans="1:28" x14ac:dyDescent="0.25">
      <c r="A1312" s="16">
        <v>16</v>
      </c>
      <c r="B1312" s="16">
        <v>65</v>
      </c>
      <c r="C1312" s="5" t="str">
        <f>VLOOKUP(A1312,'WinBUGS output'!A:C,3,FALSE)</f>
        <v>Any SSRI + Enhanced TAU</v>
      </c>
      <c r="D1312" s="5" t="str">
        <f>VLOOKUP(B1312,'WinBUGS output'!A:C,3,FALSE)</f>
        <v>CBT individual (under 15 sessions) + TAU</v>
      </c>
      <c r="E1312" s="5" t="str">
        <f>FIXED('WinBUGS output'!N1311,2)</f>
        <v>-0.11</v>
      </c>
      <c r="F1312" s="5" t="str">
        <f>FIXED('WinBUGS output'!M1311,2)</f>
        <v>-0.85</v>
      </c>
      <c r="G1312" s="5" t="str">
        <f>FIXED('WinBUGS output'!O1311,2)</f>
        <v>0.73</v>
      </c>
      <c r="H1312" s="38"/>
      <c r="I1312" s="38"/>
      <c r="J1312" s="38"/>
      <c r="X1312" s="5" t="str">
        <f t="shared" si="52"/>
        <v>Any SSRI + Enhanced TAU</v>
      </c>
      <c r="Y1312" s="5" t="str">
        <f t="shared" si="53"/>
        <v>CBT individual (under 15 sessions) + TAU</v>
      </c>
      <c r="Z1312" s="5" t="str">
        <f>FIXED(EXP('WinBUGS output'!N1311),2)</f>
        <v>0.90</v>
      </c>
      <c r="AA1312" s="5" t="str">
        <f>FIXED(EXP('WinBUGS output'!M1311),2)</f>
        <v>0.43</v>
      </c>
      <c r="AB1312" s="5" t="str">
        <f>FIXED(EXP('WinBUGS output'!O1311),2)</f>
        <v>2.08</v>
      </c>
    </row>
    <row r="1313" spans="1:28" x14ac:dyDescent="0.25">
      <c r="A1313" s="16">
        <v>16</v>
      </c>
      <c r="B1313" s="16">
        <v>66</v>
      </c>
      <c r="C1313" s="5" t="str">
        <f>VLOOKUP(A1313,'WinBUGS output'!A:C,3,FALSE)</f>
        <v>Any SSRI + Enhanced TAU</v>
      </c>
      <c r="D1313" s="5" t="str">
        <f>VLOOKUP(B1313,'WinBUGS output'!A:C,3,FALSE)</f>
        <v>CBT individual (over 15 sessions)</v>
      </c>
      <c r="E1313" s="5" t="str">
        <f>FIXED('WinBUGS output'!N1312,2)</f>
        <v>-0.23</v>
      </c>
      <c r="F1313" s="5" t="str">
        <f>FIXED('WinBUGS output'!M1312,2)</f>
        <v>-0.84</v>
      </c>
      <c r="G1313" s="5" t="str">
        <f>FIXED('WinBUGS output'!O1312,2)</f>
        <v>0.43</v>
      </c>
      <c r="H1313" s="38"/>
      <c r="I1313" s="38"/>
      <c r="J1313" s="38"/>
      <c r="X1313" s="5" t="str">
        <f t="shared" si="52"/>
        <v>Any SSRI + Enhanced TAU</v>
      </c>
      <c r="Y1313" s="5" t="str">
        <f t="shared" si="53"/>
        <v>CBT individual (over 15 sessions)</v>
      </c>
      <c r="Z1313" s="5" t="str">
        <f>FIXED(EXP('WinBUGS output'!N1312),2)</f>
        <v>0.80</v>
      </c>
      <c r="AA1313" s="5" t="str">
        <f>FIXED(EXP('WinBUGS output'!M1312),2)</f>
        <v>0.43</v>
      </c>
      <c r="AB1313" s="5" t="str">
        <f>FIXED(EXP('WinBUGS output'!O1312),2)</f>
        <v>1.53</v>
      </c>
    </row>
    <row r="1314" spans="1:28" x14ac:dyDescent="0.25">
      <c r="A1314" s="16">
        <v>16</v>
      </c>
      <c r="B1314" s="16">
        <v>67</v>
      </c>
      <c r="C1314" s="5" t="str">
        <f>VLOOKUP(A1314,'WinBUGS output'!A:C,3,FALSE)</f>
        <v>Any SSRI + Enhanced TAU</v>
      </c>
      <c r="D1314" s="5" t="str">
        <f>VLOOKUP(B1314,'WinBUGS output'!A:C,3,FALSE)</f>
        <v>CBT individual (over 15 sessions) + TAU</v>
      </c>
      <c r="E1314" s="5" t="str">
        <f>FIXED('WinBUGS output'!N1313,2)</f>
        <v>-0.25</v>
      </c>
      <c r="F1314" s="5" t="str">
        <f>FIXED('WinBUGS output'!M1313,2)</f>
        <v>-1.13</v>
      </c>
      <c r="G1314" s="5" t="str">
        <f>FIXED('WinBUGS output'!O1313,2)</f>
        <v>0.60</v>
      </c>
      <c r="H1314" s="38"/>
      <c r="I1314" s="38"/>
      <c r="J1314" s="38"/>
      <c r="X1314" s="5" t="str">
        <f t="shared" si="52"/>
        <v>Any SSRI + Enhanced TAU</v>
      </c>
      <c r="Y1314" s="5" t="str">
        <f t="shared" si="53"/>
        <v>CBT individual (over 15 sessions) + TAU</v>
      </c>
      <c r="Z1314" s="5" t="str">
        <f>FIXED(EXP('WinBUGS output'!N1313),2)</f>
        <v>0.78</v>
      </c>
      <c r="AA1314" s="5" t="str">
        <f>FIXED(EXP('WinBUGS output'!M1313),2)</f>
        <v>0.32</v>
      </c>
      <c r="AB1314" s="5" t="str">
        <f>FIXED(EXP('WinBUGS output'!O1313),2)</f>
        <v>1.83</v>
      </c>
    </row>
    <row r="1315" spans="1:28" x14ac:dyDescent="0.25">
      <c r="A1315" s="16">
        <v>16</v>
      </c>
      <c r="B1315" s="16">
        <v>68</v>
      </c>
      <c r="C1315" s="5" t="str">
        <f>VLOOKUP(A1315,'WinBUGS output'!A:C,3,FALSE)</f>
        <v>Any SSRI + Enhanced TAU</v>
      </c>
      <c r="D1315" s="5" t="str">
        <f>VLOOKUP(B1315,'WinBUGS output'!A:C,3,FALSE)</f>
        <v>Rational emotive behaviour therapy (REBT) individual</v>
      </c>
      <c r="E1315" s="5" t="str">
        <f>FIXED('WinBUGS output'!N1314,2)</f>
        <v>-0.26</v>
      </c>
      <c r="F1315" s="5" t="str">
        <f>FIXED('WinBUGS output'!M1314,2)</f>
        <v>-1.11</v>
      </c>
      <c r="G1315" s="5" t="str">
        <f>FIXED('WinBUGS output'!O1314,2)</f>
        <v>0.57</v>
      </c>
      <c r="H1315" s="38"/>
      <c r="I1315" s="38"/>
      <c r="J1315" s="38"/>
      <c r="X1315" s="5" t="str">
        <f t="shared" si="52"/>
        <v>Any SSRI + Enhanced TAU</v>
      </c>
      <c r="Y1315" s="5" t="str">
        <f t="shared" si="53"/>
        <v>Rational emotive behaviour therapy (REBT) individual</v>
      </c>
      <c r="Z1315" s="5" t="str">
        <f>FIXED(EXP('WinBUGS output'!N1314),2)</f>
        <v>0.77</v>
      </c>
      <c r="AA1315" s="5" t="str">
        <f>FIXED(EXP('WinBUGS output'!M1314),2)</f>
        <v>0.33</v>
      </c>
      <c r="AB1315" s="5" t="str">
        <f>FIXED(EXP('WinBUGS output'!O1314),2)</f>
        <v>1.76</v>
      </c>
    </row>
    <row r="1316" spans="1:28" x14ac:dyDescent="0.25">
      <c r="A1316" s="16">
        <v>16</v>
      </c>
      <c r="B1316" s="16">
        <v>69</v>
      </c>
      <c r="C1316" s="5" t="str">
        <f>VLOOKUP(A1316,'WinBUGS output'!A:C,3,FALSE)</f>
        <v>Any SSRI + Enhanced TAU</v>
      </c>
      <c r="D1316" s="5" t="str">
        <f>VLOOKUP(B1316,'WinBUGS output'!A:C,3,FALSE)</f>
        <v>Third-wave cognitive therapy individual</v>
      </c>
      <c r="E1316" s="5" t="str">
        <f>FIXED('WinBUGS output'!N1315,2)</f>
        <v>-0.30</v>
      </c>
      <c r="F1316" s="5" t="str">
        <f>FIXED('WinBUGS output'!M1315,2)</f>
        <v>-1.07</v>
      </c>
      <c r="G1316" s="5" t="str">
        <f>FIXED('WinBUGS output'!O1315,2)</f>
        <v>0.45</v>
      </c>
      <c r="H1316" s="38"/>
      <c r="I1316" s="38"/>
      <c r="J1316" s="38"/>
      <c r="X1316" s="5" t="str">
        <f t="shared" si="52"/>
        <v>Any SSRI + Enhanced TAU</v>
      </c>
      <c r="Y1316" s="5" t="str">
        <f t="shared" si="53"/>
        <v>Third-wave cognitive therapy individual</v>
      </c>
      <c r="Z1316" s="5" t="str">
        <f>FIXED(EXP('WinBUGS output'!N1315),2)</f>
        <v>0.74</v>
      </c>
      <c r="AA1316" s="5" t="str">
        <f>FIXED(EXP('WinBUGS output'!M1315),2)</f>
        <v>0.34</v>
      </c>
      <c r="AB1316" s="5" t="str">
        <f>FIXED(EXP('WinBUGS output'!O1315),2)</f>
        <v>1.57</v>
      </c>
    </row>
    <row r="1317" spans="1:28" x14ac:dyDescent="0.25">
      <c r="A1317" s="16">
        <v>16</v>
      </c>
      <c r="B1317" s="16">
        <v>70</v>
      </c>
      <c r="C1317" s="5" t="str">
        <f>VLOOKUP(A1317,'WinBUGS output'!A:C,3,FALSE)</f>
        <v>Any SSRI + Enhanced TAU</v>
      </c>
      <c r="D1317" s="5" t="str">
        <f>VLOOKUP(B1317,'WinBUGS output'!A:C,3,FALSE)</f>
        <v>Third-wave cognitive therapy individual + TAU</v>
      </c>
      <c r="E1317" s="5" t="str">
        <f>FIXED('WinBUGS output'!N1316,2)</f>
        <v>-0.26</v>
      </c>
      <c r="F1317" s="5" t="str">
        <f>FIXED('WinBUGS output'!M1316,2)</f>
        <v>-1.15</v>
      </c>
      <c r="G1317" s="5" t="str">
        <f>FIXED('WinBUGS output'!O1316,2)</f>
        <v>0.58</v>
      </c>
      <c r="H1317" s="38"/>
      <c r="I1317" s="38"/>
      <c r="J1317" s="38"/>
      <c r="X1317" s="5" t="str">
        <f t="shared" si="52"/>
        <v>Any SSRI + Enhanced TAU</v>
      </c>
      <c r="Y1317" s="5" t="str">
        <f t="shared" si="53"/>
        <v>Third-wave cognitive therapy individual + TAU</v>
      </c>
      <c r="Z1317" s="5" t="str">
        <f>FIXED(EXP('WinBUGS output'!N1316),2)</f>
        <v>0.77</v>
      </c>
      <c r="AA1317" s="5" t="str">
        <f>FIXED(EXP('WinBUGS output'!M1316),2)</f>
        <v>0.32</v>
      </c>
      <c r="AB1317" s="5" t="str">
        <f>FIXED(EXP('WinBUGS output'!O1316),2)</f>
        <v>1.78</v>
      </c>
    </row>
    <row r="1318" spans="1:28" x14ac:dyDescent="0.25">
      <c r="A1318" s="16">
        <v>16</v>
      </c>
      <c r="B1318" s="16">
        <v>71</v>
      </c>
      <c r="C1318" s="5" t="str">
        <f>VLOOKUP(A1318,'WinBUGS output'!A:C,3,FALSE)</f>
        <v>Any SSRI + Enhanced TAU</v>
      </c>
      <c r="D1318" s="5" t="str">
        <f>VLOOKUP(B1318,'WinBUGS output'!A:C,3,FALSE)</f>
        <v>CBT group (under 15 sessions)</v>
      </c>
      <c r="E1318" s="5" t="str">
        <f>FIXED('WinBUGS output'!N1317,2)</f>
        <v>0.01</v>
      </c>
      <c r="F1318" s="5" t="str">
        <f>FIXED('WinBUGS output'!M1317,2)</f>
        <v>-0.78</v>
      </c>
      <c r="G1318" s="5" t="str">
        <f>FIXED('WinBUGS output'!O1317,2)</f>
        <v>0.84</v>
      </c>
      <c r="H1318" s="38"/>
      <c r="I1318" s="38"/>
      <c r="J1318" s="38"/>
      <c r="X1318" s="5" t="str">
        <f t="shared" si="52"/>
        <v>Any SSRI + Enhanced TAU</v>
      </c>
      <c r="Y1318" s="5" t="str">
        <f t="shared" si="53"/>
        <v>CBT group (under 15 sessions)</v>
      </c>
      <c r="Z1318" s="5" t="str">
        <f>FIXED(EXP('WinBUGS output'!N1317),2)</f>
        <v>1.01</v>
      </c>
      <c r="AA1318" s="5" t="str">
        <f>FIXED(EXP('WinBUGS output'!M1317),2)</f>
        <v>0.46</v>
      </c>
      <c r="AB1318" s="5" t="str">
        <f>FIXED(EXP('WinBUGS output'!O1317),2)</f>
        <v>2.32</v>
      </c>
    </row>
    <row r="1319" spans="1:28" x14ac:dyDescent="0.25">
      <c r="A1319" s="16">
        <v>16</v>
      </c>
      <c r="B1319" s="16">
        <v>72</v>
      </c>
      <c r="C1319" s="5" t="str">
        <f>VLOOKUP(A1319,'WinBUGS output'!A:C,3,FALSE)</f>
        <v>Any SSRI + Enhanced TAU</v>
      </c>
      <c r="D1319" s="5" t="str">
        <f>VLOOKUP(B1319,'WinBUGS output'!A:C,3,FALSE)</f>
        <v>CBT group (under 15 sessions) + TAU</v>
      </c>
      <c r="E1319" s="5" t="str">
        <f>FIXED('WinBUGS output'!N1318,2)</f>
        <v>-0.69</v>
      </c>
      <c r="F1319" s="5" t="str">
        <f>FIXED('WinBUGS output'!M1318,2)</f>
        <v>-1.81</v>
      </c>
      <c r="G1319" s="5" t="str">
        <f>FIXED('WinBUGS output'!O1318,2)</f>
        <v>0.30</v>
      </c>
      <c r="H1319" s="38"/>
      <c r="I1319" s="38"/>
      <c r="J1319" s="38"/>
      <c r="X1319" s="5" t="str">
        <f t="shared" si="52"/>
        <v>Any SSRI + Enhanced TAU</v>
      </c>
      <c r="Y1319" s="5" t="str">
        <f t="shared" si="53"/>
        <v>CBT group (under 15 sessions) + TAU</v>
      </c>
      <c r="Z1319" s="5" t="str">
        <f>FIXED(EXP('WinBUGS output'!N1318),2)</f>
        <v>0.50</v>
      </c>
      <c r="AA1319" s="5" t="str">
        <f>FIXED(EXP('WinBUGS output'!M1318),2)</f>
        <v>0.16</v>
      </c>
      <c r="AB1319" s="5" t="str">
        <f>FIXED(EXP('WinBUGS output'!O1318),2)</f>
        <v>1.35</v>
      </c>
    </row>
    <row r="1320" spans="1:28" x14ac:dyDescent="0.25">
      <c r="A1320" s="16">
        <v>16</v>
      </c>
      <c r="B1320" s="16">
        <v>73</v>
      </c>
      <c r="C1320" s="5" t="str">
        <f>VLOOKUP(A1320,'WinBUGS output'!A:C,3,FALSE)</f>
        <v>Any SSRI + Enhanced TAU</v>
      </c>
      <c r="D1320" s="5" t="str">
        <f>VLOOKUP(B1320,'WinBUGS output'!A:C,3,FALSE)</f>
        <v>CBT group (over 15 sessions)</v>
      </c>
      <c r="E1320" s="5" t="str">
        <f>FIXED('WinBUGS output'!N1319,2)</f>
        <v>-0.17</v>
      </c>
      <c r="F1320" s="5" t="str">
        <f>FIXED('WinBUGS output'!M1319,2)</f>
        <v>-1.14</v>
      </c>
      <c r="G1320" s="5" t="str">
        <f>FIXED('WinBUGS output'!O1319,2)</f>
        <v>0.80</v>
      </c>
      <c r="H1320" s="38"/>
      <c r="I1320" s="38"/>
      <c r="J1320" s="38"/>
      <c r="X1320" s="5" t="str">
        <f t="shared" si="52"/>
        <v>Any SSRI + Enhanced TAU</v>
      </c>
      <c r="Y1320" s="5" t="str">
        <f t="shared" si="53"/>
        <v>CBT group (over 15 sessions)</v>
      </c>
      <c r="Z1320" s="5" t="str">
        <f>FIXED(EXP('WinBUGS output'!N1319),2)</f>
        <v>0.85</v>
      </c>
      <c r="AA1320" s="5" t="str">
        <f>FIXED(EXP('WinBUGS output'!M1319),2)</f>
        <v>0.32</v>
      </c>
      <c r="AB1320" s="5" t="str">
        <f>FIXED(EXP('WinBUGS output'!O1319),2)</f>
        <v>2.23</v>
      </c>
    </row>
    <row r="1321" spans="1:28" x14ac:dyDescent="0.25">
      <c r="A1321" s="16">
        <v>16</v>
      </c>
      <c r="B1321" s="16">
        <v>74</v>
      </c>
      <c r="C1321" s="5" t="str">
        <f>VLOOKUP(A1321,'WinBUGS output'!A:C,3,FALSE)</f>
        <v>Any SSRI + Enhanced TAU</v>
      </c>
      <c r="D1321" s="5" t="str">
        <f>VLOOKUP(B1321,'WinBUGS output'!A:C,3,FALSE)</f>
        <v>Coping with Depression course (group)</v>
      </c>
      <c r="E1321" s="5" t="str">
        <f>FIXED('WinBUGS output'!N1320,2)</f>
        <v>-0.13</v>
      </c>
      <c r="F1321" s="5" t="str">
        <f>FIXED('WinBUGS output'!M1320,2)</f>
        <v>-1.01</v>
      </c>
      <c r="G1321" s="5" t="str">
        <f>FIXED('WinBUGS output'!O1320,2)</f>
        <v>0.77</v>
      </c>
      <c r="H1321" s="38"/>
      <c r="I1321" s="38"/>
      <c r="J1321" s="38"/>
      <c r="X1321" s="5" t="str">
        <f t="shared" si="52"/>
        <v>Any SSRI + Enhanced TAU</v>
      </c>
      <c r="Y1321" s="5" t="str">
        <f t="shared" si="53"/>
        <v>Coping with Depression course (group)</v>
      </c>
      <c r="Z1321" s="5" t="str">
        <f>FIXED(EXP('WinBUGS output'!N1320),2)</f>
        <v>0.88</v>
      </c>
      <c r="AA1321" s="5" t="str">
        <f>FIXED(EXP('WinBUGS output'!M1320),2)</f>
        <v>0.36</v>
      </c>
      <c r="AB1321" s="5" t="str">
        <f>FIXED(EXP('WinBUGS output'!O1320),2)</f>
        <v>2.16</v>
      </c>
    </row>
    <row r="1322" spans="1:28" x14ac:dyDescent="0.25">
      <c r="A1322" s="16">
        <v>16</v>
      </c>
      <c r="B1322" s="16">
        <v>75</v>
      </c>
      <c r="C1322" s="5" t="str">
        <f>VLOOKUP(A1322,'WinBUGS output'!A:C,3,FALSE)</f>
        <v>Any SSRI + Enhanced TAU</v>
      </c>
      <c r="D1322" s="5" t="str">
        <f>VLOOKUP(B1322,'WinBUGS output'!A:C,3,FALSE)</f>
        <v>Coping with Depression course (group) + TAU</v>
      </c>
      <c r="E1322" s="5" t="str">
        <f>FIXED('WinBUGS output'!N1321,2)</f>
        <v>0.15</v>
      </c>
      <c r="F1322" s="5" t="str">
        <f>FIXED('WinBUGS output'!M1321,2)</f>
        <v>-0.76</v>
      </c>
      <c r="G1322" s="5" t="str">
        <f>FIXED('WinBUGS output'!O1321,2)</f>
        <v>1.16</v>
      </c>
      <c r="H1322" s="38"/>
      <c r="I1322" s="38"/>
      <c r="J1322" s="38"/>
      <c r="X1322" s="5" t="str">
        <f t="shared" si="52"/>
        <v>Any SSRI + Enhanced TAU</v>
      </c>
      <c r="Y1322" s="5" t="str">
        <f t="shared" si="53"/>
        <v>Coping with Depression course (group) + TAU</v>
      </c>
      <c r="Z1322" s="5" t="str">
        <f>FIXED(EXP('WinBUGS output'!N1321),2)</f>
        <v>1.16</v>
      </c>
      <c r="AA1322" s="5" t="str">
        <f>FIXED(EXP('WinBUGS output'!M1321),2)</f>
        <v>0.47</v>
      </c>
      <c r="AB1322" s="5" t="str">
        <f>FIXED(EXP('WinBUGS output'!O1321),2)</f>
        <v>3.20</v>
      </c>
    </row>
    <row r="1323" spans="1:28" x14ac:dyDescent="0.25">
      <c r="A1323" s="16">
        <v>16</v>
      </c>
      <c r="B1323" s="16">
        <v>76</v>
      </c>
      <c r="C1323" s="5" t="str">
        <f>VLOOKUP(A1323,'WinBUGS output'!A:C,3,FALSE)</f>
        <v>Any SSRI + Enhanced TAU</v>
      </c>
      <c r="D1323" s="5" t="str">
        <f>VLOOKUP(B1323,'WinBUGS output'!A:C,3,FALSE)</f>
        <v>Rational emotive behaviour therapy (REBT) group</v>
      </c>
      <c r="E1323" s="5" t="str">
        <f>FIXED('WinBUGS output'!N1322,2)</f>
        <v>-0.40</v>
      </c>
      <c r="F1323" s="5" t="str">
        <f>FIXED('WinBUGS output'!M1322,2)</f>
        <v>-1.59</v>
      </c>
      <c r="G1323" s="5" t="str">
        <f>FIXED('WinBUGS output'!O1322,2)</f>
        <v>0.62</v>
      </c>
      <c r="H1323" s="38"/>
      <c r="I1323" s="38"/>
      <c r="J1323" s="38"/>
      <c r="X1323" s="5" t="str">
        <f t="shared" si="52"/>
        <v>Any SSRI + Enhanced TAU</v>
      </c>
      <c r="Y1323" s="5" t="str">
        <f t="shared" si="53"/>
        <v>Rational emotive behaviour therapy (REBT) group</v>
      </c>
      <c r="Z1323" s="5" t="str">
        <f>FIXED(EXP('WinBUGS output'!N1322),2)</f>
        <v>0.67</v>
      </c>
      <c r="AA1323" s="5" t="str">
        <f>FIXED(EXP('WinBUGS output'!M1322),2)</f>
        <v>0.20</v>
      </c>
      <c r="AB1323" s="5" t="str">
        <f>FIXED(EXP('WinBUGS output'!O1322),2)</f>
        <v>1.86</v>
      </c>
    </row>
    <row r="1324" spans="1:28" x14ac:dyDescent="0.25">
      <c r="A1324" s="16">
        <v>16</v>
      </c>
      <c r="B1324" s="16">
        <v>77</v>
      </c>
      <c r="C1324" s="5" t="str">
        <f>VLOOKUP(A1324,'WinBUGS output'!A:C,3,FALSE)</f>
        <v>Any SSRI + Enhanced TAU</v>
      </c>
      <c r="D1324" s="5" t="str">
        <f>VLOOKUP(B1324,'WinBUGS output'!A:C,3,FALSE)</f>
        <v>Third-wave cognitive therapy group</v>
      </c>
      <c r="E1324" s="5" t="str">
        <f>FIXED('WinBUGS output'!N1323,2)</f>
        <v>0.03</v>
      </c>
      <c r="F1324" s="5" t="str">
        <f>FIXED('WinBUGS output'!M1323,2)</f>
        <v>-0.90</v>
      </c>
      <c r="G1324" s="5" t="str">
        <f>FIXED('WinBUGS output'!O1323,2)</f>
        <v>1.04</v>
      </c>
      <c r="H1324" s="38"/>
      <c r="I1324" s="38"/>
      <c r="J1324" s="38"/>
      <c r="X1324" s="5" t="str">
        <f t="shared" si="52"/>
        <v>Any SSRI + Enhanced TAU</v>
      </c>
      <c r="Y1324" s="5" t="str">
        <f t="shared" si="53"/>
        <v>Third-wave cognitive therapy group</v>
      </c>
      <c r="Z1324" s="5" t="str">
        <f>FIXED(EXP('WinBUGS output'!N1323),2)</f>
        <v>1.03</v>
      </c>
      <c r="AA1324" s="5" t="str">
        <f>FIXED(EXP('WinBUGS output'!M1323),2)</f>
        <v>0.41</v>
      </c>
      <c r="AB1324" s="5" t="str">
        <f>FIXED(EXP('WinBUGS output'!O1323),2)</f>
        <v>2.84</v>
      </c>
    </row>
    <row r="1325" spans="1:28" x14ac:dyDescent="0.25">
      <c r="A1325" s="16">
        <v>16</v>
      </c>
      <c r="B1325" s="16">
        <v>78</v>
      </c>
      <c r="C1325" s="5" t="str">
        <f>VLOOKUP(A1325,'WinBUGS output'!A:C,3,FALSE)</f>
        <v>Any SSRI + Enhanced TAU</v>
      </c>
      <c r="D1325" s="5" t="str">
        <f>VLOOKUP(B1325,'WinBUGS output'!A:C,3,FALSE)</f>
        <v>Third-wave cognitive therapy group + TAU</v>
      </c>
      <c r="E1325" s="5" t="str">
        <f>FIXED('WinBUGS output'!N1324,2)</f>
        <v>-0.29</v>
      </c>
      <c r="F1325" s="5" t="str">
        <f>FIXED('WinBUGS output'!M1324,2)</f>
        <v>-1.39</v>
      </c>
      <c r="G1325" s="5" t="str">
        <f>FIXED('WinBUGS output'!O1324,2)</f>
        <v>0.72</v>
      </c>
      <c r="H1325" s="38"/>
      <c r="I1325" s="38"/>
      <c r="J1325" s="38"/>
      <c r="X1325" s="5" t="str">
        <f t="shared" si="52"/>
        <v>Any SSRI + Enhanced TAU</v>
      </c>
      <c r="Y1325" s="5" t="str">
        <f t="shared" si="53"/>
        <v>Third-wave cognitive therapy group + TAU</v>
      </c>
      <c r="Z1325" s="5" t="str">
        <f>FIXED(EXP('WinBUGS output'!N1324),2)</f>
        <v>0.75</v>
      </c>
      <c r="AA1325" s="5" t="str">
        <f>FIXED(EXP('WinBUGS output'!M1324),2)</f>
        <v>0.25</v>
      </c>
      <c r="AB1325" s="5" t="str">
        <f>FIXED(EXP('WinBUGS output'!O1324),2)</f>
        <v>2.06</v>
      </c>
    </row>
    <row r="1326" spans="1:28" x14ac:dyDescent="0.25">
      <c r="A1326" s="16">
        <v>16</v>
      </c>
      <c r="B1326" s="16">
        <v>79</v>
      </c>
      <c r="C1326" s="5" t="str">
        <f>VLOOKUP(A1326,'WinBUGS output'!A:C,3,FALSE)</f>
        <v>Any SSRI + Enhanced TAU</v>
      </c>
      <c r="D1326" s="5" t="str">
        <f>VLOOKUP(B1326,'WinBUGS output'!A:C,3,FALSE)</f>
        <v>CBT individual (over 15 sessions) + any AD</v>
      </c>
      <c r="E1326" s="5" t="str">
        <f>FIXED('WinBUGS output'!N1325,2)</f>
        <v>0.25</v>
      </c>
      <c r="F1326" s="5" t="str">
        <f>FIXED('WinBUGS output'!M1325,2)</f>
        <v>-0.84</v>
      </c>
      <c r="G1326" s="5" t="str">
        <f>FIXED('WinBUGS output'!O1325,2)</f>
        <v>1.43</v>
      </c>
      <c r="H1326" s="38"/>
      <c r="I1326" s="38"/>
      <c r="J1326" s="38"/>
      <c r="X1326" s="5" t="str">
        <f t="shared" si="52"/>
        <v>Any SSRI + Enhanced TAU</v>
      </c>
      <c r="Y1326" s="5" t="str">
        <f t="shared" si="53"/>
        <v>CBT individual (over 15 sessions) + any AD</v>
      </c>
      <c r="Z1326" s="5" t="str">
        <f>FIXED(EXP('WinBUGS output'!N1325),2)</f>
        <v>1.28</v>
      </c>
      <c r="AA1326" s="5" t="str">
        <f>FIXED(EXP('WinBUGS output'!M1325),2)</f>
        <v>0.43</v>
      </c>
      <c r="AB1326" s="5" t="str">
        <f>FIXED(EXP('WinBUGS output'!O1325),2)</f>
        <v>4.17</v>
      </c>
    </row>
    <row r="1327" spans="1:28" x14ac:dyDescent="0.25">
      <c r="A1327" s="16">
        <v>16</v>
      </c>
      <c r="B1327" s="16">
        <v>80</v>
      </c>
      <c r="C1327" s="5" t="str">
        <f>VLOOKUP(A1327,'WinBUGS output'!A:C,3,FALSE)</f>
        <v>Any SSRI + Enhanced TAU</v>
      </c>
      <c r="D1327" s="5" t="str">
        <f>VLOOKUP(B1327,'WinBUGS output'!A:C,3,FALSE)</f>
        <v>CBT individual (over 15 sessions) + any TCA</v>
      </c>
      <c r="E1327" s="5" t="str">
        <f>FIXED('WinBUGS output'!N1326,2)</f>
        <v>0.15</v>
      </c>
      <c r="F1327" s="5" t="str">
        <f>FIXED('WinBUGS output'!M1326,2)</f>
        <v>-0.79</v>
      </c>
      <c r="G1327" s="5" t="str">
        <f>FIXED('WinBUGS output'!O1326,2)</f>
        <v>1.12</v>
      </c>
      <c r="H1327" s="38"/>
      <c r="I1327" s="38"/>
      <c r="J1327" s="38"/>
      <c r="X1327" s="5" t="str">
        <f t="shared" si="52"/>
        <v>Any SSRI + Enhanced TAU</v>
      </c>
      <c r="Y1327" s="5" t="str">
        <f t="shared" si="53"/>
        <v>CBT individual (over 15 sessions) + any TCA</v>
      </c>
      <c r="Z1327" s="5" t="str">
        <f>FIXED(EXP('WinBUGS output'!N1326),2)</f>
        <v>1.17</v>
      </c>
      <c r="AA1327" s="5" t="str">
        <f>FIXED(EXP('WinBUGS output'!M1326),2)</f>
        <v>0.45</v>
      </c>
      <c r="AB1327" s="5" t="str">
        <f>FIXED(EXP('WinBUGS output'!O1326),2)</f>
        <v>3.06</v>
      </c>
    </row>
    <row r="1328" spans="1:28" x14ac:dyDescent="0.25">
      <c r="A1328" s="16">
        <v>16</v>
      </c>
      <c r="B1328" s="16">
        <v>81</v>
      </c>
      <c r="C1328" s="5" t="str">
        <f>VLOOKUP(A1328,'WinBUGS output'!A:C,3,FALSE)</f>
        <v>Any SSRI + Enhanced TAU</v>
      </c>
      <c r="D1328" s="5" t="str">
        <f>VLOOKUP(B1328,'WinBUGS output'!A:C,3,FALSE)</f>
        <v>CBT individual (over 15 sessions) + imipramine</v>
      </c>
      <c r="E1328" s="5" t="str">
        <f>FIXED('WinBUGS output'!N1327,2)</f>
        <v>0.14</v>
      </c>
      <c r="F1328" s="5" t="str">
        <f>FIXED('WinBUGS output'!M1327,2)</f>
        <v>-0.89</v>
      </c>
      <c r="G1328" s="5" t="str">
        <f>FIXED('WinBUGS output'!O1327,2)</f>
        <v>1.17</v>
      </c>
      <c r="H1328" s="38"/>
      <c r="I1328" s="38"/>
      <c r="J1328" s="38"/>
      <c r="X1328" s="5" t="str">
        <f t="shared" si="52"/>
        <v>Any SSRI + Enhanced TAU</v>
      </c>
      <c r="Y1328" s="5" t="str">
        <f t="shared" si="53"/>
        <v>CBT individual (over 15 sessions) + imipramine</v>
      </c>
      <c r="Z1328" s="5" t="str">
        <f>FIXED(EXP('WinBUGS output'!N1327),2)</f>
        <v>1.15</v>
      </c>
      <c r="AA1328" s="5" t="str">
        <f>FIXED(EXP('WinBUGS output'!M1327),2)</f>
        <v>0.41</v>
      </c>
      <c r="AB1328" s="5" t="str">
        <f>FIXED(EXP('WinBUGS output'!O1327),2)</f>
        <v>3.21</v>
      </c>
    </row>
    <row r="1329" spans="1:28" x14ac:dyDescent="0.25">
      <c r="A1329" s="16">
        <v>16</v>
      </c>
      <c r="B1329" s="16">
        <v>82</v>
      </c>
      <c r="C1329" s="5" t="str">
        <f>VLOOKUP(A1329,'WinBUGS output'!A:C,3,FALSE)</f>
        <v>Any SSRI + Enhanced TAU</v>
      </c>
      <c r="D1329" s="5" t="str">
        <f>VLOOKUP(B1329,'WinBUGS output'!A:C,3,FALSE)</f>
        <v>CBT group (under 15 sessions) + imipramine</v>
      </c>
      <c r="E1329" s="5" t="str">
        <f>FIXED('WinBUGS output'!N1328,2)</f>
        <v>1.01</v>
      </c>
      <c r="F1329" s="5" t="str">
        <f>FIXED('WinBUGS output'!M1328,2)</f>
        <v>-0.52</v>
      </c>
      <c r="G1329" s="5" t="str">
        <f>FIXED('WinBUGS output'!O1328,2)</f>
        <v>2.56</v>
      </c>
      <c r="H1329" s="38"/>
      <c r="I1329" s="38"/>
      <c r="J1329" s="38"/>
      <c r="X1329" s="5" t="str">
        <f t="shared" si="52"/>
        <v>Any SSRI + Enhanced TAU</v>
      </c>
      <c r="Y1329" s="5" t="str">
        <f t="shared" si="53"/>
        <v>CBT group (under 15 sessions) + imipramine</v>
      </c>
      <c r="Z1329" s="5" t="str">
        <f>FIXED(EXP('WinBUGS output'!N1328),2)</f>
        <v>2.74</v>
      </c>
      <c r="AA1329" s="5" t="str">
        <f>FIXED(EXP('WinBUGS output'!M1328),2)</f>
        <v>0.59</v>
      </c>
      <c r="AB1329" s="5" t="str">
        <f>FIXED(EXP('WinBUGS output'!O1328),2)</f>
        <v>12.92</v>
      </c>
    </row>
    <row r="1330" spans="1:28" x14ac:dyDescent="0.25">
      <c r="A1330" s="16">
        <v>16</v>
      </c>
      <c r="B1330" s="16">
        <v>83</v>
      </c>
      <c r="C1330" s="5" t="str">
        <f>VLOOKUP(A1330,'WinBUGS output'!A:C,3,FALSE)</f>
        <v>Any SSRI + Enhanced TAU</v>
      </c>
      <c r="D1330" s="5" t="str">
        <f>VLOOKUP(B1330,'WinBUGS output'!A:C,3,FALSE)</f>
        <v>Problem solving individual + any SSRI</v>
      </c>
      <c r="E1330" s="5" t="str">
        <f>FIXED('WinBUGS output'!N1329,2)</f>
        <v>-0.66</v>
      </c>
      <c r="F1330" s="5" t="str">
        <f>FIXED('WinBUGS output'!M1329,2)</f>
        <v>-2.12</v>
      </c>
      <c r="G1330" s="5" t="str">
        <f>FIXED('WinBUGS output'!O1329,2)</f>
        <v>0.74</v>
      </c>
      <c r="H1330" s="38"/>
      <c r="I1330" s="38"/>
      <c r="J1330" s="38"/>
      <c r="X1330" s="5" t="str">
        <f t="shared" si="52"/>
        <v>Any SSRI + Enhanced TAU</v>
      </c>
      <c r="Y1330" s="5" t="str">
        <f t="shared" si="53"/>
        <v>Problem solving individual + any SSRI</v>
      </c>
      <c r="Z1330" s="5" t="str">
        <f>FIXED(EXP('WinBUGS output'!N1329),2)</f>
        <v>0.52</v>
      </c>
      <c r="AA1330" s="5" t="str">
        <f>FIXED(EXP('WinBUGS output'!M1329),2)</f>
        <v>0.12</v>
      </c>
      <c r="AB1330" s="5" t="str">
        <f>FIXED(EXP('WinBUGS output'!O1329),2)</f>
        <v>2.09</v>
      </c>
    </row>
    <row r="1331" spans="1:28" x14ac:dyDescent="0.25">
      <c r="A1331" s="16">
        <v>16</v>
      </c>
      <c r="B1331" s="16">
        <v>84</v>
      </c>
      <c r="C1331" s="5" t="str">
        <f>VLOOKUP(A1331,'WinBUGS output'!A:C,3,FALSE)</f>
        <v>Any SSRI + Enhanced TAU</v>
      </c>
      <c r="D1331" s="5" t="str">
        <f>VLOOKUP(B1331,'WinBUGS output'!A:C,3,FALSE)</f>
        <v>Supportive psychotherapy + any SSRI</v>
      </c>
      <c r="E1331" s="5" t="str">
        <f>FIXED('WinBUGS output'!N1330,2)</f>
        <v>0.08</v>
      </c>
      <c r="F1331" s="5" t="str">
        <f>FIXED('WinBUGS output'!M1330,2)</f>
        <v>-1.84</v>
      </c>
      <c r="G1331" s="5" t="str">
        <f>FIXED('WinBUGS output'!O1330,2)</f>
        <v>1.96</v>
      </c>
      <c r="H1331" s="38"/>
      <c r="I1331" s="38"/>
      <c r="J1331" s="38"/>
      <c r="X1331" s="5" t="str">
        <f t="shared" si="52"/>
        <v>Any SSRI + Enhanced TAU</v>
      </c>
      <c r="Y1331" s="5" t="str">
        <f t="shared" si="53"/>
        <v>Supportive psychotherapy + any SSRI</v>
      </c>
      <c r="Z1331" s="5" t="str">
        <f>FIXED(EXP('WinBUGS output'!N1330),2)</f>
        <v>1.08</v>
      </c>
      <c r="AA1331" s="5" t="str">
        <f>FIXED(EXP('WinBUGS output'!M1330),2)</f>
        <v>0.16</v>
      </c>
      <c r="AB1331" s="5" t="str">
        <f>FIXED(EXP('WinBUGS output'!O1330),2)</f>
        <v>7.09</v>
      </c>
    </row>
    <row r="1332" spans="1:28" x14ac:dyDescent="0.25">
      <c r="A1332" s="16">
        <v>16</v>
      </c>
      <c r="B1332" s="16">
        <v>85</v>
      </c>
      <c r="C1332" s="5" t="str">
        <f>VLOOKUP(A1332,'WinBUGS output'!A:C,3,FALSE)</f>
        <v>Any SSRI + Enhanced TAU</v>
      </c>
      <c r="D1332" s="5" t="str">
        <f>VLOOKUP(B1332,'WinBUGS output'!A:C,3,FALSE)</f>
        <v>Interpersonal psychotherapy (IPT) + any AD</v>
      </c>
      <c r="E1332" s="5" t="str">
        <f>FIXED('WinBUGS output'!N1331,2)</f>
        <v>-0.07</v>
      </c>
      <c r="F1332" s="5" t="str">
        <f>FIXED('WinBUGS output'!M1331,2)</f>
        <v>-1.40</v>
      </c>
      <c r="G1332" s="5" t="str">
        <f>FIXED('WinBUGS output'!O1331,2)</f>
        <v>1.25</v>
      </c>
      <c r="H1332" s="38"/>
      <c r="I1332" s="38"/>
      <c r="J1332" s="38"/>
      <c r="X1332" s="5" t="str">
        <f t="shared" si="52"/>
        <v>Any SSRI + Enhanced TAU</v>
      </c>
      <c r="Y1332" s="5" t="str">
        <f t="shared" si="53"/>
        <v>Interpersonal psychotherapy (IPT) + any AD</v>
      </c>
      <c r="Z1332" s="5" t="str">
        <f>FIXED(EXP('WinBUGS output'!N1331),2)</f>
        <v>0.93</v>
      </c>
      <c r="AA1332" s="5" t="str">
        <f>FIXED(EXP('WinBUGS output'!M1331),2)</f>
        <v>0.25</v>
      </c>
      <c r="AB1332" s="5" t="str">
        <f>FIXED(EXP('WinBUGS output'!O1331),2)</f>
        <v>3.50</v>
      </c>
    </row>
    <row r="1333" spans="1:28" x14ac:dyDescent="0.25">
      <c r="A1333" s="16">
        <v>16</v>
      </c>
      <c r="B1333" s="16">
        <v>86</v>
      </c>
      <c r="C1333" s="5" t="str">
        <f>VLOOKUP(A1333,'WinBUGS output'!A:C,3,FALSE)</f>
        <v>Any SSRI + Enhanced TAU</v>
      </c>
      <c r="D1333" s="5" t="str">
        <f>VLOOKUP(B1333,'WinBUGS output'!A:C,3,FALSE)</f>
        <v>Interpersonal psychotherapy (IPT) + imipramine</v>
      </c>
      <c r="E1333" s="5" t="str">
        <f>FIXED('WinBUGS output'!N1332,2)</f>
        <v>-0.18</v>
      </c>
      <c r="F1333" s="5" t="str">
        <f>FIXED('WinBUGS output'!M1332,2)</f>
        <v>-1.66</v>
      </c>
      <c r="G1333" s="5" t="str">
        <f>FIXED('WinBUGS output'!O1332,2)</f>
        <v>1.27</v>
      </c>
      <c r="H1333" s="38"/>
      <c r="I1333" s="38"/>
      <c r="J1333" s="38"/>
      <c r="X1333" s="5" t="str">
        <f t="shared" si="52"/>
        <v>Any SSRI + Enhanced TAU</v>
      </c>
      <c r="Y1333" s="5" t="str">
        <f t="shared" si="53"/>
        <v>Interpersonal psychotherapy (IPT) + imipramine</v>
      </c>
      <c r="Z1333" s="5" t="str">
        <f>FIXED(EXP('WinBUGS output'!N1332),2)</f>
        <v>0.84</v>
      </c>
      <c r="AA1333" s="5" t="str">
        <f>FIXED(EXP('WinBUGS output'!M1332),2)</f>
        <v>0.19</v>
      </c>
      <c r="AB1333" s="5" t="str">
        <f>FIXED(EXP('WinBUGS output'!O1332),2)</f>
        <v>3.57</v>
      </c>
    </row>
    <row r="1334" spans="1:28" x14ac:dyDescent="0.25">
      <c r="A1334" s="16">
        <v>16</v>
      </c>
      <c r="B1334" s="16">
        <v>87</v>
      </c>
      <c r="C1334" s="5" t="str">
        <f>VLOOKUP(A1334,'WinBUGS output'!A:C,3,FALSE)</f>
        <v>Any SSRI + Enhanced TAU</v>
      </c>
      <c r="D1334" s="5" t="str">
        <f>VLOOKUP(B1334,'WinBUGS output'!A:C,3,FALSE)</f>
        <v>Short-term psychodynamic psychotherapy individual + Any AD</v>
      </c>
      <c r="E1334" s="5" t="str">
        <f>FIXED('WinBUGS output'!N1333,2)</f>
        <v>0.57</v>
      </c>
      <c r="F1334" s="5" t="str">
        <f>FIXED('WinBUGS output'!M1333,2)</f>
        <v>-0.39</v>
      </c>
      <c r="G1334" s="5" t="str">
        <f>FIXED('WinBUGS output'!O1333,2)</f>
        <v>1.56</v>
      </c>
      <c r="H1334" s="38"/>
      <c r="I1334" s="38"/>
      <c r="J1334" s="38"/>
      <c r="X1334" s="5" t="str">
        <f t="shared" si="52"/>
        <v>Any SSRI + Enhanced TAU</v>
      </c>
      <c r="Y1334" s="5" t="str">
        <f t="shared" si="53"/>
        <v>Short-term psychodynamic psychotherapy individual + Any AD</v>
      </c>
      <c r="Z1334" s="5" t="str">
        <f>FIXED(EXP('WinBUGS output'!N1333),2)</f>
        <v>1.77</v>
      </c>
      <c r="AA1334" s="5" t="str">
        <f>FIXED(EXP('WinBUGS output'!M1333),2)</f>
        <v>0.68</v>
      </c>
      <c r="AB1334" s="5" t="str">
        <f>FIXED(EXP('WinBUGS output'!O1333),2)</f>
        <v>4.75</v>
      </c>
    </row>
    <row r="1335" spans="1:28" x14ac:dyDescent="0.25">
      <c r="A1335" s="16">
        <v>16</v>
      </c>
      <c r="B1335" s="16">
        <v>88</v>
      </c>
      <c r="C1335" s="5" t="str">
        <f>VLOOKUP(A1335,'WinBUGS output'!A:C,3,FALSE)</f>
        <v>Any SSRI + Enhanced TAU</v>
      </c>
      <c r="D1335" s="5" t="str">
        <f>VLOOKUP(B1335,'WinBUGS output'!A:C,3,FALSE)</f>
        <v>Short-term psychodynamic psychotherapy individual + any SSRI</v>
      </c>
      <c r="E1335" s="5" t="str">
        <f>FIXED('WinBUGS output'!N1334,2)</f>
        <v>0.56</v>
      </c>
      <c r="F1335" s="5" t="str">
        <f>FIXED('WinBUGS output'!M1334,2)</f>
        <v>-0.60</v>
      </c>
      <c r="G1335" s="5" t="str">
        <f>FIXED('WinBUGS output'!O1334,2)</f>
        <v>1.74</v>
      </c>
      <c r="H1335" s="38"/>
      <c r="I1335" s="38"/>
      <c r="J1335" s="38"/>
      <c r="X1335" s="5" t="str">
        <f t="shared" si="52"/>
        <v>Any SSRI + Enhanced TAU</v>
      </c>
      <c r="Y1335" s="5" t="str">
        <f t="shared" si="53"/>
        <v>Short-term psychodynamic psychotherapy individual + any SSRI</v>
      </c>
      <c r="Z1335" s="5" t="str">
        <f>FIXED(EXP('WinBUGS output'!N1334),2)</f>
        <v>1.75</v>
      </c>
      <c r="AA1335" s="5" t="str">
        <f>FIXED(EXP('WinBUGS output'!M1334),2)</f>
        <v>0.55</v>
      </c>
      <c r="AB1335" s="5" t="str">
        <f>FIXED(EXP('WinBUGS output'!O1334),2)</f>
        <v>5.69</v>
      </c>
    </row>
    <row r="1336" spans="1:28" x14ac:dyDescent="0.25">
      <c r="A1336" s="16">
        <v>16</v>
      </c>
      <c r="B1336" s="16">
        <v>89</v>
      </c>
      <c r="C1336" s="5" t="str">
        <f>VLOOKUP(A1336,'WinBUGS output'!A:C,3,FALSE)</f>
        <v>Any SSRI + Enhanced TAU</v>
      </c>
      <c r="D1336" s="5" t="str">
        <f>VLOOKUP(B1336,'WinBUGS output'!A:C,3,FALSE)</f>
        <v>CBT individual (over 15 sessions) + Pill placebo</v>
      </c>
      <c r="E1336" s="5" t="str">
        <f>FIXED('WinBUGS output'!N1335,2)</f>
        <v>-1.01</v>
      </c>
      <c r="F1336" s="5" t="str">
        <f>FIXED('WinBUGS output'!M1335,2)</f>
        <v>-2.41</v>
      </c>
      <c r="G1336" s="5" t="str">
        <f>FIXED('WinBUGS output'!O1335,2)</f>
        <v>0.28</v>
      </c>
      <c r="H1336" s="38"/>
      <c r="I1336" s="38"/>
      <c r="J1336" s="38"/>
      <c r="X1336" s="5" t="str">
        <f t="shared" si="52"/>
        <v>Any SSRI + Enhanced TAU</v>
      </c>
      <c r="Y1336" s="5" t="str">
        <f t="shared" si="53"/>
        <v>CBT individual (over 15 sessions) + Pill placebo</v>
      </c>
      <c r="Z1336" s="5" t="str">
        <f>FIXED(EXP('WinBUGS output'!N1335),2)</f>
        <v>0.36</v>
      </c>
      <c r="AA1336" s="5" t="str">
        <f>FIXED(EXP('WinBUGS output'!M1335),2)</f>
        <v>0.09</v>
      </c>
      <c r="AB1336" s="5" t="str">
        <f>FIXED(EXP('WinBUGS output'!O1335),2)</f>
        <v>1.32</v>
      </c>
    </row>
    <row r="1337" spans="1:28" x14ac:dyDescent="0.25">
      <c r="A1337" s="16">
        <v>16</v>
      </c>
      <c r="B1337" s="16">
        <v>90</v>
      </c>
      <c r="C1337" s="5" t="str">
        <f>VLOOKUP(A1337,'WinBUGS output'!A:C,3,FALSE)</f>
        <v>Any SSRI + Enhanced TAU</v>
      </c>
      <c r="D1337" s="5" t="str">
        <f>VLOOKUP(B1337,'WinBUGS output'!A:C,3,FALSE)</f>
        <v xml:space="preserve">Interpersonal psychotherapy (IPT) + Pill placebo </v>
      </c>
      <c r="E1337" s="5" t="str">
        <f>FIXED('WinBUGS output'!N1336,2)</f>
        <v>-0.85</v>
      </c>
      <c r="F1337" s="5" t="str">
        <f>FIXED('WinBUGS output'!M1336,2)</f>
        <v>-2.09</v>
      </c>
      <c r="G1337" s="5" t="str">
        <f>FIXED('WinBUGS output'!O1336,2)</f>
        <v>0.38</v>
      </c>
      <c r="H1337" s="38"/>
      <c r="I1337" s="38"/>
      <c r="J1337" s="38"/>
      <c r="X1337" s="5" t="str">
        <f t="shared" si="52"/>
        <v>Any SSRI + Enhanced TAU</v>
      </c>
      <c r="Y1337" s="5" t="str">
        <f t="shared" si="53"/>
        <v xml:space="preserve">Interpersonal psychotherapy (IPT) + Pill placebo </v>
      </c>
      <c r="Z1337" s="5" t="str">
        <f>FIXED(EXP('WinBUGS output'!N1336),2)</f>
        <v>0.43</v>
      </c>
      <c r="AA1337" s="5" t="str">
        <f>FIXED(EXP('WinBUGS output'!M1336),2)</f>
        <v>0.12</v>
      </c>
      <c r="AB1337" s="5" t="str">
        <f>FIXED(EXP('WinBUGS output'!O1336),2)</f>
        <v>1.46</v>
      </c>
    </row>
    <row r="1338" spans="1:28" x14ac:dyDescent="0.25">
      <c r="A1338" s="16">
        <v>16</v>
      </c>
      <c r="B1338" s="16">
        <v>91</v>
      </c>
      <c r="C1338" s="5" t="str">
        <f>VLOOKUP(A1338,'WinBUGS output'!A:C,3,FALSE)</f>
        <v>Any SSRI + Enhanced TAU</v>
      </c>
      <c r="D1338" s="5" t="str">
        <f>VLOOKUP(B1338,'WinBUGS output'!A:C,3,FALSE)</f>
        <v>Exercise + CBT individual (under 15 sessions)</v>
      </c>
      <c r="E1338" s="5" t="str">
        <f>FIXED('WinBUGS output'!N1337,2)</f>
        <v>-0.27</v>
      </c>
      <c r="F1338" s="5" t="str">
        <f>FIXED('WinBUGS output'!M1337,2)</f>
        <v>-1.41</v>
      </c>
      <c r="G1338" s="5" t="str">
        <f>FIXED('WinBUGS output'!O1337,2)</f>
        <v>0.82</v>
      </c>
      <c r="H1338" s="38"/>
      <c r="I1338" s="38"/>
      <c r="J1338" s="38"/>
      <c r="X1338" s="5" t="str">
        <f t="shared" si="52"/>
        <v>Any SSRI + Enhanced TAU</v>
      </c>
      <c r="Y1338" s="5" t="str">
        <f t="shared" si="53"/>
        <v>Exercise + CBT individual (under 15 sessions)</v>
      </c>
      <c r="Z1338" s="5" t="str">
        <f>FIXED(EXP('WinBUGS output'!N1337),2)</f>
        <v>0.77</v>
      </c>
      <c r="AA1338" s="5" t="str">
        <f>FIXED(EXP('WinBUGS output'!M1337),2)</f>
        <v>0.24</v>
      </c>
      <c r="AB1338" s="5" t="str">
        <f>FIXED(EXP('WinBUGS output'!O1337),2)</f>
        <v>2.27</v>
      </c>
    </row>
    <row r="1339" spans="1:28" x14ac:dyDescent="0.25">
      <c r="A1339" s="16">
        <v>16</v>
      </c>
      <c r="B1339" s="16">
        <v>92</v>
      </c>
      <c r="C1339" s="5" t="str">
        <f>VLOOKUP(A1339,'WinBUGS output'!A:C,3,FALSE)</f>
        <v>Any SSRI + Enhanced TAU</v>
      </c>
      <c r="D1339" s="5" t="str">
        <f>VLOOKUP(B1339,'WinBUGS output'!A:C,3,FALSE)</f>
        <v>Exercise + Sertraline</v>
      </c>
      <c r="E1339" s="5" t="str">
        <f>FIXED('WinBUGS output'!N1338,2)</f>
        <v>-0.16</v>
      </c>
      <c r="F1339" s="5" t="str">
        <f>FIXED('WinBUGS output'!M1338,2)</f>
        <v>-1.00</v>
      </c>
      <c r="G1339" s="5" t="str">
        <f>FIXED('WinBUGS output'!O1338,2)</f>
        <v>0.74</v>
      </c>
      <c r="H1339" s="38"/>
      <c r="I1339" s="38"/>
      <c r="J1339" s="38"/>
      <c r="X1339" s="5" t="str">
        <f t="shared" si="52"/>
        <v>Any SSRI + Enhanced TAU</v>
      </c>
      <c r="Y1339" s="5" t="str">
        <f t="shared" si="53"/>
        <v>Exercise + Sertraline</v>
      </c>
      <c r="Z1339" s="5" t="str">
        <f>FIXED(EXP('WinBUGS output'!N1338),2)</f>
        <v>0.85</v>
      </c>
      <c r="AA1339" s="5" t="str">
        <f>FIXED(EXP('WinBUGS output'!M1338),2)</f>
        <v>0.37</v>
      </c>
      <c r="AB1339" s="5" t="str">
        <f>FIXED(EXP('WinBUGS output'!O1338),2)</f>
        <v>2.09</v>
      </c>
    </row>
    <row r="1340" spans="1:28" x14ac:dyDescent="0.25">
      <c r="A1340" s="16">
        <v>17</v>
      </c>
      <c r="B1340" s="16">
        <v>18</v>
      </c>
      <c r="C1340" s="5" t="str">
        <f>VLOOKUP(A1340,'WinBUGS output'!A:C,3,FALSE)</f>
        <v>Citalopram</v>
      </c>
      <c r="D1340" s="5" t="str">
        <f>VLOOKUP(B1340,'WinBUGS output'!A:C,3,FALSE)</f>
        <v>Escitalopram</v>
      </c>
      <c r="E1340" s="5" t="str">
        <f>FIXED('WinBUGS output'!N1339,2)</f>
        <v>0.00</v>
      </c>
      <c r="F1340" s="5" t="str">
        <f>FIXED('WinBUGS output'!M1339,2)</f>
        <v>-0.46</v>
      </c>
      <c r="G1340" s="5" t="str">
        <f>FIXED('WinBUGS output'!O1339,2)</f>
        <v>0.47</v>
      </c>
      <c r="H1340" s="38" t="s">
        <v>5391</v>
      </c>
      <c r="I1340" s="38" t="s">
        <v>5392</v>
      </c>
      <c r="J1340" s="38" t="s">
        <v>5393</v>
      </c>
      <c r="X1340" s="5" t="str">
        <f t="shared" si="52"/>
        <v>Citalopram</v>
      </c>
      <c r="Y1340" s="5" t="str">
        <f t="shared" si="53"/>
        <v>Escitalopram</v>
      </c>
      <c r="Z1340" s="5" t="str">
        <f>FIXED(EXP('WinBUGS output'!N1339),2)</f>
        <v>1.00</v>
      </c>
      <c r="AA1340" s="5" t="str">
        <f>FIXED(EXP('WinBUGS output'!M1339),2)</f>
        <v>0.63</v>
      </c>
      <c r="AB1340" s="5" t="str">
        <f>FIXED(EXP('WinBUGS output'!O1339),2)</f>
        <v>1.59</v>
      </c>
    </row>
    <row r="1341" spans="1:28" x14ac:dyDescent="0.25">
      <c r="A1341" s="16">
        <v>17</v>
      </c>
      <c r="B1341" s="16">
        <v>19</v>
      </c>
      <c r="C1341" s="5" t="str">
        <f>VLOOKUP(A1341,'WinBUGS output'!A:C,3,FALSE)</f>
        <v>Citalopram</v>
      </c>
      <c r="D1341" s="5" t="str">
        <f>VLOOKUP(B1341,'WinBUGS output'!A:C,3,FALSE)</f>
        <v>Fluoxetine</v>
      </c>
      <c r="E1341" s="5" t="str">
        <f>FIXED('WinBUGS output'!N1340,2)</f>
        <v>-0.03</v>
      </c>
      <c r="F1341" s="5" t="str">
        <f>FIXED('WinBUGS output'!M1340,2)</f>
        <v>-0.53</v>
      </c>
      <c r="G1341" s="5" t="str">
        <f>FIXED('WinBUGS output'!O1340,2)</f>
        <v>0.41</v>
      </c>
      <c r="H1341" s="38"/>
      <c r="I1341" s="38"/>
      <c r="J1341" s="38"/>
      <c r="X1341" s="5" t="str">
        <f t="shared" si="52"/>
        <v>Citalopram</v>
      </c>
      <c r="Y1341" s="5" t="str">
        <f t="shared" si="53"/>
        <v>Fluoxetine</v>
      </c>
      <c r="Z1341" s="5" t="str">
        <f>FIXED(EXP('WinBUGS output'!N1340),2)</f>
        <v>0.97</v>
      </c>
      <c r="AA1341" s="5" t="str">
        <f>FIXED(EXP('WinBUGS output'!M1340),2)</f>
        <v>0.59</v>
      </c>
      <c r="AB1341" s="5" t="str">
        <f>FIXED(EXP('WinBUGS output'!O1340),2)</f>
        <v>1.50</v>
      </c>
    </row>
    <row r="1342" spans="1:28" x14ac:dyDescent="0.25">
      <c r="A1342" s="16">
        <v>17</v>
      </c>
      <c r="B1342" s="16">
        <v>20</v>
      </c>
      <c r="C1342" s="5" t="str">
        <f>VLOOKUP(A1342,'WinBUGS output'!A:C,3,FALSE)</f>
        <v>Citalopram</v>
      </c>
      <c r="D1342" s="5" t="str">
        <f>VLOOKUP(B1342,'WinBUGS output'!A:C,3,FALSE)</f>
        <v>Sertraline</v>
      </c>
      <c r="E1342" s="5" t="str">
        <f>FIXED('WinBUGS output'!N1341,2)</f>
        <v>0.03</v>
      </c>
      <c r="F1342" s="5" t="str">
        <f>FIXED('WinBUGS output'!M1341,2)</f>
        <v>-0.40</v>
      </c>
      <c r="G1342" s="5" t="str">
        <f>FIXED('WinBUGS output'!O1341,2)</f>
        <v>0.50</v>
      </c>
      <c r="H1342" s="38"/>
      <c r="I1342" s="38"/>
      <c r="J1342" s="38"/>
      <c r="X1342" s="5" t="str">
        <f t="shared" si="52"/>
        <v>Citalopram</v>
      </c>
      <c r="Y1342" s="5" t="str">
        <f t="shared" si="53"/>
        <v>Sertraline</v>
      </c>
      <c r="Z1342" s="5" t="str">
        <f>FIXED(EXP('WinBUGS output'!N1341),2)</f>
        <v>1.03</v>
      </c>
      <c r="AA1342" s="5" t="str">
        <f>FIXED(EXP('WinBUGS output'!M1341),2)</f>
        <v>0.67</v>
      </c>
      <c r="AB1342" s="5" t="str">
        <f>FIXED(EXP('WinBUGS output'!O1341),2)</f>
        <v>1.64</v>
      </c>
    </row>
    <row r="1343" spans="1:28" x14ac:dyDescent="0.25">
      <c r="A1343" s="16">
        <v>17</v>
      </c>
      <c r="B1343" s="16">
        <v>21</v>
      </c>
      <c r="C1343" s="5" t="str">
        <f>VLOOKUP(A1343,'WinBUGS output'!A:C,3,FALSE)</f>
        <v>Citalopram</v>
      </c>
      <c r="D1343" s="5" t="str">
        <f>VLOOKUP(B1343,'WinBUGS output'!A:C,3,FALSE)</f>
        <v>Any AD</v>
      </c>
      <c r="E1343" s="5" t="str">
        <f>FIXED('WinBUGS output'!N1342,2)</f>
        <v>0.22</v>
      </c>
      <c r="F1343" s="5" t="str">
        <f>FIXED('WinBUGS output'!M1342,2)</f>
        <v>-0.40</v>
      </c>
      <c r="G1343" s="5" t="str">
        <f>FIXED('WinBUGS output'!O1342,2)</f>
        <v>0.83</v>
      </c>
      <c r="H1343" s="38"/>
      <c r="I1343" s="38"/>
      <c r="J1343" s="38"/>
      <c r="X1343" s="5" t="str">
        <f t="shared" si="52"/>
        <v>Citalopram</v>
      </c>
      <c r="Y1343" s="5" t="str">
        <f t="shared" si="53"/>
        <v>Any AD</v>
      </c>
      <c r="Z1343" s="5" t="str">
        <f>FIXED(EXP('WinBUGS output'!N1342),2)</f>
        <v>1.24</v>
      </c>
      <c r="AA1343" s="5" t="str">
        <f>FIXED(EXP('WinBUGS output'!M1342),2)</f>
        <v>0.67</v>
      </c>
      <c r="AB1343" s="5" t="str">
        <f>FIXED(EXP('WinBUGS output'!O1342),2)</f>
        <v>2.29</v>
      </c>
    </row>
    <row r="1344" spans="1:28" x14ac:dyDescent="0.25">
      <c r="A1344" s="16">
        <v>17</v>
      </c>
      <c r="B1344" s="16">
        <v>22</v>
      </c>
      <c r="C1344" s="5" t="str">
        <f>VLOOKUP(A1344,'WinBUGS output'!A:C,3,FALSE)</f>
        <v>Citalopram</v>
      </c>
      <c r="D1344" s="5" t="str">
        <f>VLOOKUP(B1344,'WinBUGS output'!A:C,3,FALSE)</f>
        <v>Mirtazapine</v>
      </c>
      <c r="E1344" s="5" t="str">
        <f>FIXED('WinBUGS output'!N1343,2)</f>
        <v>-0.57</v>
      </c>
      <c r="F1344" s="5" t="str">
        <f>FIXED('WinBUGS output'!M1343,2)</f>
        <v>-1.93</v>
      </c>
      <c r="G1344" s="5" t="str">
        <f>FIXED('WinBUGS output'!O1343,2)</f>
        <v>0.79</v>
      </c>
      <c r="H1344" s="38"/>
      <c r="I1344" s="38"/>
      <c r="J1344" s="38"/>
      <c r="X1344" s="5" t="str">
        <f t="shared" si="52"/>
        <v>Citalopram</v>
      </c>
      <c r="Y1344" s="5" t="str">
        <f t="shared" si="53"/>
        <v>Mirtazapine</v>
      </c>
      <c r="Z1344" s="5" t="str">
        <f>FIXED(EXP('WinBUGS output'!N1343),2)</f>
        <v>0.57</v>
      </c>
      <c r="AA1344" s="5" t="str">
        <f>FIXED(EXP('WinBUGS output'!M1343),2)</f>
        <v>0.15</v>
      </c>
      <c r="AB1344" s="5" t="str">
        <f>FIXED(EXP('WinBUGS output'!O1343),2)</f>
        <v>2.20</v>
      </c>
    </row>
    <row r="1345" spans="1:28" x14ac:dyDescent="0.25">
      <c r="A1345" s="16">
        <v>17</v>
      </c>
      <c r="B1345" s="16">
        <v>23</v>
      </c>
      <c r="C1345" s="5" t="str">
        <f>VLOOKUP(A1345,'WinBUGS output'!A:C,3,FALSE)</f>
        <v>Citalopram</v>
      </c>
      <c r="D1345" s="5" t="str">
        <f>VLOOKUP(B1345,'WinBUGS output'!A:C,3,FALSE)</f>
        <v>Short-term psychodynamic psychotherapy individual</v>
      </c>
      <c r="E1345" s="5" t="str">
        <f>FIXED('WinBUGS output'!N1344,2)</f>
        <v>0.02</v>
      </c>
      <c r="F1345" s="5" t="str">
        <f>FIXED('WinBUGS output'!M1344,2)</f>
        <v>-0.66</v>
      </c>
      <c r="G1345" s="5" t="str">
        <f>FIXED('WinBUGS output'!O1344,2)</f>
        <v>0.69</v>
      </c>
      <c r="H1345" s="38"/>
      <c r="I1345" s="38"/>
      <c r="J1345" s="38"/>
      <c r="X1345" s="5" t="str">
        <f t="shared" si="52"/>
        <v>Citalopram</v>
      </c>
      <c r="Y1345" s="5" t="str">
        <f t="shared" si="53"/>
        <v>Short-term psychodynamic psychotherapy individual</v>
      </c>
      <c r="Z1345" s="5" t="str">
        <f>FIXED(EXP('WinBUGS output'!N1344),2)</f>
        <v>1.02</v>
      </c>
      <c r="AA1345" s="5" t="str">
        <f>FIXED(EXP('WinBUGS output'!M1344),2)</f>
        <v>0.52</v>
      </c>
      <c r="AB1345" s="5" t="str">
        <f>FIXED(EXP('WinBUGS output'!O1344),2)</f>
        <v>2.00</v>
      </c>
    </row>
    <row r="1346" spans="1:28" x14ac:dyDescent="0.25">
      <c r="A1346" s="16">
        <v>17</v>
      </c>
      <c r="B1346" s="16">
        <v>24</v>
      </c>
      <c r="C1346" s="5" t="str">
        <f>VLOOKUP(A1346,'WinBUGS output'!A:C,3,FALSE)</f>
        <v>Citalopram</v>
      </c>
      <c r="D1346" s="5" t="str">
        <f>VLOOKUP(B1346,'WinBUGS output'!A:C,3,FALSE)</f>
        <v>Short-term psychodynamic psychotherapy group</v>
      </c>
      <c r="E1346" s="5" t="str">
        <f>FIXED('WinBUGS output'!N1345,2)</f>
        <v>0.02</v>
      </c>
      <c r="F1346" s="5" t="str">
        <f>FIXED('WinBUGS output'!M1345,2)</f>
        <v>-1.01</v>
      </c>
      <c r="G1346" s="5" t="str">
        <f>FIXED('WinBUGS output'!O1345,2)</f>
        <v>1.05</v>
      </c>
      <c r="H1346" s="38"/>
      <c r="I1346" s="38"/>
      <c r="J1346" s="38"/>
      <c r="X1346" s="5" t="str">
        <f t="shared" si="52"/>
        <v>Citalopram</v>
      </c>
      <c r="Y1346" s="5" t="str">
        <f t="shared" si="53"/>
        <v>Short-term psychodynamic psychotherapy group</v>
      </c>
      <c r="Z1346" s="5" t="str">
        <f>FIXED(EXP('WinBUGS output'!N1345),2)</f>
        <v>1.03</v>
      </c>
      <c r="AA1346" s="5" t="str">
        <f>FIXED(EXP('WinBUGS output'!M1345),2)</f>
        <v>0.37</v>
      </c>
      <c r="AB1346" s="5" t="str">
        <f>FIXED(EXP('WinBUGS output'!O1345),2)</f>
        <v>2.86</v>
      </c>
    </row>
    <row r="1347" spans="1:28" x14ac:dyDescent="0.25">
      <c r="A1347" s="16">
        <v>17</v>
      </c>
      <c r="B1347" s="16">
        <v>25</v>
      </c>
      <c r="C1347" s="5" t="str">
        <f>VLOOKUP(A1347,'WinBUGS output'!A:C,3,FALSE)</f>
        <v>Citalopram</v>
      </c>
      <c r="D1347" s="5" t="str">
        <f>VLOOKUP(B1347,'WinBUGS output'!A:C,3,FALSE)</f>
        <v>Cognitive bias modification with support + TAU</v>
      </c>
      <c r="E1347" s="5" t="str">
        <f>FIXED('WinBUGS output'!N1346,2)</f>
        <v>0.37</v>
      </c>
      <c r="F1347" s="5" t="str">
        <f>FIXED('WinBUGS output'!M1346,2)</f>
        <v>-0.58</v>
      </c>
      <c r="G1347" s="5" t="str">
        <f>FIXED('WinBUGS output'!O1346,2)</f>
        <v>1.27</v>
      </c>
      <c r="H1347" s="38"/>
      <c r="I1347" s="38"/>
      <c r="J1347" s="38"/>
      <c r="X1347" s="5" t="str">
        <f t="shared" si="52"/>
        <v>Citalopram</v>
      </c>
      <c r="Y1347" s="5" t="str">
        <f t="shared" si="53"/>
        <v>Cognitive bias modification with support + TAU</v>
      </c>
      <c r="Z1347" s="5" t="str">
        <f>FIXED(EXP('WinBUGS output'!N1346),2)</f>
        <v>1.44</v>
      </c>
      <c r="AA1347" s="5" t="str">
        <f>FIXED(EXP('WinBUGS output'!M1346),2)</f>
        <v>0.56</v>
      </c>
      <c r="AB1347" s="5" t="str">
        <f>FIXED(EXP('WinBUGS output'!O1346),2)</f>
        <v>3.57</v>
      </c>
    </row>
    <row r="1348" spans="1:28" x14ac:dyDescent="0.25">
      <c r="A1348" s="16">
        <v>17</v>
      </c>
      <c r="B1348" s="16">
        <v>26</v>
      </c>
      <c r="C1348" s="5" t="str">
        <f>VLOOKUP(A1348,'WinBUGS output'!A:C,3,FALSE)</f>
        <v>Citalopram</v>
      </c>
      <c r="D1348" s="5" t="str">
        <f>VLOOKUP(B1348,'WinBUGS output'!A:C,3,FALSE)</f>
        <v>Cognitive bibliotherapy with support</v>
      </c>
      <c r="E1348" s="5" t="str">
        <f>FIXED('WinBUGS output'!N1347,2)</f>
        <v>0.46</v>
      </c>
      <c r="F1348" s="5" t="str">
        <f>FIXED('WinBUGS output'!M1347,2)</f>
        <v>-0.31</v>
      </c>
      <c r="G1348" s="5" t="str">
        <f>FIXED('WinBUGS output'!O1347,2)</f>
        <v>1.21</v>
      </c>
      <c r="H1348" s="38"/>
      <c r="I1348" s="38"/>
      <c r="J1348" s="38"/>
      <c r="X1348" s="5" t="str">
        <f t="shared" si="52"/>
        <v>Citalopram</v>
      </c>
      <c r="Y1348" s="5" t="str">
        <f t="shared" si="53"/>
        <v>Cognitive bibliotherapy with support</v>
      </c>
      <c r="Z1348" s="5" t="str">
        <f>FIXED(EXP('WinBUGS output'!N1347),2)</f>
        <v>1.58</v>
      </c>
      <c r="AA1348" s="5" t="str">
        <f>FIXED(EXP('WinBUGS output'!M1347),2)</f>
        <v>0.73</v>
      </c>
      <c r="AB1348" s="5" t="str">
        <f>FIXED(EXP('WinBUGS output'!O1347),2)</f>
        <v>3.35</v>
      </c>
    </row>
    <row r="1349" spans="1:28" x14ac:dyDescent="0.25">
      <c r="A1349" s="16">
        <v>17</v>
      </c>
      <c r="B1349" s="16">
        <v>27</v>
      </c>
      <c r="C1349" s="5" t="str">
        <f>VLOOKUP(A1349,'WinBUGS output'!A:C,3,FALSE)</f>
        <v>Citalopram</v>
      </c>
      <c r="D1349" s="5" t="str">
        <f>VLOOKUP(B1349,'WinBUGS output'!A:C,3,FALSE)</f>
        <v>Cognitive bibliotherapy with support + TAU</v>
      </c>
      <c r="E1349" s="5" t="str">
        <f>FIXED('WinBUGS output'!N1348,2)</f>
        <v>0.37</v>
      </c>
      <c r="F1349" s="5" t="str">
        <f>FIXED('WinBUGS output'!M1348,2)</f>
        <v>-0.62</v>
      </c>
      <c r="G1349" s="5" t="str">
        <f>FIXED('WinBUGS output'!O1348,2)</f>
        <v>1.30</v>
      </c>
      <c r="H1349" s="38"/>
      <c r="I1349" s="38"/>
      <c r="J1349" s="38"/>
      <c r="X1349" s="5" t="str">
        <f t="shared" ref="X1349:X1412" si="54">C1349</f>
        <v>Citalopram</v>
      </c>
      <c r="Y1349" s="5" t="str">
        <f t="shared" ref="Y1349:Y1412" si="55">D1349</f>
        <v>Cognitive bibliotherapy with support + TAU</v>
      </c>
      <c r="Z1349" s="5" t="str">
        <f>FIXED(EXP('WinBUGS output'!N1348),2)</f>
        <v>1.45</v>
      </c>
      <c r="AA1349" s="5" t="str">
        <f>FIXED(EXP('WinBUGS output'!M1348),2)</f>
        <v>0.54</v>
      </c>
      <c r="AB1349" s="5" t="str">
        <f>FIXED(EXP('WinBUGS output'!O1348),2)</f>
        <v>3.68</v>
      </c>
    </row>
    <row r="1350" spans="1:28" x14ac:dyDescent="0.25">
      <c r="A1350" s="16">
        <v>17</v>
      </c>
      <c r="B1350" s="16">
        <v>28</v>
      </c>
      <c r="C1350" s="5" t="str">
        <f>VLOOKUP(A1350,'WinBUGS output'!A:C,3,FALSE)</f>
        <v>Citalopram</v>
      </c>
      <c r="D1350" s="5" t="str">
        <f>VLOOKUP(B1350,'WinBUGS output'!A:C,3,FALSE)</f>
        <v>Computerised behavioural activation with support</v>
      </c>
      <c r="E1350" s="5" t="str">
        <f>FIXED('WinBUGS output'!N1349,2)</f>
        <v>0.21</v>
      </c>
      <c r="F1350" s="5" t="str">
        <f>FIXED('WinBUGS output'!M1349,2)</f>
        <v>-0.81</v>
      </c>
      <c r="G1350" s="5" t="str">
        <f>FIXED('WinBUGS output'!O1349,2)</f>
        <v>1.09</v>
      </c>
      <c r="H1350" s="38"/>
      <c r="I1350" s="38"/>
      <c r="J1350" s="38"/>
      <c r="X1350" s="5" t="str">
        <f t="shared" si="54"/>
        <v>Citalopram</v>
      </c>
      <c r="Y1350" s="5" t="str">
        <f t="shared" si="55"/>
        <v>Computerised behavioural activation with support</v>
      </c>
      <c r="Z1350" s="5" t="str">
        <f>FIXED(EXP('WinBUGS output'!N1349),2)</f>
        <v>1.24</v>
      </c>
      <c r="AA1350" s="5" t="str">
        <f>FIXED(EXP('WinBUGS output'!M1349),2)</f>
        <v>0.45</v>
      </c>
      <c r="AB1350" s="5" t="str">
        <f>FIXED(EXP('WinBUGS output'!O1349),2)</f>
        <v>2.98</v>
      </c>
    </row>
    <row r="1351" spans="1:28" x14ac:dyDescent="0.25">
      <c r="A1351" s="16">
        <v>17</v>
      </c>
      <c r="B1351" s="16">
        <v>29</v>
      </c>
      <c r="C1351" s="5" t="str">
        <f>VLOOKUP(A1351,'WinBUGS output'!A:C,3,FALSE)</f>
        <v>Citalopram</v>
      </c>
      <c r="D1351" s="5" t="str">
        <f>VLOOKUP(B1351,'WinBUGS output'!A:C,3,FALSE)</f>
        <v>Computerised psychodynamic therapy with support</v>
      </c>
      <c r="E1351" s="5" t="str">
        <f>FIXED('WinBUGS output'!N1350,2)</f>
        <v>0.54</v>
      </c>
      <c r="F1351" s="5" t="str">
        <f>FIXED('WinBUGS output'!M1350,2)</f>
        <v>-0.40</v>
      </c>
      <c r="G1351" s="5" t="str">
        <f>FIXED('WinBUGS output'!O1350,2)</f>
        <v>1.58</v>
      </c>
      <c r="H1351" s="38"/>
      <c r="I1351" s="38"/>
      <c r="J1351" s="38"/>
      <c r="X1351" s="5" t="str">
        <f t="shared" si="54"/>
        <v>Citalopram</v>
      </c>
      <c r="Y1351" s="5" t="str">
        <f t="shared" si="55"/>
        <v>Computerised psychodynamic therapy with support</v>
      </c>
      <c r="Z1351" s="5" t="str">
        <f>FIXED(EXP('WinBUGS output'!N1350),2)</f>
        <v>1.71</v>
      </c>
      <c r="AA1351" s="5" t="str">
        <f>FIXED(EXP('WinBUGS output'!M1350),2)</f>
        <v>0.67</v>
      </c>
      <c r="AB1351" s="5" t="str">
        <f>FIXED(EXP('WinBUGS output'!O1350),2)</f>
        <v>4.85</v>
      </c>
    </row>
    <row r="1352" spans="1:28" x14ac:dyDescent="0.25">
      <c r="A1352" s="16">
        <v>17</v>
      </c>
      <c r="B1352" s="16">
        <v>30</v>
      </c>
      <c r="C1352" s="5" t="str">
        <f>VLOOKUP(A1352,'WinBUGS output'!A:C,3,FALSE)</f>
        <v>Citalopram</v>
      </c>
      <c r="D1352" s="5" t="str">
        <f>VLOOKUP(B1352,'WinBUGS output'!A:C,3,FALSE)</f>
        <v>Computerised third-wave cognitive therapy with support</v>
      </c>
      <c r="E1352" s="5" t="str">
        <f>FIXED('WinBUGS output'!N1351,2)</f>
        <v>0.31</v>
      </c>
      <c r="F1352" s="5" t="str">
        <f>FIXED('WinBUGS output'!M1351,2)</f>
        <v>-0.77</v>
      </c>
      <c r="G1352" s="5" t="str">
        <f>FIXED('WinBUGS output'!O1351,2)</f>
        <v>1.25</v>
      </c>
      <c r="H1352" s="38"/>
      <c r="I1352" s="38"/>
      <c r="J1352" s="38"/>
      <c r="X1352" s="5" t="str">
        <f t="shared" si="54"/>
        <v>Citalopram</v>
      </c>
      <c r="Y1352" s="5" t="str">
        <f t="shared" si="55"/>
        <v>Computerised third-wave cognitive therapy with support</v>
      </c>
      <c r="Z1352" s="5" t="str">
        <f>FIXED(EXP('WinBUGS output'!N1351),2)</f>
        <v>1.36</v>
      </c>
      <c r="AA1352" s="5" t="str">
        <f>FIXED(EXP('WinBUGS output'!M1351),2)</f>
        <v>0.46</v>
      </c>
      <c r="AB1352" s="5" t="str">
        <f>FIXED(EXP('WinBUGS output'!O1351),2)</f>
        <v>3.49</v>
      </c>
    </row>
    <row r="1353" spans="1:28" x14ac:dyDescent="0.25">
      <c r="A1353" s="16">
        <v>17</v>
      </c>
      <c r="B1353" s="16">
        <v>31</v>
      </c>
      <c r="C1353" s="5" t="str">
        <f>VLOOKUP(A1353,'WinBUGS output'!A:C,3,FALSE)</f>
        <v>Citalopram</v>
      </c>
      <c r="D1353" s="5" t="str">
        <f>VLOOKUP(B1353,'WinBUGS output'!A:C,3,FALSE)</f>
        <v>Computerised-CBT (CCBT) with support</v>
      </c>
      <c r="E1353" s="5" t="str">
        <f>FIXED('WinBUGS output'!N1352,2)</f>
        <v>0.70</v>
      </c>
      <c r="F1353" s="5" t="str">
        <f>FIXED('WinBUGS output'!M1352,2)</f>
        <v>-0.02</v>
      </c>
      <c r="G1353" s="5" t="str">
        <f>FIXED('WinBUGS output'!O1352,2)</f>
        <v>1.43</v>
      </c>
      <c r="H1353" s="38"/>
      <c r="I1353" s="38"/>
      <c r="J1353" s="38"/>
      <c r="X1353" s="5" t="str">
        <f t="shared" si="54"/>
        <v>Citalopram</v>
      </c>
      <c r="Y1353" s="5" t="str">
        <f t="shared" si="55"/>
        <v>Computerised-CBT (CCBT) with support</v>
      </c>
      <c r="Z1353" s="5" t="str">
        <f>FIXED(EXP('WinBUGS output'!N1352),2)</f>
        <v>2.01</v>
      </c>
      <c r="AA1353" s="5" t="str">
        <f>FIXED(EXP('WinBUGS output'!M1352),2)</f>
        <v>0.98</v>
      </c>
      <c r="AB1353" s="5" t="str">
        <f>FIXED(EXP('WinBUGS output'!O1352),2)</f>
        <v>4.19</v>
      </c>
    </row>
    <row r="1354" spans="1:28" x14ac:dyDescent="0.25">
      <c r="A1354" s="16">
        <v>17</v>
      </c>
      <c r="B1354" s="16">
        <v>32</v>
      </c>
      <c r="C1354" s="5" t="str">
        <f>VLOOKUP(A1354,'WinBUGS output'!A:C,3,FALSE)</f>
        <v>Citalopram</v>
      </c>
      <c r="D1354" s="5" t="str">
        <f>VLOOKUP(B1354,'WinBUGS output'!A:C,3,FALSE)</f>
        <v>Computerised-CBT (CCBT) with support + TAU</v>
      </c>
      <c r="E1354" s="5" t="str">
        <f>FIXED('WinBUGS output'!N1353,2)</f>
        <v>0.23</v>
      </c>
      <c r="F1354" s="5" t="str">
        <f>FIXED('WinBUGS output'!M1353,2)</f>
        <v>-0.53</v>
      </c>
      <c r="G1354" s="5" t="str">
        <f>FIXED('WinBUGS output'!O1353,2)</f>
        <v>0.96</v>
      </c>
      <c r="H1354" s="38"/>
      <c r="I1354" s="38"/>
      <c r="J1354" s="38"/>
      <c r="X1354" s="5" t="str">
        <f t="shared" si="54"/>
        <v>Citalopram</v>
      </c>
      <c r="Y1354" s="5" t="str">
        <f t="shared" si="55"/>
        <v>Computerised-CBT (CCBT) with support + TAU</v>
      </c>
      <c r="Z1354" s="5" t="str">
        <f>FIXED(EXP('WinBUGS output'!N1353),2)</f>
        <v>1.26</v>
      </c>
      <c r="AA1354" s="5" t="str">
        <f>FIXED(EXP('WinBUGS output'!M1353),2)</f>
        <v>0.59</v>
      </c>
      <c r="AB1354" s="5" t="str">
        <f>FIXED(EXP('WinBUGS output'!O1353),2)</f>
        <v>2.61</v>
      </c>
    </row>
    <row r="1355" spans="1:28" x14ac:dyDescent="0.25">
      <c r="A1355" s="16">
        <v>17</v>
      </c>
      <c r="B1355" s="16">
        <v>33</v>
      </c>
      <c r="C1355" s="5" t="str">
        <f>VLOOKUP(A1355,'WinBUGS output'!A:C,3,FALSE)</f>
        <v>Citalopram</v>
      </c>
      <c r="D1355" s="5" t="str">
        <f>VLOOKUP(B1355,'WinBUGS output'!A:C,3,FALSE)</f>
        <v>Tailored computerised-CBT (CCBT) with support</v>
      </c>
      <c r="E1355" s="5" t="str">
        <f>FIXED('WinBUGS output'!N1354,2)</f>
        <v>0.31</v>
      </c>
      <c r="F1355" s="5" t="str">
        <f>FIXED('WinBUGS output'!M1354,2)</f>
        <v>-0.63</v>
      </c>
      <c r="G1355" s="5" t="str">
        <f>FIXED('WinBUGS output'!O1354,2)</f>
        <v>1.18</v>
      </c>
      <c r="H1355" s="38"/>
      <c r="I1355" s="38"/>
      <c r="J1355" s="38"/>
      <c r="X1355" s="5" t="str">
        <f t="shared" si="54"/>
        <v>Citalopram</v>
      </c>
      <c r="Y1355" s="5" t="str">
        <f t="shared" si="55"/>
        <v>Tailored computerised-CBT (CCBT) with support</v>
      </c>
      <c r="Z1355" s="5" t="str">
        <f>FIXED(EXP('WinBUGS output'!N1354),2)</f>
        <v>1.37</v>
      </c>
      <c r="AA1355" s="5" t="str">
        <f>FIXED(EXP('WinBUGS output'!M1354),2)</f>
        <v>0.53</v>
      </c>
      <c r="AB1355" s="5" t="str">
        <f>FIXED(EXP('WinBUGS output'!O1354),2)</f>
        <v>3.26</v>
      </c>
    </row>
    <row r="1356" spans="1:28" x14ac:dyDescent="0.25">
      <c r="A1356" s="16">
        <v>17</v>
      </c>
      <c r="B1356" s="16">
        <v>34</v>
      </c>
      <c r="C1356" s="5" t="str">
        <f>VLOOKUP(A1356,'WinBUGS output'!A:C,3,FALSE)</f>
        <v>Citalopram</v>
      </c>
      <c r="D1356" s="5" t="str">
        <f>VLOOKUP(B1356,'WinBUGS output'!A:C,3,FALSE)</f>
        <v>Behavioural bibliotherapy</v>
      </c>
      <c r="E1356" s="5" t="str">
        <f>FIXED('WinBUGS output'!N1355,2)</f>
        <v>0.26</v>
      </c>
      <c r="F1356" s="5" t="str">
        <f>FIXED('WinBUGS output'!M1355,2)</f>
        <v>-0.52</v>
      </c>
      <c r="G1356" s="5" t="str">
        <f>FIXED('WinBUGS output'!O1355,2)</f>
        <v>1.08</v>
      </c>
      <c r="H1356" s="38"/>
      <c r="I1356" s="38"/>
      <c r="J1356" s="38"/>
      <c r="X1356" s="5" t="str">
        <f t="shared" si="54"/>
        <v>Citalopram</v>
      </c>
      <c r="Y1356" s="5" t="str">
        <f t="shared" si="55"/>
        <v>Behavioural bibliotherapy</v>
      </c>
      <c r="Z1356" s="5" t="str">
        <f>FIXED(EXP('WinBUGS output'!N1355),2)</f>
        <v>1.30</v>
      </c>
      <c r="AA1356" s="5" t="str">
        <f>FIXED(EXP('WinBUGS output'!M1355),2)</f>
        <v>0.60</v>
      </c>
      <c r="AB1356" s="5" t="str">
        <f>FIXED(EXP('WinBUGS output'!O1355),2)</f>
        <v>2.93</v>
      </c>
    </row>
    <row r="1357" spans="1:28" x14ac:dyDescent="0.25">
      <c r="A1357" s="16">
        <v>17</v>
      </c>
      <c r="B1357" s="16">
        <v>35</v>
      </c>
      <c r="C1357" s="5" t="str">
        <f>VLOOKUP(A1357,'WinBUGS output'!A:C,3,FALSE)</f>
        <v>Citalopram</v>
      </c>
      <c r="D1357" s="5" t="str">
        <f>VLOOKUP(B1357,'WinBUGS output'!A:C,3,FALSE)</f>
        <v>Cognitive bibliotherapy</v>
      </c>
      <c r="E1357" s="5" t="str">
        <f>FIXED('WinBUGS output'!N1356,2)</f>
        <v>0.16</v>
      </c>
      <c r="F1357" s="5" t="str">
        <f>FIXED('WinBUGS output'!M1356,2)</f>
        <v>-0.53</v>
      </c>
      <c r="G1357" s="5" t="str">
        <f>FIXED('WinBUGS output'!O1356,2)</f>
        <v>0.83</v>
      </c>
      <c r="H1357" s="38"/>
      <c r="I1357" s="38"/>
      <c r="J1357" s="38"/>
      <c r="X1357" s="5" t="str">
        <f t="shared" si="54"/>
        <v>Citalopram</v>
      </c>
      <c r="Y1357" s="5" t="str">
        <f t="shared" si="55"/>
        <v>Cognitive bibliotherapy</v>
      </c>
      <c r="Z1357" s="5" t="str">
        <f>FIXED(EXP('WinBUGS output'!N1356),2)</f>
        <v>1.17</v>
      </c>
      <c r="AA1357" s="5" t="str">
        <f>FIXED(EXP('WinBUGS output'!M1356),2)</f>
        <v>0.59</v>
      </c>
      <c r="AB1357" s="5" t="str">
        <f>FIXED(EXP('WinBUGS output'!O1356),2)</f>
        <v>2.29</v>
      </c>
    </row>
    <row r="1358" spans="1:28" x14ac:dyDescent="0.25">
      <c r="A1358" s="16">
        <v>17</v>
      </c>
      <c r="B1358" s="16">
        <v>36</v>
      </c>
      <c r="C1358" s="5" t="str">
        <f>VLOOKUP(A1358,'WinBUGS output'!A:C,3,FALSE)</f>
        <v>Citalopram</v>
      </c>
      <c r="D1358" s="5" t="str">
        <f>VLOOKUP(B1358,'WinBUGS output'!A:C,3,FALSE)</f>
        <v>Cognitive bibliotherapy + TAU</v>
      </c>
      <c r="E1358" s="5" t="str">
        <f>FIXED('WinBUGS output'!N1357,2)</f>
        <v>0.20</v>
      </c>
      <c r="F1358" s="5" t="str">
        <f>FIXED('WinBUGS output'!M1357,2)</f>
        <v>-0.55</v>
      </c>
      <c r="G1358" s="5" t="str">
        <f>FIXED('WinBUGS output'!O1357,2)</f>
        <v>0.92</v>
      </c>
      <c r="H1358" s="38"/>
      <c r="I1358" s="38"/>
      <c r="J1358" s="38"/>
      <c r="X1358" s="5" t="str">
        <f t="shared" si="54"/>
        <v>Citalopram</v>
      </c>
      <c r="Y1358" s="5" t="str">
        <f t="shared" si="55"/>
        <v>Cognitive bibliotherapy + TAU</v>
      </c>
      <c r="Z1358" s="5" t="str">
        <f>FIXED(EXP('WinBUGS output'!N1357),2)</f>
        <v>1.22</v>
      </c>
      <c r="AA1358" s="5" t="str">
        <f>FIXED(EXP('WinBUGS output'!M1357),2)</f>
        <v>0.58</v>
      </c>
      <c r="AB1358" s="5" t="str">
        <f>FIXED(EXP('WinBUGS output'!O1357),2)</f>
        <v>2.52</v>
      </c>
    </row>
    <row r="1359" spans="1:28" x14ac:dyDescent="0.25">
      <c r="A1359" s="16">
        <v>17</v>
      </c>
      <c r="B1359" s="16">
        <v>37</v>
      </c>
      <c r="C1359" s="5" t="str">
        <f>VLOOKUP(A1359,'WinBUGS output'!A:C,3,FALSE)</f>
        <v>Citalopram</v>
      </c>
      <c r="D1359" s="5" t="str">
        <f>VLOOKUP(B1359,'WinBUGS output'!A:C,3,FALSE)</f>
        <v>Computerised cognitive bias modification</v>
      </c>
      <c r="E1359" s="5" t="str">
        <f>FIXED('WinBUGS output'!N1358,2)</f>
        <v>0.23</v>
      </c>
      <c r="F1359" s="5" t="str">
        <f>FIXED('WinBUGS output'!M1358,2)</f>
        <v>-0.54</v>
      </c>
      <c r="G1359" s="5" t="str">
        <f>FIXED('WinBUGS output'!O1358,2)</f>
        <v>0.99</v>
      </c>
      <c r="H1359" s="38"/>
      <c r="I1359" s="38"/>
      <c r="J1359" s="38"/>
      <c r="X1359" s="5" t="str">
        <f t="shared" si="54"/>
        <v>Citalopram</v>
      </c>
      <c r="Y1359" s="5" t="str">
        <f t="shared" si="55"/>
        <v>Computerised cognitive bias modification</v>
      </c>
      <c r="Z1359" s="5" t="str">
        <f>FIXED(EXP('WinBUGS output'!N1358),2)</f>
        <v>1.25</v>
      </c>
      <c r="AA1359" s="5" t="str">
        <f>FIXED(EXP('WinBUGS output'!M1358),2)</f>
        <v>0.58</v>
      </c>
      <c r="AB1359" s="5" t="str">
        <f>FIXED(EXP('WinBUGS output'!O1358),2)</f>
        <v>2.69</v>
      </c>
    </row>
    <row r="1360" spans="1:28" x14ac:dyDescent="0.25">
      <c r="A1360" s="16">
        <v>17</v>
      </c>
      <c r="B1360" s="16">
        <v>38</v>
      </c>
      <c r="C1360" s="5" t="str">
        <f>VLOOKUP(A1360,'WinBUGS output'!A:C,3,FALSE)</f>
        <v>Citalopram</v>
      </c>
      <c r="D1360" s="5" t="str">
        <f>VLOOKUP(B1360,'WinBUGS output'!A:C,3,FALSE)</f>
        <v>Computerised mindfulness intervention</v>
      </c>
      <c r="E1360" s="5" t="str">
        <f>FIXED('WinBUGS output'!N1359,2)</f>
        <v>0.24</v>
      </c>
      <c r="F1360" s="5" t="str">
        <f>FIXED('WinBUGS output'!M1359,2)</f>
        <v>-0.55</v>
      </c>
      <c r="G1360" s="5" t="str">
        <f>FIXED('WinBUGS output'!O1359,2)</f>
        <v>1.04</v>
      </c>
      <c r="H1360" s="38"/>
      <c r="I1360" s="38"/>
      <c r="J1360" s="38"/>
      <c r="X1360" s="5" t="str">
        <f t="shared" si="54"/>
        <v>Citalopram</v>
      </c>
      <c r="Y1360" s="5" t="str">
        <f t="shared" si="55"/>
        <v>Computerised mindfulness intervention</v>
      </c>
      <c r="Z1360" s="5" t="str">
        <f>FIXED(EXP('WinBUGS output'!N1359),2)</f>
        <v>1.27</v>
      </c>
      <c r="AA1360" s="5" t="str">
        <f>FIXED(EXP('WinBUGS output'!M1359),2)</f>
        <v>0.58</v>
      </c>
      <c r="AB1360" s="5" t="str">
        <f>FIXED(EXP('WinBUGS output'!O1359),2)</f>
        <v>2.82</v>
      </c>
    </row>
    <row r="1361" spans="1:28" x14ac:dyDescent="0.25">
      <c r="A1361" s="16">
        <v>17</v>
      </c>
      <c r="B1361" s="16">
        <v>39</v>
      </c>
      <c r="C1361" s="5" t="str">
        <f>VLOOKUP(A1361,'WinBUGS output'!A:C,3,FALSE)</f>
        <v>Citalopram</v>
      </c>
      <c r="D1361" s="5" t="str">
        <f>VLOOKUP(B1361,'WinBUGS output'!A:C,3,FALSE)</f>
        <v>Computerised-CBT (CCBT)</v>
      </c>
      <c r="E1361" s="5" t="str">
        <f>FIXED('WinBUGS output'!N1360,2)</f>
        <v>0.24</v>
      </c>
      <c r="F1361" s="5" t="str">
        <f>FIXED('WinBUGS output'!M1360,2)</f>
        <v>-0.39</v>
      </c>
      <c r="G1361" s="5" t="str">
        <f>FIXED('WinBUGS output'!O1360,2)</f>
        <v>0.88</v>
      </c>
      <c r="H1361" s="38"/>
      <c r="I1361" s="38"/>
      <c r="J1361" s="38"/>
      <c r="X1361" s="5" t="str">
        <f t="shared" si="54"/>
        <v>Citalopram</v>
      </c>
      <c r="Y1361" s="5" t="str">
        <f t="shared" si="55"/>
        <v>Computerised-CBT (CCBT)</v>
      </c>
      <c r="Z1361" s="5" t="str">
        <f>FIXED(EXP('WinBUGS output'!N1360),2)</f>
        <v>1.28</v>
      </c>
      <c r="AA1361" s="5" t="str">
        <f>FIXED(EXP('WinBUGS output'!M1360),2)</f>
        <v>0.68</v>
      </c>
      <c r="AB1361" s="5" t="str">
        <f>FIXED(EXP('WinBUGS output'!O1360),2)</f>
        <v>2.41</v>
      </c>
    </row>
    <row r="1362" spans="1:28" x14ac:dyDescent="0.25">
      <c r="A1362" s="16">
        <v>17</v>
      </c>
      <c r="B1362" s="16">
        <v>40</v>
      </c>
      <c r="C1362" s="5" t="str">
        <f>VLOOKUP(A1362,'WinBUGS output'!A:C,3,FALSE)</f>
        <v>Citalopram</v>
      </c>
      <c r="D1362" s="5" t="str">
        <f>VLOOKUP(B1362,'WinBUGS output'!A:C,3,FALSE)</f>
        <v>Computerised-CBT (CCBT) + TAU</v>
      </c>
      <c r="E1362" s="5" t="str">
        <f>FIXED('WinBUGS output'!N1361,2)</f>
        <v>0.27</v>
      </c>
      <c r="F1362" s="5" t="str">
        <f>FIXED('WinBUGS output'!M1361,2)</f>
        <v>-0.40</v>
      </c>
      <c r="G1362" s="5" t="str">
        <f>FIXED('WinBUGS output'!O1361,2)</f>
        <v>0.95</v>
      </c>
      <c r="H1362" s="38"/>
      <c r="I1362" s="38"/>
      <c r="J1362" s="38"/>
      <c r="X1362" s="5" t="str">
        <f t="shared" si="54"/>
        <v>Citalopram</v>
      </c>
      <c r="Y1362" s="5" t="str">
        <f t="shared" si="55"/>
        <v>Computerised-CBT (CCBT) + TAU</v>
      </c>
      <c r="Z1362" s="5" t="str">
        <f>FIXED(EXP('WinBUGS output'!N1361),2)</f>
        <v>1.31</v>
      </c>
      <c r="AA1362" s="5" t="str">
        <f>FIXED(EXP('WinBUGS output'!M1361),2)</f>
        <v>0.67</v>
      </c>
      <c r="AB1362" s="5" t="str">
        <f>FIXED(EXP('WinBUGS output'!O1361),2)</f>
        <v>2.59</v>
      </c>
    </row>
    <row r="1363" spans="1:28" x14ac:dyDescent="0.25">
      <c r="A1363" s="16">
        <v>17</v>
      </c>
      <c r="B1363" s="16">
        <v>41</v>
      </c>
      <c r="C1363" s="5" t="str">
        <f>VLOOKUP(A1363,'WinBUGS output'!A:C,3,FALSE)</f>
        <v>Citalopram</v>
      </c>
      <c r="D1363" s="5" t="str">
        <f>VLOOKUP(B1363,'WinBUGS output'!A:C,3,FALSE)</f>
        <v>Online positive psychological intervention</v>
      </c>
      <c r="E1363" s="5" t="str">
        <f>FIXED('WinBUGS output'!N1362,2)</f>
        <v>0.26</v>
      </c>
      <c r="F1363" s="5" t="str">
        <f>FIXED('WinBUGS output'!M1362,2)</f>
        <v>-0.48</v>
      </c>
      <c r="G1363" s="5" t="str">
        <f>FIXED('WinBUGS output'!O1362,2)</f>
        <v>1.03</v>
      </c>
      <c r="H1363" s="38"/>
      <c r="I1363" s="38"/>
      <c r="J1363" s="38"/>
      <c r="X1363" s="5" t="str">
        <f t="shared" si="54"/>
        <v>Citalopram</v>
      </c>
      <c r="Y1363" s="5" t="str">
        <f t="shared" si="55"/>
        <v>Online positive psychological intervention</v>
      </c>
      <c r="Z1363" s="5" t="str">
        <f>FIXED(EXP('WinBUGS output'!N1362),2)</f>
        <v>1.30</v>
      </c>
      <c r="AA1363" s="5" t="str">
        <f>FIXED(EXP('WinBUGS output'!M1362),2)</f>
        <v>0.62</v>
      </c>
      <c r="AB1363" s="5" t="str">
        <f>FIXED(EXP('WinBUGS output'!O1362),2)</f>
        <v>2.81</v>
      </c>
    </row>
    <row r="1364" spans="1:28" x14ac:dyDescent="0.25">
      <c r="A1364" s="16">
        <v>17</v>
      </c>
      <c r="B1364" s="16">
        <v>42</v>
      </c>
      <c r="C1364" s="5" t="str">
        <f>VLOOKUP(A1364,'WinBUGS output'!A:C,3,FALSE)</f>
        <v>Citalopram</v>
      </c>
      <c r="D1364" s="5" t="str">
        <f>VLOOKUP(B1364,'WinBUGS output'!A:C,3,FALSE)</f>
        <v>Psychoeducational website</v>
      </c>
      <c r="E1364" s="5" t="str">
        <f>FIXED('WinBUGS output'!N1363,2)</f>
        <v>0.19</v>
      </c>
      <c r="F1364" s="5" t="str">
        <f>FIXED('WinBUGS output'!M1363,2)</f>
        <v>-0.53</v>
      </c>
      <c r="G1364" s="5" t="str">
        <f>FIXED('WinBUGS output'!O1363,2)</f>
        <v>0.90</v>
      </c>
      <c r="H1364" s="38"/>
      <c r="I1364" s="38"/>
      <c r="J1364" s="38"/>
      <c r="X1364" s="5" t="str">
        <f t="shared" si="54"/>
        <v>Citalopram</v>
      </c>
      <c r="Y1364" s="5" t="str">
        <f t="shared" si="55"/>
        <v>Psychoeducational website</v>
      </c>
      <c r="Z1364" s="5" t="str">
        <f>FIXED(EXP('WinBUGS output'!N1363),2)</f>
        <v>1.21</v>
      </c>
      <c r="AA1364" s="5" t="str">
        <f>FIXED(EXP('WinBUGS output'!M1363),2)</f>
        <v>0.59</v>
      </c>
      <c r="AB1364" s="5" t="str">
        <f>FIXED(EXP('WinBUGS output'!O1363),2)</f>
        <v>2.46</v>
      </c>
    </row>
    <row r="1365" spans="1:28" x14ac:dyDescent="0.25">
      <c r="A1365" s="16">
        <v>17</v>
      </c>
      <c r="B1365" s="16">
        <v>43</v>
      </c>
      <c r="C1365" s="5" t="str">
        <f>VLOOKUP(A1365,'WinBUGS output'!A:C,3,FALSE)</f>
        <v>Citalopram</v>
      </c>
      <c r="D1365" s="5" t="str">
        <f>VLOOKUP(B1365,'WinBUGS output'!A:C,3,FALSE)</f>
        <v>Tailored computerised psychoeducation and self-help strategies</v>
      </c>
      <c r="E1365" s="5" t="str">
        <f>FIXED('WinBUGS output'!N1364,2)</f>
        <v>0.18</v>
      </c>
      <c r="F1365" s="5" t="str">
        <f>FIXED('WinBUGS output'!M1364,2)</f>
        <v>-0.61</v>
      </c>
      <c r="G1365" s="5" t="str">
        <f>FIXED('WinBUGS output'!O1364,2)</f>
        <v>0.92</v>
      </c>
      <c r="H1365" s="38"/>
      <c r="I1365" s="38"/>
      <c r="J1365" s="38"/>
      <c r="X1365" s="5" t="str">
        <f t="shared" si="54"/>
        <v>Citalopram</v>
      </c>
      <c r="Y1365" s="5" t="str">
        <f t="shared" si="55"/>
        <v>Tailored computerised psychoeducation and self-help strategies</v>
      </c>
      <c r="Z1365" s="5" t="str">
        <f>FIXED(EXP('WinBUGS output'!N1364),2)</f>
        <v>1.20</v>
      </c>
      <c r="AA1365" s="5" t="str">
        <f>FIXED(EXP('WinBUGS output'!M1364),2)</f>
        <v>0.54</v>
      </c>
      <c r="AB1365" s="5" t="str">
        <f>FIXED(EXP('WinBUGS output'!O1364),2)</f>
        <v>2.50</v>
      </c>
    </row>
    <row r="1366" spans="1:28" x14ac:dyDescent="0.25">
      <c r="A1366" s="16">
        <v>17</v>
      </c>
      <c r="B1366" s="16">
        <v>44</v>
      </c>
      <c r="C1366" s="5" t="str">
        <f>VLOOKUP(A1366,'WinBUGS output'!A:C,3,FALSE)</f>
        <v>Citalopram</v>
      </c>
      <c r="D1366" s="5" t="str">
        <f>VLOOKUP(B1366,'WinBUGS output'!A:C,3,FALSE)</f>
        <v>Lifestyle factors discussion</v>
      </c>
      <c r="E1366" s="5" t="str">
        <f>FIXED('WinBUGS output'!N1365,2)</f>
        <v>-0.51</v>
      </c>
      <c r="F1366" s="5" t="str">
        <f>FIXED('WinBUGS output'!M1365,2)</f>
        <v>-1.44</v>
      </c>
      <c r="G1366" s="5" t="str">
        <f>FIXED('WinBUGS output'!O1365,2)</f>
        <v>0.39</v>
      </c>
      <c r="H1366" s="38"/>
      <c r="I1366" s="38"/>
      <c r="J1366" s="38"/>
      <c r="X1366" s="5" t="str">
        <f t="shared" si="54"/>
        <v>Citalopram</v>
      </c>
      <c r="Y1366" s="5" t="str">
        <f t="shared" si="55"/>
        <v>Lifestyle factors discussion</v>
      </c>
      <c r="Z1366" s="5" t="str">
        <f>FIXED(EXP('WinBUGS output'!N1365),2)</f>
        <v>0.60</v>
      </c>
      <c r="AA1366" s="5" t="str">
        <f>FIXED(EXP('WinBUGS output'!M1365),2)</f>
        <v>0.24</v>
      </c>
      <c r="AB1366" s="5" t="str">
        <f>FIXED(EXP('WinBUGS output'!O1365),2)</f>
        <v>1.47</v>
      </c>
    </row>
    <row r="1367" spans="1:28" x14ac:dyDescent="0.25">
      <c r="A1367" s="16">
        <v>17</v>
      </c>
      <c r="B1367" s="16">
        <v>45</v>
      </c>
      <c r="C1367" s="5" t="str">
        <f>VLOOKUP(A1367,'WinBUGS output'!A:C,3,FALSE)</f>
        <v>Citalopram</v>
      </c>
      <c r="D1367" s="5" t="str">
        <f>VLOOKUP(B1367,'WinBUGS output'!A:C,3,FALSE)</f>
        <v>Psychoeducational group programme</v>
      </c>
      <c r="E1367" s="5" t="str">
        <f>FIXED('WinBUGS output'!N1366,2)</f>
        <v>-0.65</v>
      </c>
      <c r="F1367" s="5" t="str">
        <f>FIXED('WinBUGS output'!M1366,2)</f>
        <v>-1.60</v>
      </c>
      <c r="G1367" s="5" t="str">
        <f>FIXED('WinBUGS output'!O1366,2)</f>
        <v>0.24</v>
      </c>
      <c r="H1367" s="38"/>
      <c r="I1367" s="38"/>
      <c r="J1367" s="38"/>
      <c r="X1367" s="5" t="str">
        <f t="shared" si="54"/>
        <v>Citalopram</v>
      </c>
      <c r="Y1367" s="5" t="str">
        <f t="shared" si="55"/>
        <v>Psychoeducational group programme</v>
      </c>
      <c r="Z1367" s="5" t="str">
        <f>FIXED(EXP('WinBUGS output'!N1366),2)</f>
        <v>0.52</v>
      </c>
      <c r="AA1367" s="5" t="str">
        <f>FIXED(EXP('WinBUGS output'!M1366),2)</f>
        <v>0.20</v>
      </c>
      <c r="AB1367" s="5" t="str">
        <f>FIXED(EXP('WinBUGS output'!O1366),2)</f>
        <v>1.27</v>
      </c>
    </row>
    <row r="1368" spans="1:28" x14ac:dyDescent="0.25">
      <c r="A1368" s="16">
        <v>17</v>
      </c>
      <c r="B1368" s="16">
        <v>46</v>
      </c>
      <c r="C1368" s="5" t="str">
        <f>VLOOKUP(A1368,'WinBUGS output'!A:C,3,FALSE)</f>
        <v>Citalopram</v>
      </c>
      <c r="D1368" s="5" t="str">
        <f>VLOOKUP(B1368,'WinBUGS output'!A:C,3,FALSE)</f>
        <v>Psychoeducational group programme + TAU</v>
      </c>
      <c r="E1368" s="5" t="str">
        <f>FIXED('WinBUGS output'!N1367,2)</f>
        <v>-0.36</v>
      </c>
      <c r="F1368" s="5" t="str">
        <f>FIXED('WinBUGS output'!M1367,2)</f>
        <v>-1.17</v>
      </c>
      <c r="G1368" s="5" t="str">
        <f>FIXED('WinBUGS output'!O1367,2)</f>
        <v>0.46</v>
      </c>
      <c r="H1368" s="38"/>
      <c r="I1368" s="38"/>
      <c r="J1368" s="38"/>
      <c r="X1368" s="5" t="str">
        <f t="shared" si="54"/>
        <v>Citalopram</v>
      </c>
      <c r="Y1368" s="5" t="str">
        <f t="shared" si="55"/>
        <v>Psychoeducational group programme + TAU</v>
      </c>
      <c r="Z1368" s="5" t="str">
        <f>FIXED(EXP('WinBUGS output'!N1367),2)</f>
        <v>0.70</v>
      </c>
      <c r="AA1368" s="5" t="str">
        <f>FIXED(EXP('WinBUGS output'!M1367),2)</f>
        <v>0.31</v>
      </c>
      <c r="AB1368" s="5" t="str">
        <f>FIXED(EXP('WinBUGS output'!O1367),2)</f>
        <v>1.58</v>
      </c>
    </row>
    <row r="1369" spans="1:28" x14ac:dyDescent="0.25">
      <c r="A1369" s="16">
        <v>17</v>
      </c>
      <c r="B1369" s="16">
        <v>47</v>
      </c>
      <c r="C1369" s="5" t="str">
        <f>VLOOKUP(A1369,'WinBUGS output'!A:C,3,FALSE)</f>
        <v>Citalopram</v>
      </c>
      <c r="D1369" s="5" t="str">
        <f>VLOOKUP(B1369,'WinBUGS output'!A:C,3,FALSE)</f>
        <v>Interpersonal psychotherapy (IPT)</v>
      </c>
      <c r="E1369" s="5" t="str">
        <f>FIXED('WinBUGS output'!N1368,2)</f>
        <v>-0.16</v>
      </c>
      <c r="F1369" s="5" t="str">
        <f>FIXED('WinBUGS output'!M1368,2)</f>
        <v>-0.76</v>
      </c>
      <c r="G1369" s="5" t="str">
        <f>FIXED('WinBUGS output'!O1368,2)</f>
        <v>0.44</v>
      </c>
      <c r="H1369" s="38"/>
      <c r="I1369" s="38"/>
      <c r="J1369" s="38"/>
      <c r="X1369" s="5" t="str">
        <f t="shared" si="54"/>
        <v>Citalopram</v>
      </c>
      <c r="Y1369" s="5" t="str">
        <f t="shared" si="55"/>
        <v>Interpersonal psychotherapy (IPT)</v>
      </c>
      <c r="Z1369" s="5" t="str">
        <f>FIXED(EXP('WinBUGS output'!N1368),2)</f>
        <v>0.85</v>
      </c>
      <c r="AA1369" s="5" t="str">
        <f>FIXED(EXP('WinBUGS output'!M1368),2)</f>
        <v>0.47</v>
      </c>
      <c r="AB1369" s="5" t="str">
        <f>FIXED(EXP('WinBUGS output'!O1368),2)</f>
        <v>1.55</v>
      </c>
    </row>
    <row r="1370" spans="1:28" x14ac:dyDescent="0.25">
      <c r="A1370" s="16">
        <v>17</v>
      </c>
      <c r="B1370" s="16">
        <v>48</v>
      </c>
      <c r="C1370" s="5" t="str">
        <f>VLOOKUP(A1370,'WinBUGS output'!A:C,3,FALSE)</f>
        <v>Citalopram</v>
      </c>
      <c r="D1370" s="5" t="str">
        <f>VLOOKUP(B1370,'WinBUGS output'!A:C,3,FALSE)</f>
        <v>Interpersonal psychotherapy (IPT) + TAU</v>
      </c>
      <c r="E1370" s="5" t="str">
        <f>FIXED('WinBUGS output'!N1369,2)</f>
        <v>-0.33</v>
      </c>
      <c r="F1370" s="5" t="str">
        <f>FIXED('WinBUGS output'!M1369,2)</f>
        <v>-1.32</v>
      </c>
      <c r="G1370" s="5" t="str">
        <f>FIXED('WinBUGS output'!O1369,2)</f>
        <v>0.51</v>
      </c>
      <c r="H1370" s="38"/>
      <c r="I1370" s="38"/>
      <c r="J1370" s="38"/>
      <c r="X1370" s="5" t="str">
        <f t="shared" si="54"/>
        <v>Citalopram</v>
      </c>
      <c r="Y1370" s="5" t="str">
        <f t="shared" si="55"/>
        <v>Interpersonal psychotherapy (IPT) + TAU</v>
      </c>
      <c r="Z1370" s="5" t="str">
        <f>FIXED(EXP('WinBUGS output'!N1369),2)</f>
        <v>0.72</v>
      </c>
      <c r="AA1370" s="5" t="str">
        <f>FIXED(EXP('WinBUGS output'!M1369),2)</f>
        <v>0.27</v>
      </c>
      <c r="AB1370" s="5" t="str">
        <f>FIXED(EXP('WinBUGS output'!O1369),2)</f>
        <v>1.66</v>
      </c>
    </row>
    <row r="1371" spans="1:28" x14ac:dyDescent="0.25">
      <c r="A1371" s="16">
        <v>17</v>
      </c>
      <c r="B1371" s="16">
        <v>49</v>
      </c>
      <c r="C1371" s="5" t="str">
        <f>VLOOKUP(A1371,'WinBUGS output'!A:C,3,FALSE)</f>
        <v>Citalopram</v>
      </c>
      <c r="D1371" s="5" t="str">
        <f>VLOOKUP(B1371,'WinBUGS output'!A:C,3,FALSE)</f>
        <v>Emotion-focused therapy (EFT)</v>
      </c>
      <c r="E1371" s="5" t="str">
        <f>FIXED('WinBUGS output'!N1370,2)</f>
        <v>-0.24</v>
      </c>
      <c r="F1371" s="5" t="str">
        <f>FIXED('WinBUGS output'!M1370,2)</f>
        <v>-1.16</v>
      </c>
      <c r="G1371" s="5" t="str">
        <f>FIXED('WinBUGS output'!O1370,2)</f>
        <v>0.58</v>
      </c>
      <c r="H1371" s="38"/>
      <c r="I1371" s="38"/>
      <c r="J1371" s="38"/>
      <c r="X1371" s="5" t="str">
        <f t="shared" si="54"/>
        <v>Citalopram</v>
      </c>
      <c r="Y1371" s="5" t="str">
        <f t="shared" si="55"/>
        <v>Emotion-focused therapy (EFT)</v>
      </c>
      <c r="Z1371" s="5" t="str">
        <f>FIXED(EXP('WinBUGS output'!N1370),2)</f>
        <v>0.78</v>
      </c>
      <c r="AA1371" s="5" t="str">
        <f>FIXED(EXP('WinBUGS output'!M1370),2)</f>
        <v>0.31</v>
      </c>
      <c r="AB1371" s="5" t="str">
        <f>FIXED(EXP('WinBUGS output'!O1370),2)</f>
        <v>1.79</v>
      </c>
    </row>
    <row r="1372" spans="1:28" x14ac:dyDescent="0.25">
      <c r="A1372" s="16">
        <v>17</v>
      </c>
      <c r="B1372" s="16">
        <v>50</v>
      </c>
      <c r="C1372" s="5" t="str">
        <f>VLOOKUP(A1372,'WinBUGS output'!A:C,3,FALSE)</f>
        <v>Citalopram</v>
      </c>
      <c r="D1372" s="5" t="str">
        <f>VLOOKUP(B1372,'WinBUGS output'!A:C,3,FALSE)</f>
        <v>Interpersonal counselling</v>
      </c>
      <c r="E1372" s="5" t="str">
        <f>FIXED('WinBUGS output'!N1371,2)</f>
        <v>-0.21</v>
      </c>
      <c r="F1372" s="5" t="str">
        <f>FIXED('WinBUGS output'!M1371,2)</f>
        <v>-1.01</v>
      </c>
      <c r="G1372" s="5" t="str">
        <f>FIXED('WinBUGS output'!O1371,2)</f>
        <v>0.53</v>
      </c>
      <c r="H1372" s="38"/>
      <c r="I1372" s="38"/>
      <c r="J1372" s="38"/>
      <c r="X1372" s="5" t="str">
        <f t="shared" si="54"/>
        <v>Citalopram</v>
      </c>
      <c r="Y1372" s="5" t="str">
        <f t="shared" si="55"/>
        <v>Interpersonal counselling</v>
      </c>
      <c r="Z1372" s="5" t="str">
        <f>FIXED(EXP('WinBUGS output'!N1371),2)</f>
        <v>0.81</v>
      </c>
      <c r="AA1372" s="5" t="str">
        <f>FIXED(EXP('WinBUGS output'!M1371),2)</f>
        <v>0.36</v>
      </c>
      <c r="AB1372" s="5" t="str">
        <f>FIXED(EXP('WinBUGS output'!O1371),2)</f>
        <v>1.71</v>
      </c>
    </row>
    <row r="1373" spans="1:28" x14ac:dyDescent="0.25">
      <c r="A1373" s="16">
        <v>17</v>
      </c>
      <c r="B1373" s="16">
        <v>51</v>
      </c>
      <c r="C1373" s="5" t="str">
        <f>VLOOKUP(A1373,'WinBUGS output'!A:C,3,FALSE)</f>
        <v>Citalopram</v>
      </c>
      <c r="D1373" s="5" t="str">
        <f>VLOOKUP(B1373,'WinBUGS output'!A:C,3,FALSE)</f>
        <v>Non-directive counselling</v>
      </c>
      <c r="E1373" s="5" t="str">
        <f>FIXED('WinBUGS output'!N1372,2)</f>
        <v>-0.01</v>
      </c>
      <c r="F1373" s="5" t="str">
        <f>FIXED('WinBUGS output'!M1372,2)</f>
        <v>-0.78</v>
      </c>
      <c r="G1373" s="5" t="str">
        <f>FIXED('WinBUGS output'!O1372,2)</f>
        <v>0.81</v>
      </c>
      <c r="H1373" s="38"/>
      <c r="I1373" s="38"/>
      <c r="J1373" s="38"/>
      <c r="X1373" s="5" t="str">
        <f t="shared" si="54"/>
        <v>Citalopram</v>
      </c>
      <c r="Y1373" s="5" t="str">
        <f t="shared" si="55"/>
        <v>Non-directive counselling</v>
      </c>
      <c r="Z1373" s="5" t="str">
        <f>FIXED(EXP('WinBUGS output'!N1372),2)</f>
        <v>0.99</v>
      </c>
      <c r="AA1373" s="5" t="str">
        <f>FIXED(EXP('WinBUGS output'!M1372),2)</f>
        <v>0.46</v>
      </c>
      <c r="AB1373" s="5" t="str">
        <f>FIXED(EXP('WinBUGS output'!O1372),2)</f>
        <v>2.25</v>
      </c>
    </row>
    <row r="1374" spans="1:28" x14ac:dyDescent="0.25">
      <c r="A1374" s="16">
        <v>17</v>
      </c>
      <c r="B1374" s="16">
        <v>52</v>
      </c>
      <c r="C1374" s="5" t="str">
        <f>VLOOKUP(A1374,'WinBUGS output'!A:C,3,FALSE)</f>
        <v>Citalopram</v>
      </c>
      <c r="D1374" s="5" t="str">
        <f>VLOOKUP(B1374,'WinBUGS output'!A:C,3,FALSE)</f>
        <v>Non-directive counselling + TAU</v>
      </c>
      <c r="E1374" s="5" t="str">
        <f>FIXED('WinBUGS output'!N1373,2)</f>
        <v>-0.04</v>
      </c>
      <c r="F1374" s="5" t="str">
        <f>FIXED('WinBUGS output'!M1373,2)</f>
        <v>-0.86</v>
      </c>
      <c r="G1374" s="5" t="str">
        <f>FIXED('WinBUGS output'!O1373,2)</f>
        <v>0.82</v>
      </c>
      <c r="H1374" s="38"/>
      <c r="I1374" s="38"/>
      <c r="J1374" s="38"/>
      <c r="X1374" s="5" t="str">
        <f t="shared" si="54"/>
        <v>Citalopram</v>
      </c>
      <c r="Y1374" s="5" t="str">
        <f t="shared" si="55"/>
        <v>Non-directive counselling + TAU</v>
      </c>
      <c r="Z1374" s="5" t="str">
        <f>FIXED(EXP('WinBUGS output'!N1373),2)</f>
        <v>0.96</v>
      </c>
      <c r="AA1374" s="5" t="str">
        <f>FIXED(EXP('WinBUGS output'!M1373),2)</f>
        <v>0.42</v>
      </c>
      <c r="AB1374" s="5" t="str">
        <f>FIXED(EXP('WinBUGS output'!O1373),2)</f>
        <v>2.27</v>
      </c>
    </row>
    <row r="1375" spans="1:28" x14ac:dyDescent="0.25">
      <c r="A1375" s="16">
        <v>17</v>
      </c>
      <c r="B1375" s="16">
        <v>53</v>
      </c>
      <c r="C1375" s="5" t="str">
        <f>VLOOKUP(A1375,'WinBUGS output'!A:C,3,FALSE)</f>
        <v>Citalopram</v>
      </c>
      <c r="D1375" s="5" t="str">
        <f>VLOOKUP(B1375,'WinBUGS output'!A:C,3,FALSE)</f>
        <v>Psychodynamic counselling + TAU</v>
      </c>
      <c r="E1375" s="5" t="str">
        <f>FIXED('WinBUGS output'!N1374,2)</f>
        <v>-0.13</v>
      </c>
      <c r="F1375" s="5" t="str">
        <f>FIXED('WinBUGS output'!M1374,2)</f>
        <v>-1.02</v>
      </c>
      <c r="G1375" s="5" t="str">
        <f>FIXED('WinBUGS output'!O1374,2)</f>
        <v>0.74</v>
      </c>
      <c r="H1375" s="38"/>
      <c r="I1375" s="38"/>
      <c r="J1375" s="38"/>
      <c r="X1375" s="5" t="str">
        <f t="shared" si="54"/>
        <v>Citalopram</v>
      </c>
      <c r="Y1375" s="5" t="str">
        <f t="shared" si="55"/>
        <v>Psychodynamic counselling + TAU</v>
      </c>
      <c r="Z1375" s="5" t="str">
        <f>FIXED(EXP('WinBUGS output'!N1374),2)</f>
        <v>0.88</v>
      </c>
      <c r="AA1375" s="5" t="str">
        <f>FIXED(EXP('WinBUGS output'!M1374),2)</f>
        <v>0.36</v>
      </c>
      <c r="AB1375" s="5" t="str">
        <f>FIXED(EXP('WinBUGS output'!O1374),2)</f>
        <v>2.10</v>
      </c>
    </row>
    <row r="1376" spans="1:28" x14ac:dyDescent="0.25">
      <c r="A1376" s="16">
        <v>17</v>
      </c>
      <c r="B1376" s="16">
        <v>54</v>
      </c>
      <c r="C1376" s="5" t="str">
        <f>VLOOKUP(A1376,'WinBUGS output'!A:C,3,FALSE)</f>
        <v>Citalopram</v>
      </c>
      <c r="D1376" s="5" t="str">
        <f>VLOOKUP(B1376,'WinBUGS output'!A:C,3,FALSE)</f>
        <v>Relational client-centered therapy</v>
      </c>
      <c r="E1376" s="5" t="str">
        <f>FIXED('WinBUGS output'!N1375,2)</f>
        <v>-0.15</v>
      </c>
      <c r="F1376" s="5" t="str">
        <f>FIXED('WinBUGS output'!M1375,2)</f>
        <v>-1.14</v>
      </c>
      <c r="G1376" s="5" t="str">
        <f>FIXED('WinBUGS output'!O1375,2)</f>
        <v>0.79</v>
      </c>
      <c r="H1376" s="38"/>
      <c r="I1376" s="38"/>
      <c r="J1376" s="38"/>
      <c r="X1376" s="5" t="str">
        <f t="shared" si="54"/>
        <v>Citalopram</v>
      </c>
      <c r="Y1376" s="5" t="str">
        <f t="shared" si="55"/>
        <v>Relational client-centered therapy</v>
      </c>
      <c r="Z1376" s="5" t="str">
        <f>FIXED(EXP('WinBUGS output'!N1375),2)</f>
        <v>0.86</v>
      </c>
      <c r="AA1376" s="5" t="str">
        <f>FIXED(EXP('WinBUGS output'!M1375),2)</f>
        <v>0.32</v>
      </c>
      <c r="AB1376" s="5" t="str">
        <f>FIXED(EXP('WinBUGS output'!O1375),2)</f>
        <v>2.20</v>
      </c>
    </row>
    <row r="1377" spans="1:28" x14ac:dyDescent="0.25">
      <c r="A1377" s="16">
        <v>17</v>
      </c>
      <c r="B1377" s="16">
        <v>55</v>
      </c>
      <c r="C1377" s="5" t="str">
        <f>VLOOKUP(A1377,'WinBUGS output'!A:C,3,FALSE)</f>
        <v>Citalopram</v>
      </c>
      <c r="D1377" s="5" t="str">
        <f>VLOOKUP(B1377,'WinBUGS output'!A:C,3,FALSE)</f>
        <v>Wheel of wellness counselling</v>
      </c>
      <c r="E1377" s="5" t="str">
        <f>FIXED('WinBUGS output'!N1376,2)</f>
        <v>-0.21</v>
      </c>
      <c r="F1377" s="5" t="str">
        <f>FIXED('WinBUGS output'!M1376,2)</f>
        <v>-1.23</v>
      </c>
      <c r="G1377" s="5" t="str">
        <f>FIXED('WinBUGS output'!O1376,2)</f>
        <v>0.68</v>
      </c>
      <c r="H1377" s="38"/>
      <c r="I1377" s="38"/>
      <c r="J1377" s="38"/>
      <c r="X1377" s="5" t="str">
        <f t="shared" si="54"/>
        <v>Citalopram</v>
      </c>
      <c r="Y1377" s="5" t="str">
        <f t="shared" si="55"/>
        <v>Wheel of wellness counselling</v>
      </c>
      <c r="Z1377" s="5" t="str">
        <f>FIXED(EXP('WinBUGS output'!N1376),2)</f>
        <v>0.81</v>
      </c>
      <c r="AA1377" s="5" t="str">
        <f>FIXED(EXP('WinBUGS output'!M1376),2)</f>
        <v>0.29</v>
      </c>
      <c r="AB1377" s="5" t="str">
        <f>FIXED(EXP('WinBUGS output'!O1376),2)</f>
        <v>1.98</v>
      </c>
    </row>
    <row r="1378" spans="1:28" x14ac:dyDescent="0.25">
      <c r="A1378" s="16">
        <v>17</v>
      </c>
      <c r="B1378" s="16">
        <v>56</v>
      </c>
      <c r="C1378" s="5" t="str">
        <f>VLOOKUP(A1378,'WinBUGS output'!A:C,3,FALSE)</f>
        <v>Citalopram</v>
      </c>
      <c r="D1378" s="5" t="str">
        <f>VLOOKUP(B1378,'WinBUGS output'!A:C,3,FALSE)</f>
        <v>Problem solving group</v>
      </c>
      <c r="E1378" s="5" t="str">
        <f>FIXED('WinBUGS output'!N1377,2)</f>
        <v>-0.20</v>
      </c>
      <c r="F1378" s="5" t="str">
        <f>FIXED('WinBUGS output'!M1377,2)</f>
        <v>-1.16</v>
      </c>
      <c r="G1378" s="5" t="str">
        <f>FIXED('WinBUGS output'!O1377,2)</f>
        <v>0.83</v>
      </c>
      <c r="H1378" s="38"/>
      <c r="I1378" s="38"/>
      <c r="J1378" s="38"/>
      <c r="X1378" s="5" t="str">
        <f t="shared" si="54"/>
        <v>Citalopram</v>
      </c>
      <c r="Y1378" s="5" t="str">
        <f t="shared" si="55"/>
        <v>Problem solving group</v>
      </c>
      <c r="Z1378" s="5" t="str">
        <f>FIXED(EXP('WinBUGS output'!N1377),2)</f>
        <v>0.82</v>
      </c>
      <c r="AA1378" s="5" t="str">
        <f>FIXED(EXP('WinBUGS output'!M1377),2)</f>
        <v>0.31</v>
      </c>
      <c r="AB1378" s="5" t="str">
        <f>FIXED(EXP('WinBUGS output'!O1377),2)</f>
        <v>2.29</v>
      </c>
    </row>
    <row r="1379" spans="1:28" x14ac:dyDescent="0.25">
      <c r="A1379" s="16">
        <v>17</v>
      </c>
      <c r="B1379" s="16">
        <v>57</v>
      </c>
      <c r="C1379" s="5" t="str">
        <f>VLOOKUP(A1379,'WinBUGS output'!A:C,3,FALSE)</f>
        <v>Citalopram</v>
      </c>
      <c r="D1379" s="5" t="str">
        <f>VLOOKUP(B1379,'WinBUGS output'!A:C,3,FALSE)</f>
        <v>Problem solving individual</v>
      </c>
      <c r="E1379" s="5" t="str">
        <f>FIXED('WinBUGS output'!N1378,2)</f>
        <v>-0.28</v>
      </c>
      <c r="F1379" s="5" t="str">
        <f>FIXED('WinBUGS output'!M1378,2)</f>
        <v>-1.04</v>
      </c>
      <c r="G1379" s="5" t="str">
        <f>FIXED('WinBUGS output'!O1378,2)</f>
        <v>0.46</v>
      </c>
      <c r="H1379" s="38"/>
      <c r="I1379" s="38"/>
      <c r="J1379" s="38"/>
      <c r="X1379" s="5" t="str">
        <f t="shared" si="54"/>
        <v>Citalopram</v>
      </c>
      <c r="Y1379" s="5" t="str">
        <f t="shared" si="55"/>
        <v>Problem solving individual</v>
      </c>
      <c r="Z1379" s="5" t="str">
        <f>FIXED(EXP('WinBUGS output'!N1378),2)</f>
        <v>0.75</v>
      </c>
      <c r="AA1379" s="5" t="str">
        <f>FIXED(EXP('WinBUGS output'!M1378),2)</f>
        <v>0.35</v>
      </c>
      <c r="AB1379" s="5" t="str">
        <f>FIXED(EXP('WinBUGS output'!O1378),2)</f>
        <v>1.58</v>
      </c>
    </row>
    <row r="1380" spans="1:28" x14ac:dyDescent="0.25">
      <c r="A1380" s="16">
        <v>17</v>
      </c>
      <c r="B1380" s="16">
        <v>58</v>
      </c>
      <c r="C1380" s="5" t="str">
        <f>VLOOKUP(A1380,'WinBUGS output'!A:C,3,FALSE)</f>
        <v>Citalopram</v>
      </c>
      <c r="D1380" s="5" t="str">
        <f>VLOOKUP(B1380,'WinBUGS output'!A:C,3,FALSE)</f>
        <v>Problem solving individual + TAU</v>
      </c>
      <c r="E1380" s="5" t="str">
        <f>FIXED('WinBUGS output'!N1379,2)</f>
        <v>-0.37</v>
      </c>
      <c r="F1380" s="5" t="str">
        <f>FIXED('WinBUGS output'!M1379,2)</f>
        <v>-1.31</v>
      </c>
      <c r="G1380" s="5" t="str">
        <f>FIXED('WinBUGS output'!O1379,2)</f>
        <v>0.51</v>
      </c>
      <c r="H1380" s="38"/>
      <c r="I1380" s="38"/>
      <c r="J1380" s="38"/>
      <c r="X1380" s="5" t="str">
        <f t="shared" si="54"/>
        <v>Citalopram</v>
      </c>
      <c r="Y1380" s="5" t="str">
        <f t="shared" si="55"/>
        <v>Problem solving individual + TAU</v>
      </c>
      <c r="Z1380" s="5" t="str">
        <f>FIXED(EXP('WinBUGS output'!N1379),2)</f>
        <v>0.69</v>
      </c>
      <c r="AA1380" s="5" t="str">
        <f>FIXED(EXP('WinBUGS output'!M1379),2)</f>
        <v>0.27</v>
      </c>
      <c r="AB1380" s="5" t="str">
        <f>FIXED(EXP('WinBUGS output'!O1379),2)</f>
        <v>1.66</v>
      </c>
    </row>
    <row r="1381" spans="1:28" x14ac:dyDescent="0.25">
      <c r="A1381" s="16">
        <v>17</v>
      </c>
      <c r="B1381" s="16">
        <v>59</v>
      </c>
      <c r="C1381" s="5" t="str">
        <f>VLOOKUP(A1381,'WinBUGS output'!A:C,3,FALSE)</f>
        <v>Citalopram</v>
      </c>
      <c r="D1381" s="5" t="str">
        <f>VLOOKUP(B1381,'WinBUGS output'!A:C,3,FALSE)</f>
        <v>Problem solving individual + enhanced TAU</v>
      </c>
      <c r="E1381" s="5" t="str">
        <f>FIXED('WinBUGS output'!N1380,2)</f>
        <v>-0.17</v>
      </c>
      <c r="F1381" s="5" t="str">
        <f>FIXED('WinBUGS output'!M1380,2)</f>
        <v>-1.09</v>
      </c>
      <c r="G1381" s="5" t="str">
        <f>FIXED('WinBUGS output'!O1380,2)</f>
        <v>0.83</v>
      </c>
      <c r="H1381" s="38"/>
      <c r="I1381" s="38"/>
      <c r="J1381" s="38"/>
      <c r="X1381" s="5" t="str">
        <f t="shared" si="54"/>
        <v>Citalopram</v>
      </c>
      <c r="Y1381" s="5" t="str">
        <f t="shared" si="55"/>
        <v>Problem solving individual + enhanced TAU</v>
      </c>
      <c r="Z1381" s="5" t="str">
        <f>FIXED(EXP('WinBUGS output'!N1380),2)</f>
        <v>0.85</v>
      </c>
      <c r="AA1381" s="5" t="str">
        <f>FIXED(EXP('WinBUGS output'!M1380),2)</f>
        <v>0.34</v>
      </c>
      <c r="AB1381" s="5" t="str">
        <f>FIXED(EXP('WinBUGS output'!O1380),2)</f>
        <v>2.29</v>
      </c>
    </row>
    <row r="1382" spans="1:28" x14ac:dyDescent="0.25">
      <c r="A1382" s="15">
        <v>17</v>
      </c>
      <c r="B1382" s="15">
        <v>60</v>
      </c>
      <c r="C1382" s="5" t="str">
        <f>VLOOKUP(A1382,'WinBUGS output'!A:C,3,FALSE)</f>
        <v>Citalopram</v>
      </c>
      <c r="D1382" s="5" t="str">
        <f>VLOOKUP(B1382,'WinBUGS output'!A:C,3,FALSE)</f>
        <v>Behavioural activation (BA)</v>
      </c>
      <c r="E1382" s="5" t="str">
        <f>FIXED('WinBUGS output'!N1381,2)</f>
        <v>-0.55</v>
      </c>
      <c r="F1382" s="5" t="str">
        <f>FIXED('WinBUGS output'!M1381,2)</f>
        <v>-1.43</v>
      </c>
      <c r="G1382" s="5" t="str">
        <f>FIXED('WinBUGS output'!O1381,2)</f>
        <v>0.31</v>
      </c>
      <c r="H1382" s="38"/>
      <c r="I1382" s="38"/>
      <c r="J1382" s="38"/>
      <c r="X1382" s="5" t="str">
        <f t="shared" si="54"/>
        <v>Citalopram</v>
      </c>
      <c r="Y1382" s="5" t="str">
        <f t="shared" si="55"/>
        <v>Behavioural activation (BA)</v>
      </c>
      <c r="Z1382" s="5" t="str">
        <f>FIXED(EXP('WinBUGS output'!N1381),2)</f>
        <v>0.58</v>
      </c>
      <c r="AA1382" s="5" t="str">
        <f>FIXED(EXP('WinBUGS output'!M1381),2)</f>
        <v>0.24</v>
      </c>
      <c r="AB1382" s="5" t="str">
        <f>FIXED(EXP('WinBUGS output'!O1381),2)</f>
        <v>1.36</v>
      </c>
    </row>
    <row r="1383" spans="1:28" x14ac:dyDescent="0.25">
      <c r="A1383" s="15">
        <v>17</v>
      </c>
      <c r="B1383" s="15">
        <v>61</v>
      </c>
      <c r="C1383" s="5" t="str">
        <f>VLOOKUP(A1383,'WinBUGS output'!A:C,3,FALSE)</f>
        <v>Citalopram</v>
      </c>
      <c r="D1383" s="5" t="str">
        <f>VLOOKUP(B1383,'WinBUGS output'!A:C,3,FALSE)</f>
        <v>Behavioural activation (BA) + TAU</v>
      </c>
      <c r="E1383" s="5" t="str">
        <f>FIXED('WinBUGS output'!N1382,2)</f>
        <v>-0.31</v>
      </c>
      <c r="F1383" s="5" t="str">
        <f>FIXED('WinBUGS output'!M1382,2)</f>
        <v>-1.40</v>
      </c>
      <c r="G1383" s="5" t="str">
        <f>FIXED('WinBUGS output'!O1382,2)</f>
        <v>0.85</v>
      </c>
      <c r="H1383" s="38"/>
      <c r="I1383" s="38"/>
      <c r="J1383" s="38"/>
      <c r="X1383" s="5" t="str">
        <f t="shared" si="54"/>
        <v>Citalopram</v>
      </c>
      <c r="Y1383" s="5" t="str">
        <f t="shared" si="55"/>
        <v>Behavioural activation (BA) + TAU</v>
      </c>
      <c r="Z1383" s="5" t="str">
        <f>FIXED(EXP('WinBUGS output'!N1382),2)</f>
        <v>0.73</v>
      </c>
      <c r="AA1383" s="5" t="str">
        <f>FIXED(EXP('WinBUGS output'!M1382),2)</f>
        <v>0.25</v>
      </c>
      <c r="AB1383" s="5" t="str">
        <f>FIXED(EXP('WinBUGS output'!O1382),2)</f>
        <v>2.34</v>
      </c>
    </row>
    <row r="1384" spans="1:28" x14ac:dyDescent="0.25">
      <c r="A1384" s="15">
        <v>17</v>
      </c>
      <c r="B1384" s="15">
        <v>62</v>
      </c>
      <c r="C1384" s="5" t="str">
        <f>VLOOKUP(A1384,'WinBUGS output'!A:C,3,FALSE)</f>
        <v>Citalopram</v>
      </c>
      <c r="D1384" s="5" t="str">
        <f>VLOOKUP(B1384,'WinBUGS output'!A:C,3,FALSE)</f>
        <v>Behavioural therapy (Lewinsohn 1976)</v>
      </c>
      <c r="E1384" s="5" t="str">
        <f>FIXED('WinBUGS output'!N1383,2)</f>
        <v>-0.13</v>
      </c>
      <c r="F1384" s="5" t="str">
        <f>FIXED('WinBUGS output'!M1383,2)</f>
        <v>-1.19</v>
      </c>
      <c r="G1384" s="5" t="str">
        <f>FIXED('WinBUGS output'!O1383,2)</f>
        <v>1.11</v>
      </c>
      <c r="H1384" s="38"/>
      <c r="I1384" s="38"/>
      <c r="J1384" s="38"/>
      <c r="X1384" s="5" t="str">
        <f t="shared" si="54"/>
        <v>Citalopram</v>
      </c>
      <c r="Y1384" s="5" t="str">
        <f t="shared" si="55"/>
        <v>Behavioural therapy (Lewinsohn 1976)</v>
      </c>
      <c r="Z1384" s="5" t="str">
        <f>FIXED(EXP('WinBUGS output'!N1383),2)</f>
        <v>0.88</v>
      </c>
      <c r="AA1384" s="5" t="str">
        <f>FIXED(EXP('WinBUGS output'!M1383),2)</f>
        <v>0.30</v>
      </c>
      <c r="AB1384" s="5" t="str">
        <f>FIXED(EXP('WinBUGS output'!O1383),2)</f>
        <v>3.02</v>
      </c>
    </row>
    <row r="1385" spans="1:28" x14ac:dyDescent="0.25">
      <c r="A1385" s="15">
        <v>17</v>
      </c>
      <c r="B1385" s="15">
        <v>63</v>
      </c>
      <c r="C1385" s="5" t="str">
        <f>VLOOKUP(A1385,'WinBUGS output'!A:C,3,FALSE)</f>
        <v>Citalopram</v>
      </c>
      <c r="D1385" s="5" t="str">
        <f>VLOOKUP(B1385,'WinBUGS output'!A:C,3,FALSE)</f>
        <v>Coping with Depression course (individual)</v>
      </c>
      <c r="E1385" s="5" t="str">
        <f>FIXED('WinBUGS output'!N1384,2)</f>
        <v>-0.31</v>
      </c>
      <c r="F1385" s="5" t="str">
        <f>FIXED('WinBUGS output'!M1384,2)</f>
        <v>-1.45</v>
      </c>
      <c r="G1385" s="5" t="str">
        <f>FIXED('WinBUGS output'!O1384,2)</f>
        <v>0.89</v>
      </c>
      <c r="H1385" s="38"/>
      <c r="I1385" s="38"/>
      <c r="J1385" s="38"/>
      <c r="X1385" s="5" t="str">
        <f t="shared" si="54"/>
        <v>Citalopram</v>
      </c>
      <c r="Y1385" s="5" t="str">
        <f t="shared" si="55"/>
        <v>Coping with Depression course (individual)</v>
      </c>
      <c r="Z1385" s="5" t="str">
        <f>FIXED(EXP('WinBUGS output'!N1384),2)</f>
        <v>0.73</v>
      </c>
      <c r="AA1385" s="5" t="str">
        <f>FIXED(EXP('WinBUGS output'!M1384),2)</f>
        <v>0.23</v>
      </c>
      <c r="AB1385" s="5" t="str">
        <f>FIXED(EXP('WinBUGS output'!O1384),2)</f>
        <v>2.43</v>
      </c>
    </row>
    <row r="1386" spans="1:28" x14ac:dyDescent="0.25">
      <c r="A1386" s="15">
        <v>17</v>
      </c>
      <c r="B1386" s="15">
        <v>64</v>
      </c>
      <c r="C1386" s="5" t="str">
        <f>VLOOKUP(A1386,'WinBUGS output'!A:C,3,FALSE)</f>
        <v>Citalopram</v>
      </c>
      <c r="D1386" s="5" t="str">
        <f>VLOOKUP(B1386,'WinBUGS output'!A:C,3,FALSE)</f>
        <v>CBT individual (under 15 sessions)</v>
      </c>
      <c r="E1386" s="5" t="str">
        <f>FIXED('WinBUGS output'!N1385,2)</f>
        <v>-0.20</v>
      </c>
      <c r="F1386" s="5" t="str">
        <f>FIXED('WinBUGS output'!M1385,2)</f>
        <v>-0.82</v>
      </c>
      <c r="G1386" s="5" t="str">
        <f>FIXED('WinBUGS output'!O1385,2)</f>
        <v>0.41</v>
      </c>
      <c r="H1386" s="38"/>
      <c r="I1386" s="38"/>
      <c r="J1386" s="38"/>
      <c r="X1386" s="5" t="str">
        <f t="shared" si="54"/>
        <v>Citalopram</v>
      </c>
      <c r="Y1386" s="5" t="str">
        <f t="shared" si="55"/>
        <v>CBT individual (under 15 sessions)</v>
      </c>
      <c r="Z1386" s="5" t="str">
        <f>FIXED(EXP('WinBUGS output'!N1385),2)</f>
        <v>0.82</v>
      </c>
      <c r="AA1386" s="5" t="str">
        <f>FIXED(EXP('WinBUGS output'!M1385),2)</f>
        <v>0.44</v>
      </c>
      <c r="AB1386" s="5" t="str">
        <f>FIXED(EXP('WinBUGS output'!O1385),2)</f>
        <v>1.51</v>
      </c>
    </row>
    <row r="1387" spans="1:28" x14ac:dyDescent="0.25">
      <c r="A1387" s="15">
        <v>17</v>
      </c>
      <c r="B1387" s="15">
        <v>65</v>
      </c>
      <c r="C1387" s="5" t="str">
        <f>VLOOKUP(A1387,'WinBUGS output'!A:C,3,FALSE)</f>
        <v>Citalopram</v>
      </c>
      <c r="D1387" s="5" t="str">
        <f>VLOOKUP(B1387,'WinBUGS output'!A:C,3,FALSE)</f>
        <v>CBT individual (under 15 sessions) + TAU</v>
      </c>
      <c r="E1387" s="5" t="str">
        <f>FIXED('WinBUGS output'!N1386,2)</f>
        <v>-0.14</v>
      </c>
      <c r="F1387" s="5" t="str">
        <f>FIXED('WinBUGS output'!M1386,2)</f>
        <v>-0.85</v>
      </c>
      <c r="G1387" s="5" t="str">
        <f>FIXED('WinBUGS output'!O1386,2)</f>
        <v>0.64</v>
      </c>
      <c r="H1387" s="38"/>
      <c r="I1387" s="38"/>
      <c r="J1387" s="38"/>
      <c r="X1387" s="5" t="str">
        <f t="shared" si="54"/>
        <v>Citalopram</v>
      </c>
      <c r="Y1387" s="5" t="str">
        <f t="shared" si="55"/>
        <v>CBT individual (under 15 sessions) + TAU</v>
      </c>
      <c r="Z1387" s="5" t="str">
        <f>FIXED(EXP('WinBUGS output'!N1386),2)</f>
        <v>0.87</v>
      </c>
      <c r="AA1387" s="5" t="str">
        <f>FIXED(EXP('WinBUGS output'!M1386),2)</f>
        <v>0.43</v>
      </c>
      <c r="AB1387" s="5" t="str">
        <f>FIXED(EXP('WinBUGS output'!O1386),2)</f>
        <v>1.89</v>
      </c>
    </row>
    <row r="1388" spans="1:28" x14ac:dyDescent="0.25">
      <c r="A1388" s="15">
        <v>17</v>
      </c>
      <c r="B1388" s="15">
        <v>66</v>
      </c>
      <c r="C1388" s="5" t="str">
        <f>VLOOKUP(A1388,'WinBUGS output'!A:C,3,FALSE)</f>
        <v>Citalopram</v>
      </c>
      <c r="D1388" s="5" t="str">
        <f>VLOOKUP(B1388,'WinBUGS output'!A:C,3,FALSE)</f>
        <v>CBT individual (over 15 sessions)</v>
      </c>
      <c r="E1388" s="5" t="str">
        <f>FIXED('WinBUGS output'!N1387,2)</f>
        <v>-0.26</v>
      </c>
      <c r="F1388" s="5" t="str">
        <f>FIXED('WinBUGS output'!M1387,2)</f>
        <v>-0.81</v>
      </c>
      <c r="G1388" s="5" t="str">
        <f>FIXED('WinBUGS output'!O1387,2)</f>
        <v>0.28</v>
      </c>
      <c r="H1388" s="38"/>
      <c r="I1388" s="38"/>
      <c r="J1388" s="38"/>
      <c r="X1388" s="5" t="str">
        <f t="shared" si="54"/>
        <v>Citalopram</v>
      </c>
      <c r="Y1388" s="5" t="str">
        <f t="shared" si="55"/>
        <v>CBT individual (over 15 sessions)</v>
      </c>
      <c r="Z1388" s="5" t="str">
        <f>FIXED(EXP('WinBUGS output'!N1387),2)</f>
        <v>0.77</v>
      </c>
      <c r="AA1388" s="5" t="str">
        <f>FIXED(EXP('WinBUGS output'!M1387),2)</f>
        <v>0.44</v>
      </c>
      <c r="AB1388" s="5" t="str">
        <f>FIXED(EXP('WinBUGS output'!O1387),2)</f>
        <v>1.32</v>
      </c>
    </row>
    <row r="1389" spans="1:28" x14ac:dyDescent="0.25">
      <c r="A1389" s="15">
        <v>17</v>
      </c>
      <c r="B1389" s="15">
        <v>67</v>
      </c>
      <c r="C1389" s="5" t="str">
        <f>VLOOKUP(A1389,'WinBUGS output'!A:C,3,FALSE)</f>
        <v>Citalopram</v>
      </c>
      <c r="D1389" s="5" t="str">
        <f>VLOOKUP(B1389,'WinBUGS output'!A:C,3,FALSE)</f>
        <v>CBT individual (over 15 sessions) + TAU</v>
      </c>
      <c r="E1389" s="5" t="str">
        <f>FIXED('WinBUGS output'!N1388,2)</f>
        <v>-0.28</v>
      </c>
      <c r="F1389" s="5" t="str">
        <f>FIXED('WinBUGS output'!M1388,2)</f>
        <v>-1.13</v>
      </c>
      <c r="G1389" s="5" t="str">
        <f>FIXED('WinBUGS output'!O1388,2)</f>
        <v>0.50</v>
      </c>
      <c r="H1389" s="38"/>
      <c r="I1389" s="38"/>
      <c r="J1389" s="38"/>
      <c r="X1389" s="5" t="str">
        <f t="shared" si="54"/>
        <v>Citalopram</v>
      </c>
      <c r="Y1389" s="5" t="str">
        <f t="shared" si="55"/>
        <v>CBT individual (over 15 sessions) + TAU</v>
      </c>
      <c r="Z1389" s="5" t="str">
        <f>FIXED(EXP('WinBUGS output'!N1388),2)</f>
        <v>0.75</v>
      </c>
      <c r="AA1389" s="5" t="str">
        <f>FIXED(EXP('WinBUGS output'!M1388),2)</f>
        <v>0.32</v>
      </c>
      <c r="AB1389" s="5" t="str">
        <f>FIXED(EXP('WinBUGS output'!O1388),2)</f>
        <v>1.64</v>
      </c>
    </row>
    <row r="1390" spans="1:28" x14ac:dyDescent="0.25">
      <c r="A1390" s="15">
        <v>17</v>
      </c>
      <c r="B1390" s="15">
        <v>68</v>
      </c>
      <c r="C1390" s="5" t="str">
        <f>VLOOKUP(A1390,'WinBUGS output'!A:C,3,FALSE)</f>
        <v>Citalopram</v>
      </c>
      <c r="D1390" s="5" t="str">
        <f>VLOOKUP(B1390,'WinBUGS output'!A:C,3,FALSE)</f>
        <v>Rational emotive behaviour therapy (REBT) individual</v>
      </c>
      <c r="E1390" s="5" t="str">
        <f>FIXED('WinBUGS output'!N1389,2)</f>
        <v>-0.29</v>
      </c>
      <c r="F1390" s="5" t="str">
        <f>FIXED('WinBUGS output'!M1389,2)</f>
        <v>-1.11</v>
      </c>
      <c r="G1390" s="5" t="str">
        <f>FIXED('WinBUGS output'!O1389,2)</f>
        <v>0.45</v>
      </c>
      <c r="H1390" s="38"/>
      <c r="I1390" s="38"/>
      <c r="J1390" s="38"/>
      <c r="X1390" s="5" t="str">
        <f t="shared" si="54"/>
        <v>Citalopram</v>
      </c>
      <c r="Y1390" s="5" t="str">
        <f t="shared" si="55"/>
        <v>Rational emotive behaviour therapy (REBT) individual</v>
      </c>
      <c r="Z1390" s="5" t="str">
        <f>FIXED(EXP('WinBUGS output'!N1389),2)</f>
        <v>0.75</v>
      </c>
      <c r="AA1390" s="5" t="str">
        <f>FIXED(EXP('WinBUGS output'!M1389),2)</f>
        <v>0.33</v>
      </c>
      <c r="AB1390" s="5" t="str">
        <f>FIXED(EXP('WinBUGS output'!O1389),2)</f>
        <v>1.57</v>
      </c>
    </row>
    <row r="1391" spans="1:28" x14ac:dyDescent="0.25">
      <c r="A1391" s="15">
        <v>17</v>
      </c>
      <c r="B1391" s="15">
        <v>69</v>
      </c>
      <c r="C1391" s="5" t="str">
        <f>VLOOKUP(A1391,'WinBUGS output'!A:C,3,FALSE)</f>
        <v>Citalopram</v>
      </c>
      <c r="D1391" s="5" t="str">
        <f>VLOOKUP(B1391,'WinBUGS output'!A:C,3,FALSE)</f>
        <v>Third-wave cognitive therapy individual</v>
      </c>
      <c r="E1391" s="5" t="str">
        <f>FIXED('WinBUGS output'!N1390,2)</f>
        <v>-0.33</v>
      </c>
      <c r="F1391" s="5" t="str">
        <f>FIXED('WinBUGS output'!M1390,2)</f>
        <v>-1.06</v>
      </c>
      <c r="G1391" s="5" t="str">
        <f>FIXED('WinBUGS output'!O1390,2)</f>
        <v>0.33</v>
      </c>
      <c r="H1391" s="38"/>
      <c r="I1391" s="38"/>
      <c r="J1391" s="38"/>
      <c r="X1391" s="5" t="str">
        <f t="shared" si="54"/>
        <v>Citalopram</v>
      </c>
      <c r="Y1391" s="5" t="str">
        <f t="shared" si="55"/>
        <v>Third-wave cognitive therapy individual</v>
      </c>
      <c r="Z1391" s="5" t="str">
        <f>FIXED(EXP('WinBUGS output'!N1390),2)</f>
        <v>0.72</v>
      </c>
      <c r="AA1391" s="5" t="str">
        <f>FIXED(EXP('WinBUGS output'!M1390),2)</f>
        <v>0.35</v>
      </c>
      <c r="AB1391" s="5" t="str">
        <f>FIXED(EXP('WinBUGS output'!O1390),2)</f>
        <v>1.40</v>
      </c>
    </row>
    <row r="1392" spans="1:28" x14ac:dyDescent="0.25">
      <c r="A1392" s="15">
        <v>17</v>
      </c>
      <c r="B1392" s="15">
        <v>70</v>
      </c>
      <c r="C1392" s="5" t="str">
        <f>VLOOKUP(A1392,'WinBUGS output'!A:C,3,FALSE)</f>
        <v>Citalopram</v>
      </c>
      <c r="D1392" s="5" t="str">
        <f>VLOOKUP(B1392,'WinBUGS output'!A:C,3,FALSE)</f>
        <v>Third-wave cognitive therapy individual + TAU</v>
      </c>
      <c r="E1392" s="5" t="str">
        <f>FIXED('WinBUGS output'!N1391,2)</f>
        <v>-0.30</v>
      </c>
      <c r="F1392" s="5" t="str">
        <f>FIXED('WinBUGS output'!M1391,2)</f>
        <v>-1.15</v>
      </c>
      <c r="G1392" s="5" t="str">
        <f>FIXED('WinBUGS output'!O1391,2)</f>
        <v>0.47</v>
      </c>
      <c r="H1392" s="38"/>
      <c r="I1392" s="38"/>
      <c r="J1392" s="38"/>
      <c r="X1392" s="5" t="str">
        <f t="shared" si="54"/>
        <v>Citalopram</v>
      </c>
      <c r="Y1392" s="5" t="str">
        <f t="shared" si="55"/>
        <v>Third-wave cognitive therapy individual + TAU</v>
      </c>
      <c r="Z1392" s="5" t="str">
        <f>FIXED(EXP('WinBUGS output'!N1391),2)</f>
        <v>0.74</v>
      </c>
      <c r="AA1392" s="5" t="str">
        <f>FIXED(EXP('WinBUGS output'!M1391),2)</f>
        <v>0.32</v>
      </c>
      <c r="AB1392" s="5" t="str">
        <f>FIXED(EXP('WinBUGS output'!O1391),2)</f>
        <v>1.60</v>
      </c>
    </row>
    <row r="1393" spans="1:28" x14ac:dyDescent="0.25">
      <c r="A1393" s="15">
        <v>17</v>
      </c>
      <c r="B1393" s="15">
        <v>71</v>
      </c>
      <c r="C1393" s="5" t="str">
        <f>VLOOKUP(A1393,'WinBUGS output'!A:C,3,FALSE)</f>
        <v>Citalopram</v>
      </c>
      <c r="D1393" s="5" t="str">
        <f>VLOOKUP(B1393,'WinBUGS output'!A:C,3,FALSE)</f>
        <v>CBT group (under 15 sessions)</v>
      </c>
      <c r="E1393" s="5" t="str">
        <f>FIXED('WinBUGS output'!N1392,2)</f>
        <v>-0.03</v>
      </c>
      <c r="F1393" s="5" t="str">
        <f>FIXED('WinBUGS output'!M1392,2)</f>
        <v>-0.78</v>
      </c>
      <c r="G1393" s="5" t="str">
        <f>FIXED('WinBUGS output'!O1392,2)</f>
        <v>0.73</v>
      </c>
      <c r="H1393" s="38"/>
      <c r="I1393" s="38"/>
      <c r="J1393" s="38"/>
      <c r="X1393" s="5" t="str">
        <f t="shared" si="54"/>
        <v>Citalopram</v>
      </c>
      <c r="Y1393" s="5" t="str">
        <f t="shared" si="55"/>
        <v>CBT group (under 15 sessions)</v>
      </c>
      <c r="Z1393" s="5" t="str">
        <f>FIXED(EXP('WinBUGS output'!N1392),2)</f>
        <v>0.97</v>
      </c>
      <c r="AA1393" s="5" t="str">
        <f>FIXED(EXP('WinBUGS output'!M1392),2)</f>
        <v>0.46</v>
      </c>
      <c r="AB1393" s="5" t="str">
        <f>FIXED(EXP('WinBUGS output'!O1392),2)</f>
        <v>2.06</v>
      </c>
    </row>
    <row r="1394" spans="1:28" x14ac:dyDescent="0.25">
      <c r="A1394" s="15">
        <v>17</v>
      </c>
      <c r="B1394" s="15">
        <v>72</v>
      </c>
      <c r="C1394" s="5" t="str">
        <f>VLOOKUP(A1394,'WinBUGS output'!A:C,3,FALSE)</f>
        <v>Citalopram</v>
      </c>
      <c r="D1394" s="5" t="str">
        <f>VLOOKUP(B1394,'WinBUGS output'!A:C,3,FALSE)</f>
        <v>CBT group (under 15 sessions) + TAU</v>
      </c>
      <c r="E1394" s="5" t="str">
        <f>FIXED('WinBUGS output'!N1393,2)</f>
        <v>-0.73</v>
      </c>
      <c r="F1394" s="5" t="str">
        <f>FIXED('WinBUGS output'!M1393,2)</f>
        <v>-1.82</v>
      </c>
      <c r="G1394" s="5" t="str">
        <f>FIXED('WinBUGS output'!O1393,2)</f>
        <v>0.21</v>
      </c>
      <c r="H1394" s="38"/>
      <c r="I1394" s="38"/>
      <c r="J1394" s="38"/>
      <c r="X1394" s="5" t="str">
        <f t="shared" si="54"/>
        <v>Citalopram</v>
      </c>
      <c r="Y1394" s="5" t="str">
        <f t="shared" si="55"/>
        <v>CBT group (under 15 sessions) + TAU</v>
      </c>
      <c r="Z1394" s="5" t="str">
        <f>FIXED(EXP('WinBUGS output'!N1393),2)</f>
        <v>0.48</v>
      </c>
      <c r="AA1394" s="5" t="str">
        <f>FIXED(EXP('WinBUGS output'!M1393),2)</f>
        <v>0.16</v>
      </c>
      <c r="AB1394" s="5" t="str">
        <f>FIXED(EXP('WinBUGS output'!O1393),2)</f>
        <v>1.23</v>
      </c>
    </row>
    <row r="1395" spans="1:28" x14ac:dyDescent="0.25">
      <c r="A1395" s="15">
        <v>17</v>
      </c>
      <c r="B1395" s="15">
        <v>73</v>
      </c>
      <c r="C1395" s="5" t="str">
        <f>VLOOKUP(A1395,'WinBUGS output'!A:C,3,FALSE)</f>
        <v>Citalopram</v>
      </c>
      <c r="D1395" s="5" t="str">
        <f>VLOOKUP(B1395,'WinBUGS output'!A:C,3,FALSE)</f>
        <v>CBT group (over 15 sessions)</v>
      </c>
      <c r="E1395" s="5" t="str">
        <f>FIXED('WinBUGS output'!N1394,2)</f>
        <v>-0.21</v>
      </c>
      <c r="F1395" s="5" t="str">
        <f>FIXED('WinBUGS output'!M1394,2)</f>
        <v>-1.14</v>
      </c>
      <c r="G1395" s="5" t="str">
        <f>FIXED('WinBUGS output'!O1394,2)</f>
        <v>0.71</v>
      </c>
      <c r="H1395" s="38"/>
      <c r="I1395" s="38"/>
      <c r="J1395" s="38"/>
      <c r="X1395" s="5" t="str">
        <f t="shared" si="54"/>
        <v>Citalopram</v>
      </c>
      <c r="Y1395" s="5" t="str">
        <f t="shared" si="55"/>
        <v>CBT group (over 15 sessions)</v>
      </c>
      <c r="Z1395" s="5" t="str">
        <f>FIXED(EXP('WinBUGS output'!N1394),2)</f>
        <v>0.81</v>
      </c>
      <c r="AA1395" s="5" t="str">
        <f>FIXED(EXP('WinBUGS output'!M1394),2)</f>
        <v>0.32</v>
      </c>
      <c r="AB1395" s="5" t="str">
        <f>FIXED(EXP('WinBUGS output'!O1394),2)</f>
        <v>2.03</v>
      </c>
    </row>
    <row r="1396" spans="1:28" x14ac:dyDescent="0.25">
      <c r="A1396" s="15">
        <v>17</v>
      </c>
      <c r="B1396" s="15">
        <v>74</v>
      </c>
      <c r="C1396" s="5" t="str">
        <f>VLOOKUP(A1396,'WinBUGS output'!A:C,3,FALSE)</f>
        <v>Citalopram</v>
      </c>
      <c r="D1396" s="5" t="str">
        <f>VLOOKUP(B1396,'WinBUGS output'!A:C,3,FALSE)</f>
        <v>Coping with Depression course (group)</v>
      </c>
      <c r="E1396" s="5" t="str">
        <f>FIXED('WinBUGS output'!N1395,2)</f>
        <v>-0.17</v>
      </c>
      <c r="F1396" s="5" t="str">
        <f>FIXED('WinBUGS output'!M1395,2)</f>
        <v>-1.01</v>
      </c>
      <c r="G1396" s="5" t="str">
        <f>FIXED('WinBUGS output'!O1395,2)</f>
        <v>0.67</v>
      </c>
      <c r="H1396" s="38"/>
      <c r="I1396" s="38"/>
      <c r="J1396" s="38"/>
      <c r="X1396" s="5" t="str">
        <f t="shared" si="54"/>
        <v>Citalopram</v>
      </c>
      <c r="Y1396" s="5" t="str">
        <f t="shared" si="55"/>
        <v>Coping with Depression course (group)</v>
      </c>
      <c r="Z1396" s="5" t="str">
        <f>FIXED(EXP('WinBUGS output'!N1395),2)</f>
        <v>0.85</v>
      </c>
      <c r="AA1396" s="5" t="str">
        <f>FIXED(EXP('WinBUGS output'!M1395),2)</f>
        <v>0.36</v>
      </c>
      <c r="AB1396" s="5" t="str">
        <f>FIXED(EXP('WinBUGS output'!O1395),2)</f>
        <v>1.94</v>
      </c>
    </row>
    <row r="1397" spans="1:28" x14ac:dyDescent="0.25">
      <c r="A1397" s="15">
        <v>17</v>
      </c>
      <c r="B1397" s="15">
        <v>75</v>
      </c>
      <c r="C1397" s="5" t="str">
        <f>VLOOKUP(A1397,'WinBUGS output'!A:C,3,FALSE)</f>
        <v>Citalopram</v>
      </c>
      <c r="D1397" s="5" t="str">
        <f>VLOOKUP(B1397,'WinBUGS output'!A:C,3,FALSE)</f>
        <v>Coping with Depression course (group) + TAU</v>
      </c>
      <c r="E1397" s="5" t="str">
        <f>FIXED('WinBUGS output'!N1396,2)</f>
        <v>0.11</v>
      </c>
      <c r="F1397" s="5" t="str">
        <f>FIXED('WinBUGS output'!M1396,2)</f>
        <v>-0.76</v>
      </c>
      <c r="G1397" s="5" t="str">
        <f>FIXED('WinBUGS output'!O1396,2)</f>
        <v>1.08</v>
      </c>
      <c r="H1397" s="38"/>
      <c r="I1397" s="38"/>
      <c r="J1397" s="38"/>
      <c r="X1397" s="5" t="str">
        <f t="shared" si="54"/>
        <v>Citalopram</v>
      </c>
      <c r="Y1397" s="5" t="str">
        <f t="shared" si="55"/>
        <v>Coping with Depression course (group) + TAU</v>
      </c>
      <c r="Z1397" s="5" t="str">
        <f>FIXED(EXP('WinBUGS output'!N1396),2)</f>
        <v>1.11</v>
      </c>
      <c r="AA1397" s="5" t="str">
        <f>FIXED(EXP('WinBUGS output'!M1396),2)</f>
        <v>0.47</v>
      </c>
      <c r="AB1397" s="5" t="str">
        <f>FIXED(EXP('WinBUGS output'!O1396),2)</f>
        <v>2.93</v>
      </c>
    </row>
    <row r="1398" spans="1:28" x14ac:dyDescent="0.25">
      <c r="A1398" s="15">
        <v>17</v>
      </c>
      <c r="B1398" s="15">
        <v>76</v>
      </c>
      <c r="C1398" s="5" t="str">
        <f>VLOOKUP(A1398,'WinBUGS output'!A:C,3,FALSE)</f>
        <v>Citalopram</v>
      </c>
      <c r="D1398" s="5" t="str">
        <f>VLOOKUP(B1398,'WinBUGS output'!A:C,3,FALSE)</f>
        <v>Rational emotive behaviour therapy (REBT) group</v>
      </c>
      <c r="E1398" s="5" t="str">
        <f>FIXED('WinBUGS output'!N1397,2)</f>
        <v>-0.44</v>
      </c>
      <c r="F1398" s="5" t="str">
        <f>FIXED('WinBUGS output'!M1397,2)</f>
        <v>-1.60</v>
      </c>
      <c r="G1398" s="5" t="str">
        <f>FIXED('WinBUGS output'!O1397,2)</f>
        <v>0.53</v>
      </c>
      <c r="H1398" s="38"/>
      <c r="I1398" s="38"/>
      <c r="J1398" s="38"/>
      <c r="X1398" s="5" t="str">
        <f t="shared" si="54"/>
        <v>Citalopram</v>
      </c>
      <c r="Y1398" s="5" t="str">
        <f t="shared" si="55"/>
        <v>Rational emotive behaviour therapy (REBT) group</v>
      </c>
      <c r="Z1398" s="5" t="str">
        <f>FIXED(EXP('WinBUGS output'!N1397),2)</f>
        <v>0.65</v>
      </c>
      <c r="AA1398" s="5" t="str">
        <f>FIXED(EXP('WinBUGS output'!M1397),2)</f>
        <v>0.20</v>
      </c>
      <c r="AB1398" s="5" t="str">
        <f>FIXED(EXP('WinBUGS output'!O1397),2)</f>
        <v>1.70</v>
      </c>
    </row>
    <row r="1399" spans="1:28" x14ac:dyDescent="0.25">
      <c r="A1399" s="15">
        <v>17</v>
      </c>
      <c r="B1399" s="15">
        <v>77</v>
      </c>
      <c r="C1399" s="5" t="str">
        <f>VLOOKUP(A1399,'WinBUGS output'!A:C,3,FALSE)</f>
        <v>Citalopram</v>
      </c>
      <c r="D1399" s="5" t="str">
        <f>VLOOKUP(B1399,'WinBUGS output'!A:C,3,FALSE)</f>
        <v>Third-wave cognitive therapy group</v>
      </c>
      <c r="E1399" s="5" t="str">
        <f>FIXED('WinBUGS output'!N1398,2)</f>
        <v>-0.01</v>
      </c>
      <c r="F1399" s="5" t="str">
        <f>FIXED('WinBUGS output'!M1398,2)</f>
        <v>-0.90</v>
      </c>
      <c r="G1399" s="5" t="str">
        <f>FIXED('WinBUGS output'!O1398,2)</f>
        <v>0.95</v>
      </c>
      <c r="H1399" s="38"/>
      <c r="I1399" s="38"/>
      <c r="J1399" s="38"/>
      <c r="X1399" s="5" t="str">
        <f t="shared" si="54"/>
        <v>Citalopram</v>
      </c>
      <c r="Y1399" s="5" t="str">
        <f t="shared" si="55"/>
        <v>Third-wave cognitive therapy group</v>
      </c>
      <c r="Z1399" s="5" t="str">
        <f>FIXED(EXP('WinBUGS output'!N1398),2)</f>
        <v>0.99</v>
      </c>
      <c r="AA1399" s="5" t="str">
        <f>FIXED(EXP('WinBUGS output'!M1398),2)</f>
        <v>0.41</v>
      </c>
      <c r="AB1399" s="5" t="str">
        <f>FIXED(EXP('WinBUGS output'!O1398),2)</f>
        <v>2.59</v>
      </c>
    </row>
    <row r="1400" spans="1:28" x14ac:dyDescent="0.25">
      <c r="A1400" s="15">
        <v>17</v>
      </c>
      <c r="B1400" s="15">
        <v>78</v>
      </c>
      <c r="C1400" s="5" t="str">
        <f>VLOOKUP(A1400,'WinBUGS output'!A:C,3,FALSE)</f>
        <v>Citalopram</v>
      </c>
      <c r="D1400" s="5" t="str">
        <f>VLOOKUP(B1400,'WinBUGS output'!A:C,3,FALSE)</f>
        <v>Third-wave cognitive therapy group + TAU</v>
      </c>
      <c r="E1400" s="5" t="str">
        <f>FIXED('WinBUGS output'!N1399,2)</f>
        <v>-0.33</v>
      </c>
      <c r="F1400" s="5" t="str">
        <f>FIXED('WinBUGS output'!M1399,2)</f>
        <v>-1.39</v>
      </c>
      <c r="G1400" s="5" t="str">
        <f>FIXED('WinBUGS output'!O1399,2)</f>
        <v>0.63</v>
      </c>
      <c r="H1400" s="38"/>
      <c r="I1400" s="38"/>
      <c r="J1400" s="38"/>
      <c r="X1400" s="5" t="str">
        <f t="shared" si="54"/>
        <v>Citalopram</v>
      </c>
      <c r="Y1400" s="5" t="str">
        <f t="shared" si="55"/>
        <v>Third-wave cognitive therapy group + TAU</v>
      </c>
      <c r="Z1400" s="5" t="str">
        <f>FIXED(EXP('WinBUGS output'!N1399),2)</f>
        <v>0.72</v>
      </c>
      <c r="AA1400" s="5" t="str">
        <f>FIXED(EXP('WinBUGS output'!M1399),2)</f>
        <v>0.25</v>
      </c>
      <c r="AB1400" s="5" t="str">
        <f>FIXED(EXP('WinBUGS output'!O1399),2)</f>
        <v>1.88</v>
      </c>
    </row>
    <row r="1401" spans="1:28" x14ac:dyDescent="0.25">
      <c r="A1401" s="15">
        <v>17</v>
      </c>
      <c r="B1401" s="15">
        <v>79</v>
      </c>
      <c r="C1401" s="5" t="str">
        <f>VLOOKUP(A1401,'WinBUGS output'!A:C,3,FALSE)</f>
        <v>Citalopram</v>
      </c>
      <c r="D1401" s="5" t="str">
        <f>VLOOKUP(B1401,'WinBUGS output'!A:C,3,FALSE)</f>
        <v>CBT individual (over 15 sessions) + any AD</v>
      </c>
      <c r="E1401" s="5" t="str">
        <f>FIXED('WinBUGS output'!N1400,2)</f>
        <v>0.21</v>
      </c>
      <c r="F1401" s="5" t="str">
        <f>FIXED('WinBUGS output'!M1400,2)</f>
        <v>-0.84</v>
      </c>
      <c r="G1401" s="5" t="str">
        <f>FIXED('WinBUGS output'!O1400,2)</f>
        <v>1.34</v>
      </c>
      <c r="H1401" s="38"/>
      <c r="I1401" s="38"/>
      <c r="J1401" s="38"/>
      <c r="X1401" s="5" t="str">
        <f t="shared" si="54"/>
        <v>Citalopram</v>
      </c>
      <c r="Y1401" s="5" t="str">
        <f t="shared" si="55"/>
        <v>CBT individual (over 15 sessions) + any AD</v>
      </c>
      <c r="Z1401" s="5" t="str">
        <f>FIXED(EXP('WinBUGS output'!N1400),2)</f>
        <v>1.23</v>
      </c>
      <c r="AA1401" s="5" t="str">
        <f>FIXED(EXP('WinBUGS output'!M1400),2)</f>
        <v>0.43</v>
      </c>
      <c r="AB1401" s="5" t="str">
        <f>FIXED(EXP('WinBUGS output'!O1400),2)</f>
        <v>3.82</v>
      </c>
    </row>
    <row r="1402" spans="1:28" x14ac:dyDescent="0.25">
      <c r="A1402" s="15">
        <v>17</v>
      </c>
      <c r="B1402" s="15">
        <v>80</v>
      </c>
      <c r="C1402" s="5" t="str">
        <f>VLOOKUP(A1402,'WinBUGS output'!A:C,3,FALSE)</f>
        <v>Citalopram</v>
      </c>
      <c r="D1402" s="5" t="str">
        <f>VLOOKUP(B1402,'WinBUGS output'!A:C,3,FALSE)</f>
        <v>CBT individual (over 15 sessions) + any TCA</v>
      </c>
      <c r="E1402" s="5" t="str">
        <f>FIXED('WinBUGS output'!N1401,2)</f>
        <v>0.12</v>
      </c>
      <c r="F1402" s="5" t="str">
        <f>FIXED('WinBUGS output'!M1401,2)</f>
        <v>-0.79</v>
      </c>
      <c r="G1402" s="5" t="str">
        <f>FIXED('WinBUGS output'!O1401,2)</f>
        <v>1.02</v>
      </c>
      <c r="H1402" s="38"/>
      <c r="I1402" s="38"/>
      <c r="J1402" s="38"/>
      <c r="X1402" s="5" t="str">
        <f t="shared" si="54"/>
        <v>Citalopram</v>
      </c>
      <c r="Y1402" s="5" t="str">
        <f t="shared" si="55"/>
        <v>CBT individual (over 15 sessions) + any TCA</v>
      </c>
      <c r="Z1402" s="5" t="str">
        <f>FIXED(EXP('WinBUGS output'!N1401),2)</f>
        <v>1.13</v>
      </c>
      <c r="AA1402" s="5" t="str">
        <f>FIXED(EXP('WinBUGS output'!M1401),2)</f>
        <v>0.45</v>
      </c>
      <c r="AB1402" s="5" t="str">
        <f>FIXED(EXP('WinBUGS output'!O1401),2)</f>
        <v>2.76</v>
      </c>
    </row>
    <row r="1403" spans="1:28" x14ac:dyDescent="0.25">
      <c r="A1403" s="15">
        <v>17</v>
      </c>
      <c r="B1403" s="15">
        <v>81</v>
      </c>
      <c r="C1403" s="5" t="str">
        <f>VLOOKUP(A1403,'WinBUGS output'!A:C,3,FALSE)</f>
        <v>Citalopram</v>
      </c>
      <c r="D1403" s="5" t="str">
        <f>VLOOKUP(B1403,'WinBUGS output'!A:C,3,FALSE)</f>
        <v>CBT individual (over 15 sessions) + imipramine</v>
      </c>
      <c r="E1403" s="5" t="str">
        <f>FIXED('WinBUGS output'!N1402,2)</f>
        <v>0.10</v>
      </c>
      <c r="F1403" s="5" t="str">
        <f>FIXED('WinBUGS output'!M1402,2)</f>
        <v>-0.88</v>
      </c>
      <c r="G1403" s="5" t="str">
        <f>FIXED('WinBUGS output'!O1402,2)</f>
        <v>1.07</v>
      </c>
      <c r="H1403" s="38"/>
      <c r="I1403" s="38"/>
      <c r="J1403" s="38"/>
      <c r="X1403" s="5" t="str">
        <f t="shared" si="54"/>
        <v>Citalopram</v>
      </c>
      <c r="Y1403" s="5" t="str">
        <f t="shared" si="55"/>
        <v>CBT individual (over 15 sessions) + imipramine</v>
      </c>
      <c r="Z1403" s="5" t="str">
        <f>FIXED(EXP('WinBUGS output'!N1402),2)</f>
        <v>1.11</v>
      </c>
      <c r="AA1403" s="5" t="str">
        <f>FIXED(EXP('WinBUGS output'!M1402),2)</f>
        <v>0.41</v>
      </c>
      <c r="AB1403" s="5" t="str">
        <f>FIXED(EXP('WinBUGS output'!O1402),2)</f>
        <v>2.91</v>
      </c>
    </row>
    <row r="1404" spans="1:28" x14ac:dyDescent="0.25">
      <c r="A1404" s="15">
        <v>17</v>
      </c>
      <c r="B1404" s="15">
        <v>82</v>
      </c>
      <c r="C1404" s="5" t="str">
        <f>VLOOKUP(A1404,'WinBUGS output'!A:C,3,FALSE)</f>
        <v>Citalopram</v>
      </c>
      <c r="D1404" s="5" t="str">
        <f>VLOOKUP(B1404,'WinBUGS output'!A:C,3,FALSE)</f>
        <v>CBT group (under 15 sessions) + imipramine</v>
      </c>
      <c r="E1404" s="5" t="str">
        <f>FIXED('WinBUGS output'!N1403,2)</f>
        <v>0.97</v>
      </c>
      <c r="F1404" s="5" t="str">
        <f>FIXED('WinBUGS output'!M1403,2)</f>
        <v>-0.54</v>
      </c>
      <c r="G1404" s="5" t="str">
        <f>FIXED('WinBUGS output'!O1403,2)</f>
        <v>2.49</v>
      </c>
      <c r="H1404" s="38"/>
      <c r="I1404" s="38"/>
      <c r="J1404" s="38"/>
      <c r="X1404" s="5" t="str">
        <f t="shared" si="54"/>
        <v>Citalopram</v>
      </c>
      <c r="Y1404" s="5" t="str">
        <f t="shared" si="55"/>
        <v>CBT group (under 15 sessions) + imipramine</v>
      </c>
      <c r="Z1404" s="5" t="str">
        <f>FIXED(EXP('WinBUGS output'!N1403),2)</f>
        <v>2.63</v>
      </c>
      <c r="AA1404" s="5" t="str">
        <f>FIXED(EXP('WinBUGS output'!M1403),2)</f>
        <v>0.58</v>
      </c>
      <c r="AB1404" s="5" t="str">
        <f>FIXED(EXP('WinBUGS output'!O1403),2)</f>
        <v>12.03</v>
      </c>
    </row>
    <row r="1405" spans="1:28" x14ac:dyDescent="0.25">
      <c r="A1405" s="15">
        <v>17</v>
      </c>
      <c r="B1405" s="15">
        <v>83</v>
      </c>
      <c r="C1405" s="5" t="str">
        <f>VLOOKUP(A1405,'WinBUGS output'!A:C,3,FALSE)</f>
        <v>Citalopram</v>
      </c>
      <c r="D1405" s="5" t="str">
        <f>VLOOKUP(B1405,'WinBUGS output'!A:C,3,FALSE)</f>
        <v>Problem solving individual + any SSRI</v>
      </c>
      <c r="E1405" s="5" t="str">
        <f>FIXED('WinBUGS output'!N1404,2)</f>
        <v>-0.70</v>
      </c>
      <c r="F1405" s="5" t="str">
        <f>FIXED('WinBUGS output'!M1404,2)</f>
        <v>-2.14</v>
      </c>
      <c r="G1405" s="5" t="str">
        <f>FIXED('WinBUGS output'!O1404,2)</f>
        <v>0.68</v>
      </c>
      <c r="H1405" s="38"/>
      <c r="I1405" s="38"/>
      <c r="J1405" s="38"/>
      <c r="X1405" s="5" t="str">
        <f t="shared" si="54"/>
        <v>Citalopram</v>
      </c>
      <c r="Y1405" s="5" t="str">
        <f t="shared" si="55"/>
        <v>Problem solving individual + any SSRI</v>
      </c>
      <c r="Z1405" s="5" t="str">
        <f>FIXED(EXP('WinBUGS output'!N1404),2)</f>
        <v>0.50</v>
      </c>
      <c r="AA1405" s="5" t="str">
        <f>FIXED(EXP('WinBUGS output'!M1404),2)</f>
        <v>0.12</v>
      </c>
      <c r="AB1405" s="5" t="str">
        <f>FIXED(EXP('WinBUGS output'!O1404),2)</f>
        <v>1.97</v>
      </c>
    </row>
    <row r="1406" spans="1:28" x14ac:dyDescent="0.25">
      <c r="A1406" s="15">
        <v>17</v>
      </c>
      <c r="B1406" s="15">
        <v>84</v>
      </c>
      <c r="C1406" s="5" t="str">
        <f>VLOOKUP(A1406,'WinBUGS output'!A:C,3,FALSE)</f>
        <v>Citalopram</v>
      </c>
      <c r="D1406" s="5" t="str">
        <f>VLOOKUP(B1406,'WinBUGS output'!A:C,3,FALSE)</f>
        <v>Supportive psychotherapy + any SSRI</v>
      </c>
      <c r="E1406" s="5" t="str">
        <f>FIXED('WinBUGS output'!N1405,2)</f>
        <v>0.04</v>
      </c>
      <c r="F1406" s="5" t="str">
        <f>FIXED('WinBUGS output'!M1405,2)</f>
        <v>-1.86</v>
      </c>
      <c r="G1406" s="5" t="str">
        <f>FIXED('WinBUGS output'!O1405,2)</f>
        <v>1.90</v>
      </c>
      <c r="H1406" s="38"/>
      <c r="I1406" s="38"/>
      <c r="J1406" s="38"/>
      <c r="X1406" s="5" t="str">
        <f t="shared" si="54"/>
        <v>Citalopram</v>
      </c>
      <c r="Y1406" s="5" t="str">
        <f t="shared" si="55"/>
        <v>Supportive psychotherapy + any SSRI</v>
      </c>
      <c r="Z1406" s="5" t="str">
        <f>FIXED(EXP('WinBUGS output'!N1405),2)</f>
        <v>1.04</v>
      </c>
      <c r="AA1406" s="5" t="str">
        <f>FIXED(EXP('WinBUGS output'!M1405),2)</f>
        <v>0.16</v>
      </c>
      <c r="AB1406" s="5" t="str">
        <f>FIXED(EXP('WinBUGS output'!O1405),2)</f>
        <v>6.69</v>
      </c>
    </row>
    <row r="1407" spans="1:28" x14ac:dyDescent="0.25">
      <c r="A1407" s="15">
        <v>17</v>
      </c>
      <c r="B1407" s="15">
        <v>85</v>
      </c>
      <c r="C1407" s="5" t="str">
        <f>VLOOKUP(A1407,'WinBUGS output'!A:C,3,FALSE)</f>
        <v>Citalopram</v>
      </c>
      <c r="D1407" s="5" t="str">
        <f>VLOOKUP(B1407,'WinBUGS output'!A:C,3,FALSE)</f>
        <v>Interpersonal psychotherapy (IPT) + any AD</v>
      </c>
      <c r="E1407" s="5" t="str">
        <f>FIXED('WinBUGS output'!N1406,2)</f>
        <v>-0.11</v>
      </c>
      <c r="F1407" s="5" t="str">
        <f>FIXED('WinBUGS output'!M1406,2)</f>
        <v>-1.41</v>
      </c>
      <c r="G1407" s="5" t="str">
        <f>FIXED('WinBUGS output'!O1406,2)</f>
        <v>1.17</v>
      </c>
      <c r="H1407" s="38"/>
      <c r="I1407" s="38"/>
      <c r="J1407" s="38"/>
      <c r="X1407" s="5" t="str">
        <f t="shared" si="54"/>
        <v>Citalopram</v>
      </c>
      <c r="Y1407" s="5" t="str">
        <f t="shared" si="55"/>
        <v>Interpersonal psychotherapy (IPT) + any AD</v>
      </c>
      <c r="Z1407" s="5" t="str">
        <f>FIXED(EXP('WinBUGS output'!N1406),2)</f>
        <v>0.90</v>
      </c>
      <c r="AA1407" s="5" t="str">
        <f>FIXED(EXP('WinBUGS output'!M1406),2)</f>
        <v>0.24</v>
      </c>
      <c r="AB1407" s="5" t="str">
        <f>FIXED(EXP('WinBUGS output'!O1406),2)</f>
        <v>3.23</v>
      </c>
    </row>
    <row r="1408" spans="1:28" x14ac:dyDescent="0.25">
      <c r="A1408" s="15">
        <v>17</v>
      </c>
      <c r="B1408" s="15">
        <v>86</v>
      </c>
      <c r="C1408" s="5" t="str">
        <f>VLOOKUP(A1408,'WinBUGS output'!A:C,3,FALSE)</f>
        <v>Citalopram</v>
      </c>
      <c r="D1408" s="5" t="str">
        <f>VLOOKUP(B1408,'WinBUGS output'!A:C,3,FALSE)</f>
        <v>Interpersonal psychotherapy (IPT) + imipramine</v>
      </c>
      <c r="E1408" s="5" t="str">
        <f>FIXED('WinBUGS output'!N1407,2)</f>
        <v>-0.22</v>
      </c>
      <c r="F1408" s="5" t="str">
        <f>FIXED('WinBUGS output'!M1407,2)</f>
        <v>-1.66</v>
      </c>
      <c r="G1408" s="5" t="str">
        <f>FIXED('WinBUGS output'!O1407,2)</f>
        <v>1.19</v>
      </c>
      <c r="H1408" s="38"/>
      <c r="I1408" s="38"/>
      <c r="J1408" s="38"/>
      <c r="X1408" s="5" t="str">
        <f t="shared" si="54"/>
        <v>Citalopram</v>
      </c>
      <c r="Y1408" s="5" t="str">
        <f t="shared" si="55"/>
        <v>Interpersonal psychotherapy (IPT) + imipramine</v>
      </c>
      <c r="Z1408" s="5" t="str">
        <f>FIXED(EXP('WinBUGS output'!N1407),2)</f>
        <v>0.81</v>
      </c>
      <c r="AA1408" s="5" t="str">
        <f>FIXED(EXP('WinBUGS output'!M1407),2)</f>
        <v>0.19</v>
      </c>
      <c r="AB1408" s="5" t="str">
        <f>FIXED(EXP('WinBUGS output'!O1407),2)</f>
        <v>3.28</v>
      </c>
    </row>
    <row r="1409" spans="1:28" x14ac:dyDescent="0.25">
      <c r="A1409" s="15">
        <v>17</v>
      </c>
      <c r="B1409" s="15">
        <v>87</v>
      </c>
      <c r="C1409" s="5" t="str">
        <f>VLOOKUP(A1409,'WinBUGS output'!A:C,3,FALSE)</f>
        <v>Citalopram</v>
      </c>
      <c r="D1409" s="5" t="str">
        <f>VLOOKUP(B1409,'WinBUGS output'!A:C,3,FALSE)</f>
        <v>Short-term psychodynamic psychotherapy individual + Any AD</v>
      </c>
      <c r="E1409" s="5" t="str">
        <f>FIXED('WinBUGS output'!N1408,2)</f>
        <v>0.54</v>
      </c>
      <c r="F1409" s="5" t="str">
        <f>FIXED('WinBUGS output'!M1408,2)</f>
        <v>-0.39</v>
      </c>
      <c r="G1409" s="5" t="str">
        <f>FIXED('WinBUGS output'!O1408,2)</f>
        <v>1.46</v>
      </c>
      <c r="H1409" s="38"/>
      <c r="I1409" s="38"/>
      <c r="J1409" s="38"/>
      <c r="X1409" s="5" t="str">
        <f t="shared" si="54"/>
        <v>Citalopram</v>
      </c>
      <c r="Y1409" s="5" t="str">
        <f t="shared" si="55"/>
        <v>Short-term psychodynamic psychotherapy individual + Any AD</v>
      </c>
      <c r="Z1409" s="5" t="str">
        <f>FIXED(EXP('WinBUGS output'!N1408),2)</f>
        <v>1.71</v>
      </c>
      <c r="AA1409" s="5" t="str">
        <f>FIXED(EXP('WinBUGS output'!M1408),2)</f>
        <v>0.68</v>
      </c>
      <c r="AB1409" s="5" t="str">
        <f>FIXED(EXP('WinBUGS output'!O1408),2)</f>
        <v>4.30</v>
      </c>
    </row>
    <row r="1410" spans="1:28" x14ac:dyDescent="0.25">
      <c r="A1410" s="15">
        <v>17</v>
      </c>
      <c r="B1410" s="15">
        <v>88</v>
      </c>
      <c r="C1410" s="5" t="str">
        <f>VLOOKUP(A1410,'WinBUGS output'!A:C,3,FALSE)</f>
        <v>Citalopram</v>
      </c>
      <c r="D1410" s="5" t="str">
        <f>VLOOKUP(B1410,'WinBUGS output'!A:C,3,FALSE)</f>
        <v>Short-term psychodynamic psychotherapy individual + any SSRI</v>
      </c>
      <c r="E1410" s="5" t="str">
        <f>FIXED('WinBUGS output'!N1409,2)</f>
        <v>0.52</v>
      </c>
      <c r="F1410" s="5" t="str">
        <f>FIXED('WinBUGS output'!M1409,2)</f>
        <v>-0.61</v>
      </c>
      <c r="G1410" s="5" t="str">
        <f>FIXED('WinBUGS output'!O1409,2)</f>
        <v>1.66</v>
      </c>
      <c r="H1410" s="38"/>
      <c r="I1410" s="38"/>
      <c r="J1410" s="38"/>
      <c r="X1410" s="5" t="str">
        <f t="shared" si="54"/>
        <v>Citalopram</v>
      </c>
      <c r="Y1410" s="5" t="str">
        <f t="shared" si="55"/>
        <v>Short-term psychodynamic psychotherapy individual + any SSRI</v>
      </c>
      <c r="Z1410" s="5" t="str">
        <f>FIXED(EXP('WinBUGS output'!N1409),2)</f>
        <v>1.68</v>
      </c>
      <c r="AA1410" s="5" t="str">
        <f>FIXED(EXP('WinBUGS output'!M1409),2)</f>
        <v>0.54</v>
      </c>
      <c r="AB1410" s="5" t="str">
        <f>FIXED(EXP('WinBUGS output'!O1409),2)</f>
        <v>5.25</v>
      </c>
    </row>
    <row r="1411" spans="1:28" x14ac:dyDescent="0.25">
      <c r="A1411" s="15">
        <v>17</v>
      </c>
      <c r="B1411" s="15">
        <v>89</v>
      </c>
      <c r="C1411" s="5" t="str">
        <f>VLOOKUP(A1411,'WinBUGS output'!A:C,3,FALSE)</f>
        <v>Citalopram</v>
      </c>
      <c r="D1411" s="5" t="str">
        <f>VLOOKUP(B1411,'WinBUGS output'!A:C,3,FALSE)</f>
        <v>CBT individual (over 15 sessions) + Pill placebo</v>
      </c>
      <c r="E1411" s="5" t="str">
        <f>FIXED('WinBUGS output'!N1410,2)</f>
        <v>-1.05</v>
      </c>
      <c r="F1411" s="5" t="str">
        <f>FIXED('WinBUGS output'!M1410,2)</f>
        <v>-2.42</v>
      </c>
      <c r="G1411" s="5" t="str">
        <f>FIXED('WinBUGS output'!O1410,2)</f>
        <v>0.18</v>
      </c>
      <c r="H1411" s="38"/>
      <c r="I1411" s="38"/>
      <c r="J1411" s="38"/>
      <c r="X1411" s="5" t="str">
        <f t="shared" si="54"/>
        <v>Citalopram</v>
      </c>
      <c r="Y1411" s="5" t="str">
        <f t="shared" si="55"/>
        <v>CBT individual (over 15 sessions) + Pill placebo</v>
      </c>
      <c r="Z1411" s="5" t="str">
        <f>FIXED(EXP('WinBUGS output'!N1410),2)</f>
        <v>0.35</v>
      </c>
      <c r="AA1411" s="5" t="str">
        <f>FIXED(EXP('WinBUGS output'!M1410),2)</f>
        <v>0.09</v>
      </c>
      <c r="AB1411" s="5" t="str">
        <f>FIXED(EXP('WinBUGS output'!O1410),2)</f>
        <v>1.20</v>
      </c>
    </row>
    <row r="1412" spans="1:28" x14ac:dyDescent="0.25">
      <c r="A1412" s="15">
        <v>17</v>
      </c>
      <c r="B1412" s="15">
        <v>90</v>
      </c>
      <c r="C1412" s="5" t="str">
        <f>VLOOKUP(A1412,'WinBUGS output'!A:C,3,FALSE)</f>
        <v>Citalopram</v>
      </c>
      <c r="D1412" s="5" t="str">
        <f>VLOOKUP(B1412,'WinBUGS output'!A:C,3,FALSE)</f>
        <v xml:space="preserve">Interpersonal psychotherapy (IPT) + Pill placebo </v>
      </c>
      <c r="E1412" s="5" t="str">
        <f>FIXED('WinBUGS output'!N1411,2)</f>
        <v>-0.89</v>
      </c>
      <c r="F1412" s="5" t="str">
        <f>FIXED('WinBUGS output'!M1411,2)</f>
        <v>-2.09</v>
      </c>
      <c r="G1412" s="5" t="str">
        <f>FIXED('WinBUGS output'!O1411,2)</f>
        <v>0.28</v>
      </c>
      <c r="H1412" s="38"/>
      <c r="I1412" s="38"/>
      <c r="J1412" s="38"/>
      <c r="X1412" s="5" t="str">
        <f t="shared" si="54"/>
        <v>Citalopram</v>
      </c>
      <c r="Y1412" s="5" t="str">
        <f t="shared" si="55"/>
        <v xml:space="preserve">Interpersonal psychotherapy (IPT) + Pill placebo </v>
      </c>
      <c r="Z1412" s="5" t="str">
        <f>FIXED(EXP('WinBUGS output'!N1411),2)</f>
        <v>0.41</v>
      </c>
      <c r="AA1412" s="5" t="str">
        <f>FIXED(EXP('WinBUGS output'!M1411),2)</f>
        <v>0.12</v>
      </c>
      <c r="AB1412" s="5" t="str">
        <f>FIXED(EXP('WinBUGS output'!O1411),2)</f>
        <v>1.32</v>
      </c>
    </row>
    <row r="1413" spans="1:28" x14ac:dyDescent="0.25">
      <c r="A1413" s="15">
        <v>17</v>
      </c>
      <c r="B1413" s="15">
        <v>91</v>
      </c>
      <c r="C1413" s="5" t="str">
        <f>VLOOKUP(A1413,'WinBUGS output'!A:C,3,FALSE)</f>
        <v>Citalopram</v>
      </c>
      <c r="D1413" s="5" t="str">
        <f>VLOOKUP(B1413,'WinBUGS output'!A:C,3,FALSE)</f>
        <v>Exercise + CBT individual (under 15 sessions)</v>
      </c>
      <c r="E1413" s="5" t="str">
        <f>FIXED('WinBUGS output'!N1412,2)</f>
        <v>-0.30</v>
      </c>
      <c r="F1413" s="5" t="str">
        <f>FIXED('WinBUGS output'!M1412,2)</f>
        <v>-1.41</v>
      </c>
      <c r="G1413" s="5" t="str">
        <f>FIXED('WinBUGS output'!O1412,2)</f>
        <v>0.72</v>
      </c>
      <c r="H1413" s="38"/>
      <c r="I1413" s="38"/>
      <c r="J1413" s="38"/>
      <c r="X1413" s="5" t="str">
        <f t="shared" ref="X1413:X1476" si="56">C1413</f>
        <v>Citalopram</v>
      </c>
      <c r="Y1413" s="5" t="str">
        <f t="shared" ref="Y1413:Y1476" si="57">D1413</f>
        <v>Exercise + CBT individual (under 15 sessions)</v>
      </c>
      <c r="Z1413" s="5" t="str">
        <f>FIXED(EXP('WinBUGS output'!N1412),2)</f>
        <v>0.74</v>
      </c>
      <c r="AA1413" s="5" t="str">
        <f>FIXED(EXP('WinBUGS output'!M1412),2)</f>
        <v>0.24</v>
      </c>
      <c r="AB1413" s="5" t="str">
        <f>FIXED(EXP('WinBUGS output'!O1412),2)</f>
        <v>2.06</v>
      </c>
    </row>
    <row r="1414" spans="1:28" x14ac:dyDescent="0.25">
      <c r="A1414" s="15">
        <v>17</v>
      </c>
      <c r="B1414" s="15">
        <v>92</v>
      </c>
      <c r="C1414" s="5" t="str">
        <f>VLOOKUP(A1414,'WinBUGS output'!A:C,3,FALSE)</f>
        <v>Citalopram</v>
      </c>
      <c r="D1414" s="5" t="str">
        <f>VLOOKUP(B1414,'WinBUGS output'!A:C,3,FALSE)</f>
        <v>Exercise + Sertraline</v>
      </c>
      <c r="E1414" s="5" t="str">
        <f>FIXED('WinBUGS output'!N1413,2)</f>
        <v>-0.19</v>
      </c>
      <c r="F1414" s="5" t="str">
        <f>FIXED('WinBUGS output'!M1413,2)</f>
        <v>-0.99</v>
      </c>
      <c r="G1414" s="5" t="str">
        <f>FIXED('WinBUGS output'!O1413,2)</f>
        <v>0.61</v>
      </c>
      <c r="H1414" s="38"/>
      <c r="I1414" s="38"/>
      <c r="J1414" s="38"/>
      <c r="X1414" s="5" t="str">
        <f t="shared" si="56"/>
        <v>Citalopram</v>
      </c>
      <c r="Y1414" s="5" t="str">
        <f t="shared" si="57"/>
        <v>Exercise + Sertraline</v>
      </c>
      <c r="Z1414" s="5" t="str">
        <f>FIXED(EXP('WinBUGS output'!N1413),2)</f>
        <v>0.82</v>
      </c>
      <c r="AA1414" s="5" t="str">
        <f>FIXED(EXP('WinBUGS output'!M1413),2)</f>
        <v>0.37</v>
      </c>
      <c r="AB1414" s="5" t="str">
        <f>FIXED(EXP('WinBUGS output'!O1413),2)</f>
        <v>1.84</v>
      </c>
    </row>
    <row r="1415" spans="1:28" x14ac:dyDescent="0.25">
      <c r="A1415" s="15">
        <v>18</v>
      </c>
      <c r="B1415" s="15">
        <v>19</v>
      </c>
      <c r="C1415" s="5" t="str">
        <f>VLOOKUP(A1415,'WinBUGS output'!A:C,3,FALSE)</f>
        <v>Escitalopram</v>
      </c>
      <c r="D1415" s="5" t="str">
        <f>VLOOKUP(B1415,'WinBUGS output'!A:C,3,FALSE)</f>
        <v>Fluoxetine</v>
      </c>
      <c r="E1415" s="5" t="str">
        <f>FIXED('WinBUGS output'!N1414,2)</f>
        <v>-0.03</v>
      </c>
      <c r="F1415" s="5" t="str">
        <f>FIXED('WinBUGS output'!M1414,2)</f>
        <v>-0.50</v>
      </c>
      <c r="G1415" s="5" t="str">
        <f>FIXED('WinBUGS output'!O1414,2)</f>
        <v>0.37</v>
      </c>
      <c r="H1415" s="38" t="s">
        <v>5394</v>
      </c>
      <c r="I1415" s="38" t="s">
        <v>5395</v>
      </c>
      <c r="J1415" s="38" t="s">
        <v>5396</v>
      </c>
      <c r="X1415" s="5" t="str">
        <f t="shared" si="56"/>
        <v>Escitalopram</v>
      </c>
      <c r="Y1415" s="5" t="str">
        <f t="shared" si="57"/>
        <v>Fluoxetine</v>
      </c>
      <c r="Z1415" s="5" t="str">
        <f>FIXED(EXP('WinBUGS output'!N1414),2)</f>
        <v>0.97</v>
      </c>
      <c r="AA1415" s="5" t="str">
        <f>FIXED(EXP('WinBUGS output'!M1414),2)</f>
        <v>0.61</v>
      </c>
      <c r="AB1415" s="5" t="str">
        <f>FIXED(EXP('WinBUGS output'!O1414),2)</f>
        <v>1.45</v>
      </c>
    </row>
    <row r="1416" spans="1:28" x14ac:dyDescent="0.25">
      <c r="A1416" s="15">
        <v>18</v>
      </c>
      <c r="B1416" s="15">
        <v>20</v>
      </c>
      <c r="C1416" s="5" t="str">
        <f>VLOOKUP(A1416,'WinBUGS output'!A:C,3,FALSE)</f>
        <v>Escitalopram</v>
      </c>
      <c r="D1416" s="5" t="str">
        <f>VLOOKUP(B1416,'WinBUGS output'!A:C,3,FALSE)</f>
        <v>Sertraline</v>
      </c>
      <c r="E1416" s="5" t="str">
        <f>FIXED('WinBUGS output'!N1415,2)</f>
        <v>0.03</v>
      </c>
      <c r="F1416" s="5" t="str">
        <f>FIXED('WinBUGS output'!M1415,2)</f>
        <v>-0.35</v>
      </c>
      <c r="G1416" s="5" t="str">
        <f>FIXED('WinBUGS output'!O1415,2)</f>
        <v>0.45</v>
      </c>
      <c r="H1416" s="38" t="s">
        <v>5397</v>
      </c>
      <c r="I1416" s="38" t="s">
        <v>5361</v>
      </c>
      <c r="J1416" s="38" t="s">
        <v>5333</v>
      </c>
      <c r="X1416" s="5" t="str">
        <f t="shared" si="56"/>
        <v>Escitalopram</v>
      </c>
      <c r="Y1416" s="5" t="str">
        <f t="shared" si="57"/>
        <v>Sertraline</v>
      </c>
      <c r="Z1416" s="5" t="str">
        <f>FIXED(EXP('WinBUGS output'!N1415),2)</f>
        <v>1.03</v>
      </c>
      <c r="AA1416" s="5" t="str">
        <f>FIXED(EXP('WinBUGS output'!M1415),2)</f>
        <v>0.70</v>
      </c>
      <c r="AB1416" s="5" t="str">
        <f>FIXED(EXP('WinBUGS output'!O1415),2)</f>
        <v>1.57</v>
      </c>
    </row>
    <row r="1417" spans="1:28" x14ac:dyDescent="0.25">
      <c r="A1417" s="15">
        <v>18</v>
      </c>
      <c r="B1417" s="15">
        <v>21</v>
      </c>
      <c r="C1417" s="5" t="str">
        <f>VLOOKUP(A1417,'WinBUGS output'!A:C,3,FALSE)</f>
        <v>Escitalopram</v>
      </c>
      <c r="D1417" s="5" t="str">
        <f>VLOOKUP(B1417,'WinBUGS output'!A:C,3,FALSE)</f>
        <v>Any AD</v>
      </c>
      <c r="E1417" s="5" t="str">
        <f>FIXED('WinBUGS output'!N1416,2)</f>
        <v>0.21</v>
      </c>
      <c r="F1417" s="5" t="str">
        <f>FIXED('WinBUGS output'!M1416,2)</f>
        <v>-0.38</v>
      </c>
      <c r="G1417" s="5" t="str">
        <f>FIXED('WinBUGS output'!O1416,2)</f>
        <v>0.80</v>
      </c>
      <c r="H1417" s="38"/>
      <c r="I1417" s="38"/>
      <c r="J1417" s="38"/>
      <c r="X1417" s="5" t="str">
        <f t="shared" si="56"/>
        <v>Escitalopram</v>
      </c>
      <c r="Y1417" s="5" t="str">
        <f t="shared" si="57"/>
        <v>Any AD</v>
      </c>
      <c r="Z1417" s="5" t="str">
        <f>FIXED(EXP('WinBUGS output'!N1416),2)</f>
        <v>1.24</v>
      </c>
      <c r="AA1417" s="5" t="str">
        <f>FIXED(EXP('WinBUGS output'!M1416),2)</f>
        <v>0.69</v>
      </c>
      <c r="AB1417" s="5" t="str">
        <f>FIXED(EXP('WinBUGS output'!O1416),2)</f>
        <v>2.22</v>
      </c>
    </row>
    <row r="1418" spans="1:28" x14ac:dyDescent="0.25">
      <c r="A1418" s="15">
        <v>18</v>
      </c>
      <c r="B1418" s="15">
        <v>22</v>
      </c>
      <c r="C1418" s="5" t="str">
        <f>VLOOKUP(A1418,'WinBUGS output'!A:C,3,FALSE)</f>
        <v>Escitalopram</v>
      </c>
      <c r="D1418" s="5" t="str">
        <f>VLOOKUP(B1418,'WinBUGS output'!A:C,3,FALSE)</f>
        <v>Mirtazapine</v>
      </c>
      <c r="E1418" s="5" t="str">
        <f>FIXED('WinBUGS output'!N1417,2)</f>
        <v>-0.57</v>
      </c>
      <c r="F1418" s="5" t="str">
        <f>FIXED('WinBUGS output'!M1417,2)</f>
        <v>-1.93</v>
      </c>
      <c r="G1418" s="5" t="str">
        <f>FIXED('WinBUGS output'!O1417,2)</f>
        <v>0.77</v>
      </c>
      <c r="H1418" s="38"/>
      <c r="I1418" s="38"/>
      <c r="J1418" s="38"/>
      <c r="X1418" s="5" t="str">
        <f t="shared" si="56"/>
        <v>Escitalopram</v>
      </c>
      <c r="Y1418" s="5" t="str">
        <f t="shared" si="57"/>
        <v>Mirtazapine</v>
      </c>
      <c r="Z1418" s="5" t="str">
        <f>FIXED(EXP('WinBUGS output'!N1417),2)</f>
        <v>0.57</v>
      </c>
      <c r="AA1418" s="5" t="str">
        <f>FIXED(EXP('WinBUGS output'!M1417),2)</f>
        <v>0.15</v>
      </c>
      <c r="AB1418" s="5" t="str">
        <f>FIXED(EXP('WinBUGS output'!O1417),2)</f>
        <v>2.16</v>
      </c>
    </row>
    <row r="1419" spans="1:28" x14ac:dyDescent="0.25">
      <c r="A1419" s="15">
        <v>18</v>
      </c>
      <c r="B1419" s="15">
        <v>23</v>
      </c>
      <c r="C1419" s="5" t="str">
        <f>VLOOKUP(A1419,'WinBUGS output'!A:C,3,FALSE)</f>
        <v>Escitalopram</v>
      </c>
      <c r="D1419" s="5" t="str">
        <f>VLOOKUP(B1419,'WinBUGS output'!A:C,3,FALSE)</f>
        <v>Short-term psychodynamic psychotherapy individual</v>
      </c>
      <c r="E1419" s="5" t="str">
        <f>FIXED('WinBUGS output'!N1418,2)</f>
        <v>0.02</v>
      </c>
      <c r="F1419" s="5" t="str">
        <f>FIXED('WinBUGS output'!M1418,2)</f>
        <v>-0.63</v>
      </c>
      <c r="G1419" s="5" t="str">
        <f>FIXED('WinBUGS output'!O1418,2)</f>
        <v>0.67</v>
      </c>
      <c r="H1419" s="38"/>
      <c r="I1419" s="38"/>
      <c r="J1419" s="38"/>
      <c r="X1419" s="5" t="str">
        <f t="shared" si="56"/>
        <v>Escitalopram</v>
      </c>
      <c r="Y1419" s="5" t="str">
        <f t="shared" si="57"/>
        <v>Short-term psychodynamic psychotherapy individual</v>
      </c>
      <c r="Z1419" s="5" t="str">
        <f>FIXED(EXP('WinBUGS output'!N1418),2)</f>
        <v>1.02</v>
      </c>
      <c r="AA1419" s="5" t="str">
        <f>FIXED(EXP('WinBUGS output'!M1418),2)</f>
        <v>0.53</v>
      </c>
      <c r="AB1419" s="5" t="str">
        <f>FIXED(EXP('WinBUGS output'!O1418),2)</f>
        <v>1.95</v>
      </c>
    </row>
    <row r="1420" spans="1:28" x14ac:dyDescent="0.25">
      <c r="A1420" s="15">
        <v>18</v>
      </c>
      <c r="B1420" s="15">
        <v>24</v>
      </c>
      <c r="C1420" s="5" t="str">
        <f>VLOOKUP(A1420,'WinBUGS output'!A:C,3,FALSE)</f>
        <v>Escitalopram</v>
      </c>
      <c r="D1420" s="5" t="str">
        <f>VLOOKUP(B1420,'WinBUGS output'!A:C,3,FALSE)</f>
        <v>Short-term psychodynamic psychotherapy group</v>
      </c>
      <c r="E1420" s="5" t="str">
        <f>FIXED('WinBUGS output'!N1419,2)</f>
        <v>0.02</v>
      </c>
      <c r="F1420" s="5" t="str">
        <f>FIXED('WinBUGS output'!M1419,2)</f>
        <v>-1.00</v>
      </c>
      <c r="G1420" s="5" t="str">
        <f>FIXED('WinBUGS output'!O1419,2)</f>
        <v>1.03</v>
      </c>
      <c r="H1420" s="38"/>
      <c r="I1420" s="38"/>
      <c r="J1420" s="38"/>
      <c r="X1420" s="5" t="str">
        <f t="shared" si="56"/>
        <v>Escitalopram</v>
      </c>
      <c r="Y1420" s="5" t="str">
        <f t="shared" si="57"/>
        <v>Short-term psychodynamic psychotherapy group</v>
      </c>
      <c r="Z1420" s="5" t="str">
        <f>FIXED(EXP('WinBUGS output'!N1419),2)</f>
        <v>1.02</v>
      </c>
      <c r="AA1420" s="5" t="str">
        <f>FIXED(EXP('WinBUGS output'!M1419),2)</f>
        <v>0.37</v>
      </c>
      <c r="AB1420" s="5" t="str">
        <f>FIXED(EXP('WinBUGS output'!O1419),2)</f>
        <v>2.81</v>
      </c>
    </row>
    <row r="1421" spans="1:28" x14ac:dyDescent="0.25">
      <c r="A1421" s="15">
        <v>18</v>
      </c>
      <c r="B1421" s="15">
        <v>25</v>
      </c>
      <c r="C1421" s="5" t="str">
        <f>VLOOKUP(A1421,'WinBUGS output'!A:C,3,FALSE)</f>
        <v>Escitalopram</v>
      </c>
      <c r="D1421" s="5" t="str">
        <f>VLOOKUP(B1421,'WinBUGS output'!A:C,3,FALSE)</f>
        <v>Cognitive bias modification with support + TAU</v>
      </c>
      <c r="E1421" s="5" t="str">
        <f>FIXED('WinBUGS output'!N1420,2)</f>
        <v>0.37</v>
      </c>
      <c r="F1421" s="5" t="str">
        <f>FIXED('WinBUGS output'!M1420,2)</f>
        <v>-0.57</v>
      </c>
      <c r="G1421" s="5" t="str">
        <f>FIXED('WinBUGS output'!O1420,2)</f>
        <v>1.25</v>
      </c>
      <c r="H1421" s="38"/>
      <c r="I1421" s="38"/>
      <c r="J1421" s="38"/>
      <c r="X1421" s="5" t="str">
        <f t="shared" si="56"/>
        <v>Escitalopram</v>
      </c>
      <c r="Y1421" s="5" t="str">
        <f t="shared" si="57"/>
        <v>Cognitive bias modification with support + TAU</v>
      </c>
      <c r="Z1421" s="5" t="str">
        <f>FIXED(EXP('WinBUGS output'!N1420),2)</f>
        <v>1.44</v>
      </c>
      <c r="AA1421" s="5" t="str">
        <f>FIXED(EXP('WinBUGS output'!M1420),2)</f>
        <v>0.57</v>
      </c>
      <c r="AB1421" s="5" t="str">
        <f>FIXED(EXP('WinBUGS output'!O1420),2)</f>
        <v>3.49</v>
      </c>
    </row>
    <row r="1422" spans="1:28" x14ac:dyDescent="0.25">
      <c r="A1422" s="15">
        <v>18</v>
      </c>
      <c r="B1422" s="15">
        <v>26</v>
      </c>
      <c r="C1422" s="5" t="str">
        <f>VLOOKUP(A1422,'WinBUGS output'!A:C,3,FALSE)</f>
        <v>Escitalopram</v>
      </c>
      <c r="D1422" s="5" t="str">
        <f>VLOOKUP(B1422,'WinBUGS output'!A:C,3,FALSE)</f>
        <v>Cognitive bibliotherapy with support</v>
      </c>
      <c r="E1422" s="5" t="str">
        <f>FIXED('WinBUGS output'!N1421,2)</f>
        <v>0.46</v>
      </c>
      <c r="F1422" s="5" t="str">
        <f>FIXED('WinBUGS output'!M1421,2)</f>
        <v>-0.29</v>
      </c>
      <c r="G1422" s="5" t="str">
        <f>FIXED('WinBUGS output'!O1421,2)</f>
        <v>1.18</v>
      </c>
      <c r="H1422" s="38"/>
      <c r="I1422" s="38"/>
      <c r="J1422" s="38"/>
      <c r="X1422" s="5" t="str">
        <f t="shared" si="56"/>
        <v>Escitalopram</v>
      </c>
      <c r="Y1422" s="5" t="str">
        <f t="shared" si="57"/>
        <v>Cognitive bibliotherapy with support</v>
      </c>
      <c r="Z1422" s="5" t="str">
        <f>FIXED(EXP('WinBUGS output'!N1421),2)</f>
        <v>1.58</v>
      </c>
      <c r="AA1422" s="5" t="str">
        <f>FIXED(EXP('WinBUGS output'!M1421),2)</f>
        <v>0.75</v>
      </c>
      <c r="AB1422" s="5" t="str">
        <f>FIXED(EXP('WinBUGS output'!O1421),2)</f>
        <v>3.25</v>
      </c>
    </row>
    <row r="1423" spans="1:28" x14ac:dyDescent="0.25">
      <c r="A1423" s="15">
        <v>18</v>
      </c>
      <c r="B1423" s="15">
        <v>27</v>
      </c>
      <c r="C1423" s="5" t="str">
        <f>VLOOKUP(A1423,'WinBUGS output'!A:C,3,FALSE)</f>
        <v>Escitalopram</v>
      </c>
      <c r="D1423" s="5" t="str">
        <f>VLOOKUP(B1423,'WinBUGS output'!A:C,3,FALSE)</f>
        <v>Cognitive bibliotherapy with support + TAU</v>
      </c>
      <c r="E1423" s="5" t="str">
        <f>FIXED('WinBUGS output'!N1422,2)</f>
        <v>0.37</v>
      </c>
      <c r="F1423" s="5" t="str">
        <f>FIXED('WinBUGS output'!M1422,2)</f>
        <v>-0.60</v>
      </c>
      <c r="G1423" s="5" t="str">
        <f>FIXED('WinBUGS output'!O1422,2)</f>
        <v>1.28</v>
      </c>
      <c r="H1423" s="38"/>
      <c r="I1423" s="38"/>
      <c r="J1423" s="38"/>
      <c r="X1423" s="5" t="str">
        <f t="shared" si="56"/>
        <v>Escitalopram</v>
      </c>
      <c r="Y1423" s="5" t="str">
        <f t="shared" si="57"/>
        <v>Cognitive bibliotherapy with support + TAU</v>
      </c>
      <c r="Z1423" s="5" t="str">
        <f>FIXED(EXP('WinBUGS output'!N1422),2)</f>
        <v>1.45</v>
      </c>
      <c r="AA1423" s="5" t="str">
        <f>FIXED(EXP('WinBUGS output'!M1422),2)</f>
        <v>0.55</v>
      </c>
      <c r="AB1423" s="5" t="str">
        <f>FIXED(EXP('WinBUGS output'!O1422),2)</f>
        <v>3.61</v>
      </c>
    </row>
    <row r="1424" spans="1:28" x14ac:dyDescent="0.25">
      <c r="A1424" s="15">
        <v>18</v>
      </c>
      <c r="B1424" s="15">
        <v>28</v>
      </c>
      <c r="C1424" s="5" t="str">
        <f>VLOOKUP(A1424,'WinBUGS output'!A:C,3,FALSE)</f>
        <v>Escitalopram</v>
      </c>
      <c r="D1424" s="5" t="str">
        <f>VLOOKUP(B1424,'WinBUGS output'!A:C,3,FALSE)</f>
        <v>Computerised behavioural activation with support</v>
      </c>
      <c r="E1424" s="5" t="str">
        <f>FIXED('WinBUGS output'!N1423,2)</f>
        <v>0.21</v>
      </c>
      <c r="F1424" s="5" t="str">
        <f>FIXED('WinBUGS output'!M1423,2)</f>
        <v>-0.79</v>
      </c>
      <c r="G1424" s="5" t="str">
        <f>FIXED('WinBUGS output'!O1423,2)</f>
        <v>1.06</v>
      </c>
      <c r="H1424" s="38"/>
      <c r="I1424" s="38"/>
      <c r="J1424" s="38"/>
      <c r="X1424" s="5" t="str">
        <f t="shared" si="56"/>
        <v>Escitalopram</v>
      </c>
      <c r="Y1424" s="5" t="str">
        <f t="shared" si="57"/>
        <v>Computerised behavioural activation with support</v>
      </c>
      <c r="Z1424" s="5" t="str">
        <f>FIXED(EXP('WinBUGS output'!N1423),2)</f>
        <v>1.23</v>
      </c>
      <c r="AA1424" s="5" t="str">
        <f>FIXED(EXP('WinBUGS output'!M1423),2)</f>
        <v>0.45</v>
      </c>
      <c r="AB1424" s="5" t="str">
        <f>FIXED(EXP('WinBUGS output'!O1423),2)</f>
        <v>2.90</v>
      </c>
    </row>
    <row r="1425" spans="1:28" x14ac:dyDescent="0.25">
      <c r="A1425" s="15">
        <v>18</v>
      </c>
      <c r="B1425" s="15">
        <v>29</v>
      </c>
      <c r="C1425" s="5" t="str">
        <f>VLOOKUP(A1425,'WinBUGS output'!A:C,3,FALSE)</f>
        <v>Escitalopram</v>
      </c>
      <c r="D1425" s="5" t="str">
        <f>VLOOKUP(B1425,'WinBUGS output'!A:C,3,FALSE)</f>
        <v>Computerised psychodynamic therapy with support</v>
      </c>
      <c r="E1425" s="5" t="str">
        <f>FIXED('WinBUGS output'!N1424,2)</f>
        <v>0.53</v>
      </c>
      <c r="F1425" s="5" t="str">
        <f>FIXED('WinBUGS output'!M1424,2)</f>
        <v>-0.38</v>
      </c>
      <c r="G1425" s="5" t="str">
        <f>FIXED('WinBUGS output'!O1424,2)</f>
        <v>1.55</v>
      </c>
      <c r="H1425" s="38"/>
      <c r="I1425" s="38"/>
      <c r="J1425" s="38"/>
      <c r="X1425" s="5" t="str">
        <f t="shared" si="56"/>
        <v>Escitalopram</v>
      </c>
      <c r="Y1425" s="5" t="str">
        <f t="shared" si="57"/>
        <v>Computerised psychodynamic therapy with support</v>
      </c>
      <c r="Z1425" s="5" t="str">
        <f>FIXED(EXP('WinBUGS output'!N1424),2)</f>
        <v>1.71</v>
      </c>
      <c r="AA1425" s="5" t="str">
        <f>FIXED(EXP('WinBUGS output'!M1424),2)</f>
        <v>0.68</v>
      </c>
      <c r="AB1425" s="5" t="str">
        <f>FIXED(EXP('WinBUGS output'!O1424),2)</f>
        <v>4.73</v>
      </c>
    </row>
    <row r="1426" spans="1:28" x14ac:dyDescent="0.25">
      <c r="A1426" s="15">
        <v>18</v>
      </c>
      <c r="B1426" s="15">
        <v>30</v>
      </c>
      <c r="C1426" s="5" t="str">
        <f>VLOOKUP(A1426,'WinBUGS output'!A:C,3,FALSE)</f>
        <v>Escitalopram</v>
      </c>
      <c r="D1426" s="5" t="str">
        <f>VLOOKUP(B1426,'WinBUGS output'!A:C,3,FALSE)</f>
        <v>Computerised third-wave cognitive therapy with support</v>
      </c>
      <c r="E1426" s="5" t="str">
        <f>FIXED('WinBUGS output'!N1425,2)</f>
        <v>0.31</v>
      </c>
      <c r="F1426" s="5" t="str">
        <f>FIXED('WinBUGS output'!M1425,2)</f>
        <v>-0.76</v>
      </c>
      <c r="G1426" s="5" t="str">
        <f>FIXED('WinBUGS output'!O1425,2)</f>
        <v>1.23</v>
      </c>
      <c r="H1426" s="38"/>
      <c r="I1426" s="38"/>
      <c r="J1426" s="38"/>
      <c r="X1426" s="5" t="str">
        <f t="shared" si="56"/>
        <v>Escitalopram</v>
      </c>
      <c r="Y1426" s="5" t="str">
        <f t="shared" si="57"/>
        <v>Computerised third-wave cognitive therapy with support</v>
      </c>
      <c r="Z1426" s="5" t="str">
        <f>FIXED(EXP('WinBUGS output'!N1425),2)</f>
        <v>1.36</v>
      </c>
      <c r="AA1426" s="5" t="str">
        <f>FIXED(EXP('WinBUGS output'!M1425),2)</f>
        <v>0.47</v>
      </c>
      <c r="AB1426" s="5" t="str">
        <f>FIXED(EXP('WinBUGS output'!O1425),2)</f>
        <v>3.42</v>
      </c>
    </row>
    <row r="1427" spans="1:28" x14ac:dyDescent="0.25">
      <c r="A1427" s="15">
        <v>18</v>
      </c>
      <c r="B1427" s="15">
        <v>31</v>
      </c>
      <c r="C1427" s="5" t="str">
        <f>VLOOKUP(A1427,'WinBUGS output'!A:C,3,FALSE)</f>
        <v>Escitalopram</v>
      </c>
      <c r="D1427" s="5" t="str">
        <f>VLOOKUP(B1427,'WinBUGS output'!A:C,3,FALSE)</f>
        <v>Computerised-CBT (CCBT) with support</v>
      </c>
      <c r="E1427" s="5" t="str">
        <f>FIXED('WinBUGS output'!N1426,2)</f>
        <v>0.70</v>
      </c>
      <c r="F1427" s="5" t="str">
        <f>FIXED('WinBUGS output'!M1426,2)</f>
        <v>0.00</v>
      </c>
      <c r="G1427" s="5" t="str">
        <f>FIXED('WinBUGS output'!O1426,2)</f>
        <v>1.41</v>
      </c>
      <c r="H1427" s="38"/>
      <c r="I1427" s="38"/>
      <c r="J1427" s="38"/>
      <c r="X1427" s="5" t="str">
        <f t="shared" si="56"/>
        <v>Escitalopram</v>
      </c>
      <c r="Y1427" s="5" t="str">
        <f t="shared" si="57"/>
        <v>Computerised-CBT (CCBT) with support</v>
      </c>
      <c r="Z1427" s="5" t="str">
        <f>FIXED(EXP('WinBUGS output'!N1426),2)</f>
        <v>2.01</v>
      </c>
      <c r="AA1427" s="5" t="str">
        <f>FIXED(EXP('WinBUGS output'!M1426),2)</f>
        <v>1.00</v>
      </c>
      <c r="AB1427" s="5" t="str">
        <f>FIXED(EXP('WinBUGS output'!O1426),2)</f>
        <v>4.09</v>
      </c>
    </row>
    <row r="1428" spans="1:28" x14ac:dyDescent="0.25">
      <c r="A1428" s="15">
        <v>18</v>
      </c>
      <c r="B1428" s="15">
        <v>32</v>
      </c>
      <c r="C1428" s="5" t="str">
        <f>VLOOKUP(A1428,'WinBUGS output'!A:C,3,FALSE)</f>
        <v>Escitalopram</v>
      </c>
      <c r="D1428" s="5" t="str">
        <f>VLOOKUP(B1428,'WinBUGS output'!A:C,3,FALSE)</f>
        <v>Computerised-CBT (CCBT) with support + TAU</v>
      </c>
      <c r="E1428" s="5" t="str">
        <f>FIXED('WinBUGS output'!N1427,2)</f>
        <v>0.23</v>
      </c>
      <c r="F1428" s="5" t="str">
        <f>FIXED('WinBUGS output'!M1427,2)</f>
        <v>-0.51</v>
      </c>
      <c r="G1428" s="5" t="str">
        <f>FIXED('WinBUGS output'!O1427,2)</f>
        <v>0.94</v>
      </c>
      <c r="H1428" s="38"/>
      <c r="I1428" s="38"/>
      <c r="J1428" s="38"/>
      <c r="X1428" s="5" t="str">
        <f t="shared" si="56"/>
        <v>Escitalopram</v>
      </c>
      <c r="Y1428" s="5" t="str">
        <f t="shared" si="57"/>
        <v>Computerised-CBT (CCBT) with support + TAU</v>
      </c>
      <c r="Z1428" s="5" t="str">
        <f>FIXED(EXP('WinBUGS output'!N1427),2)</f>
        <v>1.26</v>
      </c>
      <c r="AA1428" s="5" t="str">
        <f>FIXED(EXP('WinBUGS output'!M1427),2)</f>
        <v>0.60</v>
      </c>
      <c r="AB1428" s="5" t="str">
        <f>FIXED(EXP('WinBUGS output'!O1427),2)</f>
        <v>2.55</v>
      </c>
    </row>
    <row r="1429" spans="1:28" x14ac:dyDescent="0.25">
      <c r="A1429" s="15">
        <v>18</v>
      </c>
      <c r="B1429" s="15">
        <v>33</v>
      </c>
      <c r="C1429" s="5" t="str">
        <f>VLOOKUP(A1429,'WinBUGS output'!A:C,3,FALSE)</f>
        <v>Escitalopram</v>
      </c>
      <c r="D1429" s="5" t="str">
        <f>VLOOKUP(B1429,'WinBUGS output'!A:C,3,FALSE)</f>
        <v>Tailored computerised-CBT (CCBT) with support</v>
      </c>
      <c r="E1429" s="5" t="str">
        <f>FIXED('WinBUGS output'!N1428,2)</f>
        <v>0.31</v>
      </c>
      <c r="F1429" s="5" t="str">
        <f>FIXED('WinBUGS output'!M1428,2)</f>
        <v>-0.61</v>
      </c>
      <c r="G1429" s="5" t="str">
        <f>FIXED('WinBUGS output'!O1428,2)</f>
        <v>1.16</v>
      </c>
      <c r="H1429" s="38"/>
      <c r="I1429" s="38"/>
      <c r="J1429" s="38"/>
      <c r="X1429" s="5" t="str">
        <f t="shared" si="56"/>
        <v>Escitalopram</v>
      </c>
      <c r="Y1429" s="5" t="str">
        <f t="shared" si="57"/>
        <v>Tailored computerised-CBT (CCBT) with support</v>
      </c>
      <c r="Z1429" s="5" t="str">
        <f>FIXED(EXP('WinBUGS output'!N1428),2)</f>
        <v>1.36</v>
      </c>
      <c r="AA1429" s="5" t="str">
        <f>FIXED(EXP('WinBUGS output'!M1428),2)</f>
        <v>0.54</v>
      </c>
      <c r="AB1429" s="5" t="str">
        <f>FIXED(EXP('WinBUGS output'!O1428),2)</f>
        <v>3.18</v>
      </c>
    </row>
    <row r="1430" spans="1:28" x14ac:dyDescent="0.25">
      <c r="A1430" s="15">
        <v>18</v>
      </c>
      <c r="B1430" s="15">
        <v>34</v>
      </c>
      <c r="C1430" s="5" t="str">
        <f>VLOOKUP(A1430,'WinBUGS output'!A:C,3,FALSE)</f>
        <v>Escitalopram</v>
      </c>
      <c r="D1430" s="5" t="str">
        <f>VLOOKUP(B1430,'WinBUGS output'!A:C,3,FALSE)</f>
        <v>Behavioural bibliotherapy</v>
      </c>
      <c r="E1430" s="5" t="str">
        <f>FIXED('WinBUGS output'!N1429,2)</f>
        <v>0.26</v>
      </c>
      <c r="F1430" s="5" t="str">
        <f>FIXED('WinBUGS output'!M1429,2)</f>
        <v>-0.50</v>
      </c>
      <c r="G1430" s="5" t="str">
        <f>FIXED('WinBUGS output'!O1429,2)</f>
        <v>1.06</v>
      </c>
      <c r="H1430" s="38"/>
      <c r="I1430" s="38"/>
      <c r="J1430" s="38"/>
      <c r="X1430" s="5" t="str">
        <f t="shared" si="56"/>
        <v>Escitalopram</v>
      </c>
      <c r="Y1430" s="5" t="str">
        <f t="shared" si="57"/>
        <v>Behavioural bibliotherapy</v>
      </c>
      <c r="Z1430" s="5" t="str">
        <f>FIXED(EXP('WinBUGS output'!N1429),2)</f>
        <v>1.30</v>
      </c>
      <c r="AA1430" s="5" t="str">
        <f>FIXED(EXP('WinBUGS output'!M1429),2)</f>
        <v>0.61</v>
      </c>
      <c r="AB1430" s="5" t="str">
        <f>FIXED(EXP('WinBUGS output'!O1429),2)</f>
        <v>2.87</v>
      </c>
    </row>
    <row r="1431" spans="1:28" x14ac:dyDescent="0.25">
      <c r="A1431" s="15">
        <v>18</v>
      </c>
      <c r="B1431" s="15">
        <v>35</v>
      </c>
      <c r="C1431" s="5" t="str">
        <f>VLOOKUP(A1431,'WinBUGS output'!A:C,3,FALSE)</f>
        <v>Escitalopram</v>
      </c>
      <c r="D1431" s="5" t="str">
        <f>VLOOKUP(B1431,'WinBUGS output'!A:C,3,FALSE)</f>
        <v>Cognitive bibliotherapy</v>
      </c>
      <c r="E1431" s="5" t="str">
        <f>FIXED('WinBUGS output'!N1430,2)</f>
        <v>0.16</v>
      </c>
      <c r="F1431" s="5" t="str">
        <f>FIXED('WinBUGS output'!M1430,2)</f>
        <v>-0.50</v>
      </c>
      <c r="G1431" s="5" t="str">
        <f>FIXED('WinBUGS output'!O1430,2)</f>
        <v>0.80</v>
      </c>
      <c r="H1431" s="38"/>
      <c r="I1431" s="38"/>
      <c r="J1431" s="38"/>
      <c r="X1431" s="5" t="str">
        <f t="shared" si="56"/>
        <v>Escitalopram</v>
      </c>
      <c r="Y1431" s="5" t="str">
        <f t="shared" si="57"/>
        <v>Cognitive bibliotherapy</v>
      </c>
      <c r="Z1431" s="5" t="str">
        <f>FIXED(EXP('WinBUGS output'!N1430),2)</f>
        <v>1.17</v>
      </c>
      <c r="AA1431" s="5" t="str">
        <f>FIXED(EXP('WinBUGS output'!M1430),2)</f>
        <v>0.60</v>
      </c>
      <c r="AB1431" s="5" t="str">
        <f>FIXED(EXP('WinBUGS output'!O1430),2)</f>
        <v>2.23</v>
      </c>
    </row>
    <row r="1432" spans="1:28" x14ac:dyDescent="0.25">
      <c r="A1432" s="15">
        <v>18</v>
      </c>
      <c r="B1432" s="15">
        <v>36</v>
      </c>
      <c r="C1432" s="5" t="str">
        <f>VLOOKUP(A1432,'WinBUGS output'!A:C,3,FALSE)</f>
        <v>Escitalopram</v>
      </c>
      <c r="D1432" s="5" t="str">
        <f>VLOOKUP(B1432,'WinBUGS output'!A:C,3,FALSE)</f>
        <v>Cognitive bibliotherapy + TAU</v>
      </c>
      <c r="E1432" s="5" t="str">
        <f>FIXED('WinBUGS output'!N1431,2)</f>
        <v>0.20</v>
      </c>
      <c r="F1432" s="5" t="str">
        <f>FIXED('WinBUGS output'!M1431,2)</f>
        <v>-0.53</v>
      </c>
      <c r="G1432" s="5" t="str">
        <f>FIXED('WinBUGS output'!O1431,2)</f>
        <v>0.90</v>
      </c>
      <c r="H1432" s="38"/>
      <c r="I1432" s="38"/>
      <c r="J1432" s="38"/>
      <c r="X1432" s="5" t="str">
        <f t="shared" si="56"/>
        <v>Escitalopram</v>
      </c>
      <c r="Y1432" s="5" t="str">
        <f t="shared" si="57"/>
        <v>Cognitive bibliotherapy + TAU</v>
      </c>
      <c r="Z1432" s="5" t="str">
        <f>FIXED(EXP('WinBUGS output'!N1431),2)</f>
        <v>1.22</v>
      </c>
      <c r="AA1432" s="5" t="str">
        <f>FIXED(EXP('WinBUGS output'!M1431),2)</f>
        <v>0.59</v>
      </c>
      <c r="AB1432" s="5" t="str">
        <f>FIXED(EXP('WinBUGS output'!O1431),2)</f>
        <v>2.46</v>
      </c>
    </row>
    <row r="1433" spans="1:28" x14ac:dyDescent="0.25">
      <c r="A1433" s="15">
        <v>18</v>
      </c>
      <c r="B1433" s="15">
        <v>37</v>
      </c>
      <c r="C1433" s="5" t="str">
        <f>VLOOKUP(A1433,'WinBUGS output'!A:C,3,FALSE)</f>
        <v>Escitalopram</v>
      </c>
      <c r="D1433" s="5" t="str">
        <f>VLOOKUP(B1433,'WinBUGS output'!A:C,3,FALSE)</f>
        <v>Computerised cognitive bias modification</v>
      </c>
      <c r="E1433" s="5" t="str">
        <f>FIXED('WinBUGS output'!N1432,2)</f>
        <v>0.23</v>
      </c>
      <c r="F1433" s="5" t="str">
        <f>FIXED('WinBUGS output'!M1432,2)</f>
        <v>-0.51</v>
      </c>
      <c r="G1433" s="5" t="str">
        <f>FIXED('WinBUGS output'!O1432,2)</f>
        <v>0.97</v>
      </c>
      <c r="H1433" s="38"/>
      <c r="I1433" s="38"/>
      <c r="J1433" s="38"/>
      <c r="X1433" s="5" t="str">
        <f t="shared" si="56"/>
        <v>Escitalopram</v>
      </c>
      <c r="Y1433" s="5" t="str">
        <f t="shared" si="57"/>
        <v>Computerised cognitive bias modification</v>
      </c>
      <c r="Z1433" s="5" t="str">
        <f>FIXED(EXP('WinBUGS output'!N1432),2)</f>
        <v>1.25</v>
      </c>
      <c r="AA1433" s="5" t="str">
        <f>FIXED(EXP('WinBUGS output'!M1432),2)</f>
        <v>0.60</v>
      </c>
      <c r="AB1433" s="5" t="str">
        <f>FIXED(EXP('WinBUGS output'!O1432),2)</f>
        <v>2.63</v>
      </c>
    </row>
    <row r="1434" spans="1:28" x14ac:dyDescent="0.25">
      <c r="A1434" s="15">
        <v>18</v>
      </c>
      <c r="B1434" s="15">
        <v>38</v>
      </c>
      <c r="C1434" s="5" t="str">
        <f>VLOOKUP(A1434,'WinBUGS output'!A:C,3,FALSE)</f>
        <v>Escitalopram</v>
      </c>
      <c r="D1434" s="5" t="str">
        <f>VLOOKUP(B1434,'WinBUGS output'!A:C,3,FALSE)</f>
        <v>Computerised mindfulness intervention</v>
      </c>
      <c r="E1434" s="5" t="str">
        <f>FIXED('WinBUGS output'!N1433,2)</f>
        <v>0.24</v>
      </c>
      <c r="F1434" s="5" t="str">
        <f>FIXED('WinBUGS output'!M1433,2)</f>
        <v>-0.53</v>
      </c>
      <c r="G1434" s="5" t="str">
        <f>FIXED('WinBUGS output'!O1433,2)</f>
        <v>1.01</v>
      </c>
      <c r="H1434" s="38"/>
      <c r="I1434" s="38"/>
      <c r="J1434" s="38"/>
      <c r="X1434" s="5" t="str">
        <f t="shared" si="56"/>
        <v>Escitalopram</v>
      </c>
      <c r="Y1434" s="5" t="str">
        <f t="shared" si="57"/>
        <v>Computerised mindfulness intervention</v>
      </c>
      <c r="Z1434" s="5" t="str">
        <f>FIXED(EXP('WinBUGS output'!N1433),2)</f>
        <v>1.27</v>
      </c>
      <c r="AA1434" s="5" t="str">
        <f>FIXED(EXP('WinBUGS output'!M1433),2)</f>
        <v>0.59</v>
      </c>
      <c r="AB1434" s="5" t="str">
        <f>FIXED(EXP('WinBUGS output'!O1433),2)</f>
        <v>2.73</v>
      </c>
    </row>
    <row r="1435" spans="1:28" x14ac:dyDescent="0.25">
      <c r="A1435" s="15">
        <v>18</v>
      </c>
      <c r="B1435" s="15">
        <v>39</v>
      </c>
      <c r="C1435" s="5" t="str">
        <f>VLOOKUP(A1435,'WinBUGS output'!A:C,3,FALSE)</f>
        <v>Escitalopram</v>
      </c>
      <c r="D1435" s="5" t="str">
        <f>VLOOKUP(B1435,'WinBUGS output'!A:C,3,FALSE)</f>
        <v>Computerised-CBT (CCBT)</v>
      </c>
      <c r="E1435" s="5" t="str">
        <f>FIXED('WinBUGS output'!N1434,2)</f>
        <v>0.24</v>
      </c>
      <c r="F1435" s="5" t="str">
        <f>FIXED('WinBUGS output'!M1434,2)</f>
        <v>-0.37</v>
      </c>
      <c r="G1435" s="5" t="str">
        <f>FIXED('WinBUGS output'!O1434,2)</f>
        <v>0.85</v>
      </c>
      <c r="H1435" s="38"/>
      <c r="I1435" s="38"/>
      <c r="J1435" s="38"/>
      <c r="X1435" s="5" t="str">
        <f t="shared" si="56"/>
        <v>Escitalopram</v>
      </c>
      <c r="Y1435" s="5" t="str">
        <f t="shared" si="57"/>
        <v>Computerised-CBT (CCBT)</v>
      </c>
      <c r="Z1435" s="5" t="str">
        <f>FIXED(EXP('WinBUGS output'!N1434),2)</f>
        <v>1.28</v>
      </c>
      <c r="AA1435" s="5" t="str">
        <f>FIXED(EXP('WinBUGS output'!M1434),2)</f>
        <v>0.69</v>
      </c>
      <c r="AB1435" s="5" t="str">
        <f>FIXED(EXP('WinBUGS output'!O1434),2)</f>
        <v>2.34</v>
      </c>
    </row>
    <row r="1436" spans="1:28" x14ac:dyDescent="0.25">
      <c r="A1436" s="15">
        <v>18</v>
      </c>
      <c r="B1436" s="15">
        <v>40</v>
      </c>
      <c r="C1436" s="5" t="str">
        <f>VLOOKUP(A1436,'WinBUGS output'!A:C,3,FALSE)</f>
        <v>Escitalopram</v>
      </c>
      <c r="D1436" s="5" t="str">
        <f>VLOOKUP(B1436,'WinBUGS output'!A:C,3,FALSE)</f>
        <v>Computerised-CBT (CCBT) + TAU</v>
      </c>
      <c r="E1436" s="5" t="str">
        <f>FIXED('WinBUGS output'!N1435,2)</f>
        <v>0.27</v>
      </c>
      <c r="F1436" s="5" t="str">
        <f>FIXED('WinBUGS output'!M1435,2)</f>
        <v>-0.37</v>
      </c>
      <c r="G1436" s="5" t="str">
        <f>FIXED('WinBUGS output'!O1435,2)</f>
        <v>0.92</v>
      </c>
      <c r="H1436" s="38"/>
      <c r="I1436" s="38"/>
      <c r="J1436" s="38"/>
      <c r="X1436" s="5" t="str">
        <f t="shared" si="56"/>
        <v>Escitalopram</v>
      </c>
      <c r="Y1436" s="5" t="str">
        <f t="shared" si="57"/>
        <v>Computerised-CBT (CCBT) + TAU</v>
      </c>
      <c r="Z1436" s="5" t="str">
        <f>FIXED(EXP('WinBUGS output'!N1435),2)</f>
        <v>1.31</v>
      </c>
      <c r="AA1436" s="5" t="str">
        <f>FIXED(EXP('WinBUGS output'!M1435),2)</f>
        <v>0.69</v>
      </c>
      <c r="AB1436" s="5" t="str">
        <f>FIXED(EXP('WinBUGS output'!O1435),2)</f>
        <v>2.50</v>
      </c>
    </row>
    <row r="1437" spans="1:28" x14ac:dyDescent="0.25">
      <c r="A1437" s="15">
        <v>18</v>
      </c>
      <c r="B1437" s="15">
        <v>41</v>
      </c>
      <c r="C1437" s="5" t="str">
        <f>VLOOKUP(A1437,'WinBUGS output'!A:C,3,FALSE)</f>
        <v>Escitalopram</v>
      </c>
      <c r="D1437" s="5" t="str">
        <f>VLOOKUP(B1437,'WinBUGS output'!A:C,3,FALSE)</f>
        <v>Online positive psychological intervention</v>
      </c>
      <c r="E1437" s="5" t="str">
        <f>FIXED('WinBUGS output'!N1436,2)</f>
        <v>0.26</v>
      </c>
      <c r="F1437" s="5" t="str">
        <f>FIXED('WinBUGS output'!M1436,2)</f>
        <v>-0.46</v>
      </c>
      <c r="G1437" s="5" t="str">
        <f>FIXED('WinBUGS output'!O1436,2)</f>
        <v>1.01</v>
      </c>
      <c r="H1437" s="38"/>
      <c r="I1437" s="38"/>
      <c r="J1437" s="38"/>
      <c r="X1437" s="5" t="str">
        <f t="shared" si="56"/>
        <v>Escitalopram</v>
      </c>
      <c r="Y1437" s="5" t="str">
        <f t="shared" si="57"/>
        <v>Online positive psychological intervention</v>
      </c>
      <c r="Z1437" s="5" t="str">
        <f>FIXED(EXP('WinBUGS output'!N1436),2)</f>
        <v>1.30</v>
      </c>
      <c r="AA1437" s="5" t="str">
        <f>FIXED(EXP('WinBUGS output'!M1436),2)</f>
        <v>0.63</v>
      </c>
      <c r="AB1437" s="5" t="str">
        <f>FIXED(EXP('WinBUGS output'!O1436),2)</f>
        <v>2.75</v>
      </c>
    </row>
    <row r="1438" spans="1:28" x14ac:dyDescent="0.25">
      <c r="A1438" s="15">
        <v>18</v>
      </c>
      <c r="B1438" s="15">
        <v>42</v>
      </c>
      <c r="C1438" s="5" t="str">
        <f>VLOOKUP(A1438,'WinBUGS output'!A:C,3,FALSE)</f>
        <v>Escitalopram</v>
      </c>
      <c r="D1438" s="5" t="str">
        <f>VLOOKUP(B1438,'WinBUGS output'!A:C,3,FALSE)</f>
        <v>Psychoeducational website</v>
      </c>
      <c r="E1438" s="5" t="str">
        <f>FIXED('WinBUGS output'!N1437,2)</f>
        <v>0.19</v>
      </c>
      <c r="F1438" s="5" t="str">
        <f>FIXED('WinBUGS output'!M1437,2)</f>
        <v>-0.51</v>
      </c>
      <c r="G1438" s="5" t="str">
        <f>FIXED('WinBUGS output'!O1437,2)</f>
        <v>0.87</v>
      </c>
      <c r="H1438" s="38"/>
      <c r="I1438" s="38"/>
      <c r="J1438" s="38"/>
      <c r="X1438" s="5" t="str">
        <f t="shared" si="56"/>
        <v>Escitalopram</v>
      </c>
      <c r="Y1438" s="5" t="str">
        <f t="shared" si="57"/>
        <v>Psychoeducational website</v>
      </c>
      <c r="Z1438" s="5" t="str">
        <f>FIXED(EXP('WinBUGS output'!N1437),2)</f>
        <v>1.21</v>
      </c>
      <c r="AA1438" s="5" t="str">
        <f>FIXED(EXP('WinBUGS output'!M1437),2)</f>
        <v>0.60</v>
      </c>
      <c r="AB1438" s="5" t="str">
        <f>FIXED(EXP('WinBUGS output'!O1437),2)</f>
        <v>2.38</v>
      </c>
    </row>
    <row r="1439" spans="1:28" x14ac:dyDescent="0.25">
      <c r="A1439" s="15">
        <v>18</v>
      </c>
      <c r="B1439" s="15">
        <v>43</v>
      </c>
      <c r="C1439" s="5" t="str">
        <f>VLOOKUP(A1439,'WinBUGS output'!A:C,3,FALSE)</f>
        <v>Escitalopram</v>
      </c>
      <c r="D1439" s="5" t="str">
        <f>VLOOKUP(B1439,'WinBUGS output'!A:C,3,FALSE)</f>
        <v>Tailored computerised psychoeducation and self-help strategies</v>
      </c>
      <c r="E1439" s="5" t="str">
        <f>FIXED('WinBUGS output'!N1438,2)</f>
        <v>0.18</v>
      </c>
      <c r="F1439" s="5" t="str">
        <f>FIXED('WinBUGS output'!M1438,2)</f>
        <v>-0.59</v>
      </c>
      <c r="G1439" s="5" t="str">
        <f>FIXED('WinBUGS output'!O1438,2)</f>
        <v>0.89</v>
      </c>
      <c r="H1439" s="38"/>
      <c r="I1439" s="38"/>
      <c r="J1439" s="38"/>
      <c r="X1439" s="5" t="str">
        <f t="shared" si="56"/>
        <v>Escitalopram</v>
      </c>
      <c r="Y1439" s="5" t="str">
        <f t="shared" si="57"/>
        <v>Tailored computerised psychoeducation and self-help strategies</v>
      </c>
      <c r="Z1439" s="5" t="str">
        <f>FIXED(EXP('WinBUGS output'!N1438),2)</f>
        <v>1.20</v>
      </c>
      <c r="AA1439" s="5" t="str">
        <f>FIXED(EXP('WinBUGS output'!M1438),2)</f>
        <v>0.55</v>
      </c>
      <c r="AB1439" s="5" t="str">
        <f>FIXED(EXP('WinBUGS output'!O1438),2)</f>
        <v>2.43</v>
      </c>
    </row>
    <row r="1440" spans="1:28" x14ac:dyDescent="0.25">
      <c r="A1440" s="15">
        <v>18</v>
      </c>
      <c r="B1440" s="15">
        <v>44</v>
      </c>
      <c r="C1440" s="5" t="str">
        <f>VLOOKUP(A1440,'WinBUGS output'!A:C,3,FALSE)</f>
        <v>Escitalopram</v>
      </c>
      <c r="D1440" s="5" t="str">
        <f>VLOOKUP(B1440,'WinBUGS output'!A:C,3,FALSE)</f>
        <v>Lifestyle factors discussion</v>
      </c>
      <c r="E1440" s="5" t="str">
        <f>FIXED('WinBUGS output'!N1439,2)</f>
        <v>-0.51</v>
      </c>
      <c r="F1440" s="5" t="str">
        <f>FIXED('WinBUGS output'!M1439,2)</f>
        <v>-1.42</v>
      </c>
      <c r="G1440" s="5" t="str">
        <f>FIXED('WinBUGS output'!O1439,2)</f>
        <v>0.37</v>
      </c>
      <c r="H1440" s="38"/>
      <c r="I1440" s="38"/>
      <c r="J1440" s="38"/>
      <c r="X1440" s="5" t="str">
        <f t="shared" si="56"/>
        <v>Escitalopram</v>
      </c>
      <c r="Y1440" s="5" t="str">
        <f t="shared" si="57"/>
        <v>Lifestyle factors discussion</v>
      </c>
      <c r="Z1440" s="5" t="str">
        <f>FIXED(EXP('WinBUGS output'!N1439),2)</f>
        <v>0.60</v>
      </c>
      <c r="AA1440" s="5" t="str">
        <f>FIXED(EXP('WinBUGS output'!M1439),2)</f>
        <v>0.24</v>
      </c>
      <c r="AB1440" s="5" t="str">
        <f>FIXED(EXP('WinBUGS output'!O1439),2)</f>
        <v>1.44</v>
      </c>
    </row>
    <row r="1441" spans="1:28" x14ac:dyDescent="0.25">
      <c r="A1441" s="15">
        <v>18</v>
      </c>
      <c r="B1441" s="15">
        <v>45</v>
      </c>
      <c r="C1441" s="5" t="str">
        <f>VLOOKUP(A1441,'WinBUGS output'!A:C,3,FALSE)</f>
        <v>Escitalopram</v>
      </c>
      <c r="D1441" s="5" t="str">
        <f>VLOOKUP(B1441,'WinBUGS output'!A:C,3,FALSE)</f>
        <v>Psychoeducational group programme</v>
      </c>
      <c r="E1441" s="5" t="str">
        <f>FIXED('WinBUGS output'!N1440,2)</f>
        <v>-0.65</v>
      </c>
      <c r="F1441" s="5" t="str">
        <f>FIXED('WinBUGS output'!M1440,2)</f>
        <v>-1.58</v>
      </c>
      <c r="G1441" s="5" t="str">
        <f>FIXED('WinBUGS output'!O1440,2)</f>
        <v>0.22</v>
      </c>
      <c r="H1441" s="38"/>
      <c r="I1441" s="38"/>
      <c r="J1441" s="38"/>
      <c r="X1441" s="5" t="str">
        <f t="shared" si="56"/>
        <v>Escitalopram</v>
      </c>
      <c r="Y1441" s="5" t="str">
        <f t="shared" si="57"/>
        <v>Psychoeducational group programme</v>
      </c>
      <c r="Z1441" s="5" t="str">
        <f>FIXED(EXP('WinBUGS output'!N1440),2)</f>
        <v>0.52</v>
      </c>
      <c r="AA1441" s="5" t="str">
        <f>FIXED(EXP('WinBUGS output'!M1440),2)</f>
        <v>0.21</v>
      </c>
      <c r="AB1441" s="5" t="str">
        <f>FIXED(EXP('WinBUGS output'!O1440),2)</f>
        <v>1.24</v>
      </c>
    </row>
    <row r="1442" spans="1:28" x14ac:dyDescent="0.25">
      <c r="A1442" s="15">
        <v>18</v>
      </c>
      <c r="B1442" s="15">
        <v>46</v>
      </c>
      <c r="C1442" s="5" t="str">
        <f>VLOOKUP(A1442,'WinBUGS output'!A:C,3,FALSE)</f>
        <v>Escitalopram</v>
      </c>
      <c r="D1442" s="5" t="str">
        <f>VLOOKUP(B1442,'WinBUGS output'!A:C,3,FALSE)</f>
        <v>Psychoeducational group programme + TAU</v>
      </c>
      <c r="E1442" s="5" t="str">
        <f>FIXED('WinBUGS output'!N1441,2)</f>
        <v>-0.36</v>
      </c>
      <c r="F1442" s="5" t="str">
        <f>FIXED('WinBUGS output'!M1441,2)</f>
        <v>-1.14</v>
      </c>
      <c r="G1442" s="5" t="str">
        <f>FIXED('WinBUGS output'!O1441,2)</f>
        <v>0.43</v>
      </c>
      <c r="H1442" s="38"/>
      <c r="I1442" s="38"/>
      <c r="J1442" s="38"/>
      <c r="X1442" s="5" t="str">
        <f t="shared" si="56"/>
        <v>Escitalopram</v>
      </c>
      <c r="Y1442" s="5" t="str">
        <f t="shared" si="57"/>
        <v>Psychoeducational group programme + TAU</v>
      </c>
      <c r="Z1442" s="5" t="str">
        <f>FIXED(EXP('WinBUGS output'!N1441),2)</f>
        <v>0.70</v>
      </c>
      <c r="AA1442" s="5" t="str">
        <f>FIXED(EXP('WinBUGS output'!M1441),2)</f>
        <v>0.32</v>
      </c>
      <c r="AB1442" s="5" t="str">
        <f>FIXED(EXP('WinBUGS output'!O1441),2)</f>
        <v>1.54</v>
      </c>
    </row>
    <row r="1443" spans="1:28" x14ac:dyDescent="0.25">
      <c r="A1443" s="15">
        <v>18</v>
      </c>
      <c r="B1443" s="15">
        <v>47</v>
      </c>
      <c r="C1443" s="5" t="str">
        <f>VLOOKUP(A1443,'WinBUGS output'!A:C,3,FALSE)</f>
        <v>Escitalopram</v>
      </c>
      <c r="D1443" s="5" t="str">
        <f>VLOOKUP(B1443,'WinBUGS output'!A:C,3,FALSE)</f>
        <v>Interpersonal psychotherapy (IPT)</v>
      </c>
      <c r="E1443" s="5" t="str">
        <f>FIXED('WinBUGS output'!N1442,2)</f>
        <v>-0.16</v>
      </c>
      <c r="F1443" s="5" t="str">
        <f>FIXED('WinBUGS output'!M1442,2)</f>
        <v>-0.71</v>
      </c>
      <c r="G1443" s="5" t="str">
        <f>FIXED('WinBUGS output'!O1442,2)</f>
        <v>0.39</v>
      </c>
      <c r="H1443" s="38" t="s">
        <v>5398</v>
      </c>
      <c r="I1443" s="38" t="s">
        <v>5399</v>
      </c>
      <c r="J1443" s="38" t="s">
        <v>5400</v>
      </c>
      <c r="X1443" s="5" t="str">
        <f t="shared" si="56"/>
        <v>Escitalopram</v>
      </c>
      <c r="Y1443" s="5" t="str">
        <f t="shared" si="57"/>
        <v>Interpersonal psychotherapy (IPT)</v>
      </c>
      <c r="Z1443" s="5" t="str">
        <f>FIXED(EXP('WinBUGS output'!N1442),2)</f>
        <v>0.85</v>
      </c>
      <c r="AA1443" s="5" t="str">
        <f>FIXED(EXP('WinBUGS output'!M1442),2)</f>
        <v>0.49</v>
      </c>
      <c r="AB1443" s="5" t="str">
        <f>FIXED(EXP('WinBUGS output'!O1442),2)</f>
        <v>1.48</v>
      </c>
    </row>
    <row r="1444" spans="1:28" x14ac:dyDescent="0.25">
      <c r="A1444" s="15">
        <v>18</v>
      </c>
      <c r="B1444" s="15">
        <v>48</v>
      </c>
      <c r="C1444" s="5" t="str">
        <f>VLOOKUP(A1444,'WinBUGS output'!A:C,3,FALSE)</f>
        <v>Escitalopram</v>
      </c>
      <c r="D1444" s="5" t="str">
        <f>VLOOKUP(B1444,'WinBUGS output'!A:C,3,FALSE)</f>
        <v>Interpersonal psychotherapy (IPT) + TAU</v>
      </c>
      <c r="E1444" s="5" t="str">
        <f>FIXED('WinBUGS output'!N1443,2)</f>
        <v>-0.33</v>
      </c>
      <c r="F1444" s="5" t="str">
        <f>FIXED('WinBUGS output'!M1443,2)</f>
        <v>-1.30</v>
      </c>
      <c r="G1444" s="5" t="str">
        <f>FIXED('WinBUGS output'!O1443,2)</f>
        <v>0.48</v>
      </c>
      <c r="H1444" s="38"/>
      <c r="I1444" s="38"/>
      <c r="J1444" s="38"/>
      <c r="X1444" s="5" t="str">
        <f t="shared" si="56"/>
        <v>Escitalopram</v>
      </c>
      <c r="Y1444" s="5" t="str">
        <f t="shared" si="57"/>
        <v>Interpersonal psychotherapy (IPT) + TAU</v>
      </c>
      <c r="Z1444" s="5" t="str">
        <f>FIXED(EXP('WinBUGS output'!N1443),2)</f>
        <v>0.72</v>
      </c>
      <c r="AA1444" s="5" t="str">
        <f>FIXED(EXP('WinBUGS output'!M1443),2)</f>
        <v>0.27</v>
      </c>
      <c r="AB1444" s="5" t="str">
        <f>FIXED(EXP('WinBUGS output'!O1443),2)</f>
        <v>1.61</v>
      </c>
    </row>
    <row r="1445" spans="1:28" x14ac:dyDescent="0.25">
      <c r="A1445" s="15">
        <v>18</v>
      </c>
      <c r="B1445" s="15">
        <v>49</v>
      </c>
      <c r="C1445" s="5" t="str">
        <f>VLOOKUP(A1445,'WinBUGS output'!A:C,3,FALSE)</f>
        <v>Escitalopram</v>
      </c>
      <c r="D1445" s="5" t="str">
        <f>VLOOKUP(B1445,'WinBUGS output'!A:C,3,FALSE)</f>
        <v>Emotion-focused therapy (EFT)</v>
      </c>
      <c r="E1445" s="5" t="str">
        <f>FIXED('WinBUGS output'!N1444,2)</f>
        <v>-0.25</v>
      </c>
      <c r="F1445" s="5" t="str">
        <f>FIXED('WinBUGS output'!M1444,2)</f>
        <v>-1.14</v>
      </c>
      <c r="G1445" s="5" t="str">
        <f>FIXED('WinBUGS output'!O1444,2)</f>
        <v>0.55</v>
      </c>
      <c r="H1445" s="38"/>
      <c r="I1445" s="38"/>
      <c r="J1445" s="38"/>
      <c r="X1445" s="5" t="str">
        <f t="shared" si="56"/>
        <v>Escitalopram</v>
      </c>
      <c r="Y1445" s="5" t="str">
        <f t="shared" si="57"/>
        <v>Emotion-focused therapy (EFT)</v>
      </c>
      <c r="Z1445" s="5" t="str">
        <f>FIXED(EXP('WinBUGS output'!N1444),2)</f>
        <v>0.78</v>
      </c>
      <c r="AA1445" s="5" t="str">
        <f>FIXED(EXP('WinBUGS output'!M1444),2)</f>
        <v>0.32</v>
      </c>
      <c r="AB1445" s="5" t="str">
        <f>FIXED(EXP('WinBUGS output'!O1444),2)</f>
        <v>1.74</v>
      </c>
    </row>
    <row r="1446" spans="1:28" x14ac:dyDescent="0.25">
      <c r="A1446" s="15">
        <v>18</v>
      </c>
      <c r="B1446" s="15">
        <v>50</v>
      </c>
      <c r="C1446" s="5" t="str">
        <f>VLOOKUP(A1446,'WinBUGS output'!A:C,3,FALSE)</f>
        <v>Escitalopram</v>
      </c>
      <c r="D1446" s="5" t="str">
        <f>VLOOKUP(B1446,'WinBUGS output'!A:C,3,FALSE)</f>
        <v>Interpersonal counselling</v>
      </c>
      <c r="E1446" s="5" t="str">
        <f>FIXED('WinBUGS output'!N1445,2)</f>
        <v>-0.21</v>
      </c>
      <c r="F1446" s="5" t="str">
        <f>FIXED('WinBUGS output'!M1445,2)</f>
        <v>-0.99</v>
      </c>
      <c r="G1446" s="5" t="str">
        <f>FIXED('WinBUGS output'!O1445,2)</f>
        <v>0.51</v>
      </c>
      <c r="H1446" s="38"/>
      <c r="I1446" s="38"/>
      <c r="J1446" s="38"/>
      <c r="X1446" s="5" t="str">
        <f t="shared" si="56"/>
        <v>Escitalopram</v>
      </c>
      <c r="Y1446" s="5" t="str">
        <f t="shared" si="57"/>
        <v>Interpersonal counselling</v>
      </c>
      <c r="Z1446" s="5" t="str">
        <f>FIXED(EXP('WinBUGS output'!N1445),2)</f>
        <v>0.81</v>
      </c>
      <c r="AA1446" s="5" t="str">
        <f>FIXED(EXP('WinBUGS output'!M1445),2)</f>
        <v>0.37</v>
      </c>
      <c r="AB1446" s="5" t="str">
        <f>FIXED(EXP('WinBUGS output'!O1445),2)</f>
        <v>1.66</v>
      </c>
    </row>
    <row r="1447" spans="1:28" x14ac:dyDescent="0.25">
      <c r="A1447" s="15">
        <v>18</v>
      </c>
      <c r="B1447" s="15">
        <v>51</v>
      </c>
      <c r="C1447" s="5" t="str">
        <f>VLOOKUP(A1447,'WinBUGS output'!A:C,3,FALSE)</f>
        <v>Escitalopram</v>
      </c>
      <c r="D1447" s="5" t="str">
        <f>VLOOKUP(B1447,'WinBUGS output'!A:C,3,FALSE)</f>
        <v>Non-directive counselling</v>
      </c>
      <c r="E1447" s="5" t="str">
        <f>FIXED('WinBUGS output'!N1446,2)</f>
        <v>-0.01</v>
      </c>
      <c r="F1447" s="5" t="str">
        <f>FIXED('WinBUGS output'!M1446,2)</f>
        <v>-0.76</v>
      </c>
      <c r="G1447" s="5" t="str">
        <f>FIXED('WinBUGS output'!O1446,2)</f>
        <v>0.78</v>
      </c>
      <c r="H1447" s="38"/>
      <c r="I1447" s="38"/>
      <c r="J1447" s="38"/>
      <c r="X1447" s="5" t="str">
        <f t="shared" si="56"/>
        <v>Escitalopram</v>
      </c>
      <c r="Y1447" s="5" t="str">
        <f t="shared" si="57"/>
        <v>Non-directive counselling</v>
      </c>
      <c r="Z1447" s="5" t="str">
        <f>FIXED(EXP('WinBUGS output'!N1446),2)</f>
        <v>0.99</v>
      </c>
      <c r="AA1447" s="5" t="str">
        <f>FIXED(EXP('WinBUGS output'!M1446),2)</f>
        <v>0.47</v>
      </c>
      <c r="AB1447" s="5" t="str">
        <f>FIXED(EXP('WinBUGS output'!O1446),2)</f>
        <v>2.17</v>
      </c>
    </row>
    <row r="1448" spans="1:28" x14ac:dyDescent="0.25">
      <c r="A1448" s="15">
        <v>18</v>
      </c>
      <c r="B1448" s="15">
        <v>52</v>
      </c>
      <c r="C1448" s="5" t="str">
        <f>VLOOKUP(A1448,'WinBUGS output'!A:C,3,FALSE)</f>
        <v>Escitalopram</v>
      </c>
      <c r="D1448" s="5" t="str">
        <f>VLOOKUP(B1448,'WinBUGS output'!A:C,3,FALSE)</f>
        <v>Non-directive counselling + TAU</v>
      </c>
      <c r="E1448" s="5" t="str">
        <f>FIXED('WinBUGS output'!N1447,2)</f>
        <v>-0.04</v>
      </c>
      <c r="F1448" s="5" t="str">
        <f>FIXED('WinBUGS output'!M1447,2)</f>
        <v>-0.84</v>
      </c>
      <c r="G1448" s="5" t="str">
        <f>FIXED('WinBUGS output'!O1447,2)</f>
        <v>0.80</v>
      </c>
      <c r="H1448" s="38"/>
      <c r="I1448" s="38"/>
      <c r="J1448" s="38"/>
      <c r="X1448" s="5" t="str">
        <f t="shared" si="56"/>
        <v>Escitalopram</v>
      </c>
      <c r="Y1448" s="5" t="str">
        <f t="shared" si="57"/>
        <v>Non-directive counselling + TAU</v>
      </c>
      <c r="Z1448" s="5" t="str">
        <f>FIXED(EXP('WinBUGS output'!N1447),2)</f>
        <v>0.96</v>
      </c>
      <c r="AA1448" s="5" t="str">
        <f>FIXED(EXP('WinBUGS output'!M1447),2)</f>
        <v>0.43</v>
      </c>
      <c r="AB1448" s="5" t="str">
        <f>FIXED(EXP('WinBUGS output'!O1447),2)</f>
        <v>2.22</v>
      </c>
    </row>
    <row r="1449" spans="1:28" x14ac:dyDescent="0.25">
      <c r="A1449" s="15">
        <v>18</v>
      </c>
      <c r="B1449" s="15">
        <v>53</v>
      </c>
      <c r="C1449" s="5" t="str">
        <f>VLOOKUP(A1449,'WinBUGS output'!A:C,3,FALSE)</f>
        <v>Escitalopram</v>
      </c>
      <c r="D1449" s="5" t="str">
        <f>VLOOKUP(B1449,'WinBUGS output'!A:C,3,FALSE)</f>
        <v>Psychodynamic counselling + TAU</v>
      </c>
      <c r="E1449" s="5" t="str">
        <f>FIXED('WinBUGS output'!N1448,2)</f>
        <v>-0.13</v>
      </c>
      <c r="F1449" s="5" t="str">
        <f>FIXED('WinBUGS output'!M1448,2)</f>
        <v>-1.01</v>
      </c>
      <c r="G1449" s="5" t="str">
        <f>FIXED('WinBUGS output'!O1448,2)</f>
        <v>0.72</v>
      </c>
      <c r="H1449" s="38"/>
      <c r="I1449" s="38"/>
      <c r="J1449" s="38"/>
      <c r="X1449" s="5" t="str">
        <f t="shared" si="56"/>
        <v>Escitalopram</v>
      </c>
      <c r="Y1449" s="5" t="str">
        <f t="shared" si="57"/>
        <v>Psychodynamic counselling + TAU</v>
      </c>
      <c r="Z1449" s="5" t="str">
        <f>FIXED(EXP('WinBUGS output'!N1448),2)</f>
        <v>0.88</v>
      </c>
      <c r="AA1449" s="5" t="str">
        <f>FIXED(EXP('WinBUGS output'!M1448),2)</f>
        <v>0.36</v>
      </c>
      <c r="AB1449" s="5" t="str">
        <f>FIXED(EXP('WinBUGS output'!O1448),2)</f>
        <v>2.05</v>
      </c>
    </row>
    <row r="1450" spans="1:28" x14ac:dyDescent="0.25">
      <c r="A1450" s="15">
        <v>18</v>
      </c>
      <c r="B1450" s="15">
        <v>54</v>
      </c>
      <c r="C1450" s="5" t="str">
        <f>VLOOKUP(A1450,'WinBUGS output'!A:C,3,FALSE)</f>
        <v>Escitalopram</v>
      </c>
      <c r="D1450" s="5" t="str">
        <f>VLOOKUP(B1450,'WinBUGS output'!A:C,3,FALSE)</f>
        <v>Relational client-centered therapy</v>
      </c>
      <c r="E1450" s="5" t="str">
        <f>FIXED('WinBUGS output'!N1449,2)</f>
        <v>-0.15</v>
      </c>
      <c r="F1450" s="5" t="str">
        <f>FIXED('WinBUGS output'!M1449,2)</f>
        <v>-1.13</v>
      </c>
      <c r="G1450" s="5" t="str">
        <f>FIXED('WinBUGS output'!O1449,2)</f>
        <v>0.76</v>
      </c>
      <c r="H1450" s="38"/>
      <c r="I1450" s="38"/>
      <c r="J1450" s="38"/>
      <c r="X1450" s="5" t="str">
        <f t="shared" si="56"/>
        <v>Escitalopram</v>
      </c>
      <c r="Y1450" s="5" t="str">
        <f t="shared" si="57"/>
        <v>Relational client-centered therapy</v>
      </c>
      <c r="Z1450" s="5" t="str">
        <f>FIXED(EXP('WinBUGS output'!N1449),2)</f>
        <v>0.86</v>
      </c>
      <c r="AA1450" s="5" t="str">
        <f>FIXED(EXP('WinBUGS output'!M1449),2)</f>
        <v>0.32</v>
      </c>
      <c r="AB1450" s="5" t="str">
        <f>FIXED(EXP('WinBUGS output'!O1449),2)</f>
        <v>2.15</v>
      </c>
    </row>
    <row r="1451" spans="1:28" x14ac:dyDescent="0.25">
      <c r="A1451" s="15">
        <v>18</v>
      </c>
      <c r="B1451" s="15">
        <v>55</v>
      </c>
      <c r="C1451" s="5" t="str">
        <f>VLOOKUP(A1451,'WinBUGS output'!A:C,3,FALSE)</f>
        <v>Escitalopram</v>
      </c>
      <c r="D1451" s="5" t="str">
        <f>VLOOKUP(B1451,'WinBUGS output'!A:C,3,FALSE)</f>
        <v>Wheel of wellness counselling</v>
      </c>
      <c r="E1451" s="5" t="str">
        <f>FIXED('WinBUGS output'!N1450,2)</f>
        <v>-0.22</v>
      </c>
      <c r="F1451" s="5" t="str">
        <f>FIXED('WinBUGS output'!M1450,2)</f>
        <v>-1.21</v>
      </c>
      <c r="G1451" s="5" t="str">
        <f>FIXED('WinBUGS output'!O1450,2)</f>
        <v>0.66</v>
      </c>
      <c r="H1451" s="38"/>
      <c r="I1451" s="38"/>
      <c r="J1451" s="38"/>
      <c r="X1451" s="5" t="str">
        <f t="shared" si="56"/>
        <v>Escitalopram</v>
      </c>
      <c r="Y1451" s="5" t="str">
        <f t="shared" si="57"/>
        <v>Wheel of wellness counselling</v>
      </c>
      <c r="Z1451" s="5" t="str">
        <f>FIXED(EXP('WinBUGS output'!N1450),2)</f>
        <v>0.81</v>
      </c>
      <c r="AA1451" s="5" t="str">
        <f>FIXED(EXP('WinBUGS output'!M1450),2)</f>
        <v>0.30</v>
      </c>
      <c r="AB1451" s="5" t="str">
        <f>FIXED(EXP('WinBUGS output'!O1450),2)</f>
        <v>1.93</v>
      </c>
    </row>
    <row r="1452" spans="1:28" x14ac:dyDescent="0.25">
      <c r="A1452" s="15">
        <v>18</v>
      </c>
      <c r="B1452" s="15">
        <v>56</v>
      </c>
      <c r="C1452" s="5" t="str">
        <f>VLOOKUP(A1452,'WinBUGS output'!A:C,3,FALSE)</f>
        <v>Escitalopram</v>
      </c>
      <c r="D1452" s="5" t="str">
        <f>VLOOKUP(B1452,'WinBUGS output'!A:C,3,FALSE)</f>
        <v>Problem solving group</v>
      </c>
      <c r="E1452" s="5" t="str">
        <f>FIXED('WinBUGS output'!N1451,2)</f>
        <v>-0.20</v>
      </c>
      <c r="F1452" s="5" t="str">
        <f>FIXED('WinBUGS output'!M1451,2)</f>
        <v>-1.14</v>
      </c>
      <c r="G1452" s="5" t="str">
        <f>FIXED('WinBUGS output'!O1451,2)</f>
        <v>0.81</v>
      </c>
      <c r="H1452" s="38"/>
      <c r="I1452" s="38"/>
      <c r="J1452" s="38"/>
      <c r="X1452" s="5" t="str">
        <f t="shared" si="56"/>
        <v>Escitalopram</v>
      </c>
      <c r="Y1452" s="5" t="str">
        <f t="shared" si="57"/>
        <v>Problem solving group</v>
      </c>
      <c r="Z1452" s="5" t="str">
        <f>FIXED(EXP('WinBUGS output'!N1451),2)</f>
        <v>0.82</v>
      </c>
      <c r="AA1452" s="5" t="str">
        <f>FIXED(EXP('WinBUGS output'!M1451),2)</f>
        <v>0.32</v>
      </c>
      <c r="AB1452" s="5" t="str">
        <f>FIXED(EXP('WinBUGS output'!O1451),2)</f>
        <v>2.25</v>
      </c>
    </row>
    <row r="1453" spans="1:28" x14ac:dyDescent="0.25">
      <c r="A1453" s="15">
        <v>18</v>
      </c>
      <c r="B1453" s="15">
        <v>57</v>
      </c>
      <c r="C1453" s="5" t="str">
        <f>VLOOKUP(A1453,'WinBUGS output'!A:C,3,FALSE)</f>
        <v>Escitalopram</v>
      </c>
      <c r="D1453" s="5" t="str">
        <f>VLOOKUP(B1453,'WinBUGS output'!A:C,3,FALSE)</f>
        <v>Problem solving individual</v>
      </c>
      <c r="E1453" s="5" t="str">
        <f>FIXED('WinBUGS output'!N1452,2)</f>
        <v>-0.29</v>
      </c>
      <c r="F1453" s="5" t="str">
        <f>FIXED('WinBUGS output'!M1452,2)</f>
        <v>-1.01</v>
      </c>
      <c r="G1453" s="5" t="str">
        <f>FIXED('WinBUGS output'!O1452,2)</f>
        <v>0.43</v>
      </c>
      <c r="H1453" s="38"/>
      <c r="I1453" s="38"/>
      <c r="J1453" s="38"/>
      <c r="X1453" s="5" t="str">
        <f t="shared" si="56"/>
        <v>Escitalopram</v>
      </c>
      <c r="Y1453" s="5" t="str">
        <f t="shared" si="57"/>
        <v>Problem solving individual</v>
      </c>
      <c r="Z1453" s="5" t="str">
        <f>FIXED(EXP('WinBUGS output'!N1452),2)</f>
        <v>0.75</v>
      </c>
      <c r="AA1453" s="5" t="str">
        <f>FIXED(EXP('WinBUGS output'!M1452),2)</f>
        <v>0.36</v>
      </c>
      <c r="AB1453" s="5" t="str">
        <f>FIXED(EXP('WinBUGS output'!O1452),2)</f>
        <v>1.54</v>
      </c>
    </row>
    <row r="1454" spans="1:28" x14ac:dyDescent="0.25">
      <c r="A1454" s="15">
        <v>18</v>
      </c>
      <c r="B1454" s="15">
        <v>58</v>
      </c>
      <c r="C1454" s="5" t="str">
        <f>VLOOKUP(A1454,'WinBUGS output'!A:C,3,FALSE)</f>
        <v>Escitalopram</v>
      </c>
      <c r="D1454" s="5" t="str">
        <f>VLOOKUP(B1454,'WinBUGS output'!A:C,3,FALSE)</f>
        <v>Problem solving individual + TAU</v>
      </c>
      <c r="E1454" s="5" t="str">
        <f>FIXED('WinBUGS output'!N1453,2)</f>
        <v>-0.37</v>
      </c>
      <c r="F1454" s="5" t="str">
        <f>FIXED('WinBUGS output'!M1453,2)</f>
        <v>-1.28</v>
      </c>
      <c r="G1454" s="5" t="str">
        <f>FIXED('WinBUGS output'!O1453,2)</f>
        <v>0.49</v>
      </c>
      <c r="H1454" s="38"/>
      <c r="I1454" s="38"/>
      <c r="J1454" s="38"/>
      <c r="X1454" s="5" t="str">
        <f t="shared" si="56"/>
        <v>Escitalopram</v>
      </c>
      <c r="Y1454" s="5" t="str">
        <f t="shared" si="57"/>
        <v>Problem solving individual + TAU</v>
      </c>
      <c r="Z1454" s="5" t="str">
        <f>FIXED(EXP('WinBUGS output'!N1453),2)</f>
        <v>0.69</v>
      </c>
      <c r="AA1454" s="5" t="str">
        <f>FIXED(EXP('WinBUGS output'!M1453),2)</f>
        <v>0.28</v>
      </c>
      <c r="AB1454" s="5" t="str">
        <f>FIXED(EXP('WinBUGS output'!O1453),2)</f>
        <v>1.63</v>
      </c>
    </row>
    <row r="1455" spans="1:28" x14ac:dyDescent="0.25">
      <c r="A1455" s="15">
        <v>18</v>
      </c>
      <c r="B1455" s="15">
        <v>59</v>
      </c>
      <c r="C1455" s="5" t="str">
        <f>VLOOKUP(A1455,'WinBUGS output'!A:C,3,FALSE)</f>
        <v>Escitalopram</v>
      </c>
      <c r="D1455" s="5" t="str">
        <f>VLOOKUP(B1455,'WinBUGS output'!A:C,3,FALSE)</f>
        <v>Problem solving individual + enhanced TAU</v>
      </c>
      <c r="E1455" s="5" t="str">
        <f>FIXED('WinBUGS output'!N1454,2)</f>
        <v>-0.17</v>
      </c>
      <c r="F1455" s="5" t="str">
        <f>FIXED('WinBUGS output'!M1454,2)</f>
        <v>-1.07</v>
      </c>
      <c r="G1455" s="5" t="str">
        <f>FIXED('WinBUGS output'!O1454,2)</f>
        <v>0.82</v>
      </c>
      <c r="H1455" s="38"/>
      <c r="I1455" s="38"/>
      <c r="J1455" s="38"/>
      <c r="X1455" s="5" t="str">
        <f t="shared" si="56"/>
        <v>Escitalopram</v>
      </c>
      <c r="Y1455" s="5" t="str">
        <f t="shared" si="57"/>
        <v>Problem solving individual + enhanced TAU</v>
      </c>
      <c r="Z1455" s="5" t="str">
        <f>FIXED(EXP('WinBUGS output'!N1454),2)</f>
        <v>0.84</v>
      </c>
      <c r="AA1455" s="5" t="str">
        <f>FIXED(EXP('WinBUGS output'!M1454),2)</f>
        <v>0.34</v>
      </c>
      <c r="AB1455" s="5" t="str">
        <f>FIXED(EXP('WinBUGS output'!O1454),2)</f>
        <v>2.26</v>
      </c>
    </row>
    <row r="1456" spans="1:28" x14ac:dyDescent="0.25">
      <c r="A1456" s="15">
        <v>18</v>
      </c>
      <c r="B1456" s="15">
        <v>60</v>
      </c>
      <c r="C1456" s="5" t="str">
        <f>VLOOKUP(A1456,'WinBUGS output'!A:C,3,FALSE)</f>
        <v>Escitalopram</v>
      </c>
      <c r="D1456" s="5" t="str">
        <f>VLOOKUP(B1456,'WinBUGS output'!A:C,3,FALSE)</f>
        <v>Behavioural activation (BA)</v>
      </c>
      <c r="E1456" s="5" t="str">
        <f>FIXED('WinBUGS output'!N1455,2)</f>
        <v>-0.55</v>
      </c>
      <c r="F1456" s="5" t="str">
        <f>FIXED('WinBUGS output'!M1455,2)</f>
        <v>-1.41</v>
      </c>
      <c r="G1456" s="5" t="str">
        <f>FIXED('WinBUGS output'!O1455,2)</f>
        <v>0.28</v>
      </c>
      <c r="H1456" s="38"/>
      <c r="I1456" s="38"/>
      <c r="J1456" s="38"/>
      <c r="X1456" s="5" t="str">
        <f t="shared" si="56"/>
        <v>Escitalopram</v>
      </c>
      <c r="Y1456" s="5" t="str">
        <f t="shared" si="57"/>
        <v>Behavioural activation (BA)</v>
      </c>
      <c r="Z1456" s="5" t="str">
        <f>FIXED(EXP('WinBUGS output'!N1455),2)</f>
        <v>0.58</v>
      </c>
      <c r="AA1456" s="5" t="str">
        <f>FIXED(EXP('WinBUGS output'!M1455),2)</f>
        <v>0.24</v>
      </c>
      <c r="AB1456" s="5" t="str">
        <f>FIXED(EXP('WinBUGS output'!O1455),2)</f>
        <v>1.33</v>
      </c>
    </row>
    <row r="1457" spans="1:28" x14ac:dyDescent="0.25">
      <c r="A1457" s="15">
        <v>18</v>
      </c>
      <c r="B1457" s="15">
        <v>61</v>
      </c>
      <c r="C1457" s="5" t="str">
        <f>VLOOKUP(A1457,'WinBUGS output'!A:C,3,FALSE)</f>
        <v>Escitalopram</v>
      </c>
      <c r="D1457" s="5" t="str">
        <f>VLOOKUP(B1457,'WinBUGS output'!A:C,3,FALSE)</f>
        <v>Behavioural activation (BA) + TAU</v>
      </c>
      <c r="E1457" s="5" t="str">
        <f>FIXED('WinBUGS output'!N1456,2)</f>
        <v>-0.31</v>
      </c>
      <c r="F1457" s="5" t="str">
        <f>FIXED('WinBUGS output'!M1456,2)</f>
        <v>-1.39</v>
      </c>
      <c r="G1457" s="5" t="str">
        <f>FIXED('WinBUGS output'!O1456,2)</f>
        <v>0.84</v>
      </c>
      <c r="H1457" s="38"/>
      <c r="I1457" s="38"/>
      <c r="J1457" s="38"/>
      <c r="X1457" s="5" t="str">
        <f t="shared" si="56"/>
        <v>Escitalopram</v>
      </c>
      <c r="Y1457" s="5" t="str">
        <f t="shared" si="57"/>
        <v>Behavioural activation (BA) + TAU</v>
      </c>
      <c r="Z1457" s="5" t="str">
        <f>FIXED(EXP('WinBUGS output'!N1456),2)</f>
        <v>0.73</v>
      </c>
      <c r="AA1457" s="5" t="str">
        <f>FIXED(EXP('WinBUGS output'!M1456),2)</f>
        <v>0.25</v>
      </c>
      <c r="AB1457" s="5" t="str">
        <f>FIXED(EXP('WinBUGS output'!O1456),2)</f>
        <v>2.31</v>
      </c>
    </row>
    <row r="1458" spans="1:28" x14ac:dyDescent="0.25">
      <c r="A1458" s="15">
        <v>18</v>
      </c>
      <c r="B1458" s="15">
        <v>62</v>
      </c>
      <c r="C1458" s="5" t="str">
        <f>VLOOKUP(A1458,'WinBUGS output'!A:C,3,FALSE)</f>
        <v>Escitalopram</v>
      </c>
      <c r="D1458" s="5" t="str">
        <f>VLOOKUP(B1458,'WinBUGS output'!A:C,3,FALSE)</f>
        <v>Behavioural therapy (Lewinsohn 1976)</v>
      </c>
      <c r="E1458" s="5" t="str">
        <f>FIXED('WinBUGS output'!N1457,2)</f>
        <v>-0.13</v>
      </c>
      <c r="F1458" s="5" t="str">
        <f>FIXED('WinBUGS output'!M1457,2)</f>
        <v>-1.18</v>
      </c>
      <c r="G1458" s="5" t="str">
        <f>FIXED('WinBUGS output'!O1457,2)</f>
        <v>1.09</v>
      </c>
      <c r="H1458" s="38"/>
      <c r="I1458" s="38"/>
      <c r="J1458" s="38"/>
      <c r="X1458" s="5" t="str">
        <f t="shared" si="56"/>
        <v>Escitalopram</v>
      </c>
      <c r="Y1458" s="5" t="str">
        <f t="shared" si="57"/>
        <v>Behavioural therapy (Lewinsohn 1976)</v>
      </c>
      <c r="Z1458" s="5" t="str">
        <f>FIXED(EXP('WinBUGS output'!N1457),2)</f>
        <v>0.88</v>
      </c>
      <c r="AA1458" s="5" t="str">
        <f>FIXED(EXP('WinBUGS output'!M1457),2)</f>
        <v>0.31</v>
      </c>
      <c r="AB1458" s="5" t="str">
        <f>FIXED(EXP('WinBUGS output'!O1457),2)</f>
        <v>2.97</v>
      </c>
    </row>
    <row r="1459" spans="1:28" x14ac:dyDescent="0.25">
      <c r="A1459" s="15">
        <v>18</v>
      </c>
      <c r="B1459" s="15">
        <v>63</v>
      </c>
      <c r="C1459" s="5" t="str">
        <f>VLOOKUP(A1459,'WinBUGS output'!A:C,3,FALSE)</f>
        <v>Escitalopram</v>
      </c>
      <c r="D1459" s="5" t="str">
        <f>VLOOKUP(B1459,'WinBUGS output'!A:C,3,FALSE)</f>
        <v>Coping with Depression course (individual)</v>
      </c>
      <c r="E1459" s="5" t="str">
        <f>FIXED('WinBUGS output'!N1458,2)</f>
        <v>-0.31</v>
      </c>
      <c r="F1459" s="5" t="str">
        <f>FIXED('WinBUGS output'!M1458,2)</f>
        <v>-1.44</v>
      </c>
      <c r="G1459" s="5" t="str">
        <f>FIXED('WinBUGS output'!O1458,2)</f>
        <v>0.87</v>
      </c>
      <c r="H1459" s="38"/>
      <c r="I1459" s="38"/>
      <c r="J1459" s="38"/>
      <c r="X1459" s="5" t="str">
        <f t="shared" si="56"/>
        <v>Escitalopram</v>
      </c>
      <c r="Y1459" s="5" t="str">
        <f t="shared" si="57"/>
        <v>Coping with Depression course (individual)</v>
      </c>
      <c r="Z1459" s="5" t="str">
        <f>FIXED(EXP('WinBUGS output'!N1458),2)</f>
        <v>0.73</v>
      </c>
      <c r="AA1459" s="5" t="str">
        <f>FIXED(EXP('WinBUGS output'!M1458),2)</f>
        <v>0.24</v>
      </c>
      <c r="AB1459" s="5" t="str">
        <f>FIXED(EXP('WinBUGS output'!O1458),2)</f>
        <v>2.40</v>
      </c>
    </row>
    <row r="1460" spans="1:28" x14ac:dyDescent="0.25">
      <c r="A1460" s="15">
        <v>18</v>
      </c>
      <c r="B1460" s="15">
        <v>64</v>
      </c>
      <c r="C1460" s="5" t="str">
        <f>VLOOKUP(A1460,'WinBUGS output'!A:C,3,FALSE)</f>
        <v>Escitalopram</v>
      </c>
      <c r="D1460" s="5" t="str">
        <f>VLOOKUP(B1460,'WinBUGS output'!A:C,3,FALSE)</f>
        <v>CBT individual (under 15 sessions)</v>
      </c>
      <c r="E1460" s="5" t="str">
        <f>FIXED('WinBUGS output'!N1459,2)</f>
        <v>-0.20</v>
      </c>
      <c r="F1460" s="5" t="str">
        <f>FIXED('WinBUGS output'!M1459,2)</f>
        <v>-0.80</v>
      </c>
      <c r="G1460" s="5" t="str">
        <f>FIXED('WinBUGS output'!O1459,2)</f>
        <v>0.39</v>
      </c>
      <c r="H1460" s="38"/>
      <c r="I1460" s="38"/>
      <c r="J1460" s="38"/>
      <c r="X1460" s="5" t="str">
        <f t="shared" si="56"/>
        <v>Escitalopram</v>
      </c>
      <c r="Y1460" s="5" t="str">
        <f t="shared" si="57"/>
        <v>CBT individual (under 15 sessions)</v>
      </c>
      <c r="Z1460" s="5" t="str">
        <f>FIXED(EXP('WinBUGS output'!N1459),2)</f>
        <v>0.82</v>
      </c>
      <c r="AA1460" s="5" t="str">
        <f>FIXED(EXP('WinBUGS output'!M1459),2)</f>
        <v>0.45</v>
      </c>
      <c r="AB1460" s="5" t="str">
        <f>FIXED(EXP('WinBUGS output'!O1459),2)</f>
        <v>1.47</v>
      </c>
    </row>
    <row r="1461" spans="1:28" x14ac:dyDescent="0.25">
      <c r="A1461" s="15">
        <v>18</v>
      </c>
      <c r="B1461" s="15">
        <v>65</v>
      </c>
      <c r="C1461" s="5" t="str">
        <f>VLOOKUP(A1461,'WinBUGS output'!A:C,3,FALSE)</f>
        <v>Escitalopram</v>
      </c>
      <c r="D1461" s="5" t="str">
        <f>VLOOKUP(B1461,'WinBUGS output'!A:C,3,FALSE)</f>
        <v>CBT individual (under 15 sessions) + TAU</v>
      </c>
      <c r="E1461" s="5" t="str">
        <f>FIXED('WinBUGS output'!N1460,2)</f>
        <v>-0.15</v>
      </c>
      <c r="F1461" s="5" t="str">
        <f>FIXED('WinBUGS output'!M1460,2)</f>
        <v>-0.82</v>
      </c>
      <c r="G1461" s="5" t="str">
        <f>FIXED('WinBUGS output'!O1460,2)</f>
        <v>0.61</v>
      </c>
      <c r="H1461" s="38"/>
      <c r="I1461" s="38"/>
      <c r="J1461" s="38"/>
      <c r="X1461" s="5" t="str">
        <f t="shared" si="56"/>
        <v>Escitalopram</v>
      </c>
      <c r="Y1461" s="5" t="str">
        <f t="shared" si="57"/>
        <v>CBT individual (under 15 sessions) + TAU</v>
      </c>
      <c r="Z1461" s="5" t="str">
        <f>FIXED(EXP('WinBUGS output'!N1460),2)</f>
        <v>0.86</v>
      </c>
      <c r="AA1461" s="5" t="str">
        <f>FIXED(EXP('WinBUGS output'!M1460),2)</f>
        <v>0.44</v>
      </c>
      <c r="AB1461" s="5" t="str">
        <f>FIXED(EXP('WinBUGS output'!O1460),2)</f>
        <v>1.84</v>
      </c>
    </row>
    <row r="1462" spans="1:28" x14ac:dyDescent="0.25">
      <c r="A1462" s="15">
        <v>18</v>
      </c>
      <c r="B1462" s="15">
        <v>66</v>
      </c>
      <c r="C1462" s="5" t="str">
        <f>VLOOKUP(A1462,'WinBUGS output'!A:C,3,FALSE)</f>
        <v>Escitalopram</v>
      </c>
      <c r="D1462" s="5" t="str">
        <f>VLOOKUP(B1462,'WinBUGS output'!A:C,3,FALSE)</f>
        <v>CBT individual (over 15 sessions)</v>
      </c>
      <c r="E1462" s="5" t="str">
        <f>FIXED('WinBUGS output'!N1461,2)</f>
        <v>-0.26</v>
      </c>
      <c r="F1462" s="5" t="str">
        <f>FIXED('WinBUGS output'!M1461,2)</f>
        <v>-0.78</v>
      </c>
      <c r="G1462" s="5" t="str">
        <f>FIXED('WinBUGS output'!O1461,2)</f>
        <v>0.24</v>
      </c>
      <c r="H1462" s="38"/>
      <c r="I1462" s="38"/>
      <c r="J1462" s="38"/>
      <c r="X1462" s="5" t="str">
        <f t="shared" si="56"/>
        <v>Escitalopram</v>
      </c>
      <c r="Y1462" s="5" t="str">
        <f t="shared" si="57"/>
        <v>CBT individual (over 15 sessions)</v>
      </c>
      <c r="Z1462" s="5" t="str">
        <f>FIXED(EXP('WinBUGS output'!N1461),2)</f>
        <v>0.77</v>
      </c>
      <c r="AA1462" s="5" t="str">
        <f>FIXED(EXP('WinBUGS output'!M1461),2)</f>
        <v>0.46</v>
      </c>
      <c r="AB1462" s="5" t="str">
        <f>FIXED(EXP('WinBUGS output'!O1461),2)</f>
        <v>1.27</v>
      </c>
    </row>
    <row r="1463" spans="1:28" x14ac:dyDescent="0.25">
      <c r="A1463" s="15">
        <v>18</v>
      </c>
      <c r="B1463" s="15">
        <v>67</v>
      </c>
      <c r="C1463" s="5" t="str">
        <f>VLOOKUP(A1463,'WinBUGS output'!A:C,3,FALSE)</f>
        <v>Escitalopram</v>
      </c>
      <c r="D1463" s="5" t="str">
        <f>VLOOKUP(B1463,'WinBUGS output'!A:C,3,FALSE)</f>
        <v>CBT individual (over 15 sessions) + TAU</v>
      </c>
      <c r="E1463" s="5" t="str">
        <f>FIXED('WinBUGS output'!N1462,2)</f>
        <v>-0.28</v>
      </c>
      <c r="F1463" s="5" t="str">
        <f>FIXED('WinBUGS output'!M1462,2)</f>
        <v>-1.11</v>
      </c>
      <c r="G1463" s="5" t="str">
        <f>FIXED('WinBUGS output'!O1462,2)</f>
        <v>0.47</v>
      </c>
      <c r="H1463" s="38"/>
      <c r="I1463" s="38"/>
      <c r="J1463" s="38"/>
      <c r="X1463" s="5" t="str">
        <f t="shared" si="56"/>
        <v>Escitalopram</v>
      </c>
      <c r="Y1463" s="5" t="str">
        <f t="shared" si="57"/>
        <v>CBT individual (over 15 sessions) + TAU</v>
      </c>
      <c r="Z1463" s="5" t="str">
        <f>FIXED(EXP('WinBUGS output'!N1462),2)</f>
        <v>0.75</v>
      </c>
      <c r="AA1463" s="5" t="str">
        <f>FIXED(EXP('WinBUGS output'!M1462),2)</f>
        <v>0.33</v>
      </c>
      <c r="AB1463" s="5" t="str">
        <f>FIXED(EXP('WinBUGS output'!O1462),2)</f>
        <v>1.60</v>
      </c>
    </row>
    <row r="1464" spans="1:28" x14ac:dyDescent="0.25">
      <c r="A1464" s="15">
        <v>18</v>
      </c>
      <c r="B1464" s="15">
        <v>68</v>
      </c>
      <c r="C1464" s="5" t="str">
        <f>VLOOKUP(A1464,'WinBUGS output'!A:C,3,FALSE)</f>
        <v>Escitalopram</v>
      </c>
      <c r="D1464" s="5" t="str">
        <f>VLOOKUP(B1464,'WinBUGS output'!A:C,3,FALSE)</f>
        <v>Rational emotive behaviour therapy (REBT) individual</v>
      </c>
      <c r="E1464" s="5" t="str">
        <f>FIXED('WinBUGS output'!N1463,2)</f>
        <v>-0.30</v>
      </c>
      <c r="F1464" s="5" t="str">
        <f>FIXED('WinBUGS output'!M1463,2)</f>
        <v>-1.09</v>
      </c>
      <c r="G1464" s="5" t="str">
        <f>FIXED('WinBUGS output'!O1463,2)</f>
        <v>0.43</v>
      </c>
      <c r="H1464" s="38"/>
      <c r="I1464" s="38"/>
      <c r="J1464" s="38"/>
      <c r="X1464" s="5" t="str">
        <f t="shared" si="56"/>
        <v>Escitalopram</v>
      </c>
      <c r="Y1464" s="5" t="str">
        <f t="shared" si="57"/>
        <v>Rational emotive behaviour therapy (REBT) individual</v>
      </c>
      <c r="Z1464" s="5" t="str">
        <f>FIXED(EXP('WinBUGS output'!N1463),2)</f>
        <v>0.74</v>
      </c>
      <c r="AA1464" s="5" t="str">
        <f>FIXED(EXP('WinBUGS output'!M1463),2)</f>
        <v>0.34</v>
      </c>
      <c r="AB1464" s="5" t="str">
        <f>FIXED(EXP('WinBUGS output'!O1463),2)</f>
        <v>1.53</v>
      </c>
    </row>
    <row r="1465" spans="1:28" x14ac:dyDescent="0.25">
      <c r="A1465" s="15">
        <v>18</v>
      </c>
      <c r="B1465" s="15">
        <v>69</v>
      </c>
      <c r="C1465" s="5" t="str">
        <f>VLOOKUP(A1465,'WinBUGS output'!A:C,3,FALSE)</f>
        <v>Escitalopram</v>
      </c>
      <c r="D1465" s="5" t="str">
        <f>VLOOKUP(B1465,'WinBUGS output'!A:C,3,FALSE)</f>
        <v>Third-wave cognitive therapy individual</v>
      </c>
      <c r="E1465" s="5" t="str">
        <f>FIXED('WinBUGS output'!N1464,2)</f>
        <v>-0.33</v>
      </c>
      <c r="F1465" s="5" t="str">
        <f>FIXED('WinBUGS output'!M1464,2)</f>
        <v>-1.04</v>
      </c>
      <c r="G1465" s="5" t="str">
        <f>FIXED('WinBUGS output'!O1464,2)</f>
        <v>0.31</v>
      </c>
      <c r="H1465" s="38"/>
      <c r="I1465" s="38"/>
      <c r="J1465" s="38"/>
      <c r="X1465" s="5" t="str">
        <f t="shared" si="56"/>
        <v>Escitalopram</v>
      </c>
      <c r="Y1465" s="5" t="str">
        <f t="shared" si="57"/>
        <v>Third-wave cognitive therapy individual</v>
      </c>
      <c r="Z1465" s="5" t="str">
        <f>FIXED(EXP('WinBUGS output'!N1464),2)</f>
        <v>0.72</v>
      </c>
      <c r="AA1465" s="5" t="str">
        <f>FIXED(EXP('WinBUGS output'!M1464),2)</f>
        <v>0.35</v>
      </c>
      <c r="AB1465" s="5" t="str">
        <f>FIXED(EXP('WinBUGS output'!O1464),2)</f>
        <v>1.36</v>
      </c>
    </row>
    <row r="1466" spans="1:28" x14ac:dyDescent="0.25">
      <c r="A1466" s="15">
        <v>18</v>
      </c>
      <c r="B1466" s="15">
        <v>70</v>
      </c>
      <c r="C1466" s="5" t="str">
        <f>VLOOKUP(A1466,'WinBUGS output'!A:C,3,FALSE)</f>
        <v>Escitalopram</v>
      </c>
      <c r="D1466" s="5" t="str">
        <f>VLOOKUP(B1466,'WinBUGS output'!A:C,3,FALSE)</f>
        <v>Third-wave cognitive therapy individual + TAU</v>
      </c>
      <c r="E1466" s="5" t="str">
        <f>FIXED('WinBUGS output'!N1465,2)</f>
        <v>-0.30</v>
      </c>
      <c r="F1466" s="5" t="str">
        <f>FIXED('WinBUGS output'!M1465,2)</f>
        <v>-1.13</v>
      </c>
      <c r="G1466" s="5" t="str">
        <f>FIXED('WinBUGS output'!O1465,2)</f>
        <v>0.45</v>
      </c>
      <c r="H1466" s="38"/>
      <c r="I1466" s="38"/>
      <c r="J1466" s="38"/>
      <c r="X1466" s="5" t="str">
        <f t="shared" si="56"/>
        <v>Escitalopram</v>
      </c>
      <c r="Y1466" s="5" t="str">
        <f t="shared" si="57"/>
        <v>Third-wave cognitive therapy individual + TAU</v>
      </c>
      <c r="Z1466" s="5" t="str">
        <f>FIXED(EXP('WinBUGS output'!N1465),2)</f>
        <v>0.74</v>
      </c>
      <c r="AA1466" s="5" t="str">
        <f>FIXED(EXP('WinBUGS output'!M1465),2)</f>
        <v>0.32</v>
      </c>
      <c r="AB1466" s="5" t="str">
        <f>FIXED(EXP('WinBUGS output'!O1465),2)</f>
        <v>1.57</v>
      </c>
    </row>
    <row r="1467" spans="1:28" x14ac:dyDescent="0.25">
      <c r="A1467" s="15">
        <v>18</v>
      </c>
      <c r="B1467" s="15">
        <v>71</v>
      </c>
      <c r="C1467" s="5" t="str">
        <f>VLOOKUP(A1467,'WinBUGS output'!A:C,3,FALSE)</f>
        <v>Escitalopram</v>
      </c>
      <c r="D1467" s="5" t="str">
        <f>VLOOKUP(B1467,'WinBUGS output'!A:C,3,FALSE)</f>
        <v>CBT group (under 15 sessions)</v>
      </c>
      <c r="E1467" s="5" t="str">
        <f>FIXED('WinBUGS output'!N1466,2)</f>
        <v>-0.03</v>
      </c>
      <c r="F1467" s="5" t="str">
        <f>FIXED('WinBUGS output'!M1466,2)</f>
        <v>-0.75</v>
      </c>
      <c r="G1467" s="5" t="str">
        <f>FIXED('WinBUGS output'!O1466,2)</f>
        <v>0.71</v>
      </c>
      <c r="H1467" s="38"/>
      <c r="I1467" s="38"/>
      <c r="J1467" s="38"/>
      <c r="X1467" s="5" t="str">
        <f t="shared" si="56"/>
        <v>Escitalopram</v>
      </c>
      <c r="Y1467" s="5" t="str">
        <f t="shared" si="57"/>
        <v>CBT group (under 15 sessions)</v>
      </c>
      <c r="Z1467" s="5" t="str">
        <f>FIXED(EXP('WinBUGS output'!N1466),2)</f>
        <v>0.97</v>
      </c>
      <c r="AA1467" s="5" t="str">
        <f>FIXED(EXP('WinBUGS output'!M1466),2)</f>
        <v>0.47</v>
      </c>
      <c r="AB1467" s="5" t="str">
        <f>FIXED(EXP('WinBUGS output'!O1466),2)</f>
        <v>2.03</v>
      </c>
    </row>
    <row r="1468" spans="1:28" x14ac:dyDescent="0.25">
      <c r="A1468" s="15">
        <v>18</v>
      </c>
      <c r="B1468" s="15">
        <v>72</v>
      </c>
      <c r="C1468" s="5" t="str">
        <f>VLOOKUP(A1468,'WinBUGS output'!A:C,3,FALSE)</f>
        <v>Escitalopram</v>
      </c>
      <c r="D1468" s="5" t="str">
        <f>VLOOKUP(B1468,'WinBUGS output'!A:C,3,FALSE)</f>
        <v>CBT group (under 15 sessions) + TAU</v>
      </c>
      <c r="E1468" s="5" t="str">
        <f>FIXED('WinBUGS output'!N1467,2)</f>
        <v>-0.73</v>
      </c>
      <c r="F1468" s="5" t="str">
        <f>FIXED('WinBUGS output'!M1467,2)</f>
        <v>-1.81</v>
      </c>
      <c r="G1468" s="5" t="str">
        <f>FIXED('WinBUGS output'!O1467,2)</f>
        <v>0.19</v>
      </c>
      <c r="H1468" s="38"/>
      <c r="I1468" s="38"/>
      <c r="J1468" s="38"/>
      <c r="X1468" s="5" t="str">
        <f t="shared" si="56"/>
        <v>Escitalopram</v>
      </c>
      <c r="Y1468" s="5" t="str">
        <f t="shared" si="57"/>
        <v>CBT group (under 15 sessions) + TAU</v>
      </c>
      <c r="Z1468" s="5" t="str">
        <f>FIXED(EXP('WinBUGS output'!N1467),2)</f>
        <v>0.48</v>
      </c>
      <c r="AA1468" s="5" t="str">
        <f>FIXED(EXP('WinBUGS output'!M1467),2)</f>
        <v>0.16</v>
      </c>
      <c r="AB1468" s="5" t="str">
        <f>FIXED(EXP('WinBUGS output'!O1467),2)</f>
        <v>1.21</v>
      </c>
    </row>
    <row r="1469" spans="1:28" x14ac:dyDescent="0.25">
      <c r="A1469" s="15">
        <v>18</v>
      </c>
      <c r="B1469" s="15">
        <v>73</v>
      </c>
      <c r="C1469" s="5" t="str">
        <f>VLOOKUP(A1469,'WinBUGS output'!A:C,3,FALSE)</f>
        <v>Escitalopram</v>
      </c>
      <c r="D1469" s="5" t="str">
        <f>VLOOKUP(B1469,'WinBUGS output'!A:C,3,FALSE)</f>
        <v>CBT group (over 15 sessions)</v>
      </c>
      <c r="E1469" s="5" t="str">
        <f>FIXED('WinBUGS output'!N1468,2)</f>
        <v>-0.21</v>
      </c>
      <c r="F1469" s="5" t="str">
        <f>FIXED('WinBUGS output'!M1468,2)</f>
        <v>-1.12</v>
      </c>
      <c r="G1469" s="5" t="str">
        <f>FIXED('WinBUGS output'!O1468,2)</f>
        <v>0.69</v>
      </c>
      <c r="H1469" s="38"/>
      <c r="I1469" s="38"/>
      <c r="J1469" s="38"/>
      <c r="X1469" s="5" t="str">
        <f t="shared" si="56"/>
        <v>Escitalopram</v>
      </c>
      <c r="Y1469" s="5" t="str">
        <f t="shared" si="57"/>
        <v>CBT group (over 15 sessions)</v>
      </c>
      <c r="Z1469" s="5" t="str">
        <f>FIXED(EXP('WinBUGS output'!N1468),2)</f>
        <v>0.81</v>
      </c>
      <c r="AA1469" s="5" t="str">
        <f>FIXED(EXP('WinBUGS output'!M1468),2)</f>
        <v>0.33</v>
      </c>
      <c r="AB1469" s="5" t="str">
        <f>FIXED(EXP('WinBUGS output'!O1468),2)</f>
        <v>1.98</v>
      </c>
    </row>
    <row r="1470" spans="1:28" x14ac:dyDescent="0.25">
      <c r="A1470" s="15">
        <v>18</v>
      </c>
      <c r="B1470" s="15">
        <v>74</v>
      </c>
      <c r="C1470" s="5" t="str">
        <f>VLOOKUP(A1470,'WinBUGS output'!A:C,3,FALSE)</f>
        <v>Escitalopram</v>
      </c>
      <c r="D1470" s="5" t="str">
        <f>VLOOKUP(B1470,'WinBUGS output'!A:C,3,FALSE)</f>
        <v>Coping with Depression course (group)</v>
      </c>
      <c r="E1470" s="5" t="str">
        <f>FIXED('WinBUGS output'!N1469,2)</f>
        <v>-0.17</v>
      </c>
      <c r="F1470" s="5" t="str">
        <f>FIXED('WinBUGS output'!M1469,2)</f>
        <v>-0.99</v>
      </c>
      <c r="G1470" s="5" t="str">
        <f>FIXED('WinBUGS output'!O1469,2)</f>
        <v>0.64</v>
      </c>
      <c r="H1470" s="38"/>
      <c r="I1470" s="38"/>
      <c r="J1470" s="38"/>
      <c r="X1470" s="5" t="str">
        <f t="shared" si="56"/>
        <v>Escitalopram</v>
      </c>
      <c r="Y1470" s="5" t="str">
        <f t="shared" si="57"/>
        <v>Coping with Depression course (group)</v>
      </c>
      <c r="Z1470" s="5" t="str">
        <f>FIXED(EXP('WinBUGS output'!N1469),2)</f>
        <v>0.84</v>
      </c>
      <c r="AA1470" s="5" t="str">
        <f>FIXED(EXP('WinBUGS output'!M1469),2)</f>
        <v>0.37</v>
      </c>
      <c r="AB1470" s="5" t="str">
        <f>FIXED(EXP('WinBUGS output'!O1469),2)</f>
        <v>1.90</v>
      </c>
    </row>
    <row r="1471" spans="1:28" x14ac:dyDescent="0.25">
      <c r="A1471" s="15">
        <v>18</v>
      </c>
      <c r="B1471" s="15">
        <v>75</v>
      </c>
      <c r="C1471" s="5" t="str">
        <f>VLOOKUP(A1471,'WinBUGS output'!A:C,3,FALSE)</f>
        <v>Escitalopram</v>
      </c>
      <c r="D1471" s="5" t="str">
        <f>VLOOKUP(B1471,'WinBUGS output'!A:C,3,FALSE)</f>
        <v>Coping with Depression course (group) + TAU</v>
      </c>
      <c r="E1471" s="5" t="str">
        <f>FIXED('WinBUGS output'!N1470,2)</f>
        <v>0.11</v>
      </c>
      <c r="F1471" s="5" t="str">
        <f>FIXED('WinBUGS output'!M1470,2)</f>
        <v>-0.74</v>
      </c>
      <c r="G1471" s="5" t="str">
        <f>FIXED('WinBUGS output'!O1470,2)</f>
        <v>1.06</v>
      </c>
      <c r="H1471" s="38"/>
      <c r="I1471" s="38"/>
      <c r="J1471" s="38"/>
      <c r="X1471" s="5" t="str">
        <f t="shared" si="56"/>
        <v>Escitalopram</v>
      </c>
      <c r="Y1471" s="5" t="str">
        <f t="shared" si="57"/>
        <v>Coping with Depression course (group) + TAU</v>
      </c>
      <c r="Z1471" s="5" t="str">
        <f>FIXED(EXP('WinBUGS output'!N1470),2)</f>
        <v>1.11</v>
      </c>
      <c r="AA1471" s="5" t="str">
        <f>FIXED(EXP('WinBUGS output'!M1470),2)</f>
        <v>0.48</v>
      </c>
      <c r="AB1471" s="5" t="str">
        <f>FIXED(EXP('WinBUGS output'!O1470),2)</f>
        <v>2.87</v>
      </c>
    </row>
    <row r="1472" spans="1:28" x14ac:dyDescent="0.25">
      <c r="A1472" s="15">
        <v>18</v>
      </c>
      <c r="B1472" s="15">
        <v>76</v>
      </c>
      <c r="C1472" s="5" t="str">
        <f>VLOOKUP(A1472,'WinBUGS output'!A:C,3,FALSE)</f>
        <v>Escitalopram</v>
      </c>
      <c r="D1472" s="5" t="str">
        <f>VLOOKUP(B1472,'WinBUGS output'!A:C,3,FALSE)</f>
        <v>Rational emotive behaviour therapy (REBT) group</v>
      </c>
      <c r="E1472" s="5" t="str">
        <f>FIXED('WinBUGS output'!N1471,2)</f>
        <v>-0.44</v>
      </c>
      <c r="F1472" s="5" t="str">
        <f>FIXED('WinBUGS output'!M1471,2)</f>
        <v>-1.58</v>
      </c>
      <c r="G1472" s="5" t="str">
        <f>FIXED('WinBUGS output'!O1471,2)</f>
        <v>0.51</v>
      </c>
      <c r="H1472" s="38"/>
      <c r="I1472" s="38"/>
      <c r="J1472" s="38"/>
      <c r="X1472" s="5" t="str">
        <f t="shared" si="56"/>
        <v>Escitalopram</v>
      </c>
      <c r="Y1472" s="5" t="str">
        <f t="shared" si="57"/>
        <v>Rational emotive behaviour therapy (REBT) group</v>
      </c>
      <c r="Z1472" s="5" t="str">
        <f>FIXED(EXP('WinBUGS output'!N1471),2)</f>
        <v>0.65</v>
      </c>
      <c r="AA1472" s="5" t="str">
        <f>FIXED(EXP('WinBUGS output'!M1471),2)</f>
        <v>0.21</v>
      </c>
      <c r="AB1472" s="5" t="str">
        <f>FIXED(EXP('WinBUGS output'!O1471),2)</f>
        <v>1.67</v>
      </c>
    </row>
    <row r="1473" spans="1:28" x14ac:dyDescent="0.25">
      <c r="A1473" s="15">
        <v>18</v>
      </c>
      <c r="B1473" s="15">
        <v>77</v>
      </c>
      <c r="C1473" s="5" t="str">
        <f>VLOOKUP(A1473,'WinBUGS output'!A:C,3,FALSE)</f>
        <v>Escitalopram</v>
      </c>
      <c r="D1473" s="5" t="str">
        <f>VLOOKUP(B1473,'WinBUGS output'!A:C,3,FALSE)</f>
        <v>Third-wave cognitive therapy group</v>
      </c>
      <c r="E1473" s="5" t="str">
        <f>FIXED('WinBUGS output'!N1472,2)</f>
        <v>-0.01</v>
      </c>
      <c r="F1473" s="5" t="str">
        <f>FIXED('WinBUGS output'!M1472,2)</f>
        <v>-0.89</v>
      </c>
      <c r="G1473" s="5" t="str">
        <f>FIXED('WinBUGS output'!O1472,2)</f>
        <v>0.93</v>
      </c>
      <c r="H1473" s="38"/>
      <c r="I1473" s="38"/>
      <c r="J1473" s="38"/>
      <c r="X1473" s="5" t="str">
        <f t="shared" si="56"/>
        <v>Escitalopram</v>
      </c>
      <c r="Y1473" s="5" t="str">
        <f t="shared" si="57"/>
        <v>Third-wave cognitive therapy group</v>
      </c>
      <c r="Z1473" s="5" t="str">
        <f>FIXED(EXP('WinBUGS output'!N1472),2)</f>
        <v>0.99</v>
      </c>
      <c r="AA1473" s="5" t="str">
        <f>FIXED(EXP('WinBUGS output'!M1472),2)</f>
        <v>0.41</v>
      </c>
      <c r="AB1473" s="5" t="str">
        <f>FIXED(EXP('WinBUGS output'!O1472),2)</f>
        <v>2.54</v>
      </c>
    </row>
    <row r="1474" spans="1:28" x14ac:dyDescent="0.25">
      <c r="A1474" s="15">
        <v>18</v>
      </c>
      <c r="B1474" s="15">
        <v>78</v>
      </c>
      <c r="C1474" s="5" t="str">
        <f>VLOOKUP(A1474,'WinBUGS output'!A:C,3,FALSE)</f>
        <v>Escitalopram</v>
      </c>
      <c r="D1474" s="5" t="str">
        <f>VLOOKUP(B1474,'WinBUGS output'!A:C,3,FALSE)</f>
        <v>Third-wave cognitive therapy group + TAU</v>
      </c>
      <c r="E1474" s="5" t="str">
        <f>FIXED('WinBUGS output'!N1473,2)</f>
        <v>-0.33</v>
      </c>
      <c r="F1474" s="5" t="str">
        <f>FIXED('WinBUGS output'!M1473,2)</f>
        <v>-1.37</v>
      </c>
      <c r="G1474" s="5" t="str">
        <f>FIXED('WinBUGS output'!O1473,2)</f>
        <v>0.61</v>
      </c>
      <c r="H1474" s="38"/>
      <c r="I1474" s="38"/>
      <c r="J1474" s="38"/>
      <c r="X1474" s="5" t="str">
        <f t="shared" si="56"/>
        <v>Escitalopram</v>
      </c>
      <c r="Y1474" s="5" t="str">
        <f t="shared" si="57"/>
        <v>Third-wave cognitive therapy group + TAU</v>
      </c>
      <c r="Z1474" s="5" t="str">
        <f>FIXED(EXP('WinBUGS output'!N1473),2)</f>
        <v>0.72</v>
      </c>
      <c r="AA1474" s="5" t="str">
        <f>FIXED(EXP('WinBUGS output'!M1473),2)</f>
        <v>0.25</v>
      </c>
      <c r="AB1474" s="5" t="str">
        <f>FIXED(EXP('WinBUGS output'!O1473),2)</f>
        <v>1.84</v>
      </c>
    </row>
    <row r="1475" spans="1:28" x14ac:dyDescent="0.25">
      <c r="A1475" s="15">
        <v>18</v>
      </c>
      <c r="B1475" s="15">
        <v>79</v>
      </c>
      <c r="C1475" s="5" t="str">
        <f>VLOOKUP(A1475,'WinBUGS output'!A:C,3,FALSE)</f>
        <v>Escitalopram</v>
      </c>
      <c r="D1475" s="5" t="str">
        <f>VLOOKUP(B1475,'WinBUGS output'!A:C,3,FALSE)</f>
        <v>CBT individual (over 15 sessions) + any AD</v>
      </c>
      <c r="E1475" s="5" t="str">
        <f>FIXED('WinBUGS output'!N1474,2)</f>
        <v>0.21</v>
      </c>
      <c r="F1475" s="5" t="str">
        <f>FIXED('WinBUGS output'!M1474,2)</f>
        <v>-0.83</v>
      </c>
      <c r="G1475" s="5" t="str">
        <f>FIXED('WinBUGS output'!O1474,2)</f>
        <v>1.33</v>
      </c>
      <c r="H1475" s="38"/>
      <c r="I1475" s="38"/>
      <c r="J1475" s="38"/>
      <c r="X1475" s="5" t="str">
        <f t="shared" si="56"/>
        <v>Escitalopram</v>
      </c>
      <c r="Y1475" s="5" t="str">
        <f t="shared" si="57"/>
        <v>CBT individual (over 15 sessions) + any AD</v>
      </c>
      <c r="Z1475" s="5" t="str">
        <f>FIXED(EXP('WinBUGS output'!N1474),2)</f>
        <v>1.23</v>
      </c>
      <c r="AA1475" s="5" t="str">
        <f>FIXED(EXP('WinBUGS output'!M1474),2)</f>
        <v>0.44</v>
      </c>
      <c r="AB1475" s="5" t="str">
        <f>FIXED(EXP('WinBUGS output'!O1474),2)</f>
        <v>3.76</v>
      </c>
    </row>
    <row r="1476" spans="1:28" x14ac:dyDescent="0.25">
      <c r="A1476" s="15">
        <v>18</v>
      </c>
      <c r="B1476" s="15">
        <v>80</v>
      </c>
      <c r="C1476" s="5" t="str">
        <f>VLOOKUP(A1476,'WinBUGS output'!A:C,3,FALSE)</f>
        <v>Escitalopram</v>
      </c>
      <c r="D1476" s="5" t="str">
        <f>VLOOKUP(B1476,'WinBUGS output'!A:C,3,FALSE)</f>
        <v>CBT individual (over 15 sessions) + any TCA</v>
      </c>
      <c r="E1476" s="5" t="str">
        <f>FIXED('WinBUGS output'!N1475,2)</f>
        <v>0.11</v>
      </c>
      <c r="F1476" s="5" t="str">
        <f>FIXED('WinBUGS output'!M1475,2)</f>
        <v>-0.77</v>
      </c>
      <c r="G1476" s="5" t="str">
        <f>FIXED('WinBUGS output'!O1475,2)</f>
        <v>1.00</v>
      </c>
      <c r="H1476" s="38"/>
      <c r="I1476" s="38"/>
      <c r="J1476" s="38"/>
      <c r="X1476" s="5" t="str">
        <f t="shared" si="56"/>
        <v>Escitalopram</v>
      </c>
      <c r="Y1476" s="5" t="str">
        <f t="shared" si="57"/>
        <v>CBT individual (over 15 sessions) + any TCA</v>
      </c>
      <c r="Z1476" s="5" t="str">
        <f>FIXED(EXP('WinBUGS output'!N1475),2)</f>
        <v>1.12</v>
      </c>
      <c r="AA1476" s="5" t="str">
        <f>FIXED(EXP('WinBUGS output'!M1475),2)</f>
        <v>0.46</v>
      </c>
      <c r="AB1476" s="5" t="str">
        <f>FIXED(EXP('WinBUGS output'!O1475),2)</f>
        <v>2.71</v>
      </c>
    </row>
    <row r="1477" spans="1:28" x14ac:dyDescent="0.25">
      <c r="A1477" s="15">
        <v>18</v>
      </c>
      <c r="B1477" s="15">
        <v>81</v>
      </c>
      <c r="C1477" s="5" t="str">
        <f>VLOOKUP(A1477,'WinBUGS output'!A:C,3,FALSE)</f>
        <v>Escitalopram</v>
      </c>
      <c r="D1477" s="5" t="str">
        <f>VLOOKUP(B1477,'WinBUGS output'!A:C,3,FALSE)</f>
        <v>CBT individual (over 15 sessions) + imipramine</v>
      </c>
      <c r="E1477" s="5" t="str">
        <f>FIXED('WinBUGS output'!N1476,2)</f>
        <v>0.10</v>
      </c>
      <c r="F1477" s="5" t="str">
        <f>FIXED('WinBUGS output'!M1476,2)</f>
        <v>-0.87</v>
      </c>
      <c r="G1477" s="5" t="str">
        <f>FIXED('WinBUGS output'!O1476,2)</f>
        <v>1.05</v>
      </c>
      <c r="H1477" s="38"/>
      <c r="I1477" s="38"/>
      <c r="J1477" s="38"/>
      <c r="X1477" s="5" t="str">
        <f t="shared" ref="X1477:X1540" si="58">C1477</f>
        <v>Escitalopram</v>
      </c>
      <c r="Y1477" s="5" t="str">
        <f t="shared" ref="Y1477:Y1540" si="59">D1477</f>
        <v>CBT individual (over 15 sessions) + imipramine</v>
      </c>
      <c r="Z1477" s="5" t="str">
        <f>FIXED(EXP('WinBUGS output'!N1476),2)</f>
        <v>1.11</v>
      </c>
      <c r="AA1477" s="5" t="str">
        <f>FIXED(EXP('WinBUGS output'!M1476),2)</f>
        <v>0.42</v>
      </c>
      <c r="AB1477" s="5" t="str">
        <f>FIXED(EXP('WinBUGS output'!O1476),2)</f>
        <v>2.86</v>
      </c>
    </row>
    <row r="1478" spans="1:28" x14ac:dyDescent="0.25">
      <c r="A1478" s="15">
        <v>18</v>
      </c>
      <c r="B1478" s="15">
        <v>82</v>
      </c>
      <c r="C1478" s="5" t="str">
        <f>VLOOKUP(A1478,'WinBUGS output'!A:C,3,FALSE)</f>
        <v>Escitalopram</v>
      </c>
      <c r="D1478" s="5" t="str">
        <f>VLOOKUP(B1478,'WinBUGS output'!A:C,3,FALSE)</f>
        <v>CBT group (under 15 sessions) + imipramine</v>
      </c>
      <c r="E1478" s="5" t="str">
        <f>FIXED('WinBUGS output'!N1477,2)</f>
        <v>0.97</v>
      </c>
      <c r="F1478" s="5" t="str">
        <f>FIXED('WinBUGS output'!M1477,2)</f>
        <v>-0.53</v>
      </c>
      <c r="G1478" s="5" t="str">
        <f>FIXED('WinBUGS output'!O1477,2)</f>
        <v>2.48</v>
      </c>
      <c r="H1478" s="38"/>
      <c r="I1478" s="38"/>
      <c r="J1478" s="38"/>
      <c r="X1478" s="5" t="str">
        <f t="shared" si="58"/>
        <v>Escitalopram</v>
      </c>
      <c r="Y1478" s="5" t="str">
        <f t="shared" si="59"/>
        <v>CBT group (under 15 sessions) + imipramine</v>
      </c>
      <c r="Z1478" s="5" t="str">
        <f>FIXED(EXP('WinBUGS output'!N1477),2)</f>
        <v>2.63</v>
      </c>
      <c r="AA1478" s="5" t="str">
        <f>FIXED(EXP('WinBUGS output'!M1477),2)</f>
        <v>0.59</v>
      </c>
      <c r="AB1478" s="5" t="str">
        <f>FIXED(EXP('WinBUGS output'!O1477),2)</f>
        <v>11.92</v>
      </c>
    </row>
    <row r="1479" spans="1:28" x14ac:dyDescent="0.25">
      <c r="A1479" s="15">
        <v>18</v>
      </c>
      <c r="B1479" s="15">
        <v>83</v>
      </c>
      <c r="C1479" s="5" t="str">
        <f>VLOOKUP(A1479,'WinBUGS output'!A:C,3,FALSE)</f>
        <v>Escitalopram</v>
      </c>
      <c r="D1479" s="5" t="str">
        <f>VLOOKUP(B1479,'WinBUGS output'!A:C,3,FALSE)</f>
        <v>Problem solving individual + any SSRI</v>
      </c>
      <c r="E1479" s="5" t="str">
        <f>FIXED('WinBUGS output'!N1478,2)</f>
        <v>-0.70</v>
      </c>
      <c r="F1479" s="5" t="str">
        <f>FIXED('WinBUGS output'!M1478,2)</f>
        <v>-2.13</v>
      </c>
      <c r="G1479" s="5" t="str">
        <f>FIXED('WinBUGS output'!O1478,2)</f>
        <v>0.67</v>
      </c>
      <c r="H1479" s="38"/>
      <c r="I1479" s="38"/>
      <c r="J1479" s="38"/>
      <c r="X1479" s="5" t="str">
        <f t="shared" si="58"/>
        <v>Escitalopram</v>
      </c>
      <c r="Y1479" s="5" t="str">
        <f t="shared" si="59"/>
        <v>Problem solving individual + any SSRI</v>
      </c>
      <c r="Z1479" s="5" t="str">
        <f>FIXED(EXP('WinBUGS output'!N1478),2)</f>
        <v>0.49</v>
      </c>
      <c r="AA1479" s="5" t="str">
        <f>FIXED(EXP('WinBUGS output'!M1478),2)</f>
        <v>0.12</v>
      </c>
      <c r="AB1479" s="5" t="str">
        <f>FIXED(EXP('WinBUGS output'!O1478),2)</f>
        <v>1.95</v>
      </c>
    </row>
    <row r="1480" spans="1:28" x14ac:dyDescent="0.25">
      <c r="A1480" s="15">
        <v>18</v>
      </c>
      <c r="B1480" s="15">
        <v>84</v>
      </c>
      <c r="C1480" s="5" t="str">
        <f>VLOOKUP(A1480,'WinBUGS output'!A:C,3,FALSE)</f>
        <v>Escitalopram</v>
      </c>
      <c r="D1480" s="5" t="str">
        <f>VLOOKUP(B1480,'WinBUGS output'!A:C,3,FALSE)</f>
        <v>Supportive psychotherapy + any SSRI</v>
      </c>
      <c r="E1480" s="5" t="str">
        <f>FIXED('WinBUGS output'!N1479,2)</f>
        <v>0.04</v>
      </c>
      <c r="F1480" s="5" t="str">
        <f>FIXED('WinBUGS output'!M1479,2)</f>
        <v>-1.85</v>
      </c>
      <c r="G1480" s="5" t="str">
        <f>FIXED('WinBUGS output'!O1479,2)</f>
        <v>1.88</v>
      </c>
      <c r="H1480" s="38"/>
      <c r="I1480" s="38"/>
      <c r="J1480" s="38"/>
      <c r="X1480" s="5" t="str">
        <f t="shared" si="58"/>
        <v>Escitalopram</v>
      </c>
      <c r="Y1480" s="5" t="str">
        <f t="shared" si="59"/>
        <v>Supportive psychotherapy + any SSRI</v>
      </c>
      <c r="Z1480" s="5" t="str">
        <f>FIXED(EXP('WinBUGS output'!N1479),2)</f>
        <v>1.04</v>
      </c>
      <c r="AA1480" s="5" t="str">
        <f>FIXED(EXP('WinBUGS output'!M1479),2)</f>
        <v>0.16</v>
      </c>
      <c r="AB1480" s="5" t="str">
        <f>FIXED(EXP('WinBUGS output'!O1479),2)</f>
        <v>6.55</v>
      </c>
    </row>
    <row r="1481" spans="1:28" x14ac:dyDescent="0.25">
      <c r="A1481" s="15">
        <v>18</v>
      </c>
      <c r="B1481" s="15">
        <v>85</v>
      </c>
      <c r="C1481" s="5" t="str">
        <f>VLOOKUP(A1481,'WinBUGS output'!A:C,3,FALSE)</f>
        <v>Escitalopram</v>
      </c>
      <c r="D1481" s="5" t="str">
        <f>VLOOKUP(B1481,'WinBUGS output'!A:C,3,FALSE)</f>
        <v>Interpersonal psychotherapy (IPT) + any AD</v>
      </c>
      <c r="E1481" s="5" t="str">
        <f>FIXED('WinBUGS output'!N1480,2)</f>
        <v>-0.11</v>
      </c>
      <c r="F1481" s="5" t="str">
        <f>FIXED('WinBUGS output'!M1480,2)</f>
        <v>-1.40</v>
      </c>
      <c r="G1481" s="5" t="str">
        <f>FIXED('WinBUGS output'!O1480,2)</f>
        <v>1.16</v>
      </c>
      <c r="H1481" s="38"/>
      <c r="I1481" s="38"/>
      <c r="J1481" s="38"/>
      <c r="X1481" s="5" t="str">
        <f t="shared" si="58"/>
        <v>Escitalopram</v>
      </c>
      <c r="Y1481" s="5" t="str">
        <f t="shared" si="59"/>
        <v>Interpersonal psychotherapy (IPT) + any AD</v>
      </c>
      <c r="Z1481" s="5" t="str">
        <f>FIXED(EXP('WinBUGS output'!N1480),2)</f>
        <v>0.89</v>
      </c>
      <c r="AA1481" s="5" t="str">
        <f>FIXED(EXP('WinBUGS output'!M1480),2)</f>
        <v>0.25</v>
      </c>
      <c r="AB1481" s="5" t="str">
        <f>FIXED(EXP('WinBUGS output'!O1480),2)</f>
        <v>3.19</v>
      </c>
    </row>
    <row r="1482" spans="1:28" x14ac:dyDescent="0.25">
      <c r="A1482" s="15">
        <v>18</v>
      </c>
      <c r="B1482" s="15">
        <v>86</v>
      </c>
      <c r="C1482" s="5" t="str">
        <f>VLOOKUP(A1482,'WinBUGS output'!A:C,3,FALSE)</f>
        <v>Escitalopram</v>
      </c>
      <c r="D1482" s="5" t="str">
        <f>VLOOKUP(B1482,'WinBUGS output'!A:C,3,FALSE)</f>
        <v>Interpersonal psychotherapy (IPT) + imipramine</v>
      </c>
      <c r="E1482" s="5" t="str">
        <f>FIXED('WinBUGS output'!N1481,2)</f>
        <v>-0.22</v>
      </c>
      <c r="F1482" s="5" t="str">
        <f>FIXED('WinBUGS output'!M1481,2)</f>
        <v>-1.65</v>
      </c>
      <c r="G1482" s="5" t="str">
        <f>FIXED('WinBUGS output'!O1481,2)</f>
        <v>1.18</v>
      </c>
      <c r="H1482" s="38"/>
      <c r="I1482" s="38"/>
      <c r="J1482" s="38"/>
      <c r="X1482" s="5" t="str">
        <f t="shared" si="58"/>
        <v>Escitalopram</v>
      </c>
      <c r="Y1482" s="5" t="str">
        <f t="shared" si="59"/>
        <v>Interpersonal psychotherapy (IPT) + imipramine</v>
      </c>
      <c r="Z1482" s="5" t="str">
        <f>FIXED(EXP('WinBUGS output'!N1481),2)</f>
        <v>0.80</v>
      </c>
      <c r="AA1482" s="5" t="str">
        <f>FIXED(EXP('WinBUGS output'!M1481),2)</f>
        <v>0.19</v>
      </c>
      <c r="AB1482" s="5" t="str">
        <f>FIXED(EXP('WinBUGS output'!O1481),2)</f>
        <v>3.25</v>
      </c>
    </row>
    <row r="1483" spans="1:28" x14ac:dyDescent="0.25">
      <c r="A1483" s="15">
        <v>18</v>
      </c>
      <c r="B1483" s="15">
        <v>87</v>
      </c>
      <c r="C1483" s="5" t="str">
        <f>VLOOKUP(A1483,'WinBUGS output'!A:C,3,FALSE)</f>
        <v>Escitalopram</v>
      </c>
      <c r="D1483" s="5" t="str">
        <f>VLOOKUP(B1483,'WinBUGS output'!A:C,3,FALSE)</f>
        <v>Short-term psychodynamic psychotherapy individual + Any AD</v>
      </c>
      <c r="E1483" s="5" t="str">
        <f>FIXED('WinBUGS output'!N1482,2)</f>
        <v>0.54</v>
      </c>
      <c r="F1483" s="5" t="str">
        <f>FIXED('WinBUGS output'!M1482,2)</f>
        <v>-0.37</v>
      </c>
      <c r="G1483" s="5" t="str">
        <f>FIXED('WinBUGS output'!O1482,2)</f>
        <v>1.44</v>
      </c>
      <c r="H1483" s="38"/>
      <c r="I1483" s="38"/>
      <c r="J1483" s="38"/>
      <c r="X1483" s="5" t="str">
        <f t="shared" si="58"/>
        <v>Escitalopram</v>
      </c>
      <c r="Y1483" s="5" t="str">
        <f t="shared" si="59"/>
        <v>Short-term psychodynamic psychotherapy individual + Any AD</v>
      </c>
      <c r="Z1483" s="5" t="str">
        <f>FIXED(EXP('WinBUGS output'!N1482),2)</f>
        <v>1.71</v>
      </c>
      <c r="AA1483" s="5" t="str">
        <f>FIXED(EXP('WinBUGS output'!M1482),2)</f>
        <v>0.69</v>
      </c>
      <c r="AB1483" s="5" t="str">
        <f>FIXED(EXP('WinBUGS output'!O1482),2)</f>
        <v>4.24</v>
      </c>
    </row>
    <row r="1484" spans="1:28" x14ac:dyDescent="0.25">
      <c r="A1484" s="15">
        <v>18</v>
      </c>
      <c r="B1484" s="15">
        <v>88</v>
      </c>
      <c r="C1484" s="5" t="str">
        <f>VLOOKUP(A1484,'WinBUGS output'!A:C,3,FALSE)</f>
        <v>Escitalopram</v>
      </c>
      <c r="D1484" s="5" t="str">
        <f>VLOOKUP(B1484,'WinBUGS output'!A:C,3,FALSE)</f>
        <v>Short-term psychodynamic psychotherapy individual + any SSRI</v>
      </c>
      <c r="E1484" s="5" t="str">
        <f>FIXED('WinBUGS output'!N1483,2)</f>
        <v>0.52</v>
      </c>
      <c r="F1484" s="5" t="str">
        <f>FIXED('WinBUGS output'!M1483,2)</f>
        <v>-0.60</v>
      </c>
      <c r="G1484" s="5" t="str">
        <f>FIXED('WinBUGS output'!O1483,2)</f>
        <v>1.65</v>
      </c>
      <c r="H1484" s="38"/>
      <c r="I1484" s="38"/>
      <c r="J1484" s="38"/>
      <c r="X1484" s="5" t="str">
        <f t="shared" si="58"/>
        <v>Escitalopram</v>
      </c>
      <c r="Y1484" s="5" t="str">
        <f t="shared" si="59"/>
        <v>Short-term psychodynamic psychotherapy individual + any SSRI</v>
      </c>
      <c r="Z1484" s="5" t="str">
        <f>FIXED(EXP('WinBUGS output'!N1483),2)</f>
        <v>1.68</v>
      </c>
      <c r="AA1484" s="5" t="str">
        <f>FIXED(EXP('WinBUGS output'!M1483),2)</f>
        <v>0.55</v>
      </c>
      <c r="AB1484" s="5" t="str">
        <f>FIXED(EXP('WinBUGS output'!O1483),2)</f>
        <v>5.18</v>
      </c>
    </row>
    <row r="1485" spans="1:28" x14ac:dyDescent="0.25">
      <c r="A1485" s="15">
        <v>18</v>
      </c>
      <c r="B1485" s="15">
        <v>89</v>
      </c>
      <c r="C1485" s="5" t="str">
        <f>VLOOKUP(A1485,'WinBUGS output'!A:C,3,FALSE)</f>
        <v>Escitalopram</v>
      </c>
      <c r="D1485" s="5" t="str">
        <f>VLOOKUP(B1485,'WinBUGS output'!A:C,3,FALSE)</f>
        <v>CBT individual (over 15 sessions) + Pill placebo</v>
      </c>
      <c r="E1485" s="5" t="str">
        <f>FIXED('WinBUGS output'!N1484,2)</f>
        <v>-1.05</v>
      </c>
      <c r="F1485" s="5" t="str">
        <f>FIXED('WinBUGS output'!M1484,2)</f>
        <v>-2.42</v>
      </c>
      <c r="G1485" s="5" t="str">
        <f>FIXED('WinBUGS output'!O1484,2)</f>
        <v>0.17</v>
      </c>
      <c r="H1485" s="38"/>
      <c r="I1485" s="38"/>
      <c r="J1485" s="38"/>
      <c r="X1485" s="5" t="str">
        <f t="shared" si="58"/>
        <v>Escitalopram</v>
      </c>
      <c r="Y1485" s="5" t="str">
        <f t="shared" si="59"/>
        <v>CBT individual (over 15 sessions) + Pill placebo</v>
      </c>
      <c r="Z1485" s="5" t="str">
        <f>FIXED(EXP('WinBUGS output'!N1484),2)</f>
        <v>0.35</v>
      </c>
      <c r="AA1485" s="5" t="str">
        <f>FIXED(EXP('WinBUGS output'!M1484),2)</f>
        <v>0.09</v>
      </c>
      <c r="AB1485" s="5" t="str">
        <f>FIXED(EXP('WinBUGS output'!O1484),2)</f>
        <v>1.18</v>
      </c>
    </row>
    <row r="1486" spans="1:28" x14ac:dyDescent="0.25">
      <c r="A1486" s="15">
        <v>18</v>
      </c>
      <c r="B1486" s="15">
        <v>90</v>
      </c>
      <c r="C1486" s="5" t="str">
        <f>VLOOKUP(A1486,'WinBUGS output'!A:C,3,FALSE)</f>
        <v>Escitalopram</v>
      </c>
      <c r="D1486" s="5" t="str">
        <f>VLOOKUP(B1486,'WinBUGS output'!A:C,3,FALSE)</f>
        <v xml:space="preserve">Interpersonal psychotherapy (IPT) + Pill placebo </v>
      </c>
      <c r="E1486" s="5" t="str">
        <f>FIXED('WinBUGS output'!N1485,2)</f>
        <v>-0.88</v>
      </c>
      <c r="F1486" s="5" t="str">
        <f>FIXED('WinBUGS output'!M1485,2)</f>
        <v>-2.09</v>
      </c>
      <c r="G1486" s="5" t="str">
        <f>FIXED('WinBUGS output'!O1485,2)</f>
        <v>0.27</v>
      </c>
      <c r="H1486" s="38"/>
      <c r="I1486" s="38"/>
      <c r="J1486" s="38"/>
      <c r="X1486" s="5" t="str">
        <f t="shared" si="58"/>
        <v>Escitalopram</v>
      </c>
      <c r="Y1486" s="5" t="str">
        <f t="shared" si="59"/>
        <v xml:space="preserve">Interpersonal psychotherapy (IPT) + Pill placebo </v>
      </c>
      <c r="Z1486" s="5" t="str">
        <f>FIXED(EXP('WinBUGS output'!N1485),2)</f>
        <v>0.41</v>
      </c>
      <c r="AA1486" s="5" t="str">
        <f>FIXED(EXP('WinBUGS output'!M1485),2)</f>
        <v>0.12</v>
      </c>
      <c r="AB1486" s="5" t="str">
        <f>FIXED(EXP('WinBUGS output'!O1485),2)</f>
        <v>1.30</v>
      </c>
    </row>
    <row r="1487" spans="1:28" x14ac:dyDescent="0.25">
      <c r="A1487" s="15">
        <v>18</v>
      </c>
      <c r="B1487" s="15">
        <v>91</v>
      </c>
      <c r="C1487" s="5" t="str">
        <f>VLOOKUP(A1487,'WinBUGS output'!A:C,3,FALSE)</f>
        <v>Escitalopram</v>
      </c>
      <c r="D1487" s="5" t="str">
        <f>VLOOKUP(B1487,'WinBUGS output'!A:C,3,FALSE)</f>
        <v>Exercise + CBT individual (under 15 sessions)</v>
      </c>
      <c r="E1487" s="5" t="str">
        <f>FIXED('WinBUGS output'!N1486,2)</f>
        <v>-0.30</v>
      </c>
      <c r="F1487" s="5" t="str">
        <f>FIXED('WinBUGS output'!M1486,2)</f>
        <v>-1.40</v>
      </c>
      <c r="G1487" s="5" t="str">
        <f>FIXED('WinBUGS output'!O1486,2)</f>
        <v>0.70</v>
      </c>
      <c r="H1487" s="38"/>
      <c r="I1487" s="38"/>
      <c r="J1487" s="38"/>
      <c r="X1487" s="5" t="str">
        <f t="shared" si="58"/>
        <v>Escitalopram</v>
      </c>
      <c r="Y1487" s="5" t="str">
        <f t="shared" si="59"/>
        <v>Exercise + CBT individual (under 15 sessions)</v>
      </c>
      <c r="Z1487" s="5" t="str">
        <f>FIXED(EXP('WinBUGS output'!N1486),2)</f>
        <v>0.74</v>
      </c>
      <c r="AA1487" s="5" t="str">
        <f>FIXED(EXP('WinBUGS output'!M1486),2)</f>
        <v>0.25</v>
      </c>
      <c r="AB1487" s="5" t="str">
        <f>FIXED(EXP('WinBUGS output'!O1486),2)</f>
        <v>2.02</v>
      </c>
    </row>
    <row r="1488" spans="1:28" x14ac:dyDescent="0.25">
      <c r="A1488" s="15">
        <v>18</v>
      </c>
      <c r="B1488" s="15">
        <v>92</v>
      </c>
      <c r="C1488" s="5" t="str">
        <f>VLOOKUP(A1488,'WinBUGS output'!A:C,3,FALSE)</f>
        <v>Escitalopram</v>
      </c>
      <c r="D1488" s="5" t="str">
        <f>VLOOKUP(B1488,'WinBUGS output'!A:C,3,FALSE)</f>
        <v>Exercise + Sertraline</v>
      </c>
      <c r="E1488" s="5" t="str">
        <f>FIXED('WinBUGS output'!N1487,2)</f>
        <v>-0.19</v>
      </c>
      <c r="F1488" s="5" t="str">
        <f>FIXED('WinBUGS output'!M1487,2)</f>
        <v>-0.97</v>
      </c>
      <c r="G1488" s="5" t="str">
        <f>FIXED('WinBUGS output'!O1487,2)</f>
        <v>0.60</v>
      </c>
      <c r="H1488" s="38"/>
      <c r="I1488" s="38"/>
      <c r="J1488" s="38"/>
      <c r="X1488" s="5" t="str">
        <f t="shared" si="58"/>
        <v>Escitalopram</v>
      </c>
      <c r="Y1488" s="5" t="str">
        <f t="shared" si="59"/>
        <v>Exercise + Sertraline</v>
      </c>
      <c r="Z1488" s="5" t="str">
        <f>FIXED(EXP('WinBUGS output'!N1487),2)</f>
        <v>0.82</v>
      </c>
      <c r="AA1488" s="5" t="str">
        <f>FIXED(EXP('WinBUGS output'!M1487),2)</f>
        <v>0.38</v>
      </c>
      <c r="AB1488" s="5" t="str">
        <f>FIXED(EXP('WinBUGS output'!O1487),2)</f>
        <v>1.81</v>
      </c>
    </row>
    <row r="1489" spans="1:28" x14ac:dyDescent="0.25">
      <c r="A1489" s="15">
        <v>19</v>
      </c>
      <c r="B1489" s="15">
        <v>20</v>
      </c>
      <c r="C1489" s="5" t="str">
        <f>VLOOKUP(A1489,'WinBUGS output'!A:C,3,FALSE)</f>
        <v>Fluoxetine</v>
      </c>
      <c r="D1489" s="5" t="str">
        <f>VLOOKUP(B1489,'WinBUGS output'!A:C,3,FALSE)</f>
        <v>Sertraline</v>
      </c>
      <c r="E1489" s="5" t="str">
        <f>FIXED('WinBUGS output'!N1488,2)</f>
        <v>0.07</v>
      </c>
      <c r="F1489" s="5" t="str">
        <f>FIXED('WinBUGS output'!M1488,2)</f>
        <v>-0.27</v>
      </c>
      <c r="G1489" s="5" t="str">
        <f>FIXED('WinBUGS output'!O1488,2)</f>
        <v>0.49</v>
      </c>
      <c r="H1489" s="38"/>
      <c r="I1489" s="38"/>
      <c r="J1489" s="38"/>
      <c r="X1489" s="5" t="str">
        <f t="shared" si="58"/>
        <v>Fluoxetine</v>
      </c>
      <c r="Y1489" s="5" t="str">
        <f t="shared" si="59"/>
        <v>Sertraline</v>
      </c>
      <c r="Z1489" s="5" t="str">
        <f>FIXED(EXP('WinBUGS output'!N1488),2)</f>
        <v>1.07</v>
      </c>
      <c r="AA1489" s="5" t="str">
        <f>FIXED(EXP('WinBUGS output'!M1488),2)</f>
        <v>0.76</v>
      </c>
      <c r="AB1489" s="5" t="str">
        <f>FIXED(EXP('WinBUGS output'!O1488),2)</f>
        <v>1.63</v>
      </c>
    </row>
    <row r="1490" spans="1:28" x14ac:dyDescent="0.25">
      <c r="A1490" s="15">
        <v>19</v>
      </c>
      <c r="B1490" s="15">
        <v>21</v>
      </c>
      <c r="C1490" s="5" t="str">
        <f>VLOOKUP(A1490,'WinBUGS output'!A:C,3,FALSE)</f>
        <v>Fluoxetine</v>
      </c>
      <c r="D1490" s="5" t="str">
        <f>VLOOKUP(B1490,'WinBUGS output'!A:C,3,FALSE)</f>
        <v>Any AD</v>
      </c>
      <c r="E1490" s="5" t="str">
        <f>FIXED('WinBUGS output'!N1489,2)</f>
        <v>0.26</v>
      </c>
      <c r="F1490" s="5" t="str">
        <f>FIXED('WinBUGS output'!M1489,2)</f>
        <v>-0.29</v>
      </c>
      <c r="G1490" s="5" t="str">
        <f>FIXED('WinBUGS output'!O1489,2)</f>
        <v>0.81</v>
      </c>
      <c r="H1490" s="38"/>
      <c r="I1490" s="38"/>
      <c r="J1490" s="38"/>
      <c r="X1490" s="5" t="str">
        <f t="shared" si="58"/>
        <v>Fluoxetine</v>
      </c>
      <c r="Y1490" s="5" t="str">
        <f t="shared" si="59"/>
        <v>Any AD</v>
      </c>
      <c r="Z1490" s="5" t="str">
        <f>FIXED(EXP('WinBUGS output'!N1489),2)</f>
        <v>1.29</v>
      </c>
      <c r="AA1490" s="5" t="str">
        <f>FIXED(EXP('WinBUGS output'!M1489),2)</f>
        <v>0.75</v>
      </c>
      <c r="AB1490" s="5" t="str">
        <f>FIXED(EXP('WinBUGS output'!O1489),2)</f>
        <v>2.25</v>
      </c>
    </row>
    <row r="1491" spans="1:28" x14ac:dyDescent="0.25">
      <c r="A1491" s="15">
        <v>19</v>
      </c>
      <c r="B1491" s="15">
        <v>22</v>
      </c>
      <c r="C1491" s="5" t="str">
        <f>VLOOKUP(A1491,'WinBUGS output'!A:C,3,FALSE)</f>
        <v>Fluoxetine</v>
      </c>
      <c r="D1491" s="5" t="str">
        <f>VLOOKUP(B1491,'WinBUGS output'!A:C,3,FALSE)</f>
        <v>Mirtazapine</v>
      </c>
      <c r="E1491" s="5" t="str">
        <f>FIXED('WinBUGS output'!N1490,2)</f>
        <v>-0.52</v>
      </c>
      <c r="F1491" s="5" t="str">
        <f>FIXED('WinBUGS output'!M1490,2)</f>
        <v>-1.87</v>
      </c>
      <c r="G1491" s="5" t="str">
        <f>FIXED('WinBUGS output'!O1490,2)</f>
        <v>0.80</v>
      </c>
      <c r="H1491" s="38"/>
      <c r="I1491" s="38"/>
      <c r="J1491" s="38"/>
      <c r="X1491" s="5" t="str">
        <f t="shared" si="58"/>
        <v>Fluoxetine</v>
      </c>
      <c r="Y1491" s="5" t="str">
        <f t="shared" si="59"/>
        <v>Mirtazapine</v>
      </c>
      <c r="Z1491" s="5" t="str">
        <f>FIXED(EXP('WinBUGS output'!N1490),2)</f>
        <v>0.59</v>
      </c>
      <c r="AA1491" s="5" t="str">
        <f>FIXED(EXP('WinBUGS output'!M1490),2)</f>
        <v>0.15</v>
      </c>
      <c r="AB1491" s="5" t="str">
        <f>FIXED(EXP('WinBUGS output'!O1490),2)</f>
        <v>2.23</v>
      </c>
    </row>
    <row r="1492" spans="1:28" x14ac:dyDescent="0.25">
      <c r="A1492" s="15">
        <v>19</v>
      </c>
      <c r="B1492" s="15">
        <v>23</v>
      </c>
      <c r="C1492" s="5" t="str">
        <f>VLOOKUP(A1492,'WinBUGS output'!A:C,3,FALSE)</f>
        <v>Fluoxetine</v>
      </c>
      <c r="D1492" s="5" t="str">
        <f>VLOOKUP(B1492,'WinBUGS output'!A:C,3,FALSE)</f>
        <v>Short-term psychodynamic psychotherapy individual</v>
      </c>
      <c r="E1492" s="5" t="str">
        <f>FIXED('WinBUGS output'!N1491,2)</f>
        <v>0.07</v>
      </c>
      <c r="F1492" s="5" t="str">
        <f>FIXED('WinBUGS output'!M1491,2)</f>
        <v>-0.54</v>
      </c>
      <c r="G1492" s="5" t="str">
        <f>FIXED('WinBUGS output'!O1491,2)</f>
        <v>0.68</v>
      </c>
      <c r="H1492" s="38" t="s">
        <v>5401</v>
      </c>
      <c r="I1492" s="38" t="s">
        <v>5402</v>
      </c>
      <c r="J1492" s="38" t="s">
        <v>5240</v>
      </c>
      <c r="X1492" s="5" t="str">
        <f t="shared" si="58"/>
        <v>Fluoxetine</v>
      </c>
      <c r="Y1492" s="5" t="str">
        <f t="shared" si="59"/>
        <v>Short-term psychodynamic psychotherapy individual</v>
      </c>
      <c r="Z1492" s="5" t="str">
        <f>FIXED(EXP('WinBUGS output'!N1491),2)</f>
        <v>1.07</v>
      </c>
      <c r="AA1492" s="5" t="str">
        <f>FIXED(EXP('WinBUGS output'!M1491),2)</f>
        <v>0.58</v>
      </c>
      <c r="AB1492" s="5" t="str">
        <f>FIXED(EXP('WinBUGS output'!O1491),2)</f>
        <v>1.97</v>
      </c>
    </row>
    <row r="1493" spans="1:28" x14ac:dyDescent="0.25">
      <c r="A1493" s="15">
        <v>19</v>
      </c>
      <c r="B1493" s="15">
        <v>24</v>
      </c>
      <c r="C1493" s="5" t="str">
        <f>VLOOKUP(A1493,'WinBUGS output'!A:C,3,FALSE)</f>
        <v>Fluoxetine</v>
      </c>
      <c r="D1493" s="5" t="str">
        <f>VLOOKUP(B1493,'WinBUGS output'!A:C,3,FALSE)</f>
        <v>Short-term psychodynamic psychotherapy group</v>
      </c>
      <c r="E1493" s="5" t="str">
        <f>FIXED('WinBUGS output'!N1492,2)</f>
        <v>0.07</v>
      </c>
      <c r="F1493" s="5" t="str">
        <f>FIXED('WinBUGS output'!M1492,2)</f>
        <v>-0.92</v>
      </c>
      <c r="G1493" s="5" t="str">
        <f>FIXED('WinBUGS output'!O1492,2)</f>
        <v>1.06</v>
      </c>
      <c r="H1493" s="38"/>
      <c r="I1493" s="38"/>
      <c r="J1493" s="38"/>
      <c r="X1493" s="5" t="str">
        <f t="shared" si="58"/>
        <v>Fluoxetine</v>
      </c>
      <c r="Y1493" s="5" t="str">
        <f t="shared" si="59"/>
        <v>Short-term psychodynamic psychotherapy group</v>
      </c>
      <c r="Z1493" s="5" t="str">
        <f>FIXED(EXP('WinBUGS output'!N1492),2)</f>
        <v>1.07</v>
      </c>
      <c r="AA1493" s="5" t="str">
        <f>FIXED(EXP('WinBUGS output'!M1492),2)</f>
        <v>0.40</v>
      </c>
      <c r="AB1493" s="5" t="str">
        <f>FIXED(EXP('WinBUGS output'!O1492),2)</f>
        <v>2.88</v>
      </c>
    </row>
    <row r="1494" spans="1:28" x14ac:dyDescent="0.25">
      <c r="A1494" s="15">
        <v>19</v>
      </c>
      <c r="B1494" s="15">
        <v>25</v>
      </c>
      <c r="C1494" s="5" t="str">
        <f>VLOOKUP(A1494,'WinBUGS output'!A:C,3,FALSE)</f>
        <v>Fluoxetine</v>
      </c>
      <c r="D1494" s="5" t="str">
        <f>VLOOKUP(B1494,'WinBUGS output'!A:C,3,FALSE)</f>
        <v>Cognitive bias modification with support + TAU</v>
      </c>
      <c r="E1494" s="5" t="str">
        <f>FIXED('WinBUGS output'!N1493,2)</f>
        <v>0.41</v>
      </c>
      <c r="F1494" s="5" t="str">
        <f>FIXED('WinBUGS output'!M1493,2)</f>
        <v>-0.50</v>
      </c>
      <c r="G1494" s="5" t="str">
        <f>FIXED('WinBUGS output'!O1493,2)</f>
        <v>1.28</v>
      </c>
      <c r="H1494" s="38"/>
      <c r="I1494" s="38"/>
      <c r="J1494" s="38"/>
      <c r="X1494" s="5" t="str">
        <f t="shared" si="58"/>
        <v>Fluoxetine</v>
      </c>
      <c r="Y1494" s="5" t="str">
        <f t="shared" si="59"/>
        <v>Cognitive bias modification with support + TAU</v>
      </c>
      <c r="Z1494" s="5" t="str">
        <f>FIXED(EXP('WinBUGS output'!N1493),2)</f>
        <v>1.51</v>
      </c>
      <c r="AA1494" s="5" t="str">
        <f>FIXED(EXP('WinBUGS output'!M1493),2)</f>
        <v>0.61</v>
      </c>
      <c r="AB1494" s="5" t="str">
        <f>FIXED(EXP('WinBUGS output'!O1493),2)</f>
        <v>3.58</v>
      </c>
    </row>
    <row r="1495" spans="1:28" x14ac:dyDescent="0.25">
      <c r="A1495" s="15">
        <v>19</v>
      </c>
      <c r="B1495" s="15">
        <v>26</v>
      </c>
      <c r="C1495" s="5" t="str">
        <f>VLOOKUP(A1495,'WinBUGS output'!A:C,3,FALSE)</f>
        <v>Fluoxetine</v>
      </c>
      <c r="D1495" s="5" t="str">
        <f>VLOOKUP(B1495,'WinBUGS output'!A:C,3,FALSE)</f>
        <v>Cognitive bibliotherapy with support</v>
      </c>
      <c r="E1495" s="5" t="str">
        <f>FIXED('WinBUGS output'!N1494,2)</f>
        <v>0.50</v>
      </c>
      <c r="F1495" s="5" t="str">
        <f>FIXED('WinBUGS output'!M1494,2)</f>
        <v>-0.22</v>
      </c>
      <c r="G1495" s="5" t="str">
        <f>FIXED('WinBUGS output'!O1494,2)</f>
        <v>1.21</v>
      </c>
      <c r="H1495" s="38"/>
      <c r="I1495" s="38"/>
      <c r="J1495" s="38"/>
      <c r="X1495" s="5" t="str">
        <f t="shared" si="58"/>
        <v>Fluoxetine</v>
      </c>
      <c r="Y1495" s="5" t="str">
        <f t="shared" si="59"/>
        <v>Cognitive bibliotherapy with support</v>
      </c>
      <c r="Z1495" s="5" t="str">
        <f>FIXED(EXP('WinBUGS output'!N1494),2)</f>
        <v>1.65</v>
      </c>
      <c r="AA1495" s="5" t="str">
        <f>FIXED(EXP('WinBUGS output'!M1494),2)</f>
        <v>0.80</v>
      </c>
      <c r="AB1495" s="5" t="str">
        <f>FIXED(EXP('WinBUGS output'!O1494),2)</f>
        <v>3.34</v>
      </c>
    </row>
    <row r="1496" spans="1:28" x14ac:dyDescent="0.25">
      <c r="A1496" s="15">
        <v>19</v>
      </c>
      <c r="B1496" s="15">
        <v>27</v>
      </c>
      <c r="C1496" s="5" t="str">
        <f>VLOOKUP(A1496,'WinBUGS output'!A:C,3,FALSE)</f>
        <v>Fluoxetine</v>
      </c>
      <c r="D1496" s="5" t="str">
        <f>VLOOKUP(B1496,'WinBUGS output'!A:C,3,FALSE)</f>
        <v>Cognitive bibliotherapy with support + TAU</v>
      </c>
      <c r="E1496" s="5" t="str">
        <f>FIXED('WinBUGS output'!N1495,2)</f>
        <v>0.42</v>
      </c>
      <c r="F1496" s="5" t="str">
        <f>FIXED('WinBUGS output'!M1495,2)</f>
        <v>-0.54</v>
      </c>
      <c r="G1496" s="5" t="str">
        <f>FIXED('WinBUGS output'!O1495,2)</f>
        <v>1.31</v>
      </c>
      <c r="H1496" s="38"/>
      <c r="I1496" s="38"/>
      <c r="J1496" s="38"/>
      <c r="X1496" s="5" t="str">
        <f t="shared" si="58"/>
        <v>Fluoxetine</v>
      </c>
      <c r="Y1496" s="5" t="str">
        <f t="shared" si="59"/>
        <v>Cognitive bibliotherapy with support + TAU</v>
      </c>
      <c r="Z1496" s="5" t="str">
        <f>FIXED(EXP('WinBUGS output'!N1495),2)</f>
        <v>1.52</v>
      </c>
      <c r="AA1496" s="5" t="str">
        <f>FIXED(EXP('WinBUGS output'!M1495),2)</f>
        <v>0.59</v>
      </c>
      <c r="AB1496" s="5" t="str">
        <f>FIXED(EXP('WinBUGS output'!O1495),2)</f>
        <v>3.72</v>
      </c>
    </row>
    <row r="1497" spans="1:28" x14ac:dyDescent="0.25">
      <c r="A1497" s="15">
        <v>19</v>
      </c>
      <c r="B1497" s="15">
        <v>28</v>
      </c>
      <c r="C1497" s="5" t="str">
        <f>VLOOKUP(A1497,'WinBUGS output'!A:C,3,FALSE)</f>
        <v>Fluoxetine</v>
      </c>
      <c r="D1497" s="5" t="str">
        <f>VLOOKUP(B1497,'WinBUGS output'!A:C,3,FALSE)</f>
        <v>Computerised behavioural activation with support</v>
      </c>
      <c r="E1497" s="5" t="str">
        <f>FIXED('WinBUGS output'!N1496,2)</f>
        <v>0.26</v>
      </c>
      <c r="F1497" s="5" t="str">
        <f>FIXED('WinBUGS output'!M1496,2)</f>
        <v>-0.73</v>
      </c>
      <c r="G1497" s="5" t="str">
        <f>FIXED('WinBUGS output'!O1496,2)</f>
        <v>1.10</v>
      </c>
      <c r="H1497" s="38"/>
      <c r="I1497" s="38"/>
      <c r="J1497" s="38"/>
      <c r="X1497" s="5" t="str">
        <f t="shared" si="58"/>
        <v>Fluoxetine</v>
      </c>
      <c r="Y1497" s="5" t="str">
        <f t="shared" si="59"/>
        <v>Computerised behavioural activation with support</v>
      </c>
      <c r="Z1497" s="5" t="str">
        <f>FIXED(EXP('WinBUGS output'!N1496),2)</f>
        <v>1.29</v>
      </c>
      <c r="AA1497" s="5" t="str">
        <f>FIXED(EXP('WinBUGS output'!M1496),2)</f>
        <v>0.48</v>
      </c>
      <c r="AB1497" s="5" t="str">
        <f>FIXED(EXP('WinBUGS output'!O1496),2)</f>
        <v>3.00</v>
      </c>
    </row>
    <row r="1498" spans="1:28" x14ac:dyDescent="0.25">
      <c r="A1498" s="15">
        <v>19</v>
      </c>
      <c r="B1498" s="15">
        <v>29</v>
      </c>
      <c r="C1498" s="5" t="str">
        <f>VLOOKUP(A1498,'WinBUGS output'!A:C,3,FALSE)</f>
        <v>Fluoxetine</v>
      </c>
      <c r="D1498" s="5" t="str">
        <f>VLOOKUP(B1498,'WinBUGS output'!A:C,3,FALSE)</f>
        <v>Computerised psychodynamic therapy with support</v>
      </c>
      <c r="E1498" s="5" t="str">
        <f>FIXED('WinBUGS output'!N1497,2)</f>
        <v>0.58</v>
      </c>
      <c r="F1498" s="5" t="str">
        <f>FIXED('WinBUGS output'!M1497,2)</f>
        <v>-0.32</v>
      </c>
      <c r="G1498" s="5" t="str">
        <f>FIXED('WinBUGS output'!O1497,2)</f>
        <v>1.59</v>
      </c>
      <c r="H1498" s="38"/>
      <c r="I1498" s="38"/>
      <c r="J1498" s="38"/>
      <c r="X1498" s="5" t="str">
        <f t="shared" si="58"/>
        <v>Fluoxetine</v>
      </c>
      <c r="Y1498" s="5" t="str">
        <f t="shared" si="59"/>
        <v>Computerised psychodynamic therapy with support</v>
      </c>
      <c r="Z1498" s="5" t="str">
        <f>FIXED(EXP('WinBUGS output'!N1497),2)</f>
        <v>1.78</v>
      </c>
      <c r="AA1498" s="5" t="str">
        <f>FIXED(EXP('WinBUGS output'!M1497),2)</f>
        <v>0.73</v>
      </c>
      <c r="AB1498" s="5" t="str">
        <f>FIXED(EXP('WinBUGS output'!O1497),2)</f>
        <v>4.91</v>
      </c>
    </row>
    <row r="1499" spans="1:28" x14ac:dyDescent="0.25">
      <c r="A1499" s="15">
        <v>19</v>
      </c>
      <c r="B1499" s="15">
        <v>30</v>
      </c>
      <c r="C1499" s="5" t="str">
        <f>VLOOKUP(A1499,'WinBUGS output'!A:C,3,FALSE)</f>
        <v>Fluoxetine</v>
      </c>
      <c r="D1499" s="5" t="str">
        <f>VLOOKUP(B1499,'WinBUGS output'!A:C,3,FALSE)</f>
        <v>Computerised third-wave cognitive therapy with support</v>
      </c>
      <c r="E1499" s="5" t="str">
        <f>FIXED('WinBUGS output'!N1498,2)</f>
        <v>0.35</v>
      </c>
      <c r="F1499" s="5" t="str">
        <f>FIXED('WinBUGS output'!M1498,2)</f>
        <v>-0.70</v>
      </c>
      <c r="G1499" s="5" t="str">
        <f>FIXED('WinBUGS output'!O1498,2)</f>
        <v>1.26</v>
      </c>
      <c r="H1499" s="38"/>
      <c r="I1499" s="38"/>
      <c r="J1499" s="38"/>
      <c r="X1499" s="5" t="str">
        <f t="shared" si="58"/>
        <v>Fluoxetine</v>
      </c>
      <c r="Y1499" s="5" t="str">
        <f t="shared" si="59"/>
        <v>Computerised third-wave cognitive therapy with support</v>
      </c>
      <c r="Z1499" s="5" t="str">
        <f>FIXED(EXP('WinBUGS output'!N1498),2)</f>
        <v>1.42</v>
      </c>
      <c r="AA1499" s="5" t="str">
        <f>FIXED(EXP('WinBUGS output'!M1498),2)</f>
        <v>0.50</v>
      </c>
      <c r="AB1499" s="5" t="str">
        <f>FIXED(EXP('WinBUGS output'!O1498),2)</f>
        <v>3.54</v>
      </c>
    </row>
    <row r="1500" spans="1:28" x14ac:dyDescent="0.25">
      <c r="A1500" s="15">
        <v>19</v>
      </c>
      <c r="B1500" s="15">
        <v>31</v>
      </c>
      <c r="C1500" s="5" t="str">
        <f>VLOOKUP(A1500,'WinBUGS output'!A:C,3,FALSE)</f>
        <v>Fluoxetine</v>
      </c>
      <c r="D1500" s="5" t="str">
        <f>VLOOKUP(B1500,'WinBUGS output'!A:C,3,FALSE)</f>
        <v>Computerised-CBT (CCBT) with support</v>
      </c>
      <c r="E1500" s="5" t="str">
        <f>FIXED('WinBUGS output'!N1499,2)</f>
        <v>0.74</v>
      </c>
      <c r="F1500" s="5" t="str">
        <f>FIXED('WinBUGS output'!M1499,2)</f>
        <v>0.07</v>
      </c>
      <c r="G1500" s="5" t="str">
        <f>FIXED('WinBUGS output'!O1499,2)</f>
        <v>1.44</v>
      </c>
      <c r="H1500" s="38"/>
      <c r="I1500" s="38"/>
      <c r="J1500" s="38"/>
      <c r="X1500" s="5" t="str">
        <f t="shared" si="58"/>
        <v>Fluoxetine</v>
      </c>
      <c r="Y1500" s="5" t="str">
        <f t="shared" si="59"/>
        <v>Computerised-CBT (CCBT) with support</v>
      </c>
      <c r="Z1500" s="5" t="str">
        <f>FIXED(EXP('WinBUGS output'!N1499),2)</f>
        <v>2.10</v>
      </c>
      <c r="AA1500" s="5" t="str">
        <f>FIXED(EXP('WinBUGS output'!M1499),2)</f>
        <v>1.07</v>
      </c>
      <c r="AB1500" s="5" t="str">
        <f>FIXED(EXP('WinBUGS output'!O1499),2)</f>
        <v>4.20</v>
      </c>
    </row>
    <row r="1501" spans="1:28" x14ac:dyDescent="0.25">
      <c r="A1501" s="15">
        <v>19</v>
      </c>
      <c r="B1501" s="15">
        <v>32</v>
      </c>
      <c r="C1501" s="5" t="str">
        <f>VLOOKUP(A1501,'WinBUGS output'!A:C,3,FALSE)</f>
        <v>Fluoxetine</v>
      </c>
      <c r="D1501" s="5" t="str">
        <f>VLOOKUP(B1501,'WinBUGS output'!A:C,3,FALSE)</f>
        <v>Computerised-CBT (CCBT) with support + TAU</v>
      </c>
      <c r="E1501" s="5" t="str">
        <f>FIXED('WinBUGS output'!N1500,2)</f>
        <v>0.28</v>
      </c>
      <c r="F1501" s="5" t="str">
        <f>FIXED('WinBUGS output'!M1500,2)</f>
        <v>-0.44</v>
      </c>
      <c r="G1501" s="5" t="str">
        <f>FIXED('WinBUGS output'!O1500,2)</f>
        <v>0.96</v>
      </c>
      <c r="H1501" s="38"/>
      <c r="I1501" s="38"/>
      <c r="J1501" s="38"/>
      <c r="X1501" s="5" t="str">
        <f t="shared" si="58"/>
        <v>Fluoxetine</v>
      </c>
      <c r="Y1501" s="5" t="str">
        <f t="shared" si="59"/>
        <v>Computerised-CBT (CCBT) with support + TAU</v>
      </c>
      <c r="Z1501" s="5" t="str">
        <f>FIXED(EXP('WinBUGS output'!N1500),2)</f>
        <v>1.32</v>
      </c>
      <c r="AA1501" s="5" t="str">
        <f>FIXED(EXP('WinBUGS output'!M1500),2)</f>
        <v>0.65</v>
      </c>
      <c r="AB1501" s="5" t="str">
        <f>FIXED(EXP('WinBUGS output'!O1500),2)</f>
        <v>2.61</v>
      </c>
    </row>
    <row r="1502" spans="1:28" x14ac:dyDescent="0.25">
      <c r="A1502" s="15">
        <v>19</v>
      </c>
      <c r="B1502" s="15">
        <v>33</v>
      </c>
      <c r="C1502" s="5" t="str">
        <f>VLOOKUP(A1502,'WinBUGS output'!A:C,3,FALSE)</f>
        <v>Fluoxetine</v>
      </c>
      <c r="D1502" s="5" t="str">
        <f>VLOOKUP(B1502,'WinBUGS output'!A:C,3,FALSE)</f>
        <v>Tailored computerised-CBT (CCBT) with support</v>
      </c>
      <c r="E1502" s="5" t="str">
        <f>FIXED('WinBUGS output'!N1501,2)</f>
        <v>0.36</v>
      </c>
      <c r="F1502" s="5" t="str">
        <f>FIXED('WinBUGS output'!M1501,2)</f>
        <v>-0.55</v>
      </c>
      <c r="G1502" s="5" t="str">
        <f>FIXED('WinBUGS output'!O1501,2)</f>
        <v>1.19</v>
      </c>
      <c r="H1502" s="38"/>
      <c r="I1502" s="38"/>
      <c r="J1502" s="38"/>
      <c r="X1502" s="5" t="str">
        <f t="shared" si="58"/>
        <v>Fluoxetine</v>
      </c>
      <c r="Y1502" s="5" t="str">
        <f t="shared" si="59"/>
        <v>Tailored computerised-CBT (CCBT) with support</v>
      </c>
      <c r="Z1502" s="5" t="str">
        <f>FIXED(EXP('WinBUGS output'!N1501),2)</f>
        <v>1.43</v>
      </c>
      <c r="AA1502" s="5" t="str">
        <f>FIXED(EXP('WinBUGS output'!M1501),2)</f>
        <v>0.58</v>
      </c>
      <c r="AB1502" s="5" t="str">
        <f>FIXED(EXP('WinBUGS output'!O1501),2)</f>
        <v>3.27</v>
      </c>
    </row>
    <row r="1503" spans="1:28" x14ac:dyDescent="0.25">
      <c r="A1503" s="15">
        <v>19</v>
      </c>
      <c r="B1503" s="15">
        <v>34</v>
      </c>
      <c r="C1503" s="5" t="str">
        <f>VLOOKUP(A1503,'WinBUGS output'!A:C,3,FALSE)</f>
        <v>Fluoxetine</v>
      </c>
      <c r="D1503" s="5" t="str">
        <f>VLOOKUP(B1503,'WinBUGS output'!A:C,3,FALSE)</f>
        <v>Behavioural bibliotherapy</v>
      </c>
      <c r="E1503" s="5" t="str">
        <f>FIXED('WinBUGS output'!N1502,2)</f>
        <v>0.30</v>
      </c>
      <c r="F1503" s="5" t="str">
        <f>FIXED('WinBUGS output'!M1502,2)</f>
        <v>-0.43</v>
      </c>
      <c r="G1503" s="5" t="str">
        <f>FIXED('WinBUGS output'!O1502,2)</f>
        <v>1.08</v>
      </c>
      <c r="H1503" s="38"/>
      <c r="I1503" s="38"/>
      <c r="J1503" s="38"/>
      <c r="X1503" s="5" t="str">
        <f t="shared" si="58"/>
        <v>Fluoxetine</v>
      </c>
      <c r="Y1503" s="5" t="str">
        <f t="shared" si="59"/>
        <v>Behavioural bibliotherapy</v>
      </c>
      <c r="Z1503" s="5" t="str">
        <f>FIXED(EXP('WinBUGS output'!N1502),2)</f>
        <v>1.36</v>
      </c>
      <c r="AA1503" s="5" t="str">
        <f>FIXED(EXP('WinBUGS output'!M1502),2)</f>
        <v>0.65</v>
      </c>
      <c r="AB1503" s="5" t="str">
        <f>FIXED(EXP('WinBUGS output'!O1502),2)</f>
        <v>2.95</v>
      </c>
    </row>
    <row r="1504" spans="1:28" x14ac:dyDescent="0.25">
      <c r="A1504" s="15">
        <v>19</v>
      </c>
      <c r="B1504" s="15">
        <v>35</v>
      </c>
      <c r="C1504" s="5" t="str">
        <f>VLOOKUP(A1504,'WinBUGS output'!A:C,3,FALSE)</f>
        <v>Fluoxetine</v>
      </c>
      <c r="D1504" s="5" t="str">
        <f>VLOOKUP(B1504,'WinBUGS output'!A:C,3,FALSE)</f>
        <v>Cognitive bibliotherapy</v>
      </c>
      <c r="E1504" s="5" t="str">
        <f>FIXED('WinBUGS output'!N1503,2)</f>
        <v>0.20</v>
      </c>
      <c r="F1504" s="5" t="str">
        <f>FIXED('WinBUGS output'!M1503,2)</f>
        <v>-0.44</v>
      </c>
      <c r="G1504" s="5" t="str">
        <f>FIXED('WinBUGS output'!O1503,2)</f>
        <v>0.83</v>
      </c>
      <c r="H1504" s="38"/>
      <c r="I1504" s="38"/>
      <c r="J1504" s="38"/>
      <c r="X1504" s="5" t="str">
        <f t="shared" si="58"/>
        <v>Fluoxetine</v>
      </c>
      <c r="Y1504" s="5" t="str">
        <f t="shared" si="59"/>
        <v>Cognitive bibliotherapy</v>
      </c>
      <c r="Z1504" s="5" t="str">
        <f>FIXED(EXP('WinBUGS output'!N1503),2)</f>
        <v>1.23</v>
      </c>
      <c r="AA1504" s="5" t="str">
        <f>FIXED(EXP('WinBUGS output'!M1503),2)</f>
        <v>0.65</v>
      </c>
      <c r="AB1504" s="5" t="str">
        <f>FIXED(EXP('WinBUGS output'!O1503),2)</f>
        <v>2.28</v>
      </c>
    </row>
    <row r="1505" spans="1:28" x14ac:dyDescent="0.25">
      <c r="A1505" s="15">
        <v>19</v>
      </c>
      <c r="B1505" s="15">
        <v>36</v>
      </c>
      <c r="C1505" s="5" t="str">
        <f>VLOOKUP(A1505,'WinBUGS output'!A:C,3,FALSE)</f>
        <v>Fluoxetine</v>
      </c>
      <c r="D1505" s="5" t="str">
        <f>VLOOKUP(B1505,'WinBUGS output'!A:C,3,FALSE)</f>
        <v>Cognitive bibliotherapy + TAU</v>
      </c>
      <c r="E1505" s="5" t="str">
        <f>FIXED('WinBUGS output'!N1504,2)</f>
        <v>0.24</v>
      </c>
      <c r="F1505" s="5" t="str">
        <f>FIXED('WinBUGS output'!M1504,2)</f>
        <v>-0.46</v>
      </c>
      <c r="G1505" s="5" t="str">
        <f>FIXED('WinBUGS output'!O1504,2)</f>
        <v>0.93</v>
      </c>
      <c r="H1505" s="38"/>
      <c r="I1505" s="38"/>
      <c r="J1505" s="38"/>
      <c r="X1505" s="5" t="str">
        <f t="shared" si="58"/>
        <v>Fluoxetine</v>
      </c>
      <c r="Y1505" s="5" t="str">
        <f t="shared" si="59"/>
        <v>Cognitive bibliotherapy + TAU</v>
      </c>
      <c r="Z1505" s="5" t="str">
        <f>FIXED(EXP('WinBUGS output'!N1504),2)</f>
        <v>1.28</v>
      </c>
      <c r="AA1505" s="5" t="str">
        <f>FIXED(EXP('WinBUGS output'!M1504),2)</f>
        <v>0.63</v>
      </c>
      <c r="AB1505" s="5" t="str">
        <f>FIXED(EXP('WinBUGS output'!O1504),2)</f>
        <v>2.52</v>
      </c>
    </row>
    <row r="1506" spans="1:28" x14ac:dyDescent="0.25">
      <c r="A1506" s="15">
        <v>19</v>
      </c>
      <c r="B1506" s="15">
        <v>37</v>
      </c>
      <c r="C1506" s="5" t="str">
        <f>VLOOKUP(A1506,'WinBUGS output'!A:C,3,FALSE)</f>
        <v>Fluoxetine</v>
      </c>
      <c r="D1506" s="5" t="str">
        <f>VLOOKUP(B1506,'WinBUGS output'!A:C,3,FALSE)</f>
        <v>Computerised cognitive bias modification</v>
      </c>
      <c r="E1506" s="5" t="str">
        <f>FIXED('WinBUGS output'!N1505,2)</f>
        <v>0.27</v>
      </c>
      <c r="F1506" s="5" t="str">
        <f>FIXED('WinBUGS output'!M1505,2)</f>
        <v>-0.45</v>
      </c>
      <c r="G1506" s="5" t="str">
        <f>FIXED('WinBUGS output'!O1505,2)</f>
        <v>0.99</v>
      </c>
      <c r="H1506" s="38"/>
      <c r="I1506" s="38"/>
      <c r="J1506" s="38"/>
      <c r="X1506" s="5" t="str">
        <f t="shared" si="58"/>
        <v>Fluoxetine</v>
      </c>
      <c r="Y1506" s="5" t="str">
        <f t="shared" si="59"/>
        <v>Computerised cognitive bias modification</v>
      </c>
      <c r="Z1506" s="5" t="str">
        <f>FIXED(EXP('WinBUGS output'!N1505),2)</f>
        <v>1.31</v>
      </c>
      <c r="AA1506" s="5" t="str">
        <f>FIXED(EXP('WinBUGS output'!M1505),2)</f>
        <v>0.64</v>
      </c>
      <c r="AB1506" s="5" t="str">
        <f>FIXED(EXP('WinBUGS output'!O1505),2)</f>
        <v>2.70</v>
      </c>
    </row>
    <row r="1507" spans="1:28" x14ac:dyDescent="0.25">
      <c r="A1507" s="15">
        <v>19</v>
      </c>
      <c r="B1507" s="15">
        <v>38</v>
      </c>
      <c r="C1507" s="5" t="str">
        <f>VLOOKUP(A1507,'WinBUGS output'!A:C,3,FALSE)</f>
        <v>Fluoxetine</v>
      </c>
      <c r="D1507" s="5" t="str">
        <f>VLOOKUP(B1507,'WinBUGS output'!A:C,3,FALSE)</f>
        <v>Computerised mindfulness intervention</v>
      </c>
      <c r="E1507" s="5" t="str">
        <f>FIXED('WinBUGS output'!N1506,2)</f>
        <v>0.28</v>
      </c>
      <c r="F1507" s="5" t="str">
        <f>FIXED('WinBUGS output'!M1506,2)</f>
        <v>-0.46</v>
      </c>
      <c r="G1507" s="5" t="str">
        <f>FIXED('WinBUGS output'!O1506,2)</f>
        <v>1.04</v>
      </c>
      <c r="H1507" s="38"/>
      <c r="I1507" s="38"/>
      <c r="J1507" s="38"/>
      <c r="X1507" s="5" t="str">
        <f t="shared" si="58"/>
        <v>Fluoxetine</v>
      </c>
      <c r="Y1507" s="5" t="str">
        <f t="shared" si="59"/>
        <v>Computerised mindfulness intervention</v>
      </c>
      <c r="Z1507" s="5" t="str">
        <f>FIXED(EXP('WinBUGS output'!N1506),2)</f>
        <v>1.32</v>
      </c>
      <c r="AA1507" s="5" t="str">
        <f>FIXED(EXP('WinBUGS output'!M1506),2)</f>
        <v>0.63</v>
      </c>
      <c r="AB1507" s="5" t="str">
        <f>FIXED(EXP('WinBUGS output'!O1506),2)</f>
        <v>2.82</v>
      </c>
    </row>
    <row r="1508" spans="1:28" x14ac:dyDescent="0.25">
      <c r="A1508" s="15">
        <v>19</v>
      </c>
      <c r="B1508" s="15">
        <v>39</v>
      </c>
      <c r="C1508" s="5" t="str">
        <f>VLOOKUP(A1508,'WinBUGS output'!A:C,3,FALSE)</f>
        <v>Fluoxetine</v>
      </c>
      <c r="D1508" s="5" t="str">
        <f>VLOOKUP(B1508,'WinBUGS output'!A:C,3,FALSE)</f>
        <v>Computerised-CBT (CCBT)</v>
      </c>
      <c r="E1508" s="5" t="str">
        <f>FIXED('WinBUGS output'!N1507,2)</f>
        <v>0.29</v>
      </c>
      <c r="F1508" s="5" t="str">
        <f>FIXED('WinBUGS output'!M1507,2)</f>
        <v>-0.29</v>
      </c>
      <c r="G1508" s="5" t="str">
        <f>FIXED('WinBUGS output'!O1507,2)</f>
        <v>0.87</v>
      </c>
      <c r="H1508" s="38"/>
      <c r="I1508" s="38"/>
      <c r="J1508" s="38"/>
      <c r="X1508" s="5" t="str">
        <f t="shared" si="58"/>
        <v>Fluoxetine</v>
      </c>
      <c r="Y1508" s="5" t="str">
        <f t="shared" si="59"/>
        <v>Computerised-CBT (CCBT)</v>
      </c>
      <c r="Z1508" s="5" t="str">
        <f>FIXED(EXP('WinBUGS output'!N1507),2)</f>
        <v>1.33</v>
      </c>
      <c r="AA1508" s="5" t="str">
        <f>FIXED(EXP('WinBUGS output'!M1507),2)</f>
        <v>0.75</v>
      </c>
      <c r="AB1508" s="5" t="str">
        <f>FIXED(EXP('WinBUGS output'!O1507),2)</f>
        <v>2.39</v>
      </c>
    </row>
    <row r="1509" spans="1:28" x14ac:dyDescent="0.25">
      <c r="A1509" s="15">
        <v>19</v>
      </c>
      <c r="B1509" s="15">
        <v>40</v>
      </c>
      <c r="C1509" s="5" t="str">
        <f>VLOOKUP(A1509,'WinBUGS output'!A:C,3,FALSE)</f>
        <v>Fluoxetine</v>
      </c>
      <c r="D1509" s="5" t="str">
        <f>VLOOKUP(B1509,'WinBUGS output'!A:C,3,FALSE)</f>
        <v>Computerised-CBT (CCBT) + TAU</v>
      </c>
      <c r="E1509" s="5" t="str">
        <f>FIXED('WinBUGS output'!N1508,2)</f>
        <v>0.31</v>
      </c>
      <c r="F1509" s="5" t="str">
        <f>FIXED('WinBUGS output'!M1508,2)</f>
        <v>-0.30</v>
      </c>
      <c r="G1509" s="5" t="str">
        <f>FIXED('WinBUGS output'!O1508,2)</f>
        <v>0.95</v>
      </c>
      <c r="H1509" s="38"/>
      <c r="I1509" s="38"/>
      <c r="J1509" s="38"/>
      <c r="X1509" s="5" t="str">
        <f t="shared" si="58"/>
        <v>Fluoxetine</v>
      </c>
      <c r="Y1509" s="5" t="str">
        <f t="shared" si="59"/>
        <v>Computerised-CBT (CCBT) + TAU</v>
      </c>
      <c r="Z1509" s="5" t="str">
        <f>FIXED(EXP('WinBUGS output'!N1508),2)</f>
        <v>1.37</v>
      </c>
      <c r="AA1509" s="5" t="str">
        <f>FIXED(EXP('WinBUGS output'!M1508),2)</f>
        <v>0.74</v>
      </c>
      <c r="AB1509" s="5" t="str">
        <f>FIXED(EXP('WinBUGS output'!O1508),2)</f>
        <v>2.58</v>
      </c>
    </row>
    <row r="1510" spans="1:28" x14ac:dyDescent="0.25">
      <c r="A1510" s="15">
        <v>19</v>
      </c>
      <c r="B1510" s="15">
        <v>41</v>
      </c>
      <c r="C1510" s="5" t="str">
        <f>VLOOKUP(A1510,'WinBUGS output'!A:C,3,FALSE)</f>
        <v>Fluoxetine</v>
      </c>
      <c r="D1510" s="5" t="str">
        <f>VLOOKUP(B1510,'WinBUGS output'!A:C,3,FALSE)</f>
        <v>Online positive psychological intervention</v>
      </c>
      <c r="E1510" s="5" t="str">
        <f>FIXED('WinBUGS output'!N1509,2)</f>
        <v>0.31</v>
      </c>
      <c r="F1510" s="5" t="str">
        <f>FIXED('WinBUGS output'!M1509,2)</f>
        <v>-0.38</v>
      </c>
      <c r="G1510" s="5" t="str">
        <f>FIXED('WinBUGS output'!O1509,2)</f>
        <v>1.04</v>
      </c>
      <c r="H1510" s="38"/>
      <c r="I1510" s="38"/>
      <c r="J1510" s="38"/>
      <c r="X1510" s="5" t="str">
        <f t="shared" si="58"/>
        <v>Fluoxetine</v>
      </c>
      <c r="Y1510" s="5" t="str">
        <f t="shared" si="59"/>
        <v>Online positive psychological intervention</v>
      </c>
      <c r="Z1510" s="5" t="str">
        <f>FIXED(EXP('WinBUGS output'!N1509),2)</f>
        <v>1.36</v>
      </c>
      <c r="AA1510" s="5" t="str">
        <f>FIXED(EXP('WinBUGS output'!M1509),2)</f>
        <v>0.68</v>
      </c>
      <c r="AB1510" s="5" t="str">
        <f>FIXED(EXP('WinBUGS output'!O1509),2)</f>
        <v>2.83</v>
      </c>
    </row>
    <row r="1511" spans="1:28" x14ac:dyDescent="0.25">
      <c r="A1511" s="15">
        <v>19</v>
      </c>
      <c r="B1511" s="15">
        <v>42</v>
      </c>
      <c r="C1511" s="5" t="str">
        <f>VLOOKUP(A1511,'WinBUGS output'!A:C,3,FALSE)</f>
        <v>Fluoxetine</v>
      </c>
      <c r="D1511" s="5" t="str">
        <f>VLOOKUP(B1511,'WinBUGS output'!A:C,3,FALSE)</f>
        <v>Psychoeducational website</v>
      </c>
      <c r="E1511" s="5" t="str">
        <f>FIXED('WinBUGS output'!N1510,2)</f>
        <v>0.23</v>
      </c>
      <c r="F1511" s="5" t="str">
        <f>FIXED('WinBUGS output'!M1510,2)</f>
        <v>-0.44</v>
      </c>
      <c r="G1511" s="5" t="str">
        <f>FIXED('WinBUGS output'!O1510,2)</f>
        <v>0.90</v>
      </c>
      <c r="H1511" s="38"/>
      <c r="I1511" s="38"/>
      <c r="J1511" s="38"/>
      <c r="X1511" s="5" t="str">
        <f t="shared" si="58"/>
        <v>Fluoxetine</v>
      </c>
      <c r="Y1511" s="5" t="str">
        <f t="shared" si="59"/>
        <v>Psychoeducational website</v>
      </c>
      <c r="Z1511" s="5" t="str">
        <f>FIXED(EXP('WinBUGS output'!N1510),2)</f>
        <v>1.26</v>
      </c>
      <c r="AA1511" s="5" t="str">
        <f>FIXED(EXP('WinBUGS output'!M1510),2)</f>
        <v>0.64</v>
      </c>
      <c r="AB1511" s="5" t="str">
        <f>FIXED(EXP('WinBUGS output'!O1510),2)</f>
        <v>2.45</v>
      </c>
    </row>
    <row r="1512" spans="1:28" x14ac:dyDescent="0.25">
      <c r="A1512" s="15">
        <v>19</v>
      </c>
      <c r="B1512" s="15">
        <v>43</v>
      </c>
      <c r="C1512" s="5" t="str">
        <f>VLOOKUP(A1512,'WinBUGS output'!A:C,3,FALSE)</f>
        <v>Fluoxetine</v>
      </c>
      <c r="D1512" s="5" t="str">
        <f>VLOOKUP(B1512,'WinBUGS output'!A:C,3,FALSE)</f>
        <v>Tailored computerised psychoeducation and self-help strategies</v>
      </c>
      <c r="E1512" s="5" t="str">
        <f>FIXED('WinBUGS output'!N1511,2)</f>
        <v>0.22</v>
      </c>
      <c r="F1512" s="5" t="str">
        <f>FIXED('WinBUGS output'!M1511,2)</f>
        <v>-0.52</v>
      </c>
      <c r="G1512" s="5" t="str">
        <f>FIXED('WinBUGS output'!O1511,2)</f>
        <v>0.91</v>
      </c>
      <c r="H1512" s="38"/>
      <c r="I1512" s="38"/>
      <c r="J1512" s="38"/>
      <c r="X1512" s="5" t="str">
        <f t="shared" si="58"/>
        <v>Fluoxetine</v>
      </c>
      <c r="Y1512" s="5" t="str">
        <f t="shared" si="59"/>
        <v>Tailored computerised psychoeducation and self-help strategies</v>
      </c>
      <c r="Z1512" s="5" t="str">
        <f>FIXED(EXP('WinBUGS output'!N1511),2)</f>
        <v>1.25</v>
      </c>
      <c r="AA1512" s="5" t="str">
        <f>FIXED(EXP('WinBUGS output'!M1511),2)</f>
        <v>0.59</v>
      </c>
      <c r="AB1512" s="5" t="str">
        <f>FIXED(EXP('WinBUGS output'!O1511),2)</f>
        <v>2.49</v>
      </c>
    </row>
    <row r="1513" spans="1:28" x14ac:dyDescent="0.25">
      <c r="A1513" s="15">
        <v>19</v>
      </c>
      <c r="B1513" s="15">
        <v>44</v>
      </c>
      <c r="C1513" s="5" t="str">
        <f>VLOOKUP(A1513,'WinBUGS output'!A:C,3,FALSE)</f>
        <v>Fluoxetine</v>
      </c>
      <c r="D1513" s="5" t="str">
        <f>VLOOKUP(B1513,'WinBUGS output'!A:C,3,FALSE)</f>
        <v>Lifestyle factors discussion</v>
      </c>
      <c r="E1513" s="5" t="str">
        <f>FIXED('WinBUGS output'!N1512,2)</f>
        <v>-0.47</v>
      </c>
      <c r="F1513" s="5" t="str">
        <f>FIXED('WinBUGS output'!M1512,2)</f>
        <v>-1.35</v>
      </c>
      <c r="G1513" s="5" t="str">
        <f>FIXED('WinBUGS output'!O1512,2)</f>
        <v>0.40</v>
      </c>
      <c r="H1513" s="38"/>
      <c r="I1513" s="38"/>
      <c r="J1513" s="38"/>
      <c r="X1513" s="5" t="str">
        <f t="shared" si="58"/>
        <v>Fluoxetine</v>
      </c>
      <c r="Y1513" s="5" t="str">
        <f t="shared" si="59"/>
        <v>Lifestyle factors discussion</v>
      </c>
      <c r="Z1513" s="5" t="str">
        <f>FIXED(EXP('WinBUGS output'!N1512),2)</f>
        <v>0.63</v>
      </c>
      <c r="AA1513" s="5" t="str">
        <f>FIXED(EXP('WinBUGS output'!M1512),2)</f>
        <v>0.26</v>
      </c>
      <c r="AB1513" s="5" t="str">
        <f>FIXED(EXP('WinBUGS output'!O1512),2)</f>
        <v>1.49</v>
      </c>
    </row>
    <row r="1514" spans="1:28" x14ac:dyDescent="0.25">
      <c r="A1514" s="15">
        <v>19</v>
      </c>
      <c r="B1514" s="15">
        <v>45</v>
      </c>
      <c r="C1514" s="5" t="str">
        <f>VLOOKUP(A1514,'WinBUGS output'!A:C,3,FALSE)</f>
        <v>Fluoxetine</v>
      </c>
      <c r="D1514" s="5" t="str">
        <f>VLOOKUP(B1514,'WinBUGS output'!A:C,3,FALSE)</f>
        <v>Psychoeducational group programme</v>
      </c>
      <c r="E1514" s="5" t="str">
        <f>FIXED('WinBUGS output'!N1513,2)</f>
        <v>-0.60</v>
      </c>
      <c r="F1514" s="5" t="str">
        <f>FIXED('WinBUGS output'!M1513,2)</f>
        <v>-1.52</v>
      </c>
      <c r="G1514" s="5" t="str">
        <f>FIXED('WinBUGS output'!O1513,2)</f>
        <v>0.24</v>
      </c>
      <c r="H1514" s="38"/>
      <c r="I1514" s="38"/>
      <c r="J1514" s="38"/>
      <c r="X1514" s="5" t="str">
        <f t="shared" si="58"/>
        <v>Fluoxetine</v>
      </c>
      <c r="Y1514" s="5" t="str">
        <f t="shared" si="59"/>
        <v>Psychoeducational group programme</v>
      </c>
      <c r="Z1514" s="5" t="str">
        <f>FIXED(EXP('WinBUGS output'!N1513),2)</f>
        <v>0.55</v>
      </c>
      <c r="AA1514" s="5" t="str">
        <f>FIXED(EXP('WinBUGS output'!M1513),2)</f>
        <v>0.22</v>
      </c>
      <c r="AB1514" s="5" t="str">
        <f>FIXED(EXP('WinBUGS output'!O1513),2)</f>
        <v>1.28</v>
      </c>
    </row>
    <row r="1515" spans="1:28" x14ac:dyDescent="0.25">
      <c r="A1515" s="15">
        <v>19</v>
      </c>
      <c r="B1515" s="15">
        <v>46</v>
      </c>
      <c r="C1515" s="5" t="str">
        <f>VLOOKUP(A1515,'WinBUGS output'!A:C,3,FALSE)</f>
        <v>Fluoxetine</v>
      </c>
      <c r="D1515" s="5" t="str">
        <f>VLOOKUP(B1515,'WinBUGS output'!A:C,3,FALSE)</f>
        <v>Psychoeducational group programme + TAU</v>
      </c>
      <c r="E1515" s="5" t="str">
        <f>FIXED('WinBUGS output'!N1514,2)</f>
        <v>-0.31</v>
      </c>
      <c r="F1515" s="5" t="str">
        <f>FIXED('WinBUGS output'!M1514,2)</f>
        <v>-1.08</v>
      </c>
      <c r="G1515" s="5" t="str">
        <f>FIXED('WinBUGS output'!O1514,2)</f>
        <v>0.46</v>
      </c>
      <c r="H1515" s="38"/>
      <c r="I1515" s="38"/>
      <c r="J1515" s="38"/>
      <c r="X1515" s="5" t="str">
        <f t="shared" si="58"/>
        <v>Fluoxetine</v>
      </c>
      <c r="Y1515" s="5" t="str">
        <f t="shared" si="59"/>
        <v>Psychoeducational group programme + TAU</v>
      </c>
      <c r="Z1515" s="5" t="str">
        <f>FIXED(EXP('WinBUGS output'!N1514),2)</f>
        <v>0.73</v>
      </c>
      <c r="AA1515" s="5" t="str">
        <f>FIXED(EXP('WinBUGS output'!M1514),2)</f>
        <v>0.34</v>
      </c>
      <c r="AB1515" s="5" t="str">
        <f>FIXED(EXP('WinBUGS output'!O1514),2)</f>
        <v>1.59</v>
      </c>
    </row>
    <row r="1516" spans="1:28" x14ac:dyDescent="0.25">
      <c r="A1516" s="15">
        <v>19</v>
      </c>
      <c r="B1516" s="15">
        <v>47</v>
      </c>
      <c r="C1516" s="5" t="str">
        <f>VLOOKUP(A1516,'WinBUGS output'!A:C,3,FALSE)</f>
        <v>Fluoxetine</v>
      </c>
      <c r="D1516" s="5" t="str">
        <f>VLOOKUP(B1516,'WinBUGS output'!A:C,3,FALSE)</f>
        <v>Interpersonal psychotherapy (IPT)</v>
      </c>
      <c r="E1516" s="5" t="str">
        <f>FIXED('WinBUGS output'!N1515,2)</f>
        <v>-0.12</v>
      </c>
      <c r="F1516" s="5" t="str">
        <f>FIXED('WinBUGS output'!M1515,2)</f>
        <v>-0.66</v>
      </c>
      <c r="G1516" s="5" t="str">
        <f>FIXED('WinBUGS output'!O1515,2)</f>
        <v>0.43</v>
      </c>
      <c r="H1516" s="38"/>
      <c r="I1516" s="38"/>
      <c r="J1516" s="38"/>
      <c r="X1516" s="5" t="str">
        <f t="shared" si="58"/>
        <v>Fluoxetine</v>
      </c>
      <c r="Y1516" s="5" t="str">
        <f t="shared" si="59"/>
        <v>Interpersonal psychotherapy (IPT)</v>
      </c>
      <c r="Z1516" s="5" t="str">
        <f>FIXED(EXP('WinBUGS output'!N1515),2)</f>
        <v>0.89</v>
      </c>
      <c r="AA1516" s="5" t="str">
        <f>FIXED(EXP('WinBUGS output'!M1515),2)</f>
        <v>0.52</v>
      </c>
      <c r="AB1516" s="5" t="str">
        <f>FIXED(EXP('WinBUGS output'!O1515),2)</f>
        <v>1.54</v>
      </c>
    </row>
    <row r="1517" spans="1:28" x14ac:dyDescent="0.25">
      <c r="A1517" s="15">
        <v>19</v>
      </c>
      <c r="B1517" s="15">
        <v>48</v>
      </c>
      <c r="C1517" s="5" t="str">
        <f>VLOOKUP(A1517,'WinBUGS output'!A:C,3,FALSE)</f>
        <v>Fluoxetine</v>
      </c>
      <c r="D1517" s="5" t="str">
        <f>VLOOKUP(B1517,'WinBUGS output'!A:C,3,FALSE)</f>
        <v>Interpersonal psychotherapy (IPT) + TAU</v>
      </c>
      <c r="E1517" s="5" t="str">
        <f>FIXED('WinBUGS output'!N1516,2)</f>
        <v>-0.28</v>
      </c>
      <c r="F1517" s="5" t="str">
        <f>FIXED('WinBUGS output'!M1516,2)</f>
        <v>-1.25</v>
      </c>
      <c r="G1517" s="5" t="str">
        <f>FIXED('WinBUGS output'!O1516,2)</f>
        <v>0.52</v>
      </c>
      <c r="H1517" s="38"/>
      <c r="I1517" s="38"/>
      <c r="J1517" s="38"/>
      <c r="X1517" s="5" t="str">
        <f t="shared" si="58"/>
        <v>Fluoxetine</v>
      </c>
      <c r="Y1517" s="5" t="str">
        <f t="shared" si="59"/>
        <v>Interpersonal psychotherapy (IPT) + TAU</v>
      </c>
      <c r="Z1517" s="5" t="str">
        <f>FIXED(EXP('WinBUGS output'!N1516),2)</f>
        <v>0.75</v>
      </c>
      <c r="AA1517" s="5" t="str">
        <f>FIXED(EXP('WinBUGS output'!M1516),2)</f>
        <v>0.29</v>
      </c>
      <c r="AB1517" s="5" t="str">
        <f>FIXED(EXP('WinBUGS output'!O1516),2)</f>
        <v>1.68</v>
      </c>
    </row>
    <row r="1518" spans="1:28" x14ac:dyDescent="0.25">
      <c r="A1518" s="15">
        <v>19</v>
      </c>
      <c r="B1518" s="15">
        <v>49</v>
      </c>
      <c r="C1518" s="5" t="str">
        <f>VLOOKUP(A1518,'WinBUGS output'!A:C,3,FALSE)</f>
        <v>Fluoxetine</v>
      </c>
      <c r="D1518" s="5" t="str">
        <f>VLOOKUP(B1518,'WinBUGS output'!A:C,3,FALSE)</f>
        <v>Emotion-focused therapy (EFT)</v>
      </c>
      <c r="E1518" s="5" t="str">
        <f>FIXED('WinBUGS output'!N1517,2)</f>
        <v>-0.20</v>
      </c>
      <c r="F1518" s="5" t="str">
        <f>FIXED('WinBUGS output'!M1517,2)</f>
        <v>-1.07</v>
      </c>
      <c r="G1518" s="5" t="str">
        <f>FIXED('WinBUGS output'!O1517,2)</f>
        <v>0.58</v>
      </c>
      <c r="H1518" s="38"/>
      <c r="I1518" s="38"/>
      <c r="J1518" s="38"/>
      <c r="X1518" s="5" t="str">
        <f t="shared" si="58"/>
        <v>Fluoxetine</v>
      </c>
      <c r="Y1518" s="5" t="str">
        <f t="shared" si="59"/>
        <v>Emotion-focused therapy (EFT)</v>
      </c>
      <c r="Z1518" s="5" t="str">
        <f>FIXED(EXP('WinBUGS output'!N1517),2)</f>
        <v>0.82</v>
      </c>
      <c r="AA1518" s="5" t="str">
        <f>FIXED(EXP('WinBUGS output'!M1517),2)</f>
        <v>0.34</v>
      </c>
      <c r="AB1518" s="5" t="str">
        <f>FIXED(EXP('WinBUGS output'!O1517),2)</f>
        <v>1.79</v>
      </c>
    </row>
    <row r="1519" spans="1:28" x14ac:dyDescent="0.25">
      <c r="A1519" s="15">
        <v>19</v>
      </c>
      <c r="B1519" s="15">
        <v>50</v>
      </c>
      <c r="C1519" s="5" t="str">
        <f>VLOOKUP(A1519,'WinBUGS output'!A:C,3,FALSE)</f>
        <v>Fluoxetine</v>
      </c>
      <c r="D1519" s="5" t="str">
        <f>VLOOKUP(B1519,'WinBUGS output'!A:C,3,FALSE)</f>
        <v>Interpersonal counselling</v>
      </c>
      <c r="E1519" s="5" t="str">
        <f>FIXED('WinBUGS output'!N1518,2)</f>
        <v>-0.17</v>
      </c>
      <c r="F1519" s="5" t="str">
        <f>FIXED('WinBUGS output'!M1518,2)</f>
        <v>-0.92</v>
      </c>
      <c r="G1519" s="5" t="str">
        <f>FIXED('WinBUGS output'!O1518,2)</f>
        <v>0.54</v>
      </c>
      <c r="H1519" s="38"/>
      <c r="I1519" s="38"/>
      <c r="J1519" s="38"/>
      <c r="X1519" s="5" t="str">
        <f t="shared" si="58"/>
        <v>Fluoxetine</v>
      </c>
      <c r="Y1519" s="5" t="str">
        <f t="shared" si="59"/>
        <v>Interpersonal counselling</v>
      </c>
      <c r="Z1519" s="5" t="str">
        <f>FIXED(EXP('WinBUGS output'!N1518),2)</f>
        <v>0.84</v>
      </c>
      <c r="AA1519" s="5" t="str">
        <f>FIXED(EXP('WinBUGS output'!M1518),2)</f>
        <v>0.40</v>
      </c>
      <c r="AB1519" s="5" t="str">
        <f>FIXED(EXP('WinBUGS output'!O1518),2)</f>
        <v>1.71</v>
      </c>
    </row>
    <row r="1520" spans="1:28" x14ac:dyDescent="0.25">
      <c r="A1520" s="15">
        <v>19</v>
      </c>
      <c r="B1520" s="15">
        <v>51</v>
      </c>
      <c r="C1520" s="5" t="str">
        <f>VLOOKUP(A1520,'WinBUGS output'!A:C,3,FALSE)</f>
        <v>Fluoxetine</v>
      </c>
      <c r="D1520" s="5" t="str">
        <f>VLOOKUP(B1520,'WinBUGS output'!A:C,3,FALSE)</f>
        <v>Non-directive counselling</v>
      </c>
      <c r="E1520" s="5" t="str">
        <f>FIXED('WinBUGS output'!N1519,2)</f>
        <v>0.03</v>
      </c>
      <c r="F1520" s="5" t="str">
        <f>FIXED('WinBUGS output'!M1519,2)</f>
        <v>-0.69</v>
      </c>
      <c r="G1520" s="5" t="str">
        <f>FIXED('WinBUGS output'!O1519,2)</f>
        <v>0.81</v>
      </c>
      <c r="H1520" s="38"/>
      <c r="I1520" s="38"/>
      <c r="J1520" s="38"/>
      <c r="X1520" s="5" t="str">
        <f t="shared" si="58"/>
        <v>Fluoxetine</v>
      </c>
      <c r="Y1520" s="5" t="str">
        <f t="shared" si="59"/>
        <v>Non-directive counselling</v>
      </c>
      <c r="Z1520" s="5" t="str">
        <f>FIXED(EXP('WinBUGS output'!N1519),2)</f>
        <v>1.04</v>
      </c>
      <c r="AA1520" s="5" t="str">
        <f>FIXED(EXP('WinBUGS output'!M1519),2)</f>
        <v>0.50</v>
      </c>
      <c r="AB1520" s="5" t="str">
        <f>FIXED(EXP('WinBUGS output'!O1519),2)</f>
        <v>2.24</v>
      </c>
    </row>
    <row r="1521" spans="1:28" x14ac:dyDescent="0.25">
      <c r="A1521" s="15">
        <v>19</v>
      </c>
      <c r="B1521" s="15">
        <v>52</v>
      </c>
      <c r="C1521" s="5" t="str">
        <f>VLOOKUP(A1521,'WinBUGS output'!A:C,3,FALSE)</f>
        <v>Fluoxetine</v>
      </c>
      <c r="D1521" s="5" t="str">
        <f>VLOOKUP(B1521,'WinBUGS output'!A:C,3,FALSE)</f>
        <v>Non-directive counselling + TAU</v>
      </c>
      <c r="E1521" s="5" t="str">
        <f>FIXED('WinBUGS output'!N1520,2)</f>
        <v>0.00</v>
      </c>
      <c r="F1521" s="5" t="str">
        <f>FIXED('WinBUGS output'!M1520,2)</f>
        <v>-0.77</v>
      </c>
      <c r="G1521" s="5" t="str">
        <f>FIXED('WinBUGS output'!O1520,2)</f>
        <v>0.83</v>
      </c>
      <c r="H1521" s="38"/>
      <c r="I1521" s="38"/>
      <c r="J1521" s="38"/>
      <c r="X1521" s="5" t="str">
        <f t="shared" si="58"/>
        <v>Fluoxetine</v>
      </c>
      <c r="Y1521" s="5" t="str">
        <f t="shared" si="59"/>
        <v>Non-directive counselling + TAU</v>
      </c>
      <c r="Z1521" s="5" t="str">
        <f>FIXED(EXP('WinBUGS output'!N1520),2)</f>
        <v>1.00</v>
      </c>
      <c r="AA1521" s="5" t="str">
        <f>FIXED(EXP('WinBUGS output'!M1520),2)</f>
        <v>0.46</v>
      </c>
      <c r="AB1521" s="5" t="str">
        <f>FIXED(EXP('WinBUGS output'!O1520),2)</f>
        <v>2.29</v>
      </c>
    </row>
    <row r="1522" spans="1:28" x14ac:dyDescent="0.25">
      <c r="A1522" s="15">
        <v>19</v>
      </c>
      <c r="B1522" s="15">
        <v>53</v>
      </c>
      <c r="C1522" s="5" t="str">
        <f>VLOOKUP(A1522,'WinBUGS output'!A:C,3,FALSE)</f>
        <v>Fluoxetine</v>
      </c>
      <c r="D1522" s="5" t="str">
        <f>VLOOKUP(B1522,'WinBUGS output'!A:C,3,FALSE)</f>
        <v>Psychodynamic counselling + TAU</v>
      </c>
      <c r="E1522" s="5" t="str">
        <f>FIXED('WinBUGS output'!N1521,2)</f>
        <v>-0.09</v>
      </c>
      <c r="F1522" s="5" t="str">
        <f>FIXED('WinBUGS output'!M1521,2)</f>
        <v>-0.94</v>
      </c>
      <c r="G1522" s="5" t="str">
        <f>FIXED('WinBUGS output'!O1521,2)</f>
        <v>0.76</v>
      </c>
      <c r="H1522" s="38"/>
      <c r="I1522" s="38"/>
      <c r="J1522" s="38"/>
      <c r="X1522" s="5" t="str">
        <f t="shared" si="58"/>
        <v>Fluoxetine</v>
      </c>
      <c r="Y1522" s="5" t="str">
        <f t="shared" si="59"/>
        <v>Psychodynamic counselling + TAU</v>
      </c>
      <c r="Z1522" s="5" t="str">
        <f>FIXED(EXP('WinBUGS output'!N1521),2)</f>
        <v>0.91</v>
      </c>
      <c r="AA1522" s="5" t="str">
        <f>FIXED(EXP('WinBUGS output'!M1521),2)</f>
        <v>0.39</v>
      </c>
      <c r="AB1522" s="5" t="str">
        <f>FIXED(EXP('WinBUGS output'!O1521),2)</f>
        <v>2.13</v>
      </c>
    </row>
    <row r="1523" spans="1:28" x14ac:dyDescent="0.25">
      <c r="A1523" s="15">
        <v>19</v>
      </c>
      <c r="B1523" s="15">
        <v>54</v>
      </c>
      <c r="C1523" s="5" t="str">
        <f>VLOOKUP(A1523,'WinBUGS output'!A:C,3,FALSE)</f>
        <v>Fluoxetine</v>
      </c>
      <c r="D1523" s="5" t="str">
        <f>VLOOKUP(B1523,'WinBUGS output'!A:C,3,FALSE)</f>
        <v>Relational client-centered therapy</v>
      </c>
      <c r="E1523" s="5" t="str">
        <f>FIXED('WinBUGS output'!N1522,2)</f>
        <v>-0.11</v>
      </c>
      <c r="F1523" s="5" t="str">
        <f>FIXED('WinBUGS output'!M1522,2)</f>
        <v>-1.07</v>
      </c>
      <c r="G1523" s="5" t="str">
        <f>FIXED('WinBUGS output'!O1522,2)</f>
        <v>0.80</v>
      </c>
      <c r="H1523" s="38"/>
      <c r="I1523" s="38"/>
      <c r="J1523" s="38"/>
      <c r="X1523" s="5" t="str">
        <f t="shared" si="58"/>
        <v>Fluoxetine</v>
      </c>
      <c r="Y1523" s="5" t="str">
        <f t="shared" si="59"/>
        <v>Relational client-centered therapy</v>
      </c>
      <c r="Z1523" s="5" t="str">
        <f>FIXED(EXP('WinBUGS output'!N1522),2)</f>
        <v>0.90</v>
      </c>
      <c r="AA1523" s="5" t="str">
        <f>FIXED(EXP('WinBUGS output'!M1522),2)</f>
        <v>0.34</v>
      </c>
      <c r="AB1523" s="5" t="str">
        <f>FIXED(EXP('WinBUGS output'!O1522),2)</f>
        <v>2.22</v>
      </c>
    </row>
    <row r="1524" spans="1:28" x14ac:dyDescent="0.25">
      <c r="A1524" s="15">
        <v>19</v>
      </c>
      <c r="B1524" s="15">
        <v>55</v>
      </c>
      <c r="C1524" s="5" t="str">
        <f>VLOOKUP(A1524,'WinBUGS output'!A:C,3,FALSE)</f>
        <v>Fluoxetine</v>
      </c>
      <c r="D1524" s="5" t="str">
        <f>VLOOKUP(B1524,'WinBUGS output'!A:C,3,FALSE)</f>
        <v>Wheel of wellness counselling</v>
      </c>
      <c r="E1524" s="5" t="str">
        <f>FIXED('WinBUGS output'!N1523,2)</f>
        <v>-0.17</v>
      </c>
      <c r="F1524" s="5" t="str">
        <f>FIXED('WinBUGS output'!M1523,2)</f>
        <v>-1.14</v>
      </c>
      <c r="G1524" s="5" t="str">
        <f>FIXED('WinBUGS output'!O1523,2)</f>
        <v>0.69</v>
      </c>
      <c r="H1524" s="38"/>
      <c r="I1524" s="38"/>
      <c r="J1524" s="38"/>
      <c r="X1524" s="5" t="str">
        <f t="shared" si="58"/>
        <v>Fluoxetine</v>
      </c>
      <c r="Y1524" s="5" t="str">
        <f t="shared" si="59"/>
        <v>Wheel of wellness counselling</v>
      </c>
      <c r="Z1524" s="5" t="str">
        <f>FIXED(EXP('WinBUGS output'!N1523),2)</f>
        <v>0.84</v>
      </c>
      <c r="AA1524" s="5" t="str">
        <f>FIXED(EXP('WinBUGS output'!M1523),2)</f>
        <v>0.32</v>
      </c>
      <c r="AB1524" s="5" t="str">
        <f>FIXED(EXP('WinBUGS output'!O1523),2)</f>
        <v>2.00</v>
      </c>
    </row>
    <row r="1525" spans="1:28" x14ac:dyDescent="0.25">
      <c r="A1525" s="15">
        <v>19</v>
      </c>
      <c r="B1525" s="15">
        <v>56</v>
      </c>
      <c r="C1525" s="5" t="str">
        <f>VLOOKUP(A1525,'WinBUGS output'!A:C,3,FALSE)</f>
        <v>Fluoxetine</v>
      </c>
      <c r="D1525" s="5" t="str">
        <f>VLOOKUP(B1525,'WinBUGS output'!A:C,3,FALSE)</f>
        <v>Problem solving group</v>
      </c>
      <c r="E1525" s="5" t="str">
        <f>FIXED('WinBUGS output'!N1524,2)</f>
        <v>-0.15</v>
      </c>
      <c r="F1525" s="5" t="str">
        <f>FIXED('WinBUGS output'!M1524,2)</f>
        <v>-1.08</v>
      </c>
      <c r="G1525" s="5" t="str">
        <f>FIXED('WinBUGS output'!O1524,2)</f>
        <v>0.84</v>
      </c>
      <c r="H1525" s="38"/>
      <c r="I1525" s="38"/>
      <c r="J1525" s="38"/>
      <c r="X1525" s="5" t="str">
        <f t="shared" si="58"/>
        <v>Fluoxetine</v>
      </c>
      <c r="Y1525" s="5" t="str">
        <f t="shared" si="59"/>
        <v>Problem solving group</v>
      </c>
      <c r="Z1525" s="5" t="str">
        <f>FIXED(EXP('WinBUGS output'!N1524),2)</f>
        <v>0.86</v>
      </c>
      <c r="AA1525" s="5" t="str">
        <f>FIXED(EXP('WinBUGS output'!M1524),2)</f>
        <v>0.34</v>
      </c>
      <c r="AB1525" s="5" t="str">
        <f>FIXED(EXP('WinBUGS output'!O1524),2)</f>
        <v>2.32</v>
      </c>
    </row>
    <row r="1526" spans="1:28" x14ac:dyDescent="0.25">
      <c r="A1526" s="15">
        <v>19</v>
      </c>
      <c r="B1526" s="15">
        <v>57</v>
      </c>
      <c r="C1526" s="5" t="str">
        <f>VLOOKUP(A1526,'WinBUGS output'!A:C,3,FALSE)</f>
        <v>Fluoxetine</v>
      </c>
      <c r="D1526" s="5" t="str">
        <f>VLOOKUP(B1526,'WinBUGS output'!A:C,3,FALSE)</f>
        <v>Problem solving individual</v>
      </c>
      <c r="E1526" s="5" t="str">
        <f>FIXED('WinBUGS output'!N1525,2)</f>
        <v>-0.24</v>
      </c>
      <c r="F1526" s="5" t="str">
        <f>FIXED('WinBUGS output'!M1525,2)</f>
        <v>-0.95</v>
      </c>
      <c r="G1526" s="5" t="str">
        <f>FIXED('WinBUGS output'!O1525,2)</f>
        <v>0.46</v>
      </c>
      <c r="H1526" s="38"/>
      <c r="I1526" s="38"/>
      <c r="J1526" s="38"/>
      <c r="X1526" s="5" t="str">
        <f t="shared" si="58"/>
        <v>Fluoxetine</v>
      </c>
      <c r="Y1526" s="5" t="str">
        <f t="shared" si="59"/>
        <v>Problem solving individual</v>
      </c>
      <c r="Z1526" s="5" t="str">
        <f>FIXED(EXP('WinBUGS output'!N1525),2)</f>
        <v>0.79</v>
      </c>
      <c r="AA1526" s="5" t="str">
        <f>FIXED(EXP('WinBUGS output'!M1525),2)</f>
        <v>0.39</v>
      </c>
      <c r="AB1526" s="5" t="str">
        <f>FIXED(EXP('WinBUGS output'!O1525),2)</f>
        <v>1.58</v>
      </c>
    </row>
    <row r="1527" spans="1:28" x14ac:dyDescent="0.25">
      <c r="A1527" s="15">
        <v>19</v>
      </c>
      <c r="B1527" s="15">
        <v>58</v>
      </c>
      <c r="C1527" s="5" t="str">
        <f>VLOOKUP(A1527,'WinBUGS output'!A:C,3,FALSE)</f>
        <v>Fluoxetine</v>
      </c>
      <c r="D1527" s="5" t="str">
        <f>VLOOKUP(B1527,'WinBUGS output'!A:C,3,FALSE)</f>
        <v>Problem solving individual + TAU</v>
      </c>
      <c r="E1527" s="5" t="str">
        <f>FIXED('WinBUGS output'!N1526,2)</f>
        <v>-0.33</v>
      </c>
      <c r="F1527" s="5" t="str">
        <f>FIXED('WinBUGS output'!M1526,2)</f>
        <v>-1.23</v>
      </c>
      <c r="G1527" s="5" t="str">
        <f>FIXED('WinBUGS output'!O1526,2)</f>
        <v>0.52</v>
      </c>
      <c r="H1527" s="38"/>
      <c r="I1527" s="38"/>
      <c r="J1527" s="38"/>
      <c r="X1527" s="5" t="str">
        <f t="shared" si="58"/>
        <v>Fluoxetine</v>
      </c>
      <c r="Y1527" s="5" t="str">
        <f t="shared" si="59"/>
        <v>Problem solving individual + TAU</v>
      </c>
      <c r="Z1527" s="5" t="str">
        <f>FIXED(EXP('WinBUGS output'!N1526),2)</f>
        <v>0.72</v>
      </c>
      <c r="AA1527" s="5" t="str">
        <f>FIXED(EXP('WinBUGS output'!M1526),2)</f>
        <v>0.29</v>
      </c>
      <c r="AB1527" s="5" t="str">
        <f>FIXED(EXP('WinBUGS output'!O1526),2)</f>
        <v>1.68</v>
      </c>
    </row>
    <row r="1528" spans="1:28" x14ac:dyDescent="0.25">
      <c r="A1528" s="15">
        <v>19</v>
      </c>
      <c r="B1528" s="15">
        <v>59</v>
      </c>
      <c r="C1528" s="5" t="str">
        <f>VLOOKUP(A1528,'WinBUGS output'!A:C,3,FALSE)</f>
        <v>Fluoxetine</v>
      </c>
      <c r="D1528" s="5" t="str">
        <f>VLOOKUP(B1528,'WinBUGS output'!A:C,3,FALSE)</f>
        <v>Problem solving individual + enhanced TAU</v>
      </c>
      <c r="E1528" s="5" t="str">
        <f>FIXED('WinBUGS output'!N1527,2)</f>
        <v>-0.12</v>
      </c>
      <c r="F1528" s="5" t="str">
        <f>FIXED('WinBUGS output'!M1527,2)</f>
        <v>-1.01</v>
      </c>
      <c r="G1528" s="5" t="str">
        <f>FIXED('WinBUGS output'!O1527,2)</f>
        <v>0.85</v>
      </c>
      <c r="H1528" s="38"/>
      <c r="I1528" s="38"/>
      <c r="J1528" s="38"/>
      <c r="X1528" s="5" t="str">
        <f t="shared" si="58"/>
        <v>Fluoxetine</v>
      </c>
      <c r="Y1528" s="5" t="str">
        <f t="shared" si="59"/>
        <v>Problem solving individual + enhanced TAU</v>
      </c>
      <c r="Z1528" s="5" t="str">
        <f>FIXED(EXP('WinBUGS output'!N1527),2)</f>
        <v>0.88</v>
      </c>
      <c r="AA1528" s="5" t="str">
        <f>FIXED(EXP('WinBUGS output'!M1527),2)</f>
        <v>0.36</v>
      </c>
      <c r="AB1528" s="5" t="str">
        <f>FIXED(EXP('WinBUGS output'!O1527),2)</f>
        <v>2.33</v>
      </c>
    </row>
    <row r="1529" spans="1:28" x14ac:dyDescent="0.25">
      <c r="A1529" s="15">
        <v>19</v>
      </c>
      <c r="B1529" s="15">
        <v>60</v>
      </c>
      <c r="C1529" s="5" t="str">
        <f>VLOOKUP(A1529,'WinBUGS output'!A:C,3,FALSE)</f>
        <v>Fluoxetine</v>
      </c>
      <c r="D1529" s="5" t="str">
        <f>VLOOKUP(B1529,'WinBUGS output'!A:C,3,FALSE)</f>
        <v>Behavioural activation (BA)</v>
      </c>
      <c r="E1529" s="5" t="str">
        <f>FIXED('WinBUGS output'!N1528,2)</f>
        <v>-0.51</v>
      </c>
      <c r="F1529" s="5" t="str">
        <f>FIXED('WinBUGS output'!M1528,2)</f>
        <v>-1.35</v>
      </c>
      <c r="G1529" s="5" t="str">
        <f>FIXED('WinBUGS output'!O1528,2)</f>
        <v>0.32</v>
      </c>
      <c r="H1529" s="38"/>
      <c r="I1529" s="38"/>
      <c r="J1529" s="38"/>
      <c r="X1529" s="5" t="str">
        <f t="shared" si="58"/>
        <v>Fluoxetine</v>
      </c>
      <c r="Y1529" s="5" t="str">
        <f t="shared" si="59"/>
        <v>Behavioural activation (BA)</v>
      </c>
      <c r="Z1529" s="5" t="str">
        <f>FIXED(EXP('WinBUGS output'!N1528),2)</f>
        <v>0.60</v>
      </c>
      <c r="AA1529" s="5" t="str">
        <f>FIXED(EXP('WinBUGS output'!M1528),2)</f>
        <v>0.26</v>
      </c>
      <c r="AB1529" s="5" t="str">
        <f>FIXED(EXP('WinBUGS output'!O1528),2)</f>
        <v>1.37</v>
      </c>
    </row>
    <row r="1530" spans="1:28" x14ac:dyDescent="0.25">
      <c r="A1530" s="15">
        <v>19</v>
      </c>
      <c r="B1530" s="15">
        <v>61</v>
      </c>
      <c r="C1530" s="5" t="str">
        <f>VLOOKUP(A1530,'WinBUGS output'!A:C,3,FALSE)</f>
        <v>Fluoxetine</v>
      </c>
      <c r="D1530" s="5" t="str">
        <f>VLOOKUP(B1530,'WinBUGS output'!A:C,3,FALSE)</f>
        <v>Behavioural activation (BA) + TAU</v>
      </c>
      <c r="E1530" s="5" t="str">
        <f>FIXED('WinBUGS output'!N1529,2)</f>
        <v>-0.26</v>
      </c>
      <c r="F1530" s="5" t="str">
        <f>FIXED('WinBUGS output'!M1529,2)</f>
        <v>-1.32</v>
      </c>
      <c r="G1530" s="5" t="str">
        <f>FIXED('WinBUGS output'!O1529,2)</f>
        <v>0.87</v>
      </c>
      <c r="H1530" s="38"/>
      <c r="I1530" s="38"/>
      <c r="J1530" s="38"/>
      <c r="X1530" s="5" t="str">
        <f t="shared" si="58"/>
        <v>Fluoxetine</v>
      </c>
      <c r="Y1530" s="5" t="str">
        <f t="shared" si="59"/>
        <v>Behavioural activation (BA) + TAU</v>
      </c>
      <c r="Z1530" s="5" t="str">
        <f>FIXED(EXP('WinBUGS output'!N1529),2)</f>
        <v>0.77</v>
      </c>
      <c r="AA1530" s="5" t="str">
        <f>FIXED(EXP('WinBUGS output'!M1529),2)</f>
        <v>0.27</v>
      </c>
      <c r="AB1530" s="5" t="str">
        <f>FIXED(EXP('WinBUGS output'!O1529),2)</f>
        <v>2.38</v>
      </c>
    </row>
    <row r="1531" spans="1:28" x14ac:dyDescent="0.25">
      <c r="A1531" s="15">
        <v>19</v>
      </c>
      <c r="B1531" s="15">
        <v>62</v>
      </c>
      <c r="C1531" s="5" t="str">
        <f>VLOOKUP(A1531,'WinBUGS output'!A:C,3,FALSE)</f>
        <v>Fluoxetine</v>
      </c>
      <c r="D1531" s="5" t="str">
        <f>VLOOKUP(B1531,'WinBUGS output'!A:C,3,FALSE)</f>
        <v>Behavioural therapy (Lewinsohn 1976)</v>
      </c>
      <c r="E1531" s="5" t="str">
        <f>FIXED('WinBUGS output'!N1530,2)</f>
        <v>-0.08</v>
      </c>
      <c r="F1531" s="5" t="str">
        <f>FIXED('WinBUGS output'!M1530,2)</f>
        <v>-1.12</v>
      </c>
      <c r="G1531" s="5" t="str">
        <f>FIXED('WinBUGS output'!O1530,2)</f>
        <v>1.13</v>
      </c>
      <c r="H1531" s="38"/>
      <c r="I1531" s="38"/>
      <c r="J1531" s="38"/>
      <c r="X1531" s="5" t="str">
        <f t="shared" si="58"/>
        <v>Fluoxetine</v>
      </c>
      <c r="Y1531" s="5" t="str">
        <f t="shared" si="59"/>
        <v>Behavioural therapy (Lewinsohn 1976)</v>
      </c>
      <c r="Z1531" s="5" t="str">
        <f>FIXED(EXP('WinBUGS output'!N1530),2)</f>
        <v>0.92</v>
      </c>
      <c r="AA1531" s="5" t="str">
        <f>FIXED(EXP('WinBUGS output'!M1530),2)</f>
        <v>0.33</v>
      </c>
      <c r="AB1531" s="5" t="str">
        <f>FIXED(EXP('WinBUGS output'!O1530),2)</f>
        <v>3.08</v>
      </c>
    </row>
    <row r="1532" spans="1:28" x14ac:dyDescent="0.25">
      <c r="A1532" s="15">
        <v>19</v>
      </c>
      <c r="B1532" s="15">
        <v>63</v>
      </c>
      <c r="C1532" s="5" t="str">
        <f>VLOOKUP(A1532,'WinBUGS output'!A:C,3,FALSE)</f>
        <v>Fluoxetine</v>
      </c>
      <c r="D1532" s="5" t="str">
        <f>VLOOKUP(B1532,'WinBUGS output'!A:C,3,FALSE)</f>
        <v>Coping with Depression course (individual)</v>
      </c>
      <c r="E1532" s="5" t="str">
        <f>FIXED('WinBUGS output'!N1531,2)</f>
        <v>-0.27</v>
      </c>
      <c r="F1532" s="5" t="str">
        <f>FIXED('WinBUGS output'!M1531,2)</f>
        <v>-1.38</v>
      </c>
      <c r="G1532" s="5" t="str">
        <f>FIXED('WinBUGS output'!O1531,2)</f>
        <v>0.90</v>
      </c>
      <c r="H1532" s="38"/>
      <c r="I1532" s="38"/>
      <c r="J1532" s="38"/>
      <c r="X1532" s="5" t="str">
        <f t="shared" si="58"/>
        <v>Fluoxetine</v>
      </c>
      <c r="Y1532" s="5" t="str">
        <f t="shared" si="59"/>
        <v>Coping with Depression course (individual)</v>
      </c>
      <c r="Z1532" s="5" t="str">
        <f>FIXED(EXP('WinBUGS output'!N1531),2)</f>
        <v>0.77</v>
      </c>
      <c r="AA1532" s="5" t="str">
        <f>FIXED(EXP('WinBUGS output'!M1531),2)</f>
        <v>0.25</v>
      </c>
      <c r="AB1532" s="5" t="str">
        <f>FIXED(EXP('WinBUGS output'!O1531),2)</f>
        <v>2.46</v>
      </c>
    </row>
    <row r="1533" spans="1:28" x14ac:dyDescent="0.25">
      <c r="A1533" s="15">
        <v>19</v>
      </c>
      <c r="B1533" s="15">
        <v>64</v>
      </c>
      <c r="C1533" s="5" t="str">
        <f>VLOOKUP(A1533,'WinBUGS output'!A:C,3,FALSE)</f>
        <v>Fluoxetine</v>
      </c>
      <c r="D1533" s="5" t="str">
        <f>VLOOKUP(B1533,'WinBUGS output'!A:C,3,FALSE)</f>
        <v>CBT individual (under 15 sessions)</v>
      </c>
      <c r="E1533" s="5" t="str">
        <f>FIXED('WinBUGS output'!N1532,2)</f>
        <v>-0.16</v>
      </c>
      <c r="F1533" s="5" t="str">
        <f>FIXED('WinBUGS output'!M1532,2)</f>
        <v>-0.72</v>
      </c>
      <c r="G1533" s="5" t="str">
        <f>FIXED('WinBUGS output'!O1532,2)</f>
        <v>0.40</v>
      </c>
      <c r="H1533" s="38"/>
      <c r="I1533" s="38"/>
      <c r="J1533" s="38"/>
      <c r="X1533" s="5" t="str">
        <f t="shared" si="58"/>
        <v>Fluoxetine</v>
      </c>
      <c r="Y1533" s="5" t="str">
        <f t="shared" si="59"/>
        <v>CBT individual (under 15 sessions)</v>
      </c>
      <c r="Z1533" s="5" t="str">
        <f>FIXED(EXP('WinBUGS output'!N1532),2)</f>
        <v>0.85</v>
      </c>
      <c r="AA1533" s="5" t="str">
        <f>FIXED(EXP('WinBUGS output'!M1532),2)</f>
        <v>0.49</v>
      </c>
      <c r="AB1533" s="5" t="str">
        <f>FIXED(EXP('WinBUGS output'!O1532),2)</f>
        <v>1.50</v>
      </c>
    </row>
    <row r="1534" spans="1:28" x14ac:dyDescent="0.25">
      <c r="A1534" s="15">
        <v>19</v>
      </c>
      <c r="B1534" s="15">
        <v>65</v>
      </c>
      <c r="C1534" s="5" t="str">
        <f>VLOOKUP(A1534,'WinBUGS output'!A:C,3,FALSE)</f>
        <v>Fluoxetine</v>
      </c>
      <c r="D1534" s="5" t="str">
        <f>VLOOKUP(B1534,'WinBUGS output'!A:C,3,FALSE)</f>
        <v>CBT individual (under 15 sessions) + TAU</v>
      </c>
      <c r="E1534" s="5" t="str">
        <f>FIXED('WinBUGS output'!N1533,2)</f>
        <v>-0.10</v>
      </c>
      <c r="F1534" s="5" t="str">
        <f>FIXED('WinBUGS output'!M1533,2)</f>
        <v>-0.75</v>
      </c>
      <c r="G1534" s="5" t="str">
        <f>FIXED('WinBUGS output'!O1533,2)</f>
        <v>0.64</v>
      </c>
      <c r="H1534" s="38"/>
      <c r="I1534" s="38"/>
      <c r="J1534" s="38"/>
      <c r="X1534" s="5" t="str">
        <f t="shared" si="58"/>
        <v>Fluoxetine</v>
      </c>
      <c r="Y1534" s="5" t="str">
        <f t="shared" si="59"/>
        <v>CBT individual (under 15 sessions) + TAU</v>
      </c>
      <c r="Z1534" s="5" t="str">
        <f>FIXED(EXP('WinBUGS output'!N1533),2)</f>
        <v>0.90</v>
      </c>
      <c r="AA1534" s="5" t="str">
        <f>FIXED(EXP('WinBUGS output'!M1533),2)</f>
        <v>0.47</v>
      </c>
      <c r="AB1534" s="5" t="str">
        <f>FIXED(EXP('WinBUGS output'!O1533),2)</f>
        <v>1.90</v>
      </c>
    </row>
    <row r="1535" spans="1:28" x14ac:dyDescent="0.25">
      <c r="A1535" s="15">
        <v>19</v>
      </c>
      <c r="B1535" s="15">
        <v>66</v>
      </c>
      <c r="C1535" s="5" t="str">
        <f>VLOOKUP(A1535,'WinBUGS output'!A:C,3,FALSE)</f>
        <v>Fluoxetine</v>
      </c>
      <c r="D1535" s="5" t="str">
        <f>VLOOKUP(B1535,'WinBUGS output'!A:C,3,FALSE)</f>
        <v>CBT individual (over 15 sessions)</v>
      </c>
      <c r="E1535" s="5" t="str">
        <f>FIXED('WinBUGS output'!N1534,2)</f>
        <v>-0.22</v>
      </c>
      <c r="F1535" s="5" t="str">
        <f>FIXED('WinBUGS output'!M1534,2)</f>
        <v>-0.69</v>
      </c>
      <c r="G1535" s="5" t="str">
        <f>FIXED('WinBUGS output'!O1534,2)</f>
        <v>0.25</v>
      </c>
      <c r="H1535" s="38" t="s">
        <v>5270</v>
      </c>
      <c r="I1535" s="38" t="s">
        <v>5403</v>
      </c>
      <c r="J1535" s="38" t="s">
        <v>5404</v>
      </c>
      <c r="X1535" s="5" t="str">
        <f t="shared" si="58"/>
        <v>Fluoxetine</v>
      </c>
      <c r="Y1535" s="5" t="str">
        <f t="shared" si="59"/>
        <v>CBT individual (over 15 sessions)</v>
      </c>
      <c r="Z1535" s="5" t="str">
        <f>FIXED(EXP('WinBUGS output'!N1534),2)</f>
        <v>0.80</v>
      </c>
      <c r="AA1535" s="5" t="str">
        <f>FIXED(EXP('WinBUGS output'!M1534),2)</f>
        <v>0.50</v>
      </c>
      <c r="AB1535" s="5" t="str">
        <f>FIXED(EXP('WinBUGS output'!O1534),2)</f>
        <v>1.29</v>
      </c>
    </row>
    <row r="1536" spans="1:28" x14ac:dyDescent="0.25">
      <c r="A1536" s="15">
        <v>19</v>
      </c>
      <c r="B1536" s="15">
        <v>67</v>
      </c>
      <c r="C1536" s="5" t="str">
        <f>VLOOKUP(A1536,'WinBUGS output'!A:C,3,FALSE)</f>
        <v>Fluoxetine</v>
      </c>
      <c r="D1536" s="5" t="str">
        <f>VLOOKUP(B1536,'WinBUGS output'!A:C,3,FALSE)</f>
        <v>CBT individual (over 15 sessions) + TAU</v>
      </c>
      <c r="E1536" s="5" t="str">
        <f>FIXED('WinBUGS output'!N1535,2)</f>
        <v>-0.24</v>
      </c>
      <c r="F1536" s="5" t="str">
        <f>FIXED('WinBUGS output'!M1535,2)</f>
        <v>-1.04</v>
      </c>
      <c r="G1536" s="5" t="str">
        <f>FIXED('WinBUGS output'!O1535,2)</f>
        <v>0.50</v>
      </c>
      <c r="H1536" s="38"/>
      <c r="I1536" s="38"/>
      <c r="J1536" s="38"/>
      <c r="X1536" s="5" t="str">
        <f t="shared" si="58"/>
        <v>Fluoxetine</v>
      </c>
      <c r="Y1536" s="5" t="str">
        <f t="shared" si="59"/>
        <v>CBT individual (over 15 sessions) + TAU</v>
      </c>
      <c r="Z1536" s="5" t="str">
        <f>FIXED(EXP('WinBUGS output'!N1535),2)</f>
        <v>0.79</v>
      </c>
      <c r="AA1536" s="5" t="str">
        <f>FIXED(EXP('WinBUGS output'!M1535),2)</f>
        <v>0.35</v>
      </c>
      <c r="AB1536" s="5" t="str">
        <f>FIXED(EXP('WinBUGS output'!O1535),2)</f>
        <v>1.64</v>
      </c>
    </row>
    <row r="1537" spans="1:28" x14ac:dyDescent="0.25">
      <c r="A1537" s="15">
        <v>19</v>
      </c>
      <c r="B1537" s="15">
        <v>68</v>
      </c>
      <c r="C1537" s="5" t="str">
        <f>VLOOKUP(A1537,'WinBUGS output'!A:C,3,FALSE)</f>
        <v>Fluoxetine</v>
      </c>
      <c r="D1537" s="5" t="str">
        <f>VLOOKUP(B1537,'WinBUGS output'!A:C,3,FALSE)</f>
        <v>Rational emotive behaviour therapy (REBT) individual</v>
      </c>
      <c r="E1537" s="5" t="str">
        <f>FIXED('WinBUGS output'!N1536,2)</f>
        <v>-0.25</v>
      </c>
      <c r="F1537" s="5" t="str">
        <f>FIXED('WinBUGS output'!M1536,2)</f>
        <v>-1.00</v>
      </c>
      <c r="G1537" s="5" t="str">
        <f>FIXED('WinBUGS output'!O1536,2)</f>
        <v>0.44</v>
      </c>
      <c r="H1537" s="38" t="s">
        <v>5265</v>
      </c>
      <c r="I1537" s="38" t="s">
        <v>5405</v>
      </c>
      <c r="J1537" s="38" t="s">
        <v>5188</v>
      </c>
      <c r="X1537" s="5" t="str">
        <f t="shared" si="58"/>
        <v>Fluoxetine</v>
      </c>
      <c r="Y1537" s="5" t="str">
        <f t="shared" si="59"/>
        <v>Rational emotive behaviour therapy (REBT) individual</v>
      </c>
      <c r="Z1537" s="5" t="str">
        <f>FIXED(EXP('WinBUGS output'!N1536),2)</f>
        <v>0.78</v>
      </c>
      <c r="AA1537" s="5" t="str">
        <f>FIXED(EXP('WinBUGS output'!M1536),2)</f>
        <v>0.37</v>
      </c>
      <c r="AB1537" s="5" t="str">
        <f>FIXED(EXP('WinBUGS output'!O1536),2)</f>
        <v>1.55</v>
      </c>
    </row>
    <row r="1538" spans="1:28" x14ac:dyDescent="0.25">
      <c r="A1538" s="15">
        <v>19</v>
      </c>
      <c r="B1538" s="15">
        <v>69</v>
      </c>
      <c r="C1538" s="5" t="str">
        <f>VLOOKUP(A1538,'WinBUGS output'!A:C,3,FALSE)</f>
        <v>Fluoxetine</v>
      </c>
      <c r="D1538" s="5" t="str">
        <f>VLOOKUP(B1538,'WinBUGS output'!A:C,3,FALSE)</f>
        <v>Third-wave cognitive therapy individual</v>
      </c>
      <c r="E1538" s="5" t="str">
        <f>FIXED('WinBUGS output'!N1537,2)</f>
        <v>-0.29</v>
      </c>
      <c r="F1538" s="5" t="str">
        <f>FIXED('WinBUGS output'!M1537,2)</f>
        <v>-0.96</v>
      </c>
      <c r="G1538" s="5" t="str">
        <f>FIXED('WinBUGS output'!O1537,2)</f>
        <v>0.33</v>
      </c>
      <c r="H1538" s="38"/>
      <c r="I1538" s="38"/>
      <c r="J1538" s="38"/>
      <c r="X1538" s="5" t="str">
        <f t="shared" si="58"/>
        <v>Fluoxetine</v>
      </c>
      <c r="Y1538" s="5" t="str">
        <f t="shared" si="59"/>
        <v>Third-wave cognitive therapy individual</v>
      </c>
      <c r="Z1538" s="5" t="str">
        <f>FIXED(EXP('WinBUGS output'!N1537),2)</f>
        <v>0.75</v>
      </c>
      <c r="AA1538" s="5" t="str">
        <f>FIXED(EXP('WinBUGS output'!M1537),2)</f>
        <v>0.38</v>
      </c>
      <c r="AB1538" s="5" t="str">
        <f>FIXED(EXP('WinBUGS output'!O1537),2)</f>
        <v>1.39</v>
      </c>
    </row>
    <row r="1539" spans="1:28" x14ac:dyDescent="0.25">
      <c r="A1539" s="15">
        <v>19</v>
      </c>
      <c r="B1539" s="15">
        <v>70</v>
      </c>
      <c r="C1539" s="5" t="str">
        <f>VLOOKUP(A1539,'WinBUGS output'!A:C,3,FALSE)</f>
        <v>Fluoxetine</v>
      </c>
      <c r="D1539" s="5" t="str">
        <f>VLOOKUP(B1539,'WinBUGS output'!A:C,3,FALSE)</f>
        <v>Third-wave cognitive therapy individual + TAU</v>
      </c>
      <c r="E1539" s="5" t="str">
        <f>FIXED('WinBUGS output'!N1538,2)</f>
        <v>-0.26</v>
      </c>
      <c r="F1539" s="5" t="str">
        <f>FIXED('WinBUGS output'!M1538,2)</f>
        <v>-1.06</v>
      </c>
      <c r="G1539" s="5" t="str">
        <f>FIXED('WinBUGS output'!O1538,2)</f>
        <v>0.47</v>
      </c>
      <c r="H1539" s="38"/>
      <c r="I1539" s="38"/>
      <c r="J1539" s="38"/>
      <c r="X1539" s="5" t="str">
        <f t="shared" si="58"/>
        <v>Fluoxetine</v>
      </c>
      <c r="Y1539" s="5" t="str">
        <f t="shared" si="59"/>
        <v>Third-wave cognitive therapy individual + TAU</v>
      </c>
      <c r="Z1539" s="5" t="str">
        <f>FIXED(EXP('WinBUGS output'!N1538),2)</f>
        <v>0.77</v>
      </c>
      <c r="AA1539" s="5" t="str">
        <f>FIXED(EXP('WinBUGS output'!M1538),2)</f>
        <v>0.35</v>
      </c>
      <c r="AB1539" s="5" t="str">
        <f>FIXED(EXP('WinBUGS output'!O1538),2)</f>
        <v>1.61</v>
      </c>
    </row>
    <row r="1540" spans="1:28" x14ac:dyDescent="0.25">
      <c r="A1540" s="15">
        <v>19</v>
      </c>
      <c r="B1540" s="15">
        <v>71</v>
      </c>
      <c r="C1540" s="5" t="str">
        <f>VLOOKUP(A1540,'WinBUGS output'!A:C,3,FALSE)</f>
        <v>Fluoxetine</v>
      </c>
      <c r="D1540" s="5" t="str">
        <f>VLOOKUP(B1540,'WinBUGS output'!A:C,3,FALSE)</f>
        <v>CBT group (under 15 sessions)</v>
      </c>
      <c r="E1540" s="5" t="str">
        <f>FIXED('WinBUGS output'!N1539,2)</f>
        <v>0.01</v>
      </c>
      <c r="F1540" s="5" t="str">
        <f>FIXED('WinBUGS output'!M1539,2)</f>
        <v>-0.68</v>
      </c>
      <c r="G1540" s="5" t="str">
        <f>FIXED('WinBUGS output'!O1539,2)</f>
        <v>0.73</v>
      </c>
      <c r="H1540" s="38" t="s">
        <v>5406</v>
      </c>
      <c r="I1540" s="38" t="s">
        <v>5407</v>
      </c>
      <c r="J1540" s="38" t="s">
        <v>5408</v>
      </c>
      <c r="X1540" s="5" t="str">
        <f t="shared" si="58"/>
        <v>Fluoxetine</v>
      </c>
      <c r="Y1540" s="5" t="str">
        <f t="shared" si="59"/>
        <v>CBT group (under 15 sessions)</v>
      </c>
      <c r="Z1540" s="5" t="str">
        <f>FIXED(EXP('WinBUGS output'!N1539),2)</f>
        <v>1.01</v>
      </c>
      <c r="AA1540" s="5" t="str">
        <f>FIXED(EXP('WinBUGS output'!M1539),2)</f>
        <v>0.51</v>
      </c>
      <c r="AB1540" s="5" t="str">
        <f>FIXED(EXP('WinBUGS output'!O1539),2)</f>
        <v>2.08</v>
      </c>
    </row>
    <row r="1541" spans="1:28" x14ac:dyDescent="0.25">
      <c r="A1541" s="15">
        <v>19</v>
      </c>
      <c r="B1541" s="15">
        <v>72</v>
      </c>
      <c r="C1541" s="5" t="str">
        <f>VLOOKUP(A1541,'WinBUGS output'!A:C,3,FALSE)</f>
        <v>Fluoxetine</v>
      </c>
      <c r="D1541" s="5" t="str">
        <f>VLOOKUP(B1541,'WinBUGS output'!A:C,3,FALSE)</f>
        <v>CBT group (under 15 sessions) + TAU</v>
      </c>
      <c r="E1541" s="5" t="str">
        <f>FIXED('WinBUGS output'!N1540,2)</f>
        <v>-0.69</v>
      </c>
      <c r="F1541" s="5" t="str">
        <f>FIXED('WinBUGS output'!M1540,2)</f>
        <v>-1.75</v>
      </c>
      <c r="G1541" s="5" t="str">
        <f>FIXED('WinBUGS output'!O1540,2)</f>
        <v>0.22</v>
      </c>
      <c r="H1541" s="38"/>
      <c r="I1541" s="38"/>
      <c r="J1541" s="38"/>
      <c r="X1541" s="5" t="str">
        <f t="shared" ref="X1541:X1604" si="60">C1541</f>
        <v>Fluoxetine</v>
      </c>
      <c r="Y1541" s="5" t="str">
        <f t="shared" ref="Y1541:Y1604" si="61">D1541</f>
        <v>CBT group (under 15 sessions) + TAU</v>
      </c>
      <c r="Z1541" s="5" t="str">
        <f>FIXED(EXP('WinBUGS output'!N1540),2)</f>
        <v>0.50</v>
      </c>
      <c r="AA1541" s="5" t="str">
        <f>FIXED(EXP('WinBUGS output'!M1540),2)</f>
        <v>0.17</v>
      </c>
      <c r="AB1541" s="5" t="str">
        <f>FIXED(EXP('WinBUGS output'!O1540),2)</f>
        <v>1.24</v>
      </c>
    </row>
    <row r="1542" spans="1:28" x14ac:dyDescent="0.25">
      <c r="A1542" s="15">
        <v>19</v>
      </c>
      <c r="B1542" s="15">
        <v>73</v>
      </c>
      <c r="C1542" s="5" t="str">
        <f>VLOOKUP(A1542,'WinBUGS output'!A:C,3,FALSE)</f>
        <v>Fluoxetine</v>
      </c>
      <c r="D1542" s="5" t="str">
        <f>VLOOKUP(B1542,'WinBUGS output'!A:C,3,FALSE)</f>
        <v>CBT group (over 15 sessions)</v>
      </c>
      <c r="E1542" s="5" t="str">
        <f>FIXED('WinBUGS output'!N1541,2)</f>
        <v>-0.16</v>
      </c>
      <c r="F1542" s="5" t="str">
        <f>FIXED('WinBUGS output'!M1541,2)</f>
        <v>-1.06</v>
      </c>
      <c r="G1542" s="5" t="str">
        <f>FIXED('WinBUGS output'!O1541,2)</f>
        <v>0.72</v>
      </c>
      <c r="H1542" s="38"/>
      <c r="I1542" s="38"/>
      <c r="J1542" s="38"/>
      <c r="X1542" s="5" t="str">
        <f t="shared" si="60"/>
        <v>Fluoxetine</v>
      </c>
      <c r="Y1542" s="5" t="str">
        <f t="shared" si="61"/>
        <v>CBT group (over 15 sessions)</v>
      </c>
      <c r="Z1542" s="5" t="str">
        <f>FIXED(EXP('WinBUGS output'!N1541),2)</f>
        <v>0.85</v>
      </c>
      <c r="AA1542" s="5" t="str">
        <f>FIXED(EXP('WinBUGS output'!M1541),2)</f>
        <v>0.35</v>
      </c>
      <c r="AB1542" s="5" t="str">
        <f>FIXED(EXP('WinBUGS output'!O1541),2)</f>
        <v>2.05</v>
      </c>
    </row>
    <row r="1543" spans="1:28" x14ac:dyDescent="0.25">
      <c r="A1543" s="15">
        <v>19</v>
      </c>
      <c r="B1543" s="15">
        <v>74</v>
      </c>
      <c r="C1543" s="5" t="str">
        <f>VLOOKUP(A1543,'WinBUGS output'!A:C,3,FALSE)</f>
        <v>Fluoxetine</v>
      </c>
      <c r="D1543" s="5" t="str">
        <f>VLOOKUP(B1543,'WinBUGS output'!A:C,3,FALSE)</f>
        <v>Coping with Depression course (group)</v>
      </c>
      <c r="E1543" s="5" t="str">
        <f>FIXED('WinBUGS output'!N1542,2)</f>
        <v>-0.12</v>
      </c>
      <c r="F1543" s="5" t="str">
        <f>FIXED('WinBUGS output'!M1542,2)</f>
        <v>-0.92</v>
      </c>
      <c r="G1543" s="5" t="str">
        <f>FIXED('WinBUGS output'!O1542,2)</f>
        <v>0.67</v>
      </c>
      <c r="H1543" s="38"/>
      <c r="I1543" s="38"/>
      <c r="J1543" s="38"/>
      <c r="X1543" s="5" t="str">
        <f t="shared" si="60"/>
        <v>Fluoxetine</v>
      </c>
      <c r="Y1543" s="5" t="str">
        <f t="shared" si="61"/>
        <v>Coping with Depression course (group)</v>
      </c>
      <c r="Z1543" s="5" t="str">
        <f>FIXED(EXP('WinBUGS output'!N1542),2)</f>
        <v>0.88</v>
      </c>
      <c r="AA1543" s="5" t="str">
        <f>FIXED(EXP('WinBUGS output'!M1542),2)</f>
        <v>0.40</v>
      </c>
      <c r="AB1543" s="5" t="str">
        <f>FIXED(EXP('WinBUGS output'!O1542),2)</f>
        <v>1.96</v>
      </c>
    </row>
    <row r="1544" spans="1:28" x14ac:dyDescent="0.25">
      <c r="A1544" s="15">
        <v>19</v>
      </c>
      <c r="B1544" s="15">
        <v>75</v>
      </c>
      <c r="C1544" s="5" t="str">
        <f>VLOOKUP(A1544,'WinBUGS output'!A:C,3,FALSE)</f>
        <v>Fluoxetine</v>
      </c>
      <c r="D1544" s="5" t="str">
        <f>VLOOKUP(B1544,'WinBUGS output'!A:C,3,FALSE)</f>
        <v>Coping with Depression course (group) + TAU</v>
      </c>
      <c r="E1544" s="5" t="str">
        <f>FIXED('WinBUGS output'!N1543,2)</f>
        <v>0.15</v>
      </c>
      <c r="F1544" s="5" t="str">
        <f>FIXED('WinBUGS output'!M1543,2)</f>
        <v>-0.67</v>
      </c>
      <c r="G1544" s="5" t="str">
        <f>FIXED('WinBUGS output'!O1543,2)</f>
        <v>1.08</v>
      </c>
      <c r="H1544" s="38"/>
      <c r="I1544" s="38"/>
      <c r="J1544" s="38"/>
      <c r="X1544" s="5" t="str">
        <f t="shared" si="60"/>
        <v>Fluoxetine</v>
      </c>
      <c r="Y1544" s="5" t="str">
        <f t="shared" si="61"/>
        <v>Coping with Depression course (group) + TAU</v>
      </c>
      <c r="Z1544" s="5" t="str">
        <f>FIXED(EXP('WinBUGS output'!N1543),2)</f>
        <v>1.16</v>
      </c>
      <c r="AA1544" s="5" t="str">
        <f>FIXED(EXP('WinBUGS output'!M1543),2)</f>
        <v>0.51</v>
      </c>
      <c r="AB1544" s="5" t="str">
        <f>FIXED(EXP('WinBUGS output'!O1543),2)</f>
        <v>2.96</v>
      </c>
    </row>
    <row r="1545" spans="1:28" x14ac:dyDescent="0.25">
      <c r="A1545" s="15">
        <v>19</v>
      </c>
      <c r="B1545" s="15">
        <v>76</v>
      </c>
      <c r="C1545" s="5" t="str">
        <f>VLOOKUP(A1545,'WinBUGS output'!A:C,3,FALSE)</f>
        <v>Fluoxetine</v>
      </c>
      <c r="D1545" s="5" t="str">
        <f>VLOOKUP(B1545,'WinBUGS output'!A:C,3,FALSE)</f>
        <v>Rational emotive behaviour therapy (REBT) group</v>
      </c>
      <c r="E1545" s="5" t="str">
        <f>FIXED('WinBUGS output'!N1544,2)</f>
        <v>-0.39</v>
      </c>
      <c r="F1545" s="5" t="str">
        <f>FIXED('WinBUGS output'!M1544,2)</f>
        <v>-1.53</v>
      </c>
      <c r="G1545" s="5" t="str">
        <f>FIXED('WinBUGS output'!O1544,2)</f>
        <v>0.54</v>
      </c>
      <c r="H1545" s="38"/>
      <c r="I1545" s="38"/>
      <c r="J1545" s="38"/>
      <c r="X1545" s="5" t="str">
        <f t="shared" si="60"/>
        <v>Fluoxetine</v>
      </c>
      <c r="Y1545" s="5" t="str">
        <f t="shared" si="61"/>
        <v>Rational emotive behaviour therapy (REBT) group</v>
      </c>
      <c r="Z1545" s="5" t="str">
        <f>FIXED(EXP('WinBUGS output'!N1544),2)</f>
        <v>0.68</v>
      </c>
      <c r="AA1545" s="5" t="str">
        <f>FIXED(EXP('WinBUGS output'!M1544),2)</f>
        <v>0.22</v>
      </c>
      <c r="AB1545" s="5" t="str">
        <f>FIXED(EXP('WinBUGS output'!O1544),2)</f>
        <v>1.71</v>
      </c>
    </row>
    <row r="1546" spans="1:28" x14ac:dyDescent="0.25">
      <c r="A1546" s="15">
        <v>19</v>
      </c>
      <c r="B1546" s="15">
        <v>77</v>
      </c>
      <c r="C1546" s="5" t="str">
        <f>VLOOKUP(A1546,'WinBUGS output'!A:C,3,FALSE)</f>
        <v>Fluoxetine</v>
      </c>
      <c r="D1546" s="5" t="str">
        <f>VLOOKUP(B1546,'WinBUGS output'!A:C,3,FALSE)</f>
        <v>Third-wave cognitive therapy group</v>
      </c>
      <c r="E1546" s="5" t="str">
        <f>FIXED('WinBUGS output'!N1545,2)</f>
        <v>0.03</v>
      </c>
      <c r="F1546" s="5" t="str">
        <f>FIXED('WinBUGS output'!M1545,2)</f>
        <v>-0.82</v>
      </c>
      <c r="G1546" s="5" t="str">
        <f>FIXED('WinBUGS output'!O1545,2)</f>
        <v>0.97</v>
      </c>
      <c r="H1546" s="38"/>
      <c r="I1546" s="38"/>
      <c r="J1546" s="38"/>
      <c r="X1546" s="5" t="str">
        <f t="shared" si="60"/>
        <v>Fluoxetine</v>
      </c>
      <c r="Y1546" s="5" t="str">
        <f t="shared" si="61"/>
        <v>Third-wave cognitive therapy group</v>
      </c>
      <c r="Z1546" s="5" t="str">
        <f>FIXED(EXP('WinBUGS output'!N1545),2)</f>
        <v>1.03</v>
      </c>
      <c r="AA1546" s="5" t="str">
        <f>FIXED(EXP('WinBUGS output'!M1545),2)</f>
        <v>0.44</v>
      </c>
      <c r="AB1546" s="5" t="str">
        <f>FIXED(EXP('WinBUGS output'!O1545),2)</f>
        <v>2.63</v>
      </c>
    </row>
    <row r="1547" spans="1:28" x14ac:dyDescent="0.25">
      <c r="A1547" s="15">
        <v>19</v>
      </c>
      <c r="B1547" s="15">
        <v>78</v>
      </c>
      <c r="C1547" s="5" t="str">
        <f>VLOOKUP(A1547,'WinBUGS output'!A:C,3,FALSE)</f>
        <v>Fluoxetine</v>
      </c>
      <c r="D1547" s="5" t="str">
        <f>VLOOKUP(B1547,'WinBUGS output'!A:C,3,FALSE)</f>
        <v>Third-wave cognitive therapy group + TAU</v>
      </c>
      <c r="E1547" s="5" t="str">
        <f>FIXED('WinBUGS output'!N1546,2)</f>
        <v>-0.28</v>
      </c>
      <c r="F1547" s="5" t="str">
        <f>FIXED('WinBUGS output'!M1546,2)</f>
        <v>-1.32</v>
      </c>
      <c r="G1547" s="5" t="str">
        <f>FIXED('WinBUGS output'!O1546,2)</f>
        <v>0.64</v>
      </c>
      <c r="H1547" s="38"/>
      <c r="I1547" s="38"/>
      <c r="J1547" s="38"/>
      <c r="X1547" s="5" t="str">
        <f t="shared" si="60"/>
        <v>Fluoxetine</v>
      </c>
      <c r="Y1547" s="5" t="str">
        <f t="shared" si="61"/>
        <v>Third-wave cognitive therapy group + TAU</v>
      </c>
      <c r="Z1547" s="5" t="str">
        <f>FIXED(EXP('WinBUGS output'!N1546),2)</f>
        <v>0.75</v>
      </c>
      <c r="AA1547" s="5" t="str">
        <f>FIXED(EXP('WinBUGS output'!M1546),2)</f>
        <v>0.27</v>
      </c>
      <c r="AB1547" s="5" t="str">
        <f>FIXED(EXP('WinBUGS output'!O1546),2)</f>
        <v>1.89</v>
      </c>
    </row>
    <row r="1548" spans="1:28" x14ac:dyDescent="0.25">
      <c r="A1548" s="15">
        <v>19</v>
      </c>
      <c r="B1548" s="15">
        <v>79</v>
      </c>
      <c r="C1548" s="5" t="str">
        <f>VLOOKUP(A1548,'WinBUGS output'!A:C,3,FALSE)</f>
        <v>Fluoxetine</v>
      </c>
      <c r="D1548" s="5" t="str">
        <f>VLOOKUP(B1548,'WinBUGS output'!A:C,3,FALSE)</f>
        <v>CBT individual (over 15 sessions) + any AD</v>
      </c>
      <c r="E1548" s="5" t="str">
        <f>FIXED('WinBUGS output'!N1547,2)</f>
        <v>0.25</v>
      </c>
      <c r="F1548" s="5" t="str">
        <f>FIXED('WinBUGS output'!M1547,2)</f>
        <v>-0.76</v>
      </c>
      <c r="G1548" s="5" t="str">
        <f>FIXED('WinBUGS output'!O1547,2)</f>
        <v>1.35</v>
      </c>
      <c r="H1548" s="38"/>
      <c r="I1548" s="38"/>
      <c r="J1548" s="38"/>
      <c r="X1548" s="5" t="str">
        <f t="shared" si="60"/>
        <v>Fluoxetine</v>
      </c>
      <c r="Y1548" s="5" t="str">
        <f t="shared" si="61"/>
        <v>CBT individual (over 15 sessions) + any AD</v>
      </c>
      <c r="Z1548" s="5" t="str">
        <f>FIXED(EXP('WinBUGS output'!N1547),2)</f>
        <v>1.29</v>
      </c>
      <c r="AA1548" s="5" t="str">
        <f>FIXED(EXP('WinBUGS output'!M1547),2)</f>
        <v>0.47</v>
      </c>
      <c r="AB1548" s="5" t="str">
        <f>FIXED(EXP('WinBUGS output'!O1547),2)</f>
        <v>3.87</v>
      </c>
    </row>
    <row r="1549" spans="1:28" x14ac:dyDescent="0.25">
      <c r="A1549" s="15">
        <v>19</v>
      </c>
      <c r="B1549" s="15">
        <v>80</v>
      </c>
      <c r="C1549" s="5" t="str">
        <f>VLOOKUP(A1549,'WinBUGS output'!A:C,3,FALSE)</f>
        <v>Fluoxetine</v>
      </c>
      <c r="D1549" s="5" t="str">
        <f>VLOOKUP(B1549,'WinBUGS output'!A:C,3,FALSE)</f>
        <v>CBT individual (over 15 sessions) + any TCA</v>
      </c>
      <c r="E1549" s="5" t="str">
        <f>FIXED('WinBUGS output'!N1548,2)</f>
        <v>0.16</v>
      </c>
      <c r="F1549" s="5" t="str">
        <f>FIXED('WinBUGS output'!M1548,2)</f>
        <v>-0.70</v>
      </c>
      <c r="G1549" s="5" t="str">
        <f>FIXED('WinBUGS output'!O1548,2)</f>
        <v>1.02</v>
      </c>
      <c r="H1549" s="38"/>
      <c r="I1549" s="38"/>
      <c r="J1549" s="38"/>
      <c r="X1549" s="5" t="str">
        <f t="shared" si="60"/>
        <v>Fluoxetine</v>
      </c>
      <c r="Y1549" s="5" t="str">
        <f t="shared" si="61"/>
        <v>CBT individual (over 15 sessions) + any TCA</v>
      </c>
      <c r="Z1549" s="5" t="str">
        <f>FIXED(EXP('WinBUGS output'!N1548),2)</f>
        <v>1.17</v>
      </c>
      <c r="AA1549" s="5" t="str">
        <f>FIXED(EXP('WinBUGS output'!M1548),2)</f>
        <v>0.50</v>
      </c>
      <c r="AB1549" s="5" t="str">
        <f>FIXED(EXP('WinBUGS output'!O1548),2)</f>
        <v>2.78</v>
      </c>
    </row>
    <row r="1550" spans="1:28" x14ac:dyDescent="0.25">
      <c r="A1550" s="15">
        <v>19</v>
      </c>
      <c r="B1550" s="15">
        <v>81</v>
      </c>
      <c r="C1550" s="5" t="str">
        <f>VLOOKUP(A1550,'WinBUGS output'!A:C,3,FALSE)</f>
        <v>Fluoxetine</v>
      </c>
      <c r="D1550" s="5" t="str">
        <f>VLOOKUP(B1550,'WinBUGS output'!A:C,3,FALSE)</f>
        <v>CBT individual (over 15 sessions) + imipramine</v>
      </c>
      <c r="E1550" s="5" t="str">
        <f>FIXED('WinBUGS output'!N1549,2)</f>
        <v>0.14</v>
      </c>
      <c r="F1550" s="5" t="str">
        <f>FIXED('WinBUGS output'!M1549,2)</f>
        <v>-0.80</v>
      </c>
      <c r="G1550" s="5" t="str">
        <f>FIXED('WinBUGS output'!O1549,2)</f>
        <v>1.08</v>
      </c>
      <c r="H1550" s="38"/>
      <c r="I1550" s="38"/>
      <c r="J1550" s="38"/>
      <c r="X1550" s="5" t="str">
        <f t="shared" si="60"/>
        <v>Fluoxetine</v>
      </c>
      <c r="Y1550" s="5" t="str">
        <f t="shared" si="61"/>
        <v>CBT individual (over 15 sessions) + imipramine</v>
      </c>
      <c r="Z1550" s="5" t="str">
        <f>FIXED(EXP('WinBUGS output'!N1549),2)</f>
        <v>1.15</v>
      </c>
      <c r="AA1550" s="5" t="str">
        <f>FIXED(EXP('WinBUGS output'!M1549),2)</f>
        <v>0.45</v>
      </c>
      <c r="AB1550" s="5" t="str">
        <f>FIXED(EXP('WinBUGS output'!O1549),2)</f>
        <v>2.94</v>
      </c>
    </row>
    <row r="1551" spans="1:28" x14ac:dyDescent="0.25">
      <c r="A1551" s="15">
        <v>19</v>
      </c>
      <c r="B1551" s="15">
        <v>82</v>
      </c>
      <c r="C1551" s="5" t="str">
        <f>VLOOKUP(A1551,'WinBUGS output'!A:C,3,FALSE)</f>
        <v>Fluoxetine</v>
      </c>
      <c r="D1551" s="5" t="str">
        <f>VLOOKUP(B1551,'WinBUGS output'!A:C,3,FALSE)</f>
        <v>CBT group (under 15 sessions) + imipramine</v>
      </c>
      <c r="E1551" s="5" t="str">
        <f>FIXED('WinBUGS output'!N1550,2)</f>
        <v>1.01</v>
      </c>
      <c r="F1551" s="5" t="str">
        <f>FIXED('WinBUGS output'!M1550,2)</f>
        <v>-0.47</v>
      </c>
      <c r="G1551" s="5" t="str">
        <f>FIXED('WinBUGS output'!O1550,2)</f>
        <v>2.51</v>
      </c>
      <c r="H1551" s="38"/>
      <c r="I1551" s="38"/>
      <c r="J1551" s="38"/>
      <c r="X1551" s="5" t="str">
        <f t="shared" si="60"/>
        <v>Fluoxetine</v>
      </c>
      <c r="Y1551" s="5" t="str">
        <f t="shared" si="61"/>
        <v>CBT group (under 15 sessions) + imipramine</v>
      </c>
      <c r="Z1551" s="5" t="str">
        <f>FIXED(EXP('WinBUGS output'!N1550),2)</f>
        <v>2.75</v>
      </c>
      <c r="AA1551" s="5" t="str">
        <f>FIXED(EXP('WinBUGS output'!M1550),2)</f>
        <v>0.63</v>
      </c>
      <c r="AB1551" s="5" t="str">
        <f>FIXED(EXP('WinBUGS output'!O1550),2)</f>
        <v>12.28</v>
      </c>
    </row>
    <row r="1552" spans="1:28" x14ac:dyDescent="0.25">
      <c r="A1552" s="15">
        <v>19</v>
      </c>
      <c r="B1552" s="15">
        <v>83</v>
      </c>
      <c r="C1552" s="5" t="str">
        <f>VLOOKUP(A1552,'WinBUGS output'!A:C,3,FALSE)</f>
        <v>Fluoxetine</v>
      </c>
      <c r="D1552" s="5" t="str">
        <f>VLOOKUP(B1552,'WinBUGS output'!A:C,3,FALSE)</f>
        <v>Problem solving individual + any SSRI</v>
      </c>
      <c r="E1552" s="5" t="str">
        <f>FIXED('WinBUGS output'!N1551,2)</f>
        <v>-0.66</v>
      </c>
      <c r="F1552" s="5" t="str">
        <f>FIXED('WinBUGS output'!M1551,2)</f>
        <v>-2.08</v>
      </c>
      <c r="G1552" s="5" t="str">
        <f>FIXED('WinBUGS output'!O1551,2)</f>
        <v>0.70</v>
      </c>
      <c r="H1552" s="38"/>
      <c r="I1552" s="38"/>
      <c r="J1552" s="38"/>
      <c r="X1552" s="5" t="str">
        <f t="shared" si="60"/>
        <v>Fluoxetine</v>
      </c>
      <c r="Y1552" s="5" t="str">
        <f t="shared" si="61"/>
        <v>Problem solving individual + any SSRI</v>
      </c>
      <c r="Z1552" s="5" t="str">
        <f>FIXED(EXP('WinBUGS output'!N1551),2)</f>
        <v>0.52</v>
      </c>
      <c r="AA1552" s="5" t="str">
        <f>FIXED(EXP('WinBUGS output'!M1551),2)</f>
        <v>0.13</v>
      </c>
      <c r="AB1552" s="5" t="str">
        <f>FIXED(EXP('WinBUGS output'!O1551),2)</f>
        <v>2.02</v>
      </c>
    </row>
    <row r="1553" spans="1:28" x14ac:dyDescent="0.25">
      <c r="A1553" s="15">
        <v>19</v>
      </c>
      <c r="B1553" s="15">
        <v>84</v>
      </c>
      <c r="C1553" s="5" t="str">
        <f>VLOOKUP(A1553,'WinBUGS output'!A:C,3,FALSE)</f>
        <v>Fluoxetine</v>
      </c>
      <c r="D1553" s="5" t="str">
        <f>VLOOKUP(B1553,'WinBUGS output'!A:C,3,FALSE)</f>
        <v>Supportive psychotherapy + any SSRI</v>
      </c>
      <c r="E1553" s="5" t="str">
        <f>FIXED('WinBUGS output'!N1552,2)</f>
        <v>0.08</v>
      </c>
      <c r="F1553" s="5" t="str">
        <f>FIXED('WinBUGS output'!M1552,2)</f>
        <v>-1.80</v>
      </c>
      <c r="G1553" s="5" t="str">
        <f>FIXED('WinBUGS output'!O1552,2)</f>
        <v>1.92</v>
      </c>
      <c r="H1553" s="38"/>
      <c r="I1553" s="38"/>
      <c r="J1553" s="38"/>
      <c r="X1553" s="5" t="str">
        <f t="shared" si="60"/>
        <v>Fluoxetine</v>
      </c>
      <c r="Y1553" s="5" t="str">
        <f t="shared" si="61"/>
        <v>Supportive psychotherapy + any SSRI</v>
      </c>
      <c r="Z1553" s="5" t="str">
        <f>FIXED(EXP('WinBUGS output'!N1552),2)</f>
        <v>1.08</v>
      </c>
      <c r="AA1553" s="5" t="str">
        <f>FIXED(EXP('WinBUGS output'!M1552),2)</f>
        <v>0.16</v>
      </c>
      <c r="AB1553" s="5" t="str">
        <f>FIXED(EXP('WinBUGS output'!O1552),2)</f>
        <v>6.81</v>
      </c>
    </row>
    <row r="1554" spans="1:28" x14ac:dyDescent="0.25">
      <c r="A1554" s="15">
        <v>19</v>
      </c>
      <c r="B1554" s="15">
        <v>85</v>
      </c>
      <c r="C1554" s="5" t="str">
        <f>VLOOKUP(A1554,'WinBUGS output'!A:C,3,FALSE)</f>
        <v>Fluoxetine</v>
      </c>
      <c r="D1554" s="5" t="str">
        <f>VLOOKUP(B1554,'WinBUGS output'!A:C,3,FALSE)</f>
        <v>Interpersonal psychotherapy (IPT) + any AD</v>
      </c>
      <c r="E1554" s="5" t="str">
        <f>FIXED('WinBUGS output'!N1553,2)</f>
        <v>-0.06</v>
      </c>
      <c r="F1554" s="5" t="str">
        <f>FIXED('WinBUGS output'!M1553,2)</f>
        <v>-1.34</v>
      </c>
      <c r="G1554" s="5" t="str">
        <f>FIXED('WinBUGS output'!O1553,2)</f>
        <v>1.19</v>
      </c>
      <c r="H1554" s="38"/>
      <c r="I1554" s="38"/>
      <c r="J1554" s="38"/>
      <c r="X1554" s="5" t="str">
        <f t="shared" si="60"/>
        <v>Fluoxetine</v>
      </c>
      <c r="Y1554" s="5" t="str">
        <f t="shared" si="61"/>
        <v>Interpersonal psychotherapy (IPT) + any AD</v>
      </c>
      <c r="Z1554" s="5" t="str">
        <f>FIXED(EXP('WinBUGS output'!N1553),2)</f>
        <v>0.94</v>
      </c>
      <c r="AA1554" s="5" t="str">
        <f>FIXED(EXP('WinBUGS output'!M1553),2)</f>
        <v>0.26</v>
      </c>
      <c r="AB1554" s="5" t="str">
        <f>FIXED(EXP('WinBUGS output'!O1553),2)</f>
        <v>3.28</v>
      </c>
    </row>
    <row r="1555" spans="1:28" x14ac:dyDescent="0.25">
      <c r="A1555" s="15">
        <v>19</v>
      </c>
      <c r="B1555" s="15">
        <v>86</v>
      </c>
      <c r="C1555" s="5" t="str">
        <f>VLOOKUP(A1555,'WinBUGS output'!A:C,3,FALSE)</f>
        <v>Fluoxetine</v>
      </c>
      <c r="D1555" s="5" t="str">
        <f>VLOOKUP(B1555,'WinBUGS output'!A:C,3,FALSE)</f>
        <v>Interpersonal psychotherapy (IPT) + imipramine</v>
      </c>
      <c r="E1555" s="5" t="str">
        <f>FIXED('WinBUGS output'!N1554,2)</f>
        <v>-0.17</v>
      </c>
      <c r="F1555" s="5" t="str">
        <f>FIXED('WinBUGS output'!M1554,2)</f>
        <v>-1.59</v>
      </c>
      <c r="G1555" s="5" t="str">
        <f>FIXED('WinBUGS output'!O1554,2)</f>
        <v>1.21</v>
      </c>
      <c r="H1555" s="38"/>
      <c r="I1555" s="38"/>
      <c r="J1555" s="38"/>
      <c r="X1555" s="5" t="str">
        <f t="shared" si="60"/>
        <v>Fluoxetine</v>
      </c>
      <c r="Y1555" s="5" t="str">
        <f t="shared" si="61"/>
        <v>Interpersonal psychotherapy (IPT) + imipramine</v>
      </c>
      <c r="Z1555" s="5" t="str">
        <f>FIXED(EXP('WinBUGS output'!N1554),2)</f>
        <v>0.84</v>
      </c>
      <c r="AA1555" s="5" t="str">
        <f>FIXED(EXP('WinBUGS output'!M1554),2)</f>
        <v>0.20</v>
      </c>
      <c r="AB1555" s="5" t="str">
        <f>FIXED(EXP('WinBUGS output'!O1554),2)</f>
        <v>3.34</v>
      </c>
    </row>
    <row r="1556" spans="1:28" x14ac:dyDescent="0.25">
      <c r="A1556" s="15">
        <v>19</v>
      </c>
      <c r="B1556" s="15">
        <v>87</v>
      </c>
      <c r="C1556" s="5" t="str">
        <f>VLOOKUP(A1556,'WinBUGS output'!A:C,3,FALSE)</f>
        <v>Fluoxetine</v>
      </c>
      <c r="D1556" s="5" t="str">
        <f>VLOOKUP(B1556,'WinBUGS output'!A:C,3,FALSE)</f>
        <v>Short-term psychodynamic psychotherapy individual + Any AD</v>
      </c>
      <c r="E1556" s="5" t="str">
        <f>FIXED('WinBUGS output'!N1555,2)</f>
        <v>0.58</v>
      </c>
      <c r="F1556" s="5" t="str">
        <f>FIXED('WinBUGS output'!M1555,2)</f>
        <v>-0.31</v>
      </c>
      <c r="G1556" s="5" t="str">
        <f>FIXED('WinBUGS output'!O1555,2)</f>
        <v>1.47</v>
      </c>
      <c r="H1556" s="38"/>
      <c r="I1556" s="38"/>
      <c r="J1556" s="38"/>
      <c r="X1556" s="5" t="str">
        <f t="shared" si="60"/>
        <v>Fluoxetine</v>
      </c>
      <c r="Y1556" s="5" t="str">
        <f t="shared" si="61"/>
        <v>Short-term psychodynamic psychotherapy individual + Any AD</v>
      </c>
      <c r="Z1556" s="5" t="str">
        <f>FIXED(EXP('WinBUGS output'!N1555),2)</f>
        <v>1.79</v>
      </c>
      <c r="AA1556" s="5" t="str">
        <f>FIXED(EXP('WinBUGS output'!M1555),2)</f>
        <v>0.74</v>
      </c>
      <c r="AB1556" s="5" t="str">
        <f>FIXED(EXP('WinBUGS output'!O1555),2)</f>
        <v>4.33</v>
      </c>
    </row>
    <row r="1557" spans="1:28" x14ac:dyDescent="0.25">
      <c r="A1557" s="15">
        <v>19</v>
      </c>
      <c r="B1557" s="15">
        <v>88</v>
      </c>
      <c r="C1557" s="5" t="str">
        <f>VLOOKUP(A1557,'WinBUGS output'!A:C,3,FALSE)</f>
        <v>Fluoxetine</v>
      </c>
      <c r="D1557" s="5" t="str">
        <f>VLOOKUP(B1557,'WinBUGS output'!A:C,3,FALSE)</f>
        <v>Short-term psychodynamic psychotherapy individual + any SSRI</v>
      </c>
      <c r="E1557" s="5" t="str">
        <f>FIXED('WinBUGS output'!N1556,2)</f>
        <v>0.56</v>
      </c>
      <c r="F1557" s="5" t="str">
        <f>FIXED('WinBUGS output'!M1556,2)</f>
        <v>-0.54</v>
      </c>
      <c r="G1557" s="5" t="str">
        <f>FIXED('WinBUGS output'!O1556,2)</f>
        <v>1.67</v>
      </c>
      <c r="H1557" s="38"/>
      <c r="I1557" s="38"/>
      <c r="J1557" s="38"/>
      <c r="X1557" s="5" t="str">
        <f t="shared" si="60"/>
        <v>Fluoxetine</v>
      </c>
      <c r="Y1557" s="5" t="str">
        <f t="shared" si="61"/>
        <v>Short-term psychodynamic psychotherapy individual + any SSRI</v>
      </c>
      <c r="Z1557" s="5" t="str">
        <f>FIXED(EXP('WinBUGS output'!N1556),2)</f>
        <v>1.76</v>
      </c>
      <c r="AA1557" s="5" t="str">
        <f>FIXED(EXP('WinBUGS output'!M1556),2)</f>
        <v>0.58</v>
      </c>
      <c r="AB1557" s="5" t="str">
        <f>FIXED(EXP('WinBUGS output'!O1556),2)</f>
        <v>5.33</v>
      </c>
    </row>
    <row r="1558" spans="1:28" x14ac:dyDescent="0.25">
      <c r="A1558" s="15">
        <v>19</v>
      </c>
      <c r="B1558" s="15">
        <v>89</v>
      </c>
      <c r="C1558" s="5" t="str">
        <f>VLOOKUP(A1558,'WinBUGS output'!A:C,3,FALSE)</f>
        <v>Fluoxetine</v>
      </c>
      <c r="D1558" s="5" t="str">
        <f>VLOOKUP(B1558,'WinBUGS output'!A:C,3,FALSE)</f>
        <v>CBT individual (over 15 sessions) + Pill placebo</v>
      </c>
      <c r="E1558" s="5" t="str">
        <f>FIXED('WinBUGS output'!N1557,2)</f>
        <v>-1.01</v>
      </c>
      <c r="F1558" s="5" t="str">
        <f>FIXED('WinBUGS output'!M1557,2)</f>
        <v>-2.35</v>
      </c>
      <c r="G1558" s="5" t="str">
        <f>FIXED('WinBUGS output'!O1557,2)</f>
        <v>0.20</v>
      </c>
      <c r="H1558" s="38"/>
      <c r="I1558" s="38"/>
      <c r="J1558" s="38"/>
      <c r="X1558" s="5" t="str">
        <f t="shared" si="60"/>
        <v>Fluoxetine</v>
      </c>
      <c r="Y1558" s="5" t="str">
        <f t="shared" si="61"/>
        <v>CBT individual (over 15 sessions) + Pill placebo</v>
      </c>
      <c r="Z1558" s="5" t="str">
        <f>FIXED(EXP('WinBUGS output'!N1557),2)</f>
        <v>0.36</v>
      </c>
      <c r="AA1558" s="5" t="str">
        <f>FIXED(EXP('WinBUGS output'!M1557),2)</f>
        <v>0.10</v>
      </c>
      <c r="AB1558" s="5" t="str">
        <f>FIXED(EXP('WinBUGS output'!O1557),2)</f>
        <v>1.22</v>
      </c>
    </row>
    <row r="1559" spans="1:28" x14ac:dyDescent="0.25">
      <c r="A1559" s="15">
        <v>19</v>
      </c>
      <c r="B1559" s="15">
        <v>90</v>
      </c>
      <c r="C1559" s="5" t="str">
        <f>VLOOKUP(A1559,'WinBUGS output'!A:C,3,FALSE)</f>
        <v>Fluoxetine</v>
      </c>
      <c r="D1559" s="5" t="str">
        <f>VLOOKUP(B1559,'WinBUGS output'!A:C,3,FALSE)</f>
        <v xml:space="preserve">Interpersonal psychotherapy (IPT) + Pill placebo </v>
      </c>
      <c r="E1559" s="5" t="str">
        <f>FIXED('WinBUGS output'!N1558,2)</f>
        <v>-0.84</v>
      </c>
      <c r="F1559" s="5" t="str">
        <f>FIXED('WinBUGS output'!M1558,2)</f>
        <v>-2.02</v>
      </c>
      <c r="G1559" s="5" t="str">
        <f>FIXED('WinBUGS output'!O1558,2)</f>
        <v>0.30</v>
      </c>
      <c r="H1559" s="38"/>
      <c r="I1559" s="38"/>
      <c r="J1559" s="38"/>
      <c r="X1559" s="5" t="str">
        <f t="shared" si="60"/>
        <v>Fluoxetine</v>
      </c>
      <c r="Y1559" s="5" t="str">
        <f t="shared" si="61"/>
        <v xml:space="preserve">Interpersonal psychotherapy (IPT) + Pill placebo </v>
      </c>
      <c r="Z1559" s="5" t="str">
        <f>FIXED(EXP('WinBUGS output'!N1558),2)</f>
        <v>0.43</v>
      </c>
      <c r="AA1559" s="5" t="str">
        <f>FIXED(EXP('WinBUGS output'!M1558),2)</f>
        <v>0.13</v>
      </c>
      <c r="AB1559" s="5" t="str">
        <f>FIXED(EXP('WinBUGS output'!O1558),2)</f>
        <v>1.35</v>
      </c>
    </row>
    <row r="1560" spans="1:28" x14ac:dyDescent="0.25">
      <c r="A1560" s="15">
        <v>19</v>
      </c>
      <c r="B1560" s="15">
        <v>91</v>
      </c>
      <c r="C1560" s="5" t="str">
        <f>VLOOKUP(A1560,'WinBUGS output'!A:C,3,FALSE)</f>
        <v>Fluoxetine</v>
      </c>
      <c r="D1560" s="5" t="str">
        <f>VLOOKUP(B1560,'WinBUGS output'!A:C,3,FALSE)</f>
        <v>Exercise + CBT individual (under 15 sessions)</v>
      </c>
      <c r="E1560" s="5" t="str">
        <f>FIXED('WinBUGS output'!N1559,2)</f>
        <v>-0.26</v>
      </c>
      <c r="F1560" s="5" t="str">
        <f>FIXED('WinBUGS output'!M1559,2)</f>
        <v>-1.35</v>
      </c>
      <c r="G1560" s="5" t="str">
        <f>FIXED('WinBUGS output'!O1559,2)</f>
        <v>0.74</v>
      </c>
      <c r="H1560" s="38"/>
      <c r="I1560" s="38"/>
      <c r="J1560" s="38"/>
      <c r="X1560" s="5" t="str">
        <f t="shared" si="60"/>
        <v>Fluoxetine</v>
      </c>
      <c r="Y1560" s="5" t="str">
        <f t="shared" si="61"/>
        <v>Exercise + CBT individual (under 15 sessions)</v>
      </c>
      <c r="Z1560" s="5" t="str">
        <f>FIXED(EXP('WinBUGS output'!N1559),2)</f>
        <v>0.77</v>
      </c>
      <c r="AA1560" s="5" t="str">
        <f>FIXED(EXP('WinBUGS output'!M1559),2)</f>
        <v>0.26</v>
      </c>
      <c r="AB1560" s="5" t="str">
        <f>FIXED(EXP('WinBUGS output'!O1559),2)</f>
        <v>2.09</v>
      </c>
    </row>
    <row r="1561" spans="1:28" x14ac:dyDescent="0.25">
      <c r="A1561" s="15">
        <v>19</v>
      </c>
      <c r="B1561" s="15">
        <v>92</v>
      </c>
      <c r="C1561" s="5" t="str">
        <f>VLOOKUP(A1561,'WinBUGS output'!A:C,3,FALSE)</f>
        <v>Fluoxetine</v>
      </c>
      <c r="D1561" s="5" t="str">
        <f>VLOOKUP(B1561,'WinBUGS output'!A:C,3,FALSE)</f>
        <v>Exercise + Sertraline</v>
      </c>
      <c r="E1561" s="5" t="str">
        <f>FIXED('WinBUGS output'!N1560,2)</f>
        <v>-0.15</v>
      </c>
      <c r="F1561" s="5" t="str">
        <f>FIXED('WinBUGS output'!M1560,2)</f>
        <v>-0.91</v>
      </c>
      <c r="G1561" s="5" t="str">
        <f>FIXED('WinBUGS output'!O1560,2)</f>
        <v>0.63</v>
      </c>
      <c r="H1561" s="38"/>
      <c r="I1561" s="38"/>
      <c r="J1561" s="38"/>
      <c r="X1561" s="5" t="str">
        <f t="shared" si="60"/>
        <v>Fluoxetine</v>
      </c>
      <c r="Y1561" s="5" t="str">
        <f t="shared" si="61"/>
        <v>Exercise + Sertraline</v>
      </c>
      <c r="Z1561" s="5" t="str">
        <f>FIXED(EXP('WinBUGS output'!N1560),2)</f>
        <v>0.86</v>
      </c>
      <c r="AA1561" s="5" t="str">
        <f>FIXED(EXP('WinBUGS output'!M1560),2)</f>
        <v>0.40</v>
      </c>
      <c r="AB1561" s="5" t="str">
        <f>FIXED(EXP('WinBUGS output'!O1560),2)</f>
        <v>1.87</v>
      </c>
    </row>
    <row r="1562" spans="1:28" x14ac:dyDescent="0.25">
      <c r="A1562" s="15">
        <v>20</v>
      </c>
      <c r="B1562" s="15">
        <v>21</v>
      </c>
      <c r="C1562" s="5" t="str">
        <f>VLOOKUP(A1562,'WinBUGS output'!A:C,3,FALSE)</f>
        <v>Sertraline</v>
      </c>
      <c r="D1562" s="5" t="str">
        <f>VLOOKUP(B1562,'WinBUGS output'!A:C,3,FALSE)</f>
        <v>Any AD</v>
      </c>
      <c r="E1562" s="5" t="str">
        <f>FIXED('WinBUGS output'!N1561,2)</f>
        <v>0.18</v>
      </c>
      <c r="F1562" s="5" t="str">
        <f>FIXED('WinBUGS output'!M1561,2)</f>
        <v>-0.36</v>
      </c>
      <c r="G1562" s="5" t="str">
        <f>FIXED('WinBUGS output'!O1561,2)</f>
        <v>0.71</v>
      </c>
      <c r="H1562" s="38"/>
      <c r="I1562" s="38"/>
      <c r="J1562" s="38"/>
      <c r="X1562" s="5" t="str">
        <f t="shared" si="60"/>
        <v>Sertraline</v>
      </c>
      <c r="Y1562" s="5" t="str">
        <f t="shared" si="61"/>
        <v>Any AD</v>
      </c>
      <c r="Z1562" s="5" t="str">
        <f>FIXED(EXP('WinBUGS output'!N1561),2)</f>
        <v>1.19</v>
      </c>
      <c r="AA1562" s="5" t="str">
        <f>FIXED(EXP('WinBUGS output'!M1561),2)</f>
        <v>0.70</v>
      </c>
      <c r="AB1562" s="5" t="str">
        <f>FIXED(EXP('WinBUGS output'!O1561),2)</f>
        <v>2.04</v>
      </c>
    </row>
    <row r="1563" spans="1:28" x14ac:dyDescent="0.25">
      <c r="A1563" s="15">
        <v>20</v>
      </c>
      <c r="B1563" s="15">
        <v>22</v>
      </c>
      <c r="C1563" s="5" t="str">
        <f>VLOOKUP(A1563,'WinBUGS output'!A:C,3,FALSE)</f>
        <v>Sertraline</v>
      </c>
      <c r="D1563" s="5" t="str">
        <f>VLOOKUP(B1563,'WinBUGS output'!A:C,3,FALSE)</f>
        <v>Mirtazapine</v>
      </c>
      <c r="E1563" s="5" t="str">
        <f>FIXED('WinBUGS output'!N1562,2)</f>
        <v>-0.61</v>
      </c>
      <c r="F1563" s="5" t="str">
        <f>FIXED('WinBUGS output'!M1562,2)</f>
        <v>-1.94</v>
      </c>
      <c r="G1563" s="5" t="str">
        <f>FIXED('WinBUGS output'!O1562,2)</f>
        <v>0.71</v>
      </c>
      <c r="H1563" s="38"/>
      <c r="I1563" s="38"/>
      <c r="J1563" s="38"/>
      <c r="X1563" s="5" t="str">
        <f t="shared" si="60"/>
        <v>Sertraline</v>
      </c>
      <c r="Y1563" s="5" t="str">
        <f t="shared" si="61"/>
        <v>Mirtazapine</v>
      </c>
      <c r="Z1563" s="5" t="str">
        <f>FIXED(EXP('WinBUGS output'!N1562),2)</f>
        <v>0.54</v>
      </c>
      <c r="AA1563" s="5" t="str">
        <f>FIXED(EXP('WinBUGS output'!M1562),2)</f>
        <v>0.14</v>
      </c>
      <c r="AB1563" s="5" t="str">
        <f>FIXED(EXP('WinBUGS output'!O1562),2)</f>
        <v>2.04</v>
      </c>
    </row>
    <row r="1564" spans="1:28" x14ac:dyDescent="0.25">
      <c r="A1564" s="15">
        <v>20</v>
      </c>
      <c r="B1564" s="15">
        <v>23</v>
      </c>
      <c r="C1564" s="5" t="str">
        <f>VLOOKUP(A1564,'WinBUGS output'!A:C,3,FALSE)</f>
        <v>Sertraline</v>
      </c>
      <c r="D1564" s="5" t="str">
        <f>VLOOKUP(B1564,'WinBUGS output'!A:C,3,FALSE)</f>
        <v>Short-term psychodynamic psychotherapy individual</v>
      </c>
      <c r="E1564" s="5" t="str">
        <f>FIXED('WinBUGS output'!N1563,2)</f>
        <v>-0.02</v>
      </c>
      <c r="F1564" s="5" t="str">
        <f>FIXED('WinBUGS output'!M1563,2)</f>
        <v>-0.62</v>
      </c>
      <c r="G1564" s="5" t="str">
        <f>FIXED('WinBUGS output'!O1563,2)</f>
        <v>0.59</v>
      </c>
      <c r="H1564" s="38"/>
      <c r="I1564" s="38"/>
      <c r="J1564" s="38"/>
      <c r="X1564" s="5" t="str">
        <f t="shared" si="60"/>
        <v>Sertraline</v>
      </c>
      <c r="Y1564" s="5" t="str">
        <f t="shared" si="61"/>
        <v>Short-term psychodynamic psychotherapy individual</v>
      </c>
      <c r="Z1564" s="5" t="str">
        <f>FIXED(EXP('WinBUGS output'!N1563),2)</f>
        <v>0.98</v>
      </c>
      <c r="AA1564" s="5" t="str">
        <f>FIXED(EXP('WinBUGS output'!M1563),2)</f>
        <v>0.54</v>
      </c>
      <c r="AB1564" s="5" t="str">
        <f>FIXED(EXP('WinBUGS output'!O1563),2)</f>
        <v>1.81</v>
      </c>
    </row>
    <row r="1565" spans="1:28" x14ac:dyDescent="0.25">
      <c r="A1565" s="15">
        <v>20</v>
      </c>
      <c r="B1565" s="15">
        <v>24</v>
      </c>
      <c r="C1565" s="5" t="str">
        <f>VLOOKUP(A1565,'WinBUGS output'!A:C,3,FALSE)</f>
        <v>Sertraline</v>
      </c>
      <c r="D1565" s="5" t="str">
        <f>VLOOKUP(B1565,'WinBUGS output'!A:C,3,FALSE)</f>
        <v>Short-term psychodynamic psychotherapy group</v>
      </c>
      <c r="E1565" s="5" t="str">
        <f>FIXED('WinBUGS output'!N1564,2)</f>
        <v>-0.01</v>
      </c>
      <c r="F1565" s="5" t="str">
        <f>FIXED('WinBUGS output'!M1564,2)</f>
        <v>-1.01</v>
      </c>
      <c r="G1565" s="5" t="str">
        <f>FIXED('WinBUGS output'!O1564,2)</f>
        <v>0.97</v>
      </c>
      <c r="H1565" s="38"/>
      <c r="I1565" s="38"/>
      <c r="J1565" s="38"/>
      <c r="X1565" s="5" t="str">
        <f t="shared" si="60"/>
        <v>Sertraline</v>
      </c>
      <c r="Y1565" s="5" t="str">
        <f t="shared" si="61"/>
        <v>Short-term psychodynamic psychotherapy group</v>
      </c>
      <c r="Z1565" s="5" t="str">
        <f>FIXED(EXP('WinBUGS output'!N1564),2)</f>
        <v>0.99</v>
      </c>
      <c r="AA1565" s="5" t="str">
        <f>FIXED(EXP('WinBUGS output'!M1564),2)</f>
        <v>0.36</v>
      </c>
      <c r="AB1565" s="5" t="str">
        <f>FIXED(EXP('WinBUGS output'!O1564),2)</f>
        <v>2.64</v>
      </c>
    </row>
    <row r="1566" spans="1:28" x14ac:dyDescent="0.25">
      <c r="A1566" s="15">
        <v>20</v>
      </c>
      <c r="B1566" s="15">
        <v>25</v>
      </c>
      <c r="C1566" s="5" t="str">
        <f>VLOOKUP(A1566,'WinBUGS output'!A:C,3,FALSE)</f>
        <v>Sertraline</v>
      </c>
      <c r="D1566" s="5" t="str">
        <f>VLOOKUP(B1566,'WinBUGS output'!A:C,3,FALSE)</f>
        <v>Cognitive bias modification with support + TAU</v>
      </c>
      <c r="E1566" s="5" t="str">
        <f>FIXED('WinBUGS output'!N1565,2)</f>
        <v>0.33</v>
      </c>
      <c r="F1566" s="5" t="str">
        <f>FIXED('WinBUGS output'!M1565,2)</f>
        <v>-0.58</v>
      </c>
      <c r="G1566" s="5" t="str">
        <f>FIXED('WinBUGS output'!O1565,2)</f>
        <v>1.18</v>
      </c>
      <c r="H1566" s="38"/>
      <c r="I1566" s="38"/>
      <c r="J1566" s="38"/>
      <c r="X1566" s="5" t="str">
        <f t="shared" si="60"/>
        <v>Sertraline</v>
      </c>
      <c r="Y1566" s="5" t="str">
        <f t="shared" si="61"/>
        <v>Cognitive bias modification with support + TAU</v>
      </c>
      <c r="Z1566" s="5" t="str">
        <f>FIXED(EXP('WinBUGS output'!N1565),2)</f>
        <v>1.39</v>
      </c>
      <c r="AA1566" s="5" t="str">
        <f>FIXED(EXP('WinBUGS output'!M1565),2)</f>
        <v>0.56</v>
      </c>
      <c r="AB1566" s="5" t="str">
        <f>FIXED(EXP('WinBUGS output'!O1565),2)</f>
        <v>3.25</v>
      </c>
    </row>
    <row r="1567" spans="1:28" x14ac:dyDescent="0.25">
      <c r="A1567" s="15">
        <v>20</v>
      </c>
      <c r="B1567" s="15">
        <v>26</v>
      </c>
      <c r="C1567" s="5" t="str">
        <f>VLOOKUP(A1567,'WinBUGS output'!A:C,3,FALSE)</f>
        <v>Sertraline</v>
      </c>
      <c r="D1567" s="5" t="str">
        <f>VLOOKUP(B1567,'WinBUGS output'!A:C,3,FALSE)</f>
        <v>Cognitive bibliotherapy with support</v>
      </c>
      <c r="E1567" s="5" t="str">
        <f>FIXED('WinBUGS output'!N1566,2)</f>
        <v>0.42</v>
      </c>
      <c r="F1567" s="5" t="str">
        <f>FIXED('WinBUGS output'!M1566,2)</f>
        <v>-0.28</v>
      </c>
      <c r="G1567" s="5" t="str">
        <f>FIXED('WinBUGS output'!O1566,2)</f>
        <v>1.10</v>
      </c>
      <c r="H1567" s="38"/>
      <c r="I1567" s="38"/>
      <c r="J1567" s="38"/>
      <c r="X1567" s="5" t="str">
        <f t="shared" si="60"/>
        <v>Sertraline</v>
      </c>
      <c r="Y1567" s="5" t="str">
        <f t="shared" si="61"/>
        <v>Cognitive bibliotherapy with support</v>
      </c>
      <c r="Z1567" s="5" t="str">
        <f>FIXED(EXP('WinBUGS output'!N1566),2)</f>
        <v>1.52</v>
      </c>
      <c r="AA1567" s="5" t="str">
        <f>FIXED(EXP('WinBUGS output'!M1566),2)</f>
        <v>0.76</v>
      </c>
      <c r="AB1567" s="5" t="str">
        <f>FIXED(EXP('WinBUGS output'!O1566),2)</f>
        <v>3.00</v>
      </c>
    </row>
    <row r="1568" spans="1:28" x14ac:dyDescent="0.25">
      <c r="A1568" s="15">
        <v>20</v>
      </c>
      <c r="B1568" s="15">
        <v>27</v>
      </c>
      <c r="C1568" s="5" t="str">
        <f>VLOOKUP(A1568,'WinBUGS output'!A:C,3,FALSE)</f>
        <v>Sertraline</v>
      </c>
      <c r="D1568" s="5" t="str">
        <f>VLOOKUP(B1568,'WinBUGS output'!A:C,3,FALSE)</f>
        <v>Cognitive bibliotherapy with support + TAU</v>
      </c>
      <c r="E1568" s="5" t="str">
        <f>FIXED('WinBUGS output'!N1567,2)</f>
        <v>0.34</v>
      </c>
      <c r="F1568" s="5" t="str">
        <f>FIXED('WinBUGS output'!M1567,2)</f>
        <v>-0.60</v>
      </c>
      <c r="G1568" s="5" t="str">
        <f>FIXED('WinBUGS output'!O1567,2)</f>
        <v>1.22</v>
      </c>
      <c r="H1568" s="38"/>
      <c r="I1568" s="38"/>
      <c r="J1568" s="38"/>
      <c r="X1568" s="5" t="str">
        <f t="shared" si="60"/>
        <v>Sertraline</v>
      </c>
      <c r="Y1568" s="5" t="str">
        <f t="shared" si="61"/>
        <v>Cognitive bibliotherapy with support + TAU</v>
      </c>
      <c r="Z1568" s="5" t="str">
        <f>FIXED(EXP('WinBUGS output'!N1567),2)</f>
        <v>1.40</v>
      </c>
      <c r="AA1568" s="5" t="str">
        <f>FIXED(EXP('WinBUGS output'!M1567),2)</f>
        <v>0.55</v>
      </c>
      <c r="AB1568" s="5" t="str">
        <f>FIXED(EXP('WinBUGS output'!O1567),2)</f>
        <v>3.37</v>
      </c>
    </row>
    <row r="1569" spans="1:28" x14ac:dyDescent="0.25">
      <c r="A1569" s="15">
        <v>20</v>
      </c>
      <c r="B1569" s="15">
        <v>28</v>
      </c>
      <c r="C1569" s="5" t="str">
        <f>VLOOKUP(A1569,'WinBUGS output'!A:C,3,FALSE)</f>
        <v>Sertraline</v>
      </c>
      <c r="D1569" s="5" t="str">
        <f>VLOOKUP(B1569,'WinBUGS output'!A:C,3,FALSE)</f>
        <v>Computerised behavioural activation with support</v>
      </c>
      <c r="E1569" s="5" t="str">
        <f>FIXED('WinBUGS output'!N1568,2)</f>
        <v>0.18</v>
      </c>
      <c r="F1569" s="5" t="str">
        <f>FIXED('WinBUGS output'!M1568,2)</f>
        <v>-0.80</v>
      </c>
      <c r="G1569" s="5" t="str">
        <f>FIXED('WinBUGS output'!O1568,2)</f>
        <v>1.00</v>
      </c>
      <c r="H1569" s="38"/>
      <c r="I1569" s="38"/>
      <c r="J1569" s="38"/>
      <c r="X1569" s="5" t="str">
        <f t="shared" si="60"/>
        <v>Sertraline</v>
      </c>
      <c r="Y1569" s="5" t="str">
        <f t="shared" si="61"/>
        <v>Computerised behavioural activation with support</v>
      </c>
      <c r="Z1569" s="5" t="str">
        <f>FIXED(EXP('WinBUGS output'!N1568),2)</f>
        <v>1.19</v>
      </c>
      <c r="AA1569" s="5" t="str">
        <f>FIXED(EXP('WinBUGS output'!M1568),2)</f>
        <v>0.45</v>
      </c>
      <c r="AB1569" s="5" t="str">
        <f>FIXED(EXP('WinBUGS output'!O1568),2)</f>
        <v>2.71</v>
      </c>
    </row>
    <row r="1570" spans="1:28" x14ac:dyDescent="0.25">
      <c r="A1570" s="15">
        <v>20</v>
      </c>
      <c r="B1570" s="15">
        <v>29</v>
      </c>
      <c r="C1570" s="5" t="str">
        <f>VLOOKUP(A1570,'WinBUGS output'!A:C,3,FALSE)</f>
        <v>Sertraline</v>
      </c>
      <c r="D1570" s="5" t="str">
        <f>VLOOKUP(B1570,'WinBUGS output'!A:C,3,FALSE)</f>
        <v>Computerised psychodynamic therapy with support</v>
      </c>
      <c r="E1570" s="5" t="str">
        <f>FIXED('WinBUGS output'!N1569,2)</f>
        <v>0.50</v>
      </c>
      <c r="F1570" s="5" t="str">
        <f>FIXED('WinBUGS output'!M1569,2)</f>
        <v>-0.38</v>
      </c>
      <c r="G1570" s="5" t="str">
        <f>FIXED('WinBUGS output'!O1569,2)</f>
        <v>1.49</v>
      </c>
      <c r="H1570" s="38"/>
      <c r="I1570" s="38"/>
      <c r="J1570" s="38"/>
      <c r="X1570" s="5" t="str">
        <f t="shared" si="60"/>
        <v>Sertraline</v>
      </c>
      <c r="Y1570" s="5" t="str">
        <f t="shared" si="61"/>
        <v>Computerised psychodynamic therapy with support</v>
      </c>
      <c r="Z1570" s="5" t="str">
        <f>FIXED(EXP('WinBUGS output'!N1569),2)</f>
        <v>1.64</v>
      </c>
      <c r="AA1570" s="5" t="str">
        <f>FIXED(EXP('WinBUGS output'!M1569),2)</f>
        <v>0.68</v>
      </c>
      <c r="AB1570" s="5" t="str">
        <f>FIXED(EXP('WinBUGS output'!O1569),2)</f>
        <v>4.45</v>
      </c>
    </row>
    <row r="1571" spans="1:28" x14ac:dyDescent="0.25">
      <c r="A1571" s="15">
        <v>20</v>
      </c>
      <c r="B1571" s="15">
        <v>30</v>
      </c>
      <c r="C1571" s="5" t="str">
        <f>VLOOKUP(A1571,'WinBUGS output'!A:C,3,FALSE)</f>
        <v>Sertraline</v>
      </c>
      <c r="D1571" s="5" t="str">
        <f>VLOOKUP(B1571,'WinBUGS output'!A:C,3,FALSE)</f>
        <v>Computerised third-wave cognitive therapy with support</v>
      </c>
      <c r="E1571" s="5" t="str">
        <f>FIXED('WinBUGS output'!N1570,2)</f>
        <v>0.27</v>
      </c>
      <c r="F1571" s="5" t="str">
        <f>FIXED('WinBUGS output'!M1570,2)</f>
        <v>-0.77</v>
      </c>
      <c r="G1571" s="5" t="str">
        <f>FIXED('WinBUGS output'!O1570,2)</f>
        <v>1.16</v>
      </c>
      <c r="H1571" s="38"/>
      <c r="I1571" s="38"/>
      <c r="J1571" s="38"/>
      <c r="X1571" s="5" t="str">
        <f t="shared" si="60"/>
        <v>Sertraline</v>
      </c>
      <c r="Y1571" s="5" t="str">
        <f t="shared" si="61"/>
        <v>Computerised third-wave cognitive therapy with support</v>
      </c>
      <c r="Z1571" s="5" t="str">
        <f>FIXED(EXP('WinBUGS output'!N1570),2)</f>
        <v>1.31</v>
      </c>
      <c r="AA1571" s="5" t="str">
        <f>FIXED(EXP('WinBUGS output'!M1570),2)</f>
        <v>0.46</v>
      </c>
      <c r="AB1571" s="5" t="str">
        <f>FIXED(EXP('WinBUGS output'!O1570),2)</f>
        <v>3.20</v>
      </c>
    </row>
    <row r="1572" spans="1:28" x14ac:dyDescent="0.25">
      <c r="A1572" s="15">
        <v>20</v>
      </c>
      <c r="B1572" s="15">
        <v>31</v>
      </c>
      <c r="C1572" s="5" t="str">
        <f>VLOOKUP(A1572,'WinBUGS output'!A:C,3,FALSE)</f>
        <v>Sertraline</v>
      </c>
      <c r="D1572" s="5" t="str">
        <f>VLOOKUP(B1572,'WinBUGS output'!A:C,3,FALSE)</f>
        <v>Computerised-CBT (CCBT) with support</v>
      </c>
      <c r="E1572" s="5" t="str">
        <f>FIXED('WinBUGS output'!N1571,2)</f>
        <v>0.66</v>
      </c>
      <c r="F1572" s="5" t="str">
        <f>FIXED('WinBUGS output'!M1571,2)</f>
        <v>0.01</v>
      </c>
      <c r="G1572" s="5" t="str">
        <f>FIXED('WinBUGS output'!O1571,2)</f>
        <v>1.33</v>
      </c>
      <c r="H1572" s="38"/>
      <c r="I1572" s="38"/>
      <c r="J1572" s="38"/>
      <c r="X1572" s="5" t="str">
        <f t="shared" si="60"/>
        <v>Sertraline</v>
      </c>
      <c r="Y1572" s="5" t="str">
        <f t="shared" si="61"/>
        <v>Computerised-CBT (CCBT) with support</v>
      </c>
      <c r="Z1572" s="5" t="str">
        <f>FIXED(EXP('WinBUGS output'!N1571),2)</f>
        <v>1.93</v>
      </c>
      <c r="AA1572" s="5" t="str">
        <f>FIXED(EXP('WinBUGS output'!M1571),2)</f>
        <v>1.01</v>
      </c>
      <c r="AB1572" s="5" t="str">
        <f>FIXED(EXP('WinBUGS output'!O1571),2)</f>
        <v>3.77</v>
      </c>
    </row>
    <row r="1573" spans="1:28" x14ac:dyDescent="0.25">
      <c r="A1573" s="15">
        <v>20</v>
      </c>
      <c r="B1573" s="15">
        <v>32</v>
      </c>
      <c r="C1573" s="5" t="str">
        <f>VLOOKUP(A1573,'WinBUGS output'!A:C,3,FALSE)</f>
        <v>Sertraline</v>
      </c>
      <c r="D1573" s="5" t="str">
        <f>VLOOKUP(B1573,'WinBUGS output'!A:C,3,FALSE)</f>
        <v>Computerised-CBT (CCBT) with support + TAU</v>
      </c>
      <c r="E1573" s="5" t="str">
        <f>FIXED('WinBUGS output'!N1572,2)</f>
        <v>0.20</v>
      </c>
      <c r="F1573" s="5" t="str">
        <f>FIXED('WinBUGS output'!M1572,2)</f>
        <v>-0.50</v>
      </c>
      <c r="G1573" s="5" t="str">
        <f>FIXED('WinBUGS output'!O1572,2)</f>
        <v>0.85</v>
      </c>
      <c r="H1573" s="38"/>
      <c r="I1573" s="38"/>
      <c r="J1573" s="38"/>
      <c r="X1573" s="5" t="str">
        <f t="shared" si="60"/>
        <v>Sertraline</v>
      </c>
      <c r="Y1573" s="5" t="str">
        <f t="shared" si="61"/>
        <v>Computerised-CBT (CCBT) with support + TAU</v>
      </c>
      <c r="Z1573" s="5" t="str">
        <f>FIXED(EXP('WinBUGS output'!N1572),2)</f>
        <v>1.22</v>
      </c>
      <c r="AA1573" s="5" t="str">
        <f>FIXED(EXP('WinBUGS output'!M1572),2)</f>
        <v>0.60</v>
      </c>
      <c r="AB1573" s="5" t="str">
        <f>FIXED(EXP('WinBUGS output'!O1572),2)</f>
        <v>2.35</v>
      </c>
    </row>
    <row r="1574" spans="1:28" x14ac:dyDescent="0.25">
      <c r="A1574" s="15">
        <v>20</v>
      </c>
      <c r="B1574" s="15">
        <v>33</v>
      </c>
      <c r="C1574" s="5" t="str">
        <f>VLOOKUP(A1574,'WinBUGS output'!A:C,3,FALSE)</f>
        <v>Sertraline</v>
      </c>
      <c r="D1574" s="5" t="str">
        <f>VLOOKUP(B1574,'WinBUGS output'!A:C,3,FALSE)</f>
        <v>Tailored computerised-CBT (CCBT) with support</v>
      </c>
      <c r="E1574" s="5" t="str">
        <f>FIXED('WinBUGS output'!N1573,2)</f>
        <v>0.27</v>
      </c>
      <c r="F1574" s="5" t="str">
        <f>FIXED('WinBUGS output'!M1573,2)</f>
        <v>-0.61</v>
      </c>
      <c r="G1574" s="5" t="str">
        <f>FIXED('WinBUGS output'!O1573,2)</f>
        <v>1.09</v>
      </c>
      <c r="H1574" s="38"/>
      <c r="I1574" s="38"/>
      <c r="J1574" s="38"/>
      <c r="X1574" s="5" t="str">
        <f t="shared" si="60"/>
        <v>Sertraline</v>
      </c>
      <c r="Y1574" s="5" t="str">
        <f t="shared" si="61"/>
        <v>Tailored computerised-CBT (CCBT) with support</v>
      </c>
      <c r="Z1574" s="5" t="str">
        <f>FIXED(EXP('WinBUGS output'!N1573),2)</f>
        <v>1.32</v>
      </c>
      <c r="AA1574" s="5" t="str">
        <f>FIXED(EXP('WinBUGS output'!M1573),2)</f>
        <v>0.54</v>
      </c>
      <c r="AB1574" s="5" t="str">
        <f>FIXED(EXP('WinBUGS output'!O1573),2)</f>
        <v>2.97</v>
      </c>
    </row>
    <row r="1575" spans="1:28" x14ac:dyDescent="0.25">
      <c r="A1575" s="15">
        <v>20</v>
      </c>
      <c r="B1575" s="15">
        <v>34</v>
      </c>
      <c r="C1575" s="5" t="str">
        <f>VLOOKUP(A1575,'WinBUGS output'!A:C,3,FALSE)</f>
        <v>Sertraline</v>
      </c>
      <c r="D1575" s="5" t="str">
        <f>VLOOKUP(B1575,'WinBUGS output'!A:C,3,FALSE)</f>
        <v>Behavioural bibliotherapy</v>
      </c>
      <c r="E1575" s="5" t="str">
        <f>FIXED('WinBUGS output'!N1574,2)</f>
        <v>0.22</v>
      </c>
      <c r="F1575" s="5" t="str">
        <f>FIXED('WinBUGS output'!M1574,2)</f>
        <v>-0.49</v>
      </c>
      <c r="G1575" s="5" t="str">
        <f>FIXED('WinBUGS output'!O1574,2)</f>
        <v>0.98</v>
      </c>
      <c r="H1575" s="38"/>
      <c r="I1575" s="38"/>
      <c r="J1575" s="38"/>
      <c r="X1575" s="5" t="str">
        <f t="shared" si="60"/>
        <v>Sertraline</v>
      </c>
      <c r="Y1575" s="5" t="str">
        <f t="shared" si="61"/>
        <v>Behavioural bibliotherapy</v>
      </c>
      <c r="Z1575" s="5" t="str">
        <f>FIXED(EXP('WinBUGS output'!N1574),2)</f>
        <v>1.25</v>
      </c>
      <c r="AA1575" s="5" t="str">
        <f>FIXED(EXP('WinBUGS output'!M1574),2)</f>
        <v>0.61</v>
      </c>
      <c r="AB1575" s="5" t="str">
        <f>FIXED(EXP('WinBUGS output'!O1574),2)</f>
        <v>2.66</v>
      </c>
    </row>
    <row r="1576" spans="1:28" x14ac:dyDescent="0.25">
      <c r="A1576" s="15">
        <v>20</v>
      </c>
      <c r="B1576" s="15">
        <v>35</v>
      </c>
      <c r="C1576" s="5" t="str">
        <f>VLOOKUP(A1576,'WinBUGS output'!A:C,3,FALSE)</f>
        <v>Sertraline</v>
      </c>
      <c r="D1576" s="5" t="str">
        <f>VLOOKUP(B1576,'WinBUGS output'!A:C,3,FALSE)</f>
        <v>Cognitive bibliotherapy</v>
      </c>
      <c r="E1576" s="5" t="str">
        <f>FIXED('WinBUGS output'!N1575,2)</f>
        <v>0.12</v>
      </c>
      <c r="F1576" s="5" t="str">
        <f>FIXED('WinBUGS output'!M1575,2)</f>
        <v>-0.49</v>
      </c>
      <c r="G1576" s="5" t="str">
        <f>FIXED('WinBUGS output'!O1575,2)</f>
        <v>0.71</v>
      </c>
      <c r="H1576" s="38"/>
      <c r="I1576" s="38"/>
      <c r="J1576" s="38"/>
      <c r="X1576" s="5" t="str">
        <f t="shared" si="60"/>
        <v>Sertraline</v>
      </c>
      <c r="Y1576" s="5" t="str">
        <f t="shared" si="61"/>
        <v>Cognitive bibliotherapy</v>
      </c>
      <c r="Z1576" s="5" t="str">
        <f>FIXED(EXP('WinBUGS output'!N1575),2)</f>
        <v>1.13</v>
      </c>
      <c r="AA1576" s="5" t="str">
        <f>FIXED(EXP('WinBUGS output'!M1575),2)</f>
        <v>0.61</v>
      </c>
      <c r="AB1576" s="5" t="str">
        <f>FIXED(EXP('WinBUGS output'!O1575),2)</f>
        <v>2.04</v>
      </c>
    </row>
    <row r="1577" spans="1:28" x14ac:dyDescent="0.25">
      <c r="A1577" s="15">
        <v>20</v>
      </c>
      <c r="B1577" s="15">
        <v>36</v>
      </c>
      <c r="C1577" s="5" t="str">
        <f>VLOOKUP(A1577,'WinBUGS output'!A:C,3,FALSE)</f>
        <v>Sertraline</v>
      </c>
      <c r="D1577" s="5" t="str">
        <f>VLOOKUP(B1577,'WinBUGS output'!A:C,3,FALSE)</f>
        <v>Cognitive bibliotherapy + TAU</v>
      </c>
      <c r="E1577" s="5" t="str">
        <f>FIXED('WinBUGS output'!N1576,2)</f>
        <v>0.16</v>
      </c>
      <c r="F1577" s="5" t="str">
        <f>FIXED('WinBUGS output'!M1576,2)</f>
        <v>-0.52</v>
      </c>
      <c r="G1577" s="5" t="str">
        <f>FIXED('WinBUGS output'!O1576,2)</f>
        <v>0.82</v>
      </c>
      <c r="H1577" s="38"/>
      <c r="I1577" s="38"/>
      <c r="J1577" s="38"/>
      <c r="X1577" s="5" t="str">
        <f t="shared" si="60"/>
        <v>Sertraline</v>
      </c>
      <c r="Y1577" s="5" t="str">
        <f t="shared" si="61"/>
        <v>Cognitive bibliotherapy + TAU</v>
      </c>
      <c r="Z1577" s="5" t="str">
        <f>FIXED(EXP('WinBUGS output'!N1576),2)</f>
        <v>1.18</v>
      </c>
      <c r="AA1577" s="5" t="str">
        <f>FIXED(EXP('WinBUGS output'!M1576),2)</f>
        <v>0.59</v>
      </c>
      <c r="AB1577" s="5" t="str">
        <f>FIXED(EXP('WinBUGS output'!O1576),2)</f>
        <v>2.27</v>
      </c>
    </row>
    <row r="1578" spans="1:28" x14ac:dyDescent="0.25">
      <c r="A1578" s="15">
        <v>20</v>
      </c>
      <c r="B1578" s="15">
        <v>37</v>
      </c>
      <c r="C1578" s="5" t="str">
        <f>VLOOKUP(A1578,'WinBUGS output'!A:C,3,FALSE)</f>
        <v>Sertraline</v>
      </c>
      <c r="D1578" s="5" t="str">
        <f>VLOOKUP(B1578,'WinBUGS output'!A:C,3,FALSE)</f>
        <v>Computerised cognitive bias modification</v>
      </c>
      <c r="E1578" s="5" t="str">
        <f>FIXED('WinBUGS output'!N1577,2)</f>
        <v>0.19</v>
      </c>
      <c r="F1578" s="5" t="str">
        <f>FIXED('WinBUGS output'!M1577,2)</f>
        <v>-0.51</v>
      </c>
      <c r="G1578" s="5" t="str">
        <f>FIXED('WinBUGS output'!O1577,2)</f>
        <v>0.89</v>
      </c>
      <c r="H1578" s="38"/>
      <c r="I1578" s="38"/>
      <c r="J1578" s="38"/>
      <c r="X1578" s="5" t="str">
        <f t="shared" si="60"/>
        <v>Sertraline</v>
      </c>
      <c r="Y1578" s="5" t="str">
        <f t="shared" si="61"/>
        <v>Computerised cognitive bias modification</v>
      </c>
      <c r="Z1578" s="5" t="str">
        <f>FIXED(EXP('WinBUGS output'!N1577),2)</f>
        <v>1.21</v>
      </c>
      <c r="AA1578" s="5" t="str">
        <f>FIXED(EXP('WinBUGS output'!M1577),2)</f>
        <v>0.60</v>
      </c>
      <c r="AB1578" s="5" t="str">
        <f>FIXED(EXP('WinBUGS output'!O1577),2)</f>
        <v>2.42</v>
      </c>
    </row>
    <row r="1579" spans="1:28" x14ac:dyDescent="0.25">
      <c r="A1579" s="15">
        <v>20</v>
      </c>
      <c r="B1579" s="15">
        <v>38</v>
      </c>
      <c r="C1579" s="5" t="str">
        <f>VLOOKUP(A1579,'WinBUGS output'!A:C,3,FALSE)</f>
        <v>Sertraline</v>
      </c>
      <c r="D1579" s="5" t="str">
        <f>VLOOKUP(B1579,'WinBUGS output'!A:C,3,FALSE)</f>
        <v>Computerised mindfulness intervention</v>
      </c>
      <c r="E1579" s="5" t="str">
        <f>FIXED('WinBUGS output'!N1578,2)</f>
        <v>0.20</v>
      </c>
      <c r="F1579" s="5" t="str">
        <f>FIXED('WinBUGS output'!M1578,2)</f>
        <v>-0.52</v>
      </c>
      <c r="G1579" s="5" t="str">
        <f>FIXED('WinBUGS output'!O1578,2)</f>
        <v>0.93</v>
      </c>
      <c r="H1579" s="38"/>
      <c r="I1579" s="38"/>
      <c r="J1579" s="38"/>
      <c r="X1579" s="5" t="str">
        <f t="shared" si="60"/>
        <v>Sertraline</v>
      </c>
      <c r="Y1579" s="5" t="str">
        <f t="shared" si="61"/>
        <v>Computerised mindfulness intervention</v>
      </c>
      <c r="Z1579" s="5" t="str">
        <f>FIXED(EXP('WinBUGS output'!N1578),2)</f>
        <v>1.22</v>
      </c>
      <c r="AA1579" s="5" t="str">
        <f>FIXED(EXP('WinBUGS output'!M1578),2)</f>
        <v>0.59</v>
      </c>
      <c r="AB1579" s="5" t="str">
        <f>FIXED(EXP('WinBUGS output'!O1578),2)</f>
        <v>2.53</v>
      </c>
    </row>
    <row r="1580" spans="1:28" x14ac:dyDescent="0.25">
      <c r="A1580" s="15">
        <v>20</v>
      </c>
      <c r="B1580" s="15">
        <v>39</v>
      </c>
      <c r="C1580" s="5" t="str">
        <f>VLOOKUP(A1580,'WinBUGS output'!A:C,3,FALSE)</f>
        <v>Sertraline</v>
      </c>
      <c r="D1580" s="5" t="str">
        <f>VLOOKUP(B1580,'WinBUGS output'!A:C,3,FALSE)</f>
        <v>Computerised-CBT (CCBT)</v>
      </c>
      <c r="E1580" s="5" t="str">
        <f>FIXED('WinBUGS output'!N1579,2)</f>
        <v>0.21</v>
      </c>
      <c r="F1580" s="5" t="str">
        <f>FIXED('WinBUGS output'!M1579,2)</f>
        <v>-0.35</v>
      </c>
      <c r="G1580" s="5" t="str">
        <f>FIXED('WinBUGS output'!O1579,2)</f>
        <v>0.76</v>
      </c>
      <c r="H1580" s="38"/>
      <c r="I1580" s="38"/>
      <c r="J1580" s="38"/>
      <c r="X1580" s="5" t="str">
        <f t="shared" si="60"/>
        <v>Sertraline</v>
      </c>
      <c r="Y1580" s="5" t="str">
        <f t="shared" si="61"/>
        <v>Computerised-CBT (CCBT)</v>
      </c>
      <c r="Z1580" s="5" t="str">
        <f>FIXED(EXP('WinBUGS output'!N1579),2)</f>
        <v>1.23</v>
      </c>
      <c r="AA1580" s="5" t="str">
        <f>FIXED(EXP('WinBUGS output'!M1579),2)</f>
        <v>0.71</v>
      </c>
      <c r="AB1580" s="5" t="str">
        <f>FIXED(EXP('WinBUGS output'!O1579),2)</f>
        <v>2.14</v>
      </c>
    </row>
    <row r="1581" spans="1:28" x14ac:dyDescent="0.25">
      <c r="A1581" s="15">
        <v>20</v>
      </c>
      <c r="B1581" s="15">
        <v>40</v>
      </c>
      <c r="C1581" s="5" t="str">
        <f>VLOOKUP(A1581,'WinBUGS output'!A:C,3,FALSE)</f>
        <v>Sertraline</v>
      </c>
      <c r="D1581" s="5" t="str">
        <f>VLOOKUP(B1581,'WinBUGS output'!A:C,3,FALSE)</f>
        <v>Computerised-CBT (CCBT) + TAU</v>
      </c>
      <c r="E1581" s="5" t="str">
        <f>FIXED('WinBUGS output'!N1580,2)</f>
        <v>0.23</v>
      </c>
      <c r="F1581" s="5" t="str">
        <f>FIXED('WinBUGS output'!M1580,2)</f>
        <v>-0.36</v>
      </c>
      <c r="G1581" s="5" t="str">
        <f>FIXED('WinBUGS output'!O1580,2)</f>
        <v>0.84</v>
      </c>
      <c r="H1581" s="38"/>
      <c r="I1581" s="38"/>
      <c r="J1581" s="38"/>
      <c r="X1581" s="5" t="str">
        <f t="shared" si="60"/>
        <v>Sertraline</v>
      </c>
      <c r="Y1581" s="5" t="str">
        <f t="shared" si="61"/>
        <v>Computerised-CBT (CCBT) + TAU</v>
      </c>
      <c r="Z1581" s="5" t="str">
        <f>FIXED(EXP('WinBUGS output'!N1580),2)</f>
        <v>1.26</v>
      </c>
      <c r="AA1581" s="5" t="str">
        <f>FIXED(EXP('WinBUGS output'!M1580),2)</f>
        <v>0.70</v>
      </c>
      <c r="AB1581" s="5" t="str">
        <f>FIXED(EXP('WinBUGS output'!O1580),2)</f>
        <v>2.31</v>
      </c>
    </row>
    <row r="1582" spans="1:28" x14ac:dyDescent="0.25">
      <c r="A1582" s="15">
        <v>20</v>
      </c>
      <c r="B1582" s="15">
        <v>41</v>
      </c>
      <c r="C1582" s="5" t="str">
        <f>VLOOKUP(A1582,'WinBUGS output'!A:C,3,FALSE)</f>
        <v>Sertraline</v>
      </c>
      <c r="D1582" s="5" t="str">
        <f>VLOOKUP(B1582,'WinBUGS output'!A:C,3,FALSE)</f>
        <v>Online positive psychological intervention</v>
      </c>
      <c r="E1582" s="5" t="str">
        <f>FIXED('WinBUGS output'!N1581,2)</f>
        <v>0.22</v>
      </c>
      <c r="F1582" s="5" t="str">
        <f>FIXED('WinBUGS output'!M1581,2)</f>
        <v>-0.45</v>
      </c>
      <c r="G1582" s="5" t="str">
        <f>FIXED('WinBUGS output'!O1581,2)</f>
        <v>0.93</v>
      </c>
      <c r="H1582" s="38"/>
      <c r="I1582" s="38"/>
      <c r="J1582" s="38"/>
      <c r="X1582" s="5" t="str">
        <f t="shared" si="60"/>
        <v>Sertraline</v>
      </c>
      <c r="Y1582" s="5" t="str">
        <f t="shared" si="61"/>
        <v>Online positive psychological intervention</v>
      </c>
      <c r="Z1582" s="5" t="str">
        <f>FIXED(EXP('WinBUGS output'!N1581),2)</f>
        <v>1.25</v>
      </c>
      <c r="AA1582" s="5" t="str">
        <f>FIXED(EXP('WinBUGS output'!M1581),2)</f>
        <v>0.64</v>
      </c>
      <c r="AB1582" s="5" t="str">
        <f>FIXED(EXP('WinBUGS output'!O1581),2)</f>
        <v>2.54</v>
      </c>
    </row>
    <row r="1583" spans="1:28" x14ac:dyDescent="0.25">
      <c r="A1583" s="15">
        <v>20</v>
      </c>
      <c r="B1583" s="15">
        <v>42</v>
      </c>
      <c r="C1583" s="5" t="str">
        <f>VLOOKUP(A1583,'WinBUGS output'!A:C,3,FALSE)</f>
        <v>Sertraline</v>
      </c>
      <c r="D1583" s="5" t="str">
        <f>VLOOKUP(B1583,'WinBUGS output'!A:C,3,FALSE)</f>
        <v>Psychoeducational website</v>
      </c>
      <c r="E1583" s="5" t="str">
        <f>FIXED('WinBUGS output'!N1582,2)</f>
        <v>0.15</v>
      </c>
      <c r="F1583" s="5" t="str">
        <f>FIXED('WinBUGS output'!M1582,2)</f>
        <v>-0.50</v>
      </c>
      <c r="G1583" s="5" t="str">
        <f>FIXED('WinBUGS output'!O1582,2)</f>
        <v>0.78</v>
      </c>
      <c r="H1583" s="38"/>
      <c r="I1583" s="38"/>
      <c r="J1583" s="38"/>
      <c r="X1583" s="5" t="str">
        <f t="shared" si="60"/>
        <v>Sertraline</v>
      </c>
      <c r="Y1583" s="5" t="str">
        <f t="shared" si="61"/>
        <v>Psychoeducational website</v>
      </c>
      <c r="Z1583" s="5" t="str">
        <f>FIXED(EXP('WinBUGS output'!N1582),2)</f>
        <v>1.17</v>
      </c>
      <c r="AA1583" s="5" t="str">
        <f>FIXED(EXP('WinBUGS output'!M1582),2)</f>
        <v>0.60</v>
      </c>
      <c r="AB1583" s="5" t="str">
        <f>FIXED(EXP('WinBUGS output'!O1582),2)</f>
        <v>2.19</v>
      </c>
    </row>
    <row r="1584" spans="1:28" x14ac:dyDescent="0.25">
      <c r="A1584" s="15">
        <v>20</v>
      </c>
      <c r="B1584" s="15">
        <v>43</v>
      </c>
      <c r="C1584" s="5" t="str">
        <f>VLOOKUP(A1584,'WinBUGS output'!A:C,3,FALSE)</f>
        <v>Sertraline</v>
      </c>
      <c r="D1584" s="5" t="str">
        <f>VLOOKUP(B1584,'WinBUGS output'!A:C,3,FALSE)</f>
        <v>Tailored computerised psychoeducation and self-help strategies</v>
      </c>
      <c r="E1584" s="5" t="str">
        <f>FIXED('WinBUGS output'!N1583,2)</f>
        <v>0.14</v>
      </c>
      <c r="F1584" s="5" t="str">
        <f>FIXED('WinBUGS output'!M1583,2)</f>
        <v>-0.59</v>
      </c>
      <c r="G1584" s="5" t="str">
        <f>FIXED('WinBUGS output'!O1583,2)</f>
        <v>0.80</v>
      </c>
      <c r="H1584" s="38"/>
      <c r="I1584" s="38"/>
      <c r="J1584" s="38"/>
      <c r="X1584" s="5" t="str">
        <f t="shared" si="60"/>
        <v>Sertraline</v>
      </c>
      <c r="Y1584" s="5" t="str">
        <f t="shared" si="61"/>
        <v>Tailored computerised psychoeducation and self-help strategies</v>
      </c>
      <c r="Z1584" s="5" t="str">
        <f>FIXED(EXP('WinBUGS output'!N1583),2)</f>
        <v>1.15</v>
      </c>
      <c r="AA1584" s="5" t="str">
        <f>FIXED(EXP('WinBUGS output'!M1583),2)</f>
        <v>0.56</v>
      </c>
      <c r="AB1584" s="5" t="str">
        <f>FIXED(EXP('WinBUGS output'!O1583),2)</f>
        <v>2.23</v>
      </c>
    </row>
    <row r="1585" spans="1:28" x14ac:dyDescent="0.25">
      <c r="A1585" s="15">
        <v>20</v>
      </c>
      <c r="B1585" s="15">
        <v>44</v>
      </c>
      <c r="C1585" s="5" t="str">
        <f>VLOOKUP(A1585,'WinBUGS output'!A:C,3,FALSE)</f>
        <v>Sertraline</v>
      </c>
      <c r="D1585" s="5" t="str">
        <f>VLOOKUP(B1585,'WinBUGS output'!A:C,3,FALSE)</f>
        <v>Lifestyle factors discussion</v>
      </c>
      <c r="E1585" s="5" t="str">
        <f>FIXED('WinBUGS output'!N1584,2)</f>
        <v>-0.55</v>
      </c>
      <c r="F1585" s="5" t="str">
        <f>FIXED('WinBUGS output'!M1584,2)</f>
        <v>-1.42</v>
      </c>
      <c r="G1585" s="5" t="str">
        <f>FIXED('WinBUGS output'!O1584,2)</f>
        <v>0.29</v>
      </c>
      <c r="H1585" s="38"/>
      <c r="I1585" s="38"/>
      <c r="J1585" s="38"/>
      <c r="X1585" s="5" t="str">
        <f t="shared" si="60"/>
        <v>Sertraline</v>
      </c>
      <c r="Y1585" s="5" t="str">
        <f t="shared" si="61"/>
        <v>Lifestyle factors discussion</v>
      </c>
      <c r="Z1585" s="5" t="str">
        <f>FIXED(EXP('WinBUGS output'!N1584),2)</f>
        <v>0.58</v>
      </c>
      <c r="AA1585" s="5" t="str">
        <f>FIXED(EXP('WinBUGS output'!M1584),2)</f>
        <v>0.24</v>
      </c>
      <c r="AB1585" s="5" t="str">
        <f>FIXED(EXP('WinBUGS output'!O1584),2)</f>
        <v>1.34</v>
      </c>
    </row>
    <row r="1586" spans="1:28" x14ac:dyDescent="0.25">
      <c r="A1586" s="15">
        <v>20</v>
      </c>
      <c r="B1586" s="15">
        <v>45</v>
      </c>
      <c r="C1586" s="5" t="str">
        <f>VLOOKUP(A1586,'WinBUGS output'!A:C,3,FALSE)</f>
        <v>Sertraline</v>
      </c>
      <c r="D1586" s="5" t="str">
        <f>VLOOKUP(B1586,'WinBUGS output'!A:C,3,FALSE)</f>
        <v>Psychoeducational group programme</v>
      </c>
      <c r="E1586" s="5" t="str">
        <f>FIXED('WinBUGS output'!N1585,2)</f>
        <v>-0.69</v>
      </c>
      <c r="F1586" s="5" t="str">
        <f>FIXED('WinBUGS output'!M1585,2)</f>
        <v>-1.59</v>
      </c>
      <c r="G1586" s="5" t="str">
        <f>FIXED('WinBUGS output'!O1585,2)</f>
        <v>0.14</v>
      </c>
      <c r="H1586" s="38"/>
      <c r="I1586" s="38"/>
      <c r="J1586" s="38"/>
      <c r="X1586" s="5" t="str">
        <f t="shared" si="60"/>
        <v>Sertraline</v>
      </c>
      <c r="Y1586" s="5" t="str">
        <f t="shared" si="61"/>
        <v>Psychoeducational group programme</v>
      </c>
      <c r="Z1586" s="5" t="str">
        <f>FIXED(EXP('WinBUGS output'!N1585),2)</f>
        <v>0.50</v>
      </c>
      <c r="AA1586" s="5" t="str">
        <f>FIXED(EXP('WinBUGS output'!M1585),2)</f>
        <v>0.20</v>
      </c>
      <c r="AB1586" s="5" t="str">
        <f>FIXED(EXP('WinBUGS output'!O1585),2)</f>
        <v>1.15</v>
      </c>
    </row>
    <row r="1587" spans="1:28" x14ac:dyDescent="0.25">
      <c r="A1587" s="15">
        <v>20</v>
      </c>
      <c r="B1587" s="15">
        <v>46</v>
      </c>
      <c r="C1587" s="5" t="str">
        <f>VLOOKUP(A1587,'WinBUGS output'!A:C,3,FALSE)</f>
        <v>Sertraline</v>
      </c>
      <c r="D1587" s="5" t="str">
        <f>VLOOKUP(B1587,'WinBUGS output'!A:C,3,FALSE)</f>
        <v>Psychoeducational group programme + TAU</v>
      </c>
      <c r="E1587" s="5" t="str">
        <f>FIXED('WinBUGS output'!N1586,2)</f>
        <v>-0.39</v>
      </c>
      <c r="F1587" s="5" t="str">
        <f>FIXED('WinBUGS output'!M1586,2)</f>
        <v>-1.14</v>
      </c>
      <c r="G1587" s="5" t="str">
        <f>FIXED('WinBUGS output'!O1586,2)</f>
        <v>0.36</v>
      </c>
      <c r="H1587" s="38"/>
      <c r="I1587" s="38"/>
      <c r="J1587" s="38"/>
      <c r="X1587" s="5" t="str">
        <f t="shared" si="60"/>
        <v>Sertraline</v>
      </c>
      <c r="Y1587" s="5" t="str">
        <f t="shared" si="61"/>
        <v>Psychoeducational group programme + TAU</v>
      </c>
      <c r="Z1587" s="5" t="str">
        <f>FIXED(EXP('WinBUGS output'!N1586),2)</f>
        <v>0.67</v>
      </c>
      <c r="AA1587" s="5" t="str">
        <f>FIXED(EXP('WinBUGS output'!M1586),2)</f>
        <v>0.32</v>
      </c>
      <c r="AB1587" s="5" t="str">
        <f>FIXED(EXP('WinBUGS output'!O1586),2)</f>
        <v>1.44</v>
      </c>
    </row>
    <row r="1588" spans="1:28" x14ac:dyDescent="0.25">
      <c r="A1588" s="15">
        <v>20</v>
      </c>
      <c r="B1588" s="15">
        <v>47</v>
      </c>
      <c r="C1588" s="5" t="str">
        <f>VLOOKUP(A1588,'WinBUGS output'!A:C,3,FALSE)</f>
        <v>Sertraline</v>
      </c>
      <c r="D1588" s="5" t="str">
        <f>VLOOKUP(B1588,'WinBUGS output'!A:C,3,FALSE)</f>
        <v>Interpersonal psychotherapy (IPT)</v>
      </c>
      <c r="E1588" s="5" t="str">
        <f>FIXED('WinBUGS output'!N1587,2)</f>
        <v>-0.20</v>
      </c>
      <c r="F1588" s="5" t="str">
        <f>FIXED('WinBUGS output'!M1587,2)</f>
        <v>-0.73</v>
      </c>
      <c r="G1588" s="5" t="str">
        <f>FIXED('WinBUGS output'!O1587,2)</f>
        <v>0.33</v>
      </c>
      <c r="H1588" s="38"/>
      <c r="I1588" s="38"/>
      <c r="J1588" s="38"/>
      <c r="X1588" s="5" t="str">
        <f t="shared" si="60"/>
        <v>Sertraline</v>
      </c>
      <c r="Y1588" s="5" t="str">
        <f t="shared" si="61"/>
        <v>Interpersonal psychotherapy (IPT)</v>
      </c>
      <c r="Z1588" s="5" t="str">
        <f>FIXED(EXP('WinBUGS output'!N1587),2)</f>
        <v>0.82</v>
      </c>
      <c r="AA1588" s="5" t="str">
        <f>FIXED(EXP('WinBUGS output'!M1587),2)</f>
        <v>0.48</v>
      </c>
      <c r="AB1588" s="5" t="str">
        <f>FIXED(EXP('WinBUGS output'!O1587),2)</f>
        <v>1.40</v>
      </c>
    </row>
    <row r="1589" spans="1:28" x14ac:dyDescent="0.25">
      <c r="A1589" s="15">
        <v>20</v>
      </c>
      <c r="B1589" s="15">
        <v>48</v>
      </c>
      <c r="C1589" s="5" t="str">
        <f>VLOOKUP(A1589,'WinBUGS output'!A:C,3,FALSE)</f>
        <v>Sertraline</v>
      </c>
      <c r="D1589" s="5" t="str">
        <f>VLOOKUP(B1589,'WinBUGS output'!A:C,3,FALSE)</f>
        <v>Interpersonal psychotherapy (IPT) + TAU</v>
      </c>
      <c r="E1589" s="5" t="str">
        <f>FIXED('WinBUGS output'!N1588,2)</f>
        <v>-0.36</v>
      </c>
      <c r="F1589" s="5" t="str">
        <f>FIXED('WinBUGS output'!M1588,2)</f>
        <v>-1.32</v>
      </c>
      <c r="G1589" s="5" t="str">
        <f>FIXED('WinBUGS output'!O1588,2)</f>
        <v>0.42</v>
      </c>
      <c r="H1589" s="38"/>
      <c r="I1589" s="38"/>
      <c r="J1589" s="38"/>
      <c r="X1589" s="5" t="str">
        <f t="shared" si="60"/>
        <v>Sertraline</v>
      </c>
      <c r="Y1589" s="5" t="str">
        <f t="shared" si="61"/>
        <v>Interpersonal psychotherapy (IPT) + TAU</v>
      </c>
      <c r="Z1589" s="5" t="str">
        <f>FIXED(EXP('WinBUGS output'!N1588),2)</f>
        <v>0.70</v>
      </c>
      <c r="AA1589" s="5" t="str">
        <f>FIXED(EXP('WinBUGS output'!M1588),2)</f>
        <v>0.27</v>
      </c>
      <c r="AB1589" s="5" t="str">
        <f>FIXED(EXP('WinBUGS output'!O1588),2)</f>
        <v>1.53</v>
      </c>
    </row>
    <row r="1590" spans="1:28" x14ac:dyDescent="0.25">
      <c r="A1590" s="15">
        <v>20</v>
      </c>
      <c r="B1590" s="15">
        <v>49</v>
      </c>
      <c r="C1590" s="5" t="str">
        <f>VLOOKUP(A1590,'WinBUGS output'!A:C,3,FALSE)</f>
        <v>Sertraline</v>
      </c>
      <c r="D1590" s="5" t="str">
        <f>VLOOKUP(B1590,'WinBUGS output'!A:C,3,FALSE)</f>
        <v>Emotion-focused therapy (EFT)</v>
      </c>
      <c r="E1590" s="5" t="str">
        <f>FIXED('WinBUGS output'!N1589,2)</f>
        <v>-0.28</v>
      </c>
      <c r="F1590" s="5" t="str">
        <f>FIXED('WinBUGS output'!M1589,2)</f>
        <v>-1.16</v>
      </c>
      <c r="G1590" s="5" t="str">
        <f>FIXED('WinBUGS output'!O1589,2)</f>
        <v>0.49</v>
      </c>
      <c r="H1590" s="38"/>
      <c r="I1590" s="38"/>
      <c r="J1590" s="38"/>
      <c r="X1590" s="5" t="str">
        <f t="shared" si="60"/>
        <v>Sertraline</v>
      </c>
      <c r="Y1590" s="5" t="str">
        <f t="shared" si="61"/>
        <v>Emotion-focused therapy (EFT)</v>
      </c>
      <c r="Z1590" s="5" t="str">
        <f>FIXED(EXP('WinBUGS output'!N1589),2)</f>
        <v>0.75</v>
      </c>
      <c r="AA1590" s="5" t="str">
        <f>FIXED(EXP('WinBUGS output'!M1589),2)</f>
        <v>0.31</v>
      </c>
      <c r="AB1590" s="5" t="str">
        <f>FIXED(EXP('WinBUGS output'!O1589),2)</f>
        <v>1.63</v>
      </c>
    </row>
    <row r="1591" spans="1:28" x14ac:dyDescent="0.25">
      <c r="A1591" s="15">
        <v>20</v>
      </c>
      <c r="B1591" s="15">
        <v>50</v>
      </c>
      <c r="C1591" s="5" t="str">
        <f>VLOOKUP(A1591,'WinBUGS output'!A:C,3,FALSE)</f>
        <v>Sertraline</v>
      </c>
      <c r="D1591" s="5" t="str">
        <f>VLOOKUP(B1591,'WinBUGS output'!A:C,3,FALSE)</f>
        <v>Interpersonal counselling</v>
      </c>
      <c r="E1591" s="5" t="str">
        <f>FIXED('WinBUGS output'!N1590,2)</f>
        <v>-0.25</v>
      </c>
      <c r="F1591" s="5" t="str">
        <f>FIXED('WinBUGS output'!M1590,2)</f>
        <v>-1.00</v>
      </c>
      <c r="G1591" s="5" t="str">
        <f>FIXED('WinBUGS output'!O1590,2)</f>
        <v>0.45</v>
      </c>
      <c r="H1591" s="38"/>
      <c r="I1591" s="38"/>
      <c r="J1591" s="38"/>
      <c r="X1591" s="5" t="str">
        <f t="shared" si="60"/>
        <v>Sertraline</v>
      </c>
      <c r="Y1591" s="5" t="str">
        <f t="shared" si="61"/>
        <v>Interpersonal counselling</v>
      </c>
      <c r="Z1591" s="5" t="str">
        <f>FIXED(EXP('WinBUGS output'!N1590),2)</f>
        <v>0.78</v>
      </c>
      <c r="AA1591" s="5" t="str">
        <f>FIXED(EXP('WinBUGS output'!M1590),2)</f>
        <v>0.37</v>
      </c>
      <c r="AB1591" s="5" t="str">
        <f>FIXED(EXP('WinBUGS output'!O1590),2)</f>
        <v>1.56</v>
      </c>
    </row>
    <row r="1592" spans="1:28" x14ac:dyDescent="0.25">
      <c r="A1592" s="15">
        <v>20</v>
      </c>
      <c r="B1592" s="15">
        <v>51</v>
      </c>
      <c r="C1592" s="5" t="str">
        <f>VLOOKUP(A1592,'WinBUGS output'!A:C,3,FALSE)</f>
        <v>Sertraline</v>
      </c>
      <c r="D1592" s="5" t="str">
        <f>VLOOKUP(B1592,'WinBUGS output'!A:C,3,FALSE)</f>
        <v>Non-directive counselling</v>
      </c>
      <c r="E1592" s="5" t="str">
        <f>FIXED('WinBUGS output'!N1591,2)</f>
        <v>-0.05</v>
      </c>
      <c r="F1592" s="5" t="str">
        <f>FIXED('WinBUGS output'!M1591,2)</f>
        <v>-0.77</v>
      </c>
      <c r="G1592" s="5" t="str">
        <f>FIXED('WinBUGS output'!O1591,2)</f>
        <v>0.72</v>
      </c>
      <c r="H1592" s="38"/>
      <c r="I1592" s="38"/>
      <c r="J1592" s="38"/>
      <c r="X1592" s="5" t="str">
        <f t="shared" si="60"/>
        <v>Sertraline</v>
      </c>
      <c r="Y1592" s="5" t="str">
        <f t="shared" si="61"/>
        <v>Non-directive counselling</v>
      </c>
      <c r="Z1592" s="5" t="str">
        <f>FIXED(EXP('WinBUGS output'!N1591),2)</f>
        <v>0.95</v>
      </c>
      <c r="AA1592" s="5" t="str">
        <f>FIXED(EXP('WinBUGS output'!M1591),2)</f>
        <v>0.46</v>
      </c>
      <c r="AB1592" s="5" t="str">
        <f>FIXED(EXP('WinBUGS output'!O1591),2)</f>
        <v>2.05</v>
      </c>
    </row>
    <row r="1593" spans="1:28" x14ac:dyDescent="0.25">
      <c r="A1593" s="15">
        <v>20</v>
      </c>
      <c r="B1593" s="15">
        <v>52</v>
      </c>
      <c r="C1593" s="5" t="str">
        <f>VLOOKUP(A1593,'WinBUGS output'!A:C,3,FALSE)</f>
        <v>Sertraline</v>
      </c>
      <c r="D1593" s="5" t="str">
        <f>VLOOKUP(B1593,'WinBUGS output'!A:C,3,FALSE)</f>
        <v>Non-directive counselling + TAU</v>
      </c>
      <c r="E1593" s="5" t="str">
        <f>FIXED('WinBUGS output'!N1592,2)</f>
        <v>-0.08</v>
      </c>
      <c r="F1593" s="5" t="str">
        <f>FIXED('WinBUGS output'!M1592,2)</f>
        <v>-0.85</v>
      </c>
      <c r="G1593" s="5" t="str">
        <f>FIXED('WinBUGS output'!O1592,2)</f>
        <v>0.73</v>
      </c>
      <c r="H1593" s="38"/>
      <c r="I1593" s="38"/>
      <c r="J1593" s="38"/>
      <c r="X1593" s="5" t="str">
        <f t="shared" si="60"/>
        <v>Sertraline</v>
      </c>
      <c r="Y1593" s="5" t="str">
        <f t="shared" si="61"/>
        <v>Non-directive counselling + TAU</v>
      </c>
      <c r="Z1593" s="5" t="str">
        <f>FIXED(EXP('WinBUGS output'!N1592),2)</f>
        <v>0.93</v>
      </c>
      <c r="AA1593" s="5" t="str">
        <f>FIXED(EXP('WinBUGS output'!M1592),2)</f>
        <v>0.43</v>
      </c>
      <c r="AB1593" s="5" t="str">
        <f>FIXED(EXP('WinBUGS output'!O1592),2)</f>
        <v>2.08</v>
      </c>
    </row>
    <row r="1594" spans="1:28" x14ac:dyDescent="0.25">
      <c r="A1594" s="15">
        <v>20</v>
      </c>
      <c r="B1594" s="15">
        <v>53</v>
      </c>
      <c r="C1594" s="5" t="str">
        <f>VLOOKUP(A1594,'WinBUGS output'!A:C,3,FALSE)</f>
        <v>Sertraline</v>
      </c>
      <c r="D1594" s="5" t="str">
        <f>VLOOKUP(B1594,'WinBUGS output'!A:C,3,FALSE)</f>
        <v>Psychodynamic counselling + TAU</v>
      </c>
      <c r="E1594" s="5" t="str">
        <f>FIXED('WinBUGS output'!N1593,2)</f>
        <v>-0.17</v>
      </c>
      <c r="F1594" s="5" t="str">
        <f>FIXED('WinBUGS output'!M1593,2)</f>
        <v>-1.02</v>
      </c>
      <c r="G1594" s="5" t="str">
        <f>FIXED('WinBUGS output'!O1593,2)</f>
        <v>0.66</v>
      </c>
      <c r="H1594" s="38"/>
      <c r="I1594" s="38"/>
      <c r="J1594" s="38"/>
      <c r="X1594" s="5" t="str">
        <f t="shared" si="60"/>
        <v>Sertraline</v>
      </c>
      <c r="Y1594" s="5" t="str">
        <f t="shared" si="61"/>
        <v>Psychodynamic counselling + TAU</v>
      </c>
      <c r="Z1594" s="5" t="str">
        <f>FIXED(EXP('WinBUGS output'!N1593),2)</f>
        <v>0.84</v>
      </c>
      <c r="AA1594" s="5" t="str">
        <f>FIXED(EXP('WinBUGS output'!M1593),2)</f>
        <v>0.36</v>
      </c>
      <c r="AB1594" s="5" t="str">
        <f>FIXED(EXP('WinBUGS output'!O1593),2)</f>
        <v>1.93</v>
      </c>
    </row>
    <row r="1595" spans="1:28" x14ac:dyDescent="0.25">
      <c r="A1595" s="15">
        <v>20</v>
      </c>
      <c r="B1595" s="15">
        <v>54</v>
      </c>
      <c r="C1595" s="5" t="str">
        <f>VLOOKUP(A1595,'WinBUGS output'!A:C,3,FALSE)</f>
        <v>Sertraline</v>
      </c>
      <c r="D1595" s="5" t="str">
        <f>VLOOKUP(B1595,'WinBUGS output'!A:C,3,FALSE)</f>
        <v>Relational client-centered therapy</v>
      </c>
      <c r="E1595" s="5" t="str">
        <f>FIXED('WinBUGS output'!N1594,2)</f>
        <v>-0.19</v>
      </c>
      <c r="F1595" s="5" t="str">
        <f>FIXED('WinBUGS output'!M1594,2)</f>
        <v>-1.15</v>
      </c>
      <c r="G1595" s="5" t="str">
        <f>FIXED('WinBUGS output'!O1594,2)</f>
        <v>0.71</v>
      </c>
      <c r="H1595" s="38"/>
      <c r="I1595" s="38"/>
      <c r="J1595" s="38"/>
      <c r="X1595" s="5" t="str">
        <f t="shared" si="60"/>
        <v>Sertraline</v>
      </c>
      <c r="Y1595" s="5" t="str">
        <f t="shared" si="61"/>
        <v>Relational client-centered therapy</v>
      </c>
      <c r="Z1595" s="5" t="str">
        <f>FIXED(EXP('WinBUGS output'!N1594),2)</f>
        <v>0.83</v>
      </c>
      <c r="AA1595" s="5" t="str">
        <f>FIXED(EXP('WinBUGS output'!M1594),2)</f>
        <v>0.32</v>
      </c>
      <c r="AB1595" s="5" t="str">
        <f>FIXED(EXP('WinBUGS output'!O1594),2)</f>
        <v>2.03</v>
      </c>
    </row>
    <row r="1596" spans="1:28" x14ac:dyDescent="0.25">
      <c r="A1596" s="15">
        <v>20</v>
      </c>
      <c r="B1596" s="15">
        <v>55</v>
      </c>
      <c r="C1596" s="5" t="str">
        <f>VLOOKUP(A1596,'WinBUGS output'!A:C,3,FALSE)</f>
        <v>Sertraline</v>
      </c>
      <c r="D1596" s="5" t="str">
        <f>VLOOKUP(B1596,'WinBUGS output'!A:C,3,FALSE)</f>
        <v>Wheel of wellness counselling</v>
      </c>
      <c r="E1596" s="5" t="str">
        <f>FIXED('WinBUGS output'!N1595,2)</f>
        <v>-0.25</v>
      </c>
      <c r="F1596" s="5" t="str">
        <f>FIXED('WinBUGS output'!M1595,2)</f>
        <v>-1.22</v>
      </c>
      <c r="G1596" s="5" t="str">
        <f>FIXED('WinBUGS output'!O1595,2)</f>
        <v>0.60</v>
      </c>
      <c r="H1596" s="38"/>
      <c r="I1596" s="38"/>
      <c r="J1596" s="38"/>
      <c r="X1596" s="5" t="str">
        <f t="shared" si="60"/>
        <v>Sertraline</v>
      </c>
      <c r="Y1596" s="5" t="str">
        <f t="shared" si="61"/>
        <v>Wheel of wellness counselling</v>
      </c>
      <c r="Z1596" s="5" t="str">
        <f>FIXED(EXP('WinBUGS output'!N1595),2)</f>
        <v>0.78</v>
      </c>
      <c r="AA1596" s="5" t="str">
        <f>FIXED(EXP('WinBUGS output'!M1595),2)</f>
        <v>0.29</v>
      </c>
      <c r="AB1596" s="5" t="str">
        <f>FIXED(EXP('WinBUGS output'!O1595),2)</f>
        <v>1.82</v>
      </c>
    </row>
    <row r="1597" spans="1:28" x14ac:dyDescent="0.25">
      <c r="A1597" s="15">
        <v>20</v>
      </c>
      <c r="B1597" s="15">
        <v>56</v>
      </c>
      <c r="C1597" s="5" t="str">
        <f>VLOOKUP(A1597,'WinBUGS output'!A:C,3,FALSE)</f>
        <v>Sertraline</v>
      </c>
      <c r="D1597" s="5" t="str">
        <f>VLOOKUP(B1597,'WinBUGS output'!A:C,3,FALSE)</f>
        <v>Problem solving group</v>
      </c>
      <c r="E1597" s="5" t="str">
        <f>FIXED('WinBUGS output'!N1596,2)</f>
        <v>-0.24</v>
      </c>
      <c r="F1597" s="5" t="str">
        <f>FIXED('WinBUGS output'!M1596,2)</f>
        <v>-1.14</v>
      </c>
      <c r="G1597" s="5" t="str">
        <f>FIXED('WinBUGS output'!O1596,2)</f>
        <v>0.75</v>
      </c>
      <c r="H1597" s="38"/>
      <c r="I1597" s="38"/>
      <c r="J1597" s="38"/>
      <c r="X1597" s="5" t="str">
        <f t="shared" si="60"/>
        <v>Sertraline</v>
      </c>
      <c r="Y1597" s="5" t="str">
        <f t="shared" si="61"/>
        <v>Problem solving group</v>
      </c>
      <c r="Z1597" s="5" t="str">
        <f>FIXED(EXP('WinBUGS output'!N1596),2)</f>
        <v>0.79</v>
      </c>
      <c r="AA1597" s="5" t="str">
        <f>FIXED(EXP('WinBUGS output'!M1596),2)</f>
        <v>0.32</v>
      </c>
      <c r="AB1597" s="5" t="str">
        <f>FIXED(EXP('WinBUGS output'!O1596),2)</f>
        <v>2.11</v>
      </c>
    </row>
    <row r="1598" spans="1:28" x14ac:dyDescent="0.25">
      <c r="A1598" s="15">
        <v>20</v>
      </c>
      <c r="B1598" s="15">
        <v>57</v>
      </c>
      <c r="C1598" s="5" t="str">
        <f>VLOOKUP(A1598,'WinBUGS output'!A:C,3,FALSE)</f>
        <v>Sertraline</v>
      </c>
      <c r="D1598" s="5" t="str">
        <f>VLOOKUP(B1598,'WinBUGS output'!A:C,3,FALSE)</f>
        <v>Problem solving individual</v>
      </c>
      <c r="E1598" s="5" t="str">
        <f>FIXED('WinBUGS output'!N1597,2)</f>
        <v>-0.32</v>
      </c>
      <c r="F1598" s="5" t="str">
        <f>FIXED('WinBUGS output'!M1597,2)</f>
        <v>-1.02</v>
      </c>
      <c r="G1598" s="5" t="str">
        <f>FIXED('WinBUGS output'!O1597,2)</f>
        <v>0.36</v>
      </c>
      <c r="H1598" s="38"/>
      <c r="I1598" s="38"/>
      <c r="J1598" s="38"/>
      <c r="X1598" s="5" t="str">
        <f t="shared" si="60"/>
        <v>Sertraline</v>
      </c>
      <c r="Y1598" s="5" t="str">
        <f t="shared" si="61"/>
        <v>Problem solving individual</v>
      </c>
      <c r="Z1598" s="5" t="str">
        <f>FIXED(EXP('WinBUGS output'!N1597),2)</f>
        <v>0.72</v>
      </c>
      <c r="AA1598" s="5" t="str">
        <f>FIXED(EXP('WinBUGS output'!M1597),2)</f>
        <v>0.36</v>
      </c>
      <c r="AB1598" s="5" t="str">
        <f>FIXED(EXP('WinBUGS output'!O1597),2)</f>
        <v>1.43</v>
      </c>
    </row>
    <row r="1599" spans="1:28" x14ac:dyDescent="0.25">
      <c r="A1599" s="15">
        <v>20</v>
      </c>
      <c r="B1599" s="15">
        <v>58</v>
      </c>
      <c r="C1599" s="5" t="str">
        <f>VLOOKUP(A1599,'WinBUGS output'!A:C,3,FALSE)</f>
        <v>Sertraline</v>
      </c>
      <c r="D1599" s="5" t="str">
        <f>VLOOKUP(B1599,'WinBUGS output'!A:C,3,FALSE)</f>
        <v>Problem solving individual + TAU</v>
      </c>
      <c r="E1599" s="5" t="str">
        <f>FIXED('WinBUGS output'!N1598,2)</f>
        <v>-0.41</v>
      </c>
      <c r="F1599" s="5" t="str">
        <f>FIXED('WinBUGS output'!M1598,2)</f>
        <v>-1.30</v>
      </c>
      <c r="G1599" s="5" t="str">
        <f>FIXED('WinBUGS output'!O1598,2)</f>
        <v>0.42</v>
      </c>
      <c r="H1599" s="38"/>
      <c r="I1599" s="38"/>
      <c r="J1599" s="38"/>
      <c r="X1599" s="5" t="str">
        <f t="shared" si="60"/>
        <v>Sertraline</v>
      </c>
      <c r="Y1599" s="5" t="str">
        <f t="shared" si="61"/>
        <v>Problem solving individual + TAU</v>
      </c>
      <c r="Z1599" s="5" t="str">
        <f>FIXED(EXP('WinBUGS output'!N1598),2)</f>
        <v>0.67</v>
      </c>
      <c r="AA1599" s="5" t="str">
        <f>FIXED(EXP('WinBUGS output'!M1598),2)</f>
        <v>0.27</v>
      </c>
      <c r="AB1599" s="5" t="str">
        <f>FIXED(EXP('WinBUGS output'!O1598),2)</f>
        <v>1.51</v>
      </c>
    </row>
    <row r="1600" spans="1:28" x14ac:dyDescent="0.25">
      <c r="A1600" s="15">
        <v>20</v>
      </c>
      <c r="B1600" s="15">
        <v>59</v>
      </c>
      <c r="C1600" s="5" t="str">
        <f>VLOOKUP(A1600,'WinBUGS output'!A:C,3,FALSE)</f>
        <v>Sertraline</v>
      </c>
      <c r="D1600" s="5" t="str">
        <f>VLOOKUP(B1600,'WinBUGS output'!A:C,3,FALSE)</f>
        <v>Problem solving individual + enhanced TAU</v>
      </c>
      <c r="E1600" s="5" t="str">
        <f>FIXED('WinBUGS output'!N1599,2)</f>
        <v>-0.21</v>
      </c>
      <c r="F1600" s="5" t="str">
        <f>FIXED('WinBUGS output'!M1599,2)</f>
        <v>-1.08</v>
      </c>
      <c r="G1600" s="5" t="str">
        <f>FIXED('WinBUGS output'!O1599,2)</f>
        <v>0.75</v>
      </c>
      <c r="H1600" s="38"/>
      <c r="I1600" s="38"/>
      <c r="J1600" s="38"/>
      <c r="X1600" s="5" t="str">
        <f t="shared" si="60"/>
        <v>Sertraline</v>
      </c>
      <c r="Y1600" s="5" t="str">
        <f t="shared" si="61"/>
        <v>Problem solving individual + enhanced TAU</v>
      </c>
      <c r="Z1600" s="5" t="str">
        <f>FIXED(EXP('WinBUGS output'!N1599),2)</f>
        <v>0.81</v>
      </c>
      <c r="AA1600" s="5" t="str">
        <f>FIXED(EXP('WinBUGS output'!M1599),2)</f>
        <v>0.34</v>
      </c>
      <c r="AB1600" s="5" t="str">
        <f>FIXED(EXP('WinBUGS output'!O1599),2)</f>
        <v>2.11</v>
      </c>
    </row>
    <row r="1601" spans="1:28" x14ac:dyDescent="0.25">
      <c r="A1601" s="15">
        <v>20</v>
      </c>
      <c r="B1601" s="15">
        <v>60</v>
      </c>
      <c r="C1601" s="5" t="str">
        <f>VLOOKUP(A1601,'WinBUGS output'!A:C,3,FALSE)</f>
        <v>Sertraline</v>
      </c>
      <c r="D1601" s="5" t="str">
        <f>VLOOKUP(B1601,'WinBUGS output'!A:C,3,FALSE)</f>
        <v>Behavioural activation (BA)</v>
      </c>
      <c r="E1601" s="5" t="str">
        <f>FIXED('WinBUGS output'!N1600,2)</f>
        <v>-0.59</v>
      </c>
      <c r="F1601" s="5" t="str">
        <f>FIXED('WinBUGS output'!M1600,2)</f>
        <v>-1.40</v>
      </c>
      <c r="G1601" s="5" t="str">
        <f>FIXED('WinBUGS output'!O1600,2)</f>
        <v>0.20</v>
      </c>
      <c r="H1601" s="38" t="s">
        <v>5409</v>
      </c>
      <c r="I1601" s="38" t="s">
        <v>5410</v>
      </c>
      <c r="J1601" s="38" t="s">
        <v>5250</v>
      </c>
      <c r="X1601" s="5" t="str">
        <f t="shared" si="60"/>
        <v>Sertraline</v>
      </c>
      <c r="Y1601" s="5" t="str">
        <f t="shared" si="61"/>
        <v>Behavioural activation (BA)</v>
      </c>
      <c r="Z1601" s="5" t="str">
        <f>FIXED(EXP('WinBUGS output'!N1600),2)</f>
        <v>0.55</v>
      </c>
      <c r="AA1601" s="5" t="str">
        <f>FIXED(EXP('WinBUGS output'!M1600),2)</f>
        <v>0.25</v>
      </c>
      <c r="AB1601" s="5" t="str">
        <f>FIXED(EXP('WinBUGS output'!O1600),2)</f>
        <v>1.22</v>
      </c>
    </row>
    <row r="1602" spans="1:28" x14ac:dyDescent="0.25">
      <c r="A1602" s="15">
        <v>20</v>
      </c>
      <c r="B1602" s="15">
        <v>61</v>
      </c>
      <c r="C1602" s="5" t="str">
        <f>VLOOKUP(A1602,'WinBUGS output'!A:C,3,FALSE)</f>
        <v>Sertraline</v>
      </c>
      <c r="D1602" s="5" t="str">
        <f>VLOOKUP(B1602,'WinBUGS output'!A:C,3,FALSE)</f>
        <v>Behavioural activation (BA) + TAU</v>
      </c>
      <c r="E1602" s="5" t="str">
        <f>FIXED('WinBUGS output'!N1601,2)</f>
        <v>-0.35</v>
      </c>
      <c r="F1602" s="5" t="str">
        <f>FIXED('WinBUGS output'!M1601,2)</f>
        <v>-1.38</v>
      </c>
      <c r="G1602" s="5" t="str">
        <f>FIXED('WinBUGS output'!O1601,2)</f>
        <v>0.77</v>
      </c>
      <c r="H1602" s="38"/>
      <c r="I1602" s="38"/>
      <c r="J1602" s="38"/>
      <c r="X1602" s="5" t="str">
        <f t="shared" si="60"/>
        <v>Sertraline</v>
      </c>
      <c r="Y1602" s="5" t="str">
        <f t="shared" si="61"/>
        <v>Behavioural activation (BA) + TAU</v>
      </c>
      <c r="Z1602" s="5" t="str">
        <f>FIXED(EXP('WinBUGS output'!N1601),2)</f>
        <v>0.71</v>
      </c>
      <c r="AA1602" s="5" t="str">
        <f>FIXED(EXP('WinBUGS output'!M1601),2)</f>
        <v>0.25</v>
      </c>
      <c r="AB1602" s="5" t="str">
        <f>FIXED(EXP('WinBUGS output'!O1601),2)</f>
        <v>2.16</v>
      </c>
    </row>
    <row r="1603" spans="1:28" x14ac:dyDescent="0.25">
      <c r="A1603" s="15">
        <v>20</v>
      </c>
      <c r="B1603" s="15">
        <v>62</v>
      </c>
      <c r="C1603" s="5" t="str">
        <f>VLOOKUP(A1603,'WinBUGS output'!A:C,3,FALSE)</f>
        <v>Sertraline</v>
      </c>
      <c r="D1603" s="5" t="str">
        <f>VLOOKUP(B1603,'WinBUGS output'!A:C,3,FALSE)</f>
        <v>Behavioural therapy (Lewinsohn 1976)</v>
      </c>
      <c r="E1603" s="5" t="str">
        <f>FIXED('WinBUGS output'!N1602,2)</f>
        <v>-0.17</v>
      </c>
      <c r="F1603" s="5" t="str">
        <f>FIXED('WinBUGS output'!M1602,2)</f>
        <v>-1.18</v>
      </c>
      <c r="G1603" s="5" t="str">
        <f>FIXED('WinBUGS output'!O1602,2)</f>
        <v>1.03</v>
      </c>
      <c r="H1603" s="38"/>
      <c r="I1603" s="38"/>
      <c r="J1603" s="38"/>
      <c r="X1603" s="5" t="str">
        <f t="shared" si="60"/>
        <v>Sertraline</v>
      </c>
      <c r="Y1603" s="5" t="str">
        <f t="shared" si="61"/>
        <v>Behavioural therapy (Lewinsohn 1976)</v>
      </c>
      <c r="Z1603" s="5" t="str">
        <f>FIXED(EXP('WinBUGS output'!N1602),2)</f>
        <v>0.84</v>
      </c>
      <c r="AA1603" s="5" t="str">
        <f>FIXED(EXP('WinBUGS output'!M1602),2)</f>
        <v>0.31</v>
      </c>
      <c r="AB1603" s="5" t="str">
        <f>FIXED(EXP('WinBUGS output'!O1602),2)</f>
        <v>2.80</v>
      </c>
    </row>
    <row r="1604" spans="1:28" x14ac:dyDescent="0.25">
      <c r="A1604" s="15">
        <v>20</v>
      </c>
      <c r="B1604" s="15">
        <v>63</v>
      </c>
      <c r="C1604" s="5" t="str">
        <f>VLOOKUP(A1604,'WinBUGS output'!A:C,3,FALSE)</f>
        <v>Sertraline</v>
      </c>
      <c r="D1604" s="5" t="str">
        <f>VLOOKUP(B1604,'WinBUGS output'!A:C,3,FALSE)</f>
        <v>Coping with Depression course (individual)</v>
      </c>
      <c r="E1604" s="5" t="str">
        <f>FIXED('WinBUGS output'!N1603,2)</f>
        <v>-0.35</v>
      </c>
      <c r="F1604" s="5" t="str">
        <f>FIXED('WinBUGS output'!M1603,2)</f>
        <v>-1.44</v>
      </c>
      <c r="G1604" s="5" t="str">
        <f>FIXED('WinBUGS output'!O1603,2)</f>
        <v>0.80</v>
      </c>
      <c r="H1604" s="38"/>
      <c r="I1604" s="38"/>
      <c r="J1604" s="38"/>
      <c r="X1604" s="5" t="str">
        <f t="shared" si="60"/>
        <v>Sertraline</v>
      </c>
      <c r="Y1604" s="5" t="str">
        <f t="shared" si="61"/>
        <v>Coping with Depression course (individual)</v>
      </c>
      <c r="Z1604" s="5" t="str">
        <f>FIXED(EXP('WinBUGS output'!N1603),2)</f>
        <v>0.70</v>
      </c>
      <c r="AA1604" s="5" t="str">
        <f>FIXED(EXP('WinBUGS output'!M1603),2)</f>
        <v>0.24</v>
      </c>
      <c r="AB1604" s="5" t="str">
        <f>FIXED(EXP('WinBUGS output'!O1603),2)</f>
        <v>2.24</v>
      </c>
    </row>
    <row r="1605" spans="1:28" x14ac:dyDescent="0.25">
      <c r="A1605" s="15">
        <v>20</v>
      </c>
      <c r="B1605" s="15">
        <v>64</v>
      </c>
      <c r="C1605" s="5" t="str">
        <f>VLOOKUP(A1605,'WinBUGS output'!A:C,3,FALSE)</f>
        <v>Sertraline</v>
      </c>
      <c r="D1605" s="5" t="str">
        <f>VLOOKUP(B1605,'WinBUGS output'!A:C,3,FALSE)</f>
        <v>CBT individual (under 15 sessions)</v>
      </c>
      <c r="E1605" s="5" t="str">
        <f>FIXED('WinBUGS output'!N1604,2)</f>
        <v>-0.24</v>
      </c>
      <c r="F1605" s="5" t="str">
        <f>FIXED('WinBUGS output'!M1604,2)</f>
        <v>-0.78</v>
      </c>
      <c r="G1605" s="5" t="str">
        <f>FIXED('WinBUGS output'!O1604,2)</f>
        <v>0.30</v>
      </c>
      <c r="H1605" s="38"/>
      <c r="I1605" s="38"/>
      <c r="J1605" s="38"/>
      <c r="X1605" s="5" t="str">
        <f t="shared" ref="X1605:X1668" si="62">C1605</f>
        <v>Sertraline</v>
      </c>
      <c r="Y1605" s="5" t="str">
        <f t="shared" ref="Y1605:Y1668" si="63">D1605</f>
        <v>CBT individual (under 15 sessions)</v>
      </c>
      <c r="Z1605" s="5" t="str">
        <f>FIXED(EXP('WinBUGS output'!N1604),2)</f>
        <v>0.79</v>
      </c>
      <c r="AA1605" s="5" t="str">
        <f>FIXED(EXP('WinBUGS output'!M1604),2)</f>
        <v>0.46</v>
      </c>
      <c r="AB1605" s="5" t="str">
        <f>FIXED(EXP('WinBUGS output'!O1604),2)</f>
        <v>1.35</v>
      </c>
    </row>
    <row r="1606" spans="1:28" x14ac:dyDescent="0.25">
      <c r="A1606" s="15">
        <v>20</v>
      </c>
      <c r="B1606" s="15">
        <v>65</v>
      </c>
      <c r="C1606" s="5" t="str">
        <f>VLOOKUP(A1606,'WinBUGS output'!A:C,3,FALSE)</f>
        <v>Sertraline</v>
      </c>
      <c r="D1606" s="5" t="str">
        <f>VLOOKUP(B1606,'WinBUGS output'!A:C,3,FALSE)</f>
        <v>CBT individual (under 15 sessions) + TAU</v>
      </c>
      <c r="E1606" s="5" t="str">
        <f>FIXED('WinBUGS output'!N1605,2)</f>
        <v>-0.19</v>
      </c>
      <c r="F1606" s="5" t="str">
        <f>FIXED('WinBUGS output'!M1605,2)</f>
        <v>-0.82</v>
      </c>
      <c r="G1606" s="5" t="str">
        <f>FIXED('WinBUGS output'!O1605,2)</f>
        <v>0.55</v>
      </c>
      <c r="H1606" s="38"/>
      <c r="I1606" s="38"/>
      <c r="J1606" s="38"/>
      <c r="X1606" s="5" t="str">
        <f t="shared" si="62"/>
        <v>Sertraline</v>
      </c>
      <c r="Y1606" s="5" t="str">
        <f t="shared" si="63"/>
        <v>CBT individual (under 15 sessions) + TAU</v>
      </c>
      <c r="Z1606" s="5" t="str">
        <f>FIXED(EXP('WinBUGS output'!N1605),2)</f>
        <v>0.83</v>
      </c>
      <c r="AA1606" s="5" t="str">
        <f>FIXED(EXP('WinBUGS output'!M1605),2)</f>
        <v>0.44</v>
      </c>
      <c r="AB1606" s="5" t="str">
        <f>FIXED(EXP('WinBUGS output'!O1605),2)</f>
        <v>1.73</v>
      </c>
    </row>
    <row r="1607" spans="1:28" x14ac:dyDescent="0.25">
      <c r="A1607" s="15">
        <v>20</v>
      </c>
      <c r="B1607" s="15">
        <v>66</v>
      </c>
      <c r="C1607" s="5" t="str">
        <f>VLOOKUP(A1607,'WinBUGS output'!A:C,3,FALSE)</f>
        <v>Sertraline</v>
      </c>
      <c r="D1607" s="5" t="str">
        <f>VLOOKUP(B1607,'WinBUGS output'!A:C,3,FALSE)</f>
        <v>CBT individual (over 15 sessions)</v>
      </c>
      <c r="E1607" s="5" t="str">
        <f>FIXED('WinBUGS output'!N1606,2)</f>
        <v>-0.30</v>
      </c>
      <c r="F1607" s="5" t="str">
        <f>FIXED('WinBUGS output'!M1606,2)</f>
        <v>-0.77</v>
      </c>
      <c r="G1607" s="5" t="str">
        <f>FIXED('WinBUGS output'!O1606,2)</f>
        <v>0.15</v>
      </c>
      <c r="H1607" s="38"/>
      <c r="I1607" s="38"/>
      <c r="J1607" s="38"/>
      <c r="X1607" s="5" t="str">
        <f t="shared" si="62"/>
        <v>Sertraline</v>
      </c>
      <c r="Y1607" s="5" t="str">
        <f t="shared" si="63"/>
        <v>CBT individual (over 15 sessions)</v>
      </c>
      <c r="Z1607" s="5" t="str">
        <f>FIXED(EXP('WinBUGS output'!N1606),2)</f>
        <v>0.74</v>
      </c>
      <c r="AA1607" s="5" t="str">
        <f>FIXED(EXP('WinBUGS output'!M1606),2)</f>
        <v>0.46</v>
      </c>
      <c r="AB1607" s="5" t="str">
        <f>FIXED(EXP('WinBUGS output'!O1606),2)</f>
        <v>1.17</v>
      </c>
    </row>
    <row r="1608" spans="1:28" x14ac:dyDescent="0.25">
      <c r="A1608" s="15">
        <v>20</v>
      </c>
      <c r="B1608" s="15">
        <v>67</v>
      </c>
      <c r="C1608" s="5" t="str">
        <f>VLOOKUP(A1608,'WinBUGS output'!A:C,3,FALSE)</f>
        <v>Sertraline</v>
      </c>
      <c r="D1608" s="5" t="str">
        <f>VLOOKUP(B1608,'WinBUGS output'!A:C,3,FALSE)</f>
        <v>CBT individual (over 15 sessions) + TAU</v>
      </c>
      <c r="E1608" s="5" t="str">
        <f>FIXED('WinBUGS output'!N1607,2)</f>
        <v>-0.32</v>
      </c>
      <c r="F1608" s="5" t="str">
        <f>FIXED('WinBUGS output'!M1607,2)</f>
        <v>-1.12</v>
      </c>
      <c r="G1608" s="5" t="str">
        <f>FIXED('WinBUGS output'!O1607,2)</f>
        <v>0.40</v>
      </c>
      <c r="H1608" s="38"/>
      <c r="I1608" s="38"/>
      <c r="J1608" s="38"/>
      <c r="X1608" s="5" t="str">
        <f t="shared" si="62"/>
        <v>Sertraline</v>
      </c>
      <c r="Y1608" s="5" t="str">
        <f t="shared" si="63"/>
        <v>CBT individual (over 15 sessions) + TAU</v>
      </c>
      <c r="Z1608" s="5" t="str">
        <f>FIXED(EXP('WinBUGS output'!N1607),2)</f>
        <v>0.72</v>
      </c>
      <c r="AA1608" s="5" t="str">
        <f>FIXED(EXP('WinBUGS output'!M1607),2)</f>
        <v>0.33</v>
      </c>
      <c r="AB1608" s="5" t="str">
        <f>FIXED(EXP('WinBUGS output'!O1607),2)</f>
        <v>1.49</v>
      </c>
    </row>
    <row r="1609" spans="1:28" x14ac:dyDescent="0.25">
      <c r="A1609" s="15">
        <v>20</v>
      </c>
      <c r="B1609" s="15">
        <v>68</v>
      </c>
      <c r="C1609" s="5" t="str">
        <f>VLOOKUP(A1609,'WinBUGS output'!A:C,3,FALSE)</f>
        <v>Sertraline</v>
      </c>
      <c r="D1609" s="5" t="str">
        <f>VLOOKUP(B1609,'WinBUGS output'!A:C,3,FALSE)</f>
        <v>Rational emotive behaviour therapy (REBT) individual</v>
      </c>
      <c r="E1609" s="5" t="str">
        <f>FIXED('WinBUGS output'!N1608,2)</f>
        <v>-0.33</v>
      </c>
      <c r="F1609" s="5" t="str">
        <f>FIXED('WinBUGS output'!M1608,2)</f>
        <v>-1.09</v>
      </c>
      <c r="G1609" s="5" t="str">
        <f>FIXED('WinBUGS output'!O1608,2)</f>
        <v>0.35</v>
      </c>
      <c r="H1609" s="38"/>
      <c r="I1609" s="38"/>
      <c r="J1609" s="38"/>
      <c r="X1609" s="5" t="str">
        <f t="shared" si="62"/>
        <v>Sertraline</v>
      </c>
      <c r="Y1609" s="5" t="str">
        <f t="shared" si="63"/>
        <v>Rational emotive behaviour therapy (REBT) individual</v>
      </c>
      <c r="Z1609" s="5" t="str">
        <f>FIXED(EXP('WinBUGS output'!N1608),2)</f>
        <v>0.72</v>
      </c>
      <c r="AA1609" s="5" t="str">
        <f>FIXED(EXP('WinBUGS output'!M1608),2)</f>
        <v>0.33</v>
      </c>
      <c r="AB1609" s="5" t="str">
        <f>FIXED(EXP('WinBUGS output'!O1608),2)</f>
        <v>1.43</v>
      </c>
    </row>
    <row r="1610" spans="1:28" x14ac:dyDescent="0.25">
      <c r="A1610" s="15">
        <v>20</v>
      </c>
      <c r="B1610" s="15">
        <v>69</v>
      </c>
      <c r="C1610" s="5" t="str">
        <f>VLOOKUP(A1610,'WinBUGS output'!A:C,3,FALSE)</f>
        <v>Sertraline</v>
      </c>
      <c r="D1610" s="5" t="str">
        <f>VLOOKUP(B1610,'WinBUGS output'!A:C,3,FALSE)</f>
        <v>Third-wave cognitive therapy individual</v>
      </c>
      <c r="E1610" s="5" t="str">
        <f>FIXED('WinBUGS output'!N1609,2)</f>
        <v>-0.37</v>
      </c>
      <c r="F1610" s="5" t="str">
        <f>FIXED('WinBUGS output'!M1609,2)</f>
        <v>-1.03</v>
      </c>
      <c r="G1610" s="5" t="str">
        <f>FIXED('WinBUGS output'!O1609,2)</f>
        <v>0.23</v>
      </c>
      <c r="H1610" s="38"/>
      <c r="I1610" s="38"/>
      <c r="J1610" s="38"/>
      <c r="X1610" s="5" t="str">
        <f t="shared" si="62"/>
        <v>Sertraline</v>
      </c>
      <c r="Y1610" s="5" t="str">
        <f t="shared" si="63"/>
        <v>Third-wave cognitive therapy individual</v>
      </c>
      <c r="Z1610" s="5" t="str">
        <f>FIXED(EXP('WinBUGS output'!N1609),2)</f>
        <v>0.69</v>
      </c>
      <c r="AA1610" s="5" t="str">
        <f>FIXED(EXP('WinBUGS output'!M1609),2)</f>
        <v>0.36</v>
      </c>
      <c r="AB1610" s="5" t="str">
        <f>FIXED(EXP('WinBUGS output'!O1609),2)</f>
        <v>1.26</v>
      </c>
    </row>
    <row r="1611" spans="1:28" x14ac:dyDescent="0.25">
      <c r="A1611" s="15">
        <v>20</v>
      </c>
      <c r="B1611" s="15">
        <v>70</v>
      </c>
      <c r="C1611" s="5" t="str">
        <f>VLOOKUP(A1611,'WinBUGS output'!A:C,3,FALSE)</f>
        <v>Sertraline</v>
      </c>
      <c r="D1611" s="5" t="str">
        <f>VLOOKUP(B1611,'WinBUGS output'!A:C,3,FALSE)</f>
        <v>Third-wave cognitive therapy individual + TAU</v>
      </c>
      <c r="E1611" s="5" t="str">
        <f>FIXED('WinBUGS output'!N1610,2)</f>
        <v>-0.34</v>
      </c>
      <c r="F1611" s="5" t="str">
        <f>FIXED('WinBUGS output'!M1610,2)</f>
        <v>-1.14</v>
      </c>
      <c r="G1611" s="5" t="str">
        <f>FIXED('WinBUGS output'!O1610,2)</f>
        <v>0.38</v>
      </c>
      <c r="H1611" s="38"/>
      <c r="I1611" s="38"/>
      <c r="J1611" s="38"/>
      <c r="X1611" s="5" t="str">
        <f t="shared" si="62"/>
        <v>Sertraline</v>
      </c>
      <c r="Y1611" s="5" t="str">
        <f t="shared" si="63"/>
        <v>Third-wave cognitive therapy individual + TAU</v>
      </c>
      <c r="Z1611" s="5" t="str">
        <f>FIXED(EXP('WinBUGS output'!N1610),2)</f>
        <v>0.71</v>
      </c>
      <c r="AA1611" s="5" t="str">
        <f>FIXED(EXP('WinBUGS output'!M1610),2)</f>
        <v>0.32</v>
      </c>
      <c r="AB1611" s="5" t="str">
        <f>FIXED(EXP('WinBUGS output'!O1610),2)</f>
        <v>1.46</v>
      </c>
    </row>
    <row r="1612" spans="1:28" x14ac:dyDescent="0.25">
      <c r="A1612" s="15">
        <v>20</v>
      </c>
      <c r="B1612" s="15">
        <v>71</v>
      </c>
      <c r="C1612" s="5" t="str">
        <f>VLOOKUP(A1612,'WinBUGS output'!A:C,3,FALSE)</f>
        <v>Sertraline</v>
      </c>
      <c r="D1612" s="5" t="str">
        <f>VLOOKUP(B1612,'WinBUGS output'!A:C,3,FALSE)</f>
        <v>CBT group (under 15 sessions)</v>
      </c>
      <c r="E1612" s="5" t="str">
        <f>FIXED('WinBUGS output'!N1611,2)</f>
        <v>-0.07</v>
      </c>
      <c r="F1612" s="5" t="str">
        <f>FIXED('WinBUGS output'!M1611,2)</f>
        <v>-0.74</v>
      </c>
      <c r="G1612" s="5" t="str">
        <f>FIXED('WinBUGS output'!O1611,2)</f>
        <v>0.61</v>
      </c>
      <c r="H1612" s="38" t="s">
        <v>5247</v>
      </c>
      <c r="I1612" s="38" t="s">
        <v>5411</v>
      </c>
      <c r="J1612" s="38" t="s">
        <v>5368</v>
      </c>
      <c r="X1612" s="5" t="str">
        <f t="shared" si="62"/>
        <v>Sertraline</v>
      </c>
      <c r="Y1612" s="5" t="str">
        <f t="shared" si="63"/>
        <v>CBT group (under 15 sessions)</v>
      </c>
      <c r="Z1612" s="5" t="str">
        <f>FIXED(EXP('WinBUGS output'!N1611),2)</f>
        <v>0.93</v>
      </c>
      <c r="AA1612" s="5" t="str">
        <f>FIXED(EXP('WinBUGS output'!M1611),2)</f>
        <v>0.48</v>
      </c>
      <c r="AB1612" s="5" t="str">
        <f>FIXED(EXP('WinBUGS output'!O1611),2)</f>
        <v>1.85</v>
      </c>
    </row>
    <row r="1613" spans="1:28" x14ac:dyDescent="0.25">
      <c r="A1613" s="15">
        <v>20</v>
      </c>
      <c r="B1613" s="15">
        <v>72</v>
      </c>
      <c r="C1613" s="5" t="str">
        <f>VLOOKUP(A1613,'WinBUGS output'!A:C,3,FALSE)</f>
        <v>Sertraline</v>
      </c>
      <c r="D1613" s="5" t="str">
        <f>VLOOKUP(B1613,'WinBUGS output'!A:C,3,FALSE)</f>
        <v>CBT group (under 15 sessions) + TAU</v>
      </c>
      <c r="E1613" s="5" t="str">
        <f>FIXED('WinBUGS output'!N1612,2)</f>
        <v>-0.77</v>
      </c>
      <c r="F1613" s="5" t="str">
        <f>FIXED('WinBUGS output'!M1612,2)</f>
        <v>-1.82</v>
      </c>
      <c r="G1613" s="5" t="str">
        <f>FIXED('WinBUGS output'!O1612,2)</f>
        <v>0.11</v>
      </c>
      <c r="H1613" s="38"/>
      <c r="I1613" s="38"/>
      <c r="J1613" s="38"/>
      <c r="X1613" s="5" t="str">
        <f t="shared" si="62"/>
        <v>Sertraline</v>
      </c>
      <c r="Y1613" s="5" t="str">
        <f t="shared" si="63"/>
        <v>CBT group (under 15 sessions) + TAU</v>
      </c>
      <c r="Z1613" s="5" t="str">
        <f>FIXED(EXP('WinBUGS output'!N1612),2)</f>
        <v>0.46</v>
      </c>
      <c r="AA1613" s="5" t="str">
        <f>FIXED(EXP('WinBUGS output'!M1612),2)</f>
        <v>0.16</v>
      </c>
      <c r="AB1613" s="5" t="str">
        <f>FIXED(EXP('WinBUGS output'!O1612),2)</f>
        <v>1.12</v>
      </c>
    </row>
    <row r="1614" spans="1:28" x14ac:dyDescent="0.25">
      <c r="A1614" s="15">
        <v>20</v>
      </c>
      <c r="B1614" s="15">
        <v>73</v>
      </c>
      <c r="C1614" s="5" t="str">
        <f>VLOOKUP(A1614,'WinBUGS output'!A:C,3,FALSE)</f>
        <v>Sertraline</v>
      </c>
      <c r="D1614" s="5" t="str">
        <f>VLOOKUP(B1614,'WinBUGS output'!A:C,3,FALSE)</f>
        <v>CBT group (over 15 sessions)</v>
      </c>
      <c r="E1614" s="5" t="str">
        <f>FIXED('WinBUGS output'!N1613,2)</f>
        <v>-0.24</v>
      </c>
      <c r="F1614" s="5" t="str">
        <f>FIXED('WinBUGS output'!M1613,2)</f>
        <v>-1.13</v>
      </c>
      <c r="G1614" s="5" t="str">
        <f>FIXED('WinBUGS output'!O1613,2)</f>
        <v>0.62</v>
      </c>
      <c r="H1614" s="38"/>
      <c r="I1614" s="38"/>
      <c r="J1614" s="38"/>
      <c r="X1614" s="5" t="str">
        <f t="shared" si="62"/>
        <v>Sertraline</v>
      </c>
      <c r="Y1614" s="5" t="str">
        <f t="shared" si="63"/>
        <v>CBT group (over 15 sessions)</v>
      </c>
      <c r="Z1614" s="5" t="str">
        <f>FIXED(EXP('WinBUGS output'!N1613),2)</f>
        <v>0.78</v>
      </c>
      <c r="AA1614" s="5" t="str">
        <f>FIXED(EXP('WinBUGS output'!M1613),2)</f>
        <v>0.32</v>
      </c>
      <c r="AB1614" s="5" t="str">
        <f>FIXED(EXP('WinBUGS output'!O1613),2)</f>
        <v>1.85</v>
      </c>
    </row>
    <row r="1615" spans="1:28" x14ac:dyDescent="0.25">
      <c r="A1615" s="15">
        <v>20</v>
      </c>
      <c r="B1615" s="15">
        <v>74</v>
      </c>
      <c r="C1615" s="5" t="str">
        <f>VLOOKUP(A1615,'WinBUGS output'!A:C,3,FALSE)</f>
        <v>Sertraline</v>
      </c>
      <c r="D1615" s="5" t="str">
        <f>VLOOKUP(B1615,'WinBUGS output'!A:C,3,FALSE)</f>
        <v>Coping with Depression course (group)</v>
      </c>
      <c r="E1615" s="5" t="str">
        <f>FIXED('WinBUGS output'!N1614,2)</f>
        <v>-0.21</v>
      </c>
      <c r="F1615" s="5" t="str">
        <f>FIXED('WinBUGS output'!M1614,2)</f>
        <v>-0.98</v>
      </c>
      <c r="G1615" s="5" t="str">
        <f>FIXED('WinBUGS output'!O1614,2)</f>
        <v>0.56</v>
      </c>
      <c r="H1615" s="38"/>
      <c r="I1615" s="38"/>
      <c r="J1615" s="38"/>
      <c r="X1615" s="5" t="str">
        <f t="shared" si="62"/>
        <v>Sertraline</v>
      </c>
      <c r="Y1615" s="5" t="str">
        <f t="shared" si="63"/>
        <v>Coping with Depression course (group)</v>
      </c>
      <c r="Z1615" s="5" t="str">
        <f>FIXED(EXP('WinBUGS output'!N1614),2)</f>
        <v>0.81</v>
      </c>
      <c r="AA1615" s="5" t="str">
        <f>FIXED(EXP('WinBUGS output'!M1614),2)</f>
        <v>0.37</v>
      </c>
      <c r="AB1615" s="5" t="str">
        <f>FIXED(EXP('WinBUGS output'!O1614),2)</f>
        <v>1.76</v>
      </c>
    </row>
    <row r="1616" spans="1:28" x14ac:dyDescent="0.25">
      <c r="A1616" s="15">
        <v>20</v>
      </c>
      <c r="B1616" s="15">
        <v>75</v>
      </c>
      <c r="C1616" s="5" t="str">
        <f>VLOOKUP(A1616,'WinBUGS output'!A:C,3,FALSE)</f>
        <v>Sertraline</v>
      </c>
      <c r="D1616" s="5" t="str">
        <f>VLOOKUP(B1616,'WinBUGS output'!A:C,3,FALSE)</f>
        <v>Coping with Depression course (group) + TAU</v>
      </c>
      <c r="E1616" s="5" t="str">
        <f>FIXED('WinBUGS output'!N1615,2)</f>
        <v>0.07</v>
      </c>
      <c r="F1616" s="5" t="str">
        <f>FIXED('WinBUGS output'!M1615,2)</f>
        <v>-0.74</v>
      </c>
      <c r="G1616" s="5" t="str">
        <f>FIXED('WinBUGS output'!O1615,2)</f>
        <v>0.98</v>
      </c>
      <c r="H1616" s="38"/>
      <c r="I1616" s="38"/>
      <c r="J1616" s="38"/>
      <c r="X1616" s="5" t="str">
        <f t="shared" si="62"/>
        <v>Sertraline</v>
      </c>
      <c r="Y1616" s="5" t="str">
        <f t="shared" si="63"/>
        <v>Coping with Depression course (group) + TAU</v>
      </c>
      <c r="Z1616" s="5" t="str">
        <f>FIXED(EXP('WinBUGS output'!N1615),2)</f>
        <v>1.07</v>
      </c>
      <c r="AA1616" s="5" t="str">
        <f>FIXED(EXP('WinBUGS output'!M1615),2)</f>
        <v>0.48</v>
      </c>
      <c r="AB1616" s="5" t="str">
        <f>FIXED(EXP('WinBUGS output'!O1615),2)</f>
        <v>2.68</v>
      </c>
    </row>
    <row r="1617" spans="1:28" x14ac:dyDescent="0.25">
      <c r="A1617" s="15">
        <v>20</v>
      </c>
      <c r="B1617" s="15">
        <v>76</v>
      </c>
      <c r="C1617" s="5" t="str">
        <f>VLOOKUP(A1617,'WinBUGS output'!A:C,3,FALSE)</f>
        <v>Sertraline</v>
      </c>
      <c r="D1617" s="5" t="str">
        <f>VLOOKUP(B1617,'WinBUGS output'!A:C,3,FALSE)</f>
        <v>Rational emotive behaviour therapy (REBT) group</v>
      </c>
      <c r="E1617" s="5" t="str">
        <f>FIXED('WinBUGS output'!N1616,2)</f>
        <v>-0.47</v>
      </c>
      <c r="F1617" s="5" t="str">
        <f>FIXED('WinBUGS output'!M1616,2)</f>
        <v>-1.60</v>
      </c>
      <c r="G1617" s="5" t="str">
        <f>FIXED('WinBUGS output'!O1616,2)</f>
        <v>0.44</v>
      </c>
      <c r="H1617" s="38"/>
      <c r="I1617" s="38"/>
      <c r="J1617" s="38"/>
      <c r="X1617" s="5" t="str">
        <f t="shared" si="62"/>
        <v>Sertraline</v>
      </c>
      <c r="Y1617" s="5" t="str">
        <f t="shared" si="63"/>
        <v>Rational emotive behaviour therapy (REBT) group</v>
      </c>
      <c r="Z1617" s="5" t="str">
        <f>FIXED(EXP('WinBUGS output'!N1616),2)</f>
        <v>0.62</v>
      </c>
      <c r="AA1617" s="5" t="str">
        <f>FIXED(EXP('WinBUGS output'!M1616),2)</f>
        <v>0.20</v>
      </c>
      <c r="AB1617" s="5" t="str">
        <f>FIXED(EXP('WinBUGS output'!O1616),2)</f>
        <v>1.55</v>
      </c>
    </row>
    <row r="1618" spans="1:28" x14ac:dyDescent="0.25">
      <c r="A1618" s="15">
        <v>20</v>
      </c>
      <c r="B1618" s="15">
        <v>77</v>
      </c>
      <c r="C1618" s="5" t="str">
        <f>VLOOKUP(A1618,'WinBUGS output'!A:C,3,FALSE)</f>
        <v>Sertraline</v>
      </c>
      <c r="D1618" s="5" t="str">
        <f>VLOOKUP(B1618,'WinBUGS output'!A:C,3,FALSE)</f>
        <v>Third-wave cognitive therapy group</v>
      </c>
      <c r="E1618" s="5" t="str">
        <f>FIXED('WinBUGS output'!N1617,2)</f>
        <v>-0.05</v>
      </c>
      <c r="F1618" s="5" t="str">
        <f>FIXED('WinBUGS output'!M1617,2)</f>
        <v>-0.89</v>
      </c>
      <c r="G1618" s="5" t="str">
        <f>FIXED('WinBUGS output'!O1617,2)</f>
        <v>0.86</v>
      </c>
      <c r="H1618" s="38"/>
      <c r="I1618" s="38"/>
      <c r="J1618" s="38"/>
      <c r="X1618" s="5" t="str">
        <f t="shared" si="62"/>
        <v>Sertraline</v>
      </c>
      <c r="Y1618" s="5" t="str">
        <f t="shared" si="63"/>
        <v>Third-wave cognitive therapy group</v>
      </c>
      <c r="Z1618" s="5" t="str">
        <f>FIXED(EXP('WinBUGS output'!N1617),2)</f>
        <v>0.95</v>
      </c>
      <c r="AA1618" s="5" t="str">
        <f>FIXED(EXP('WinBUGS output'!M1617),2)</f>
        <v>0.41</v>
      </c>
      <c r="AB1618" s="5" t="str">
        <f>FIXED(EXP('WinBUGS output'!O1617),2)</f>
        <v>2.37</v>
      </c>
    </row>
    <row r="1619" spans="1:28" x14ac:dyDescent="0.25">
      <c r="A1619" s="15">
        <v>20</v>
      </c>
      <c r="B1619" s="15">
        <v>78</v>
      </c>
      <c r="C1619" s="5" t="str">
        <f>VLOOKUP(A1619,'WinBUGS output'!A:C,3,FALSE)</f>
        <v>Sertraline</v>
      </c>
      <c r="D1619" s="5" t="str">
        <f>VLOOKUP(B1619,'WinBUGS output'!A:C,3,FALSE)</f>
        <v>Third-wave cognitive therapy group + TAU</v>
      </c>
      <c r="E1619" s="5" t="str">
        <f>FIXED('WinBUGS output'!N1618,2)</f>
        <v>-0.37</v>
      </c>
      <c r="F1619" s="5" t="str">
        <f>FIXED('WinBUGS output'!M1618,2)</f>
        <v>-1.39</v>
      </c>
      <c r="G1619" s="5" t="str">
        <f>FIXED('WinBUGS output'!O1618,2)</f>
        <v>0.53</v>
      </c>
      <c r="H1619" s="38"/>
      <c r="I1619" s="38"/>
      <c r="J1619" s="38"/>
      <c r="X1619" s="5" t="str">
        <f t="shared" si="62"/>
        <v>Sertraline</v>
      </c>
      <c r="Y1619" s="5" t="str">
        <f t="shared" si="63"/>
        <v>Third-wave cognitive therapy group + TAU</v>
      </c>
      <c r="Z1619" s="5" t="str">
        <f>FIXED(EXP('WinBUGS output'!N1618),2)</f>
        <v>0.69</v>
      </c>
      <c r="AA1619" s="5" t="str">
        <f>FIXED(EXP('WinBUGS output'!M1618),2)</f>
        <v>0.25</v>
      </c>
      <c r="AB1619" s="5" t="str">
        <f>FIXED(EXP('WinBUGS output'!O1618),2)</f>
        <v>1.71</v>
      </c>
    </row>
    <row r="1620" spans="1:28" x14ac:dyDescent="0.25">
      <c r="A1620" s="15">
        <v>20</v>
      </c>
      <c r="B1620" s="15">
        <v>79</v>
      </c>
      <c r="C1620" s="5" t="str">
        <f>VLOOKUP(A1620,'WinBUGS output'!A:C,3,FALSE)</f>
        <v>Sertraline</v>
      </c>
      <c r="D1620" s="5" t="str">
        <f>VLOOKUP(B1620,'WinBUGS output'!A:C,3,FALSE)</f>
        <v>CBT individual (over 15 sessions) + any AD</v>
      </c>
      <c r="E1620" s="5" t="str">
        <f>FIXED('WinBUGS output'!N1619,2)</f>
        <v>0.17</v>
      </c>
      <c r="F1620" s="5" t="str">
        <f>FIXED('WinBUGS output'!M1619,2)</f>
        <v>-0.84</v>
      </c>
      <c r="G1620" s="5" t="str">
        <f>FIXED('WinBUGS output'!O1619,2)</f>
        <v>1.26</v>
      </c>
      <c r="H1620" s="38"/>
      <c r="I1620" s="38"/>
      <c r="J1620" s="38"/>
      <c r="X1620" s="5" t="str">
        <f t="shared" si="62"/>
        <v>Sertraline</v>
      </c>
      <c r="Y1620" s="5" t="str">
        <f t="shared" si="63"/>
        <v>CBT individual (over 15 sessions) + any AD</v>
      </c>
      <c r="Z1620" s="5" t="str">
        <f>FIXED(EXP('WinBUGS output'!N1619),2)</f>
        <v>1.19</v>
      </c>
      <c r="AA1620" s="5" t="str">
        <f>FIXED(EXP('WinBUGS output'!M1619),2)</f>
        <v>0.43</v>
      </c>
      <c r="AB1620" s="5" t="str">
        <f>FIXED(EXP('WinBUGS output'!O1619),2)</f>
        <v>3.54</v>
      </c>
    </row>
    <row r="1621" spans="1:28" x14ac:dyDescent="0.25">
      <c r="A1621" s="15">
        <v>20</v>
      </c>
      <c r="B1621" s="15">
        <v>80</v>
      </c>
      <c r="C1621" s="5" t="str">
        <f>VLOOKUP(A1621,'WinBUGS output'!A:C,3,FALSE)</f>
        <v>Sertraline</v>
      </c>
      <c r="D1621" s="5" t="str">
        <f>VLOOKUP(B1621,'WinBUGS output'!A:C,3,FALSE)</f>
        <v>CBT individual (over 15 sessions) + any TCA</v>
      </c>
      <c r="E1621" s="5" t="str">
        <f>FIXED('WinBUGS output'!N1620,2)</f>
        <v>0.08</v>
      </c>
      <c r="F1621" s="5" t="str">
        <f>FIXED('WinBUGS output'!M1620,2)</f>
        <v>-0.78</v>
      </c>
      <c r="G1621" s="5" t="str">
        <f>FIXED('WinBUGS output'!O1620,2)</f>
        <v>0.93</v>
      </c>
      <c r="H1621" s="38"/>
      <c r="I1621" s="38"/>
      <c r="J1621" s="38"/>
      <c r="X1621" s="5" t="str">
        <f t="shared" si="62"/>
        <v>Sertraline</v>
      </c>
      <c r="Y1621" s="5" t="str">
        <f t="shared" si="63"/>
        <v>CBT individual (over 15 sessions) + any TCA</v>
      </c>
      <c r="Z1621" s="5" t="str">
        <f>FIXED(EXP('WinBUGS output'!N1620),2)</f>
        <v>1.08</v>
      </c>
      <c r="AA1621" s="5" t="str">
        <f>FIXED(EXP('WinBUGS output'!M1620),2)</f>
        <v>0.46</v>
      </c>
      <c r="AB1621" s="5" t="str">
        <f>FIXED(EXP('WinBUGS output'!O1620),2)</f>
        <v>2.53</v>
      </c>
    </row>
    <row r="1622" spans="1:28" x14ac:dyDescent="0.25">
      <c r="A1622" s="15">
        <v>20</v>
      </c>
      <c r="B1622" s="15">
        <v>81</v>
      </c>
      <c r="C1622" s="5" t="str">
        <f>VLOOKUP(A1622,'WinBUGS output'!A:C,3,FALSE)</f>
        <v>Sertraline</v>
      </c>
      <c r="D1622" s="5" t="str">
        <f>VLOOKUP(B1622,'WinBUGS output'!A:C,3,FALSE)</f>
        <v>CBT individual (over 15 sessions) + imipramine</v>
      </c>
      <c r="E1622" s="5" t="str">
        <f>FIXED('WinBUGS output'!N1621,2)</f>
        <v>0.06</v>
      </c>
      <c r="F1622" s="5" t="str">
        <f>FIXED('WinBUGS output'!M1621,2)</f>
        <v>-0.88</v>
      </c>
      <c r="G1622" s="5" t="str">
        <f>FIXED('WinBUGS output'!O1621,2)</f>
        <v>0.99</v>
      </c>
      <c r="H1622" s="38"/>
      <c r="I1622" s="38"/>
      <c r="J1622" s="38"/>
      <c r="X1622" s="5" t="str">
        <f t="shared" si="62"/>
        <v>Sertraline</v>
      </c>
      <c r="Y1622" s="5" t="str">
        <f t="shared" si="63"/>
        <v>CBT individual (over 15 sessions) + imipramine</v>
      </c>
      <c r="Z1622" s="5" t="str">
        <f>FIXED(EXP('WinBUGS output'!N1621),2)</f>
        <v>1.06</v>
      </c>
      <c r="AA1622" s="5" t="str">
        <f>FIXED(EXP('WinBUGS output'!M1621),2)</f>
        <v>0.42</v>
      </c>
      <c r="AB1622" s="5" t="str">
        <f>FIXED(EXP('WinBUGS output'!O1621),2)</f>
        <v>2.68</v>
      </c>
    </row>
    <row r="1623" spans="1:28" x14ac:dyDescent="0.25">
      <c r="A1623" s="15">
        <v>20</v>
      </c>
      <c r="B1623" s="15">
        <v>82</v>
      </c>
      <c r="C1623" s="5" t="str">
        <f>VLOOKUP(A1623,'WinBUGS output'!A:C,3,FALSE)</f>
        <v>Sertraline</v>
      </c>
      <c r="D1623" s="5" t="str">
        <f>VLOOKUP(B1623,'WinBUGS output'!A:C,3,FALSE)</f>
        <v>CBT group (under 15 sessions) + imipramine</v>
      </c>
      <c r="E1623" s="5" t="str">
        <f>FIXED('WinBUGS output'!N1622,2)</f>
        <v>0.93</v>
      </c>
      <c r="F1623" s="5" t="str">
        <f>FIXED('WinBUGS output'!M1622,2)</f>
        <v>-0.55</v>
      </c>
      <c r="G1623" s="5" t="str">
        <f>FIXED('WinBUGS output'!O1622,2)</f>
        <v>2.42</v>
      </c>
      <c r="H1623" s="38"/>
      <c r="I1623" s="38"/>
      <c r="J1623" s="38"/>
      <c r="X1623" s="5" t="str">
        <f t="shared" si="62"/>
        <v>Sertraline</v>
      </c>
      <c r="Y1623" s="5" t="str">
        <f t="shared" si="63"/>
        <v>CBT group (under 15 sessions) + imipramine</v>
      </c>
      <c r="Z1623" s="5" t="str">
        <f>FIXED(EXP('WinBUGS output'!N1622),2)</f>
        <v>2.53</v>
      </c>
      <c r="AA1623" s="5" t="str">
        <f>FIXED(EXP('WinBUGS output'!M1622),2)</f>
        <v>0.58</v>
      </c>
      <c r="AB1623" s="5" t="str">
        <f>FIXED(EXP('WinBUGS output'!O1622),2)</f>
        <v>11.25</v>
      </c>
    </row>
    <row r="1624" spans="1:28" x14ac:dyDescent="0.25">
      <c r="A1624" s="15">
        <v>20</v>
      </c>
      <c r="B1624" s="15">
        <v>83</v>
      </c>
      <c r="C1624" s="5" t="str">
        <f>VLOOKUP(A1624,'WinBUGS output'!A:C,3,FALSE)</f>
        <v>Sertraline</v>
      </c>
      <c r="D1624" s="5" t="str">
        <f>VLOOKUP(B1624,'WinBUGS output'!A:C,3,FALSE)</f>
        <v>Problem solving individual + any SSRI</v>
      </c>
      <c r="E1624" s="5" t="str">
        <f>FIXED('WinBUGS output'!N1623,2)</f>
        <v>-0.74</v>
      </c>
      <c r="F1624" s="5" t="str">
        <f>FIXED('WinBUGS output'!M1623,2)</f>
        <v>-2.15</v>
      </c>
      <c r="G1624" s="5" t="str">
        <f>FIXED('WinBUGS output'!O1623,2)</f>
        <v>0.61</v>
      </c>
      <c r="H1624" s="38"/>
      <c r="I1624" s="38"/>
      <c r="J1624" s="38"/>
      <c r="X1624" s="5" t="str">
        <f t="shared" si="62"/>
        <v>Sertraline</v>
      </c>
      <c r="Y1624" s="5" t="str">
        <f t="shared" si="63"/>
        <v>Problem solving individual + any SSRI</v>
      </c>
      <c r="Z1624" s="5" t="str">
        <f>FIXED(EXP('WinBUGS output'!N1623),2)</f>
        <v>0.48</v>
      </c>
      <c r="AA1624" s="5" t="str">
        <f>FIXED(EXP('WinBUGS output'!M1623),2)</f>
        <v>0.12</v>
      </c>
      <c r="AB1624" s="5" t="str">
        <f>FIXED(EXP('WinBUGS output'!O1623),2)</f>
        <v>1.84</v>
      </c>
    </row>
    <row r="1625" spans="1:28" x14ac:dyDescent="0.25">
      <c r="A1625" s="15">
        <v>20</v>
      </c>
      <c r="B1625" s="15">
        <v>84</v>
      </c>
      <c r="C1625" s="5" t="str">
        <f>VLOOKUP(A1625,'WinBUGS output'!A:C,3,FALSE)</f>
        <v>Sertraline</v>
      </c>
      <c r="D1625" s="5" t="str">
        <f>VLOOKUP(B1625,'WinBUGS output'!A:C,3,FALSE)</f>
        <v>Supportive psychotherapy + any SSRI</v>
      </c>
      <c r="E1625" s="5" t="str">
        <f>FIXED('WinBUGS output'!N1624,2)</f>
        <v>0.00</v>
      </c>
      <c r="F1625" s="5" t="str">
        <f>FIXED('WinBUGS output'!M1624,2)</f>
        <v>-1.89</v>
      </c>
      <c r="G1625" s="5" t="str">
        <f>FIXED('WinBUGS output'!O1624,2)</f>
        <v>1.84</v>
      </c>
      <c r="H1625" s="38"/>
      <c r="I1625" s="38"/>
      <c r="J1625" s="38"/>
      <c r="X1625" s="5" t="str">
        <f t="shared" si="62"/>
        <v>Sertraline</v>
      </c>
      <c r="Y1625" s="5" t="str">
        <f t="shared" si="63"/>
        <v>Supportive psychotherapy + any SSRI</v>
      </c>
      <c r="Z1625" s="5" t="str">
        <f>FIXED(EXP('WinBUGS output'!N1624),2)</f>
        <v>1.00</v>
      </c>
      <c r="AA1625" s="5" t="str">
        <f>FIXED(EXP('WinBUGS output'!M1624),2)</f>
        <v>0.15</v>
      </c>
      <c r="AB1625" s="5" t="str">
        <f>FIXED(EXP('WinBUGS output'!O1624),2)</f>
        <v>6.29</v>
      </c>
    </row>
    <row r="1626" spans="1:28" x14ac:dyDescent="0.25">
      <c r="A1626" s="15">
        <v>20</v>
      </c>
      <c r="B1626" s="15">
        <v>85</v>
      </c>
      <c r="C1626" s="5" t="str">
        <f>VLOOKUP(A1626,'WinBUGS output'!A:C,3,FALSE)</f>
        <v>Sertraline</v>
      </c>
      <c r="D1626" s="5" t="str">
        <f>VLOOKUP(B1626,'WinBUGS output'!A:C,3,FALSE)</f>
        <v>Interpersonal psychotherapy (IPT) + any AD</v>
      </c>
      <c r="E1626" s="5" t="str">
        <f>FIXED('WinBUGS output'!N1625,2)</f>
        <v>-0.15</v>
      </c>
      <c r="F1626" s="5" t="str">
        <f>FIXED('WinBUGS output'!M1625,2)</f>
        <v>-1.42</v>
      </c>
      <c r="G1626" s="5" t="str">
        <f>FIXED('WinBUGS output'!O1625,2)</f>
        <v>1.10</v>
      </c>
      <c r="H1626" s="38"/>
      <c r="I1626" s="38"/>
      <c r="J1626" s="38"/>
      <c r="X1626" s="5" t="str">
        <f t="shared" si="62"/>
        <v>Sertraline</v>
      </c>
      <c r="Y1626" s="5" t="str">
        <f t="shared" si="63"/>
        <v>Interpersonal psychotherapy (IPT) + any AD</v>
      </c>
      <c r="Z1626" s="5" t="str">
        <f>FIXED(EXP('WinBUGS output'!N1625),2)</f>
        <v>0.86</v>
      </c>
      <c r="AA1626" s="5" t="str">
        <f>FIXED(EXP('WinBUGS output'!M1625),2)</f>
        <v>0.24</v>
      </c>
      <c r="AB1626" s="5" t="str">
        <f>FIXED(EXP('WinBUGS output'!O1625),2)</f>
        <v>3.00</v>
      </c>
    </row>
    <row r="1627" spans="1:28" x14ac:dyDescent="0.25">
      <c r="A1627" s="15">
        <v>20</v>
      </c>
      <c r="B1627" s="15">
        <v>86</v>
      </c>
      <c r="C1627" s="5" t="str">
        <f>VLOOKUP(A1627,'WinBUGS output'!A:C,3,FALSE)</f>
        <v>Sertraline</v>
      </c>
      <c r="D1627" s="5" t="str">
        <f>VLOOKUP(B1627,'WinBUGS output'!A:C,3,FALSE)</f>
        <v>Interpersonal psychotherapy (IPT) + imipramine</v>
      </c>
      <c r="E1627" s="5" t="str">
        <f>FIXED('WinBUGS output'!N1626,2)</f>
        <v>-0.25</v>
      </c>
      <c r="F1627" s="5" t="str">
        <f>FIXED('WinBUGS output'!M1626,2)</f>
        <v>-1.67</v>
      </c>
      <c r="G1627" s="5" t="str">
        <f>FIXED('WinBUGS output'!O1626,2)</f>
        <v>1.12</v>
      </c>
      <c r="H1627" s="38"/>
      <c r="I1627" s="38"/>
      <c r="J1627" s="38"/>
      <c r="X1627" s="5" t="str">
        <f t="shared" si="62"/>
        <v>Sertraline</v>
      </c>
      <c r="Y1627" s="5" t="str">
        <f t="shared" si="63"/>
        <v>Interpersonal psychotherapy (IPT) + imipramine</v>
      </c>
      <c r="Z1627" s="5" t="str">
        <f>FIXED(EXP('WinBUGS output'!N1626),2)</f>
        <v>0.78</v>
      </c>
      <c r="AA1627" s="5" t="str">
        <f>FIXED(EXP('WinBUGS output'!M1626),2)</f>
        <v>0.19</v>
      </c>
      <c r="AB1627" s="5" t="str">
        <f>FIXED(EXP('WinBUGS output'!O1626),2)</f>
        <v>3.07</v>
      </c>
    </row>
    <row r="1628" spans="1:28" x14ac:dyDescent="0.25">
      <c r="A1628" s="15">
        <v>20</v>
      </c>
      <c r="B1628" s="15">
        <v>87</v>
      </c>
      <c r="C1628" s="5" t="str">
        <f>VLOOKUP(A1628,'WinBUGS output'!A:C,3,FALSE)</f>
        <v>Sertraline</v>
      </c>
      <c r="D1628" s="5" t="str">
        <f>VLOOKUP(B1628,'WinBUGS output'!A:C,3,FALSE)</f>
        <v>Short-term psychodynamic psychotherapy individual + Any AD</v>
      </c>
      <c r="E1628" s="5" t="str">
        <f>FIXED('WinBUGS output'!N1627,2)</f>
        <v>0.50</v>
      </c>
      <c r="F1628" s="5" t="str">
        <f>FIXED('WinBUGS output'!M1627,2)</f>
        <v>-0.38</v>
      </c>
      <c r="G1628" s="5" t="str">
        <f>FIXED('WinBUGS output'!O1627,2)</f>
        <v>1.38</v>
      </c>
      <c r="H1628" s="38"/>
      <c r="I1628" s="38"/>
      <c r="J1628" s="38"/>
      <c r="X1628" s="5" t="str">
        <f t="shared" si="62"/>
        <v>Sertraline</v>
      </c>
      <c r="Y1628" s="5" t="str">
        <f t="shared" si="63"/>
        <v>Short-term psychodynamic psychotherapy individual + Any AD</v>
      </c>
      <c r="Z1628" s="5" t="str">
        <f>FIXED(EXP('WinBUGS output'!N1627),2)</f>
        <v>1.65</v>
      </c>
      <c r="AA1628" s="5" t="str">
        <f>FIXED(EXP('WinBUGS output'!M1627),2)</f>
        <v>0.68</v>
      </c>
      <c r="AB1628" s="5" t="str">
        <f>FIXED(EXP('WinBUGS output'!O1627),2)</f>
        <v>3.98</v>
      </c>
    </row>
    <row r="1629" spans="1:28" x14ac:dyDescent="0.25">
      <c r="A1629" s="15">
        <v>20</v>
      </c>
      <c r="B1629" s="15">
        <v>88</v>
      </c>
      <c r="C1629" s="5" t="str">
        <f>VLOOKUP(A1629,'WinBUGS output'!A:C,3,FALSE)</f>
        <v>Sertraline</v>
      </c>
      <c r="D1629" s="5" t="str">
        <f>VLOOKUP(B1629,'WinBUGS output'!A:C,3,FALSE)</f>
        <v>Short-term psychodynamic psychotherapy individual + any SSRI</v>
      </c>
      <c r="E1629" s="5" t="str">
        <f>FIXED('WinBUGS output'!N1628,2)</f>
        <v>0.48</v>
      </c>
      <c r="F1629" s="5" t="str">
        <f>FIXED('WinBUGS output'!M1628,2)</f>
        <v>-0.62</v>
      </c>
      <c r="G1629" s="5" t="str">
        <f>FIXED('WinBUGS output'!O1628,2)</f>
        <v>1.59</v>
      </c>
      <c r="H1629" s="38"/>
      <c r="I1629" s="38"/>
      <c r="J1629" s="38"/>
      <c r="X1629" s="5" t="str">
        <f t="shared" si="62"/>
        <v>Sertraline</v>
      </c>
      <c r="Y1629" s="5" t="str">
        <f t="shared" si="63"/>
        <v>Short-term psychodynamic psychotherapy individual + any SSRI</v>
      </c>
      <c r="Z1629" s="5" t="str">
        <f>FIXED(EXP('WinBUGS output'!N1628),2)</f>
        <v>1.62</v>
      </c>
      <c r="AA1629" s="5" t="str">
        <f>FIXED(EXP('WinBUGS output'!M1628),2)</f>
        <v>0.54</v>
      </c>
      <c r="AB1629" s="5" t="str">
        <f>FIXED(EXP('WinBUGS output'!O1628),2)</f>
        <v>4.89</v>
      </c>
    </row>
    <row r="1630" spans="1:28" x14ac:dyDescent="0.25">
      <c r="A1630" s="15">
        <v>20</v>
      </c>
      <c r="B1630" s="15">
        <v>89</v>
      </c>
      <c r="C1630" s="5" t="str">
        <f>VLOOKUP(A1630,'WinBUGS output'!A:C,3,FALSE)</f>
        <v>Sertraline</v>
      </c>
      <c r="D1630" s="5" t="str">
        <f>VLOOKUP(B1630,'WinBUGS output'!A:C,3,FALSE)</f>
        <v>CBT individual (over 15 sessions) + Pill placebo</v>
      </c>
      <c r="E1630" s="5" t="str">
        <f>FIXED('WinBUGS output'!N1629,2)</f>
        <v>-1.09</v>
      </c>
      <c r="F1630" s="5" t="str">
        <f>FIXED('WinBUGS output'!M1629,2)</f>
        <v>-2.44</v>
      </c>
      <c r="G1630" s="5" t="str">
        <f>FIXED('WinBUGS output'!O1629,2)</f>
        <v>0.11</v>
      </c>
      <c r="H1630" s="38"/>
      <c r="I1630" s="38"/>
      <c r="J1630" s="38"/>
      <c r="X1630" s="5" t="str">
        <f t="shared" si="62"/>
        <v>Sertraline</v>
      </c>
      <c r="Y1630" s="5" t="str">
        <f t="shared" si="63"/>
        <v>CBT individual (over 15 sessions) + Pill placebo</v>
      </c>
      <c r="Z1630" s="5" t="str">
        <f>FIXED(EXP('WinBUGS output'!N1629),2)</f>
        <v>0.34</v>
      </c>
      <c r="AA1630" s="5" t="str">
        <f>FIXED(EXP('WinBUGS output'!M1629),2)</f>
        <v>0.09</v>
      </c>
      <c r="AB1630" s="5" t="str">
        <f>FIXED(EXP('WinBUGS output'!O1629),2)</f>
        <v>1.12</v>
      </c>
    </row>
    <row r="1631" spans="1:28" x14ac:dyDescent="0.25">
      <c r="A1631" s="15">
        <v>20</v>
      </c>
      <c r="B1631" s="15">
        <v>90</v>
      </c>
      <c r="C1631" s="5" t="str">
        <f>VLOOKUP(A1631,'WinBUGS output'!A:C,3,FALSE)</f>
        <v>Sertraline</v>
      </c>
      <c r="D1631" s="5" t="str">
        <f>VLOOKUP(B1631,'WinBUGS output'!A:C,3,FALSE)</f>
        <v xml:space="preserve">Interpersonal psychotherapy (IPT) + Pill placebo </v>
      </c>
      <c r="E1631" s="5" t="str">
        <f>FIXED('WinBUGS output'!N1630,2)</f>
        <v>-0.92</v>
      </c>
      <c r="F1631" s="5" t="str">
        <f>FIXED('WinBUGS output'!M1630,2)</f>
        <v>-2.10</v>
      </c>
      <c r="G1631" s="5" t="str">
        <f>FIXED('WinBUGS output'!O1630,2)</f>
        <v>0.20</v>
      </c>
      <c r="H1631" s="38"/>
      <c r="I1631" s="38"/>
      <c r="J1631" s="38"/>
      <c r="X1631" s="5" t="str">
        <f t="shared" si="62"/>
        <v>Sertraline</v>
      </c>
      <c r="Y1631" s="5" t="str">
        <f t="shared" si="63"/>
        <v xml:space="preserve">Interpersonal psychotherapy (IPT) + Pill placebo </v>
      </c>
      <c r="Z1631" s="5" t="str">
        <f>FIXED(EXP('WinBUGS output'!N1630),2)</f>
        <v>0.40</v>
      </c>
      <c r="AA1631" s="5" t="str">
        <f>FIXED(EXP('WinBUGS output'!M1630),2)</f>
        <v>0.12</v>
      </c>
      <c r="AB1631" s="5" t="str">
        <f>FIXED(EXP('WinBUGS output'!O1630),2)</f>
        <v>1.23</v>
      </c>
    </row>
    <row r="1632" spans="1:28" x14ac:dyDescent="0.25">
      <c r="A1632" s="15">
        <v>20</v>
      </c>
      <c r="B1632" s="15">
        <v>91</v>
      </c>
      <c r="C1632" s="5" t="str">
        <f>VLOOKUP(A1632,'WinBUGS output'!A:C,3,FALSE)</f>
        <v>Sertraline</v>
      </c>
      <c r="D1632" s="5" t="str">
        <f>VLOOKUP(B1632,'WinBUGS output'!A:C,3,FALSE)</f>
        <v>Exercise + CBT individual (under 15 sessions)</v>
      </c>
      <c r="E1632" s="5" t="str">
        <f>FIXED('WinBUGS output'!N1631,2)</f>
        <v>-0.34</v>
      </c>
      <c r="F1632" s="5" t="str">
        <f>FIXED('WinBUGS output'!M1631,2)</f>
        <v>-1.40</v>
      </c>
      <c r="G1632" s="5" t="str">
        <f>FIXED('WinBUGS output'!O1631,2)</f>
        <v>0.62</v>
      </c>
      <c r="H1632" s="38"/>
      <c r="I1632" s="38"/>
      <c r="J1632" s="38"/>
      <c r="X1632" s="5" t="str">
        <f t="shared" si="62"/>
        <v>Sertraline</v>
      </c>
      <c r="Y1632" s="5" t="str">
        <f t="shared" si="63"/>
        <v>Exercise + CBT individual (under 15 sessions)</v>
      </c>
      <c r="Z1632" s="5" t="str">
        <f>FIXED(EXP('WinBUGS output'!N1631),2)</f>
        <v>0.71</v>
      </c>
      <c r="AA1632" s="5" t="str">
        <f>FIXED(EXP('WinBUGS output'!M1631),2)</f>
        <v>0.25</v>
      </c>
      <c r="AB1632" s="5" t="str">
        <f>FIXED(EXP('WinBUGS output'!O1631),2)</f>
        <v>1.85</v>
      </c>
    </row>
    <row r="1633" spans="1:28" x14ac:dyDescent="0.25">
      <c r="A1633" s="15">
        <v>20</v>
      </c>
      <c r="B1633" s="15">
        <v>92</v>
      </c>
      <c r="C1633" s="5" t="str">
        <f>VLOOKUP(A1633,'WinBUGS output'!A:C,3,FALSE)</f>
        <v>Sertraline</v>
      </c>
      <c r="D1633" s="5" t="str">
        <f>VLOOKUP(B1633,'WinBUGS output'!A:C,3,FALSE)</f>
        <v>Exercise + Sertraline</v>
      </c>
      <c r="E1633" s="5" t="str">
        <f>FIXED('WinBUGS output'!N1632,2)</f>
        <v>-0.23</v>
      </c>
      <c r="F1633" s="5" t="str">
        <f>FIXED('WinBUGS output'!M1632,2)</f>
        <v>-0.93</v>
      </c>
      <c r="G1633" s="5" t="str">
        <f>FIXED('WinBUGS output'!O1632,2)</f>
        <v>0.48</v>
      </c>
      <c r="H1633" s="38" t="s">
        <v>5412</v>
      </c>
      <c r="I1633" s="38" t="s">
        <v>5376</v>
      </c>
      <c r="J1633" s="38" t="s">
        <v>5413</v>
      </c>
      <c r="X1633" s="5" t="str">
        <f t="shared" si="62"/>
        <v>Sertraline</v>
      </c>
      <c r="Y1633" s="5" t="str">
        <f t="shared" si="63"/>
        <v>Exercise + Sertraline</v>
      </c>
      <c r="Z1633" s="5" t="str">
        <f>FIXED(EXP('WinBUGS output'!N1632),2)</f>
        <v>0.79</v>
      </c>
      <c r="AA1633" s="5" t="str">
        <f>FIXED(EXP('WinBUGS output'!M1632),2)</f>
        <v>0.39</v>
      </c>
      <c r="AB1633" s="5" t="str">
        <f>FIXED(EXP('WinBUGS output'!O1632),2)</f>
        <v>1.61</v>
      </c>
    </row>
    <row r="1634" spans="1:28" x14ac:dyDescent="0.25">
      <c r="A1634" s="15">
        <v>21</v>
      </c>
      <c r="B1634" s="15">
        <v>22</v>
      </c>
      <c r="C1634" s="5" t="str">
        <f>VLOOKUP(A1634,'WinBUGS output'!A:C,3,FALSE)</f>
        <v>Any AD</v>
      </c>
      <c r="D1634" s="5" t="str">
        <f>VLOOKUP(B1634,'WinBUGS output'!A:C,3,FALSE)</f>
        <v>Mirtazapine</v>
      </c>
      <c r="E1634" s="5" t="str">
        <f>FIXED('WinBUGS output'!N1633,2)</f>
        <v>-0.78</v>
      </c>
      <c r="F1634" s="5" t="str">
        <f>FIXED('WinBUGS output'!M1633,2)</f>
        <v>-2.17</v>
      </c>
      <c r="G1634" s="5" t="str">
        <f>FIXED('WinBUGS output'!O1633,2)</f>
        <v>0.60</v>
      </c>
      <c r="H1634" s="38"/>
      <c r="I1634" s="38"/>
      <c r="J1634" s="38"/>
      <c r="X1634" s="5" t="str">
        <f t="shared" si="62"/>
        <v>Any AD</v>
      </c>
      <c r="Y1634" s="5" t="str">
        <f t="shared" si="63"/>
        <v>Mirtazapine</v>
      </c>
      <c r="Z1634" s="5" t="str">
        <f>FIXED(EXP('WinBUGS output'!N1633),2)</f>
        <v>0.46</v>
      </c>
      <c r="AA1634" s="5" t="str">
        <f>FIXED(EXP('WinBUGS output'!M1633),2)</f>
        <v>0.11</v>
      </c>
      <c r="AB1634" s="5" t="str">
        <f>FIXED(EXP('WinBUGS output'!O1633),2)</f>
        <v>1.83</v>
      </c>
    </row>
    <row r="1635" spans="1:28" x14ac:dyDescent="0.25">
      <c r="A1635" s="15">
        <v>21</v>
      </c>
      <c r="B1635" s="15">
        <v>23</v>
      </c>
      <c r="C1635" s="5" t="str">
        <f>VLOOKUP(A1635,'WinBUGS output'!A:C,3,FALSE)</f>
        <v>Any AD</v>
      </c>
      <c r="D1635" s="5" t="str">
        <f>VLOOKUP(B1635,'WinBUGS output'!A:C,3,FALSE)</f>
        <v>Short-term psychodynamic psychotherapy individual</v>
      </c>
      <c r="E1635" s="5" t="str">
        <f>FIXED('WinBUGS output'!N1634,2)</f>
        <v>-0.19</v>
      </c>
      <c r="F1635" s="5" t="str">
        <f>FIXED('WinBUGS output'!M1634,2)</f>
        <v>-0.77</v>
      </c>
      <c r="G1635" s="5" t="str">
        <f>FIXED('WinBUGS output'!O1634,2)</f>
        <v>0.38</v>
      </c>
      <c r="H1635" s="38" t="s">
        <v>5160</v>
      </c>
      <c r="I1635" s="38" t="s">
        <v>5340</v>
      </c>
      <c r="J1635" s="38" t="s">
        <v>5414</v>
      </c>
      <c r="X1635" s="5" t="str">
        <f t="shared" si="62"/>
        <v>Any AD</v>
      </c>
      <c r="Y1635" s="5" t="str">
        <f t="shared" si="63"/>
        <v>Short-term psychodynamic psychotherapy individual</v>
      </c>
      <c r="Z1635" s="5" t="str">
        <f>FIXED(EXP('WinBUGS output'!N1634),2)</f>
        <v>0.83</v>
      </c>
      <c r="AA1635" s="5" t="str">
        <f>FIXED(EXP('WinBUGS output'!M1634),2)</f>
        <v>0.46</v>
      </c>
      <c r="AB1635" s="5" t="str">
        <f>FIXED(EXP('WinBUGS output'!O1634),2)</f>
        <v>1.46</v>
      </c>
    </row>
    <row r="1636" spans="1:28" x14ac:dyDescent="0.25">
      <c r="A1636" s="15">
        <v>21</v>
      </c>
      <c r="B1636" s="15">
        <v>24</v>
      </c>
      <c r="C1636" s="5" t="str">
        <f>VLOOKUP(A1636,'WinBUGS output'!A:C,3,FALSE)</f>
        <v>Any AD</v>
      </c>
      <c r="D1636" s="5" t="str">
        <f>VLOOKUP(B1636,'WinBUGS output'!A:C,3,FALSE)</f>
        <v>Short-term psychodynamic psychotherapy group</v>
      </c>
      <c r="E1636" s="5" t="str">
        <f>FIXED('WinBUGS output'!N1635,2)</f>
        <v>-0.19</v>
      </c>
      <c r="F1636" s="5" t="str">
        <f>FIXED('WinBUGS output'!M1635,2)</f>
        <v>-1.18</v>
      </c>
      <c r="G1636" s="5" t="str">
        <f>FIXED('WinBUGS output'!O1635,2)</f>
        <v>0.79</v>
      </c>
      <c r="H1636" s="38"/>
      <c r="I1636" s="38"/>
      <c r="J1636" s="38"/>
      <c r="X1636" s="5" t="str">
        <f t="shared" si="62"/>
        <v>Any AD</v>
      </c>
      <c r="Y1636" s="5" t="str">
        <f t="shared" si="63"/>
        <v>Short-term psychodynamic psychotherapy group</v>
      </c>
      <c r="Z1636" s="5" t="str">
        <f>FIXED(EXP('WinBUGS output'!N1635),2)</f>
        <v>0.82</v>
      </c>
      <c r="AA1636" s="5" t="str">
        <f>FIXED(EXP('WinBUGS output'!M1635),2)</f>
        <v>0.31</v>
      </c>
      <c r="AB1636" s="5" t="str">
        <f>FIXED(EXP('WinBUGS output'!O1635),2)</f>
        <v>2.20</v>
      </c>
    </row>
    <row r="1637" spans="1:28" x14ac:dyDescent="0.25">
      <c r="A1637" s="15">
        <v>21</v>
      </c>
      <c r="B1637" s="15">
        <v>25</v>
      </c>
      <c r="C1637" s="5" t="str">
        <f>VLOOKUP(A1637,'WinBUGS output'!A:C,3,FALSE)</f>
        <v>Any AD</v>
      </c>
      <c r="D1637" s="5" t="str">
        <f>VLOOKUP(B1637,'WinBUGS output'!A:C,3,FALSE)</f>
        <v>Cognitive bias modification with support + TAU</v>
      </c>
      <c r="E1637" s="5" t="str">
        <f>FIXED('WinBUGS output'!N1636,2)</f>
        <v>0.15</v>
      </c>
      <c r="F1637" s="5" t="str">
        <f>FIXED('WinBUGS output'!M1636,2)</f>
        <v>-0.78</v>
      </c>
      <c r="G1637" s="5" t="str">
        <f>FIXED('WinBUGS output'!O1636,2)</f>
        <v>1.04</v>
      </c>
      <c r="H1637" s="38"/>
      <c r="I1637" s="38"/>
      <c r="J1637" s="38"/>
      <c r="X1637" s="5" t="str">
        <f t="shared" si="62"/>
        <v>Any AD</v>
      </c>
      <c r="Y1637" s="5" t="str">
        <f t="shared" si="63"/>
        <v>Cognitive bias modification with support + TAU</v>
      </c>
      <c r="Z1637" s="5" t="str">
        <f>FIXED(EXP('WinBUGS output'!N1636),2)</f>
        <v>1.16</v>
      </c>
      <c r="AA1637" s="5" t="str">
        <f>FIXED(EXP('WinBUGS output'!M1636),2)</f>
        <v>0.46</v>
      </c>
      <c r="AB1637" s="5" t="str">
        <f>FIXED(EXP('WinBUGS output'!O1636),2)</f>
        <v>2.82</v>
      </c>
    </row>
    <row r="1638" spans="1:28" x14ac:dyDescent="0.25">
      <c r="A1638" s="15">
        <v>21</v>
      </c>
      <c r="B1638" s="15">
        <v>26</v>
      </c>
      <c r="C1638" s="5" t="str">
        <f>VLOOKUP(A1638,'WinBUGS output'!A:C,3,FALSE)</f>
        <v>Any AD</v>
      </c>
      <c r="D1638" s="5" t="str">
        <f>VLOOKUP(B1638,'WinBUGS output'!A:C,3,FALSE)</f>
        <v>Cognitive bibliotherapy with support</v>
      </c>
      <c r="E1638" s="5" t="str">
        <f>FIXED('WinBUGS output'!N1637,2)</f>
        <v>0.24</v>
      </c>
      <c r="F1638" s="5" t="str">
        <f>FIXED('WinBUGS output'!M1637,2)</f>
        <v>-0.50</v>
      </c>
      <c r="G1638" s="5" t="str">
        <f>FIXED('WinBUGS output'!O1637,2)</f>
        <v>0.97</v>
      </c>
      <c r="H1638" s="38"/>
      <c r="I1638" s="38"/>
      <c r="J1638" s="38"/>
      <c r="X1638" s="5" t="str">
        <f t="shared" si="62"/>
        <v>Any AD</v>
      </c>
      <c r="Y1638" s="5" t="str">
        <f t="shared" si="63"/>
        <v>Cognitive bibliotherapy with support</v>
      </c>
      <c r="Z1638" s="5" t="str">
        <f>FIXED(EXP('WinBUGS output'!N1637),2)</f>
        <v>1.27</v>
      </c>
      <c r="AA1638" s="5" t="str">
        <f>FIXED(EXP('WinBUGS output'!M1637),2)</f>
        <v>0.61</v>
      </c>
      <c r="AB1638" s="5" t="str">
        <f>FIXED(EXP('WinBUGS output'!O1637),2)</f>
        <v>2.65</v>
      </c>
    </row>
    <row r="1639" spans="1:28" x14ac:dyDescent="0.25">
      <c r="A1639" s="15">
        <v>21</v>
      </c>
      <c r="B1639" s="15">
        <v>27</v>
      </c>
      <c r="C1639" s="5" t="str">
        <f>VLOOKUP(A1639,'WinBUGS output'!A:C,3,FALSE)</f>
        <v>Any AD</v>
      </c>
      <c r="D1639" s="5" t="str">
        <f>VLOOKUP(B1639,'WinBUGS output'!A:C,3,FALSE)</f>
        <v>Cognitive bibliotherapy with support + TAU</v>
      </c>
      <c r="E1639" s="5" t="str">
        <f>FIXED('WinBUGS output'!N1638,2)</f>
        <v>0.16</v>
      </c>
      <c r="F1639" s="5" t="str">
        <f>FIXED('WinBUGS output'!M1638,2)</f>
        <v>-0.81</v>
      </c>
      <c r="G1639" s="5" t="str">
        <f>FIXED('WinBUGS output'!O1638,2)</f>
        <v>1.07</v>
      </c>
      <c r="H1639" s="38"/>
      <c r="I1639" s="38"/>
      <c r="J1639" s="38"/>
      <c r="X1639" s="5" t="str">
        <f t="shared" si="62"/>
        <v>Any AD</v>
      </c>
      <c r="Y1639" s="5" t="str">
        <f t="shared" si="63"/>
        <v>Cognitive bibliotherapy with support + TAU</v>
      </c>
      <c r="Z1639" s="5" t="str">
        <f>FIXED(EXP('WinBUGS output'!N1638),2)</f>
        <v>1.17</v>
      </c>
      <c r="AA1639" s="5" t="str">
        <f>FIXED(EXP('WinBUGS output'!M1638),2)</f>
        <v>0.45</v>
      </c>
      <c r="AB1639" s="5" t="str">
        <f>FIXED(EXP('WinBUGS output'!O1638),2)</f>
        <v>2.90</v>
      </c>
    </row>
    <row r="1640" spans="1:28" x14ac:dyDescent="0.25">
      <c r="A1640" s="15">
        <v>21</v>
      </c>
      <c r="B1640" s="15">
        <v>28</v>
      </c>
      <c r="C1640" s="5" t="str">
        <f>VLOOKUP(A1640,'WinBUGS output'!A:C,3,FALSE)</f>
        <v>Any AD</v>
      </c>
      <c r="D1640" s="5" t="str">
        <f>VLOOKUP(B1640,'WinBUGS output'!A:C,3,FALSE)</f>
        <v>Computerised behavioural activation with support</v>
      </c>
      <c r="E1640" s="5" t="str">
        <f>FIXED('WinBUGS output'!N1639,2)</f>
        <v>0.00</v>
      </c>
      <c r="F1640" s="5" t="str">
        <f>FIXED('WinBUGS output'!M1639,2)</f>
        <v>-1.00</v>
      </c>
      <c r="G1640" s="5" t="str">
        <f>FIXED('WinBUGS output'!O1639,2)</f>
        <v>0.86</v>
      </c>
      <c r="H1640" s="38"/>
      <c r="I1640" s="38"/>
      <c r="J1640" s="38"/>
      <c r="X1640" s="5" t="str">
        <f t="shared" si="62"/>
        <v>Any AD</v>
      </c>
      <c r="Y1640" s="5" t="str">
        <f t="shared" si="63"/>
        <v>Computerised behavioural activation with support</v>
      </c>
      <c r="Z1640" s="5" t="str">
        <f>FIXED(EXP('WinBUGS output'!N1639),2)</f>
        <v>1.00</v>
      </c>
      <c r="AA1640" s="5" t="str">
        <f>FIXED(EXP('WinBUGS output'!M1639),2)</f>
        <v>0.37</v>
      </c>
      <c r="AB1640" s="5" t="str">
        <f>FIXED(EXP('WinBUGS output'!O1639),2)</f>
        <v>2.36</v>
      </c>
    </row>
    <row r="1641" spans="1:28" x14ac:dyDescent="0.25">
      <c r="A1641" s="15">
        <v>21</v>
      </c>
      <c r="B1641" s="15">
        <v>29</v>
      </c>
      <c r="C1641" s="5" t="str">
        <f>VLOOKUP(A1641,'WinBUGS output'!A:C,3,FALSE)</f>
        <v>Any AD</v>
      </c>
      <c r="D1641" s="5" t="str">
        <f>VLOOKUP(B1641,'WinBUGS output'!A:C,3,FALSE)</f>
        <v>Computerised psychodynamic therapy with support</v>
      </c>
      <c r="E1641" s="5" t="str">
        <f>FIXED('WinBUGS output'!N1640,2)</f>
        <v>0.32</v>
      </c>
      <c r="F1641" s="5" t="str">
        <f>FIXED('WinBUGS output'!M1640,2)</f>
        <v>-0.59</v>
      </c>
      <c r="G1641" s="5" t="str">
        <f>FIXED('WinBUGS output'!O1640,2)</f>
        <v>1.35</v>
      </c>
      <c r="H1641" s="38"/>
      <c r="I1641" s="38"/>
      <c r="J1641" s="38"/>
      <c r="X1641" s="5" t="str">
        <f t="shared" si="62"/>
        <v>Any AD</v>
      </c>
      <c r="Y1641" s="5" t="str">
        <f t="shared" si="63"/>
        <v>Computerised psychodynamic therapy with support</v>
      </c>
      <c r="Z1641" s="5" t="str">
        <f>FIXED(EXP('WinBUGS output'!N1640),2)</f>
        <v>1.38</v>
      </c>
      <c r="AA1641" s="5" t="str">
        <f>FIXED(EXP('WinBUGS output'!M1640),2)</f>
        <v>0.55</v>
      </c>
      <c r="AB1641" s="5" t="str">
        <f>FIXED(EXP('WinBUGS output'!O1640),2)</f>
        <v>3.84</v>
      </c>
    </row>
    <row r="1642" spans="1:28" x14ac:dyDescent="0.25">
      <c r="A1642" s="15">
        <v>21</v>
      </c>
      <c r="B1642" s="15">
        <v>30</v>
      </c>
      <c r="C1642" s="5" t="str">
        <f>VLOOKUP(A1642,'WinBUGS output'!A:C,3,FALSE)</f>
        <v>Any AD</v>
      </c>
      <c r="D1642" s="5" t="str">
        <f>VLOOKUP(B1642,'WinBUGS output'!A:C,3,FALSE)</f>
        <v>Computerised third-wave cognitive therapy with support</v>
      </c>
      <c r="E1642" s="5" t="str">
        <f>FIXED('WinBUGS output'!N1641,2)</f>
        <v>0.09</v>
      </c>
      <c r="F1642" s="5" t="str">
        <f>FIXED('WinBUGS output'!M1641,2)</f>
        <v>-0.97</v>
      </c>
      <c r="G1642" s="5" t="str">
        <f>FIXED('WinBUGS output'!O1641,2)</f>
        <v>1.02</v>
      </c>
      <c r="H1642" s="38"/>
      <c r="I1642" s="38"/>
      <c r="J1642" s="38"/>
      <c r="X1642" s="5" t="str">
        <f t="shared" si="62"/>
        <v>Any AD</v>
      </c>
      <c r="Y1642" s="5" t="str">
        <f t="shared" si="63"/>
        <v>Computerised third-wave cognitive therapy with support</v>
      </c>
      <c r="Z1642" s="5" t="str">
        <f>FIXED(EXP('WinBUGS output'!N1641),2)</f>
        <v>1.09</v>
      </c>
      <c r="AA1642" s="5" t="str">
        <f>FIXED(EXP('WinBUGS output'!M1641),2)</f>
        <v>0.38</v>
      </c>
      <c r="AB1642" s="5" t="str">
        <f>FIXED(EXP('WinBUGS output'!O1641),2)</f>
        <v>2.76</v>
      </c>
    </row>
    <row r="1643" spans="1:28" x14ac:dyDescent="0.25">
      <c r="A1643" s="15">
        <v>21</v>
      </c>
      <c r="B1643" s="15">
        <v>31</v>
      </c>
      <c r="C1643" s="5" t="str">
        <f>VLOOKUP(A1643,'WinBUGS output'!A:C,3,FALSE)</f>
        <v>Any AD</v>
      </c>
      <c r="D1643" s="5" t="str">
        <f>VLOOKUP(B1643,'WinBUGS output'!A:C,3,FALSE)</f>
        <v>Computerised-CBT (CCBT) with support</v>
      </c>
      <c r="E1643" s="5" t="str">
        <f>FIXED('WinBUGS output'!N1642,2)</f>
        <v>0.48</v>
      </c>
      <c r="F1643" s="5" t="str">
        <f>FIXED('WinBUGS output'!M1642,2)</f>
        <v>-0.21</v>
      </c>
      <c r="G1643" s="5" t="str">
        <f>FIXED('WinBUGS output'!O1642,2)</f>
        <v>1.20</v>
      </c>
      <c r="H1643" s="38"/>
      <c r="I1643" s="38"/>
      <c r="J1643" s="38"/>
      <c r="X1643" s="5" t="str">
        <f t="shared" si="62"/>
        <v>Any AD</v>
      </c>
      <c r="Y1643" s="5" t="str">
        <f t="shared" si="63"/>
        <v>Computerised-CBT (CCBT) with support</v>
      </c>
      <c r="Z1643" s="5" t="str">
        <f>FIXED(EXP('WinBUGS output'!N1642),2)</f>
        <v>1.62</v>
      </c>
      <c r="AA1643" s="5" t="str">
        <f>FIXED(EXP('WinBUGS output'!M1642),2)</f>
        <v>0.81</v>
      </c>
      <c r="AB1643" s="5" t="str">
        <f>FIXED(EXP('WinBUGS output'!O1642),2)</f>
        <v>3.31</v>
      </c>
    </row>
    <row r="1644" spans="1:28" x14ac:dyDescent="0.25">
      <c r="A1644" s="15">
        <v>21</v>
      </c>
      <c r="B1644" s="15">
        <v>32</v>
      </c>
      <c r="C1644" s="5" t="str">
        <f>VLOOKUP(A1644,'WinBUGS output'!A:C,3,FALSE)</f>
        <v>Any AD</v>
      </c>
      <c r="D1644" s="5" t="str">
        <f>VLOOKUP(B1644,'WinBUGS output'!A:C,3,FALSE)</f>
        <v>Computerised-CBT (CCBT) with support + TAU</v>
      </c>
      <c r="E1644" s="5" t="str">
        <f>FIXED('WinBUGS output'!N1643,2)</f>
        <v>0.02</v>
      </c>
      <c r="F1644" s="5" t="str">
        <f>FIXED('WinBUGS output'!M1643,2)</f>
        <v>-0.72</v>
      </c>
      <c r="G1644" s="5" t="str">
        <f>FIXED('WinBUGS output'!O1643,2)</f>
        <v>0.73</v>
      </c>
      <c r="H1644" s="38"/>
      <c r="I1644" s="38"/>
      <c r="J1644" s="38"/>
      <c r="X1644" s="5" t="str">
        <f t="shared" si="62"/>
        <v>Any AD</v>
      </c>
      <c r="Y1644" s="5" t="str">
        <f t="shared" si="63"/>
        <v>Computerised-CBT (CCBT) with support + TAU</v>
      </c>
      <c r="Z1644" s="5" t="str">
        <f>FIXED(EXP('WinBUGS output'!N1643),2)</f>
        <v>1.02</v>
      </c>
      <c r="AA1644" s="5" t="str">
        <f>FIXED(EXP('WinBUGS output'!M1643),2)</f>
        <v>0.49</v>
      </c>
      <c r="AB1644" s="5" t="str">
        <f>FIXED(EXP('WinBUGS output'!O1643),2)</f>
        <v>2.06</v>
      </c>
    </row>
    <row r="1645" spans="1:28" x14ac:dyDescent="0.25">
      <c r="A1645" s="15">
        <v>21</v>
      </c>
      <c r="B1645" s="15">
        <v>33</v>
      </c>
      <c r="C1645" s="5" t="str">
        <f>VLOOKUP(A1645,'WinBUGS output'!A:C,3,FALSE)</f>
        <v>Any AD</v>
      </c>
      <c r="D1645" s="5" t="str">
        <f>VLOOKUP(B1645,'WinBUGS output'!A:C,3,FALSE)</f>
        <v>Tailored computerised-CBT (CCBT) with support</v>
      </c>
      <c r="E1645" s="5" t="str">
        <f>FIXED('WinBUGS output'!N1644,2)</f>
        <v>0.10</v>
      </c>
      <c r="F1645" s="5" t="str">
        <f>FIXED('WinBUGS output'!M1644,2)</f>
        <v>-0.83</v>
      </c>
      <c r="G1645" s="5" t="str">
        <f>FIXED('WinBUGS output'!O1644,2)</f>
        <v>0.94</v>
      </c>
      <c r="H1645" s="38"/>
      <c r="I1645" s="38"/>
      <c r="J1645" s="38"/>
      <c r="X1645" s="5" t="str">
        <f t="shared" si="62"/>
        <v>Any AD</v>
      </c>
      <c r="Y1645" s="5" t="str">
        <f t="shared" si="63"/>
        <v>Tailored computerised-CBT (CCBT) with support</v>
      </c>
      <c r="Z1645" s="5" t="str">
        <f>FIXED(EXP('WinBUGS output'!N1644),2)</f>
        <v>1.10</v>
      </c>
      <c r="AA1645" s="5" t="str">
        <f>FIXED(EXP('WinBUGS output'!M1644),2)</f>
        <v>0.44</v>
      </c>
      <c r="AB1645" s="5" t="str">
        <f>FIXED(EXP('WinBUGS output'!O1644),2)</f>
        <v>2.57</v>
      </c>
    </row>
    <row r="1646" spans="1:28" x14ac:dyDescent="0.25">
      <c r="A1646" s="15">
        <v>21</v>
      </c>
      <c r="B1646" s="15">
        <v>34</v>
      </c>
      <c r="C1646" s="5" t="str">
        <f>VLOOKUP(A1646,'WinBUGS output'!A:C,3,FALSE)</f>
        <v>Any AD</v>
      </c>
      <c r="D1646" s="5" t="str">
        <f>VLOOKUP(B1646,'WinBUGS output'!A:C,3,FALSE)</f>
        <v>Behavioural bibliotherapy</v>
      </c>
      <c r="E1646" s="5" t="str">
        <f>FIXED('WinBUGS output'!N1645,2)</f>
        <v>0.05</v>
      </c>
      <c r="F1646" s="5" t="str">
        <f>FIXED('WinBUGS output'!M1645,2)</f>
        <v>-0.71</v>
      </c>
      <c r="G1646" s="5" t="str">
        <f>FIXED('WinBUGS output'!O1645,2)</f>
        <v>0.85</v>
      </c>
      <c r="H1646" s="38"/>
      <c r="I1646" s="38"/>
      <c r="J1646" s="38"/>
      <c r="X1646" s="5" t="str">
        <f t="shared" si="62"/>
        <v>Any AD</v>
      </c>
      <c r="Y1646" s="5" t="str">
        <f t="shared" si="63"/>
        <v>Behavioural bibliotherapy</v>
      </c>
      <c r="Z1646" s="5" t="str">
        <f>FIXED(EXP('WinBUGS output'!N1645),2)</f>
        <v>1.05</v>
      </c>
      <c r="AA1646" s="5" t="str">
        <f>FIXED(EXP('WinBUGS output'!M1645),2)</f>
        <v>0.49</v>
      </c>
      <c r="AB1646" s="5" t="str">
        <f>FIXED(EXP('WinBUGS output'!O1645),2)</f>
        <v>2.34</v>
      </c>
    </row>
    <row r="1647" spans="1:28" x14ac:dyDescent="0.25">
      <c r="A1647" s="15">
        <v>21</v>
      </c>
      <c r="B1647" s="15">
        <v>35</v>
      </c>
      <c r="C1647" s="5" t="str">
        <f>VLOOKUP(A1647,'WinBUGS output'!A:C,3,FALSE)</f>
        <v>Any AD</v>
      </c>
      <c r="D1647" s="5" t="str">
        <f>VLOOKUP(B1647,'WinBUGS output'!A:C,3,FALSE)</f>
        <v>Cognitive bibliotherapy</v>
      </c>
      <c r="E1647" s="5" t="str">
        <f>FIXED('WinBUGS output'!N1646,2)</f>
        <v>-0.06</v>
      </c>
      <c r="F1647" s="5" t="str">
        <f>FIXED('WinBUGS output'!M1646,2)</f>
        <v>-0.72</v>
      </c>
      <c r="G1647" s="5" t="str">
        <f>FIXED('WinBUGS output'!O1646,2)</f>
        <v>0.60</v>
      </c>
      <c r="H1647" s="38"/>
      <c r="I1647" s="38"/>
      <c r="J1647" s="38"/>
      <c r="X1647" s="5" t="str">
        <f t="shared" si="62"/>
        <v>Any AD</v>
      </c>
      <c r="Y1647" s="5" t="str">
        <f t="shared" si="63"/>
        <v>Cognitive bibliotherapy</v>
      </c>
      <c r="Z1647" s="5" t="str">
        <f>FIXED(EXP('WinBUGS output'!N1646),2)</f>
        <v>0.95</v>
      </c>
      <c r="AA1647" s="5" t="str">
        <f>FIXED(EXP('WinBUGS output'!M1646),2)</f>
        <v>0.49</v>
      </c>
      <c r="AB1647" s="5" t="str">
        <f>FIXED(EXP('WinBUGS output'!O1646),2)</f>
        <v>1.82</v>
      </c>
    </row>
    <row r="1648" spans="1:28" x14ac:dyDescent="0.25">
      <c r="A1648" s="15">
        <v>21</v>
      </c>
      <c r="B1648" s="15">
        <v>36</v>
      </c>
      <c r="C1648" s="5" t="str">
        <f>VLOOKUP(A1648,'WinBUGS output'!A:C,3,FALSE)</f>
        <v>Any AD</v>
      </c>
      <c r="D1648" s="5" t="str">
        <f>VLOOKUP(B1648,'WinBUGS output'!A:C,3,FALSE)</f>
        <v>Cognitive bibliotherapy + TAU</v>
      </c>
      <c r="E1648" s="5" t="str">
        <f>FIXED('WinBUGS output'!N1647,2)</f>
        <v>-0.02</v>
      </c>
      <c r="F1648" s="5" t="str">
        <f>FIXED('WinBUGS output'!M1647,2)</f>
        <v>-0.75</v>
      </c>
      <c r="G1648" s="5" t="str">
        <f>FIXED('WinBUGS output'!O1647,2)</f>
        <v>0.69</v>
      </c>
      <c r="H1648" s="38"/>
      <c r="I1648" s="38"/>
      <c r="J1648" s="38"/>
      <c r="X1648" s="5" t="str">
        <f t="shared" si="62"/>
        <v>Any AD</v>
      </c>
      <c r="Y1648" s="5" t="str">
        <f t="shared" si="63"/>
        <v>Cognitive bibliotherapy + TAU</v>
      </c>
      <c r="Z1648" s="5" t="str">
        <f>FIXED(EXP('WinBUGS output'!N1647),2)</f>
        <v>0.98</v>
      </c>
      <c r="AA1648" s="5" t="str">
        <f>FIXED(EXP('WinBUGS output'!M1647),2)</f>
        <v>0.47</v>
      </c>
      <c r="AB1648" s="5" t="str">
        <f>FIXED(EXP('WinBUGS output'!O1647),2)</f>
        <v>2.00</v>
      </c>
    </row>
    <row r="1649" spans="1:28" x14ac:dyDescent="0.25">
      <c r="A1649" s="15">
        <v>21</v>
      </c>
      <c r="B1649" s="15">
        <v>37</v>
      </c>
      <c r="C1649" s="5" t="str">
        <f>VLOOKUP(A1649,'WinBUGS output'!A:C,3,FALSE)</f>
        <v>Any AD</v>
      </c>
      <c r="D1649" s="5" t="str">
        <f>VLOOKUP(B1649,'WinBUGS output'!A:C,3,FALSE)</f>
        <v>Computerised cognitive bias modification</v>
      </c>
      <c r="E1649" s="5" t="str">
        <f>FIXED('WinBUGS output'!N1648,2)</f>
        <v>0.01</v>
      </c>
      <c r="F1649" s="5" t="str">
        <f>FIXED('WinBUGS output'!M1648,2)</f>
        <v>-0.74</v>
      </c>
      <c r="G1649" s="5" t="str">
        <f>FIXED('WinBUGS output'!O1648,2)</f>
        <v>0.76</v>
      </c>
      <c r="H1649" s="38"/>
      <c r="I1649" s="38"/>
      <c r="J1649" s="38"/>
      <c r="X1649" s="5" t="str">
        <f t="shared" si="62"/>
        <v>Any AD</v>
      </c>
      <c r="Y1649" s="5" t="str">
        <f t="shared" si="63"/>
        <v>Computerised cognitive bias modification</v>
      </c>
      <c r="Z1649" s="5" t="str">
        <f>FIXED(EXP('WinBUGS output'!N1648),2)</f>
        <v>1.01</v>
      </c>
      <c r="AA1649" s="5" t="str">
        <f>FIXED(EXP('WinBUGS output'!M1648),2)</f>
        <v>0.48</v>
      </c>
      <c r="AB1649" s="5" t="str">
        <f>FIXED(EXP('WinBUGS output'!O1648),2)</f>
        <v>2.14</v>
      </c>
    </row>
    <row r="1650" spans="1:28" x14ac:dyDescent="0.25">
      <c r="A1650" s="15">
        <v>21</v>
      </c>
      <c r="B1650" s="15">
        <v>38</v>
      </c>
      <c r="C1650" s="5" t="str">
        <f>VLOOKUP(A1650,'WinBUGS output'!A:C,3,FALSE)</f>
        <v>Any AD</v>
      </c>
      <c r="D1650" s="5" t="str">
        <f>VLOOKUP(B1650,'WinBUGS output'!A:C,3,FALSE)</f>
        <v>Computerised mindfulness intervention</v>
      </c>
      <c r="E1650" s="5" t="str">
        <f>FIXED('WinBUGS output'!N1649,2)</f>
        <v>0.02</v>
      </c>
      <c r="F1650" s="5" t="str">
        <f>FIXED('WinBUGS output'!M1649,2)</f>
        <v>-0.74</v>
      </c>
      <c r="G1650" s="5" t="str">
        <f>FIXED('WinBUGS output'!O1649,2)</f>
        <v>0.81</v>
      </c>
      <c r="H1650" s="38"/>
      <c r="I1650" s="38"/>
      <c r="J1650" s="38"/>
      <c r="X1650" s="5" t="str">
        <f t="shared" si="62"/>
        <v>Any AD</v>
      </c>
      <c r="Y1650" s="5" t="str">
        <f t="shared" si="63"/>
        <v>Computerised mindfulness intervention</v>
      </c>
      <c r="Z1650" s="5" t="str">
        <f>FIXED(EXP('WinBUGS output'!N1649),2)</f>
        <v>1.02</v>
      </c>
      <c r="AA1650" s="5" t="str">
        <f>FIXED(EXP('WinBUGS output'!M1649),2)</f>
        <v>0.47</v>
      </c>
      <c r="AB1650" s="5" t="str">
        <f>FIXED(EXP('WinBUGS output'!O1649),2)</f>
        <v>2.24</v>
      </c>
    </row>
    <row r="1651" spans="1:28" x14ac:dyDescent="0.25">
      <c r="A1651" s="15">
        <v>21</v>
      </c>
      <c r="B1651" s="15">
        <v>39</v>
      </c>
      <c r="C1651" s="5" t="str">
        <f>VLOOKUP(A1651,'WinBUGS output'!A:C,3,FALSE)</f>
        <v>Any AD</v>
      </c>
      <c r="D1651" s="5" t="str">
        <f>VLOOKUP(B1651,'WinBUGS output'!A:C,3,FALSE)</f>
        <v>Computerised-CBT (CCBT)</v>
      </c>
      <c r="E1651" s="5" t="str">
        <f>FIXED('WinBUGS output'!N1650,2)</f>
        <v>0.03</v>
      </c>
      <c r="F1651" s="5" t="str">
        <f>FIXED('WinBUGS output'!M1650,2)</f>
        <v>-0.59</v>
      </c>
      <c r="G1651" s="5" t="str">
        <f>FIXED('WinBUGS output'!O1650,2)</f>
        <v>0.65</v>
      </c>
      <c r="H1651" s="38"/>
      <c r="I1651" s="38"/>
      <c r="J1651" s="38"/>
      <c r="X1651" s="5" t="str">
        <f t="shared" si="62"/>
        <v>Any AD</v>
      </c>
      <c r="Y1651" s="5" t="str">
        <f t="shared" si="63"/>
        <v>Computerised-CBT (CCBT)</v>
      </c>
      <c r="Z1651" s="5" t="str">
        <f>FIXED(EXP('WinBUGS output'!N1650),2)</f>
        <v>1.03</v>
      </c>
      <c r="AA1651" s="5" t="str">
        <f>FIXED(EXP('WinBUGS output'!M1650),2)</f>
        <v>0.56</v>
      </c>
      <c r="AB1651" s="5" t="str">
        <f>FIXED(EXP('WinBUGS output'!O1650),2)</f>
        <v>1.91</v>
      </c>
    </row>
    <row r="1652" spans="1:28" x14ac:dyDescent="0.25">
      <c r="A1652" s="15">
        <v>21</v>
      </c>
      <c r="B1652" s="15">
        <v>40</v>
      </c>
      <c r="C1652" s="5" t="str">
        <f>VLOOKUP(A1652,'WinBUGS output'!A:C,3,FALSE)</f>
        <v>Any AD</v>
      </c>
      <c r="D1652" s="5" t="str">
        <f>VLOOKUP(B1652,'WinBUGS output'!A:C,3,FALSE)</f>
        <v>Computerised-CBT (CCBT) + TAU</v>
      </c>
      <c r="E1652" s="5" t="str">
        <f>FIXED('WinBUGS output'!N1651,2)</f>
        <v>0.06</v>
      </c>
      <c r="F1652" s="5" t="str">
        <f>FIXED('WinBUGS output'!M1651,2)</f>
        <v>-0.59</v>
      </c>
      <c r="G1652" s="5" t="str">
        <f>FIXED('WinBUGS output'!O1651,2)</f>
        <v>0.71</v>
      </c>
      <c r="H1652" s="38"/>
      <c r="I1652" s="38"/>
      <c r="J1652" s="38"/>
      <c r="X1652" s="5" t="str">
        <f t="shared" si="62"/>
        <v>Any AD</v>
      </c>
      <c r="Y1652" s="5" t="str">
        <f t="shared" si="63"/>
        <v>Computerised-CBT (CCBT) + TAU</v>
      </c>
      <c r="Z1652" s="5" t="str">
        <f>FIXED(EXP('WinBUGS output'!N1651),2)</f>
        <v>1.06</v>
      </c>
      <c r="AA1652" s="5" t="str">
        <f>FIXED(EXP('WinBUGS output'!M1651),2)</f>
        <v>0.56</v>
      </c>
      <c r="AB1652" s="5" t="str">
        <f>FIXED(EXP('WinBUGS output'!O1651),2)</f>
        <v>2.04</v>
      </c>
    </row>
    <row r="1653" spans="1:28" x14ac:dyDescent="0.25">
      <c r="A1653" s="15">
        <v>21</v>
      </c>
      <c r="B1653" s="15">
        <v>41</v>
      </c>
      <c r="C1653" s="5" t="str">
        <f>VLOOKUP(A1653,'WinBUGS output'!A:C,3,FALSE)</f>
        <v>Any AD</v>
      </c>
      <c r="D1653" s="5" t="str">
        <f>VLOOKUP(B1653,'WinBUGS output'!A:C,3,FALSE)</f>
        <v>Online positive psychological intervention</v>
      </c>
      <c r="E1653" s="5" t="str">
        <f>FIXED('WinBUGS output'!N1652,2)</f>
        <v>0.05</v>
      </c>
      <c r="F1653" s="5" t="str">
        <f>FIXED('WinBUGS output'!M1652,2)</f>
        <v>-0.68</v>
      </c>
      <c r="G1653" s="5" t="str">
        <f>FIXED('WinBUGS output'!O1652,2)</f>
        <v>0.80</v>
      </c>
      <c r="H1653" s="38"/>
      <c r="I1653" s="38"/>
      <c r="J1653" s="38"/>
      <c r="X1653" s="5" t="str">
        <f t="shared" si="62"/>
        <v>Any AD</v>
      </c>
      <c r="Y1653" s="5" t="str">
        <f t="shared" si="63"/>
        <v>Online positive psychological intervention</v>
      </c>
      <c r="Z1653" s="5" t="str">
        <f>FIXED(EXP('WinBUGS output'!N1652),2)</f>
        <v>1.05</v>
      </c>
      <c r="AA1653" s="5" t="str">
        <f>FIXED(EXP('WinBUGS output'!M1652),2)</f>
        <v>0.51</v>
      </c>
      <c r="AB1653" s="5" t="str">
        <f>FIXED(EXP('WinBUGS output'!O1652),2)</f>
        <v>2.23</v>
      </c>
    </row>
    <row r="1654" spans="1:28" x14ac:dyDescent="0.25">
      <c r="A1654" s="15">
        <v>21</v>
      </c>
      <c r="B1654" s="15">
        <v>42</v>
      </c>
      <c r="C1654" s="5" t="str">
        <f>VLOOKUP(A1654,'WinBUGS output'!A:C,3,FALSE)</f>
        <v>Any AD</v>
      </c>
      <c r="D1654" s="5" t="str">
        <f>VLOOKUP(B1654,'WinBUGS output'!A:C,3,FALSE)</f>
        <v>Psychoeducational website</v>
      </c>
      <c r="E1654" s="5" t="str">
        <f>FIXED('WinBUGS output'!N1653,2)</f>
        <v>-0.02</v>
      </c>
      <c r="F1654" s="5" t="str">
        <f>FIXED('WinBUGS output'!M1653,2)</f>
        <v>-0.73</v>
      </c>
      <c r="G1654" s="5" t="str">
        <f>FIXED('WinBUGS output'!O1653,2)</f>
        <v>0.67</v>
      </c>
      <c r="H1654" s="38"/>
      <c r="I1654" s="38"/>
      <c r="J1654" s="38"/>
      <c r="X1654" s="5" t="str">
        <f t="shared" si="62"/>
        <v>Any AD</v>
      </c>
      <c r="Y1654" s="5" t="str">
        <f t="shared" si="63"/>
        <v>Psychoeducational website</v>
      </c>
      <c r="Z1654" s="5" t="str">
        <f>FIXED(EXP('WinBUGS output'!N1653),2)</f>
        <v>0.98</v>
      </c>
      <c r="AA1654" s="5" t="str">
        <f>FIXED(EXP('WinBUGS output'!M1653),2)</f>
        <v>0.48</v>
      </c>
      <c r="AB1654" s="5" t="str">
        <f>FIXED(EXP('WinBUGS output'!O1653),2)</f>
        <v>1.95</v>
      </c>
    </row>
    <row r="1655" spans="1:28" x14ac:dyDescent="0.25">
      <c r="A1655" s="15">
        <v>21</v>
      </c>
      <c r="B1655" s="15">
        <v>43</v>
      </c>
      <c r="C1655" s="5" t="str">
        <f>VLOOKUP(A1655,'WinBUGS output'!A:C,3,FALSE)</f>
        <v>Any AD</v>
      </c>
      <c r="D1655" s="5" t="str">
        <f>VLOOKUP(B1655,'WinBUGS output'!A:C,3,FALSE)</f>
        <v>Tailored computerised psychoeducation and self-help strategies</v>
      </c>
      <c r="E1655" s="5" t="str">
        <f>FIXED('WinBUGS output'!N1654,2)</f>
        <v>-0.04</v>
      </c>
      <c r="F1655" s="5" t="str">
        <f>FIXED('WinBUGS output'!M1654,2)</f>
        <v>-0.81</v>
      </c>
      <c r="G1655" s="5" t="str">
        <f>FIXED('WinBUGS output'!O1654,2)</f>
        <v>0.68</v>
      </c>
      <c r="H1655" s="38"/>
      <c r="I1655" s="38"/>
      <c r="J1655" s="38"/>
      <c r="X1655" s="5" t="str">
        <f t="shared" si="62"/>
        <v>Any AD</v>
      </c>
      <c r="Y1655" s="5" t="str">
        <f t="shared" si="63"/>
        <v>Tailored computerised psychoeducation and self-help strategies</v>
      </c>
      <c r="Z1655" s="5" t="str">
        <f>FIXED(EXP('WinBUGS output'!N1654),2)</f>
        <v>0.96</v>
      </c>
      <c r="AA1655" s="5" t="str">
        <f>FIXED(EXP('WinBUGS output'!M1654),2)</f>
        <v>0.45</v>
      </c>
      <c r="AB1655" s="5" t="str">
        <f>FIXED(EXP('WinBUGS output'!O1654),2)</f>
        <v>1.97</v>
      </c>
    </row>
    <row r="1656" spans="1:28" x14ac:dyDescent="0.25">
      <c r="A1656" s="15">
        <v>21</v>
      </c>
      <c r="B1656" s="15">
        <v>44</v>
      </c>
      <c r="C1656" s="5" t="str">
        <f>VLOOKUP(A1656,'WinBUGS output'!A:C,3,FALSE)</f>
        <v>Any AD</v>
      </c>
      <c r="D1656" s="5" t="str">
        <f>VLOOKUP(B1656,'WinBUGS output'!A:C,3,FALSE)</f>
        <v>Lifestyle factors discussion</v>
      </c>
      <c r="E1656" s="5" t="str">
        <f>FIXED('WinBUGS output'!N1655,2)</f>
        <v>-0.73</v>
      </c>
      <c r="F1656" s="5" t="str">
        <f>FIXED('WinBUGS output'!M1655,2)</f>
        <v>-1.64</v>
      </c>
      <c r="G1656" s="5" t="str">
        <f>FIXED('WinBUGS output'!O1655,2)</f>
        <v>0.16</v>
      </c>
      <c r="H1656" s="38"/>
      <c r="I1656" s="38"/>
      <c r="J1656" s="38"/>
      <c r="X1656" s="5" t="str">
        <f t="shared" si="62"/>
        <v>Any AD</v>
      </c>
      <c r="Y1656" s="5" t="str">
        <f t="shared" si="63"/>
        <v>Lifestyle factors discussion</v>
      </c>
      <c r="Z1656" s="5" t="str">
        <f>FIXED(EXP('WinBUGS output'!N1655),2)</f>
        <v>0.48</v>
      </c>
      <c r="AA1656" s="5" t="str">
        <f>FIXED(EXP('WinBUGS output'!M1655),2)</f>
        <v>0.19</v>
      </c>
      <c r="AB1656" s="5" t="str">
        <f>FIXED(EXP('WinBUGS output'!O1655),2)</f>
        <v>1.17</v>
      </c>
    </row>
    <row r="1657" spans="1:28" x14ac:dyDescent="0.25">
      <c r="A1657" s="15">
        <v>21</v>
      </c>
      <c r="B1657" s="15">
        <v>45</v>
      </c>
      <c r="C1657" s="5" t="str">
        <f>VLOOKUP(A1657,'WinBUGS output'!A:C,3,FALSE)</f>
        <v>Any AD</v>
      </c>
      <c r="D1657" s="5" t="str">
        <f>VLOOKUP(B1657,'WinBUGS output'!A:C,3,FALSE)</f>
        <v>Psychoeducational group programme</v>
      </c>
      <c r="E1657" s="5" t="str">
        <f>FIXED('WinBUGS output'!N1656,2)</f>
        <v>-0.86</v>
      </c>
      <c r="F1657" s="5" t="str">
        <f>FIXED('WinBUGS output'!M1656,2)</f>
        <v>-1.80</v>
      </c>
      <c r="G1657" s="5" t="str">
        <f>FIXED('WinBUGS output'!O1656,2)</f>
        <v>0.00</v>
      </c>
      <c r="H1657" s="38"/>
      <c r="I1657" s="38"/>
      <c r="J1657" s="38"/>
      <c r="X1657" s="5" t="str">
        <f t="shared" si="62"/>
        <v>Any AD</v>
      </c>
      <c r="Y1657" s="5" t="str">
        <f t="shared" si="63"/>
        <v>Psychoeducational group programme</v>
      </c>
      <c r="Z1657" s="5" t="str">
        <f>FIXED(EXP('WinBUGS output'!N1656),2)</f>
        <v>0.42</v>
      </c>
      <c r="AA1657" s="5" t="str">
        <f>FIXED(EXP('WinBUGS output'!M1656),2)</f>
        <v>0.17</v>
      </c>
      <c r="AB1657" s="5" t="str">
        <f>FIXED(EXP('WinBUGS output'!O1656),2)</f>
        <v>1.00</v>
      </c>
    </row>
    <row r="1658" spans="1:28" x14ac:dyDescent="0.25">
      <c r="A1658" s="15">
        <v>21</v>
      </c>
      <c r="B1658" s="15">
        <v>46</v>
      </c>
      <c r="C1658" s="5" t="str">
        <f>VLOOKUP(A1658,'WinBUGS output'!A:C,3,FALSE)</f>
        <v>Any AD</v>
      </c>
      <c r="D1658" s="5" t="str">
        <f>VLOOKUP(B1658,'WinBUGS output'!A:C,3,FALSE)</f>
        <v>Psychoeducational group programme + TAU</v>
      </c>
      <c r="E1658" s="5" t="str">
        <f>FIXED('WinBUGS output'!N1657,2)</f>
        <v>-0.57</v>
      </c>
      <c r="F1658" s="5" t="str">
        <f>FIXED('WinBUGS output'!M1657,2)</f>
        <v>-1.36</v>
      </c>
      <c r="G1658" s="5" t="str">
        <f>FIXED('WinBUGS output'!O1657,2)</f>
        <v>0.22</v>
      </c>
      <c r="H1658" s="38"/>
      <c r="I1658" s="38"/>
      <c r="J1658" s="38"/>
      <c r="X1658" s="5" t="str">
        <f t="shared" si="62"/>
        <v>Any AD</v>
      </c>
      <c r="Y1658" s="5" t="str">
        <f t="shared" si="63"/>
        <v>Psychoeducational group programme + TAU</v>
      </c>
      <c r="Z1658" s="5" t="str">
        <f>FIXED(EXP('WinBUGS output'!N1657),2)</f>
        <v>0.57</v>
      </c>
      <c r="AA1658" s="5" t="str">
        <f>FIXED(EXP('WinBUGS output'!M1657),2)</f>
        <v>0.26</v>
      </c>
      <c r="AB1658" s="5" t="str">
        <f>FIXED(EXP('WinBUGS output'!O1657),2)</f>
        <v>1.25</v>
      </c>
    </row>
    <row r="1659" spans="1:28" x14ac:dyDescent="0.25">
      <c r="A1659" s="15">
        <v>21</v>
      </c>
      <c r="B1659" s="15">
        <v>47</v>
      </c>
      <c r="C1659" s="5" t="str">
        <f>VLOOKUP(A1659,'WinBUGS output'!A:C,3,FALSE)</f>
        <v>Any AD</v>
      </c>
      <c r="D1659" s="5" t="str">
        <f>VLOOKUP(B1659,'WinBUGS output'!A:C,3,FALSE)</f>
        <v>Interpersonal psychotherapy (IPT)</v>
      </c>
      <c r="E1659" s="5" t="str">
        <f>FIXED('WinBUGS output'!N1658,2)</f>
        <v>-0.37</v>
      </c>
      <c r="F1659" s="5" t="str">
        <f>FIXED('WinBUGS output'!M1658,2)</f>
        <v>-0.98</v>
      </c>
      <c r="G1659" s="5" t="str">
        <f>FIXED('WinBUGS output'!O1658,2)</f>
        <v>0.22</v>
      </c>
      <c r="H1659" s="38"/>
      <c r="I1659" s="38"/>
      <c r="J1659" s="38"/>
      <c r="X1659" s="5" t="str">
        <f t="shared" si="62"/>
        <v>Any AD</v>
      </c>
      <c r="Y1659" s="5" t="str">
        <f t="shared" si="63"/>
        <v>Interpersonal psychotherapy (IPT)</v>
      </c>
      <c r="Z1659" s="5" t="str">
        <f>FIXED(EXP('WinBUGS output'!N1658),2)</f>
        <v>0.69</v>
      </c>
      <c r="AA1659" s="5" t="str">
        <f>FIXED(EXP('WinBUGS output'!M1658),2)</f>
        <v>0.38</v>
      </c>
      <c r="AB1659" s="5" t="str">
        <f>FIXED(EXP('WinBUGS output'!O1658),2)</f>
        <v>1.25</v>
      </c>
    </row>
    <row r="1660" spans="1:28" x14ac:dyDescent="0.25">
      <c r="A1660" s="15">
        <v>21</v>
      </c>
      <c r="B1660" s="15">
        <v>48</v>
      </c>
      <c r="C1660" s="5" t="str">
        <f>VLOOKUP(A1660,'WinBUGS output'!A:C,3,FALSE)</f>
        <v>Any AD</v>
      </c>
      <c r="D1660" s="5" t="str">
        <f>VLOOKUP(B1660,'WinBUGS output'!A:C,3,FALSE)</f>
        <v>Interpersonal psychotherapy (IPT) + TAU</v>
      </c>
      <c r="E1660" s="5" t="str">
        <f>FIXED('WinBUGS output'!N1659,2)</f>
        <v>-0.54</v>
      </c>
      <c r="F1660" s="5" t="str">
        <f>FIXED('WinBUGS output'!M1659,2)</f>
        <v>-1.53</v>
      </c>
      <c r="G1660" s="5" t="str">
        <f>FIXED('WinBUGS output'!O1659,2)</f>
        <v>0.29</v>
      </c>
      <c r="H1660" s="38"/>
      <c r="I1660" s="38"/>
      <c r="J1660" s="38"/>
      <c r="X1660" s="5" t="str">
        <f t="shared" si="62"/>
        <v>Any AD</v>
      </c>
      <c r="Y1660" s="5" t="str">
        <f t="shared" si="63"/>
        <v>Interpersonal psychotherapy (IPT) + TAU</v>
      </c>
      <c r="Z1660" s="5" t="str">
        <f>FIXED(EXP('WinBUGS output'!N1659),2)</f>
        <v>0.58</v>
      </c>
      <c r="AA1660" s="5" t="str">
        <f>FIXED(EXP('WinBUGS output'!M1659),2)</f>
        <v>0.22</v>
      </c>
      <c r="AB1660" s="5" t="str">
        <f>FIXED(EXP('WinBUGS output'!O1659),2)</f>
        <v>1.34</v>
      </c>
    </row>
    <row r="1661" spans="1:28" x14ac:dyDescent="0.25">
      <c r="A1661" s="15">
        <v>21</v>
      </c>
      <c r="B1661" s="15">
        <v>49</v>
      </c>
      <c r="C1661" s="5" t="str">
        <f>VLOOKUP(A1661,'WinBUGS output'!A:C,3,FALSE)</f>
        <v>Any AD</v>
      </c>
      <c r="D1661" s="5" t="str">
        <f>VLOOKUP(B1661,'WinBUGS output'!A:C,3,FALSE)</f>
        <v>Emotion-focused therapy (EFT)</v>
      </c>
      <c r="E1661" s="5" t="str">
        <f>FIXED('WinBUGS output'!N1660,2)</f>
        <v>-0.46</v>
      </c>
      <c r="F1661" s="5" t="str">
        <f>FIXED('WinBUGS output'!M1660,2)</f>
        <v>-1.34</v>
      </c>
      <c r="G1661" s="5" t="str">
        <f>FIXED('WinBUGS output'!O1660,2)</f>
        <v>0.33</v>
      </c>
      <c r="H1661" s="38"/>
      <c r="I1661" s="38"/>
      <c r="J1661" s="38"/>
      <c r="X1661" s="5" t="str">
        <f t="shared" si="62"/>
        <v>Any AD</v>
      </c>
      <c r="Y1661" s="5" t="str">
        <f t="shared" si="63"/>
        <v>Emotion-focused therapy (EFT)</v>
      </c>
      <c r="Z1661" s="5" t="str">
        <f>FIXED(EXP('WinBUGS output'!N1660),2)</f>
        <v>0.63</v>
      </c>
      <c r="AA1661" s="5" t="str">
        <f>FIXED(EXP('WinBUGS output'!M1660),2)</f>
        <v>0.26</v>
      </c>
      <c r="AB1661" s="5" t="str">
        <f>FIXED(EXP('WinBUGS output'!O1660),2)</f>
        <v>1.39</v>
      </c>
    </row>
    <row r="1662" spans="1:28" x14ac:dyDescent="0.25">
      <c r="A1662" s="15">
        <v>21</v>
      </c>
      <c r="B1662" s="15">
        <v>50</v>
      </c>
      <c r="C1662" s="5" t="str">
        <f>VLOOKUP(A1662,'WinBUGS output'!A:C,3,FALSE)</f>
        <v>Any AD</v>
      </c>
      <c r="D1662" s="5" t="str">
        <f>VLOOKUP(B1662,'WinBUGS output'!A:C,3,FALSE)</f>
        <v>Interpersonal counselling</v>
      </c>
      <c r="E1662" s="5" t="str">
        <f>FIXED('WinBUGS output'!N1661,2)</f>
        <v>-0.43</v>
      </c>
      <c r="F1662" s="5" t="str">
        <f>FIXED('WinBUGS output'!M1661,2)</f>
        <v>-1.20</v>
      </c>
      <c r="G1662" s="5" t="str">
        <f>FIXED('WinBUGS output'!O1661,2)</f>
        <v>0.30</v>
      </c>
      <c r="H1662" s="38" t="s">
        <v>5415</v>
      </c>
      <c r="I1662" s="38" t="s">
        <v>5416</v>
      </c>
      <c r="J1662" s="38" t="s">
        <v>5328</v>
      </c>
      <c r="X1662" s="5" t="str">
        <f t="shared" si="62"/>
        <v>Any AD</v>
      </c>
      <c r="Y1662" s="5" t="str">
        <f t="shared" si="63"/>
        <v>Interpersonal counselling</v>
      </c>
      <c r="Z1662" s="5" t="str">
        <f>FIXED(EXP('WinBUGS output'!N1661),2)</f>
        <v>0.65</v>
      </c>
      <c r="AA1662" s="5" t="str">
        <f>FIXED(EXP('WinBUGS output'!M1661),2)</f>
        <v>0.30</v>
      </c>
      <c r="AB1662" s="5" t="str">
        <f>FIXED(EXP('WinBUGS output'!O1661),2)</f>
        <v>1.35</v>
      </c>
    </row>
    <row r="1663" spans="1:28" x14ac:dyDescent="0.25">
      <c r="A1663" s="15">
        <v>21</v>
      </c>
      <c r="B1663" s="15">
        <v>51</v>
      </c>
      <c r="C1663" s="5" t="str">
        <f>VLOOKUP(A1663,'WinBUGS output'!A:C,3,FALSE)</f>
        <v>Any AD</v>
      </c>
      <c r="D1663" s="5" t="str">
        <f>VLOOKUP(B1663,'WinBUGS output'!A:C,3,FALSE)</f>
        <v>Non-directive counselling</v>
      </c>
      <c r="E1663" s="5" t="str">
        <f>FIXED('WinBUGS output'!N1662,2)</f>
        <v>-0.22</v>
      </c>
      <c r="F1663" s="5" t="str">
        <f>FIXED('WinBUGS output'!M1662,2)</f>
        <v>-0.97</v>
      </c>
      <c r="G1663" s="5" t="str">
        <f>FIXED('WinBUGS output'!O1662,2)</f>
        <v>0.57</v>
      </c>
      <c r="H1663" s="38"/>
      <c r="I1663" s="38"/>
      <c r="J1663" s="38"/>
      <c r="X1663" s="5" t="str">
        <f t="shared" si="62"/>
        <v>Any AD</v>
      </c>
      <c r="Y1663" s="5" t="str">
        <f t="shared" si="63"/>
        <v>Non-directive counselling</v>
      </c>
      <c r="Z1663" s="5" t="str">
        <f>FIXED(EXP('WinBUGS output'!N1662),2)</f>
        <v>0.80</v>
      </c>
      <c r="AA1663" s="5" t="str">
        <f>FIXED(EXP('WinBUGS output'!M1662),2)</f>
        <v>0.38</v>
      </c>
      <c r="AB1663" s="5" t="str">
        <f>FIXED(EXP('WinBUGS output'!O1662),2)</f>
        <v>1.76</v>
      </c>
    </row>
    <row r="1664" spans="1:28" x14ac:dyDescent="0.25">
      <c r="A1664" s="15">
        <v>21</v>
      </c>
      <c r="B1664" s="15">
        <v>52</v>
      </c>
      <c r="C1664" s="5" t="str">
        <f>VLOOKUP(A1664,'WinBUGS output'!A:C,3,FALSE)</f>
        <v>Any AD</v>
      </c>
      <c r="D1664" s="5" t="str">
        <f>VLOOKUP(B1664,'WinBUGS output'!A:C,3,FALSE)</f>
        <v>Non-directive counselling + TAU</v>
      </c>
      <c r="E1664" s="5" t="str">
        <f>FIXED('WinBUGS output'!N1663,2)</f>
        <v>-0.25</v>
      </c>
      <c r="F1664" s="5" t="str">
        <f>FIXED('WinBUGS output'!M1663,2)</f>
        <v>-1.05</v>
      </c>
      <c r="G1664" s="5" t="str">
        <f>FIXED('WinBUGS output'!O1663,2)</f>
        <v>0.58</v>
      </c>
      <c r="H1664" s="38"/>
      <c r="I1664" s="38"/>
      <c r="J1664" s="38"/>
      <c r="X1664" s="5" t="str">
        <f t="shared" si="62"/>
        <v>Any AD</v>
      </c>
      <c r="Y1664" s="5" t="str">
        <f t="shared" si="63"/>
        <v>Non-directive counselling + TAU</v>
      </c>
      <c r="Z1664" s="5" t="str">
        <f>FIXED(EXP('WinBUGS output'!N1663),2)</f>
        <v>0.78</v>
      </c>
      <c r="AA1664" s="5" t="str">
        <f>FIXED(EXP('WinBUGS output'!M1663),2)</f>
        <v>0.35</v>
      </c>
      <c r="AB1664" s="5" t="str">
        <f>FIXED(EXP('WinBUGS output'!O1663),2)</f>
        <v>1.79</v>
      </c>
    </row>
    <row r="1665" spans="1:28" x14ac:dyDescent="0.25">
      <c r="A1665" s="15">
        <v>21</v>
      </c>
      <c r="B1665" s="15">
        <v>53</v>
      </c>
      <c r="C1665" s="5" t="str">
        <f>VLOOKUP(A1665,'WinBUGS output'!A:C,3,FALSE)</f>
        <v>Any AD</v>
      </c>
      <c r="D1665" s="5" t="str">
        <f>VLOOKUP(B1665,'WinBUGS output'!A:C,3,FALSE)</f>
        <v>Psychodynamic counselling + TAU</v>
      </c>
      <c r="E1665" s="5" t="str">
        <f>FIXED('WinBUGS output'!N1664,2)</f>
        <v>-0.35</v>
      </c>
      <c r="F1665" s="5" t="str">
        <f>FIXED('WinBUGS output'!M1664,2)</f>
        <v>-1.22</v>
      </c>
      <c r="G1665" s="5" t="str">
        <f>FIXED('WinBUGS output'!O1664,2)</f>
        <v>0.50</v>
      </c>
      <c r="H1665" s="38"/>
      <c r="I1665" s="38"/>
      <c r="J1665" s="38"/>
      <c r="X1665" s="5" t="str">
        <f t="shared" si="62"/>
        <v>Any AD</v>
      </c>
      <c r="Y1665" s="5" t="str">
        <f t="shared" si="63"/>
        <v>Psychodynamic counselling + TAU</v>
      </c>
      <c r="Z1665" s="5" t="str">
        <f>FIXED(EXP('WinBUGS output'!N1664),2)</f>
        <v>0.71</v>
      </c>
      <c r="AA1665" s="5" t="str">
        <f>FIXED(EXP('WinBUGS output'!M1664),2)</f>
        <v>0.30</v>
      </c>
      <c r="AB1665" s="5" t="str">
        <f>FIXED(EXP('WinBUGS output'!O1664),2)</f>
        <v>1.65</v>
      </c>
    </row>
    <row r="1666" spans="1:28" x14ac:dyDescent="0.25">
      <c r="A1666" s="15">
        <v>21</v>
      </c>
      <c r="B1666" s="15">
        <v>54</v>
      </c>
      <c r="C1666" s="5" t="str">
        <f>VLOOKUP(A1666,'WinBUGS output'!A:C,3,FALSE)</f>
        <v>Any AD</v>
      </c>
      <c r="D1666" s="5" t="str">
        <f>VLOOKUP(B1666,'WinBUGS output'!A:C,3,FALSE)</f>
        <v>Relational client-centered therapy</v>
      </c>
      <c r="E1666" s="5" t="str">
        <f>FIXED('WinBUGS output'!N1665,2)</f>
        <v>-0.37</v>
      </c>
      <c r="F1666" s="5" t="str">
        <f>FIXED('WinBUGS output'!M1665,2)</f>
        <v>-1.34</v>
      </c>
      <c r="G1666" s="5" t="str">
        <f>FIXED('WinBUGS output'!O1665,2)</f>
        <v>0.55</v>
      </c>
      <c r="H1666" s="38"/>
      <c r="I1666" s="38"/>
      <c r="J1666" s="38"/>
      <c r="X1666" s="5" t="str">
        <f t="shared" si="62"/>
        <v>Any AD</v>
      </c>
      <c r="Y1666" s="5" t="str">
        <f t="shared" si="63"/>
        <v>Relational client-centered therapy</v>
      </c>
      <c r="Z1666" s="5" t="str">
        <f>FIXED(EXP('WinBUGS output'!N1665),2)</f>
        <v>0.69</v>
      </c>
      <c r="AA1666" s="5" t="str">
        <f>FIXED(EXP('WinBUGS output'!M1665),2)</f>
        <v>0.26</v>
      </c>
      <c r="AB1666" s="5" t="str">
        <f>FIXED(EXP('WinBUGS output'!O1665),2)</f>
        <v>1.74</v>
      </c>
    </row>
    <row r="1667" spans="1:28" x14ac:dyDescent="0.25">
      <c r="A1667" s="15">
        <v>21</v>
      </c>
      <c r="B1667" s="15">
        <v>55</v>
      </c>
      <c r="C1667" s="5" t="str">
        <f>VLOOKUP(A1667,'WinBUGS output'!A:C,3,FALSE)</f>
        <v>Any AD</v>
      </c>
      <c r="D1667" s="5" t="str">
        <f>VLOOKUP(B1667,'WinBUGS output'!A:C,3,FALSE)</f>
        <v>Wheel of wellness counselling</v>
      </c>
      <c r="E1667" s="5" t="str">
        <f>FIXED('WinBUGS output'!N1666,2)</f>
        <v>-0.43</v>
      </c>
      <c r="F1667" s="5" t="str">
        <f>FIXED('WinBUGS output'!M1666,2)</f>
        <v>-1.42</v>
      </c>
      <c r="G1667" s="5" t="str">
        <f>FIXED('WinBUGS output'!O1666,2)</f>
        <v>0.45</v>
      </c>
      <c r="H1667" s="38"/>
      <c r="I1667" s="38"/>
      <c r="J1667" s="38"/>
      <c r="X1667" s="5" t="str">
        <f t="shared" si="62"/>
        <v>Any AD</v>
      </c>
      <c r="Y1667" s="5" t="str">
        <f t="shared" si="63"/>
        <v>Wheel of wellness counselling</v>
      </c>
      <c r="Z1667" s="5" t="str">
        <f>FIXED(EXP('WinBUGS output'!N1666),2)</f>
        <v>0.65</v>
      </c>
      <c r="AA1667" s="5" t="str">
        <f>FIXED(EXP('WinBUGS output'!M1666),2)</f>
        <v>0.24</v>
      </c>
      <c r="AB1667" s="5" t="str">
        <f>FIXED(EXP('WinBUGS output'!O1666),2)</f>
        <v>1.56</v>
      </c>
    </row>
    <row r="1668" spans="1:28" x14ac:dyDescent="0.25">
      <c r="A1668" s="15">
        <v>21</v>
      </c>
      <c r="B1668" s="15">
        <v>56</v>
      </c>
      <c r="C1668" s="5" t="str">
        <f>VLOOKUP(A1668,'WinBUGS output'!A:C,3,FALSE)</f>
        <v>Any AD</v>
      </c>
      <c r="D1668" s="5" t="str">
        <f>VLOOKUP(B1668,'WinBUGS output'!A:C,3,FALSE)</f>
        <v>Problem solving group</v>
      </c>
      <c r="E1668" s="5" t="str">
        <f>FIXED('WinBUGS output'!N1667,2)</f>
        <v>-0.41</v>
      </c>
      <c r="F1668" s="5" t="str">
        <f>FIXED('WinBUGS output'!M1667,2)</f>
        <v>-1.36</v>
      </c>
      <c r="G1668" s="5" t="str">
        <f>FIXED('WinBUGS output'!O1667,2)</f>
        <v>0.61</v>
      </c>
      <c r="H1668" s="38"/>
      <c r="I1668" s="38"/>
      <c r="J1668" s="38"/>
      <c r="X1668" s="5" t="str">
        <f t="shared" si="62"/>
        <v>Any AD</v>
      </c>
      <c r="Y1668" s="5" t="str">
        <f t="shared" si="63"/>
        <v>Problem solving group</v>
      </c>
      <c r="Z1668" s="5" t="str">
        <f>FIXED(EXP('WinBUGS output'!N1667),2)</f>
        <v>0.66</v>
      </c>
      <c r="AA1668" s="5" t="str">
        <f>FIXED(EXP('WinBUGS output'!M1667),2)</f>
        <v>0.26</v>
      </c>
      <c r="AB1668" s="5" t="str">
        <f>FIXED(EXP('WinBUGS output'!O1667),2)</f>
        <v>1.84</v>
      </c>
    </row>
    <row r="1669" spans="1:28" x14ac:dyDescent="0.25">
      <c r="A1669" s="15">
        <v>21</v>
      </c>
      <c r="B1669" s="15">
        <v>57</v>
      </c>
      <c r="C1669" s="5" t="str">
        <f>VLOOKUP(A1669,'WinBUGS output'!A:C,3,FALSE)</f>
        <v>Any AD</v>
      </c>
      <c r="D1669" s="5" t="str">
        <f>VLOOKUP(B1669,'WinBUGS output'!A:C,3,FALSE)</f>
        <v>Problem solving individual</v>
      </c>
      <c r="E1669" s="5" t="str">
        <f>FIXED('WinBUGS output'!N1668,2)</f>
        <v>-0.50</v>
      </c>
      <c r="F1669" s="5" t="str">
        <f>FIXED('WinBUGS output'!M1668,2)</f>
        <v>-1.25</v>
      </c>
      <c r="G1669" s="5" t="str">
        <f>FIXED('WinBUGS output'!O1668,2)</f>
        <v>0.26</v>
      </c>
      <c r="H1669" s="38"/>
      <c r="I1669" s="38"/>
      <c r="J1669" s="38"/>
      <c r="X1669" s="5" t="str">
        <f t="shared" ref="X1669:X1732" si="64">C1669</f>
        <v>Any AD</v>
      </c>
      <c r="Y1669" s="5" t="str">
        <f t="shared" ref="Y1669:Y1732" si="65">D1669</f>
        <v>Problem solving individual</v>
      </c>
      <c r="Z1669" s="5" t="str">
        <f>FIXED(EXP('WinBUGS output'!N1668),2)</f>
        <v>0.61</v>
      </c>
      <c r="AA1669" s="5" t="str">
        <f>FIXED(EXP('WinBUGS output'!M1668),2)</f>
        <v>0.29</v>
      </c>
      <c r="AB1669" s="5" t="str">
        <f>FIXED(EXP('WinBUGS output'!O1668),2)</f>
        <v>1.30</v>
      </c>
    </row>
    <row r="1670" spans="1:28" x14ac:dyDescent="0.25">
      <c r="A1670" s="15">
        <v>21</v>
      </c>
      <c r="B1670" s="15">
        <v>58</v>
      </c>
      <c r="C1670" s="5" t="str">
        <f>VLOOKUP(A1670,'WinBUGS output'!A:C,3,FALSE)</f>
        <v>Any AD</v>
      </c>
      <c r="D1670" s="5" t="str">
        <f>VLOOKUP(B1670,'WinBUGS output'!A:C,3,FALSE)</f>
        <v>Problem solving individual + TAU</v>
      </c>
      <c r="E1670" s="5" t="str">
        <f>FIXED('WinBUGS output'!N1669,2)</f>
        <v>-0.59</v>
      </c>
      <c r="F1670" s="5" t="str">
        <f>FIXED('WinBUGS output'!M1669,2)</f>
        <v>-1.52</v>
      </c>
      <c r="G1670" s="5" t="str">
        <f>FIXED('WinBUGS output'!O1669,2)</f>
        <v>0.30</v>
      </c>
      <c r="H1670" s="38"/>
      <c r="I1670" s="38"/>
      <c r="J1670" s="38"/>
      <c r="X1670" s="5" t="str">
        <f t="shared" si="64"/>
        <v>Any AD</v>
      </c>
      <c r="Y1670" s="5" t="str">
        <f t="shared" si="65"/>
        <v>Problem solving individual + TAU</v>
      </c>
      <c r="Z1670" s="5" t="str">
        <f>FIXED(EXP('WinBUGS output'!N1669),2)</f>
        <v>0.56</v>
      </c>
      <c r="AA1670" s="5" t="str">
        <f>FIXED(EXP('WinBUGS output'!M1669),2)</f>
        <v>0.22</v>
      </c>
      <c r="AB1670" s="5" t="str">
        <f>FIXED(EXP('WinBUGS output'!O1669),2)</f>
        <v>1.35</v>
      </c>
    </row>
    <row r="1671" spans="1:28" x14ac:dyDescent="0.25">
      <c r="A1671" s="15">
        <v>21</v>
      </c>
      <c r="B1671" s="15">
        <v>59</v>
      </c>
      <c r="C1671" s="5" t="str">
        <f>VLOOKUP(A1671,'WinBUGS output'!A:C,3,FALSE)</f>
        <v>Any AD</v>
      </c>
      <c r="D1671" s="5" t="str">
        <f>VLOOKUP(B1671,'WinBUGS output'!A:C,3,FALSE)</f>
        <v>Problem solving individual + enhanced TAU</v>
      </c>
      <c r="E1671" s="5" t="str">
        <f>FIXED('WinBUGS output'!N1670,2)</f>
        <v>-0.38</v>
      </c>
      <c r="F1671" s="5" t="str">
        <f>FIXED('WinBUGS output'!M1670,2)</f>
        <v>-1.30</v>
      </c>
      <c r="G1671" s="5" t="str">
        <f>FIXED('WinBUGS output'!O1670,2)</f>
        <v>0.61</v>
      </c>
      <c r="H1671" s="38"/>
      <c r="I1671" s="38"/>
      <c r="J1671" s="38"/>
      <c r="X1671" s="5" t="str">
        <f t="shared" si="64"/>
        <v>Any AD</v>
      </c>
      <c r="Y1671" s="5" t="str">
        <f t="shared" si="65"/>
        <v>Problem solving individual + enhanced TAU</v>
      </c>
      <c r="Z1671" s="5" t="str">
        <f>FIXED(EXP('WinBUGS output'!N1670),2)</f>
        <v>0.68</v>
      </c>
      <c r="AA1671" s="5" t="str">
        <f>FIXED(EXP('WinBUGS output'!M1670),2)</f>
        <v>0.27</v>
      </c>
      <c r="AB1671" s="5" t="str">
        <f>FIXED(EXP('WinBUGS output'!O1670),2)</f>
        <v>1.85</v>
      </c>
    </row>
    <row r="1672" spans="1:28" x14ac:dyDescent="0.25">
      <c r="A1672" s="15">
        <v>21</v>
      </c>
      <c r="B1672" s="15">
        <v>60</v>
      </c>
      <c r="C1672" s="5" t="str">
        <f>VLOOKUP(A1672,'WinBUGS output'!A:C,3,FALSE)</f>
        <v>Any AD</v>
      </c>
      <c r="D1672" s="5" t="str">
        <f>VLOOKUP(B1672,'WinBUGS output'!A:C,3,FALSE)</f>
        <v>Behavioural activation (BA)</v>
      </c>
      <c r="E1672" s="5" t="str">
        <f>FIXED('WinBUGS output'!N1671,2)</f>
        <v>-0.76</v>
      </c>
      <c r="F1672" s="5" t="str">
        <f>FIXED('WinBUGS output'!M1671,2)</f>
        <v>-1.62</v>
      </c>
      <c r="G1672" s="5" t="str">
        <f>FIXED('WinBUGS output'!O1671,2)</f>
        <v>0.07</v>
      </c>
      <c r="H1672" s="38" t="s">
        <v>5254</v>
      </c>
      <c r="I1672" s="38" t="s">
        <v>5417</v>
      </c>
      <c r="J1672" s="38" t="s">
        <v>5418</v>
      </c>
      <c r="X1672" s="5" t="str">
        <f t="shared" si="64"/>
        <v>Any AD</v>
      </c>
      <c r="Y1672" s="5" t="str">
        <f t="shared" si="65"/>
        <v>Behavioural activation (BA)</v>
      </c>
      <c r="Z1672" s="5" t="str">
        <f>FIXED(EXP('WinBUGS output'!N1671),2)</f>
        <v>0.47</v>
      </c>
      <c r="AA1672" s="5" t="str">
        <f>FIXED(EXP('WinBUGS output'!M1671),2)</f>
        <v>0.20</v>
      </c>
      <c r="AB1672" s="5" t="str">
        <f>FIXED(EXP('WinBUGS output'!O1671),2)</f>
        <v>1.07</v>
      </c>
    </row>
    <row r="1673" spans="1:28" x14ac:dyDescent="0.25">
      <c r="A1673" s="15">
        <v>21</v>
      </c>
      <c r="B1673" s="15">
        <v>61</v>
      </c>
      <c r="C1673" s="5" t="str">
        <f>VLOOKUP(A1673,'WinBUGS output'!A:C,3,FALSE)</f>
        <v>Any AD</v>
      </c>
      <c r="D1673" s="5" t="str">
        <f>VLOOKUP(B1673,'WinBUGS output'!A:C,3,FALSE)</f>
        <v>Behavioural activation (BA) + TAU</v>
      </c>
      <c r="E1673" s="5" t="str">
        <f>FIXED('WinBUGS output'!N1672,2)</f>
        <v>-0.52</v>
      </c>
      <c r="F1673" s="5" t="str">
        <f>FIXED('WinBUGS output'!M1672,2)</f>
        <v>-1.59</v>
      </c>
      <c r="G1673" s="5" t="str">
        <f>FIXED('WinBUGS output'!O1672,2)</f>
        <v>0.61</v>
      </c>
      <c r="H1673" s="38"/>
      <c r="I1673" s="38"/>
      <c r="J1673" s="38"/>
      <c r="X1673" s="5" t="str">
        <f t="shared" si="64"/>
        <v>Any AD</v>
      </c>
      <c r="Y1673" s="5" t="str">
        <f t="shared" si="65"/>
        <v>Behavioural activation (BA) + TAU</v>
      </c>
      <c r="Z1673" s="5" t="str">
        <f>FIXED(EXP('WinBUGS output'!N1672),2)</f>
        <v>0.59</v>
      </c>
      <c r="AA1673" s="5" t="str">
        <f>FIXED(EXP('WinBUGS output'!M1672),2)</f>
        <v>0.20</v>
      </c>
      <c r="AB1673" s="5" t="str">
        <f>FIXED(EXP('WinBUGS output'!O1672),2)</f>
        <v>1.85</v>
      </c>
    </row>
    <row r="1674" spans="1:28" x14ac:dyDescent="0.25">
      <c r="A1674" s="15">
        <v>21</v>
      </c>
      <c r="B1674" s="15">
        <v>62</v>
      </c>
      <c r="C1674" s="5" t="str">
        <f>VLOOKUP(A1674,'WinBUGS output'!A:C,3,FALSE)</f>
        <v>Any AD</v>
      </c>
      <c r="D1674" s="5" t="str">
        <f>VLOOKUP(B1674,'WinBUGS output'!A:C,3,FALSE)</f>
        <v>Behavioural therapy (Lewinsohn 1976)</v>
      </c>
      <c r="E1674" s="5" t="str">
        <f>FIXED('WinBUGS output'!N1673,2)</f>
        <v>-0.34</v>
      </c>
      <c r="F1674" s="5" t="str">
        <f>FIXED('WinBUGS output'!M1673,2)</f>
        <v>-1.38</v>
      </c>
      <c r="G1674" s="5" t="str">
        <f>FIXED('WinBUGS output'!O1673,2)</f>
        <v>0.87</v>
      </c>
      <c r="H1674" s="38"/>
      <c r="I1674" s="38"/>
      <c r="J1674" s="38"/>
      <c r="X1674" s="5" t="str">
        <f t="shared" si="64"/>
        <v>Any AD</v>
      </c>
      <c r="Y1674" s="5" t="str">
        <f t="shared" si="65"/>
        <v>Behavioural therapy (Lewinsohn 1976)</v>
      </c>
      <c r="Z1674" s="5" t="str">
        <f>FIXED(EXP('WinBUGS output'!N1673),2)</f>
        <v>0.71</v>
      </c>
      <c r="AA1674" s="5" t="str">
        <f>FIXED(EXP('WinBUGS output'!M1673),2)</f>
        <v>0.25</v>
      </c>
      <c r="AB1674" s="5" t="str">
        <f>FIXED(EXP('WinBUGS output'!O1673),2)</f>
        <v>2.38</v>
      </c>
    </row>
    <row r="1675" spans="1:28" x14ac:dyDescent="0.25">
      <c r="A1675" s="15">
        <v>21</v>
      </c>
      <c r="B1675" s="15">
        <v>63</v>
      </c>
      <c r="C1675" s="5" t="str">
        <f>VLOOKUP(A1675,'WinBUGS output'!A:C,3,FALSE)</f>
        <v>Any AD</v>
      </c>
      <c r="D1675" s="5" t="str">
        <f>VLOOKUP(B1675,'WinBUGS output'!A:C,3,FALSE)</f>
        <v>Coping with Depression course (individual)</v>
      </c>
      <c r="E1675" s="5" t="str">
        <f>FIXED('WinBUGS output'!N1674,2)</f>
        <v>-0.52</v>
      </c>
      <c r="F1675" s="5" t="str">
        <f>FIXED('WinBUGS output'!M1674,2)</f>
        <v>-1.64</v>
      </c>
      <c r="G1675" s="5" t="str">
        <f>FIXED('WinBUGS output'!O1674,2)</f>
        <v>0.64</v>
      </c>
      <c r="H1675" s="38"/>
      <c r="I1675" s="38"/>
      <c r="J1675" s="38"/>
      <c r="X1675" s="5" t="str">
        <f t="shared" si="64"/>
        <v>Any AD</v>
      </c>
      <c r="Y1675" s="5" t="str">
        <f t="shared" si="65"/>
        <v>Coping with Depression course (individual)</v>
      </c>
      <c r="Z1675" s="5" t="str">
        <f>FIXED(EXP('WinBUGS output'!N1674),2)</f>
        <v>0.59</v>
      </c>
      <c r="AA1675" s="5" t="str">
        <f>FIXED(EXP('WinBUGS output'!M1674),2)</f>
        <v>0.19</v>
      </c>
      <c r="AB1675" s="5" t="str">
        <f>FIXED(EXP('WinBUGS output'!O1674),2)</f>
        <v>1.90</v>
      </c>
    </row>
    <row r="1676" spans="1:28" x14ac:dyDescent="0.25">
      <c r="A1676" s="15">
        <v>21</v>
      </c>
      <c r="B1676" s="15">
        <v>64</v>
      </c>
      <c r="C1676" s="5" t="str">
        <f>VLOOKUP(A1676,'WinBUGS output'!A:C,3,FALSE)</f>
        <v>Any AD</v>
      </c>
      <c r="D1676" s="5" t="str">
        <f>VLOOKUP(B1676,'WinBUGS output'!A:C,3,FALSE)</f>
        <v>CBT individual (under 15 sessions)</v>
      </c>
      <c r="E1676" s="5" t="str">
        <f>FIXED('WinBUGS output'!N1675,2)</f>
        <v>-0.42</v>
      </c>
      <c r="F1676" s="5" t="str">
        <f>FIXED('WinBUGS output'!M1675,2)</f>
        <v>-0.98</v>
      </c>
      <c r="G1676" s="5" t="str">
        <f>FIXED('WinBUGS output'!O1675,2)</f>
        <v>0.15</v>
      </c>
      <c r="H1676" s="38" t="s">
        <v>5419</v>
      </c>
      <c r="I1676" s="38" t="s">
        <v>5251</v>
      </c>
      <c r="J1676" s="38" t="s">
        <v>5420</v>
      </c>
      <c r="X1676" s="5" t="str">
        <f t="shared" si="64"/>
        <v>Any AD</v>
      </c>
      <c r="Y1676" s="5" t="str">
        <f t="shared" si="65"/>
        <v>CBT individual (under 15 sessions)</v>
      </c>
      <c r="Z1676" s="5" t="str">
        <f>FIXED(EXP('WinBUGS output'!N1675),2)</f>
        <v>0.66</v>
      </c>
      <c r="AA1676" s="5" t="str">
        <f>FIXED(EXP('WinBUGS output'!M1675),2)</f>
        <v>0.37</v>
      </c>
      <c r="AB1676" s="5" t="str">
        <f>FIXED(EXP('WinBUGS output'!O1675),2)</f>
        <v>1.17</v>
      </c>
    </row>
    <row r="1677" spans="1:28" x14ac:dyDescent="0.25">
      <c r="A1677" s="15">
        <v>21</v>
      </c>
      <c r="B1677" s="15">
        <v>65</v>
      </c>
      <c r="C1677" s="5" t="str">
        <f>VLOOKUP(A1677,'WinBUGS output'!A:C,3,FALSE)</f>
        <v>Any AD</v>
      </c>
      <c r="D1677" s="5" t="str">
        <f>VLOOKUP(B1677,'WinBUGS output'!A:C,3,FALSE)</f>
        <v>CBT individual (under 15 sessions) + TAU</v>
      </c>
      <c r="E1677" s="5" t="str">
        <f>FIXED('WinBUGS output'!N1676,2)</f>
        <v>-0.36</v>
      </c>
      <c r="F1677" s="5" t="str">
        <f>FIXED('WinBUGS output'!M1676,2)</f>
        <v>-1.02</v>
      </c>
      <c r="G1677" s="5" t="str">
        <f>FIXED('WinBUGS output'!O1676,2)</f>
        <v>0.39</v>
      </c>
      <c r="H1677" s="38"/>
      <c r="I1677" s="38"/>
      <c r="J1677" s="38"/>
      <c r="X1677" s="5" t="str">
        <f t="shared" si="64"/>
        <v>Any AD</v>
      </c>
      <c r="Y1677" s="5" t="str">
        <f t="shared" si="65"/>
        <v>CBT individual (under 15 sessions) + TAU</v>
      </c>
      <c r="Z1677" s="5" t="str">
        <f>FIXED(EXP('WinBUGS output'!N1676),2)</f>
        <v>0.70</v>
      </c>
      <c r="AA1677" s="5" t="str">
        <f>FIXED(EXP('WinBUGS output'!M1676),2)</f>
        <v>0.36</v>
      </c>
      <c r="AB1677" s="5" t="str">
        <f>FIXED(EXP('WinBUGS output'!O1676),2)</f>
        <v>1.48</v>
      </c>
    </row>
    <row r="1678" spans="1:28" x14ac:dyDescent="0.25">
      <c r="A1678" s="15">
        <v>21</v>
      </c>
      <c r="B1678" s="15">
        <v>66</v>
      </c>
      <c r="C1678" s="5" t="str">
        <f>VLOOKUP(A1678,'WinBUGS output'!A:C,3,FALSE)</f>
        <v>Any AD</v>
      </c>
      <c r="D1678" s="5" t="str">
        <f>VLOOKUP(B1678,'WinBUGS output'!A:C,3,FALSE)</f>
        <v>CBT individual (over 15 sessions)</v>
      </c>
      <c r="E1678" s="5" t="str">
        <f>FIXED('WinBUGS output'!N1677,2)</f>
        <v>-0.48</v>
      </c>
      <c r="F1678" s="5" t="str">
        <f>FIXED('WinBUGS output'!M1677,2)</f>
        <v>-0.94</v>
      </c>
      <c r="G1678" s="5" t="str">
        <f>FIXED('WinBUGS output'!O1677,2)</f>
        <v>-0.02</v>
      </c>
      <c r="H1678" s="38" t="s">
        <v>5177</v>
      </c>
      <c r="I1678" s="38" t="s">
        <v>5421</v>
      </c>
      <c r="J1678" s="38" t="s">
        <v>5422</v>
      </c>
      <c r="X1678" s="5" t="str">
        <f t="shared" si="64"/>
        <v>Any AD</v>
      </c>
      <c r="Y1678" s="5" t="str">
        <f t="shared" si="65"/>
        <v>CBT individual (over 15 sessions)</v>
      </c>
      <c r="Z1678" s="5" t="str">
        <f>FIXED(EXP('WinBUGS output'!N1677),2)</f>
        <v>0.62</v>
      </c>
      <c r="AA1678" s="5" t="str">
        <f>FIXED(EXP('WinBUGS output'!M1677),2)</f>
        <v>0.39</v>
      </c>
      <c r="AB1678" s="5" t="str">
        <f>FIXED(EXP('WinBUGS output'!O1677),2)</f>
        <v>0.98</v>
      </c>
    </row>
    <row r="1679" spans="1:28" x14ac:dyDescent="0.25">
      <c r="A1679" s="15">
        <v>21</v>
      </c>
      <c r="B1679" s="15">
        <v>67</v>
      </c>
      <c r="C1679" s="5" t="str">
        <f>VLOOKUP(A1679,'WinBUGS output'!A:C,3,FALSE)</f>
        <v>Any AD</v>
      </c>
      <c r="D1679" s="5" t="str">
        <f>VLOOKUP(B1679,'WinBUGS output'!A:C,3,FALSE)</f>
        <v>CBT individual (over 15 sessions) + TAU</v>
      </c>
      <c r="E1679" s="5" t="str">
        <f>FIXED('WinBUGS output'!N1678,2)</f>
        <v>-0.50</v>
      </c>
      <c r="F1679" s="5" t="str">
        <f>FIXED('WinBUGS output'!M1678,2)</f>
        <v>-1.31</v>
      </c>
      <c r="G1679" s="5" t="str">
        <f>FIXED('WinBUGS output'!O1678,2)</f>
        <v>0.25</v>
      </c>
      <c r="H1679" s="38"/>
      <c r="I1679" s="38"/>
      <c r="J1679" s="38"/>
      <c r="X1679" s="5" t="str">
        <f t="shared" si="64"/>
        <v>Any AD</v>
      </c>
      <c r="Y1679" s="5" t="str">
        <f t="shared" si="65"/>
        <v>CBT individual (over 15 sessions) + TAU</v>
      </c>
      <c r="Z1679" s="5" t="str">
        <f>FIXED(EXP('WinBUGS output'!N1678),2)</f>
        <v>0.61</v>
      </c>
      <c r="AA1679" s="5" t="str">
        <f>FIXED(EXP('WinBUGS output'!M1678),2)</f>
        <v>0.27</v>
      </c>
      <c r="AB1679" s="5" t="str">
        <f>FIXED(EXP('WinBUGS output'!O1678),2)</f>
        <v>1.28</v>
      </c>
    </row>
    <row r="1680" spans="1:28" x14ac:dyDescent="0.25">
      <c r="A1680" s="15">
        <v>21</v>
      </c>
      <c r="B1680" s="15">
        <v>68</v>
      </c>
      <c r="C1680" s="5" t="str">
        <f>VLOOKUP(A1680,'WinBUGS output'!A:C,3,FALSE)</f>
        <v>Any AD</v>
      </c>
      <c r="D1680" s="5" t="str">
        <f>VLOOKUP(B1680,'WinBUGS output'!A:C,3,FALSE)</f>
        <v>Rational emotive behaviour therapy (REBT) individual</v>
      </c>
      <c r="E1680" s="5" t="str">
        <f>FIXED('WinBUGS output'!N1679,2)</f>
        <v>-0.51</v>
      </c>
      <c r="F1680" s="5" t="str">
        <f>FIXED('WinBUGS output'!M1679,2)</f>
        <v>-1.29</v>
      </c>
      <c r="G1680" s="5" t="str">
        <f>FIXED('WinBUGS output'!O1679,2)</f>
        <v>0.20</v>
      </c>
      <c r="H1680" s="38"/>
      <c r="I1680" s="38"/>
      <c r="J1680" s="38"/>
      <c r="X1680" s="5" t="str">
        <f t="shared" si="64"/>
        <v>Any AD</v>
      </c>
      <c r="Y1680" s="5" t="str">
        <f t="shared" si="65"/>
        <v>Rational emotive behaviour therapy (REBT) individual</v>
      </c>
      <c r="Z1680" s="5" t="str">
        <f>FIXED(EXP('WinBUGS output'!N1679),2)</f>
        <v>0.60</v>
      </c>
      <c r="AA1680" s="5" t="str">
        <f>FIXED(EXP('WinBUGS output'!M1679),2)</f>
        <v>0.28</v>
      </c>
      <c r="AB1680" s="5" t="str">
        <f>FIXED(EXP('WinBUGS output'!O1679),2)</f>
        <v>1.22</v>
      </c>
    </row>
    <row r="1681" spans="1:28" x14ac:dyDescent="0.25">
      <c r="A1681" s="15">
        <v>21</v>
      </c>
      <c r="B1681" s="15">
        <v>69</v>
      </c>
      <c r="C1681" s="5" t="str">
        <f>VLOOKUP(A1681,'WinBUGS output'!A:C,3,FALSE)</f>
        <v>Any AD</v>
      </c>
      <c r="D1681" s="5" t="str">
        <f>VLOOKUP(B1681,'WinBUGS output'!A:C,3,FALSE)</f>
        <v>Third-wave cognitive therapy individual</v>
      </c>
      <c r="E1681" s="5" t="str">
        <f>FIXED('WinBUGS output'!N1680,2)</f>
        <v>-0.55</v>
      </c>
      <c r="F1681" s="5" t="str">
        <f>FIXED('WinBUGS output'!M1680,2)</f>
        <v>-1.23</v>
      </c>
      <c r="G1681" s="5" t="str">
        <f>FIXED('WinBUGS output'!O1680,2)</f>
        <v>0.07</v>
      </c>
      <c r="H1681" s="38"/>
      <c r="I1681" s="38"/>
      <c r="J1681" s="38"/>
      <c r="X1681" s="5" t="str">
        <f t="shared" si="64"/>
        <v>Any AD</v>
      </c>
      <c r="Y1681" s="5" t="str">
        <f t="shared" si="65"/>
        <v>Third-wave cognitive therapy individual</v>
      </c>
      <c r="Z1681" s="5" t="str">
        <f>FIXED(EXP('WinBUGS output'!N1680),2)</f>
        <v>0.58</v>
      </c>
      <c r="AA1681" s="5" t="str">
        <f>FIXED(EXP('WinBUGS output'!M1680),2)</f>
        <v>0.29</v>
      </c>
      <c r="AB1681" s="5" t="str">
        <f>FIXED(EXP('WinBUGS output'!O1680),2)</f>
        <v>1.07</v>
      </c>
    </row>
    <row r="1682" spans="1:28" x14ac:dyDescent="0.25">
      <c r="A1682" s="15">
        <v>21</v>
      </c>
      <c r="B1682" s="15">
        <v>70</v>
      </c>
      <c r="C1682" s="5" t="str">
        <f>VLOOKUP(A1682,'WinBUGS output'!A:C,3,FALSE)</f>
        <v>Any AD</v>
      </c>
      <c r="D1682" s="5" t="str">
        <f>VLOOKUP(B1682,'WinBUGS output'!A:C,3,FALSE)</f>
        <v>Third-wave cognitive therapy individual + TAU</v>
      </c>
      <c r="E1682" s="5" t="str">
        <f>FIXED('WinBUGS output'!N1681,2)</f>
        <v>-0.51</v>
      </c>
      <c r="F1682" s="5" t="str">
        <f>FIXED('WinBUGS output'!M1681,2)</f>
        <v>-1.34</v>
      </c>
      <c r="G1682" s="5" t="str">
        <f>FIXED('WinBUGS output'!O1681,2)</f>
        <v>0.22</v>
      </c>
      <c r="H1682" s="38"/>
      <c r="I1682" s="38"/>
      <c r="J1682" s="38"/>
      <c r="X1682" s="5" t="str">
        <f t="shared" si="64"/>
        <v>Any AD</v>
      </c>
      <c r="Y1682" s="5" t="str">
        <f t="shared" si="65"/>
        <v>Third-wave cognitive therapy individual + TAU</v>
      </c>
      <c r="Z1682" s="5" t="str">
        <f>FIXED(EXP('WinBUGS output'!N1681),2)</f>
        <v>0.60</v>
      </c>
      <c r="AA1682" s="5" t="str">
        <f>FIXED(EXP('WinBUGS output'!M1681),2)</f>
        <v>0.26</v>
      </c>
      <c r="AB1682" s="5" t="str">
        <f>FIXED(EXP('WinBUGS output'!O1681),2)</f>
        <v>1.25</v>
      </c>
    </row>
    <row r="1683" spans="1:28" x14ac:dyDescent="0.25">
      <c r="A1683" s="15">
        <v>21</v>
      </c>
      <c r="B1683" s="15">
        <v>71</v>
      </c>
      <c r="C1683" s="5" t="str">
        <f>VLOOKUP(A1683,'WinBUGS output'!A:C,3,FALSE)</f>
        <v>Any AD</v>
      </c>
      <c r="D1683" s="5" t="str">
        <f>VLOOKUP(B1683,'WinBUGS output'!A:C,3,FALSE)</f>
        <v>CBT group (under 15 sessions)</v>
      </c>
      <c r="E1683" s="5" t="str">
        <f>FIXED('WinBUGS output'!N1682,2)</f>
        <v>-0.25</v>
      </c>
      <c r="F1683" s="5" t="str">
        <f>FIXED('WinBUGS output'!M1682,2)</f>
        <v>-0.99</v>
      </c>
      <c r="G1683" s="5" t="str">
        <f>FIXED('WinBUGS output'!O1682,2)</f>
        <v>0.51</v>
      </c>
      <c r="H1683" s="38"/>
      <c r="I1683" s="38"/>
      <c r="J1683" s="38"/>
      <c r="X1683" s="5" t="str">
        <f t="shared" si="64"/>
        <v>Any AD</v>
      </c>
      <c r="Y1683" s="5" t="str">
        <f t="shared" si="65"/>
        <v>CBT group (under 15 sessions)</v>
      </c>
      <c r="Z1683" s="5" t="str">
        <f>FIXED(EXP('WinBUGS output'!N1682),2)</f>
        <v>0.78</v>
      </c>
      <c r="AA1683" s="5" t="str">
        <f>FIXED(EXP('WinBUGS output'!M1682),2)</f>
        <v>0.37</v>
      </c>
      <c r="AB1683" s="5" t="str">
        <f>FIXED(EXP('WinBUGS output'!O1682),2)</f>
        <v>1.67</v>
      </c>
    </row>
    <row r="1684" spans="1:28" x14ac:dyDescent="0.25">
      <c r="A1684" s="15">
        <v>21</v>
      </c>
      <c r="B1684" s="15">
        <v>72</v>
      </c>
      <c r="C1684" s="5" t="str">
        <f>VLOOKUP(A1684,'WinBUGS output'!A:C,3,FALSE)</f>
        <v>Any AD</v>
      </c>
      <c r="D1684" s="5" t="str">
        <f>VLOOKUP(B1684,'WinBUGS output'!A:C,3,FALSE)</f>
        <v>CBT group (under 15 sessions) + TAU</v>
      </c>
      <c r="E1684" s="5" t="str">
        <f>FIXED('WinBUGS output'!N1683,2)</f>
        <v>-0.95</v>
      </c>
      <c r="F1684" s="5" t="str">
        <f>FIXED('WinBUGS output'!M1683,2)</f>
        <v>-2.03</v>
      </c>
      <c r="G1684" s="5" t="str">
        <f>FIXED('WinBUGS output'!O1683,2)</f>
        <v>-0.02</v>
      </c>
      <c r="H1684" s="38"/>
      <c r="I1684" s="38"/>
      <c r="J1684" s="38"/>
      <c r="X1684" s="5" t="str">
        <f t="shared" si="64"/>
        <v>Any AD</v>
      </c>
      <c r="Y1684" s="5" t="str">
        <f t="shared" si="65"/>
        <v>CBT group (under 15 sessions) + TAU</v>
      </c>
      <c r="Z1684" s="5" t="str">
        <f>FIXED(EXP('WinBUGS output'!N1683),2)</f>
        <v>0.39</v>
      </c>
      <c r="AA1684" s="5" t="str">
        <f>FIXED(EXP('WinBUGS output'!M1683),2)</f>
        <v>0.13</v>
      </c>
      <c r="AB1684" s="5" t="str">
        <f>FIXED(EXP('WinBUGS output'!O1683),2)</f>
        <v>0.98</v>
      </c>
    </row>
    <row r="1685" spans="1:28" x14ac:dyDescent="0.25">
      <c r="A1685" s="15">
        <v>21</v>
      </c>
      <c r="B1685" s="15">
        <v>73</v>
      </c>
      <c r="C1685" s="5" t="str">
        <f>VLOOKUP(A1685,'WinBUGS output'!A:C,3,FALSE)</f>
        <v>Any AD</v>
      </c>
      <c r="D1685" s="5" t="str">
        <f>VLOOKUP(B1685,'WinBUGS output'!A:C,3,FALSE)</f>
        <v>CBT group (over 15 sessions)</v>
      </c>
      <c r="E1685" s="5" t="str">
        <f>FIXED('WinBUGS output'!N1684,2)</f>
        <v>-0.42</v>
      </c>
      <c r="F1685" s="5" t="str">
        <f>FIXED('WinBUGS output'!M1684,2)</f>
        <v>-1.35</v>
      </c>
      <c r="G1685" s="5" t="str">
        <f>FIXED('WinBUGS output'!O1684,2)</f>
        <v>0.48</v>
      </c>
      <c r="H1685" s="38"/>
      <c r="I1685" s="38"/>
      <c r="J1685" s="38"/>
      <c r="X1685" s="5" t="str">
        <f t="shared" si="64"/>
        <v>Any AD</v>
      </c>
      <c r="Y1685" s="5" t="str">
        <f t="shared" si="65"/>
        <v>CBT group (over 15 sessions)</v>
      </c>
      <c r="Z1685" s="5" t="str">
        <f>FIXED(EXP('WinBUGS output'!N1684),2)</f>
        <v>0.66</v>
      </c>
      <c r="AA1685" s="5" t="str">
        <f>FIXED(EXP('WinBUGS output'!M1684),2)</f>
        <v>0.26</v>
      </c>
      <c r="AB1685" s="5" t="str">
        <f>FIXED(EXP('WinBUGS output'!O1684),2)</f>
        <v>1.62</v>
      </c>
    </row>
    <row r="1686" spans="1:28" x14ac:dyDescent="0.25">
      <c r="A1686" s="15">
        <v>21</v>
      </c>
      <c r="B1686" s="15">
        <v>74</v>
      </c>
      <c r="C1686" s="5" t="str">
        <f>VLOOKUP(A1686,'WinBUGS output'!A:C,3,FALSE)</f>
        <v>Any AD</v>
      </c>
      <c r="D1686" s="5" t="str">
        <f>VLOOKUP(B1686,'WinBUGS output'!A:C,3,FALSE)</f>
        <v>Coping with Depression course (group)</v>
      </c>
      <c r="E1686" s="5" t="str">
        <f>FIXED('WinBUGS output'!N1685,2)</f>
        <v>-0.38</v>
      </c>
      <c r="F1686" s="5" t="str">
        <f>FIXED('WinBUGS output'!M1685,2)</f>
        <v>-1.21</v>
      </c>
      <c r="G1686" s="5" t="str">
        <f>FIXED('WinBUGS output'!O1685,2)</f>
        <v>0.44</v>
      </c>
      <c r="H1686" s="38"/>
      <c r="I1686" s="38"/>
      <c r="J1686" s="38"/>
      <c r="X1686" s="5" t="str">
        <f t="shared" si="64"/>
        <v>Any AD</v>
      </c>
      <c r="Y1686" s="5" t="str">
        <f t="shared" si="65"/>
        <v>Coping with Depression course (group)</v>
      </c>
      <c r="Z1686" s="5" t="str">
        <f>FIXED(EXP('WinBUGS output'!N1685),2)</f>
        <v>0.68</v>
      </c>
      <c r="AA1686" s="5" t="str">
        <f>FIXED(EXP('WinBUGS output'!M1685),2)</f>
        <v>0.30</v>
      </c>
      <c r="AB1686" s="5" t="str">
        <f>FIXED(EXP('WinBUGS output'!O1685),2)</f>
        <v>1.55</v>
      </c>
    </row>
    <row r="1687" spans="1:28" x14ac:dyDescent="0.25">
      <c r="A1687" s="15">
        <v>21</v>
      </c>
      <c r="B1687" s="15">
        <v>75</v>
      </c>
      <c r="C1687" s="5" t="str">
        <f>VLOOKUP(A1687,'WinBUGS output'!A:C,3,FALSE)</f>
        <v>Any AD</v>
      </c>
      <c r="D1687" s="5" t="str">
        <f>VLOOKUP(B1687,'WinBUGS output'!A:C,3,FALSE)</f>
        <v>Coping with Depression course (group) + TAU</v>
      </c>
      <c r="E1687" s="5" t="str">
        <f>FIXED('WinBUGS output'!N1686,2)</f>
        <v>-0.11</v>
      </c>
      <c r="F1687" s="5" t="str">
        <f>FIXED('WinBUGS output'!M1686,2)</f>
        <v>-0.96</v>
      </c>
      <c r="G1687" s="5" t="str">
        <f>FIXED('WinBUGS output'!O1686,2)</f>
        <v>0.85</v>
      </c>
      <c r="H1687" s="38"/>
      <c r="I1687" s="38"/>
      <c r="J1687" s="38"/>
      <c r="X1687" s="5" t="str">
        <f t="shared" si="64"/>
        <v>Any AD</v>
      </c>
      <c r="Y1687" s="5" t="str">
        <f t="shared" si="65"/>
        <v>Coping with Depression course (group) + TAU</v>
      </c>
      <c r="Z1687" s="5" t="str">
        <f>FIXED(EXP('WinBUGS output'!N1686),2)</f>
        <v>0.90</v>
      </c>
      <c r="AA1687" s="5" t="str">
        <f>FIXED(EXP('WinBUGS output'!M1686),2)</f>
        <v>0.38</v>
      </c>
      <c r="AB1687" s="5" t="str">
        <f>FIXED(EXP('WinBUGS output'!O1686),2)</f>
        <v>2.34</v>
      </c>
    </row>
    <row r="1688" spans="1:28" x14ac:dyDescent="0.25">
      <c r="A1688" s="15">
        <v>21</v>
      </c>
      <c r="B1688" s="15">
        <v>76</v>
      </c>
      <c r="C1688" s="5" t="str">
        <f>VLOOKUP(A1688,'WinBUGS output'!A:C,3,FALSE)</f>
        <v>Any AD</v>
      </c>
      <c r="D1688" s="5" t="str">
        <f>VLOOKUP(B1688,'WinBUGS output'!A:C,3,FALSE)</f>
        <v>Rational emotive behaviour therapy (REBT) group</v>
      </c>
      <c r="E1688" s="5" t="str">
        <f>FIXED('WinBUGS output'!N1687,2)</f>
        <v>-0.65</v>
      </c>
      <c r="F1688" s="5" t="str">
        <f>FIXED('WinBUGS output'!M1687,2)</f>
        <v>-1.80</v>
      </c>
      <c r="G1688" s="5" t="str">
        <f>FIXED('WinBUGS output'!O1687,2)</f>
        <v>0.30</v>
      </c>
      <c r="H1688" s="38"/>
      <c r="I1688" s="38"/>
      <c r="J1688" s="38"/>
      <c r="X1688" s="5" t="str">
        <f t="shared" si="64"/>
        <v>Any AD</v>
      </c>
      <c r="Y1688" s="5" t="str">
        <f t="shared" si="65"/>
        <v>Rational emotive behaviour therapy (REBT) group</v>
      </c>
      <c r="Z1688" s="5" t="str">
        <f>FIXED(EXP('WinBUGS output'!N1687),2)</f>
        <v>0.52</v>
      </c>
      <c r="AA1688" s="5" t="str">
        <f>FIXED(EXP('WinBUGS output'!M1687),2)</f>
        <v>0.17</v>
      </c>
      <c r="AB1688" s="5" t="str">
        <f>FIXED(EXP('WinBUGS output'!O1687),2)</f>
        <v>1.35</v>
      </c>
    </row>
    <row r="1689" spans="1:28" x14ac:dyDescent="0.25">
      <c r="A1689" s="15">
        <v>21</v>
      </c>
      <c r="B1689" s="15">
        <v>77</v>
      </c>
      <c r="C1689" s="5" t="str">
        <f>VLOOKUP(A1689,'WinBUGS output'!A:C,3,FALSE)</f>
        <v>Any AD</v>
      </c>
      <c r="D1689" s="5" t="str">
        <f>VLOOKUP(B1689,'WinBUGS output'!A:C,3,FALSE)</f>
        <v>Third-wave cognitive therapy group</v>
      </c>
      <c r="E1689" s="5" t="str">
        <f>FIXED('WinBUGS output'!N1688,2)</f>
        <v>-0.22</v>
      </c>
      <c r="F1689" s="5" t="str">
        <f>FIXED('WinBUGS output'!M1688,2)</f>
        <v>-1.10</v>
      </c>
      <c r="G1689" s="5" t="str">
        <f>FIXED('WinBUGS output'!O1688,2)</f>
        <v>0.73</v>
      </c>
      <c r="H1689" s="38"/>
      <c r="I1689" s="38"/>
      <c r="J1689" s="38"/>
      <c r="X1689" s="5" t="str">
        <f t="shared" si="64"/>
        <v>Any AD</v>
      </c>
      <c r="Y1689" s="5" t="str">
        <f t="shared" si="65"/>
        <v>Third-wave cognitive therapy group</v>
      </c>
      <c r="Z1689" s="5" t="str">
        <f>FIXED(EXP('WinBUGS output'!N1688),2)</f>
        <v>0.80</v>
      </c>
      <c r="AA1689" s="5" t="str">
        <f>FIXED(EXP('WinBUGS output'!M1688),2)</f>
        <v>0.33</v>
      </c>
      <c r="AB1689" s="5" t="str">
        <f>FIXED(EXP('WinBUGS output'!O1688),2)</f>
        <v>2.07</v>
      </c>
    </row>
    <row r="1690" spans="1:28" x14ac:dyDescent="0.25">
      <c r="A1690" s="15">
        <v>21</v>
      </c>
      <c r="B1690" s="15">
        <v>78</v>
      </c>
      <c r="C1690" s="5" t="str">
        <f>VLOOKUP(A1690,'WinBUGS output'!A:C,3,FALSE)</f>
        <v>Any AD</v>
      </c>
      <c r="D1690" s="5" t="str">
        <f>VLOOKUP(B1690,'WinBUGS output'!A:C,3,FALSE)</f>
        <v>Third-wave cognitive therapy group + TAU</v>
      </c>
      <c r="E1690" s="5" t="str">
        <f>FIXED('WinBUGS output'!N1689,2)</f>
        <v>-0.54</v>
      </c>
      <c r="F1690" s="5" t="str">
        <f>FIXED('WinBUGS output'!M1689,2)</f>
        <v>-1.60</v>
      </c>
      <c r="G1690" s="5" t="str">
        <f>FIXED('WinBUGS output'!O1689,2)</f>
        <v>0.41</v>
      </c>
      <c r="H1690" s="38"/>
      <c r="I1690" s="38"/>
      <c r="J1690" s="38"/>
      <c r="X1690" s="5" t="str">
        <f t="shared" si="64"/>
        <v>Any AD</v>
      </c>
      <c r="Y1690" s="5" t="str">
        <f t="shared" si="65"/>
        <v>Third-wave cognitive therapy group + TAU</v>
      </c>
      <c r="Z1690" s="5" t="str">
        <f>FIXED(EXP('WinBUGS output'!N1689),2)</f>
        <v>0.58</v>
      </c>
      <c r="AA1690" s="5" t="str">
        <f>FIXED(EXP('WinBUGS output'!M1689),2)</f>
        <v>0.20</v>
      </c>
      <c r="AB1690" s="5" t="str">
        <f>FIXED(EXP('WinBUGS output'!O1689),2)</f>
        <v>1.51</v>
      </c>
    </row>
    <row r="1691" spans="1:28" x14ac:dyDescent="0.25">
      <c r="A1691" s="15">
        <v>21</v>
      </c>
      <c r="B1691" s="15">
        <v>79</v>
      </c>
      <c r="C1691" s="5" t="str">
        <f>VLOOKUP(A1691,'WinBUGS output'!A:C,3,FALSE)</f>
        <v>Any AD</v>
      </c>
      <c r="D1691" s="5" t="str">
        <f>VLOOKUP(B1691,'WinBUGS output'!A:C,3,FALSE)</f>
        <v>CBT individual (over 15 sessions) + any AD</v>
      </c>
      <c r="E1691" s="5" t="str">
        <f>FIXED('WinBUGS output'!N1690,2)</f>
        <v>0.00</v>
      </c>
      <c r="F1691" s="5" t="str">
        <f>FIXED('WinBUGS output'!M1690,2)</f>
        <v>-1.01</v>
      </c>
      <c r="G1691" s="5" t="str">
        <f>FIXED('WinBUGS output'!O1690,2)</f>
        <v>1.07</v>
      </c>
      <c r="H1691" s="38" t="s">
        <v>5423</v>
      </c>
      <c r="I1691" s="38" t="s">
        <v>5424</v>
      </c>
      <c r="J1691" s="38" t="s">
        <v>5425</v>
      </c>
      <c r="X1691" s="5" t="str">
        <f t="shared" si="64"/>
        <v>Any AD</v>
      </c>
      <c r="Y1691" s="5" t="str">
        <f t="shared" si="65"/>
        <v>CBT individual (over 15 sessions) + any AD</v>
      </c>
      <c r="Z1691" s="5" t="str">
        <f>FIXED(EXP('WinBUGS output'!N1690),2)</f>
        <v>1.00</v>
      </c>
      <c r="AA1691" s="5" t="str">
        <f>FIXED(EXP('WinBUGS output'!M1690),2)</f>
        <v>0.36</v>
      </c>
      <c r="AB1691" s="5" t="str">
        <f>FIXED(EXP('WinBUGS output'!O1690),2)</f>
        <v>2.92</v>
      </c>
    </row>
    <row r="1692" spans="1:28" x14ac:dyDescent="0.25">
      <c r="A1692" s="15">
        <v>21</v>
      </c>
      <c r="B1692" s="15">
        <v>80</v>
      </c>
      <c r="C1692" s="5" t="str">
        <f>VLOOKUP(A1692,'WinBUGS output'!A:C,3,FALSE)</f>
        <v>Any AD</v>
      </c>
      <c r="D1692" s="5" t="str">
        <f>VLOOKUP(B1692,'WinBUGS output'!A:C,3,FALSE)</f>
        <v>CBT individual (over 15 sessions) + any TCA</v>
      </c>
      <c r="E1692" s="5" t="str">
        <f>FIXED('WinBUGS output'!N1691,2)</f>
        <v>-0.09</v>
      </c>
      <c r="F1692" s="5" t="str">
        <f>FIXED('WinBUGS output'!M1691,2)</f>
        <v>-0.97</v>
      </c>
      <c r="G1692" s="5" t="str">
        <f>FIXED('WinBUGS output'!O1691,2)</f>
        <v>0.76</v>
      </c>
      <c r="H1692" s="38"/>
      <c r="I1692" s="38"/>
      <c r="J1692" s="38"/>
      <c r="X1692" s="5" t="str">
        <f t="shared" si="64"/>
        <v>Any AD</v>
      </c>
      <c r="Y1692" s="5" t="str">
        <f t="shared" si="65"/>
        <v>CBT individual (over 15 sessions) + any TCA</v>
      </c>
      <c r="Z1692" s="5" t="str">
        <f>FIXED(EXP('WinBUGS output'!N1691),2)</f>
        <v>0.91</v>
      </c>
      <c r="AA1692" s="5" t="str">
        <f>FIXED(EXP('WinBUGS output'!M1691),2)</f>
        <v>0.38</v>
      </c>
      <c r="AB1692" s="5" t="str">
        <f>FIXED(EXP('WinBUGS output'!O1691),2)</f>
        <v>2.14</v>
      </c>
    </row>
    <row r="1693" spans="1:28" x14ac:dyDescent="0.25">
      <c r="A1693" s="15">
        <v>21</v>
      </c>
      <c r="B1693" s="15">
        <v>81</v>
      </c>
      <c r="C1693" s="5" t="str">
        <f>VLOOKUP(A1693,'WinBUGS output'!A:C,3,FALSE)</f>
        <v>Any AD</v>
      </c>
      <c r="D1693" s="5" t="str">
        <f>VLOOKUP(B1693,'WinBUGS output'!A:C,3,FALSE)</f>
        <v>CBT individual (over 15 sessions) + imipramine</v>
      </c>
      <c r="E1693" s="5" t="str">
        <f>FIXED('WinBUGS output'!N1692,2)</f>
        <v>-0.11</v>
      </c>
      <c r="F1693" s="5" t="str">
        <f>FIXED('WinBUGS output'!M1692,2)</f>
        <v>-1.08</v>
      </c>
      <c r="G1693" s="5" t="str">
        <f>FIXED('WinBUGS output'!O1692,2)</f>
        <v>0.82</v>
      </c>
      <c r="H1693" s="38"/>
      <c r="I1693" s="38"/>
      <c r="J1693" s="38"/>
      <c r="X1693" s="5" t="str">
        <f t="shared" si="64"/>
        <v>Any AD</v>
      </c>
      <c r="Y1693" s="5" t="str">
        <f t="shared" si="65"/>
        <v>CBT individual (over 15 sessions) + imipramine</v>
      </c>
      <c r="Z1693" s="5" t="str">
        <f>FIXED(EXP('WinBUGS output'!N1692),2)</f>
        <v>0.89</v>
      </c>
      <c r="AA1693" s="5" t="str">
        <f>FIXED(EXP('WinBUGS output'!M1692),2)</f>
        <v>0.34</v>
      </c>
      <c r="AB1693" s="5" t="str">
        <f>FIXED(EXP('WinBUGS output'!O1692),2)</f>
        <v>2.28</v>
      </c>
    </row>
    <row r="1694" spans="1:28" x14ac:dyDescent="0.25">
      <c r="A1694" s="15">
        <v>21</v>
      </c>
      <c r="B1694" s="15">
        <v>82</v>
      </c>
      <c r="C1694" s="5" t="str">
        <f>VLOOKUP(A1694,'WinBUGS output'!A:C,3,FALSE)</f>
        <v>Any AD</v>
      </c>
      <c r="D1694" s="5" t="str">
        <f>VLOOKUP(B1694,'WinBUGS output'!A:C,3,FALSE)</f>
        <v>CBT group (under 15 sessions) + imipramine</v>
      </c>
      <c r="E1694" s="5" t="str">
        <f>FIXED('WinBUGS output'!N1693,2)</f>
        <v>0.75</v>
      </c>
      <c r="F1694" s="5" t="str">
        <f>FIXED('WinBUGS output'!M1693,2)</f>
        <v>-0.74</v>
      </c>
      <c r="G1694" s="5" t="str">
        <f>FIXED('WinBUGS output'!O1693,2)</f>
        <v>2.26</v>
      </c>
      <c r="H1694" s="38"/>
      <c r="I1694" s="38"/>
      <c r="J1694" s="38"/>
      <c r="X1694" s="5" t="str">
        <f t="shared" si="64"/>
        <v>Any AD</v>
      </c>
      <c r="Y1694" s="5" t="str">
        <f t="shared" si="65"/>
        <v>CBT group (under 15 sessions) + imipramine</v>
      </c>
      <c r="Z1694" s="5" t="str">
        <f>FIXED(EXP('WinBUGS output'!N1693),2)</f>
        <v>2.12</v>
      </c>
      <c r="AA1694" s="5" t="str">
        <f>FIXED(EXP('WinBUGS output'!M1693),2)</f>
        <v>0.48</v>
      </c>
      <c r="AB1694" s="5" t="str">
        <f>FIXED(EXP('WinBUGS output'!O1693),2)</f>
        <v>9.56</v>
      </c>
    </row>
    <row r="1695" spans="1:28" x14ac:dyDescent="0.25">
      <c r="A1695" s="15">
        <v>21</v>
      </c>
      <c r="B1695" s="15">
        <v>83</v>
      </c>
      <c r="C1695" s="5" t="str">
        <f>VLOOKUP(A1695,'WinBUGS output'!A:C,3,FALSE)</f>
        <v>Any AD</v>
      </c>
      <c r="D1695" s="5" t="str">
        <f>VLOOKUP(B1695,'WinBUGS output'!A:C,3,FALSE)</f>
        <v>Problem solving individual + any SSRI</v>
      </c>
      <c r="E1695" s="5" t="str">
        <f>FIXED('WinBUGS output'!N1694,2)</f>
        <v>-0.92</v>
      </c>
      <c r="F1695" s="5" t="str">
        <f>FIXED('WinBUGS output'!M1694,2)</f>
        <v>-2.37</v>
      </c>
      <c r="G1695" s="5" t="str">
        <f>FIXED('WinBUGS output'!O1694,2)</f>
        <v>0.48</v>
      </c>
      <c r="H1695" s="38"/>
      <c r="I1695" s="38"/>
      <c r="J1695" s="38"/>
      <c r="X1695" s="5" t="str">
        <f t="shared" si="64"/>
        <v>Any AD</v>
      </c>
      <c r="Y1695" s="5" t="str">
        <f t="shared" si="65"/>
        <v>Problem solving individual + any SSRI</v>
      </c>
      <c r="Z1695" s="5" t="str">
        <f>FIXED(EXP('WinBUGS output'!N1694),2)</f>
        <v>0.40</v>
      </c>
      <c r="AA1695" s="5" t="str">
        <f>FIXED(EXP('WinBUGS output'!M1694),2)</f>
        <v>0.09</v>
      </c>
      <c r="AB1695" s="5" t="str">
        <f>FIXED(EXP('WinBUGS output'!O1694),2)</f>
        <v>1.61</v>
      </c>
    </row>
    <row r="1696" spans="1:28" x14ac:dyDescent="0.25">
      <c r="A1696" s="15">
        <v>21</v>
      </c>
      <c r="B1696" s="15">
        <v>84</v>
      </c>
      <c r="C1696" s="5" t="str">
        <f>VLOOKUP(A1696,'WinBUGS output'!A:C,3,FALSE)</f>
        <v>Any AD</v>
      </c>
      <c r="D1696" s="5" t="str">
        <f>VLOOKUP(B1696,'WinBUGS output'!A:C,3,FALSE)</f>
        <v>Supportive psychotherapy + any SSRI</v>
      </c>
      <c r="E1696" s="5" t="str">
        <f>FIXED('WinBUGS output'!N1695,2)</f>
        <v>-0.18</v>
      </c>
      <c r="F1696" s="5" t="str">
        <f>FIXED('WinBUGS output'!M1695,2)</f>
        <v>-2.04</v>
      </c>
      <c r="G1696" s="5" t="str">
        <f>FIXED('WinBUGS output'!O1695,2)</f>
        <v>1.65</v>
      </c>
      <c r="H1696" s="38"/>
      <c r="I1696" s="38"/>
      <c r="J1696" s="38"/>
      <c r="X1696" s="5" t="str">
        <f t="shared" si="64"/>
        <v>Any AD</v>
      </c>
      <c r="Y1696" s="5" t="str">
        <f t="shared" si="65"/>
        <v>Supportive psychotherapy + any SSRI</v>
      </c>
      <c r="Z1696" s="5" t="str">
        <f>FIXED(EXP('WinBUGS output'!N1695),2)</f>
        <v>0.84</v>
      </c>
      <c r="AA1696" s="5" t="str">
        <f>FIXED(EXP('WinBUGS output'!M1695),2)</f>
        <v>0.13</v>
      </c>
      <c r="AB1696" s="5" t="str">
        <f>FIXED(EXP('WinBUGS output'!O1695),2)</f>
        <v>5.20</v>
      </c>
    </row>
    <row r="1697" spans="1:28" x14ac:dyDescent="0.25">
      <c r="A1697" s="15">
        <v>21</v>
      </c>
      <c r="B1697" s="15">
        <v>85</v>
      </c>
      <c r="C1697" s="5" t="str">
        <f>VLOOKUP(A1697,'WinBUGS output'!A:C,3,FALSE)</f>
        <v>Any AD</v>
      </c>
      <c r="D1697" s="5" t="str">
        <f>VLOOKUP(B1697,'WinBUGS output'!A:C,3,FALSE)</f>
        <v>Interpersonal psychotherapy (IPT) + any AD</v>
      </c>
      <c r="E1697" s="5" t="str">
        <f>FIXED('WinBUGS output'!N1696,2)</f>
        <v>-0.32</v>
      </c>
      <c r="F1697" s="5" t="str">
        <f>FIXED('WinBUGS output'!M1696,2)</f>
        <v>-1.51</v>
      </c>
      <c r="G1697" s="5" t="str">
        <f>FIXED('WinBUGS output'!O1696,2)</f>
        <v>0.84</v>
      </c>
      <c r="H1697" s="38" t="s">
        <v>5281</v>
      </c>
      <c r="I1697" s="38" t="s">
        <v>5335</v>
      </c>
      <c r="J1697" s="38" t="s">
        <v>5426</v>
      </c>
      <c r="X1697" s="5" t="str">
        <f t="shared" si="64"/>
        <v>Any AD</v>
      </c>
      <c r="Y1697" s="5" t="str">
        <f t="shared" si="65"/>
        <v>Interpersonal psychotherapy (IPT) + any AD</v>
      </c>
      <c r="Z1697" s="5" t="str">
        <f>FIXED(EXP('WinBUGS output'!N1696),2)</f>
        <v>0.73</v>
      </c>
      <c r="AA1697" s="5" t="str">
        <f>FIXED(EXP('WinBUGS output'!M1696),2)</f>
        <v>0.22</v>
      </c>
      <c r="AB1697" s="5" t="str">
        <f>FIXED(EXP('WinBUGS output'!O1696),2)</f>
        <v>2.32</v>
      </c>
    </row>
    <row r="1698" spans="1:28" x14ac:dyDescent="0.25">
      <c r="A1698" s="15">
        <v>21</v>
      </c>
      <c r="B1698" s="15">
        <v>86</v>
      </c>
      <c r="C1698" s="5" t="str">
        <f>VLOOKUP(A1698,'WinBUGS output'!A:C,3,FALSE)</f>
        <v>Any AD</v>
      </c>
      <c r="D1698" s="5" t="str">
        <f>VLOOKUP(B1698,'WinBUGS output'!A:C,3,FALSE)</f>
        <v>Interpersonal psychotherapy (IPT) + imipramine</v>
      </c>
      <c r="E1698" s="5" t="str">
        <f>FIXED('WinBUGS output'!N1697,2)</f>
        <v>-0.43</v>
      </c>
      <c r="F1698" s="5" t="str">
        <f>FIXED('WinBUGS output'!M1697,2)</f>
        <v>-1.79</v>
      </c>
      <c r="G1698" s="5" t="str">
        <f>FIXED('WinBUGS output'!O1697,2)</f>
        <v>0.88</v>
      </c>
      <c r="H1698" s="38"/>
      <c r="I1698" s="38"/>
      <c r="J1698" s="38"/>
      <c r="X1698" s="5" t="str">
        <f t="shared" si="64"/>
        <v>Any AD</v>
      </c>
      <c r="Y1698" s="5" t="str">
        <f t="shared" si="65"/>
        <v>Interpersonal psychotherapy (IPT) + imipramine</v>
      </c>
      <c r="Z1698" s="5" t="str">
        <f>FIXED(EXP('WinBUGS output'!N1697),2)</f>
        <v>0.65</v>
      </c>
      <c r="AA1698" s="5" t="str">
        <f>FIXED(EXP('WinBUGS output'!M1697),2)</f>
        <v>0.17</v>
      </c>
      <c r="AB1698" s="5" t="str">
        <f>FIXED(EXP('WinBUGS output'!O1697),2)</f>
        <v>2.42</v>
      </c>
    </row>
    <row r="1699" spans="1:28" x14ac:dyDescent="0.25">
      <c r="A1699" s="15">
        <v>21</v>
      </c>
      <c r="B1699" s="15">
        <v>87</v>
      </c>
      <c r="C1699" s="5" t="str">
        <f>VLOOKUP(A1699,'WinBUGS output'!A:C,3,FALSE)</f>
        <v>Any AD</v>
      </c>
      <c r="D1699" s="5" t="str">
        <f>VLOOKUP(B1699,'WinBUGS output'!A:C,3,FALSE)</f>
        <v>Short-term psychodynamic psychotherapy individual + Any AD</v>
      </c>
      <c r="E1699" s="5" t="str">
        <f>FIXED('WinBUGS output'!N1698,2)</f>
        <v>0.32</v>
      </c>
      <c r="F1699" s="5" t="str">
        <f>FIXED('WinBUGS output'!M1698,2)</f>
        <v>-0.49</v>
      </c>
      <c r="G1699" s="5" t="str">
        <f>FIXED('WinBUGS output'!O1698,2)</f>
        <v>1.14</v>
      </c>
      <c r="H1699" s="38" t="s">
        <v>5427</v>
      </c>
      <c r="I1699" s="38" t="s">
        <v>5428</v>
      </c>
      <c r="J1699" s="38" t="s">
        <v>5429</v>
      </c>
      <c r="X1699" s="5" t="str">
        <f t="shared" si="64"/>
        <v>Any AD</v>
      </c>
      <c r="Y1699" s="5" t="str">
        <f t="shared" si="65"/>
        <v>Short-term psychodynamic psychotherapy individual + Any AD</v>
      </c>
      <c r="Z1699" s="5" t="str">
        <f>FIXED(EXP('WinBUGS output'!N1698),2)</f>
        <v>1.38</v>
      </c>
      <c r="AA1699" s="5" t="str">
        <f>FIXED(EXP('WinBUGS output'!M1698),2)</f>
        <v>0.61</v>
      </c>
      <c r="AB1699" s="5" t="str">
        <f>FIXED(EXP('WinBUGS output'!O1698),2)</f>
        <v>3.11</v>
      </c>
    </row>
    <row r="1700" spans="1:28" x14ac:dyDescent="0.25">
      <c r="A1700" s="15">
        <v>21</v>
      </c>
      <c r="B1700" s="15">
        <v>88</v>
      </c>
      <c r="C1700" s="5" t="str">
        <f>VLOOKUP(A1700,'WinBUGS output'!A:C,3,FALSE)</f>
        <v>Any AD</v>
      </c>
      <c r="D1700" s="5" t="str">
        <f>VLOOKUP(B1700,'WinBUGS output'!A:C,3,FALSE)</f>
        <v>Short-term psychodynamic psychotherapy individual + any SSRI</v>
      </c>
      <c r="E1700" s="5" t="str">
        <f>FIXED('WinBUGS output'!N1699,2)</f>
        <v>0.31</v>
      </c>
      <c r="F1700" s="5" t="str">
        <f>FIXED('WinBUGS output'!M1699,2)</f>
        <v>-0.78</v>
      </c>
      <c r="G1700" s="5" t="str">
        <f>FIXED('WinBUGS output'!O1699,2)</f>
        <v>1.38</v>
      </c>
      <c r="H1700" s="38"/>
      <c r="I1700" s="38"/>
      <c r="J1700" s="38"/>
      <c r="X1700" s="5" t="str">
        <f t="shared" si="64"/>
        <v>Any AD</v>
      </c>
      <c r="Y1700" s="5" t="str">
        <f t="shared" si="65"/>
        <v>Short-term psychodynamic psychotherapy individual + any SSRI</v>
      </c>
      <c r="Z1700" s="5" t="str">
        <f>FIXED(EXP('WinBUGS output'!N1699),2)</f>
        <v>1.36</v>
      </c>
      <c r="AA1700" s="5" t="str">
        <f>FIXED(EXP('WinBUGS output'!M1699),2)</f>
        <v>0.46</v>
      </c>
      <c r="AB1700" s="5" t="str">
        <f>FIXED(EXP('WinBUGS output'!O1699),2)</f>
        <v>3.98</v>
      </c>
    </row>
    <row r="1701" spans="1:28" x14ac:dyDescent="0.25">
      <c r="A1701" s="15">
        <v>21</v>
      </c>
      <c r="B1701" s="15">
        <v>89</v>
      </c>
      <c r="C1701" s="5" t="str">
        <f>VLOOKUP(A1701,'WinBUGS output'!A:C,3,FALSE)</f>
        <v>Any AD</v>
      </c>
      <c r="D1701" s="5" t="str">
        <f>VLOOKUP(B1701,'WinBUGS output'!A:C,3,FALSE)</f>
        <v>CBT individual (over 15 sessions) + Pill placebo</v>
      </c>
      <c r="E1701" s="5" t="str">
        <f>FIXED('WinBUGS output'!N1700,2)</f>
        <v>-1.27</v>
      </c>
      <c r="F1701" s="5" t="str">
        <f>FIXED('WinBUGS output'!M1700,2)</f>
        <v>-2.61</v>
      </c>
      <c r="G1701" s="5" t="str">
        <f>FIXED('WinBUGS output'!O1700,2)</f>
        <v>-0.05</v>
      </c>
      <c r="H1701" s="38"/>
      <c r="I1701" s="38"/>
      <c r="J1701" s="38"/>
      <c r="X1701" s="5" t="str">
        <f t="shared" si="64"/>
        <v>Any AD</v>
      </c>
      <c r="Y1701" s="5" t="str">
        <f t="shared" si="65"/>
        <v>CBT individual (over 15 sessions) + Pill placebo</v>
      </c>
      <c r="Z1701" s="5" t="str">
        <f>FIXED(EXP('WinBUGS output'!N1700),2)</f>
        <v>0.28</v>
      </c>
      <c r="AA1701" s="5" t="str">
        <f>FIXED(EXP('WinBUGS output'!M1700),2)</f>
        <v>0.07</v>
      </c>
      <c r="AB1701" s="5" t="str">
        <f>FIXED(EXP('WinBUGS output'!O1700),2)</f>
        <v>0.96</v>
      </c>
    </row>
    <row r="1702" spans="1:28" x14ac:dyDescent="0.25">
      <c r="A1702" s="15">
        <v>21</v>
      </c>
      <c r="B1702" s="15">
        <v>90</v>
      </c>
      <c r="C1702" s="5" t="str">
        <f>VLOOKUP(A1702,'WinBUGS output'!A:C,3,FALSE)</f>
        <v>Any AD</v>
      </c>
      <c r="D1702" s="5" t="str">
        <f>VLOOKUP(B1702,'WinBUGS output'!A:C,3,FALSE)</f>
        <v xml:space="preserve">Interpersonal psychotherapy (IPT) + Pill placebo </v>
      </c>
      <c r="E1702" s="5" t="str">
        <f>FIXED('WinBUGS output'!N1701,2)</f>
        <v>-1.10</v>
      </c>
      <c r="F1702" s="5" t="str">
        <f>FIXED('WinBUGS output'!M1701,2)</f>
        <v>-2.29</v>
      </c>
      <c r="G1702" s="5" t="str">
        <f>FIXED('WinBUGS output'!O1701,2)</f>
        <v>0.05</v>
      </c>
      <c r="H1702" s="38"/>
      <c r="I1702" s="38"/>
      <c r="J1702" s="38"/>
      <c r="X1702" s="5" t="str">
        <f t="shared" si="64"/>
        <v>Any AD</v>
      </c>
      <c r="Y1702" s="5" t="str">
        <f t="shared" si="65"/>
        <v xml:space="preserve">Interpersonal psychotherapy (IPT) + Pill placebo </v>
      </c>
      <c r="Z1702" s="5" t="str">
        <f>FIXED(EXP('WinBUGS output'!N1701),2)</f>
        <v>0.33</v>
      </c>
      <c r="AA1702" s="5" t="str">
        <f>FIXED(EXP('WinBUGS output'!M1701),2)</f>
        <v>0.10</v>
      </c>
      <c r="AB1702" s="5" t="str">
        <f>FIXED(EXP('WinBUGS output'!O1701),2)</f>
        <v>1.05</v>
      </c>
    </row>
    <row r="1703" spans="1:28" x14ac:dyDescent="0.25">
      <c r="A1703" s="15">
        <v>21</v>
      </c>
      <c r="B1703" s="15">
        <v>91</v>
      </c>
      <c r="C1703" s="5" t="str">
        <f>VLOOKUP(A1703,'WinBUGS output'!A:C,3,FALSE)</f>
        <v>Any AD</v>
      </c>
      <c r="D1703" s="5" t="str">
        <f>VLOOKUP(B1703,'WinBUGS output'!A:C,3,FALSE)</f>
        <v>Exercise + CBT individual (under 15 sessions)</v>
      </c>
      <c r="E1703" s="5" t="str">
        <f>FIXED('WinBUGS output'!N1702,2)</f>
        <v>-0.52</v>
      </c>
      <c r="F1703" s="5" t="str">
        <f>FIXED('WinBUGS output'!M1702,2)</f>
        <v>-1.66</v>
      </c>
      <c r="G1703" s="5" t="str">
        <f>FIXED('WinBUGS output'!O1702,2)</f>
        <v>0.53</v>
      </c>
      <c r="H1703" s="38"/>
      <c r="I1703" s="38"/>
      <c r="J1703" s="38"/>
      <c r="X1703" s="5" t="str">
        <f t="shared" si="64"/>
        <v>Any AD</v>
      </c>
      <c r="Y1703" s="5" t="str">
        <f t="shared" si="65"/>
        <v>Exercise + CBT individual (under 15 sessions)</v>
      </c>
      <c r="Z1703" s="5" t="str">
        <f>FIXED(EXP('WinBUGS output'!N1702),2)</f>
        <v>0.60</v>
      </c>
      <c r="AA1703" s="5" t="str">
        <f>FIXED(EXP('WinBUGS output'!M1702),2)</f>
        <v>0.19</v>
      </c>
      <c r="AB1703" s="5" t="str">
        <f>FIXED(EXP('WinBUGS output'!O1702),2)</f>
        <v>1.69</v>
      </c>
    </row>
    <row r="1704" spans="1:28" x14ac:dyDescent="0.25">
      <c r="A1704" s="15">
        <v>21</v>
      </c>
      <c r="B1704" s="15">
        <v>92</v>
      </c>
      <c r="C1704" s="5" t="str">
        <f>VLOOKUP(A1704,'WinBUGS output'!A:C,3,FALSE)</f>
        <v>Any AD</v>
      </c>
      <c r="D1704" s="5" t="str">
        <f>VLOOKUP(B1704,'WinBUGS output'!A:C,3,FALSE)</f>
        <v>Exercise + Sertraline</v>
      </c>
      <c r="E1704" s="5" t="str">
        <f>FIXED('WinBUGS output'!N1703,2)</f>
        <v>-0.40</v>
      </c>
      <c r="F1704" s="5" t="str">
        <f>FIXED('WinBUGS output'!M1703,2)</f>
        <v>-1.25</v>
      </c>
      <c r="G1704" s="5" t="str">
        <f>FIXED('WinBUGS output'!O1703,2)</f>
        <v>0.43</v>
      </c>
      <c r="H1704" s="38"/>
      <c r="I1704" s="38"/>
      <c r="J1704" s="38"/>
      <c r="X1704" s="5" t="str">
        <f t="shared" si="64"/>
        <v>Any AD</v>
      </c>
      <c r="Y1704" s="5" t="str">
        <f t="shared" si="65"/>
        <v>Exercise + Sertraline</v>
      </c>
      <c r="Z1704" s="5" t="str">
        <f>FIXED(EXP('WinBUGS output'!N1703),2)</f>
        <v>0.67</v>
      </c>
      <c r="AA1704" s="5" t="str">
        <f>FIXED(EXP('WinBUGS output'!M1703),2)</f>
        <v>0.29</v>
      </c>
      <c r="AB1704" s="5" t="str">
        <f>FIXED(EXP('WinBUGS output'!O1703),2)</f>
        <v>1.54</v>
      </c>
    </row>
    <row r="1705" spans="1:28" x14ac:dyDescent="0.25">
      <c r="A1705" s="15">
        <v>22</v>
      </c>
      <c r="B1705" s="15">
        <v>23</v>
      </c>
      <c r="C1705" s="5" t="str">
        <f>VLOOKUP(A1705,'WinBUGS output'!A:C,3,FALSE)</f>
        <v>Mirtazapine</v>
      </c>
      <c r="D1705" s="5" t="str">
        <f>VLOOKUP(B1705,'WinBUGS output'!A:C,3,FALSE)</f>
        <v>Short-term psychodynamic psychotherapy individual</v>
      </c>
      <c r="E1705" s="5" t="str">
        <f>FIXED('WinBUGS output'!N1704,2)</f>
        <v>0.59</v>
      </c>
      <c r="F1705" s="5" t="str">
        <f>FIXED('WinBUGS output'!M1704,2)</f>
        <v>-0.83</v>
      </c>
      <c r="G1705" s="5" t="str">
        <f>FIXED('WinBUGS output'!O1704,2)</f>
        <v>2.00</v>
      </c>
      <c r="H1705" s="38"/>
      <c r="I1705" s="38"/>
      <c r="J1705" s="38"/>
      <c r="X1705" s="5" t="str">
        <f t="shared" si="64"/>
        <v>Mirtazapine</v>
      </c>
      <c r="Y1705" s="5" t="str">
        <f t="shared" si="65"/>
        <v>Short-term psychodynamic psychotherapy individual</v>
      </c>
      <c r="Z1705" s="5" t="str">
        <f>FIXED(EXP('WinBUGS output'!N1704),2)</f>
        <v>1.80</v>
      </c>
      <c r="AA1705" s="5" t="str">
        <f>FIXED(EXP('WinBUGS output'!M1704),2)</f>
        <v>0.44</v>
      </c>
      <c r="AB1705" s="5" t="str">
        <f>FIXED(EXP('WinBUGS output'!O1704),2)</f>
        <v>7.40</v>
      </c>
    </row>
    <row r="1706" spans="1:28" x14ac:dyDescent="0.25">
      <c r="A1706" s="15">
        <v>22</v>
      </c>
      <c r="B1706" s="15">
        <v>24</v>
      </c>
      <c r="C1706" s="5" t="str">
        <f>VLOOKUP(A1706,'WinBUGS output'!A:C,3,FALSE)</f>
        <v>Mirtazapine</v>
      </c>
      <c r="D1706" s="5" t="str">
        <f>VLOOKUP(B1706,'WinBUGS output'!A:C,3,FALSE)</f>
        <v>Short-term psychodynamic psychotherapy group</v>
      </c>
      <c r="E1706" s="5" t="str">
        <f>FIXED('WinBUGS output'!N1705,2)</f>
        <v>0.59</v>
      </c>
      <c r="F1706" s="5" t="str">
        <f>FIXED('WinBUGS output'!M1705,2)</f>
        <v>-1.02</v>
      </c>
      <c r="G1706" s="5" t="str">
        <f>FIXED('WinBUGS output'!O1705,2)</f>
        <v>2.20</v>
      </c>
      <c r="H1706" s="38"/>
      <c r="I1706" s="38"/>
      <c r="J1706" s="38"/>
      <c r="X1706" s="5" t="str">
        <f t="shared" si="64"/>
        <v>Mirtazapine</v>
      </c>
      <c r="Y1706" s="5" t="str">
        <f t="shared" si="65"/>
        <v>Short-term psychodynamic psychotherapy group</v>
      </c>
      <c r="Z1706" s="5" t="str">
        <f>FIXED(EXP('WinBUGS output'!N1705),2)</f>
        <v>1.81</v>
      </c>
      <c r="AA1706" s="5" t="str">
        <f>FIXED(EXP('WinBUGS output'!M1705),2)</f>
        <v>0.36</v>
      </c>
      <c r="AB1706" s="5" t="str">
        <f>FIXED(EXP('WinBUGS output'!O1705),2)</f>
        <v>9.05</v>
      </c>
    </row>
    <row r="1707" spans="1:28" x14ac:dyDescent="0.25">
      <c r="A1707" s="15">
        <v>22</v>
      </c>
      <c r="B1707" s="15">
        <v>25</v>
      </c>
      <c r="C1707" s="5" t="str">
        <f>VLOOKUP(A1707,'WinBUGS output'!A:C,3,FALSE)</f>
        <v>Mirtazapine</v>
      </c>
      <c r="D1707" s="5" t="str">
        <f>VLOOKUP(B1707,'WinBUGS output'!A:C,3,FALSE)</f>
        <v>Cognitive bias modification with support + TAU</v>
      </c>
      <c r="E1707" s="5" t="str">
        <f>FIXED('WinBUGS output'!N1706,2)</f>
        <v>0.93</v>
      </c>
      <c r="F1707" s="5" t="str">
        <f>FIXED('WinBUGS output'!M1706,2)</f>
        <v>-0.62</v>
      </c>
      <c r="G1707" s="5" t="str">
        <f>FIXED('WinBUGS output'!O1706,2)</f>
        <v>2.48</v>
      </c>
      <c r="H1707" s="38"/>
      <c r="I1707" s="38"/>
      <c r="J1707" s="38"/>
      <c r="X1707" s="5" t="str">
        <f t="shared" si="64"/>
        <v>Mirtazapine</v>
      </c>
      <c r="Y1707" s="5" t="str">
        <f t="shared" si="65"/>
        <v>Cognitive bias modification with support + TAU</v>
      </c>
      <c r="Z1707" s="5" t="str">
        <f>FIXED(EXP('WinBUGS output'!N1706),2)</f>
        <v>2.53</v>
      </c>
      <c r="AA1707" s="5" t="str">
        <f>FIXED(EXP('WinBUGS output'!M1706),2)</f>
        <v>0.54</v>
      </c>
      <c r="AB1707" s="5" t="str">
        <f>FIXED(EXP('WinBUGS output'!O1706),2)</f>
        <v>11.95</v>
      </c>
    </row>
    <row r="1708" spans="1:28" x14ac:dyDescent="0.25">
      <c r="A1708" s="15">
        <v>22</v>
      </c>
      <c r="B1708" s="15">
        <v>26</v>
      </c>
      <c r="C1708" s="5" t="str">
        <f>VLOOKUP(A1708,'WinBUGS output'!A:C,3,FALSE)</f>
        <v>Mirtazapine</v>
      </c>
      <c r="D1708" s="5" t="str">
        <f>VLOOKUP(B1708,'WinBUGS output'!A:C,3,FALSE)</f>
        <v>Cognitive bibliotherapy with support</v>
      </c>
      <c r="E1708" s="5" t="str">
        <f>FIXED('WinBUGS output'!N1707,2)</f>
        <v>1.02</v>
      </c>
      <c r="F1708" s="5" t="str">
        <f>FIXED('WinBUGS output'!M1707,2)</f>
        <v>-0.44</v>
      </c>
      <c r="G1708" s="5" t="str">
        <f>FIXED('WinBUGS output'!O1707,2)</f>
        <v>2.48</v>
      </c>
      <c r="H1708" s="38"/>
      <c r="I1708" s="38"/>
      <c r="J1708" s="38"/>
      <c r="X1708" s="5" t="str">
        <f t="shared" si="64"/>
        <v>Mirtazapine</v>
      </c>
      <c r="Y1708" s="5" t="str">
        <f t="shared" si="65"/>
        <v>Cognitive bibliotherapy with support</v>
      </c>
      <c r="Z1708" s="5" t="str">
        <f>FIXED(EXP('WinBUGS output'!N1707),2)</f>
        <v>2.78</v>
      </c>
      <c r="AA1708" s="5" t="str">
        <f>FIXED(EXP('WinBUGS output'!M1707),2)</f>
        <v>0.65</v>
      </c>
      <c r="AB1708" s="5" t="str">
        <f>FIXED(EXP('WinBUGS output'!O1707),2)</f>
        <v>11.94</v>
      </c>
    </row>
    <row r="1709" spans="1:28" x14ac:dyDescent="0.25">
      <c r="A1709" s="15">
        <v>22</v>
      </c>
      <c r="B1709" s="15">
        <v>27</v>
      </c>
      <c r="C1709" s="5" t="str">
        <f>VLOOKUP(A1709,'WinBUGS output'!A:C,3,FALSE)</f>
        <v>Mirtazapine</v>
      </c>
      <c r="D1709" s="5" t="str">
        <f>VLOOKUP(B1709,'WinBUGS output'!A:C,3,FALSE)</f>
        <v>Cognitive bibliotherapy with support + TAU</v>
      </c>
      <c r="E1709" s="5" t="str">
        <f>FIXED('WinBUGS output'!N1708,2)</f>
        <v>0.94</v>
      </c>
      <c r="F1709" s="5" t="str">
        <f>FIXED('WinBUGS output'!M1708,2)</f>
        <v>-0.65</v>
      </c>
      <c r="G1709" s="5" t="str">
        <f>FIXED('WinBUGS output'!O1708,2)</f>
        <v>2.49</v>
      </c>
      <c r="H1709" s="38"/>
      <c r="I1709" s="38"/>
      <c r="J1709" s="38"/>
      <c r="X1709" s="5" t="str">
        <f t="shared" si="64"/>
        <v>Mirtazapine</v>
      </c>
      <c r="Y1709" s="5" t="str">
        <f t="shared" si="65"/>
        <v>Cognitive bibliotherapy with support + TAU</v>
      </c>
      <c r="Z1709" s="5" t="str">
        <f>FIXED(EXP('WinBUGS output'!N1708),2)</f>
        <v>2.55</v>
      </c>
      <c r="AA1709" s="5" t="str">
        <f>FIXED(EXP('WinBUGS output'!M1708),2)</f>
        <v>0.52</v>
      </c>
      <c r="AB1709" s="5" t="str">
        <f>FIXED(EXP('WinBUGS output'!O1708),2)</f>
        <v>12.11</v>
      </c>
    </row>
    <row r="1710" spans="1:28" x14ac:dyDescent="0.25">
      <c r="A1710" s="15">
        <v>22</v>
      </c>
      <c r="B1710" s="15">
        <v>28</v>
      </c>
      <c r="C1710" s="5" t="str">
        <f>VLOOKUP(A1710,'WinBUGS output'!A:C,3,FALSE)</f>
        <v>Mirtazapine</v>
      </c>
      <c r="D1710" s="5" t="str">
        <f>VLOOKUP(B1710,'WinBUGS output'!A:C,3,FALSE)</f>
        <v>Computerised behavioural activation with support</v>
      </c>
      <c r="E1710" s="5" t="str">
        <f>FIXED('WinBUGS output'!N1709,2)</f>
        <v>0.77</v>
      </c>
      <c r="F1710" s="5" t="str">
        <f>FIXED('WinBUGS output'!M1709,2)</f>
        <v>-0.82</v>
      </c>
      <c r="G1710" s="5" t="str">
        <f>FIXED('WinBUGS output'!O1709,2)</f>
        <v>2.32</v>
      </c>
      <c r="H1710" s="38"/>
      <c r="I1710" s="38"/>
      <c r="J1710" s="38"/>
      <c r="X1710" s="5" t="str">
        <f t="shared" si="64"/>
        <v>Mirtazapine</v>
      </c>
      <c r="Y1710" s="5" t="str">
        <f t="shared" si="65"/>
        <v>Computerised behavioural activation with support</v>
      </c>
      <c r="Z1710" s="5" t="str">
        <f>FIXED(EXP('WinBUGS output'!N1709),2)</f>
        <v>2.15</v>
      </c>
      <c r="AA1710" s="5" t="str">
        <f>FIXED(EXP('WinBUGS output'!M1709),2)</f>
        <v>0.44</v>
      </c>
      <c r="AB1710" s="5" t="str">
        <f>FIXED(EXP('WinBUGS output'!O1709),2)</f>
        <v>10.14</v>
      </c>
    </row>
    <row r="1711" spans="1:28" x14ac:dyDescent="0.25">
      <c r="A1711" s="15">
        <v>22</v>
      </c>
      <c r="B1711" s="15">
        <v>29</v>
      </c>
      <c r="C1711" s="5" t="str">
        <f>VLOOKUP(A1711,'WinBUGS output'!A:C,3,FALSE)</f>
        <v>Mirtazapine</v>
      </c>
      <c r="D1711" s="5" t="str">
        <f>VLOOKUP(B1711,'WinBUGS output'!A:C,3,FALSE)</f>
        <v>Computerised psychodynamic therapy with support</v>
      </c>
      <c r="E1711" s="5" t="str">
        <f>FIXED('WinBUGS output'!N1710,2)</f>
        <v>1.11</v>
      </c>
      <c r="F1711" s="5" t="str">
        <f>FIXED('WinBUGS output'!M1710,2)</f>
        <v>-0.44</v>
      </c>
      <c r="G1711" s="5" t="str">
        <f>FIXED('WinBUGS output'!O1710,2)</f>
        <v>2.71</v>
      </c>
      <c r="H1711" s="38"/>
      <c r="I1711" s="38"/>
      <c r="J1711" s="38"/>
      <c r="X1711" s="5" t="str">
        <f t="shared" si="64"/>
        <v>Mirtazapine</v>
      </c>
      <c r="Y1711" s="5" t="str">
        <f t="shared" si="65"/>
        <v>Computerised psychodynamic therapy with support</v>
      </c>
      <c r="Z1711" s="5" t="str">
        <f>FIXED(EXP('WinBUGS output'!N1710),2)</f>
        <v>3.03</v>
      </c>
      <c r="AA1711" s="5" t="str">
        <f>FIXED(EXP('WinBUGS output'!M1710),2)</f>
        <v>0.64</v>
      </c>
      <c r="AB1711" s="5" t="str">
        <f>FIXED(EXP('WinBUGS output'!O1710),2)</f>
        <v>15.04</v>
      </c>
    </row>
    <row r="1712" spans="1:28" x14ac:dyDescent="0.25">
      <c r="A1712" s="15">
        <v>22</v>
      </c>
      <c r="B1712" s="15">
        <v>30</v>
      </c>
      <c r="C1712" s="5" t="str">
        <f>VLOOKUP(A1712,'WinBUGS output'!A:C,3,FALSE)</f>
        <v>Mirtazapine</v>
      </c>
      <c r="D1712" s="5" t="str">
        <f>VLOOKUP(B1712,'WinBUGS output'!A:C,3,FALSE)</f>
        <v>Computerised third-wave cognitive therapy with support</v>
      </c>
      <c r="E1712" s="5" t="str">
        <f>FIXED('WinBUGS output'!N1711,2)</f>
        <v>0.86</v>
      </c>
      <c r="F1712" s="5" t="str">
        <f>FIXED('WinBUGS output'!M1711,2)</f>
        <v>-0.75</v>
      </c>
      <c r="G1712" s="5" t="str">
        <f>FIXED('WinBUGS output'!O1711,2)</f>
        <v>2.45</v>
      </c>
      <c r="H1712" s="38"/>
      <c r="I1712" s="38"/>
      <c r="J1712" s="38"/>
      <c r="X1712" s="5" t="str">
        <f t="shared" si="64"/>
        <v>Mirtazapine</v>
      </c>
      <c r="Y1712" s="5" t="str">
        <f t="shared" si="65"/>
        <v>Computerised third-wave cognitive therapy with support</v>
      </c>
      <c r="Z1712" s="5" t="str">
        <f>FIXED(EXP('WinBUGS output'!N1711),2)</f>
        <v>2.37</v>
      </c>
      <c r="AA1712" s="5" t="str">
        <f>FIXED(EXP('WinBUGS output'!M1711),2)</f>
        <v>0.47</v>
      </c>
      <c r="AB1712" s="5" t="str">
        <f>FIXED(EXP('WinBUGS output'!O1711),2)</f>
        <v>11.55</v>
      </c>
    </row>
    <row r="1713" spans="1:28" x14ac:dyDescent="0.25">
      <c r="A1713" s="15">
        <v>22</v>
      </c>
      <c r="B1713" s="15">
        <v>31</v>
      </c>
      <c r="C1713" s="5" t="str">
        <f>VLOOKUP(A1713,'WinBUGS output'!A:C,3,FALSE)</f>
        <v>Mirtazapine</v>
      </c>
      <c r="D1713" s="5" t="str">
        <f>VLOOKUP(B1713,'WinBUGS output'!A:C,3,FALSE)</f>
        <v>Computerised-CBT (CCBT) with support</v>
      </c>
      <c r="E1713" s="5" t="str">
        <f>FIXED('WinBUGS output'!N1712,2)</f>
        <v>1.27</v>
      </c>
      <c r="F1713" s="5" t="str">
        <f>FIXED('WinBUGS output'!M1712,2)</f>
        <v>-0.18</v>
      </c>
      <c r="G1713" s="5" t="str">
        <f>FIXED('WinBUGS output'!O1712,2)</f>
        <v>2.71</v>
      </c>
      <c r="H1713" s="38"/>
      <c r="I1713" s="38"/>
      <c r="J1713" s="38"/>
      <c r="X1713" s="5" t="str">
        <f t="shared" si="64"/>
        <v>Mirtazapine</v>
      </c>
      <c r="Y1713" s="5" t="str">
        <f t="shared" si="65"/>
        <v>Computerised-CBT (CCBT) with support</v>
      </c>
      <c r="Z1713" s="5" t="str">
        <f>FIXED(EXP('WinBUGS output'!N1712),2)</f>
        <v>3.56</v>
      </c>
      <c r="AA1713" s="5" t="str">
        <f>FIXED(EXP('WinBUGS output'!M1712),2)</f>
        <v>0.83</v>
      </c>
      <c r="AB1713" s="5" t="str">
        <f>FIXED(EXP('WinBUGS output'!O1712),2)</f>
        <v>15.06</v>
      </c>
    </row>
    <row r="1714" spans="1:28" x14ac:dyDescent="0.25">
      <c r="A1714" s="15">
        <v>22</v>
      </c>
      <c r="B1714" s="15">
        <v>32</v>
      </c>
      <c r="C1714" s="5" t="str">
        <f>VLOOKUP(A1714,'WinBUGS output'!A:C,3,FALSE)</f>
        <v>Mirtazapine</v>
      </c>
      <c r="D1714" s="5" t="str">
        <f>VLOOKUP(B1714,'WinBUGS output'!A:C,3,FALSE)</f>
        <v>Computerised-CBT (CCBT) with support + TAU</v>
      </c>
      <c r="E1714" s="5" t="str">
        <f>FIXED('WinBUGS output'!N1713,2)</f>
        <v>0.80</v>
      </c>
      <c r="F1714" s="5" t="str">
        <f>FIXED('WinBUGS output'!M1713,2)</f>
        <v>-0.64</v>
      </c>
      <c r="G1714" s="5" t="str">
        <f>FIXED('WinBUGS output'!O1713,2)</f>
        <v>2.26</v>
      </c>
      <c r="H1714" s="38"/>
      <c r="I1714" s="38"/>
      <c r="J1714" s="38"/>
      <c r="X1714" s="5" t="str">
        <f t="shared" si="64"/>
        <v>Mirtazapine</v>
      </c>
      <c r="Y1714" s="5" t="str">
        <f t="shared" si="65"/>
        <v>Computerised-CBT (CCBT) with support + TAU</v>
      </c>
      <c r="Z1714" s="5" t="str">
        <f>FIXED(EXP('WinBUGS output'!N1713),2)</f>
        <v>2.23</v>
      </c>
      <c r="AA1714" s="5" t="str">
        <f>FIXED(EXP('WinBUGS output'!M1713),2)</f>
        <v>0.53</v>
      </c>
      <c r="AB1714" s="5" t="str">
        <f>FIXED(EXP('WinBUGS output'!O1713),2)</f>
        <v>9.54</v>
      </c>
    </row>
    <row r="1715" spans="1:28" x14ac:dyDescent="0.25">
      <c r="A1715" s="15">
        <v>22</v>
      </c>
      <c r="B1715" s="15">
        <v>33</v>
      </c>
      <c r="C1715" s="5" t="str">
        <f>VLOOKUP(A1715,'WinBUGS output'!A:C,3,FALSE)</f>
        <v>Mirtazapine</v>
      </c>
      <c r="D1715" s="5" t="str">
        <f>VLOOKUP(B1715,'WinBUGS output'!A:C,3,FALSE)</f>
        <v>Tailored computerised-CBT (CCBT) with support</v>
      </c>
      <c r="E1715" s="5" t="str">
        <f>FIXED('WinBUGS output'!N1714,2)</f>
        <v>0.88</v>
      </c>
      <c r="F1715" s="5" t="str">
        <f>FIXED('WinBUGS output'!M1714,2)</f>
        <v>-0.68</v>
      </c>
      <c r="G1715" s="5" t="str">
        <f>FIXED('WinBUGS output'!O1714,2)</f>
        <v>2.40</v>
      </c>
      <c r="H1715" s="38"/>
      <c r="I1715" s="38"/>
      <c r="J1715" s="38"/>
      <c r="X1715" s="5" t="str">
        <f t="shared" si="64"/>
        <v>Mirtazapine</v>
      </c>
      <c r="Y1715" s="5" t="str">
        <f t="shared" si="65"/>
        <v>Tailored computerised-CBT (CCBT) with support</v>
      </c>
      <c r="Z1715" s="5" t="str">
        <f>FIXED(EXP('WinBUGS output'!N1714),2)</f>
        <v>2.40</v>
      </c>
      <c r="AA1715" s="5" t="str">
        <f>FIXED(EXP('WinBUGS output'!M1714),2)</f>
        <v>0.51</v>
      </c>
      <c r="AB1715" s="5" t="str">
        <f>FIXED(EXP('WinBUGS output'!O1714),2)</f>
        <v>11.07</v>
      </c>
    </row>
    <row r="1716" spans="1:28" x14ac:dyDescent="0.25">
      <c r="A1716" s="15">
        <v>22</v>
      </c>
      <c r="B1716" s="15">
        <v>34</v>
      </c>
      <c r="C1716" s="5" t="str">
        <f>VLOOKUP(A1716,'WinBUGS output'!A:C,3,FALSE)</f>
        <v>Mirtazapine</v>
      </c>
      <c r="D1716" s="5" t="str">
        <f>VLOOKUP(B1716,'WinBUGS output'!A:C,3,FALSE)</f>
        <v>Behavioural bibliotherapy</v>
      </c>
      <c r="E1716" s="5" t="str">
        <f>FIXED('WinBUGS output'!N1715,2)</f>
        <v>0.83</v>
      </c>
      <c r="F1716" s="5" t="str">
        <f>FIXED('WinBUGS output'!M1715,2)</f>
        <v>-0.62</v>
      </c>
      <c r="G1716" s="5" t="str">
        <f>FIXED('WinBUGS output'!O1715,2)</f>
        <v>2.31</v>
      </c>
      <c r="H1716" s="38"/>
      <c r="I1716" s="38"/>
      <c r="J1716" s="38"/>
      <c r="X1716" s="5" t="str">
        <f t="shared" si="64"/>
        <v>Mirtazapine</v>
      </c>
      <c r="Y1716" s="5" t="str">
        <f t="shared" si="65"/>
        <v>Behavioural bibliotherapy</v>
      </c>
      <c r="Z1716" s="5" t="str">
        <f>FIXED(EXP('WinBUGS output'!N1715),2)</f>
        <v>2.30</v>
      </c>
      <c r="AA1716" s="5" t="str">
        <f>FIXED(EXP('WinBUGS output'!M1715),2)</f>
        <v>0.54</v>
      </c>
      <c r="AB1716" s="5" t="str">
        <f>FIXED(EXP('WinBUGS output'!O1715),2)</f>
        <v>10.10</v>
      </c>
    </row>
    <row r="1717" spans="1:28" x14ac:dyDescent="0.25">
      <c r="A1717" s="15">
        <v>22</v>
      </c>
      <c r="B1717" s="15">
        <v>35</v>
      </c>
      <c r="C1717" s="5" t="str">
        <f>VLOOKUP(A1717,'WinBUGS output'!A:C,3,FALSE)</f>
        <v>Mirtazapine</v>
      </c>
      <c r="D1717" s="5" t="str">
        <f>VLOOKUP(B1717,'WinBUGS output'!A:C,3,FALSE)</f>
        <v>Cognitive bibliotherapy</v>
      </c>
      <c r="E1717" s="5" t="str">
        <f>FIXED('WinBUGS output'!N1716,2)</f>
        <v>0.73</v>
      </c>
      <c r="F1717" s="5" t="str">
        <f>FIXED('WinBUGS output'!M1716,2)</f>
        <v>-0.69</v>
      </c>
      <c r="G1717" s="5" t="str">
        <f>FIXED('WinBUGS output'!O1716,2)</f>
        <v>2.15</v>
      </c>
      <c r="H1717" s="38"/>
      <c r="I1717" s="38"/>
      <c r="J1717" s="38"/>
      <c r="X1717" s="5" t="str">
        <f t="shared" si="64"/>
        <v>Mirtazapine</v>
      </c>
      <c r="Y1717" s="5" t="str">
        <f t="shared" si="65"/>
        <v>Cognitive bibliotherapy</v>
      </c>
      <c r="Z1717" s="5" t="str">
        <f>FIXED(EXP('WinBUGS output'!N1716),2)</f>
        <v>2.07</v>
      </c>
      <c r="AA1717" s="5" t="str">
        <f>FIXED(EXP('WinBUGS output'!M1716),2)</f>
        <v>0.50</v>
      </c>
      <c r="AB1717" s="5" t="str">
        <f>FIXED(EXP('WinBUGS output'!O1716),2)</f>
        <v>8.56</v>
      </c>
    </row>
    <row r="1718" spans="1:28" x14ac:dyDescent="0.25">
      <c r="A1718" s="15">
        <v>22</v>
      </c>
      <c r="B1718" s="15">
        <v>36</v>
      </c>
      <c r="C1718" s="5" t="str">
        <f>VLOOKUP(A1718,'WinBUGS output'!A:C,3,FALSE)</f>
        <v>Mirtazapine</v>
      </c>
      <c r="D1718" s="5" t="str">
        <f>VLOOKUP(B1718,'WinBUGS output'!A:C,3,FALSE)</f>
        <v>Cognitive bibliotherapy + TAU</v>
      </c>
      <c r="E1718" s="5" t="str">
        <f>FIXED('WinBUGS output'!N1717,2)</f>
        <v>0.77</v>
      </c>
      <c r="F1718" s="5" t="str">
        <f>FIXED('WinBUGS output'!M1717,2)</f>
        <v>-0.68</v>
      </c>
      <c r="G1718" s="5" t="str">
        <f>FIXED('WinBUGS output'!O1717,2)</f>
        <v>2.21</v>
      </c>
      <c r="H1718" s="38"/>
      <c r="I1718" s="38"/>
      <c r="J1718" s="38"/>
      <c r="X1718" s="5" t="str">
        <f t="shared" si="64"/>
        <v>Mirtazapine</v>
      </c>
      <c r="Y1718" s="5" t="str">
        <f t="shared" si="65"/>
        <v>Cognitive bibliotherapy + TAU</v>
      </c>
      <c r="Z1718" s="5" t="str">
        <f>FIXED(EXP('WinBUGS output'!N1717),2)</f>
        <v>2.15</v>
      </c>
      <c r="AA1718" s="5" t="str">
        <f>FIXED(EXP('WinBUGS output'!M1717),2)</f>
        <v>0.51</v>
      </c>
      <c r="AB1718" s="5" t="str">
        <f>FIXED(EXP('WinBUGS output'!O1717),2)</f>
        <v>9.12</v>
      </c>
    </row>
    <row r="1719" spans="1:28" x14ac:dyDescent="0.25">
      <c r="A1719" s="15">
        <v>22</v>
      </c>
      <c r="B1719" s="15">
        <v>37</v>
      </c>
      <c r="C1719" s="5" t="str">
        <f>VLOOKUP(A1719,'WinBUGS output'!A:C,3,FALSE)</f>
        <v>Mirtazapine</v>
      </c>
      <c r="D1719" s="5" t="str">
        <f>VLOOKUP(B1719,'WinBUGS output'!A:C,3,FALSE)</f>
        <v>Computerised cognitive bias modification</v>
      </c>
      <c r="E1719" s="5" t="str">
        <f>FIXED('WinBUGS output'!N1718,2)</f>
        <v>0.80</v>
      </c>
      <c r="F1719" s="5" t="str">
        <f>FIXED('WinBUGS output'!M1718,2)</f>
        <v>-0.66</v>
      </c>
      <c r="G1719" s="5" t="str">
        <f>FIXED('WinBUGS output'!O1718,2)</f>
        <v>2.26</v>
      </c>
      <c r="H1719" s="38"/>
      <c r="I1719" s="38"/>
      <c r="J1719" s="38"/>
      <c r="X1719" s="5" t="str">
        <f t="shared" si="64"/>
        <v>Mirtazapine</v>
      </c>
      <c r="Y1719" s="5" t="str">
        <f t="shared" si="65"/>
        <v>Computerised cognitive bias modification</v>
      </c>
      <c r="Z1719" s="5" t="str">
        <f>FIXED(EXP('WinBUGS output'!N1718),2)</f>
        <v>2.21</v>
      </c>
      <c r="AA1719" s="5" t="str">
        <f>FIXED(EXP('WinBUGS output'!M1718),2)</f>
        <v>0.52</v>
      </c>
      <c r="AB1719" s="5" t="str">
        <f>FIXED(EXP('WinBUGS output'!O1718),2)</f>
        <v>9.56</v>
      </c>
    </row>
    <row r="1720" spans="1:28" x14ac:dyDescent="0.25">
      <c r="A1720" s="15">
        <v>22</v>
      </c>
      <c r="B1720" s="15">
        <v>38</v>
      </c>
      <c r="C1720" s="5" t="str">
        <f>VLOOKUP(A1720,'WinBUGS output'!A:C,3,FALSE)</f>
        <v>Mirtazapine</v>
      </c>
      <c r="D1720" s="5" t="str">
        <f>VLOOKUP(B1720,'WinBUGS output'!A:C,3,FALSE)</f>
        <v>Computerised mindfulness intervention</v>
      </c>
      <c r="E1720" s="5" t="str">
        <f>FIXED('WinBUGS output'!N1719,2)</f>
        <v>0.81</v>
      </c>
      <c r="F1720" s="5" t="str">
        <f>FIXED('WinBUGS output'!M1719,2)</f>
        <v>-0.66</v>
      </c>
      <c r="G1720" s="5" t="str">
        <f>FIXED('WinBUGS output'!O1719,2)</f>
        <v>2.29</v>
      </c>
      <c r="H1720" s="38"/>
      <c r="I1720" s="38"/>
      <c r="J1720" s="38"/>
      <c r="X1720" s="5" t="str">
        <f t="shared" si="64"/>
        <v>Mirtazapine</v>
      </c>
      <c r="Y1720" s="5" t="str">
        <f t="shared" si="65"/>
        <v>Computerised mindfulness intervention</v>
      </c>
      <c r="Z1720" s="5" t="str">
        <f>FIXED(EXP('WinBUGS output'!N1719),2)</f>
        <v>2.24</v>
      </c>
      <c r="AA1720" s="5" t="str">
        <f>FIXED(EXP('WinBUGS output'!M1719),2)</f>
        <v>0.52</v>
      </c>
      <c r="AB1720" s="5" t="str">
        <f>FIXED(EXP('WinBUGS output'!O1719),2)</f>
        <v>9.87</v>
      </c>
    </row>
    <row r="1721" spans="1:28" x14ac:dyDescent="0.25">
      <c r="A1721" s="15">
        <v>22</v>
      </c>
      <c r="B1721" s="15">
        <v>39</v>
      </c>
      <c r="C1721" s="5" t="str">
        <f>VLOOKUP(A1721,'WinBUGS output'!A:C,3,FALSE)</f>
        <v>Mirtazapine</v>
      </c>
      <c r="D1721" s="5" t="str">
        <f>VLOOKUP(B1721,'WinBUGS output'!A:C,3,FALSE)</f>
        <v>Computerised-CBT (CCBT)</v>
      </c>
      <c r="E1721" s="5" t="str">
        <f>FIXED('WinBUGS output'!N1720,2)</f>
        <v>0.81</v>
      </c>
      <c r="F1721" s="5" t="str">
        <f>FIXED('WinBUGS output'!M1720,2)</f>
        <v>-0.58</v>
      </c>
      <c r="G1721" s="5" t="str">
        <f>FIXED('WinBUGS output'!O1720,2)</f>
        <v>2.21</v>
      </c>
      <c r="H1721" s="38"/>
      <c r="I1721" s="38"/>
      <c r="J1721" s="38"/>
      <c r="X1721" s="5" t="str">
        <f t="shared" si="64"/>
        <v>Mirtazapine</v>
      </c>
      <c r="Y1721" s="5" t="str">
        <f t="shared" si="65"/>
        <v>Computerised-CBT (CCBT)</v>
      </c>
      <c r="Z1721" s="5" t="str">
        <f>FIXED(EXP('WinBUGS output'!N1720),2)</f>
        <v>2.26</v>
      </c>
      <c r="AA1721" s="5" t="str">
        <f>FIXED(EXP('WinBUGS output'!M1720),2)</f>
        <v>0.56</v>
      </c>
      <c r="AB1721" s="5" t="str">
        <f>FIXED(EXP('WinBUGS output'!O1720),2)</f>
        <v>9.07</v>
      </c>
    </row>
    <row r="1722" spans="1:28" x14ac:dyDescent="0.25">
      <c r="A1722" s="15">
        <v>22</v>
      </c>
      <c r="B1722" s="15">
        <v>40</v>
      </c>
      <c r="C1722" s="5" t="str">
        <f>VLOOKUP(A1722,'WinBUGS output'!A:C,3,FALSE)</f>
        <v>Mirtazapine</v>
      </c>
      <c r="D1722" s="5" t="str">
        <f>VLOOKUP(B1722,'WinBUGS output'!A:C,3,FALSE)</f>
        <v>Computerised-CBT (CCBT) + TAU</v>
      </c>
      <c r="E1722" s="5" t="str">
        <f>FIXED('WinBUGS output'!N1721,2)</f>
        <v>0.84</v>
      </c>
      <c r="F1722" s="5" t="str">
        <f>FIXED('WinBUGS output'!M1721,2)</f>
        <v>-0.57</v>
      </c>
      <c r="G1722" s="5" t="str">
        <f>FIXED('WinBUGS output'!O1721,2)</f>
        <v>2.27</v>
      </c>
      <c r="H1722" s="38"/>
      <c r="I1722" s="38"/>
      <c r="J1722" s="38"/>
      <c r="X1722" s="5" t="str">
        <f t="shared" si="64"/>
        <v>Mirtazapine</v>
      </c>
      <c r="Y1722" s="5" t="str">
        <f t="shared" si="65"/>
        <v>Computerised-CBT (CCBT) + TAU</v>
      </c>
      <c r="Z1722" s="5" t="str">
        <f>FIXED(EXP('WinBUGS output'!N1721),2)</f>
        <v>2.32</v>
      </c>
      <c r="AA1722" s="5" t="str">
        <f>FIXED(EXP('WinBUGS output'!M1721),2)</f>
        <v>0.57</v>
      </c>
      <c r="AB1722" s="5" t="str">
        <f>FIXED(EXP('WinBUGS output'!O1721),2)</f>
        <v>9.63</v>
      </c>
    </row>
    <row r="1723" spans="1:28" x14ac:dyDescent="0.25">
      <c r="A1723" s="15">
        <v>22</v>
      </c>
      <c r="B1723" s="15">
        <v>41</v>
      </c>
      <c r="C1723" s="5" t="str">
        <f>VLOOKUP(A1723,'WinBUGS output'!A:C,3,FALSE)</f>
        <v>Mirtazapine</v>
      </c>
      <c r="D1723" s="5" t="str">
        <f>VLOOKUP(B1723,'WinBUGS output'!A:C,3,FALSE)</f>
        <v>Online positive psychological intervention</v>
      </c>
      <c r="E1723" s="5" t="str">
        <f>FIXED('WinBUGS output'!N1722,2)</f>
        <v>0.83</v>
      </c>
      <c r="F1723" s="5" t="str">
        <f>FIXED('WinBUGS output'!M1722,2)</f>
        <v>-0.61</v>
      </c>
      <c r="G1723" s="5" t="str">
        <f>FIXED('WinBUGS output'!O1722,2)</f>
        <v>2.30</v>
      </c>
      <c r="H1723" s="38"/>
      <c r="I1723" s="38"/>
      <c r="J1723" s="38"/>
      <c r="X1723" s="5" t="str">
        <f t="shared" si="64"/>
        <v>Mirtazapine</v>
      </c>
      <c r="Y1723" s="5" t="str">
        <f t="shared" si="65"/>
        <v>Online positive psychological intervention</v>
      </c>
      <c r="Z1723" s="5" t="str">
        <f>FIXED(EXP('WinBUGS output'!N1722),2)</f>
        <v>2.30</v>
      </c>
      <c r="AA1723" s="5" t="str">
        <f>FIXED(EXP('WinBUGS output'!M1722),2)</f>
        <v>0.54</v>
      </c>
      <c r="AB1723" s="5" t="str">
        <f>FIXED(EXP('WinBUGS output'!O1722),2)</f>
        <v>9.95</v>
      </c>
    </row>
    <row r="1724" spans="1:28" x14ac:dyDescent="0.25">
      <c r="A1724" s="15">
        <v>22</v>
      </c>
      <c r="B1724" s="15">
        <v>42</v>
      </c>
      <c r="C1724" s="5" t="str">
        <f>VLOOKUP(A1724,'WinBUGS output'!A:C,3,FALSE)</f>
        <v>Mirtazapine</v>
      </c>
      <c r="D1724" s="5" t="str">
        <f>VLOOKUP(B1724,'WinBUGS output'!A:C,3,FALSE)</f>
        <v>Psychoeducational website</v>
      </c>
      <c r="E1724" s="5" t="str">
        <f>FIXED('WinBUGS output'!N1723,2)</f>
        <v>0.76</v>
      </c>
      <c r="F1724" s="5" t="str">
        <f>FIXED('WinBUGS output'!M1723,2)</f>
        <v>-0.67</v>
      </c>
      <c r="G1724" s="5" t="str">
        <f>FIXED('WinBUGS output'!O1723,2)</f>
        <v>2.19</v>
      </c>
      <c r="H1724" s="38"/>
      <c r="I1724" s="38"/>
      <c r="J1724" s="38"/>
      <c r="X1724" s="5" t="str">
        <f t="shared" si="64"/>
        <v>Mirtazapine</v>
      </c>
      <c r="Y1724" s="5" t="str">
        <f t="shared" si="65"/>
        <v>Psychoeducational website</v>
      </c>
      <c r="Z1724" s="5" t="str">
        <f>FIXED(EXP('WinBUGS output'!N1723),2)</f>
        <v>2.14</v>
      </c>
      <c r="AA1724" s="5" t="str">
        <f>FIXED(EXP('WinBUGS output'!M1723),2)</f>
        <v>0.51</v>
      </c>
      <c r="AB1724" s="5" t="str">
        <f>FIXED(EXP('WinBUGS output'!O1723),2)</f>
        <v>8.94</v>
      </c>
    </row>
    <row r="1725" spans="1:28" x14ac:dyDescent="0.25">
      <c r="A1725" s="15">
        <v>22</v>
      </c>
      <c r="B1725" s="15">
        <v>43</v>
      </c>
      <c r="C1725" s="5" t="str">
        <f>VLOOKUP(A1725,'WinBUGS output'!A:C,3,FALSE)</f>
        <v>Mirtazapine</v>
      </c>
      <c r="D1725" s="5" t="str">
        <f>VLOOKUP(B1725,'WinBUGS output'!A:C,3,FALSE)</f>
        <v>Tailored computerised psychoeducation and self-help strategies</v>
      </c>
      <c r="E1725" s="5" t="str">
        <f>FIXED('WinBUGS output'!N1724,2)</f>
        <v>0.74</v>
      </c>
      <c r="F1725" s="5" t="str">
        <f>FIXED('WinBUGS output'!M1724,2)</f>
        <v>-0.72</v>
      </c>
      <c r="G1725" s="5" t="str">
        <f>FIXED('WinBUGS output'!O1724,2)</f>
        <v>2.20</v>
      </c>
      <c r="H1725" s="38"/>
      <c r="I1725" s="38"/>
      <c r="J1725" s="38"/>
      <c r="X1725" s="5" t="str">
        <f t="shared" si="64"/>
        <v>Mirtazapine</v>
      </c>
      <c r="Y1725" s="5" t="str">
        <f t="shared" si="65"/>
        <v>Tailored computerised psychoeducation and self-help strategies</v>
      </c>
      <c r="Z1725" s="5" t="str">
        <f>FIXED(EXP('WinBUGS output'!N1724),2)</f>
        <v>2.10</v>
      </c>
      <c r="AA1725" s="5" t="str">
        <f>FIXED(EXP('WinBUGS output'!M1724),2)</f>
        <v>0.49</v>
      </c>
      <c r="AB1725" s="5" t="str">
        <f>FIXED(EXP('WinBUGS output'!O1724),2)</f>
        <v>8.98</v>
      </c>
    </row>
    <row r="1726" spans="1:28" x14ac:dyDescent="0.25">
      <c r="A1726" s="15">
        <v>22</v>
      </c>
      <c r="B1726" s="15">
        <v>44</v>
      </c>
      <c r="C1726" s="5" t="str">
        <f>VLOOKUP(A1726,'WinBUGS output'!A:C,3,FALSE)</f>
        <v>Mirtazapine</v>
      </c>
      <c r="D1726" s="5" t="str">
        <f>VLOOKUP(B1726,'WinBUGS output'!A:C,3,FALSE)</f>
        <v>Lifestyle factors discussion</v>
      </c>
      <c r="E1726" s="5" t="str">
        <f>FIXED('WinBUGS output'!N1725,2)</f>
        <v>0.05</v>
      </c>
      <c r="F1726" s="5" t="str">
        <f>FIXED('WinBUGS output'!M1725,2)</f>
        <v>-1.49</v>
      </c>
      <c r="G1726" s="5" t="str">
        <f>FIXED('WinBUGS output'!O1725,2)</f>
        <v>1.60</v>
      </c>
      <c r="H1726" s="38"/>
      <c r="I1726" s="38"/>
      <c r="J1726" s="38"/>
      <c r="X1726" s="5" t="str">
        <f t="shared" si="64"/>
        <v>Mirtazapine</v>
      </c>
      <c r="Y1726" s="5" t="str">
        <f t="shared" si="65"/>
        <v>Lifestyle factors discussion</v>
      </c>
      <c r="Z1726" s="5" t="str">
        <f>FIXED(EXP('WinBUGS output'!N1725),2)</f>
        <v>1.06</v>
      </c>
      <c r="AA1726" s="5" t="str">
        <f>FIXED(EXP('WinBUGS output'!M1725),2)</f>
        <v>0.23</v>
      </c>
      <c r="AB1726" s="5" t="str">
        <f>FIXED(EXP('WinBUGS output'!O1725),2)</f>
        <v>4.93</v>
      </c>
    </row>
    <row r="1727" spans="1:28" x14ac:dyDescent="0.25">
      <c r="A1727" s="15">
        <v>22</v>
      </c>
      <c r="B1727" s="15">
        <v>45</v>
      </c>
      <c r="C1727" s="5" t="str">
        <f>VLOOKUP(A1727,'WinBUGS output'!A:C,3,FALSE)</f>
        <v>Mirtazapine</v>
      </c>
      <c r="D1727" s="5" t="str">
        <f>VLOOKUP(B1727,'WinBUGS output'!A:C,3,FALSE)</f>
        <v>Psychoeducational group programme</v>
      </c>
      <c r="E1727" s="5" t="str">
        <f>FIXED('WinBUGS output'!N1726,2)</f>
        <v>-0.08</v>
      </c>
      <c r="F1727" s="5" t="str">
        <f>FIXED('WinBUGS output'!M1726,2)</f>
        <v>-1.64</v>
      </c>
      <c r="G1727" s="5" t="str">
        <f>FIXED('WinBUGS output'!O1726,2)</f>
        <v>1.46</v>
      </c>
      <c r="H1727" s="38"/>
      <c r="I1727" s="38"/>
      <c r="J1727" s="38"/>
      <c r="X1727" s="5" t="str">
        <f t="shared" si="64"/>
        <v>Mirtazapine</v>
      </c>
      <c r="Y1727" s="5" t="str">
        <f t="shared" si="65"/>
        <v>Psychoeducational group programme</v>
      </c>
      <c r="Z1727" s="5" t="str">
        <f>FIXED(EXP('WinBUGS output'!N1726),2)</f>
        <v>0.92</v>
      </c>
      <c r="AA1727" s="5" t="str">
        <f>FIXED(EXP('WinBUGS output'!M1726),2)</f>
        <v>0.19</v>
      </c>
      <c r="AB1727" s="5" t="str">
        <f>FIXED(EXP('WinBUGS output'!O1726),2)</f>
        <v>4.29</v>
      </c>
    </row>
    <row r="1728" spans="1:28" x14ac:dyDescent="0.25">
      <c r="A1728" s="15">
        <v>22</v>
      </c>
      <c r="B1728" s="15">
        <v>46</v>
      </c>
      <c r="C1728" s="5" t="str">
        <f>VLOOKUP(A1728,'WinBUGS output'!A:C,3,FALSE)</f>
        <v>Mirtazapine</v>
      </c>
      <c r="D1728" s="5" t="str">
        <f>VLOOKUP(B1728,'WinBUGS output'!A:C,3,FALSE)</f>
        <v>Psychoeducational group programme + TAU</v>
      </c>
      <c r="E1728" s="5" t="str">
        <f>FIXED('WinBUGS output'!N1727,2)</f>
        <v>0.22</v>
      </c>
      <c r="F1728" s="5" t="str">
        <f>FIXED('WinBUGS output'!M1727,2)</f>
        <v>-1.28</v>
      </c>
      <c r="G1728" s="5" t="str">
        <f>FIXED('WinBUGS output'!O1727,2)</f>
        <v>1.70</v>
      </c>
      <c r="H1728" s="38"/>
      <c r="I1728" s="38"/>
      <c r="J1728" s="38"/>
      <c r="X1728" s="5" t="str">
        <f t="shared" si="64"/>
        <v>Mirtazapine</v>
      </c>
      <c r="Y1728" s="5" t="str">
        <f t="shared" si="65"/>
        <v>Psychoeducational group programme + TAU</v>
      </c>
      <c r="Z1728" s="5" t="str">
        <f>FIXED(EXP('WinBUGS output'!N1727),2)</f>
        <v>1.24</v>
      </c>
      <c r="AA1728" s="5" t="str">
        <f>FIXED(EXP('WinBUGS output'!M1727),2)</f>
        <v>0.28</v>
      </c>
      <c r="AB1728" s="5" t="str">
        <f>FIXED(EXP('WinBUGS output'!O1727),2)</f>
        <v>5.46</v>
      </c>
    </row>
    <row r="1729" spans="1:28" x14ac:dyDescent="0.25">
      <c r="A1729" s="15">
        <v>22</v>
      </c>
      <c r="B1729" s="15">
        <v>47</v>
      </c>
      <c r="C1729" s="5" t="str">
        <f>VLOOKUP(A1729,'WinBUGS output'!A:C,3,FALSE)</f>
        <v>Mirtazapine</v>
      </c>
      <c r="D1729" s="5" t="str">
        <f>VLOOKUP(B1729,'WinBUGS output'!A:C,3,FALSE)</f>
        <v>Interpersonal psychotherapy (IPT)</v>
      </c>
      <c r="E1729" s="5" t="str">
        <f>FIXED('WinBUGS output'!N1728,2)</f>
        <v>0.41</v>
      </c>
      <c r="F1729" s="5" t="str">
        <f>FIXED('WinBUGS output'!M1728,2)</f>
        <v>-0.96</v>
      </c>
      <c r="G1729" s="5" t="str">
        <f>FIXED('WinBUGS output'!O1728,2)</f>
        <v>1.79</v>
      </c>
      <c r="H1729" s="38"/>
      <c r="I1729" s="38"/>
      <c r="J1729" s="38"/>
      <c r="X1729" s="5" t="str">
        <f t="shared" si="64"/>
        <v>Mirtazapine</v>
      </c>
      <c r="Y1729" s="5" t="str">
        <f t="shared" si="65"/>
        <v>Interpersonal psychotherapy (IPT)</v>
      </c>
      <c r="Z1729" s="5" t="str">
        <f>FIXED(EXP('WinBUGS output'!N1728),2)</f>
        <v>1.50</v>
      </c>
      <c r="AA1729" s="5" t="str">
        <f>FIXED(EXP('WinBUGS output'!M1728),2)</f>
        <v>0.38</v>
      </c>
      <c r="AB1729" s="5" t="str">
        <f>FIXED(EXP('WinBUGS output'!O1728),2)</f>
        <v>6.01</v>
      </c>
    </row>
    <row r="1730" spans="1:28" x14ac:dyDescent="0.25">
      <c r="A1730" s="15">
        <v>22</v>
      </c>
      <c r="B1730" s="15">
        <v>48</v>
      </c>
      <c r="C1730" s="5" t="str">
        <f>VLOOKUP(A1730,'WinBUGS output'!A:C,3,FALSE)</f>
        <v>Mirtazapine</v>
      </c>
      <c r="D1730" s="5" t="str">
        <f>VLOOKUP(B1730,'WinBUGS output'!A:C,3,FALSE)</f>
        <v>Interpersonal psychotherapy (IPT) + TAU</v>
      </c>
      <c r="E1730" s="5" t="str">
        <f>FIXED('WinBUGS output'!N1729,2)</f>
        <v>0.23</v>
      </c>
      <c r="F1730" s="5" t="str">
        <f>FIXED('WinBUGS output'!M1729,2)</f>
        <v>-1.34</v>
      </c>
      <c r="G1730" s="5" t="str">
        <f>FIXED('WinBUGS output'!O1729,2)</f>
        <v>1.75</v>
      </c>
      <c r="H1730" s="38"/>
      <c r="I1730" s="38"/>
      <c r="J1730" s="38"/>
      <c r="X1730" s="5" t="str">
        <f t="shared" si="64"/>
        <v>Mirtazapine</v>
      </c>
      <c r="Y1730" s="5" t="str">
        <f t="shared" si="65"/>
        <v>Interpersonal psychotherapy (IPT) + TAU</v>
      </c>
      <c r="Z1730" s="5" t="str">
        <f>FIXED(EXP('WinBUGS output'!N1729),2)</f>
        <v>1.26</v>
      </c>
      <c r="AA1730" s="5" t="str">
        <f>FIXED(EXP('WinBUGS output'!M1729),2)</f>
        <v>0.26</v>
      </c>
      <c r="AB1730" s="5" t="str">
        <f>FIXED(EXP('WinBUGS output'!O1729),2)</f>
        <v>5.74</v>
      </c>
    </row>
    <row r="1731" spans="1:28" x14ac:dyDescent="0.25">
      <c r="A1731" s="15">
        <v>22</v>
      </c>
      <c r="B1731" s="15">
        <v>49</v>
      </c>
      <c r="C1731" s="5" t="str">
        <f>VLOOKUP(A1731,'WinBUGS output'!A:C,3,FALSE)</f>
        <v>Mirtazapine</v>
      </c>
      <c r="D1731" s="5" t="str">
        <f>VLOOKUP(B1731,'WinBUGS output'!A:C,3,FALSE)</f>
        <v>Emotion-focused therapy (EFT)</v>
      </c>
      <c r="E1731" s="5" t="str">
        <f>FIXED('WinBUGS output'!N1730,2)</f>
        <v>0.31</v>
      </c>
      <c r="F1731" s="5" t="str">
        <f>FIXED('WinBUGS output'!M1730,2)</f>
        <v>-1.22</v>
      </c>
      <c r="G1731" s="5" t="str">
        <f>FIXED('WinBUGS output'!O1730,2)</f>
        <v>1.82</v>
      </c>
      <c r="H1731" s="38"/>
      <c r="I1731" s="38"/>
      <c r="J1731" s="38"/>
      <c r="X1731" s="5" t="str">
        <f t="shared" si="64"/>
        <v>Mirtazapine</v>
      </c>
      <c r="Y1731" s="5" t="str">
        <f t="shared" si="65"/>
        <v>Emotion-focused therapy (EFT)</v>
      </c>
      <c r="Z1731" s="5" t="str">
        <f>FIXED(EXP('WinBUGS output'!N1730),2)</f>
        <v>1.37</v>
      </c>
      <c r="AA1731" s="5" t="str">
        <f>FIXED(EXP('WinBUGS output'!M1730),2)</f>
        <v>0.30</v>
      </c>
      <c r="AB1731" s="5" t="str">
        <f>FIXED(EXP('WinBUGS output'!O1730),2)</f>
        <v>6.20</v>
      </c>
    </row>
    <row r="1732" spans="1:28" x14ac:dyDescent="0.25">
      <c r="A1732" s="15">
        <v>22</v>
      </c>
      <c r="B1732" s="15">
        <v>50</v>
      </c>
      <c r="C1732" s="5" t="str">
        <f>VLOOKUP(A1732,'WinBUGS output'!A:C,3,FALSE)</f>
        <v>Mirtazapine</v>
      </c>
      <c r="D1732" s="5" t="str">
        <f>VLOOKUP(B1732,'WinBUGS output'!A:C,3,FALSE)</f>
        <v>Interpersonal counselling</v>
      </c>
      <c r="E1732" s="5" t="str">
        <f>FIXED('WinBUGS output'!N1731,2)</f>
        <v>0.35</v>
      </c>
      <c r="F1732" s="5" t="str">
        <f>FIXED('WinBUGS output'!M1731,2)</f>
        <v>-1.13</v>
      </c>
      <c r="G1732" s="5" t="str">
        <f>FIXED('WinBUGS output'!O1731,2)</f>
        <v>1.82</v>
      </c>
      <c r="H1732" s="38"/>
      <c r="I1732" s="38"/>
      <c r="J1732" s="38"/>
      <c r="X1732" s="5" t="str">
        <f t="shared" si="64"/>
        <v>Mirtazapine</v>
      </c>
      <c r="Y1732" s="5" t="str">
        <f t="shared" si="65"/>
        <v>Interpersonal counselling</v>
      </c>
      <c r="Z1732" s="5" t="str">
        <f>FIXED(EXP('WinBUGS output'!N1731),2)</f>
        <v>1.42</v>
      </c>
      <c r="AA1732" s="5" t="str">
        <f>FIXED(EXP('WinBUGS output'!M1731),2)</f>
        <v>0.32</v>
      </c>
      <c r="AB1732" s="5" t="str">
        <f>FIXED(EXP('WinBUGS output'!O1731),2)</f>
        <v>6.16</v>
      </c>
    </row>
    <row r="1733" spans="1:28" x14ac:dyDescent="0.25">
      <c r="A1733" s="15">
        <v>22</v>
      </c>
      <c r="B1733" s="15">
        <v>51</v>
      </c>
      <c r="C1733" s="5" t="str">
        <f>VLOOKUP(A1733,'WinBUGS output'!A:C,3,FALSE)</f>
        <v>Mirtazapine</v>
      </c>
      <c r="D1733" s="5" t="str">
        <f>VLOOKUP(B1733,'WinBUGS output'!A:C,3,FALSE)</f>
        <v>Non-directive counselling</v>
      </c>
      <c r="E1733" s="5" t="str">
        <f>FIXED('WinBUGS output'!N1732,2)</f>
        <v>0.57</v>
      </c>
      <c r="F1733" s="5" t="str">
        <f>FIXED('WinBUGS output'!M1732,2)</f>
        <v>-0.91</v>
      </c>
      <c r="G1733" s="5" t="str">
        <f>FIXED('WinBUGS output'!O1732,2)</f>
        <v>2.05</v>
      </c>
      <c r="H1733" s="38"/>
      <c r="I1733" s="38"/>
      <c r="J1733" s="38"/>
      <c r="X1733" s="5" t="str">
        <f t="shared" ref="X1733:X1796" si="66">C1733</f>
        <v>Mirtazapine</v>
      </c>
      <c r="Y1733" s="5" t="str">
        <f t="shared" ref="Y1733:Y1796" si="67">D1733</f>
        <v>Non-directive counselling</v>
      </c>
      <c r="Z1733" s="5" t="str">
        <f>FIXED(EXP('WinBUGS output'!N1732),2)</f>
        <v>1.76</v>
      </c>
      <c r="AA1733" s="5" t="str">
        <f>FIXED(EXP('WinBUGS output'!M1732),2)</f>
        <v>0.40</v>
      </c>
      <c r="AB1733" s="5" t="str">
        <f>FIXED(EXP('WinBUGS output'!O1732),2)</f>
        <v>7.76</v>
      </c>
    </row>
    <row r="1734" spans="1:28" x14ac:dyDescent="0.25">
      <c r="A1734" s="15">
        <v>22</v>
      </c>
      <c r="B1734" s="15">
        <v>52</v>
      </c>
      <c r="C1734" s="5" t="str">
        <f>VLOOKUP(A1734,'WinBUGS output'!A:C,3,FALSE)</f>
        <v>Mirtazapine</v>
      </c>
      <c r="D1734" s="5" t="str">
        <f>VLOOKUP(B1734,'WinBUGS output'!A:C,3,FALSE)</f>
        <v>Non-directive counselling + TAU</v>
      </c>
      <c r="E1734" s="5" t="str">
        <f>FIXED('WinBUGS output'!N1733,2)</f>
        <v>0.54</v>
      </c>
      <c r="F1734" s="5" t="str">
        <f>FIXED('WinBUGS output'!M1733,2)</f>
        <v>-0.97</v>
      </c>
      <c r="G1734" s="5" t="str">
        <f>FIXED('WinBUGS output'!O1733,2)</f>
        <v>2.04</v>
      </c>
      <c r="H1734" s="38"/>
      <c r="I1734" s="38"/>
      <c r="J1734" s="38"/>
      <c r="X1734" s="5" t="str">
        <f t="shared" si="66"/>
        <v>Mirtazapine</v>
      </c>
      <c r="Y1734" s="5" t="str">
        <f t="shared" si="67"/>
        <v>Non-directive counselling + TAU</v>
      </c>
      <c r="Z1734" s="5" t="str">
        <f>FIXED(EXP('WinBUGS output'!N1733),2)</f>
        <v>1.71</v>
      </c>
      <c r="AA1734" s="5" t="str">
        <f>FIXED(EXP('WinBUGS output'!M1733),2)</f>
        <v>0.38</v>
      </c>
      <c r="AB1734" s="5" t="str">
        <f>FIXED(EXP('WinBUGS output'!O1733),2)</f>
        <v>7.72</v>
      </c>
    </row>
    <row r="1735" spans="1:28" x14ac:dyDescent="0.25">
      <c r="A1735" s="15">
        <v>22</v>
      </c>
      <c r="B1735" s="15">
        <v>53</v>
      </c>
      <c r="C1735" s="5" t="str">
        <f>VLOOKUP(A1735,'WinBUGS output'!A:C,3,FALSE)</f>
        <v>Mirtazapine</v>
      </c>
      <c r="D1735" s="5" t="str">
        <f>VLOOKUP(B1735,'WinBUGS output'!A:C,3,FALSE)</f>
        <v>Psychodynamic counselling + TAU</v>
      </c>
      <c r="E1735" s="5" t="str">
        <f>FIXED('WinBUGS output'!N1734,2)</f>
        <v>0.43</v>
      </c>
      <c r="F1735" s="5" t="str">
        <f>FIXED('WinBUGS output'!M1734,2)</f>
        <v>-1.10</v>
      </c>
      <c r="G1735" s="5" t="str">
        <f>FIXED('WinBUGS output'!O1734,2)</f>
        <v>1.97</v>
      </c>
      <c r="H1735" s="38"/>
      <c r="I1735" s="38"/>
      <c r="J1735" s="38"/>
      <c r="X1735" s="5" t="str">
        <f t="shared" si="66"/>
        <v>Mirtazapine</v>
      </c>
      <c r="Y1735" s="5" t="str">
        <f t="shared" si="67"/>
        <v>Psychodynamic counselling + TAU</v>
      </c>
      <c r="Z1735" s="5" t="str">
        <f>FIXED(EXP('WinBUGS output'!N1734),2)</f>
        <v>1.54</v>
      </c>
      <c r="AA1735" s="5" t="str">
        <f>FIXED(EXP('WinBUGS output'!M1734),2)</f>
        <v>0.33</v>
      </c>
      <c r="AB1735" s="5" t="str">
        <f>FIXED(EXP('WinBUGS output'!O1734),2)</f>
        <v>7.16</v>
      </c>
    </row>
    <row r="1736" spans="1:28" x14ac:dyDescent="0.25">
      <c r="A1736" s="15">
        <v>22</v>
      </c>
      <c r="B1736" s="15">
        <v>54</v>
      </c>
      <c r="C1736" s="5" t="str">
        <f>VLOOKUP(A1736,'WinBUGS output'!A:C,3,FALSE)</f>
        <v>Mirtazapine</v>
      </c>
      <c r="D1736" s="5" t="str">
        <f>VLOOKUP(B1736,'WinBUGS output'!A:C,3,FALSE)</f>
        <v>Relational client-centered therapy</v>
      </c>
      <c r="E1736" s="5" t="str">
        <f>FIXED('WinBUGS output'!N1735,2)</f>
        <v>0.41</v>
      </c>
      <c r="F1736" s="5" t="str">
        <f>FIXED('WinBUGS output'!M1735,2)</f>
        <v>-1.17</v>
      </c>
      <c r="G1736" s="5" t="str">
        <f>FIXED('WinBUGS output'!O1735,2)</f>
        <v>1.98</v>
      </c>
      <c r="H1736" s="38"/>
      <c r="I1736" s="38"/>
      <c r="J1736" s="38"/>
      <c r="X1736" s="5" t="str">
        <f t="shared" si="66"/>
        <v>Mirtazapine</v>
      </c>
      <c r="Y1736" s="5" t="str">
        <f t="shared" si="67"/>
        <v>Relational client-centered therapy</v>
      </c>
      <c r="Z1736" s="5" t="str">
        <f>FIXED(EXP('WinBUGS output'!N1735),2)</f>
        <v>1.51</v>
      </c>
      <c r="AA1736" s="5" t="str">
        <f>FIXED(EXP('WinBUGS output'!M1735),2)</f>
        <v>0.31</v>
      </c>
      <c r="AB1736" s="5" t="str">
        <f>FIXED(EXP('WinBUGS output'!O1735),2)</f>
        <v>7.21</v>
      </c>
    </row>
    <row r="1737" spans="1:28" x14ac:dyDescent="0.25">
      <c r="A1737" s="15">
        <v>22</v>
      </c>
      <c r="B1737" s="15">
        <v>55</v>
      </c>
      <c r="C1737" s="5" t="str">
        <f>VLOOKUP(A1737,'WinBUGS output'!A:C,3,FALSE)</f>
        <v>Mirtazapine</v>
      </c>
      <c r="D1737" s="5" t="str">
        <f>VLOOKUP(B1737,'WinBUGS output'!A:C,3,FALSE)</f>
        <v>Wheel of wellness counselling</v>
      </c>
      <c r="E1737" s="5" t="str">
        <f>FIXED('WinBUGS output'!N1736,2)</f>
        <v>0.35</v>
      </c>
      <c r="F1737" s="5" t="str">
        <f>FIXED('WinBUGS output'!M1736,2)</f>
        <v>-1.25</v>
      </c>
      <c r="G1737" s="5" t="str">
        <f>FIXED('WinBUGS output'!O1736,2)</f>
        <v>1.90</v>
      </c>
      <c r="H1737" s="38"/>
      <c r="I1737" s="38"/>
      <c r="J1737" s="38"/>
      <c r="X1737" s="5" t="str">
        <f t="shared" si="66"/>
        <v>Mirtazapine</v>
      </c>
      <c r="Y1737" s="5" t="str">
        <f t="shared" si="67"/>
        <v>Wheel of wellness counselling</v>
      </c>
      <c r="Z1737" s="5" t="str">
        <f>FIXED(EXP('WinBUGS output'!N1736),2)</f>
        <v>1.42</v>
      </c>
      <c r="AA1737" s="5" t="str">
        <f>FIXED(EXP('WinBUGS output'!M1736),2)</f>
        <v>0.29</v>
      </c>
      <c r="AB1737" s="5" t="str">
        <f>FIXED(EXP('WinBUGS output'!O1736),2)</f>
        <v>6.65</v>
      </c>
    </row>
    <row r="1738" spans="1:28" x14ac:dyDescent="0.25">
      <c r="A1738" s="15">
        <v>22</v>
      </c>
      <c r="B1738" s="15">
        <v>56</v>
      </c>
      <c r="C1738" s="5" t="str">
        <f>VLOOKUP(A1738,'WinBUGS output'!A:C,3,FALSE)</f>
        <v>Mirtazapine</v>
      </c>
      <c r="D1738" s="5" t="str">
        <f>VLOOKUP(B1738,'WinBUGS output'!A:C,3,FALSE)</f>
        <v>Problem solving group</v>
      </c>
      <c r="E1738" s="5" t="str">
        <f>FIXED('WinBUGS output'!N1737,2)</f>
        <v>0.38</v>
      </c>
      <c r="F1738" s="5" t="str">
        <f>FIXED('WinBUGS output'!M1737,2)</f>
        <v>-1.20</v>
      </c>
      <c r="G1738" s="5" t="str">
        <f>FIXED('WinBUGS output'!O1737,2)</f>
        <v>1.98</v>
      </c>
      <c r="H1738" s="38"/>
      <c r="I1738" s="38"/>
      <c r="J1738" s="38"/>
      <c r="X1738" s="5" t="str">
        <f t="shared" si="66"/>
        <v>Mirtazapine</v>
      </c>
      <c r="Y1738" s="5" t="str">
        <f t="shared" si="67"/>
        <v>Problem solving group</v>
      </c>
      <c r="Z1738" s="5" t="str">
        <f>FIXED(EXP('WinBUGS output'!N1737),2)</f>
        <v>1.46</v>
      </c>
      <c r="AA1738" s="5" t="str">
        <f>FIXED(EXP('WinBUGS output'!M1737),2)</f>
        <v>0.30</v>
      </c>
      <c r="AB1738" s="5" t="str">
        <f>FIXED(EXP('WinBUGS output'!O1737),2)</f>
        <v>7.25</v>
      </c>
    </row>
    <row r="1739" spans="1:28" x14ac:dyDescent="0.25">
      <c r="A1739" s="15">
        <v>22</v>
      </c>
      <c r="B1739" s="15">
        <v>57</v>
      </c>
      <c r="C1739" s="5" t="str">
        <f>VLOOKUP(A1739,'WinBUGS output'!A:C,3,FALSE)</f>
        <v>Mirtazapine</v>
      </c>
      <c r="D1739" s="5" t="str">
        <f>VLOOKUP(B1739,'WinBUGS output'!A:C,3,FALSE)</f>
        <v>Problem solving individual</v>
      </c>
      <c r="E1739" s="5" t="str">
        <f>FIXED('WinBUGS output'!N1738,2)</f>
        <v>0.28</v>
      </c>
      <c r="F1739" s="5" t="str">
        <f>FIXED('WinBUGS output'!M1738,2)</f>
        <v>-1.17</v>
      </c>
      <c r="G1739" s="5" t="str">
        <f>FIXED('WinBUGS output'!O1738,2)</f>
        <v>1.73</v>
      </c>
      <c r="H1739" s="38"/>
      <c r="I1739" s="38"/>
      <c r="J1739" s="38"/>
      <c r="X1739" s="5" t="str">
        <f t="shared" si="66"/>
        <v>Mirtazapine</v>
      </c>
      <c r="Y1739" s="5" t="str">
        <f t="shared" si="67"/>
        <v>Problem solving individual</v>
      </c>
      <c r="Z1739" s="5" t="str">
        <f>FIXED(EXP('WinBUGS output'!N1738),2)</f>
        <v>1.33</v>
      </c>
      <c r="AA1739" s="5" t="str">
        <f>FIXED(EXP('WinBUGS output'!M1738),2)</f>
        <v>0.31</v>
      </c>
      <c r="AB1739" s="5" t="str">
        <f>FIXED(EXP('WinBUGS output'!O1738),2)</f>
        <v>5.66</v>
      </c>
    </row>
    <row r="1740" spans="1:28" x14ac:dyDescent="0.25">
      <c r="A1740" s="15">
        <v>22</v>
      </c>
      <c r="B1740" s="15">
        <v>58</v>
      </c>
      <c r="C1740" s="5" t="str">
        <f>VLOOKUP(A1740,'WinBUGS output'!A:C,3,FALSE)</f>
        <v>Mirtazapine</v>
      </c>
      <c r="D1740" s="5" t="str">
        <f>VLOOKUP(B1740,'WinBUGS output'!A:C,3,FALSE)</f>
        <v>Problem solving individual + TAU</v>
      </c>
      <c r="E1740" s="5" t="str">
        <f>FIXED('WinBUGS output'!N1739,2)</f>
        <v>0.20</v>
      </c>
      <c r="F1740" s="5" t="str">
        <f>FIXED('WinBUGS output'!M1739,2)</f>
        <v>-1.35</v>
      </c>
      <c r="G1740" s="5" t="str">
        <f>FIXED('WinBUGS output'!O1739,2)</f>
        <v>1.73</v>
      </c>
      <c r="H1740" s="38"/>
      <c r="I1740" s="38"/>
      <c r="J1740" s="38"/>
      <c r="X1740" s="5" t="str">
        <f t="shared" si="66"/>
        <v>Mirtazapine</v>
      </c>
      <c r="Y1740" s="5" t="str">
        <f t="shared" si="67"/>
        <v>Problem solving individual + TAU</v>
      </c>
      <c r="Z1740" s="5" t="str">
        <f>FIXED(EXP('WinBUGS output'!N1739),2)</f>
        <v>1.22</v>
      </c>
      <c r="AA1740" s="5" t="str">
        <f>FIXED(EXP('WinBUGS output'!M1739),2)</f>
        <v>0.26</v>
      </c>
      <c r="AB1740" s="5" t="str">
        <f>FIXED(EXP('WinBUGS output'!O1739),2)</f>
        <v>5.61</v>
      </c>
    </row>
    <row r="1741" spans="1:28" x14ac:dyDescent="0.25">
      <c r="A1741" s="15">
        <v>22</v>
      </c>
      <c r="B1741" s="15">
        <v>59</v>
      </c>
      <c r="C1741" s="5" t="str">
        <f>VLOOKUP(A1741,'WinBUGS output'!A:C,3,FALSE)</f>
        <v>Mirtazapine</v>
      </c>
      <c r="D1741" s="5" t="str">
        <f>VLOOKUP(B1741,'WinBUGS output'!A:C,3,FALSE)</f>
        <v>Problem solving individual + enhanced TAU</v>
      </c>
      <c r="E1741" s="5" t="str">
        <f>FIXED('WinBUGS output'!N1740,2)</f>
        <v>0.41</v>
      </c>
      <c r="F1741" s="5" t="str">
        <f>FIXED('WinBUGS output'!M1740,2)</f>
        <v>-1.15</v>
      </c>
      <c r="G1741" s="5" t="str">
        <f>FIXED('WinBUGS output'!O1740,2)</f>
        <v>1.99</v>
      </c>
      <c r="H1741" s="38"/>
      <c r="I1741" s="38"/>
      <c r="J1741" s="38"/>
      <c r="X1741" s="5" t="str">
        <f t="shared" si="66"/>
        <v>Mirtazapine</v>
      </c>
      <c r="Y1741" s="5" t="str">
        <f t="shared" si="67"/>
        <v>Problem solving individual + enhanced TAU</v>
      </c>
      <c r="Z1741" s="5" t="str">
        <f>FIXED(EXP('WinBUGS output'!N1740),2)</f>
        <v>1.50</v>
      </c>
      <c r="AA1741" s="5" t="str">
        <f>FIXED(EXP('WinBUGS output'!M1740),2)</f>
        <v>0.32</v>
      </c>
      <c r="AB1741" s="5" t="str">
        <f>FIXED(EXP('WinBUGS output'!O1740),2)</f>
        <v>7.31</v>
      </c>
    </row>
    <row r="1742" spans="1:28" x14ac:dyDescent="0.25">
      <c r="A1742" s="15">
        <v>22</v>
      </c>
      <c r="B1742" s="15">
        <v>60</v>
      </c>
      <c r="C1742" s="5" t="str">
        <f>VLOOKUP(A1742,'WinBUGS output'!A:C,3,FALSE)</f>
        <v>Mirtazapine</v>
      </c>
      <c r="D1742" s="5" t="str">
        <f>VLOOKUP(B1742,'WinBUGS output'!A:C,3,FALSE)</f>
        <v>Behavioural activation (BA)</v>
      </c>
      <c r="E1742" s="5" t="str">
        <f>FIXED('WinBUGS output'!N1741,2)</f>
        <v>0.01</v>
      </c>
      <c r="F1742" s="5" t="str">
        <f>FIXED('WinBUGS output'!M1741,2)</f>
        <v>-1.49</v>
      </c>
      <c r="G1742" s="5" t="str">
        <f>FIXED('WinBUGS output'!O1741,2)</f>
        <v>1.54</v>
      </c>
      <c r="H1742" s="38"/>
      <c r="I1742" s="38"/>
      <c r="J1742" s="38"/>
      <c r="X1742" s="5" t="str">
        <f t="shared" si="66"/>
        <v>Mirtazapine</v>
      </c>
      <c r="Y1742" s="5" t="str">
        <f t="shared" si="67"/>
        <v>Behavioural activation (BA)</v>
      </c>
      <c r="Z1742" s="5" t="str">
        <f>FIXED(EXP('WinBUGS output'!N1741),2)</f>
        <v>1.01</v>
      </c>
      <c r="AA1742" s="5" t="str">
        <f>FIXED(EXP('WinBUGS output'!M1741),2)</f>
        <v>0.23</v>
      </c>
      <c r="AB1742" s="5" t="str">
        <f>FIXED(EXP('WinBUGS output'!O1741),2)</f>
        <v>4.68</v>
      </c>
    </row>
    <row r="1743" spans="1:28" x14ac:dyDescent="0.25">
      <c r="A1743" s="15">
        <v>22</v>
      </c>
      <c r="B1743" s="15">
        <v>61</v>
      </c>
      <c r="C1743" s="5" t="str">
        <f>VLOOKUP(A1743,'WinBUGS output'!A:C,3,FALSE)</f>
        <v>Mirtazapine</v>
      </c>
      <c r="D1743" s="5" t="str">
        <f>VLOOKUP(B1743,'WinBUGS output'!A:C,3,FALSE)</f>
        <v>Behavioural activation (BA) + TAU</v>
      </c>
      <c r="E1743" s="5" t="str">
        <f>FIXED('WinBUGS output'!N1742,2)</f>
        <v>0.26</v>
      </c>
      <c r="F1743" s="5" t="str">
        <f>FIXED('WinBUGS output'!M1742,2)</f>
        <v>-1.39</v>
      </c>
      <c r="G1743" s="5" t="str">
        <f>FIXED('WinBUGS output'!O1742,2)</f>
        <v>1.98</v>
      </c>
      <c r="H1743" s="38"/>
      <c r="I1743" s="38"/>
      <c r="J1743" s="38"/>
      <c r="X1743" s="5" t="str">
        <f t="shared" si="66"/>
        <v>Mirtazapine</v>
      </c>
      <c r="Y1743" s="5" t="str">
        <f t="shared" si="67"/>
        <v>Behavioural activation (BA) + TAU</v>
      </c>
      <c r="Z1743" s="5" t="str">
        <f>FIXED(EXP('WinBUGS output'!N1742),2)</f>
        <v>1.30</v>
      </c>
      <c r="AA1743" s="5" t="str">
        <f>FIXED(EXP('WinBUGS output'!M1742),2)</f>
        <v>0.25</v>
      </c>
      <c r="AB1743" s="5" t="str">
        <f>FIXED(EXP('WinBUGS output'!O1742),2)</f>
        <v>7.21</v>
      </c>
    </row>
    <row r="1744" spans="1:28" x14ac:dyDescent="0.25">
      <c r="A1744" s="15">
        <v>22</v>
      </c>
      <c r="B1744" s="15">
        <v>62</v>
      </c>
      <c r="C1744" s="5" t="str">
        <f>VLOOKUP(A1744,'WinBUGS output'!A:C,3,FALSE)</f>
        <v>Mirtazapine</v>
      </c>
      <c r="D1744" s="5" t="str">
        <f>VLOOKUP(B1744,'WinBUGS output'!A:C,3,FALSE)</f>
        <v>Behavioural therapy (Lewinsohn 1976)</v>
      </c>
      <c r="E1744" s="5" t="str">
        <f>FIXED('WinBUGS output'!N1743,2)</f>
        <v>0.45</v>
      </c>
      <c r="F1744" s="5" t="str">
        <f>FIXED('WinBUGS output'!M1743,2)</f>
        <v>-1.19</v>
      </c>
      <c r="G1744" s="5" t="str">
        <f>FIXED('WinBUGS output'!O1743,2)</f>
        <v>2.19</v>
      </c>
      <c r="H1744" s="38"/>
      <c r="I1744" s="38"/>
      <c r="J1744" s="38"/>
      <c r="X1744" s="5" t="str">
        <f t="shared" si="66"/>
        <v>Mirtazapine</v>
      </c>
      <c r="Y1744" s="5" t="str">
        <f t="shared" si="67"/>
        <v>Behavioural therapy (Lewinsohn 1976)</v>
      </c>
      <c r="Z1744" s="5" t="str">
        <f>FIXED(EXP('WinBUGS output'!N1743),2)</f>
        <v>1.57</v>
      </c>
      <c r="AA1744" s="5" t="str">
        <f>FIXED(EXP('WinBUGS output'!M1743),2)</f>
        <v>0.30</v>
      </c>
      <c r="AB1744" s="5" t="str">
        <f>FIXED(EXP('WinBUGS output'!O1743),2)</f>
        <v>8.96</v>
      </c>
    </row>
    <row r="1745" spans="1:28" x14ac:dyDescent="0.25">
      <c r="A1745" s="15">
        <v>22</v>
      </c>
      <c r="B1745" s="15">
        <v>63</v>
      </c>
      <c r="C1745" s="5" t="str">
        <f>VLOOKUP(A1745,'WinBUGS output'!A:C,3,FALSE)</f>
        <v>Mirtazapine</v>
      </c>
      <c r="D1745" s="5" t="str">
        <f>VLOOKUP(B1745,'WinBUGS output'!A:C,3,FALSE)</f>
        <v>Coping with Depression course (individual)</v>
      </c>
      <c r="E1745" s="5" t="str">
        <f>FIXED('WinBUGS output'!N1744,2)</f>
        <v>0.26</v>
      </c>
      <c r="F1745" s="5" t="str">
        <f>FIXED('WinBUGS output'!M1744,2)</f>
        <v>-1.42</v>
      </c>
      <c r="G1745" s="5" t="str">
        <f>FIXED('WinBUGS output'!O1744,2)</f>
        <v>1.98</v>
      </c>
      <c r="H1745" s="38"/>
      <c r="I1745" s="38"/>
      <c r="J1745" s="38"/>
      <c r="X1745" s="5" t="str">
        <f t="shared" si="66"/>
        <v>Mirtazapine</v>
      </c>
      <c r="Y1745" s="5" t="str">
        <f t="shared" si="67"/>
        <v>Coping with Depression course (individual)</v>
      </c>
      <c r="Z1745" s="5" t="str">
        <f>FIXED(EXP('WinBUGS output'!N1744),2)</f>
        <v>1.30</v>
      </c>
      <c r="AA1745" s="5" t="str">
        <f>FIXED(EXP('WinBUGS output'!M1744),2)</f>
        <v>0.24</v>
      </c>
      <c r="AB1745" s="5" t="str">
        <f>FIXED(EXP('WinBUGS output'!O1744),2)</f>
        <v>7.24</v>
      </c>
    </row>
    <row r="1746" spans="1:28" x14ac:dyDescent="0.25">
      <c r="A1746" s="15">
        <v>22</v>
      </c>
      <c r="B1746" s="15">
        <v>64</v>
      </c>
      <c r="C1746" s="5" t="str">
        <f>VLOOKUP(A1746,'WinBUGS output'!A:C,3,FALSE)</f>
        <v>Mirtazapine</v>
      </c>
      <c r="D1746" s="5" t="str">
        <f>VLOOKUP(B1746,'WinBUGS output'!A:C,3,FALSE)</f>
        <v>CBT individual (under 15 sessions)</v>
      </c>
      <c r="E1746" s="5" t="str">
        <f>FIXED('WinBUGS output'!N1745,2)</f>
        <v>0.37</v>
      </c>
      <c r="F1746" s="5" t="str">
        <f>FIXED('WinBUGS output'!M1745,2)</f>
        <v>-1.02</v>
      </c>
      <c r="G1746" s="5" t="str">
        <f>FIXED('WinBUGS output'!O1745,2)</f>
        <v>1.76</v>
      </c>
      <c r="H1746" s="38"/>
      <c r="I1746" s="38"/>
      <c r="J1746" s="38"/>
      <c r="X1746" s="5" t="str">
        <f t="shared" si="66"/>
        <v>Mirtazapine</v>
      </c>
      <c r="Y1746" s="5" t="str">
        <f t="shared" si="67"/>
        <v>CBT individual (under 15 sessions)</v>
      </c>
      <c r="Z1746" s="5" t="str">
        <f>FIXED(EXP('WinBUGS output'!N1745),2)</f>
        <v>1.44</v>
      </c>
      <c r="AA1746" s="5" t="str">
        <f>FIXED(EXP('WinBUGS output'!M1745),2)</f>
        <v>0.36</v>
      </c>
      <c r="AB1746" s="5" t="str">
        <f>FIXED(EXP('WinBUGS output'!O1745),2)</f>
        <v>5.81</v>
      </c>
    </row>
    <row r="1747" spans="1:28" x14ac:dyDescent="0.25">
      <c r="A1747" s="15">
        <v>22</v>
      </c>
      <c r="B1747" s="15">
        <v>65</v>
      </c>
      <c r="C1747" s="5" t="str">
        <f>VLOOKUP(A1747,'WinBUGS output'!A:C,3,FALSE)</f>
        <v>Mirtazapine</v>
      </c>
      <c r="D1747" s="5" t="str">
        <f>VLOOKUP(B1747,'WinBUGS output'!A:C,3,FALSE)</f>
        <v>CBT individual (under 15 sessions) + TAU</v>
      </c>
      <c r="E1747" s="5" t="str">
        <f>FIXED('WinBUGS output'!N1746,2)</f>
        <v>0.43</v>
      </c>
      <c r="F1747" s="5" t="str">
        <f>FIXED('WinBUGS output'!M1746,2)</f>
        <v>-1.01</v>
      </c>
      <c r="G1747" s="5" t="str">
        <f>FIXED('WinBUGS output'!O1746,2)</f>
        <v>1.89</v>
      </c>
      <c r="H1747" s="38"/>
      <c r="I1747" s="38"/>
      <c r="J1747" s="38"/>
      <c r="X1747" s="5" t="str">
        <f t="shared" si="66"/>
        <v>Mirtazapine</v>
      </c>
      <c r="Y1747" s="5" t="str">
        <f t="shared" si="67"/>
        <v>CBT individual (under 15 sessions) + TAU</v>
      </c>
      <c r="Z1747" s="5" t="str">
        <f>FIXED(EXP('WinBUGS output'!N1746),2)</f>
        <v>1.54</v>
      </c>
      <c r="AA1747" s="5" t="str">
        <f>FIXED(EXP('WinBUGS output'!M1746),2)</f>
        <v>0.37</v>
      </c>
      <c r="AB1747" s="5" t="str">
        <f>FIXED(EXP('WinBUGS output'!O1746),2)</f>
        <v>6.63</v>
      </c>
    </row>
    <row r="1748" spans="1:28" x14ac:dyDescent="0.25">
      <c r="A1748" s="15">
        <v>22</v>
      </c>
      <c r="B1748" s="15">
        <v>66</v>
      </c>
      <c r="C1748" s="5" t="str">
        <f>VLOOKUP(A1748,'WinBUGS output'!A:C,3,FALSE)</f>
        <v>Mirtazapine</v>
      </c>
      <c r="D1748" s="5" t="str">
        <f>VLOOKUP(B1748,'WinBUGS output'!A:C,3,FALSE)</f>
        <v>CBT individual (over 15 sessions)</v>
      </c>
      <c r="E1748" s="5" t="str">
        <f>FIXED('WinBUGS output'!N1747,2)</f>
        <v>0.30</v>
      </c>
      <c r="F1748" s="5" t="str">
        <f>FIXED('WinBUGS output'!M1747,2)</f>
        <v>-1.05</v>
      </c>
      <c r="G1748" s="5" t="str">
        <f>FIXED('WinBUGS output'!O1747,2)</f>
        <v>1.66</v>
      </c>
      <c r="H1748" s="38"/>
      <c r="I1748" s="38"/>
      <c r="J1748" s="38"/>
      <c r="X1748" s="5" t="str">
        <f t="shared" si="66"/>
        <v>Mirtazapine</v>
      </c>
      <c r="Y1748" s="5" t="str">
        <f t="shared" si="67"/>
        <v>CBT individual (over 15 sessions)</v>
      </c>
      <c r="Z1748" s="5" t="str">
        <f>FIXED(EXP('WinBUGS output'!N1747),2)</f>
        <v>1.36</v>
      </c>
      <c r="AA1748" s="5" t="str">
        <f>FIXED(EXP('WinBUGS output'!M1747),2)</f>
        <v>0.35</v>
      </c>
      <c r="AB1748" s="5" t="str">
        <f>FIXED(EXP('WinBUGS output'!O1747),2)</f>
        <v>5.28</v>
      </c>
    </row>
    <row r="1749" spans="1:28" x14ac:dyDescent="0.25">
      <c r="A1749" s="15">
        <v>22</v>
      </c>
      <c r="B1749" s="15">
        <v>67</v>
      </c>
      <c r="C1749" s="5" t="str">
        <f>VLOOKUP(A1749,'WinBUGS output'!A:C,3,FALSE)</f>
        <v>Mirtazapine</v>
      </c>
      <c r="D1749" s="5" t="str">
        <f>VLOOKUP(B1749,'WinBUGS output'!A:C,3,FALSE)</f>
        <v>CBT individual (over 15 sessions) + TAU</v>
      </c>
      <c r="E1749" s="5" t="str">
        <f>FIXED('WinBUGS output'!N1748,2)</f>
        <v>0.28</v>
      </c>
      <c r="F1749" s="5" t="str">
        <f>FIXED('WinBUGS output'!M1748,2)</f>
        <v>-1.21</v>
      </c>
      <c r="G1749" s="5" t="str">
        <f>FIXED('WinBUGS output'!O1748,2)</f>
        <v>1.75</v>
      </c>
      <c r="H1749" s="38"/>
      <c r="I1749" s="38"/>
      <c r="J1749" s="38"/>
      <c r="X1749" s="5" t="str">
        <f t="shared" si="66"/>
        <v>Mirtazapine</v>
      </c>
      <c r="Y1749" s="5" t="str">
        <f t="shared" si="67"/>
        <v>CBT individual (over 15 sessions) + TAU</v>
      </c>
      <c r="Z1749" s="5" t="str">
        <f>FIXED(EXP('WinBUGS output'!N1748),2)</f>
        <v>1.32</v>
      </c>
      <c r="AA1749" s="5" t="str">
        <f>FIXED(EXP('WinBUGS output'!M1748),2)</f>
        <v>0.30</v>
      </c>
      <c r="AB1749" s="5" t="str">
        <f>FIXED(EXP('WinBUGS output'!O1748),2)</f>
        <v>5.75</v>
      </c>
    </row>
    <row r="1750" spans="1:28" x14ac:dyDescent="0.25">
      <c r="A1750" s="15">
        <v>22</v>
      </c>
      <c r="B1750" s="15">
        <v>68</v>
      </c>
      <c r="C1750" s="5" t="str">
        <f>VLOOKUP(A1750,'WinBUGS output'!A:C,3,FALSE)</f>
        <v>Mirtazapine</v>
      </c>
      <c r="D1750" s="5" t="str">
        <f>VLOOKUP(B1750,'WinBUGS output'!A:C,3,FALSE)</f>
        <v>Rational emotive behaviour therapy (REBT) individual</v>
      </c>
      <c r="E1750" s="5" t="str">
        <f>FIXED('WinBUGS output'!N1749,2)</f>
        <v>0.27</v>
      </c>
      <c r="F1750" s="5" t="str">
        <f>FIXED('WinBUGS output'!M1749,2)</f>
        <v>-1.20</v>
      </c>
      <c r="G1750" s="5" t="str">
        <f>FIXED('WinBUGS output'!O1749,2)</f>
        <v>1.73</v>
      </c>
      <c r="H1750" s="38"/>
      <c r="I1750" s="38"/>
      <c r="J1750" s="38"/>
      <c r="X1750" s="5" t="str">
        <f t="shared" si="66"/>
        <v>Mirtazapine</v>
      </c>
      <c r="Y1750" s="5" t="str">
        <f t="shared" si="67"/>
        <v>Rational emotive behaviour therapy (REBT) individual</v>
      </c>
      <c r="Z1750" s="5" t="str">
        <f>FIXED(EXP('WinBUGS output'!N1749),2)</f>
        <v>1.31</v>
      </c>
      <c r="AA1750" s="5" t="str">
        <f>FIXED(EXP('WinBUGS output'!M1749),2)</f>
        <v>0.30</v>
      </c>
      <c r="AB1750" s="5" t="str">
        <f>FIXED(EXP('WinBUGS output'!O1749),2)</f>
        <v>5.63</v>
      </c>
    </row>
    <row r="1751" spans="1:28" x14ac:dyDescent="0.25">
      <c r="A1751" s="15">
        <v>22</v>
      </c>
      <c r="B1751" s="15">
        <v>69</v>
      </c>
      <c r="C1751" s="5" t="str">
        <f>VLOOKUP(A1751,'WinBUGS output'!A:C,3,FALSE)</f>
        <v>Mirtazapine</v>
      </c>
      <c r="D1751" s="5" t="str">
        <f>VLOOKUP(B1751,'WinBUGS output'!A:C,3,FALSE)</f>
        <v>Third-wave cognitive therapy individual</v>
      </c>
      <c r="E1751" s="5" t="str">
        <f>FIXED('WinBUGS output'!N1750,2)</f>
        <v>0.23</v>
      </c>
      <c r="F1751" s="5" t="str">
        <f>FIXED('WinBUGS output'!M1750,2)</f>
        <v>-1.19</v>
      </c>
      <c r="G1751" s="5" t="str">
        <f>FIXED('WinBUGS output'!O1750,2)</f>
        <v>1.65</v>
      </c>
      <c r="H1751" s="38"/>
      <c r="I1751" s="38"/>
      <c r="J1751" s="38"/>
      <c r="X1751" s="5" t="str">
        <f t="shared" si="66"/>
        <v>Mirtazapine</v>
      </c>
      <c r="Y1751" s="5" t="str">
        <f t="shared" si="67"/>
        <v>Third-wave cognitive therapy individual</v>
      </c>
      <c r="Z1751" s="5" t="str">
        <f>FIXED(EXP('WinBUGS output'!N1750),2)</f>
        <v>1.26</v>
      </c>
      <c r="AA1751" s="5" t="str">
        <f>FIXED(EXP('WinBUGS output'!M1750),2)</f>
        <v>0.30</v>
      </c>
      <c r="AB1751" s="5" t="str">
        <f>FIXED(EXP('WinBUGS output'!O1750),2)</f>
        <v>5.21</v>
      </c>
    </row>
    <row r="1752" spans="1:28" x14ac:dyDescent="0.25">
      <c r="A1752" s="15">
        <v>22</v>
      </c>
      <c r="B1752" s="15">
        <v>70</v>
      </c>
      <c r="C1752" s="5" t="str">
        <f>VLOOKUP(A1752,'WinBUGS output'!A:C,3,FALSE)</f>
        <v>Mirtazapine</v>
      </c>
      <c r="D1752" s="5" t="str">
        <f>VLOOKUP(B1752,'WinBUGS output'!A:C,3,FALSE)</f>
        <v>Third-wave cognitive therapy individual + TAU</v>
      </c>
      <c r="E1752" s="5" t="str">
        <f>FIXED('WinBUGS output'!N1751,2)</f>
        <v>0.26</v>
      </c>
      <c r="F1752" s="5" t="str">
        <f>FIXED('WinBUGS output'!M1751,2)</f>
        <v>-1.22</v>
      </c>
      <c r="G1752" s="5" t="str">
        <f>FIXED('WinBUGS output'!O1751,2)</f>
        <v>1.74</v>
      </c>
      <c r="H1752" s="38"/>
      <c r="I1752" s="38"/>
      <c r="J1752" s="38"/>
      <c r="X1752" s="5" t="str">
        <f t="shared" si="66"/>
        <v>Mirtazapine</v>
      </c>
      <c r="Y1752" s="5" t="str">
        <f t="shared" si="67"/>
        <v>Third-wave cognitive therapy individual + TAU</v>
      </c>
      <c r="Z1752" s="5" t="str">
        <f>FIXED(EXP('WinBUGS output'!N1751),2)</f>
        <v>1.30</v>
      </c>
      <c r="AA1752" s="5" t="str">
        <f>FIXED(EXP('WinBUGS output'!M1751),2)</f>
        <v>0.29</v>
      </c>
      <c r="AB1752" s="5" t="str">
        <f>FIXED(EXP('WinBUGS output'!O1751),2)</f>
        <v>5.71</v>
      </c>
    </row>
    <row r="1753" spans="1:28" x14ac:dyDescent="0.25">
      <c r="A1753" s="15">
        <v>22</v>
      </c>
      <c r="B1753" s="15">
        <v>71</v>
      </c>
      <c r="C1753" s="5" t="str">
        <f>VLOOKUP(A1753,'WinBUGS output'!A:C,3,FALSE)</f>
        <v>Mirtazapine</v>
      </c>
      <c r="D1753" s="5" t="str">
        <f>VLOOKUP(B1753,'WinBUGS output'!A:C,3,FALSE)</f>
        <v>CBT group (under 15 sessions)</v>
      </c>
      <c r="E1753" s="5" t="str">
        <f>FIXED('WinBUGS output'!N1752,2)</f>
        <v>0.54</v>
      </c>
      <c r="F1753" s="5" t="str">
        <f>FIXED('WinBUGS output'!M1752,2)</f>
        <v>-0.91</v>
      </c>
      <c r="G1753" s="5" t="str">
        <f>FIXED('WinBUGS output'!O1752,2)</f>
        <v>1.98</v>
      </c>
      <c r="H1753" s="38"/>
      <c r="I1753" s="38"/>
      <c r="J1753" s="38"/>
      <c r="X1753" s="5" t="str">
        <f t="shared" si="66"/>
        <v>Mirtazapine</v>
      </c>
      <c r="Y1753" s="5" t="str">
        <f t="shared" si="67"/>
        <v>CBT group (under 15 sessions)</v>
      </c>
      <c r="Z1753" s="5" t="str">
        <f>FIXED(EXP('WinBUGS output'!N1752),2)</f>
        <v>1.72</v>
      </c>
      <c r="AA1753" s="5" t="str">
        <f>FIXED(EXP('WinBUGS output'!M1752),2)</f>
        <v>0.40</v>
      </c>
      <c r="AB1753" s="5" t="str">
        <f>FIXED(EXP('WinBUGS output'!O1752),2)</f>
        <v>7.27</v>
      </c>
    </row>
    <row r="1754" spans="1:28" x14ac:dyDescent="0.25">
      <c r="A1754" s="15">
        <v>22</v>
      </c>
      <c r="B1754" s="15">
        <v>72</v>
      </c>
      <c r="C1754" s="5" t="str">
        <f>VLOOKUP(A1754,'WinBUGS output'!A:C,3,FALSE)</f>
        <v>Mirtazapine</v>
      </c>
      <c r="D1754" s="5" t="str">
        <f>VLOOKUP(B1754,'WinBUGS output'!A:C,3,FALSE)</f>
        <v>CBT group (under 15 sessions) + TAU</v>
      </c>
      <c r="E1754" s="5" t="str">
        <f>FIXED('WinBUGS output'!N1753,2)</f>
        <v>-0.17</v>
      </c>
      <c r="F1754" s="5" t="str">
        <f>FIXED('WinBUGS output'!M1753,2)</f>
        <v>-1.83</v>
      </c>
      <c r="G1754" s="5" t="str">
        <f>FIXED('WinBUGS output'!O1753,2)</f>
        <v>1.41</v>
      </c>
      <c r="H1754" s="38"/>
      <c r="I1754" s="38"/>
      <c r="J1754" s="38"/>
      <c r="X1754" s="5" t="str">
        <f t="shared" si="66"/>
        <v>Mirtazapine</v>
      </c>
      <c r="Y1754" s="5" t="str">
        <f t="shared" si="67"/>
        <v>CBT group (under 15 sessions) + TAU</v>
      </c>
      <c r="Z1754" s="5" t="str">
        <f>FIXED(EXP('WinBUGS output'!N1753),2)</f>
        <v>0.84</v>
      </c>
      <c r="AA1754" s="5" t="str">
        <f>FIXED(EXP('WinBUGS output'!M1753),2)</f>
        <v>0.16</v>
      </c>
      <c r="AB1754" s="5" t="str">
        <f>FIXED(EXP('WinBUGS output'!O1753),2)</f>
        <v>4.08</v>
      </c>
    </row>
    <row r="1755" spans="1:28" x14ac:dyDescent="0.25">
      <c r="A1755" s="15">
        <v>22</v>
      </c>
      <c r="B1755" s="15">
        <v>73</v>
      </c>
      <c r="C1755" s="5" t="str">
        <f>VLOOKUP(A1755,'WinBUGS output'!A:C,3,FALSE)</f>
        <v>Mirtazapine</v>
      </c>
      <c r="D1755" s="5" t="str">
        <f>VLOOKUP(B1755,'WinBUGS output'!A:C,3,FALSE)</f>
        <v>CBT group (over 15 sessions)</v>
      </c>
      <c r="E1755" s="5" t="str">
        <f>FIXED('WinBUGS output'!N1754,2)</f>
        <v>0.36</v>
      </c>
      <c r="F1755" s="5" t="str">
        <f>FIXED('WinBUGS output'!M1754,2)</f>
        <v>-1.20</v>
      </c>
      <c r="G1755" s="5" t="str">
        <f>FIXED('WinBUGS output'!O1754,2)</f>
        <v>1.91</v>
      </c>
      <c r="H1755" s="38"/>
      <c r="I1755" s="38"/>
      <c r="J1755" s="38"/>
      <c r="X1755" s="5" t="str">
        <f t="shared" si="66"/>
        <v>Mirtazapine</v>
      </c>
      <c r="Y1755" s="5" t="str">
        <f t="shared" si="67"/>
        <v>CBT group (over 15 sessions)</v>
      </c>
      <c r="Z1755" s="5" t="str">
        <f>FIXED(EXP('WinBUGS output'!N1754),2)</f>
        <v>1.44</v>
      </c>
      <c r="AA1755" s="5" t="str">
        <f>FIXED(EXP('WinBUGS output'!M1754),2)</f>
        <v>0.30</v>
      </c>
      <c r="AB1755" s="5" t="str">
        <f>FIXED(EXP('WinBUGS output'!O1754),2)</f>
        <v>6.77</v>
      </c>
    </row>
    <row r="1756" spans="1:28" x14ac:dyDescent="0.25">
      <c r="A1756" s="15">
        <v>22</v>
      </c>
      <c r="B1756" s="15">
        <v>74</v>
      </c>
      <c r="C1756" s="5" t="str">
        <f>VLOOKUP(A1756,'WinBUGS output'!A:C,3,FALSE)</f>
        <v>Mirtazapine</v>
      </c>
      <c r="D1756" s="5" t="str">
        <f>VLOOKUP(B1756,'WinBUGS output'!A:C,3,FALSE)</f>
        <v>Coping with Depression course (group)</v>
      </c>
      <c r="E1756" s="5" t="str">
        <f>FIXED('WinBUGS output'!N1755,2)</f>
        <v>0.40</v>
      </c>
      <c r="F1756" s="5" t="str">
        <f>FIXED('WinBUGS output'!M1755,2)</f>
        <v>-1.10</v>
      </c>
      <c r="G1756" s="5" t="str">
        <f>FIXED('WinBUGS output'!O1755,2)</f>
        <v>1.89</v>
      </c>
      <c r="H1756" s="38"/>
      <c r="I1756" s="38"/>
      <c r="J1756" s="38"/>
      <c r="X1756" s="5" t="str">
        <f t="shared" si="66"/>
        <v>Mirtazapine</v>
      </c>
      <c r="Y1756" s="5" t="str">
        <f t="shared" si="67"/>
        <v>Coping with Depression course (group)</v>
      </c>
      <c r="Z1756" s="5" t="str">
        <f>FIXED(EXP('WinBUGS output'!N1755),2)</f>
        <v>1.49</v>
      </c>
      <c r="AA1756" s="5" t="str">
        <f>FIXED(EXP('WinBUGS output'!M1755),2)</f>
        <v>0.33</v>
      </c>
      <c r="AB1756" s="5" t="str">
        <f>FIXED(EXP('WinBUGS output'!O1755),2)</f>
        <v>6.64</v>
      </c>
    </row>
    <row r="1757" spans="1:28" x14ac:dyDescent="0.25">
      <c r="A1757" s="15">
        <v>22</v>
      </c>
      <c r="B1757" s="15">
        <v>75</v>
      </c>
      <c r="C1757" s="5" t="str">
        <f>VLOOKUP(A1757,'WinBUGS output'!A:C,3,FALSE)</f>
        <v>Mirtazapine</v>
      </c>
      <c r="D1757" s="5" t="str">
        <f>VLOOKUP(B1757,'WinBUGS output'!A:C,3,FALSE)</f>
        <v>Coping with Depression course (group) + TAU</v>
      </c>
      <c r="E1757" s="5" t="str">
        <f>FIXED('WinBUGS output'!N1756,2)</f>
        <v>0.69</v>
      </c>
      <c r="F1757" s="5" t="str">
        <f>FIXED('WinBUGS output'!M1756,2)</f>
        <v>-0.84</v>
      </c>
      <c r="G1757" s="5" t="str">
        <f>FIXED('WinBUGS output'!O1756,2)</f>
        <v>2.24</v>
      </c>
      <c r="H1757" s="38"/>
      <c r="I1757" s="38"/>
      <c r="J1757" s="38"/>
      <c r="X1757" s="5" t="str">
        <f t="shared" si="66"/>
        <v>Mirtazapine</v>
      </c>
      <c r="Y1757" s="5" t="str">
        <f t="shared" si="67"/>
        <v>Coping with Depression course (group) + TAU</v>
      </c>
      <c r="Z1757" s="5" t="str">
        <f>FIXED(EXP('WinBUGS output'!N1756),2)</f>
        <v>1.99</v>
      </c>
      <c r="AA1757" s="5" t="str">
        <f>FIXED(EXP('WinBUGS output'!M1756),2)</f>
        <v>0.43</v>
      </c>
      <c r="AB1757" s="5" t="str">
        <f>FIXED(EXP('WinBUGS output'!O1756),2)</f>
        <v>9.43</v>
      </c>
    </row>
    <row r="1758" spans="1:28" x14ac:dyDescent="0.25">
      <c r="A1758" s="15">
        <v>22</v>
      </c>
      <c r="B1758" s="15">
        <v>76</v>
      </c>
      <c r="C1758" s="5" t="str">
        <f>VLOOKUP(A1758,'WinBUGS output'!A:C,3,FALSE)</f>
        <v>Mirtazapine</v>
      </c>
      <c r="D1758" s="5" t="str">
        <f>VLOOKUP(B1758,'WinBUGS output'!A:C,3,FALSE)</f>
        <v>Rational emotive behaviour therapy (REBT) group</v>
      </c>
      <c r="E1758" s="5" t="str">
        <f>FIXED('WinBUGS output'!N1757,2)</f>
        <v>0.12</v>
      </c>
      <c r="F1758" s="5" t="str">
        <f>FIXED('WinBUGS output'!M1757,2)</f>
        <v>-1.57</v>
      </c>
      <c r="G1758" s="5" t="str">
        <f>FIXED('WinBUGS output'!O1757,2)</f>
        <v>1.71</v>
      </c>
      <c r="H1758" s="38"/>
      <c r="I1758" s="38"/>
      <c r="J1758" s="38"/>
      <c r="X1758" s="5" t="str">
        <f t="shared" si="66"/>
        <v>Mirtazapine</v>
      </c>
      <c r="Y1758" s="5" t="str">
        <f t="shared" si="67"/>
        <v>Rational emotive behaviour therapy (REBT) group</v>
      </c>
      <c r="Z1758" s="5" t="str">
        <f>FIXED(EXP('WinBUGS output'!N1757),2)</f>
        <v>1.12</v>
      </c>
      <c r="AA1758" s="5" t="str">
        <f>FIXED(EXP('WinBUGS output'!M1757),2)</f>
        <v>0.21</v>
      </c>
      <c r="AB1758" s="5" t="str">
        <f>FIXED(EXP('WinBUGS output'!O1757),2)</f>
        <v>5.54</v>
      </c>
    </row>
    <row r="1759" spans="1:28" x14ac:dyDescent="0.25">
      <c r="A1759" s="15">
        <v>22</v>
      </c>
      <c r="B1759" s="15">
        <v>77</v>
      </c>
      <c r="C1759" s="5" t="str">
        <f>VLOOKUP(A1759,'WinBUGS output'!A:C,3,FALSE)</f>
        <v>Mirtazapine</v>
      </c>
      <c r="D1759" s="5" t="str">
        <f>VLOOKUP(B1759,'WinBUGS output'!A:C,3,FALSE)</f>
        <v>Third-wave cognitive therapy group</v>
      </c>
      <c r="E1759" s="5" t="str">
        <f>FIXED('WinBUGS output'!N1758,2)</f>
        <v>0.57</v>
      </c>
      <c r="F1759" s="5" t="str">
        <f>FIXED('WinBUGS output'!M1758,2)</f>
        <v>-0.98</v>
      </c>
      <c r="G1759" s="5" t="str">
        <f>FIXED('WinBUGS output'!O1758,2)</f>
        <v>2.12</v>
      </c>
      <c r="H1759" s="38"/>
      <c r="I1759" s="38"/>
      <c r="J1759" s="38"/>
      <c r="X1759" s="5" t="str">
        <f t="shared" si="66"/>
        <v>Mirtazapine</v>
      </c>
      <c r="Y1759" s="5" t="str">
        <f t="shared" si="67"/>
        <v>Third-wave cognitive therapy group</v>
      </c>
      <c r="Z1759" s="5" t="str">
        <f>FIXED(EXP('WinBUGS output'!N1758),2)</f>
        <v>1.77</v>
      </c>
      <c r="AA1759" s="5" t="str">
        <f>FIXED(EXP('WinBUGS output'!M1758),2)</f>
        <v>0.38</v>
      </c>
      <c r="AB1759" s="5" t="str">
        <f>FIXED(EXP('WinBUGS output'!O1758),2)</f>
        <v>8.35</v>
      </c>
    </row>
    <row r="1760" spans="1:28" x14ac:dyDescent="0.25">
      <c r="A1760" s="15">
        <v>22</v>
      </c>
      <c r="B1760" s="15">
        <v>78</v>
      </c>
      <c r="C1760" s="5" t="str">
        <f>VLOOKUP(A1760,'WinBUGS output'!A:C,3,FALSE)</f>
        <v>Mirtazapine</v>
      </c>
      <c r="D1760" s="5" t="str">
        <f>VLOOKUP(B1760,'WinBUGS output'!A:C,3,FALSE)</f>
        <v>Third-wave cognitive therapy group + TAU</v>
      </c>
      <c r="E1760" s="5" t="str">
        <f>FIXED('WinBUGS output'!N1759,2)</f>
        <v>0.23</v>
      </c>
      <c r="F1760" s="5" t="str">
        <f>FIXED('WinBUGS output'!M1759,2)</f>
        <v>-1.40</v>
      </c>
      <c r="G1760" s="5" t="str">
        <f>FIXED('WinBUGS output'!O1759,2)</f>
        <v>1.81</v>
      </c>
      <c r="H1760" s="38"/>
      <c r="I1760" s="38"/>
      <c r="J1760" s="38"/>
      <c r="X1760" s="5" t="str">
        <f t="shared" si="66"/>
        <v>Mirtazapine</v>
      </c>
      <c r="Y1760" s="5" t="str">
        <f t="shared" si="67"/>
        <v>Third-wave cognitive therapy group + TAU</v>
      </c>
      <c r="Z1760" s="5" t="str">
        <f>FIXED(EXP('WinBUGS output'!N1759),2)</f>
        <v>1.26</v>
      </c>
      <c r="AA1760" s="5" t="str">
        <f>FIXED(EXP('WinBUGS output'!M1759),2)</f>
        <v>0.25</v>
      </c>
      <c r="AB1760" s="5" t="str">
        <f>FIXED(EXP('WinBUGS output'!O1759),2)</f>
        <v>6.10</v>
      </c>
    </row>
    <row r="1761" spans="1:28" x14ac:dyDescent="0.25">
      <c r="A1761" s="15">
        <v>22</v>
      </c>
      <c r="B1761" s="15">
        <v>79</v>
      </c>
      <c r="C1761" s="5" t="str">
        <f>VLOOKUP(A1761,'WinBUGS output'!A:C,3,FALSE)</f>
        <v>Mirtazapine</v>
      </c>
      <c r="D1761" s="5" t="str">
        <f>VLOOKUP(B1761,'WinBUGS output'!A:C,3,FALSE)</f>
        <v>CBT individual (over 15 sessions) + any AD</v>
      </c>
      <c r="E1761" s="5" t="str">
        <f>FIXED('WinBUGS output'!N1760,2)</f>
        <v>0.79</v>
      </c>
      <c r="F1761" s="5" t="str">
        <f>FIXED('WinBUGS output'!M1760,2)</f>
        <v>-0.84</v>
      </c>
      <c r="G1761" s="5" t="str">
        <f>FIXED('WinBUGS output'!O1760,2)</f>
        <v>2.45</v>
      </c>
      <c r="H1761" s="38"/>
      <c r="I1761" s="38"/>
      <c r="J1761" s="38"/>
      <c r="X1761" s="5" t="str">
        <f t="shared" si="66"/>
        <v>Mirtazapine</v>
      </c>
      <c r="Y1761" s="5" t="str">
        <f t="shared" si="67"/>
        <v>CBT individual (over 15 sessions) + any AD</v>
      </c>
      <c r="Z1761" s="5" t="str">
        <f>FIXED(EXP('WinBUGS output'!N1760),2)</f>
        <v>2.20</v>
      </c>
      <c r="AA1761" s="5" t="str">
        <f>FIXED(EXP('WinBUGS output'!M1760),2)</f>
        <v>0.43</v>
      </c>
      <c r="AB1761" s="5" t="str">
        <f>FIXED(EXP('WinBUGS output'!O1760),2)</f>
        <v>11.60</v>
      </c>
    </row>
    <row r="1762" spans="1:28" x14ac:dyDescent="0.25">
      <c r="A1762" s="15">
        <v>22</v>
      </c>
      <c r="B1762" s="15">
        <v>80</v>
      </c>
      <c r="C1762" s="5" t="str">
        <f>VLOOKUP(A1762,'WinBUGS output'!A:C,3,FALSE)</f>
        <v>Mirtazapine</v>
      </c>
      <c r="D1762" s="5" t="str">
        <f>VLOOKUP(B1762,'WinBUGS output'!A:C,3,FALSE)</f>
        <v>CBT individual (over 15 sessions) + any TCA</v>
      </c>
      <c r="E1762" s="5" t="str">
        <f>FIXED('WinBUGS output'!N1761,2)</f>
        <v>0.69</v>
      </c>
      <c r="F1762" s="5" t="str">
        <f>FIXED('WinBUGS output'!M1761,2)</f>
        <v>-0.84</v>
      </c>
      <c r="G1762" s="5" t="str">
        <f>FIXED('WinBUGS output'!O1761,2)</f>
        <v>2.22</v>
      </c>
      <c r="H1762" s="38"/>
      <c r="I1762" s="38"/>
      <c r="J1762" s="38"/>
      <c r="X1762" s="5" t="str">
        <f t="shared" si="66"/>
        <v>Mirtazapine</v>
      </c>
      <c r="Y1762" s="5" t="str">
        <f t="shared" si="67"/>
        <v>CBT individual (over 15 sessions) + any TCA</v>
      </c>
      <c r="Z1762" s="5" t="str">
        <f>FIXED(EXP('WinBUGS output'!N1761),2)</f>
        <v>1.99</v>
      </c>
      <c r="AA1762" s="5" t="str">
        <f>FIXED(EXP('WinBUGS output'!M1761),2)</f>
        <v>0.43</v>
      </c>
      <c r="AB1762" s="5" t="str">
        <f>FIXED(EXP('WinBUGS output'!O1761),2)</f>
        <v>9.19</v>
      </c>
    </row>
    <row r="1763" spans="1:28" x14ac:dyDescent="0.25">
      <c r="A1763" s="15">
        <v>22</v>
      </c>
      <c r="B1763" s="15">
        <v>81</v>
      </c>
      <c r="C1763" s="5" t="str">
        <f>VLOOKUP(A1763,'WinBUGS output'!A:C,3,FALSE)</f>
        <v>Mirtazapine</v>
      </c>
      <c r="D1763" s="5" t="str">
        <f>VLOOKUP(B1763,'WinBUGS output'!A:C,3,FALSE)</f>
        <v>CBT individual (over 15 sessions) + imipramine</v>
      </c>
      <c r="E1763" s="5" t="str">
        <f>FIXED('WinBUGS output'!N1762,2)</f>
        <v>0.67</v>
      </c>
      <c r="F1763" s="5" t="str">
        <f>FIXED('WinBUGS output'!M1762,2)</f>
        <v>-0.90</v>
      </c>
      <c r="G1763" s="5" t="str">
        <f>FIXED('WinBUGS output'!O1762,2)</f>
        <v>2.24</v>
      </c>
      <c r="H1763" s="38"/>
      <c r="I1763" s="38"/>
      <c r="J1763" s="38"/>
      <c r="X1763" s="5" t="str">
        <f t="shared" si="66"/>
        <v>Mirtazapine</v>
      </c>
      <c r="Y1763" s="5" t="str">
        <f t="shared" si="67"/>
        <v>CBT individual (over 15 sessions) + imipramine</v>
      </c>
      <c r="Z1763" s="5" t="str">
        <f>FIXED(EXP('WinBUGS output'!N1762),2)</f>
        <v>1.96</v>
      </c>
      <c r="AA1763" s="5" t="str">
        <f>FIXED(EXP('WinBUGS output'!M1762),2)</f>
        <v>0.41</v>
      </c>
      <c r="AB1763" s="5" t="str">
        <f>FIXED(EXP('WinBUGS output'!O1762),2)</f>
        <v>9.40</v>
      </c>
    </row>
    <row r="1764" spans="1:28" x14ac:dyDescent="0.25">
      <c r="A1764" s="15">
        <v>22</v>
      </c>
      <c r="B1764" s="15">
        <v>82</v>
      </c>
      <c r="C1764" s="5" t="str">
        <f>VLOOKUP(A1764,'WinBUGS output'!A:C,3,FALSE)</f>
        <v>Mirtazapine</v>
      </c>
      <c r="D1764" s="5" t="str">
        <f>VLOOKUP(B1764,'WinBUGS output'!A:C,3,FALSE)</f>
        <v>CBT group (under 15 sessions) + imipramine</v>
      </c>
      <c r="E1764" s="5" t="str">
        <f>FIXED('WinBUGS output'!N1763,2)</f>
        <v>1.53</v>
      </c>
      <c r="F1764" s="5" t="str">
        <f>FIXED('WinBUGS output'!M1763,2)</f>
        <v>-0.42</v>
      </c>
      <c r="G1764" s="5" t="str">
        <f>FIXED('WinBUGS output'!O1763,2)</f>
        <v>3.50</v>
      </c>
      <c r="H1764" s="38"/>
      <c r="I1764" s="38"/>
      <c r="J1764" s="38"/>
      <c r="X1764" s="5" t="str">
        <f t="shared" si="66"/>
        <v>Mirtazapine</v>
      </c>
      <c r="Y1764" s="5" t="str">
        <f t="shared" si="67"/>
        <v>CBT group (under 15 sessions) + imipramine</v>
      </c>
      <c r="Z1764" s="5" t="str">
        <f>FIXED(EXP('WinBUGS output'!N1763),2)</f>
        <v>4.64</v>
      </c>
      <c r="AA1764" s="5" t="str">
        <f>FIXED(EXP('WinBUGS output'!M1763),2)</f>
        <v>0.66</v>
      </c>
      <c r="AB1764" s="5" t="str">
        <f>FIXED(EXP('WinBUGS output'!O1763),2)</f>
        <v>33.18</v>
      </c>
    </row>
    <row r="1765" spans="1:28" x14ac:dyDescent="0.25">
      <c r="A1765" s="15">
        <v>22</v>
      </c>
      <c r="B1765" s="15">
        <v>83</v>
      </c>
      <c r="C1765" s="5" t="str">
        <f>VLOOKUP(A1765,'WinBUGS output'!A:C,3,FALSE)</f>
        <v>Mirtazapine</v>
      </c>
      <c r="D1765" s="5" t="str">
        <f>VLOOKUP(B1765,'WinBUGS output'!A:C,3,FALSE)</f>
        <v>Problem solving individual + any SSRI</v>
      </c>
      <c r="E1765" s="5" t="str">
        <f>FIXED('WinBUGS output'!N1764,2)</f>
        <v>-0.13</v>
      </c>
      <c r="F1765" s="5" t="str">
        <f>FIXED('WinBUGS output'!M1764,2)</f>
        <v>-2.03</v>
      </c>
      <c r="G1765" s="5" t="str">
        <f>FIXED('WinBUGS output'!O1764,2)</f>
        <v>1.74</v>
      </c>
      <c r="H1765" s="38"/>
      <c r="I1765" s="38"/>
      <c r="J1765" s="38"/>
      <c r="X1765" s="5" t="str">
        <f t="shared" si="66"/>
        <v>Mirtazapine</v>
      </c>
      <c r="Y1765" s="5" t="str">
        <f t="shared" si="67"/>
        <v>Problem solving individual + any SSRI</v>
      </c>
      <c r="Z1765" s="5" t="str">
        <f>FIXED(EXP('WinBUGS output'!N1764),2)</f>
        <v>0.87</v>
      </c>
      <c r="AA1765" s="5" t="str">
        <f>FIXED(EXP('WinBUGS output'!M1764),2)</f>
        <v>0.13</v>
      </c>
      <c r="AB1765" s="5" t="str">
        <f>FIXED(EXP('WinBUGS output'!O1764),2)</f>
        <v>5.68</v>
      </c>
    </row>
    <row r="1766" spans="1:28" x14ac:dyDescent="0.25">
      <c r="A1766" s="15">
        <v>22</v>
      </c>
      <c r="B1766" s="15">
        <v>84</v>
      </c>
      <c r="C1766" s="5" t="str">
        <f>VLOOKUP(A1766,'WinBUGS output'!A:C,3,FALSE)</f>
        <v>Mirtazapine</v>
      </c>
      <c r="D1766" s="5" t="str">
        <f>VLOOKUP(B1766,'WinBUGS output'!A:C,3,FALSE)</f>
        <v>Supportive psychotherapy + any SSRI</v>
      </c>
      <c r="E1766" s="5" t="str">
        <f>FIXED('WinBUGS output'!N1765,2)</f>
        <v>0.60</v>
      </c>
      <c r="F1766" s="5" t="str">
        <f>FIXED('WinBUGS output'!M1765,2)</f>
        <v>-1.67</v>
      </c>
      <c r="G1766" s="5" t="str">
        <f>FIXED('WinBUGS output'!O1765,2)</f>
        <v>2.86</v>
      </c>
      <c r="H1766" s="38"/>
      <c r="I1766" s="38"/>
      <c r="J1766" s="38"/>
      <c r="X1766" s="5" t="str">
        <f t="shared" si="66"/>
        <v>Mirtazapine</v>
      </c>
      <c r="Y1766" s="5" t="str">
        <f t="shared" si="67"/>
        <v>Supportive psychotherapy + any SSRI</v>
      </c>
      <c r="Z1766" s="5" t="str">
        <f>FIXED(EXP('WinBUGS output'!N1765),2)</f>
        <v>1.83</v>
      </c>
      <c r="AA1766" s="5" t="str">
        <f>FIXED(EXP('WinBUGS output'!M1765),2)</f>
        <v>0.19</v>
      </c>
      <c r="AB1766" s="5" t="str">
        <f>FIXED(EXP('WinBUGS output'!O1765),2)</f>
        <v>17.39</v>
      </c>
    </row>
    <row r="1767" spans="1:28" x14ac:dyDescent="0.25">
      <c r="A1767" s="15">
        <v>22</v>
      </c>
      <c r="B1767" s="15">
        <v>85</v>
      </c>
      <c r="C1767" s="5" t="str">
        <f>VLOOKUP(A1767,'WinBUGS output'!A:C,3,FALSE)</f>
        <v>Mirtazapine</v>
      </c>
      <c r="D1767" s="5" t="str">
        <f>VLOOKUP(B1767,'WinBUGS output'!A:C,3,FALSE)</f>
        <v>Interpersonal psychotherapy (IPT) + any AD</v>
      </c>
      <c r="E1767" s="5" t="str">
        <f>FIXED('WinBUGS output'!N1766,2)</f>
        <v>0.46</v>
      </c>
      <c r="F1767" s="5" t="str">
        <f>FIXED('WinBUGS output'!M1766,2)</f>
        <v>-1.35</v>
      </c>
      <c r="G1767" s="5" t="str">
        <f>FIXED('WinBUGS output'!O1766,2)</f>
        <v>2.25</v>
      </c>
      <c r="H1767" s="38"/>
      <c r="I1767" s="38"/>
      <c r="J1767" s="38"/>
      <c r="X1767" s="5" t="str">
        <f t="shared" si="66"/>
        <v>Mirtazapine</v>
      </c>
      <c r="Y1767" s="5" t="str">
        <f t="shared" si="67"/>
        <v>Interpersonal psychotherapy (IPT) + any AD</v>
      </c>
      <c r="Z1767" s="5" t="str">
        <f>FIXED(EXP('WinBUGS output'!N1766),2)</f>
        <v>1.59</v>
      </c>
      <c r="AA1767" s="5" t="str">
        <f>FIXED(EXP('WinBUGS output'!M1766),2)</f>
        <v>0.26</v>
      </c>
      <c r="AB1767" s="5" t="str">
        <f>FIXED(EXP('WinBUGS output'!O1766),2)</f>
        <v>9.52</v>
      </c>
    </row>
    <row r="1768" spans="1:28" x14ac:dyDescent="0.25">
      <c r="A1768" s="15">
        <v>22</v>
      </c>
      <c r="B1768" s="15">
        <v>86</v>
      </c>
      <c r="C1768" s="5" t="str">
        <f>VLOOKUP(A1768,'WinBUGS output'!A:C,3,FALSE)</f>
        <v>Mirtazapine</v>
      </c>
      <c r="D1768" s="5" t="str">
        <f>VLOOKUP(B1768,'WinBUGS output'!A:C,3,FALSE)</f>
        <v>Interpersonal psychotherapy (IPT) + imipramine</v>
      </c>
      <c r="E1768" s="5" t="str">
        <f>FIXED('WinBUGS output'!N1767,2)</f>
        <v>0.35</v>
      </c>
      <c r="F1768" s="5" t="str">
        <f>FIXED('WinBUGS output'!M1767,2)</f>
        <v>-1.56</v>
      </c>
      <c r="G1768" s="5" t="str">
        <f>FIXED('WinBUGS output'!O1767,2)</f>
        <v>2.23</v>
      </c>
      <c r="H1768" s="38"/>
      <c r="I1768" s="38"/>
      <c r="J1768" s="38"/>
      <c r="X1768" s="5" t="str">
        <f t="shared" si="66"/>
        <v>Mirtazapine</v>
      </c>
      <c r="Y1768" s="5" t="str">
        <f t="shared" si="67"/>
        <v>Interpersonal psychotherapy (IPT) + imipramine</v>
      </c>
      <c r="Z1768" s="5" t="str">
        <f>FIXED(EXP('WinBUGS output'!N1767),2)</f>
        <v>1.42</v>
      </c>
      <c r="AA1768" s="5" t="str">
        <f>FIXED(EXP('WinBUGS output'!M1767),2)</f>
        <v>0.21</v>
      </c>
      <c r="AB1768" s="5" t="str">
        <f>FIXED(EXP('WinBUGS output'!O1767),2)</f>
        <v>9.34</v>
      </c>
    </row>
    <row r="1769" spans="1:28" x14ac:dyDescent="0.25">
      <c r="A1769" s="15">
        <v>22</v>
      </c>
      <c r="B1769" s="15">
        <v>87</v>
      </c>
      <c r="C1769" s="5" t="str">
        <f>VLOOKUP(A1769,'WinBUGS output'!A:C,3,FALSE)</f>
        <v>Mirtazapine</v>
      </c>
      <c r="D1769" s="5" t="str">
        <f>VLOOKUP(B1769,'WinBUGS output'!A:C,3,FALSE)</f>
        <v>Short-term psychodynamic psychotherapy individual + Any AD</v>
      </c>
      <c r="E1769" s="5" t="str">
        <f>FIXED('WinBUGS output'!N1768,2)</f>
        <v>1.11</v>
      </c>
      <c r="F1769" s="5" t="str">
        <f>FIXED('WinBUGS output'!M1768,2)</f>
        <v>-0.44</v>
      </c>
      <c r="G1769" s="5" t="str">
        <f>FIXED('WinBUGS output'!O1768,2)</f>
        <v>2.66</v>
      </c>
      <c r="H1769" s="38"/>
      <c r="I1769" s="38"/>
      <c r="J1769" s="38"/>
      <c r="X1769" s="5" t="str">
        <f t="shared" si="66"/>
        <v>Mirtazapine</v>
      </c>
      <c r="Y1769" s="5" t="str">
        <f t="shared" si="67"/>
        <v>Short-term psychodynamic psychotherapy individual + Any AD</v>
      </c>
      <c r="Z1769" s="5" t="str">
        <f>FIXED(EXP('WinBUGS output'!N1768),2)</f>
        <v>3.02</v>
      </c>
      <c r="AA1769" s="5" t="str">
        <f>FIXED(EXP('WinBUGS output'!M1768),2)</f>
        <v>0.64</v>
      </c>
      <c r="AB1769" s="5" t="str">
        <f>FIXED(EXP('WinBUGS output'!O1768),2)</f>
        <v>14.25</v>
      </c>
    </row>
    <row r="1770" spans="1:28" x14ac:dyDescent="0.25">
      <c r="A1770" s="15">
        <v>22</v>
      </c>
      <c r="B1770" s="15">
        <v>88</v>
      </c>
      <c r="C1770" s="5" t="str">
        <f>VLOOKUP(A1770,'WinBUGS output'!A:C,3,FALSE)</f>
        <v>Mirtazapine</v>
      </c>
      <c r="D1770" s="5" t="str">
        <f>VLOOKUP(B1770,'WinBUGS output'!A:C,3,FALSE)</f>
        <v>Short-term psychodynamic psychotherapy individual + any SSRI</v>
      </c>
      <c r="E1770" s="5" t="str">
        <f>FIXED('WinBUGS output'!N1769,2)</f>
        <v>1.09</v>
      </c>
      <c r="F1770" s="5" t="str">
        <f>FIXED('WinBUGS output'!M1769,2)</f>
        <v>-0.60</v>
      </c>
      <c r="G1770" s="5" t="str">
        <f>FIXED('WinBUGS output'!O1769,2)</f>
        <v>2.78</v>
      </c>
      <c r="H1770" s="38"/>
      <c r="I1770" s="38"/>
      <c r="J1770" s="38"/>
      <c r="X1770" s="5" t="str">
        <f t="shared" si="66"/>
        <v>Mirtazapine</v>
      </c>
      <c r="Y1770" s="5" t="str">
        <f t="shared" si="67"/>
        <v>Short-term psychodynamic psychotherapy individual + any SSRI</v>
      </c>
      <c r="Z1770" s="5" t="str">
        <f>FIXED(EXP('WinBUGS output'!N1769),2)</f>
        <v>2.97</v>
      </c>
      <c r="AA1770" s="5" t="str">
        <f>FIXED(EXP('WinBUGS output'!M1769),2)</f>
        <v>0.55</v>
      </c>
      <c r="AB1770" s="5" t="str">
        <f>FIXED(EXP('WinBUGS output'!O1769),2)</f>
        <v>16.09</v>
      </c>
    </row>
    <row r="1771" spans="1:28" x14ac:dyDescent="0.25">
      <c r="A1771" s="15">
        <v>22</v>
      </c>
      <c r="B1771" s="15">
        <v>89</v>
      </c>
      <c r="C1771" s="5" t="str">
        <f>VLOOKUP(A1771,'WinBUGS output'!A:C,3,FALSE)</f>
        <v>Mirtazapine</v>
      </c>
      <c r="D1771" s="5" t="str">
        <f>VLOOKUP(B1771,'WinBUGS output'!A:C,3,FALSE)</f>
        <v>CBT individual (over 15 sessions) + Pill placebo</v>
      </c>
      <c r="E1771" s="5" t="str">
        <f>FIXED('WinBUGS output'!N1770,2)</f>
        <v>-0.48</v>
      </c>
      <c r="F1771" s="5" t="str">
        <f>FIXED('WinBUGS output'!M1770,2)</f>
        <v>-2.33</v>
      </c>
      <c r="G1771" s="5" t="str">
        <f>FIXED('WinBUGS output'!O1770,2)</f>
        <v>1.27</v>
      </c>
      <c r="H1771" s="38"/>
      <c r="I1771" s="38"/>
      <c r="J1771" s="38"/>
      <c r="X1771" s="5" t="str">
        <f t="shared" si="66"/>
        <v>Mirtazapine</v>
      </c>
      <c r="Y1771" s="5" t="str">
        <f t="shared" si="67"/>
        <v>CBT individual (over 15 sessions) + Pill placebo</v>
      </c>
      <c r="Z1771" s="5" t="str">
        <f>FIXED(EXP('WinBUGS output'!N1770),2)</f>
        <v>0.62</v>
      </c>
      <c r="AA1771" s="5" t="str">
        <f>FIXED(EXP('WinBUGS output'!M1770),2)</f>
        <v>0.10</v>
      </c>
      <c r="AB1771" s="5" t="str">
        <f>FIXED(EXP('WinBUGS output'!O1770),2)</f>
        <v>3.56</v>
      </c>
    </row>
    <row r="1772" spans="1:28" x14ac:dyDescent="0.25">
      <c r="A1772" s="15">
        <v>22</v>
      </c>
      <c r="B1772" s="15">
        <v>90</v>
      </c>
      <c r="C1772" s="5" t="str">
        <f>VLOOKUP(A1772,'WinBUGS output'!A:C,3,FALSE)</f>
        <v>Mirtazapine</v>
      </c>
      <c r="D1772" s="5" t="str">
        <f>VLOOKUP(B1772,'WinBUGS output'!A:C,3,FALSE)</f>
        <v xml:space="preserve">Interpersonal psychotherapy (IPT) + Pill placebo </v>
      </c>
      <c r="E1772" s="5" t="str">
        <f>FIXED('WinBUGS output'!N1771,2)</f>
        <v>-0.31</v>
      </c>
      <c r="F1772" s="5" t="str">
        <f>FIXED('WinBUGS output'!M1771,2)</f>
        <v>-2.06</v>
      </c>
      <c r="G1772" s="5" t="str">
        <f>FIXED('WinBUGS output'!O1771,2)</f>
        <v>1.37</v>
      </c>
      <c r="H1772" s="38"/>
      <c r="I1772" s="38"/>
      <c r="J1772" s="38"/>
      <c r="X1772" s="5" t="str">
        <f t="shared" si="66"/>
        <v>Mirtazapine</v>
      </c>
      <c r="Y1772" s="5" t="str">
        <f t="shared" si="67"/>
        <v xml:space="preserve">Interpersonal psychotherapy (IPT) + Pill placebo </v>
      </c>
      <c r="Z1772" s="5" t="str">
        <f>FIXED(EXP('WinBUGS output'!N1771),2)</f>
        <v>0.73</v>
      </c>
      <c r="AA1772" s="5" t="str">
        <f>FIXED(EXP('WinBUGS output'!M1771),2)</f>
        <v>0.13</v>
      </c>
      <c r="AB1772" s="5" t="str">
        <f>FIXED(EXP('WinBUGS output'!O1771),2)</f>
        <v>3.95</v>
      </c>
    </row>
    <row r="1773" spans="1:28" x14ac:dyDescent="0.25">
      <c r="A1773" s="15">
        <v>22</v>
      </c>
      <c r="B1773" s="15">
        <v>91</v>
      </c>
      <c r="C1773" s="5" t="str">
        <f>VLOOKUP(A1773,'WinBUGS output'!A:C,3,FALSE)</f>
        <v>Mirtazapine</v>
      </c>
      <c r="D1773" s="5" t="str">
        <f>VLOOKUP(B1773,'WinBUGS output'!A:C,3,FALSE)</f>
        <v>Exercise + CBT individual (under 15 sessions)</v>
      </c>
      <c r="E1773" s="5" t="str">
        <f>FIXED('WinBUGS output'!N1772,2)</f>
        <v>0.26</v>
      </c>
      <c r="F1773" s="5" t="str">
        <f>FIXED('WinBUGS output'!M1772,2)</f>
        <v>-1.40</v>
      </c>
      <c r="G1773" s="5" t="str">
        <f>FIXED('WinBUGS output'!O1772,2)</f>
        <v>1.89</v>
      </c>
      <c r="H1773" s="38"/>
      <c r="I1773" s="38"/>
      <c r="J1773" s="38"/>
      <c r="X1773" s="5" t="str">
        <f t="shared" si="66"/>
        <v>Mirtazapine</v>
      </c>
      <c r="Y1773" s="5" t="str">
        <f t="shared" si="67"/>
        <v>Exercise + CBT individual (under 15 sessions)</v>
      </c>
      <c r="Z1773" s="5" t="str">
        <f>FIXED(EXP('WinBUGS output'!N1772),2)</f>
        <v>1.30</v>
      </c>
      <c r="AA1773" s="5" t="str">
        <f>FIXED(EXP('WinBUGS output'!M1772),2)</f>
        <v>0.25</v>
      </c>
      <c r="AB1773" s="5" t="str">
        <f>FIXED(EXP('WinBUGS output'!O1772),2)</f>
        <v>6.59</v>
      </c>
    </row>
    <row r="1774" spans="1:28" x14ac:dyDescent="0.25">
      <c r="A1774" s="15">
        <v>22</v>
      </c>
      <c r="B1774" s="15">
        <v>92</v>
      </c>
      <c r="C1774" s="5" t="str">
        <f>VLOOKUP(A1774,'WinBUGS output'!A:C,3,FALSE)</f>
        <v>Mirtazapine</v>
      </c>
      <c r="D1774" s="5" t="str">
        <f>VLOOKUP(B1774,'WinBUGS output'!A:C,3,FALSE)</f>
        <v>Exercise + Sertraline</v>
      </c>
      <c r="E1774" s="5" t="str">
        <f>FIXED('WinBUGS output'!N1773,2)</f>
        <v>0.38</v>
      </c>
      <c r="F1774" s="5" t="str">
        <f>FIXED('WinBUGS output'!M1773,2)</f>
        <v>-1.11</v>
      </c>
      <c r="G1774" s="5" t="str">
        <f>FIXED('WinBUGS output'!O1773,2)</f>
        <v>1.87</v>
      </c>
      <c r="H1774" s="38"/>
      <c r="I1774" s="38"/>
      <c r="J1774" s="38"/>
      <c r="X1774" s="5" t="str">
        <f t="shared" si="66"/>
        <v>Mirtazapine</v>
      </c>
      <c r="Y1774" s="5" t="str">
        <f t="shared" si="67"/>
        <v>Exercise + Sertraline</v>
      </c>
      <c r="Z1774" s="5" t="str">
        <f>FIXED(EXP('WinBUGS output'!N1773),2)</f>
        <v>1.45</v>
      </c>
      <c r="AA1774" s="5" t="str">
        <f>FIXED(EXP('WinBUGS output'!M1773),2)</f>
        <v>0.33</v>
      </c>
      <c r="AB1774" s="5" t="str">
        <f>FIXED(EXP('WinBUGS output'!O1773),2)</f>
        <v>6.51</v>
      </c>
    </row>
    <row r="1775" spans="1:28" x14ac:dyDescent="0.25">
      <c r="A1775" s="15">
        <v>23</v>
      </c>
      <c r="B1775" s="15">
        <v>24</v>
      </c>
      <c r="C1775" s="5" t="str">
        <f>VLOOKUP(A1775,'WinBUGS output'!A:C,3,FALSE)</f>
        <v>Short-term psychodynamic psychotherapy individual</v>
      </c>
      <c r="D1775" s="5" t="str">
        <f>VLOOKUP(B1775,'WinBUGS output'!A:C,3,FALSE)</f>
        <v>Short-term psychodynamic psychotherapy group</v>
      </c>
      <c r="E1775" s="5" t="str">
        <f>FIXED('WinBUGS output'!N1774,2)</f>
        <v>0.00</v>
      </c>
      <c r="F1775" s="5" t="str">
        <f>FIXED('WinBUGS output'!M1774,2)</f>
        <v>-0.87</v>
      </c>
      <c r="G1775" s="5" t="str">
        <f>FIXED('WinBUGS output'!O1774,2)</f>
        <v>0.86</v>
      </c>
      <c r="H1775" s="38"/>
      <c r="I1775" s="38"/>
      <c r="J1775" s="38"/>
      <c r="X1775" s="5" t="str">
        <f t="shared" si="66"/>
        <v>Short-term psychodynamic psychotherapy individual</v>
      </c>
      <c r="Y1775" s="5" t="str">
        <f t="shared" si="67"/>
        <v>Short-term psychodynamic psychotherapy group</v>
      </c>
      <c r="Z1775" s="5" t="str">
        <f>FIXED(EXP('WinBUGS output'!N1774),2)</f>
        <v>1.00</v>
      </c>
      <c r="AA1775" s="5" t="str">
        <f>FIXED(EXP('WinBUGS output'!M1774),2)</f>
        <v>0.42</v>
      </c>
      <c r="AB1775" s="5" t="str">
        <f>FIXED(EXP('WinBUGS output'!O1774),2)</f>
        <v>2.36</v>
      </c>
    </row>
    <row r="1776" spans="1:28" x14ac:dyDescent="0.25">
      <c r="A1776" s="15">
        <v>23</v>
      </c>
      <c r="B1776" s="15">
        <v>25</v>
      </c>
      <c r="C1776" s="5" t="str">
        <f>VLOOKUP(A1776,'WinBUGS output'!A:C,3,FALSE)</f>
        <v>Short-term psychodynamic psychotherapy individual</v>
      </c>
      <c r="D1776" s="5" t="str">
        <f>VLOOKUP(B1776,'WinBUGS output'!A:C,3,FALSE)</f>
        <v>Cognitive bias modification with support + TAU</v>
      </c>
      <c r="E1776" s="5" t="str">
        <f>FIXED('WinBUGS output'!N1775,2)</f>
        <v>0.34</v>
      </c>
      <c r="F1776" s="5" t="str">
        <f>FIXED('WinBUGS output'!M1775,2)</f>
        <v>-0.63</v>
      </c>
      <c r="G1776" s="5" t="str">
        <f>FIXED('WinBUGS output'!O1775,2)</f>
        <v>1.28</v>
      </c>
      <c r="H1776" s="38"/>
      <c r="I1776" s="38"/>
      <c r="J1776" s="38"/>
      <c r="X1776" s="5" t="str">
        <f t="shared" si="66"/>
        <v>Short-term psychodynamic psychotherapy individual</v>
      </c>
      <c r="Y1776" s="5" t="str">
        <f t="shared" si="67"/>
        <v>Cognitive bias modification with support + TAU</v>
      </c>
      <c r="Z1776" s="5" t="str">
        <f>FIXED(EXP('WinBUGS output'!N1775),2)</f>
        <v>1.41</v>
      </c>
      <c r="AA1776" s="5" t="str">
        <f>FIXED(EXP('WinBUGS output'!M1775),2)</f>
        <v>0.53</v>
      </c>
      <c r="AB1776" s="5" t="str">
        <f>FIXED(EXP('WinBUGS output'!O1775),2)</f>
        <v>3.59</v>
      </c>
    </row>
    <row r="1777" spans="1:28" x14ac:dyDescent="0.25">
      <c r="A1777" s="15">
        <v>23</v>
      </c>
      <c r="B1777" s="15">
        <v>26</v>
      </c>
      <c r="C1777" s="5" t="str">
        <f>VLOOKUP(A1777,'WinBUGS output'!A:C,3,FALSE)</f>
        <v>Short-term psychodynamic psychotherapy individual</v>
      </c>
      <c r="D1777" s="5" t="str">
        <f>VLOOKUP(B1777,'WinBUGS output'!A:C,3,FALSE)</f>
        <v>Cognitive bibliotherapy with support</v>
      </c>
      <c r="E1777" s="5" t="str">
        <f>FIXED('WinBUGS output'!N1776,2)</f>
        <v>0.43</v>
      </c>
      <c r="F1777" s="5" t="str">
        <f>FIXED('WinBUGS output'!M1776,2)</f>
        <v>-0.36</v>
      </c>
      <c r="G1777" s="5" t="str">
        <f>FIXED('WinBUGS output'!O1776,2)</f>
        <v>1.22</v>
      </c>
      <c r="H1777" s="38"/>
      <c r="I1777" s="38"/>
      <c r="J1777" s="38"/>
      <c r="X1777" s="5" t="str">
        <f t="shared" si="66"/>
        <v>Short-term psychodynamic psychotherapy individual</v>
      </c>
      <c r="Y1777" s="5" t="str">
        <f t="shared" si="67"/>
        <v>Cognitive bibliotherapy with support</v>
      </c>
      <c r="Z1777" s="5" t="str">
        <f>FIXED(EXP('WinBUGS output'!N1776),2)</f>
        <v>1.54</v>
      </c>
      <c r="AA1777" s="5" t="str">
        <f>FIXED(EXP('WinBUGS output'!M1776),2)</f>
        <v>0.70</v>
      </c>
      <c r="AB1777" s="5" t="str">
        <f>FIXED(EXP('WinBUGS output'!O1776),2)</f>
        <v>3.40</v>
      </c>
    </row>
    <row r="1778" spans="1:28" x14ac:dyDescent="0.25">
      <c r="A1778" s="15">
        <v>23</v>
      </c>
      <c r="B1778" s="15">
        <v>27</v>
      </c>
      <c r="C1778" s="5" t="str">
        <f>VLOOKUP(A1778,'WinBUGS output'!A:C,3,FALSE)</f>
        <v>Short-term psychodynamic psychotherapy individual</v>
      </c>
      <c r="D1778" s="5" t="str">
        <f>VLOOKUP(B1778,'WinBUGS output'!A:C,3,FALSE)</f>
        <v>Cognitive bibliotherapy with support + TAU</v>
      </c>
      <c r="E1778" s="5" t="str">
        <f>FIXED('WinBUGS output'!N1777,2)</f>
        <v>0.35</v>
      </c>
      <c r="F1778" s="5" t="str">
        <f>FIXED('WinBUGS output'!M1777,2)</f>
        <v>-0.66</v>
      </c>
      <c r="G1778" s="5" t="str">
        <f>FIXED('WinBUGS output'!O1777,2)</f>
        <v>1.30</v>
      </c>
      <c r="H1778" s="38"/>
      <c r="I1778" s="38"/>
      <c r="J1778" s="38"/>
      <c r="X1778" s="5" t="str">
        <f t="shared" si="66"/>
        <v>Short-term psychodynamic psychotherapy individual</v>
      </c>
      <c r="Y1778" s="5" t="str">
        <f t="shared" si="67"/>
        <v>Cognitive bibliotherapy with support + TAU</v>
      </c>
      <c r="Z1778" s="5" t="str">
        <f>FIXED(EXP('WinBUGS output'!N1777),2)</f>
        <v>1.42</v>
      </c>
      <c r="AA1778" s="5" t="str">
        <f>FIXED(EXP('WinBUGS output'!M1777),2)</f>
        <v>0.52</v>
      </c>
      <c r="AB1778" s="5" t="str">
        <f>FIXED(EXP('WinBUGS output'!O1777),2)</f>
        <v>3.68</v>
      </c>
    </row>
    <row r="1779" spans="1:28" x14ac:dyDescent="0.25">
      <c r="A1779" s="15">
        <v>23</v>
      </c>
      <c r="B1779" s="15">
        <v>28</v>
      </c>
      <c r="C1779" s="5" t="str">
        <f>VLOOKUP(A1779,'WinBUGS output'!A:C,3,FALSE)</f>
        <v>Short-term psychodynamic psychotherapy individual</v>
      </c>
      <c r="D1779" s="5" t="str">
        <f>VLOOKUP(B1779,'WinBUGS output'!A:C,3,FALSE)</f>
        <v>Computerised behavioural activation with support</v>
      </c>
      <c r="E1779" s="5" t="str">
        <f>FIXED('WinBUGS output'!N1778,2)</f>
        <v>0.19</v>
      </c>
      <c r="F1779" s="5" t="str">
        <f>FIXED('WinBUGS output'!M1778,2)</f>
        <v>-0.85</v>
      </c>
      <c r="G1779" s="5" t="str">
        <f>FIXED('WinBUGS output'!O1778,2)</f>
        <v>1.10</v>
      </c>
      <c r="H1779" s="38"/>
      <c r="I1779" s="38"/>
      <c r="J1779" s="38"/>
      <c r="X1779" s="5" t="str">
        <f t="shared" si="66"/>
        <v>Short-term psychodynamic psychotherapy individual</v>
      </c>
      <c r="Y1779" s="5" t="str">
        <f t="shared" si="67"/>
        <v>Computerised behavioural activation with support</v>
      </c>
      <c r="Z1779" s="5" t="str">
        <f>FIXED(EXP('WinBUGS output'!N1778),2)</f>
        <v>1.21</v>
      </c>
      <c r="AA1779" s="5" t="str">
        <f>FIXED(EXP('WinBUGS output'!M1778),2)</f>
        <v>0.43</v>
      </c>
      <c r="AB1779" s="5" t="str">
        <f>FIXED(EXP('WinBUGS output'!O1778),2)</f>
        <v>3.00</v>
      </c>
    </row>
    <row r="1780" spans="1:28" x14ac:dyDescent="0.25">
      <c r="A1780" s="15">
        <v>23</v>
      </c>
      <c r="B1780" s="15">
        <v>29</v>
      </c>
      <c r="C1780" s="5" t="str">
        <f>VLOOKUP(A1780,'WinBUGS output'!A:C,3,FALSE)</f>
        <v>Short-term psychodynamic psychotherapy individual</v>
      </c>
      <c r="D1780" s="5" t="str">
        <f>VLOOKUP(B1780,'WinBUGS output'!A:C,3,FALSE)</f>
        <v>Computerised psychodynamic therapy with support</v>
      </c>
      <c r="E1780" s="5" t="str">
        <f>FIXED('WinBUGS output'!N1779,2)</f>
        <v>0.51</v>
      </c>
      <c r="F1780" s="5" t="str">
        <f>FIXED('WinBUGS output'!M1779,2)</f>
        <v>-0.44</v>
      </c>
      <c r="G1780" s="5" t="str">
        <f>FIXED('WinBUGS output'!O1779,2)</f>
        <v>1.58</v>
      </c>
      <c r="H1780" s="38"/>
      <c r="I1780" s="38"/>
      <c r="J1780" s="38"/>
      <c r="X1780" s="5" t="str">
        <f t="shared" si="66"/>
        <v>Short-term psychodynamic psychotherapy individual</v>
      </c>
      <c r="Y1780" s="5" t="str">
        <f t="shared" si="67"/>
        <v>Computerised psychodynamic therapy with support</v>
      </c>
      <c r="Z1780" s="5" t="str">
        <f>FIXED(EXP('WinBUGS output'!N1779),2)</f>
        <v>1.67</v>
      </c>
      <c r="AA1780" s="5" t="str">
        <f>FIXED(EXP('WinBUGS output'!M1779),2)</f>
        <v>0.64</v>
      </c>
      <c r="AB1780" s="5" t="str">
        <f>FIXED(EXP('WinBUGS output'!O1779),2)</f>
        <v>4.87</v>
      </c>
    </row>
    <row r="1781" spans="1:28" x14ac:dyDescent="0.25">
      <c r="A1781" s="15">
        <v>23</v>
      </c>
      <c r="B1781" s="15">
        <v>30</v>
      </c>
      <c r="C1781" s="5" t="str">
        <f>VLOOKUP(A1781,'WinBUGS output'!A:C,3,FALSE)</f>
        <v>Short-term psychodynamic psychotherapy individual</v>
      </c>
      <c r="D1781" s="5" t="str">
        <f>VLOOKUP(B1781,'WinBUGS output'!A:C,3,FALSE)</f>
        <v>Computerised third-wave cognitive therapy with support</v>
      </c>
      <c r="E1781" s="5" t="str">
        <f>FIXED('WinBUGS output'!N1780,2)</f>
        <v>0.28</v>
      </c>
      <c r="F1781" s="5" t="str">
        <f>FIXED('WinBUGS output'!M1780,2)</f>
        <v>-0.82</v>
      </c>
      <c r="G1781" s="5" t="str">
        <f>FIXED('WinBUGS output'!O1780,2)</f>
        <v>1.26</v>
      </c>
      <c r="H1781" s="38"/>
      <c r="I1781" s="38"/>
      <c r="J1781" s="38"/>
      <c r="X1781" s="5" t="str">
        <f t="shared" si="66"/>
        <v>Short-term psychodynamic psychotherapy individual</v>
      </c>
      <c r="Y1781" s="5" t="str">
        <f t="shared" si="67"/>
        <v>Computerised third-wave cognitive therapy with support</v>
      </c>
      <c r="Z1781" s="5" t="str">
        <f>FIXED(EXP('WinBUGS output'!N1780),2)</f>
        <v>1.33</v>
      </c>
      <c r="AA1781" s="5" t="str">
        <f>FIXED(EXP('WinBUGS output'!M1780),2)</f>
        <v>0.44</v>
      </c>
      <c r="AB1781" s="5" t="str">
        <f>FIXED(EXP('WinBUGS output'!O1780),2)</f>
        <v>3.52</v>
      </c>
    </row>
    <row r="1782" spans="1:28" x14ac:dyDescent="0.25">
      <c r="A1782" s="15">
        <v>23</v>
      </c>
      <c r="B1782" s="15">
        <v>31</v>
      </c>
      <c r="C1782" s="5" t="str">
        <f>VLOOKUP(A1782,'WinBUGS output'!A:C,3,FALSE)</f>
        <v>Short-term psychodynamic psychotherapy individual</v>
      </c>
      <c r="D1782" s="5" t="str">
        <f>VLOOKUP(B1782,'WinBUGS output'!A:C,3,FALSE)</f>
        <v>Computerised-CBT (CCBT) with support</v>
      </c>
      <c r="E1782" s="5" t="str">
        <f>FIXED('WinBUGS output'!N1781,2)</f>
        <v>0.68</v>
      </c>
      <c r="F1782" s="5" t="str">
        <f>FIXED('WinBUGS output'!M1781,2)</f>
        <v>-0.08</v>
      </c>
      <c r="G1782" s="5" t="str">
        <f>FIXED('WinBUGS output'!O1781,2)</f>
        <v>1.45</v>
      </c>
      <c r="H1782" s="38"/>
      <c r="I1782" s="38"/>
      <c r="J1782" s="38"/>
      <c r="X1782" s="5" t="str">
        <f t="shared" si="66"/>
        <v>Short-term psychodynamic psychotherapy individual</v>
      </c>
      <c r="Y1782" s="5" t="str">
        <f t="shared" si="67"/>
        <v>Computerised-CBT (CCBT) with support</v>
      </c>
      <c r="Z1782" s="5" t="str">
        <f>FIXED(EXP('WinBUGS output'!N1781),2)</f>
        <v>1.96</v>
      </c>
      <c r="AA1782" s="5" t="str">
        <f>FIXED(EXP('WinBUGS output'!M1781),2)</f>
        <v>0.92</v>
      </c>
      <c r="AB1782" s="5" t="str">
        <f>FIXED(EXP('WinBUGS output'!O1781),2)</f>
        <v>4.26</v>
      </c>
    </row>
    <row r="1783" spans="1:28" x14ac:dyDescent="0.25">
      <c r="A1783" s="15">
        <v>23</v>
      </c>
      <c r="B1783" s="15">
        <v>32</v>
      </c>
      <c r="C1783" s="5" t="str">
        <f>VLOOKUP(A1783,'WinBUGS output'!A:C,3,FALSE)</f>
        <v>Short-term psychodynamic psychotherapy individual</v>
      </c>
      <c r="D1783" s="5" t="str">
        <f>VLOOKUP(B1783,'WinBUGS output'!A:C,3,FALSE)</f>
        <v>Computerised-CBT (CCBT) with support + TAU</v>
      </c>
      <c r="E1783" s="5" t="str">
        <f>FIXED('WinBUGS output'!N1782,2)</f>
        <v>0.21</v>
      </c>
      <c r="F1783" s="5" t="str">
        <f>FIXED('WinBUGS output'!M1782,2)</f>
        <v>-0.58</v>
      </c>
      <c r="G1783" s="5" t="str">
        <f>FIXED('WinBUGS output'!O1782,2)</f>
        <v>0.98</v>
      </c>
      <c r="H1783" s="38"/>
      <c r="I1783" s="38"/>
      <c r="J1783" s="38"/>
      <c r="X1783" s="5" t="str">
        <f t="shared" si="66"/>
        <v>Short-term psychodynamic psychotherapy individual</v>
      </c>
      <c r="Y1783" s="5" t="str">
        <f t="shared" si="67"/>
        <v>Computerised-CBT (CCBT) with support + TAU</v>
      </c>
      <c r="Z1783" s="5" t="str">
        <f>FIXED(EXP('WinBUGS output'!N1782),2)</f>
        <v>1.24</v>
      </c>
      <c r="AA1783" s="5" t="str">
        <f>FIXED(EXP('WinBUGS output'!M1782),2)</f>
        <v>0.56</v>
      </c>
      <c r="AB1783" s="5" t="str">
        <f>FIXED(EXP('WinBUGS output'!O1782),2)</f>
        <v>2.66</v>
      </c>
    </row>
    <row r="1784" spans="1:28" x14ac:dyDescent="0.25">
      <c r="A1784" s="15">
        <v>23</v>
      </c>
      <c r="B1784" s="15">
        <v>33</v>
      </c>
      <c r="C1784" s="5" t="str">
        <f>VLOOKUP(A1784,'WinBUGS output'!A:C,3,FALSE)</f>
        <v>Short-term psychodynamic psychotherapy individual</v>
      </c>
      <c r="D1784" s="5" t="str">
        <f>VLOOKUP(B1784,'WinBUGS output'!A:C,3,FALSE)</f>
        <v>Tailored computerised-CBT (CCBT) with support</v>
      </c>
      <c r="E1784" s="5" t="str">
        <f>FIXED('WinBUGS output'!N1783,2)</f>
        <v>0.29</v>
      </c>
      <c r="F1784" s="5" t="str">
        <f>FIXED('WinBUGS output'!M1783,2)</f>
        <v>-0.68</v>
      </c>
      <c r="G1784" s="5" t="str">
        <f>FIXED('WinBUGS output'!O1783,2)</f>
        <v>1.19</v>
      </c>
      <c r="H1784" s="38"/>
      <c r="I1784" s="38"/>
      <c r="J1784" s="38"/>
      <c r="X1784" s="5" t="str">
        <f t="shared" si="66"/>
        <v>Short-term psychodynamic psychotherapy individual</v>
      </c>
      <c r="Y1784" s="5" t="str">
        <f t="shared" si="67"/>
        <v>Tailored computerised-CBT (CCBT) with support</v>
      </c>
      <c r="Z1784" s="5" t="str">
        <f>FIXED(EXP('WinBUGS output'!N1783),2)</f>
        <v>1.33</v>
      </c>
      <c r="AA1784" s="5" t="str">
        <f>FIXED(EXP('WinBUGS output'!M1783),2)</f>
        <v>0.51</v>
      </c>
      <c r="AB1784" s="5" t="str">
        <f>FIXED(EXP('WinBUGS output'!O1783),2)</f>
        <v>3.29</v>
      </c>
    </row>
    <row r="1785" spans="1:28" x14ac:dyDescent="0.25">
      <c r="A1785" s="15">
        <v>23</v>
      </c>
      <c r="B1785" s="15">
        <v>34</v>
      </c>
      <c r="C1785" s="5" t="str">
        <f>VLOOKUP(A1785,'WinBUGS output'!A:C,3,FALSE)</f>
        <v>Short-term psychodynamic psychotherapy individual</v>
      </c>
      <c r="D1785" s="5" t="str">
        <f>VLOOKUP(B1785,'WinBUGS output'!A:C,3,FALSE)</f>
        <v>Behavioural bibliotherapy</v>
      </c>
      <c r="E1785" s="5" t="str">
        <f>FIXED('WinBUGS output'!N1784,2)</f>
        <v>0.24</v>
      </c>
      <c r="F1785" s="5" t="str">
        <f>FIXED('WinBUGS output'!M1784,2)</f>
        <v>-0.57</v>
      </c>
      <c r="G1785" s="5" t="str">
        <f>FIXED('WinBUGS output'!O1784,2)</f>
        <v>1.10</v>
      </c>
      <c r="H1785" s="38"/>
      <c r="I1785" s="38"/>
      <c r="J1785" s="38"/>
      <c r="X1785" s="5" t="str">
        <f t="shared" si="66"/>
        <v>Short-term psychodynamic psychotherapy individual</v>
      </c>
      <c r="Y1785" s="5" t="str">
        <f t="shared" si="67"/>
        <v>Behavioural bibliotherapy</v>
      </c>
      <c r="Z1785" s="5" t="str">
        <f>FIXED(EXP('WinBUGS output'!N1784),2)</f>
        <v>1.27</v>
      </c>
      <c r="AA1785" s="5" t="str">
        <f>FIXED(EXP('WinBUGS output'!M1784),2)</f>
        <v>0.56</v>
      </c>
      <c r="AB1785" s="5" t="str">
        <f>FIXED(EXP('WinBUGS output'!O1784),2)</f>
        <v>2.99</v>
      </c>
    </row>
    <row r="1786" spans="1:28" x14ac:dyDescent="0.25">
      <c r="A1786" s="15">
        <v>23</v>
      </c>
      <c r="B1786" s="15">
        <v>35</v>
      </c>
      <c r="C1786" s="5" t="str">
        <f>VLOOKUP(A1786,'WinBUGS output'!A:C,3,FALSE)</f>
        <v>Short-term psychodynamic psychotherapy individual</v>
      </c>
      <c r="D1786" s="5" t="str">
        <f>VLOOKUP(B1786,'WinBUGS output'!A:C,3,FALSE)</f>
        <v>Cognitive bibliotherapy</v>
      </c>
      <c r="E1786" s="5" t="str">
        <f>FIXED('WinBUGS output'!N1785,2)</f>
        <v>0.14</v>
      </c>
      <c r="F1786" s="5" t="str">
        <f>FIXED('WinBUGS output'!M1785,2)</f>
        <v>-0.59</v>
      </c>
      <c r="G1786" s="5" t="str">
        <f>FIXED('WinBUGS output'!O1785,2)</f>
        <v>0.86</v>
      </c>
      <c r="H1786" s="38"/>
      <c r="I1786" s="38"/>
      <c r="J1786" s="38"/>
      <c r="X1786" s="5" t="str">
        <f t="shared" si="66"/>
        <v>Short-term psychodynamic psychotherapy individual</v>
      </c>
      <c r="Y1786" s="5" t="str">
        <f t="shared" si="67"/>
        <v>Cognitive bibliotherapy</v>
      </c>
      <c r="Z1786" s="5" t="str">
        <f>FIXED(EXP('WinBUGS output'!N1785),2)</f>
        <v>1.14</v>
      </c>
      <c r="AA1786" s="5" t="str">
        <f>FIXED(EXP('WinBUGS output'!M1785),2)</f>
        <v>0.56</v>
      </c>
      <c r="AB1786" s="5" t="str">
        <f>FIXED(EXP('WinBUGS output'!O1785),2)</f>
        <v>2.36</v>
      </c>
    </row>
    <row r="1787" spans="1:28" x14ac:dyDescent="0.25">
      <c r="A1787" s="15">
        <v>23</v>
      </c>
      <c r="B1787" s="15">
        <v>36</v>
      </c>
      <c r="C1787" s="5" t="str">
        <f>VLOOKUP(A1787,'WinBUGS output'!A:C,3,FALSE)</f>
        <v>Short-term psychodynamic psychotherapy individual</v>
      </c>
      <c r="D1787" s="5" t="str">
        <f>VLOOKUP(B1787,'WinBUGS output'!A:C,3,FALSE)</f>
        <v>Cognitive bibliotherapy + TAU</v>
      </c>
      <c r="E1787" s="5" t="str">
        <f>FIXED('WinBUGS output'!N1786,2)</f>
        <v>0.18</v>
      </c>
      <c r="F1787" s="5" t="str">
        <f>FIXED('WinBUGS output'!M1786,2)</f>
        <v>-0.61</v>
      </c>
      <c r="G1787" s="5" t="str">
        <f>FIXED('WinBUGS output'!O1786,2)</f>
        <v>0.95</v>
      </c>
      <c r="H1787" s="38"/>
      <c r="I1787" s="38"/>
      <c r="J1787" s="38"/>
      <c r="X1787" s="5" t="str">
        <f t="shared" si="66"/>
        <v>Short-term psychodynamic psychotherapy individual</v>
      </c>
      <c r="Y1787" s="5" t="str">
        <f t="shared" si="67"/>
        <v>Cognitive bibliotherapy + TAU</v>
      </c>
      <c r="Z1787" s="5" t="str">
        <f>FIXED(EXP('WinBUGS output'!N1786),2)</f>
        <v>1.19</v>
      </c>
      <c r="AA1787" s="5" t="str">
        <f>FIXED(EXP('WinBUGS output'!M1786),2)</f>
        <v>0.54</v>
      </c>
      <c r="AB1787" s="5" t="str">
        <f>FIXED(EXP('WinBUGS output'!O1786),2)</f>
        <v>2.58</v>
      </c>
    </row>
    <row r="1788" spans="1:28" x14ac:dyDescent="0.25">
      <c r="A1788" s="15">
        <v>23</v>
      </c>
      <c r="B1788" s="15">
        <v>37</v>
      </c>
      <c r="C1788" s="5" t="str">
        <f>VLOOKUP(A1788,'WinBUGS output'!A:C,3,FALSE)</f>
        <v>Short-term psychodynamic psychotherapy individual</v>
      </c>
      <c r="D1788" s="5" t="str">
        <f>VLOOKUP(B1788,'WinBUGS output'!A:C,3,FALSE)</f>
        <v>Computerised cognitive bias modification</v>
      </c>
      <c r="E1788" s="5" t="str">
        <f>FIXED('WinBUGS output'!N1787,2)</f>
        <v>0.20</v>
      </c>
      <c r="F1788" s="5" t="str">
        <f>FIXED('WinBUGS output'!M1787,2)</f>
        <v>-0.60</v>
      </c>
      <c r="G1788" s="5" t="str">
        <f>FIXED('WinBUGS output'!O1787,2)</f>
        <v>1.01</v>
      </c>
      <c r="H1788" s="38"/>
      <c r="I1788" s="38"/>
      <c r="J1788" s="38"/>
      <c r="X1788" s="5" t="str">
        <f t="shared" si="66"/>
        <v>Short-term psychodynamic psychotherapy individual</v>
      </c>
      <c r="Y1788" s="5" t="str">
        <f t="shared" si="67"/>
        <v>Computerised cognitive bias modification</v>
      </c>
      <c r="Z1788" s="5" t="str">
        <f>FIXED(EXP('WinBUGS output'!N1787),2)</f>
        <v>1.22</v>
      </c>
      <c r="AA1788" s="5" t="str">
        <f>FIXED(EXP('WinBUGS output'!M1787),2)</f>
        <v>0.55</v>
      </c>
      <c r="AB1788" s="5" t="str">
        <f>FIXED(EXP('WinBUGS output'!O1787),2)</f>
        <v>2.75</v>
      </c>
    </row>
    <row r="1789" spans="1:28" x14ac:dyDescent="0.25">
      <c r="A1789" s="15">
        <v>23</v>
      </c>
      <c r="B1789" s="15">
        <v>38</v>
      </c>
      <c r="C1789" s="5" t="str">
        <f>VLOOKUP(A1789,'WinBUGS output'!A:C,3,FALSE)</f>
        <v>Short-term psychodynamic psychotherapy individual</v>
      </c>
      <c r="D1789" s="5" t="str">
        <f>VLOOKUP(B1789,'WinBUGS output'!A:C,3,FALSE)</f>
        <v>Computerised mindfulness intervention</v>
      </c>
      <c r="E1789" s="5" t="str">
        <f>FIXED('WinBUGS output'!N1788,2)</f>
        <v>0.21</v>
      </c>
      <c r="F1789" s="5" t="str">
        <f>FIXED('WinBUGS output'!M1788,2)</f>
        <v>-0.60</v>
      </c>
      <c r="G1789" s="5" t="str">
        <f>FIXED('WinBUGS output'!O1788,2)</f>
        <v>1.05</v>
      </c>
      <c r="H1789" s="38"/>
      <c r="I1789" s="38"/>
      <c r="J1789" s="38"/>
      <c r="X1789" s="5" t="str">
        <f t="shared" si="66"/>
        <v>Short-term psychodynamic psychotherapy individual</v>
      </c>
      <c r="Y1789" s="5" t="str">
        <f t="shared" si="67"/>
        <v>Computerised mindfulness intervention</v>
      </c>
      <c r="Z1789" s="5" t="str">
        <f>FIXED(EXP('WinBUGS output'!N1788),2)</f>
        <v>1.24</v>
      </c>
      <c r="AA1789" s="5" t="str">
        <f>FIXED(EXP('WinBUGS output'!M1788),2)</f>
        <v>0.55</v>
      </c>
      <c r="AB1789" s="5" t="str">
        <f>FIXED(EXP('WinBUGS output'!O1788),2)</f>
        <v>2.85</v>
      </c>
    </row>
    <row r="1790" spans="1:28" x14ac:dyDescent="0.25">
      <c r="A1790" s="15">
        <v>23</v>
      </c>
      <c r="B1790" s="15">
        <v>39</v>
      </c>
      <c r="C1790" s="5" t="str">
        <f>VLOOKUP(A1790,'WinBUGS output'!A:C,3,FALSE)</f>
        <v>Short-term psychodynamic psychotherapy individual</v>
      </c>
      <c r="D1790" s="5" t="str">
        <f>VLOOKUP(B1790,'WinBUGS output'!A:C,3,FALSE)</f>
        <v>Computerised-CBT (CCBT)</v>
      </c>
      <c r="E1790" s="5" t="str">
        <f>FIXED('WinBUGS output'!N1789,2)</f>
        <v>0.22</v>
      </c>
      <c r="F1790" s="5" t="str">
        <f>FIXED('WinBUGS output'!M1789,2)</f>
        <v>-0.46</v>
      </c>
      <c r="G1790" s="5" t="str">
        <f>FIXED('WinBUGS output'!O1789,2)</f>
        <v>0.91</v>
      </c>
      <c r="H1790" s="38"/>
      <c r="I1790" s="38"/>
      <c r="J1790" s="38"/>
      <c r="X1790" s="5" t="str">
        <f t="shared" si="66"/>
        <v>Short-term psychodynamic psychotherapy individual</v>
      </c>
      <c r="Y1790" s="5" t="str">
        <f t="shared" si="67"/>
        <v>Computerised-CBT (CCBT)</v>
      </c>
      <c r="Z1790" s="5" t="str">
        <f>FIXED(EXP('WinBUGS output'!N1789),2)</f>
        <v>1.25</v>
      </c>
      <c r="AA1790" s="5" t="str">
        <f>FIXED(EXP('WinBUGS output'!M1789),2)</f>
        <v>0.63</v>
      </c>
      <c r="AB1790" s="5" t="str">
        <f>FIXED(EXP('WinBUGS output'!O1789),2)</f>
        <v>2.48</v>
      </c>
    </row>
    <row r="1791" spans="1:28" x14ac:dyDescent="0.25">
      <c r="A1791" s="15">
        <v>23</v>
      </c>
      <c r="B1791" s="15">
        <v>40</v>
      </c>
      <c r="C1791" s="5" t="str">
        <f>VLOOKUP(A1791,'WinBUGS output'!A:C,3,FALSE)</f>
        <v>Short-term psychodynamic psychotherapy individual</v>
      </c>
      <c r="D1791" s="5" t="str">
        <f>VLOOKUP(B1791,'WinBUGS output'!A:C,3,FALSE)</f>
        <v>Computerised-CBT (CCBT) + TAU</v>
      </c>
      <c r="E1791" s="5" t="str">
        <f>FIXED('WinBUGS output'!N1790,2)</f>
        <v>0.25</v>
      </c>
      <c r="F1791" s="5" t="str">
        <f>FIXED('WinBUGS output'!M1790,2)</f>
        <v>-0.46</v>
      </c>
      <c r="G1791" s="5" t="str">
        <f>FIXED('WinBUGS output'!O1790,2)</f>
        <v>0.98</v>
      </c>
      <c r="H1791" s="38"/>
      <c r="I1791" s="38"/>
      <c r="J1791" s="38"/>
      <c r="X1791" s="5" t="str">
        <f t="shared" si="66"/>
        <v>Short-term psychodynamic psychotherapy individual</v>
      </c>
      <c r="Y1791" s="5" t="str">
        <f t="shared" si="67"/>
        <v>Computerised-CBT (CCBT) + TAU</v>
      </c>
      <c r="Z1791" s="5" t="str">
        <f>FIXED(EXP('WinBUGS output'!N1790),2)</f>
        <v>1.28</v>
      </c>
      <c r="AA1791" s="5" t="str">
        <f>FIXED(EXP('WinBUGS output'!M1790),2)</f>
        <v>0.63</v>
      </c>
      <c r="AB1791" s="5" t="str">
        <f>FIXED(EXP('WinBUGS output'!O1790),2)</f>
        <v>2.65</v>
      </c>
    </row>
    <row r="1792" spans="1:28" x14ac:dyDescent="0.25">
      <c r="A1792" s="15">
        <v>23</v>
      </c>
      <c r="B1792" s="15">
        <v>41</v>
      </c>
      <c r="C1792" s="5" t="str">
        <f>VLOOKUP(A1792,'WinBUGS output'!A:C,3,FALSE)</f>
        <v>Short-term psychodynamic psychotherapy individual</v>
      </c>
      <c r="D1792" s="5" t="str">
        <f>VLOOKUP(B1792,'WinBUGS output'!A:C,3,FALSE)</f>
        <v>Online positive psychological intervention</v>
      </c>
      <c r="E1792" s="5" t="str">
        <f>FIXED('WinBUGS output'!N1791,2)</f>
        <v>0.24</v>
      </c>
      <c r="F1792" s="5" t="str">
        <f>FIXED('WinBUGS output'!M1791,2)</f>
        <v>-0.54</v>
      </c>
      <c r="G1792" s="5" t="str">
        <f>FIXED('WinBUGS output'!O1791,2)</f>
        <v>1.05</v>
      </c>
      <c r="H1792" s="38"/>
      <c r="I1792" s="38"/>
      <c r="J1792" s="38"/>
      <c r="X1792" s="5" t="str">
        <f t="shared" si="66"/>
        <v>Short-term psychodynamic psychotherapy individual</v>
      </c>
      <c r="Y1792" s="5" t="str">
        <f t="shared" si="67"/>
        <v>Online positive psychological intervention</v>
      </c>
      <c r="Z1792" s="5" t="str">
        <f>FIXED(EXP('WinBUGS output'!N1791),2)</f>
        <v>1.27</v>
      </c>
      <c r="AA1792" s="5" t="str">
        <f>FIXED(EXP('WinBUGS output'!M1791),2)</f>
        <v>0.58</v>
      </c>
      <c r="AB1792" s="5" t="str">
        <f>FIXED(EXP('WinBUGS output'!O1791),2)</f>
        <v>2.87</v>
      </c>
    </row>
    <row r="1793" spans="1:28" x14ac:dyDescent="0.25">
      <c r="A1793" s="15">
        <v>23</v>
      </c>
      <c r="B1793" s="15">
        <v>42</v>
      </c>
      <c r="C1793" s="5" t="str">
        <f>VLOOKUP(A1793,'WinBUGS output'!A:C,3,FALSE)</f>
        <v>Short-term psychodynamic psychotherapy individual</v>
      </c>
      <c r="D1793" s="5" t="str">
        <f>VLOOKUP(B1793,'WinBUGS output'!A:C,3,FALSE)</f>
        <v>Psychoeducational website</v>
      </c>
      <c r="E1793" s="5" t="str">
        <f>FIXED('WinBUGS output'!N1792,2)</f>
        <v>0.17</v>
      </c>
      <c r="F1793" s="5" t="str">
        <f>FIXED('WinBUGS output'!M1792,2)</f>
        <v>-0.60</v>
      </c>
      <c r="G1793" s="5" t="str">
        <f>FIXED('WinBUGS output'!O1792,2)</f>
        <v>0.92</v>
      </c>
      <c r="H1793" s="38"/>
      <c r="I1793" s="38"/>
      <c r="J1793" s="38"/>
      <c r="X1793" s="5" t="str">
        <f t="shared" si="66"/>
        <v>Short-term psychodynamic psychotherapy individual</v>
      </c>
      <c r="Y1793" s="5" t="str">
        <f t="shared" si="67"/>
        <v>Psychoeducational website</v>
      </c>
      <c r="Z1793" s="5" t="str">
        <f>FIXED(EXP('WinBUGS output'!N1792),2)</f>
        <v>1.18</v>
      </c>
      <c r="AA1793" s="5" t="str">
        <f>FIXED(EXP('WinBUGS output'!M1792),2)</f>
        <v>0.55</v>
      </c>
      <c r="AB1793" s="5" t="str">
        <f>FIXED(EXP('WinBUGS output'!O1792),2)</f>
        <v>2.51</v>
      </c>
    </row>
    <row r="1794" spans="1:28" x14ac:dyDescent="0.25">
      <c r="A1794" s="15">
        <v>23</v>
      </c>
      <c r="B1794" s="15">
        <v>43</v>
      </c>
      <c r="C1794" s="5" t="str">
        <f>VLOOKUP(A1794,'WinBUGS output'!A:C,3,FALSE)</f>
        <v>Short-term psychodynamic psychotherapy individual</v>
      </c>
      <c r="D1794" s="5" t="str">
        <f>VLOOKUP(B1794,'WinBUGS output'!A:C,3,FALSE)</f>
        <v>Tailored computerised psychoeducation and self-help strategies</v>
      </c>
      <c r="E1794" s="5" t="str">
        <f>FIXED('WinBUGS output'!N1793,2)</f>
        <v>0.15</v>
      </c>
      <c r="F1794" s="5" t="str">
        <f>FIXED('WinBUGS output'!M1793,2)</f>
        <v>-0.67</v>
      </c>
      <c r="G1794" s="5" t="str">
        <f>FIXED('WinBUGS output'!O1793,2)</f>
        <v>0.94</v>
      </c>
      <c r="H1794" s="38"/>
      <c r="I1794" s="38"/>
      <c r="J1794" s="38"/>
      <c r="X1794" s="5" t="str">
        <f t="shared" si="66"/>
        <v>Short-term psychodynamic psychotherapy individual</v>
      </c>
      <c r="Y1794" s="5" t="str">
        <f t="shared" si="67"/>
        <v>Tailored computerised psychoeducation and self-help strategies</v>
      </c>
      <c r="Z1794" s="5" t="str">
        <f>FIXED(EXP('WinBUGS output'!N1793),2)</f>
        <v>1.17</v>
      </c>
      <c r="AA1794" s="5" t="str">
        <f>FIXED(EXP('WinBUGS output'!M1793),2)</f>
        <v>0.51</v>
      </c>
      <c r="AB1794" s="5" t="str">
        <f>FIXED(EXP('WinBUGS output'!O1793),2)</f>
        <v>2.56</v>
      </c>
    </row>
    <row r="1795" spans="1:28" x14ac:dyDescent="0.25">
      <c r="A1795" s="15">
        <v>23</v>
      </c>
      <c r="B1795" s="15">
        <v>44</v>
      </c>
      <c r="C1795" s="5" t="str">
        <f>VLOOKUP(A1795,'WinBUGS output'!A:C,3,FALSE)</f>
        <v>Short-term psychodynamic psychotherapy individual</v>
      </c>
      <c r="D1795" s="5" t="str">
        <f>VLOOKUP(B1795,'WinBUGS output'!A:C,3,FALSE)</f>
        <v>Lifestyle factors discussion</v>
      </c>
      <c r="E1795" s="5" t="str">
        <f>FIXED('WinBUGS output'!N1794,2)</f>
        <v>-0.54</v>
      </c>
      <c r="F1795" s="5" t="str">
        <f>FIXED('WinBUGS output'!M1794,2)</f>
        <v>-1.48</v>
      </c>
      <c r="G1795" s="5" t="str">
        <f>FIXED('WinBUGS output'!O1794,2)</f>
        <v>0.40</v>
      </c>
      <c r="H1795" s="38"/>
      <c r="I1795" s="38"/>
      <c r="J1795" s="38"/>
      <c r="X1795" s="5" t="str">
        <f t="shared" si="66"/>
        <v>Short-term psychodynamic psychotherapy individual</v>
      </c>
      <c r="Y1795" s="5" t="str">
        <f t="shared" si="67"/>
        <v>Lifestyle factors discussion</v>
      </c>
      <c r="Z1795" s="5" t="str">
        <f>FIXED(EXP('WinBUGS output'!N1794),2)</f>
        <v>0.59</v>
      </c>
      <c r="AA1795" s="5" t="str">
        <f>FIXED(EXP('WinBUGS output'!M1794),2)</f>
        <v>0.23</v>
      </c>
      <c r="AB1795" s="5" t="str">
        <f>FIXED(EXP('WinBUGS output'!O1794),2)</f>
        <v>1.50</v>
      </c>
    </row>
    <row r="1796" spans="1:28" x14ac:dyDescent="0.25">
      <c r="A1796" s="15">
        <v>23</v>
      </c>
      <c r="B1796" s="15">
        <v>45</v>
      </c>
      <c r="C1796" s="5" t="str">
        <f>VLOOKUP(A1796,'WinBUGS output'!A:C,3,FALSE)</f>
        <v>Short-term psychodynamic psychotherapy individual</v>
      </c>
      <c r="D1796" s="5" t="str">
        <f>VLOOKUP(B1796,'WinBUGS output'!A:C,3,FALSE)</f>
        <v>Psychoeducational group programme</v>
      </c>
      <c r="E1796" s="5" t="str">
        <f>FIXED('WinBUGS output'!N1795,2)</f>
        <v>-0.67</v>
      </c>
      <c r="F1796" s="5" t="str">
        <f>FIXED('WinBUGS output'!M1795,2)</f>
        <v>-1.65</v>
      </c>
      <c r="G1796" s="5" t="str">
        <f>FIXED('WinBUGS output'!O1795,2)</f>
        <v>0.26</v>
      </c>
      <c r="H1796" s="38"/>
      <c r="I1796" s="38"/>
      <c r="J1796" s="38"/>
      <c r="X1796" s="5" t="str">
        <f t="shared" si="66"/>
        <v>Short-term psychodynamic psychotherapy individual</v>
      </c>
      <c r="Y1796" s="5" t="str">
        <f t="shared" si="67"/>
        <v>Psychoeducational group programme</v>
      </c>
      <c r="Z1796" s="5" t="str">
        <f>FIXED(EXP('WinBUGS output'!N1795),2)</f>
        <v>0.51</v>
      </c>
      <c r="AA1796" s="5" t="str">
        <f>FIXED(EXP('WinBUGS output'!M1795),2)</f>
        <v>0.19</v>
      </c>
      <c r="AB1796" s="5" t="str">
        <f>FIXED(EXP('WinBUGS output'!O1795),2)</f>
        <v>1.29</v>
      </c>
    </row>
    <row r="1797" spans="1:28" x14ac:dyDescent="0.25">
      <c r="A1797" s="15">
        <v>23</v>
      </c>
      <c r="B1797" s="15">
        <v>46</v>
      </c>
      <c r="C1797" s="5" t="str">
        <f>VLOOKUP(A1797,'WinBUGS output'!A:C,3,FALSE)</f>
        <v>Short-term psychodynamic psychotherapy individual</v>
      </c>
      <c r="D1797" s="5" t="str">
        <f>VLOOKUP(B1797,'WinBUGS output'!A:C,3,FALSE)</f>
        <v>Psychoeducational group programme + TAU</v>
      </c>
      <c r="E1797" s="5" t="str">
        <f>FIXED('WinBUGS output'!N1796,2)</f>
        <v>-0.38</v>
      </c>
      <c r="F1797" s="5" t="str">
        <f>FIXED('WinBUGS output'!M1796,2)</f>
        <v>-1.23</v>
      </c>
      <c r="G1797" s="5" t="str">
        <f>FIXED('WinBUGS output'!O1796,2)</f>
        <v>0.47</v>
      </c>
      <c r="H1797" s="38"/>
      <c r="I1797" s="38"/>
      <c r="J1797" s="38"/>
      <c r="X1797" s="5" t="str">
        <f t="shared" ref="X1797:X1860" si="68">C1797</f>
        <v>Short-term psychodynamic psychotherapy individual</v>
      </c>
      <c r="Y1797" s="5" t="str">
        <f t="shared" ref="Y1797:Y1860" si="69">D1797</f>
        <v>Psychoeducational group programme + TAU</v>
      </c>
      <c r="Z1797" s="5" t="str">
        <f>FIXED(EXP('WinBUGS output'!N1796),2)</f>
        <v>0.69</v>
      </c>
      <c r="AA1797" s="5" t="str">
        <f>FIXED(EXP('WinBUGS output'!M1796),2)</f>
        <v>0.29</v>
      </c>
      <c r="AB1797" s="5" t="str">
        <f>FIXED(EXP('WinBUGS output'!O1796),2)</f>
        <v>1.61</v>
      </c>
    </row>
    <row r="1798" spans="1:28" x14ac:dyDescent="0.25">
      <c r="A1798" s="15">
        <v>23</v>
      </c>
      <c r="B1798" s="15">
        <v>47</v>
      </c>
      <c r="C1798" s="5" t="str">
        <f>VLOOKUP(A1798,'WinBUGS output'!A:C,3,FALSE)</f>
        <v>Short-term psychodynamic psychotherapy individual</v>
      </c>
      <c r="D1798" s="5" t="str">
        <f>VLOOKUP(B1798,'WinBUGS output'!A:C,3,FALSE)</f>
        <v>Interpersonal psychotherapy (IPT)</v>
      </c>
      <c r="E1798" s="5" t="str">
        <f>FIXED('WinBUGS output'!N1797,2)</f>
        <v>-0.18</v>
      </c>
      <c r="F1798" s="5" t="str">
        <f>FIXED('WinBUGS output'!M1797,2)</f>
        <v>-0.85</v>
      </c>
      <c r="G1798" s="5" t="str">
        <f>FIXED('WinBUGS output'!O1797,2)</f>
        <v>0.48</v>
      </c>
      <c r="H1798" s="38"/>
      <c r="I1798" s="38"/>
      <c r="J1798" s="38"/>
      <c r="X1798" s="5" t="str">
        <f t="shared" si="68"/>
        <v>Short-term psychodynamic psychotherapy individual</v>
      </c>
      <c r="Y1798" s="5" t="str">
        <f t="shared" si="69"/>
        <v>Interpersonal psychotherapy (IPT)</v>
      </c>
      <c r="Z1798" s="5" t="str">
        <f>FIXED(EXP('WinBUGS output'!N1797),2)</f>
        <v>0.83</v>
      </c>
      <c r="AA1798" s="5" t="str">
        <f>FIXED(EXP('WinBUGS output'!M1797),2)</f>
        <v>0.43</v>
      </c>
      <c r="AB1798" s="5" t="str">
        <f>FIXED(EXP('WinBUGS output'!O1797),2)</f>
        <v>1.62</v>
      </c>
    </row>
    <row r="1799" spans="1:28" x14ac:dyDescent="0.25">
      <c r="A1799" s="15">
        <v>23</v>
      </c>
      <c r="B1799" s="15">
        <v>48</v>
      </c>
      <c r="C1799" s="5" t="str">
        <f>VLOOKUP(A1799,'WinBUGS output'!A:C,3,FALSE)</f>
        <v>Short-term psychodynamic psychotherapy individual</v>
      </c>
      <c r="D1799" s="5" t="str">
        <f>VLOOKUP(B1799,'WinBUGS output'!A:C,3,FALSE)</f>
        <v>Interpersonal psychotherapy (IPT) + TAU</v>
      </c>
      <c r="E1799" s="5" t="str">
        <f>FIXED('WinBUGS output'!N1798,2)</f>
        <v>-0.35</v>
      </c>
      <c r="F1799" s="5" t="str">
        <f>FIXED('WinBUGS output'!M1798,2)</f>
        <v>-1.37</v>
      </c>
      <c r="G1799" s="5" t="str">
        <f>FIXED('WinBUGS output'!O1798,2)</f>
        <v>0.53</v>
      </c>
      <c r="H1799" s="38"/>
      <c r="I1799" s="38"/>
      <c r="J1799" s="38"/>
      <c r="X1799" s="5" t="str">
        <f t="shared" si="68"/>
        <v>Short-term psychodynamic psychotherapy individual</v>
      </c>
      <c r="Y1799" s="5" t="str">
        <f t="shared" si="69"/>
        <v>Interpersonal psychotherapy (IPT) + TAU</v>
      </c>
      <c r="Z1799" s="5" t="str">
        <f>FIXED(EXP('WinBUGS output'!N1798),2)</f>
        <v>0.70</v>
      </c>
      <c r="AA1799" s="5" t="str">
        <f>FIXED(EXP('WinBUGS output'!M1798),2)</f>
        <v>0.26</v>
      </c>
      <c r="AB1799" s="5" t="str">
        <f>FIXED(EXP('WinBUGS output'!O1798),2)</f>
        <v>1.69</v>
      </c>
    </row>
    <row r="1800" spans="1:28" x14ac:dyDescent="0.25">
      <c r="A1800" s="15">
        <v>23</v>
      </c>
      <c r="B1800" s="15">
        <v>49</v>
      </c>
      <c r="C1800" s="5" t="str">
        <f>VLOOKUP(A1800,'WinBUGS output'!A:C,3,FALSE)</f>
        <v>Short-term psychodynamic psychotherapy individual</v>
      </c>
      <c r="D1800" s="5" t="str">
        <f>VLOOKUP(B1800,'WinBUGS output'!A:C,3,FALSE)</f>
        <v>Emotion-focused therapy (EFT)</v>
      </c>
      <c r="E1800" s="5" t="str">
        <f>FIXED('WinBUGS output'!N1799,2)</f>
        <v>-0.27</v>
      </c>
      <c r="F1800" s="5" t="str">
        <f>FIXED('WinBUGS output'!M1799,2)</f>
        <v>-1.19</v>
      </c>
      <c r="G1800" s="5" t="str">
        <f>FIXED('WinBUGS output'!O1799,2)</f>
        <v>0.56</v>
      </c>
      <c r="H1800" s="38"/>
      <c r="I1800" s="38"/>
      <c r="J1800" s="38"/>
      <c r="X1800" s="5" t="str">
        <f t="shared" si="68"/>
        <v>Short-term psychodynamic psychotherapy individual</v>
      </c>
      <c r="Y1800" s="5" t="str">
        <f t="shared" si="69"/>
        <v>Emotion-focused therapy (EFT)</v>
      </c>
      <c r="Z1800" s="5" t="str">
        <f>FIXED(EXP('WinBUGS output'!N1799),2)</f>
        <v>0.77</v>
      </c>
      <c r="AA1800" s="5" t="str">
        <f>FIXED(EXP('WinBUGS output'!M1799),2)</f>
        <v>0.30</v>
      </c>
      <c r="AB1800" s="5" t="str">
        <f>FIXED(EXP('WinBUGS output'!O1799),2)</f>
        <v>1.75</v>
      </c>
    </row>
    <row r="1801" spans="1:28" x14ac:dyDescent="0.25">
      <c r="A1801" s="15">
        <v>23</v>
      </c>
      <c r="B1801" s="15">
        <v>50</v>
      </c>
      <c r="C1801" s="5" t="str">
        <f>VLOOKUP(A1801,'WinBUGS output'!A:C,3,FALSE)</f>
        <v>Short-term psychodynamic psychotherapy individual</v>
      </c>
      <c r="D1801" s="5" t="str">
        <f>VLOOKUP(B1801,'WinBUGS output'!A:C,3,FALSE)</f>
        <v>Interpersonal counselling</v>
      </c>
      <c r="E1801" s="5" t="str">
        <f>FIXED('WinBUGS output'!N1800,2)</f>
        <v>-0.23</v>
      </c>
      <c r="F1801" s="5" t="str">
        <f>FIXED('WinBUGS output'!M1800,2)</f>
        <v>-1.07</v>
      </c>
      <c r="G1801" s="5" t="str">
        <f>FIXED('WinBUGS output'!O1800,2)</f>
        <v>0.54</v>
      </c>
      <c r="H1801" s="38"/>
      <c r="I1801" s="38"/>
      <c r="J1801" s="38"/>
      <c r="X1801" s="5" t="str">
        <f t="shared" si="68"/>
        <v>Short-term psychodynamic psychotherapy individual</v>
      </c>
      <c r="Y1801" s="5" t="str">
        <f t="shared" si="69"/>
        <v>Interpersonal counselling</v>
      </c>
      <c r="Z1801" s="5" t="str">
        <f>FIXED(EXP('WinBUGS output'!N1800),2)</f>
        <v>0.79</v>
      </c>
      <c r="AA1801" s="5" t="str">
        <f>FIXED(EXP('WinBUGS output'!M1800),2)</f>
        <v>0.34</v>
      </c>
      <c r="AB1801" s="5" t="str">
        <f>FIXED(EXP('WinBUGS output'!O1800),2)</f>
        <v>1.72</v>
      </c>
    </row>
    <row r="1802" spans="1:28" x14ac:dyDescent="0.25">
      <c r="A1802" s="15">
        <v>23</v>
      </c>
      <c r="B1802" s="15">
        <v>51</v>
      </c>
      <c r="C1802" s="5" t="str">
        <f>VLOOKUP(A1802,'WinBUGS output'!A:C,3,FALSE)</f>
        <v>Short-term psychodynamic psychotherapy individual</v>
      </c>
      <c r="D1802" s="5" t="str">
        <f>VLOOKUP(B1802,'WinBUGS output'!A:C,3,FALSE)</f>
        <v>Non-directive counselling</v>
      </c>
      <c r="E1802" s="5" t="str">
        <f>FIXED('WinBUGS output'!N1801,2)</f>
        <v>-0.03</v>
      </c>
      <c r="F1802" s="5" t="str">
        <f>FIXED('WinBUGS output'!M1801,2)</f>
        <v>-0.79</v>
      </c>
      <c r="G1802" s="5" t="str">
        <f>FIXED('WinBUGS output'!O1801,2)</f>
        <v>0.76</v>
      </c>
      <c r="H1802" s="38" t="s">
        <v>5245</v>
      </c>
      <c r="I1802" s="38" t="s">
        <v>5430</v>
      </c>
      <c r="J1802" s="38" t="s">
        <v>5431</v>
      </c>
      <c r="X1802" s="5" t="str">
        <f t="shared" si="68"/>
        <v>Short-term psychodynamic psychotherapy individual</v>
      </c>
      <c r="Y1802" s="5" t="str">
        <f t="shared" si="69"/>
        <v>Non-directive counselling</v>
      </c>
      <c r="Z1802" s="5" t="str">
        <f>FIXED(EXP('WinBUGS output'!N1801),2)</f>
        <v>0.97</v>
      </c>
      <c r="AA1802" s="5" t="str">
        <f>FIXED(EXP('WinBUGS output'!M1801),2)</f>
        <v>0.46</v>
      </c>
      <c r="AB1802" s="5" t="str">
        <f>FIXED(EXP('WinBUGS output'!O1801),2)</f>
        <v>2.13</v>
      </c>
    </row>
    <row r="1803" spans="1:28" x14ac:dyDescent="0.25">
      <c r="A1803" s="15">
        <v>23</v>
      </c>
      <c r="B1803" s="15">
        <v>52</v>
      </c>
      <c r="C1803" s="5" t="str">
        <f>VLOOKUP(A1803,'WinBUGS output'!A:C,3,FALSE)</f>
        <v>Short-term psychodynamic psychotherapy individual</v>
      </c>
      <c r="D1803" s="5" t="str">
        <f>VLOOKUP(B1803,'WinBUGS output'!A:C,3,FALSE)</f>
        <v>Non-directive counselling + TAU</v>
      </c>
      <c r="E1803" s="5" t="str">
        <f>FIXED('WinBUGS output'!N1802,2)</f>
        <v>-0.06</v>
      </c>
      <c r="F1803" s="5" t="str">
        <f>FIXED('WinBUGS output'!M1802,2)</f>
        <v>-0.89</v>
      </c>
      <c r="G1803" s="5" t="str">
        <f>FIXED('WinBUGS output'!O1802,2)</f>
        <v>0.81</v>
      </c>
      <c r="H1803" s="38"/>
      <c r="I1803" s="38"/>
      <c r="J1803" s="38"/>
      <c r="X1803" s="5" t="str">
        <f t="shared" si="68"/>
        <v>Short-term psychodynamic psychotherapy individual</v>
      </c>
      <c r="Y1803" s="5" t="str">
        <f t="shared" si="69"/>
        <v>Non-directive counselling + TAU</v>
      </c>
      <c r="Z1803" s="5" t="str">
        <f>FIXED(EXP('WinBUGS output'!N1802),2)</f>
        <v>0.94</v>
      </c>
      <c r="AA1803" s="5" t="str">
        <f>FIXED(EXP('WinBUGS output'!M1802),2)</f>
        <v>0.41</v>
      </c>
      <c r="AB1803" s="5" t="str">
        <f>FIXED(EXP('WinBUGS output'!O1802),2)</f>
        <v>2.24</v>
      </c>
    </row>
    <row r="1804" spans="1:28" x14ac:dyDescent="0.25">
      <c r="A1804" s="15">
        <v>23</v>
      </c>
      <c r="B1804" s="15">
        <v>53</v>
      </c>
      <c r="C1804" s="5" t="str">
        <f>VLOOKUP(A1804,'WinBUGS output'!A:C,3,FALSE)</f>
        <v>Short-term psychodynamic psychotherapy individual</v>
      </c>
      <c r="D1804" s="5" t="str">
        <f>VLOOKUP(B1804,'WinBUGS output'!A:C,3,FALSE)</f>
        <v>Psychodynamic counselling + TAU</v>
      </c>
      <c r="E1804" s="5" t="str">
        <f>FIXED('WinBUGS output'!N1803,2)</f>
        <v>-0.15</v>
      </c>
      <c r="F1804" s="5" t="str">
        <f>FIXED('WinBUGS output'!M1803,2)</f>
        <v>-1.06</v>
      </c>
      <c r="G1804" s="5" t="str">
        <f>FIXED('WinBUGS output'!O1803,2)</f>
        <v>0.73</v>
      </c>
      <c r="H1804" s="38"/>
      <c r="I1804" s="38"/>
      <c r="J1804" s="38"/>
      <c r="X1804" s="5" t="str">
        <f t="shared" si="68"/>
        <v>Short-term psychodynamic psychotherapy individual</v>
      </c>
      <c r="Y1804" s="5" t="str">
        <f t="shared" si="69"/>
        <v>Psychodynamic counselling + TAU</v>
      </c>
      <c r="Z1804" s="5" t="str">
        <f>FIXED(EXP('WinBUGS output'!N1803),2)</f>
        <v>0.86</v>
      </c>
      <c r="AA1804" s="5" t="str">
        <f>FIXED(EXP('WinBUGS output'!M1803),2)</f>
        <v>0.35</v>
      </c>
      <c r="AB1804" s="5" t="str">
        <f>FIXED(EXP('WinBUGS output'!O1803),2)</f>
        <v>2.08</v>
      </c>
    </row>
    <row r="1805" spans="1:28" x14ac:dyDescent="0.25">
      <c r="A1805" s="15">
        <v>23</v>
      </c>
      <c r="B1805" s="15">
        <v>54</v>
      </c>
      <c r="C1805" s="5" t="str">
        <f>VLOOKUP(A1805,'WinBUGS output'!A:C,3,FALSE)</f>
        <v>Short-term psychodynamic psychotherapy individual</v>
      </c>
      <c r="D1805" s="5" t="str">
        <f>VLOOKUP(B1805,'WinBUGS output'!A:C,3,FALSE)</f>
        <v>Relational client-centered therapy</v>
      </c>
      <c r="E1805" s="5" t="str">
        <f>FIXED('WinBUGS output'!N1804,2)</f>
        <v>-0.17</v>
      </c>
      <c r="F1805" s="5" t="str">
        <f>FIXED('WinBUGS output'!M1804,2)</f>
        <v>-1.18</v>
      </c>
      <c r="G1805" s="5" t="str">
        <f>FIXED('WinBUGS output'!O1804,2)</f>
        <v>0.77</v>
      </c>
      <c r="H1805" s="38"/>
      <c r="I1805" s="38"/>
      <c r="J1805" s="38"/>
      <c r="X1805" s="5" t="str">
        <f t="shared" si="68"/>
        <v>Short-term psychodynamic psychotherapy individual</v>
      </c>
      <c r="Y1805" s="5" t="str">
        <f t="shared" si="69"/>
        <v>Relational client-centered therapy</v>
      </c>
      <c r="Z1805" s="5" t="str">
        <f>FIXED(EXP('WinBUGS output'!N1804),2)</f>
        <v>0.84</v>
      </c>
      <c r="AA1805" s="5" t="str">
        <f>FIXED(EXP('WinBUGS output'!M1804),2)</f>
        <v>0.31</v>
      </c>
      <c r="AB1805" s="5" t="str">
        <f>FIXED(EXP('WinBUGS output'!O1804),2)</f>
        <v>2.17</v>
      </c>
    </row>
    <row r="1806" spans="1:28" x14ac:dyDescent="0.25">
      <c r="A1806" s="15">
        <v>23</v>
      </c>
      <c r="B1806" s="15">
        <v>55</v>
      </c>
      <c r="C1806" s="5" t="str">
        <f>VLOOKUP(A1806,'WinBUGS output'!A:C,3,FALSE)</f>
        <v>Short-term psychodynamic psychotherapy individual</v>
      </c>
      <c r="D1806" s="5" t="str">
        <f>VLOOKUP(B1806,'WinBUGS output'!A:C,3,FALSE)</f>
        <v>Wheel of wellness counselling</v>
      </c>
      <c r="E1806" s="5" t="str">
        <f>FIXED('WinBUGS output'!N1805,2)</f>
        <v>-0.23</v>
      </c>
      <c r="F1806" s="5" t="str">
        <f>FIXED('WinBUGS output'!M1805,2)</f>
        <v>-1.26</v>
      </c>
      <c r="G1806" s="5" t="str">
        <f>FIXED('WinBUGS output'!O1805,2)</f>
        <v>0.66</v>
      </c>
      <c r="H1806" s="38"/>
      <c r="I1806" s="38"/>
      <c r="J1806" s="38"/>
      <c r="X1806" s="5" t="str">
        <f t="shared" si="68"/>
        <v>Short-term psychodynamic psychotherapy individual</v>
      </c>
      <c r="Y1806" s="5" t="str">
        <f t="shared" si="69"/>
        <v>Wheel of wellness counselling</v>
      </c>
      <c r="Z1806" s="5" t="str">
        <f>FIXED(EXP('WinBUGS output'!N1805),2)</f>
        <v>0.79</v>
      </c>
      <c r="AA1806" s="5" t="str">
        <f>FIXED(EXP('WinBUGS output'!M1805),2)</f>
        <v>0.28</v>
      </c>
      <c r="AB1806" s="5" t="str">
        <f>FIXED(EXP('WinBUGS output'!O1805),2)</f>
        <v>1.94</v>
      </c>
    </row>
    <row r="1807" spans="1:28" x14ac:dyDescent="0.25">
      <c r="A1807" s="15">
        <v>23</v>
      </c>
      <c r="B1807" s="15">
        <v>56</v>
      </c>
      <c r="C1807" s="5" t="str">
        <f>VLOOKUP(A1807,'WinBUGS output'!A:C,3,FALSE)</f>
        <v>Short-term psychodynamic psychotherapy individual</v>
      </c>
      <c r="D1807" s="5" t="str">
        <f>VLOOKUP(B1807,'WinBUGS output'!A:C,3,FALSE)</f>
        <v>Problem solving group</v>
      </c>
      <c r="E1807" s="5" t="str">
        <f>FIXED('WinBUGS output'!N1806,2)</f>
        <v>-0.22</v>
      </c>
      <c r="F1807" s="5" t="str">
        <f>FIXED('WinBUGS output'!M1806,2)</f>
        <v>-1.22</v>
      </c>
      <c r="G1807" s="5" t="str">
        <f>FIXED('WinBUGS output'!O1806,2)</f>
        <v>0.84</v>
      </c>
      <c r="H1807" s="38"/>
      <c r="I1807" s="38"/>
      <c r="J1807" s="38"/>
      <c r="X1807" s="5" t="str">
        <f t="shared" si="68"/>
        <v>Short-term psychodynamic psychotherapy individual</v>
      </c>
      <c r="Y1807" s="5" t="str">
        <f t="shared" si="69"/>
        <v>Problem solving group</v>
      </c>
      <c r="Z1807" s="5" t="str">
        <f>FIXED(EXP('WinBUGS output'!N1806),2)</f>
        <v>0.80</v>
      </c>
      <c r="AA1807" s="5" t="str">
        <f>FIXED(EXP('WinBUGS output'!M1806),2)</f>
        <v>0.29</v>
      </c>
      <c r="AB1807" s="5" t="str">
        <f>FIXED(EXP('WinBUGS output'!O1806),2)</f>
        <v>2.32</v>
      </c>
    </row>
    <row r="1808" spans="1:28" x14ac:dyDescent="0.25">
      <c r="A1808" s="15">
        <v>23</v>
      </c>
      <c r="B1808" s="15">
        <v>57</v>
      </c>
      <c r="C1808" s="5" t="str">
        <f>VLOOKUP(A1808,'WinBUGS output'!A:C,3,FALSE)</f>
        <v>Short-term psychodynamic psychotherapy individual</v>
      </c>
      <c r="D1808" s="5" t="str">
        <f>VLOOKUP(B1808,'WinBUGS output'!A:C,3,FALSE)</f>
        <v>Problem solving individual</v>
      </c>
      <c r="E1808" s="5" t="str">
        <f>FIXED('WinBUGS output'!N1807,2)</f>
        <v>-0.31</v>
      </c>
      <c r="F1808" s="5" t="str">
        <f>FIXED('WinBUGS output'!M1807,2)</f>
        <v>-1.12</v>
      </c>
      <c r="G1808" s="5" t="str">
        <f>FIXED('WinBUGS output'!O1807,2)</f>
        <v>0.50</v>
      </c>
      <c r="H1808" s="38"/>
      <c r="I1808" s="38"/>
      <c r="J1808" s="38"/>
      <c r="X1808" s="5" t="str">
        <f t="shared" si="68"/>
        <v>Short-term psychodynamic psychotherapy individual</v>
      </c>
      <c r="Y1808" s="5" t="str">
        <f t="shared" si="69"/>
        <v>Problem solving individual</v>
      </c>
      <c r="Z1808" s="5" t="str">
        <f>FIXED(EXP('WinBUGS output'!N1807),2)</f>
        <v>0.74</v>
      </c>
      <c r="AA1808" s="5" t="str">
        <f>FIXED(EXP('WinBUGS output'!M1807),2)</f>
        <v>0.33</v>
      </c>
      <c r="AB1808" s="5" t="str">
        <f>FIXED(EXP('WinBUGS output'!O1807),2)</f>
        <v>1.65</v>
      </c>
    </row>
    <row r="1809" spans="1:28" x14ac:dyDescent="0.25">
      <c r="A1809" s="15">
        <v>23</v>
      </c>
      <c r="B1809" s="15">
        <v>58</v>
      </c>
      <c r="C1809" s="5" t="str">
        <f>VLOOKUP(A1809,'WinBUGS output'!A:C,3,FALSE)</f>
        <v>Short-term psychodynamic psychotherapy individual</v>
      </c>
      <c r="D1809" s="5" t="str">
        <f>VLOOKUP(B1809,'WinBUGS output'!A:C,3,FALSE)</f>
        <v>Problem solving individual + TAU</v>
      </c>
      <c r="E1809" s="5" t="str">
        <f>FIXED('WinBUGS output'!N1808,2)</f>
        <v>-0.39</v>
      </c>
      <c r="F1809" s="5" t="str">
        <f>FIXED('WinBUGS output'!M1808,2)</f>
        <v>-1.37</v>
      </c>
      <c r="G1809" s="5" t="str">
        <f>FIXED('WinBUGS output'!O1808,2)</f>
        <v>0.53</v>
      </c>
      <c r="H1809" s="38"/>
      <c r="I1809" s="38"/>
      <c r="J1809" s="38"/>
      <c r="X1809" s="5" t="str">
        <f t="shared" si="68"/>
        <v>Short-term psychodynamic psychotherapy individual</v>
      </c>
      <c r="Y1809" s="5" t="str">
        <f t="shared" si="69"/>
        <v>Problem solving individual + TAU</v>
      </c>
      <c r="Z1809" s="5" t="str">
        <f>FIXED(EXP('WinBUGS output'!N1808),2)</f>
        <v>0.67</v>
      </c>
      <c r="AA1809" s="5" t="str">
        <f>FIXED(EXP('WinBUGS output'!M1808),2)</f>
        <v>0.26</v>
      </c>
      <c r="AB1809" s="5" t="str">
        <f>FIXED(EXP('WinBUGS output'!O1808),2)</f>
        <v>1.70</v>
      </c>
    </row>
    <row r="1810" spans="1:28" x14ac:dyDescent="0.25">
      <c r="A1810" s="15">
        <v>23</v>
      </c>
      <c r="B1810" s="15">
        <v>59</v>
      </c>
      <c r="C1810" s="5" t="str">
        <f>VLOOKUP(A1810,'WinBUGS output'!A:C,3,FALSE)</f>
        <v>Short-term psychodynamic psychotherapy individual</v>
      </c>
      <c r="D1810" s="5" t="str">
        <f>VLOOKUP(B1810,'WinBUGS output'!A:C,3,FALSE)</f>
        <v>Problem solving individual + enhanced TAU</v>
      </c>
      <c r="E1810" s="5" t="str">
        <f>FIXED('WinBUGS output'!N1809,2)</f>
        <v>-0.19</v>
      </c>
      <c r="F1810" s="5" t="str">
        <f>FIXED('WinBUGS output'!M1809,2)</f>
        <v>-1.15</v>
      </c>
      <c r="G1810" s="5" t="str">
        <f>FIXED('WinBUGS output'!O1809,2)</f>
        <v>0.85</v>
      </c>
      <c r="H1810" s="38"/>
      <c r="I1810" s="38"/>
      <c r="J1810" s="38"/>
      <c r="X1810" s="5" t="str">
        <f t="shared" si="68"/>
        <v>Short-term psychodynamic psychotherapy individual</v>
      </c>
      <c r="Y1810" s="5" t="str">
        <f t="shared" si="69"/>
        <v>Problem solving individual + enhanced TAU</v>
      </c>
      <c r="Z1810" s="5" t="str">
        <f>FIXED(EXP('WinBUGS output'!N1809),2)</f>
        <v>0.83</v>
      </c>
      <c r="AA1810" s="5" t="str">
        <f>FIXED(EXP('WinBUGS output'!M1809),2)</f>
        <v>0.32</v>
      </c>
      <c r="AB1810" s="5" t="str">
        <f>FIXED(EXP('WinBUGS output'!O1809),2)</f>
        <v>2.33</v>
      </c>
    </row>
    <row r="1811" spans="1:28" x14ac:dyDescent="0.25">
      <c r="A1811" s="15">
        <v>23</v>
      </c>
      <c r="B1811" s="15">
        <v>60</v>
      </c>
      <c r="C1811" s="5" t="str">
        <f>VLOOKUP(A1811,'WinBUGS output'!A:C,3,FALSE)</f>
        <v>Short-term psychodynamic psychotherapy individual</v>
      </c>
      <c r="D1811" s="5" t="str">
        <f>VLOOKUP(B1811,'WinBUGS output'!A:C,3,FALSE)</f>
        <v>Behavioural activation (BA)</v>
      </c>
      <c r="E1811" s="5" t="str">
        <f>FIXED('WinBUGS output'!N1810,2)</f>
        <v>-0.57</v>
      </c>
      <c r="F1811" s="5" t="str">
        <f>FIXED('WinBUGS output'!M1810,2)</f>
        <v>-1.49</v>
      </c>
      <c r="G1811" s="5" t="str">
        <f>FIXED('WinBUGS output'!O1810,2)</f>
        <v>0.32</v>
      </c>
      <c r="H1811" s="38"/>
      <c r="I1811" s="38"/>
      <c r="J1811" s="38"/>
      <c r="X1811" s="5" t="str">
        <f t="shared" si="68"/>
        <v>Short-term psychodynamic psychotherapy individual</v>
      </c>
      <c r="Y1811" s="5" t="str">
        <f t="shared" si="69"/>
        <v>Behavioural activation (BA)</v>
      </c>
      <c r="Z1811" s="5" t="str">
        <f>FIXED(EXP('WinBUGS output'!N1810),2)</f>
        <v>0.56</v>
      </c>
      <c r="AA1811" s="5" t="str">
        <f>FIXED(EXP('WinBUGS output'!M1810),2)</f>
        <v>0.23</v>
      </c>
      <c r="AB1811" s="5" t="str">
        <f>FIXED(EXP('WinBUGS output'!O1810),2)</f>
        <v>1.38</v>
      </c>
    </row>
    <row r="1812" spans="1:28" x14ac:dyDescent="0.25">
      <c r="A1812" s="15">
        <v>23</v>
      </c>
      <c r="B1812" s="15">
        <v>61</v>
      </c>
      <c r="C1812" s="5" t="str">
        <f>VLOOKUP(A1812,'WinBUGS output'!A:C,3,FALSE)</f>
        <v>Short-term psychodynamic psychotherapy individual</v>
      </c>
      <c r="D1812" s="5" t="str">
        <f>VLOOKUP(B1812,'WinBUGS output'!A:C,3,FALSE)</f>
        <v>Behavioural activation (BA) + TAU</v>
      </c>
      <c r="E1812" s="5" t="str">
        <f>FIXED('WinBUGS output'!N1811,2)</f>
        <v>-0.33</v>
      </c>
      <c r="F1812" s="5" t="str">
        <f>FIXED('WinBUGS output'!M1811,2)</f>
        <v>-1.43</v>
      </c>
      <c r="G1812" s="5" t="str">
        <f>FIXED('WinBUGS output'!O1811,2)</f>
        <v>0.83</v>
      </c>
      <c r="H1812" s="38"/>
      <c r="I1812" s="38"/>
      <c r="J1812" s="38"/>
      <c r="X1812" s="5" t="str">
        <f t="shared" si="68"/>
        <v>Short-term psychodynamic psychotherapy individual</v>
      </c>
      <c r="Y1812" s="5" t="str">
        <f t="shared" si="69"/>
        <v>Behavioural activation (BA) + TAU</v>
      </c>
      <c r="Z1812" s="5" t="str">
        <f>FIXED(EXP('WinBUGS output'!N1811),2)</f>
        <v>0.72</v>
      </c>
      <c r="AA1812" s="5" t="str">
        <f>FIXED(EXP('WinBUGS output'!M1811),2)</f>
        <v>0.24</v>
      </c>
      <c r="AB1812" s="5" t="str">
        <f>FIXED(EXP('WinBUGS output'!O1811),2)</f>
        <v>2.30</v>
      </c>
    </row>
    <row r="1813" spans="1:28" x14ac:dyDescent="0.25">
      <c r="A1813" s="15">
        <v>23</v>
      </c>
      <c r="B1813" s="15">
        <v>62</v>
      </c>
      <c r="C1813" s="5" t="str">
        <f>VLOOKUP(A1813,'WinBUGS output'!A:C,3,FALSE)</f>
        <v>Short-term psychodynamic psychotherapy individual</v>
      </c>
      <c r="D1813" s="5" t="str">
        <f>VLOOKUP(B1813,'WinBUGS output'!A:C,3,FALSE)</f>
        <v>Behavioural therapy (Lewinsohn 1976)</v>
      </c>
      <c r="E1813" s="5" t="str">
        <f>FIXED('WinBUGS output'!N1812,2)</f>
        <v>-0.14</v>
      </c>
      <c r="F1813" s="5" t="str">
        <f>FIXED('WinBUGS output'!M1812,2)</f>
        <v>-1.22</v>
      </c>
      <c r="G1813" s="5" t="str">
        <f>FIXED('WinBUGS output'!O1812,2)</f>
        <v>1.06</v>
      </c>
      <c r="H1813" s="38" t="s">
        <v>5432</v>
      </c>
      <c r="I1813" s="38" t="s">
        <v>5433</v>
      </c>
      <c r="J1813" s="38" t="s">
        <v>5434</v>
      </c>
      <c r="X1813" s="5" t="str">
        <f t="shared" si="68"/>
        <v>Short-term psychodynamic psychotherapy individual</v>
      </c>
      <c r="Y1813" s="5" t="str">
        <f t="shared" si="69"/>
        <v>Behavioural therapy (Lewinsohn 1976)</v>
      </c>
      <c r="Z1813" s="5" t="str">
        <f>FIXED(EXP('WinBUGS output'!N1812),2)</f>
        <v>0.87</v>
      </c>
      <c r="AA1813" s="5" t="str">
        <f>FIXED(EXP('WinBUGS output'!M1812),2)</f>
        <v>0.30</v>
      </c>
      <c r="AB1813" s="5" t="str">
        <f>FIXED(EXP('WinBUGS output'!O1812),2)</f>
        <v>2.89</v>
      </c>
    </row>
    <row r="1814" spans="1:28" x14ac:dyDescent="0.25">
      <c r="A1814" s="15">
        <v>23</v>
      </c>
      <c r="B1814" s="15">
        <v>63</v>
      </c>
      <c r="C1814" s="5" t="str">
        <f>VLOOKUP(A1814,'WinBUGS output'!A:C,3,FALSE)</f>
        <v>Short-term psychodynamic psychotherapy individual</v>
      </c>
      <c r="D1814" s="5" t="str">
        <f>VLOOKUP(B1814,'WinBUGS output'!A:C,3,FALSE)</f>
        <v>Coping with Depression course (individual)</v>
      </c>
      <c r="E1814" s="5" t="str">
        <f>FIXED('WinBUGS output'!N1813,2)</f>
        <v>-0.33</v>
      </c>
      <c r="F1814" s="5" t="str">
        <f>FIXED('WinBUGS output'!M1813,2)</f>
        <v>-1.49</v>
      </c>
      <c r="G1814" s="5" t="str">
        <f>FIXED('WinBUGS output'!O1813,2)</f>
        <v>0.87</v>
      </c>
      <c r="H1814" s="38"/>
      <c r="I1814" s="38"/>
      <c r="J1814" s="38"/>
      <c r="X1814" s="5" t="str">
        <f t="shared" si="68"/>
        <v>Short-term psychodynamic psychotherapy individual</v>
      </c>
      <c r="Y1814" s="5" t="str">
        <f t="shared" si="69"/>
        <v>Coping with Depression course (individual)</v>
      </c>
      <c r="Z1814" s="5" t="str">
        <f>FIXED(EXP('WinBUGS output'!N1813),2)</f>
        <v>0.72</v>
      </c>
      <c r="AA1814" s="5" t="str">
        <f>FIXED(EXP('WinBUGS output'!M1813),2)</f>
        <v>0.23</v>
      </c>
      <c r="AB1814" s="5" t="str">
        <f>FIXED(EXP('WinBUGS output'!O1813),2)</f>
        <v>2.39</v>
      </c>
    </row>
    <row r="1815" spans="1:28" x14ac:dyDescent="0.25">
      <c r="A1815" s="15">
        <v>23</v>
      </c>
      <c r="B1815" s="15">
        <v>64</v>
      </c>
      <c r="C1815" s="5" t="str">
        <f>VLOOKUP(A1815,'WinBUGS output'!A:C,3,FALSE)</f>
        <v>Short-term psychodynamic psychotherapy individual</v>
      </c>
      <c r="D1815" s="5" t="str">
        <f>VLOOKUP(B1815,'WinBUGS output'!A:C,3,FALSE)</f>
        <v>CBT individual (under 15 sessions)</v>
      </c>
      <c r="E1815" s="5" t="str">
        <f>FIXED('WinBUGS output'!N1814,2)</f>
        <v>-0.23</v>
      </c>
      <c r="F1815" s="5" t="str">
        <f>FIXED('WinBUGS output'!M1814,2)</f>
        <v>-0.88</v>
      </c>
      <c r="G1815" s="5" t="str">
        <f>FIXED('WinBUGS output'!O1814,2)</f>
        <v>0.43</v>
      </c>
      <c r="H1815" s="38"/>
      <c r="I1815" s="38"/>
      <c r="J1815" s="38"/>
      <c r="X1815" s="5" t="str">
        <f t="shared" si="68"/>
        <v>Short-term psychodynamic psychotherapy individual</v>
      </c>
      <c r="Y1815" s="5" t="str">
        <f t="shared" si="69"/>
        <v>CBT individual (under 15 sessions)</v>
      </c>
      <c r="Z1815" s="5" t="str">
        <f>FIXED(EXP('WinBUGS output'!N1814),2)</f>
        <v>0.80</v>
      </c>
      <c r="AA1815" s="5" t="str">
        <f>FIXED(EXP('WinBUGS output'!M1814),2)</f>
        <v>0.42</v>
      </c>
      <c r="AB1815" s="5" t="str">
        <f>FIXED(EXP('WinBUGS output'!O1814),2)</f>
        <v>1.53</v>
      </c>
    </row>
    <row r="1816" spans="1:28" x14ac:dyDescent="0.25">
      <c r="A1816" s="15">
        <v>23</v>
      </c>
      <c r="B1816" s="15">
        <v>65</v>
      </c>
      <c r="C1816" s="5" t="str">
        <f>VLOOKUP(A1816,'WinBUGS output'!A:C,3,FALSE)</f>
        <v>Short-term psychodynamic psychotherapy individual</v>
      </c>
      <c r="D1816" s="5" t="str">
        <f>VLOOKUP(B1816,'WinBUGS output'!A:C,3,FALSE)</f>
        <v>CBT individual (under 15 sessions) + TAU</v>
      </c>
      <c r="E1816" s="5" t="str">
        <f>FIXED('WinBUGS output'!N1815,2)</f>
        <v>-0.17</v>
      </c>
      <c r="F1816" s="5" t="str">
        <f>FIXED('WinBUGS output'!M1815,2)</f>
        <v>-0.90</v>
      </c>
      <c r="G1816" s="5" t="str">
        <f>FIXED('WinBUGS output'!O1815,2)</f>
        <v>0.65</v>
      </c>
      <c r="H1816" s="38"/>
      <c r="I1816" s="38"/>
      <c r="J1816" s="38"/>
      <c r="X1816" s="5" t="str">
        <f t="shared" si="68"/>
        <v>Short-term psychodynamic psychotherapy individual</v>
      </c>
      <c r="Y1816" s="5" t="str">
        <f t="shared" si="69"/>
        <v>CBT individual (under 15 sessions) + TAU</v>
      </c>
      <c r="Z1816" s="5" t="str">
        <f>FIXED(EXP('WinBUGS output'!N1815),2)</f>
        <v>0.85</v>
      </c>
      <c r="AA1816" s="5" t="str">
        <f>FIXED(EXP('WinBUGS output'!M1815),2)</f>
        <v>0.41</v>
      </c>
      <c r="AB1816" s="5" t="str">
        <f>FIXED(EXP('WinBUGS output'!O1815),2)</f>
        <v>1.91</v>
      </c>
    </row>
    <row r="1817" spans="1:28" x14ac:dyDescent="0.25">
      <c r="A1817" s="15">
        <v>23</v>
      </c>
      <c r="B1817" s="15">
        <v>66</v>
      </c>
      <c r="C1817" s="5" t="str">
        <f>VLOOKUP(A1817,'WinBUGS output'!A:C,3,FALSE)</f>
        <v>Short-term psychodynamic psychotherapy individual</v>
      </c>
      <c r="D1817" s="5" t="str">
        <f>VLOOKUP(B1817,'WinBUGS output'!A:C,3,FALSE)</f>
        <v>CBT individual (over 15 sessions)</v>
      </c>
      <c r="E1817" s="5" t="str">
        <f>FIXED('WinBUGS output'!N1816,2)</f>
        <v>-0.29</v>
      </c>
      <c r="F1817" s="5" t="str">
        <f>FIXED('WinBUGS output'!M1816,2)</f>
        <v>-0.85</v>
      </c>
      <c r="G1817" s="5" t="str">
        <f>FIXED('WinBUGS output'!O1816,2)</f>
        <v>0.28</v>
      </c>
      <c r="H1817" s="38" t="s">
        <v>5435</v>
      </c>
      <c r="I1817" s="38" t="s">
        <v>5436</v>
      </c>
      <c r="J1817" s="38" t="s">
        <v>5437</v>
      </c>
      <c r="X1817" s="5" t="str">
        <f t="shared" si="68"/>
        <v>Short-term psychodynamic psychotherapy individual</v>
      </c>
      <c r="Y1817" s="5" t="str">
        <f t="shared" si="69"/>
        <v>CBT individual (over 15 sessions)</v>
      </c>
      <c r="Z1817" s="5" t="str">
        <f>FIXED(EXP('WinBUGS output'!N1816),2)</f>
        <v>0.75</v>
      </c>
      <c r="AA1817" s="5" t="str">
        <f>FIXED(EXP('WinBUGS output'!M1816),2)</f>
        <v>0.43</v>
      </c>
      <c r="AB1817" s="5" t="str">
        <f>FIXED(EXP('WinBUGS output'!O1816),2)</f>
        <v>1.33</v>
      </c>
    </row>
    <row r="1818" spans="1:28" x14ac:dyDescent="0.25">
      <c r="A1818" s="15">
        <v>23</v>
      </c>
      <c r="B1818" s="15">
        <v>67</v>
      </c>
      <c r="C1818" s="5" t="str">
        <f>VLOOKUP(A1818,'WinBUGS output'!A:C,3,FALSE)</f>
        <v>Short-term psychodynamic psychotherapy individual</v>
      </c>
      <c r="D1818" s="5" t="str">
        <f>VLOOKUP(B1818,'WinBUGS output'!A:C,3,FALSE)</f>
        <v>CBT individual (over 15 sessions) + TAU</v>
      </c>
      <c r="E1818" s="5" t="str">
        <f>FIXED('WinBUGS output'!N1817,2)</f>
        <v>-0.31</v>
      </c>
      <c r="F1818" s="5" t="str">
        <f>FIXED('WinBUGS output'!M1817,2)</f>
        <v>-1.17</v>
      </c>
      <c r="G1818" s="5" t="str">
        <f>FIXED('WinBUGS output'!O1817,2)</f>
        <v>0.50</v>
      </c>
      <c r="H1818" s="38"/>
      <c r="I1818" s="38"/>
      <c r="J1818" s="38"/>
      <c r="X1818" s="5" t="str">
        <f t="shared" si="68"/>
        <v>Short-term psychodynamic psychotherapy individual</v>
      </c>
      <c r="Y1818" s="5" t="str">
        <f t="shared" si="69"/>
        <v>CBT individual (over 15 sessions) + TAU</v>
      </c>
      <c r="Z1818" s="5" t="str">
        <f>FIXED(EXP('WinBUGS output'!N1817),2)</f>
        <v>0.73</v>
      </c>
      <c r="AA1818" s="5" t="str">
        <f>FIXED(EXP('WinBUGS output'!M1817),2)</f>
        <v>0.31</v>
      </c>
      <c r="AB1818" s="5" t="str">
        <f>FIXED(EXP('WinBUGS output'!O1817),2)</f>
        <v>1.65</v>
      </c>
    </row>
    <row r="1819" spans="1:28" x14ac:dyDescent="0.25">
      <c r="A1819" s="15">
        <v>23</v>
      </c>
      <c r="B1819" s="15">
        <v>68</v>
      </c>
      <c r="C1819" s="5" t="str">
        <f>VLOOKUP(A1819,'WinBUGS output'!A:C,3,FALSE)</f>
        <v>Short-term psychodynamic psychotherapy individual</v>
      </c>
      <c r="D1819" s="5" t="str">
        <f>VLOOKUP(B1819,'WinBUGS output'!A:C,3,FALSE)</f>
        <v>Rational emotive behaviour therapy (REBT) individual</v>
      </c>
      <c r="E1819" s="5" t="str">
        <f>FIXED('WinBUGS output'!N1818,2)</f>
        <v>-0.32</v>
      </c>
      <c r="F1819" s="5" t="str">
        <f>FIXED('WinBUGS output'!M1818,2)</f>
        <v>-1.15</v>
      </c>
      <c r="G1819" s="5" t="str">
        <f>FIXED('WinBUGS output'!O1818,2)</f>
        <v>0.46</v>
      </c>
      <c r="H1819" s="38"/>
      <c r="I1819" s="38"/>
      <c r="J1819" s="38"/>
      <c r="X1819" s="5" t="str">
        <f t="shared" si="68"/>
        <v>Short-term psychodynamic psychotherapy individual</v>
      </c>
      <c r="Y1819" s="5" t="str">
        <f t="shared" si="69"/>
        <v>Rational emotive behaviour therapy (REBT) individual</v>
      </c>
      <c r="Z1819" s="5" t="str">
        <f>FIXED(EXP('WinBUGS output'!N1818),2)</f>
        <v>0.73</v>
      </c>
      <c r="AA1819" s="5" t="str">
        <f>FIXED(EXP('WinBUGS output'!M1818),2)</f>
        <v>0.32</v>
      </c>
      <c r="AB1819" s="5" t="str">
        <f>FIXED(EXP('WinBUGS output'!O1818),2)</f>
        <v>1.59</v>
      </c>
    </row>
    <row r="1820" spans="1:28" x14ac:dyDescent="0.25">
      <c r="A1820" s="15">
        <v>23</v>
      </c>
      <c r="B1820" s="15">
        <v>69</v>
      </c>
      <c r="C1820" s="5" t="str">
        <f>VLOOKUP(A1820,'WinBUGS output'!A:C,3,FALSE)</f>
        <v>Short-term psychodynamic psychotherapy individual</v>
      </c>
      <c r="D1820" s="5" t="str">
        <f>VLOOKUP(B1820,'WinBUGS output'!A:C,3,FALSE)</f>
        <v>Third-wave cognitive therapy individual</v>
      </c>
      <c r="E1820" s="5" t="str">
        <f>FIXED('WinBUGS output'!N1819,2)</f>
        <v>-0.36</v>
      </c>
      <c r="F1820" s="5" t="str">
        <f>FIXED('WinBUGS output'!M1819,2)</f>
        <v>-1.10</v>
      </c>
      <c r="G1820" s="5" t="str">
        <f>FIXED('WinBUGS output'!O1819,2)</f>
        <v>0.34</v>
      </c>
      <c r="H1820" s="38" t="s">
        <v>5436</v>
      </c>
      <c r="I1820" s="38" t="s">
        <v>5438</v>
      </c>
      <c r="J1820" s="38" t="s">
        <v>5400</v>
      </c>
      <c r="X1820" s="5" t="str">
        <f t="shared" si="68"/>
        <v>Short-term psychodynamic psychotherapy individual</v>
      </c>
      <c r="Y1820" s="5" t="str">
        <f t="shared" si="69"/>
        <v>Third-wave cognitive therapy individual</v>
      </c>
      <c r="Z1820" s="5" t="str">
        <f>FIXED(EXP('WinBUGS output'!N1819),2)</f>
        <v>0.70</v>
      </c>
      <c r="AA1820" s="5" t="str">
        <f>FIXED(EXP('WinBUGS output'!M1819),2)</f>
        <v>0.33</v>
      </c>
      <c r="AB1820" s="5" t="str">
        <f>FIXED(EXP('WinBUGS output'!O1819),2)</f>
        <v>1.40</v>
      </c>
    </row>
    <row r="1821" spans="1:28" x14ac:dyDescent="0.25">
      <c r="A1821" s="15">
        <v>23</v>
      </c>
      <c r="B1821" s="15">
        <v>70</v>
      </c>
      <c r="C1821" s="5" t="str">
        <f>VLOOKUP(A1821,'WinBUGS output'!A:C,3,FALSE)</f>
        <v>Short-term psychodynamic psychotherapy individual</v>
      </c>
      <c r="D1821" s="5" t="str">
        <f>VLOOKUP(B1821,'WinBUGS output'!A:C,3,FALSE)</f>
        <v>Third-wave cognitive therapy individual + TAU</v>
      </c>
      <c r="E1821" s="5" t="str">
        <f>FIXED('WinBUGS output'!N1820,2)</f>
        <v>-0.32</v>
      </c>
      <c r="F1821" s="5" t="str">
        <f>FIXED('WinBUGS output'!M1820,2)</f>
        <v>-1.19</v>
      </c>
      <c r="G1821" s="5" t="str">
        <f>FIXED('WinBUGS output'!O1820,2)</f>
        <v>0.49</v>
      </c>
      <c r="H1821" s="38"/>
      <c r="I1821" s="38"/>
      <c r="J1821" s="38"/>
      <c r="X1821" s="5" t="str">
        <f t="shared" si="68"/>
        <v>Short-term psychodynamic psychotherapy individual</v>
      </c>
      <c r="Y1821" s="5" t="str">
        <f t="shared" si="69"/>
        <v>Third-wave cognitive therapy individual + TAU</v>
      </c>
      <c r="Z1821" s="5" t="str">
        <f>FIXED(EXP('WinBUGS output'!N1820),2)</f>
        <v>0.72</v>
      </c>
      <c r="AA1821" s="5" t="str">
        <f>FIXED(EXP('WinBUGS output'!M1820),2)</f>
        <v>0.30</v>
      </c>
      <c r="AB1821" s="5" t="str">
        <f>FIXED(EXP('WinBUGS output'!O1820),2)</f>
        <v>1.62</v>
      </c>
    </row>
    <row r="1822" spans="1:28" x14ac:dyDescent="0.25">
      <c r="A1822" s="15">
        <v>23</v>
      </c>
      <c r="B1822" s="15">
        <v>71</v>
      </c>
      <c r="C1822" s="5" t="str">
        <f>VLOOKUP(A1822,'WinBUGS output'!A:C,3,FALSE)</f>
        <v>Short-term psychodynamic psychotherapy individual</v>
      </c>
      <c r="D1822" s="5" t="str">
        <f>VLOOKUP(B1822,'WinBUGS output'!A:C,3,FALSE)</f>
        <v>CBT group (under 15 sessions)</v>
      </c>
      <c r="E1822" s="5" t="str">
        <f>FIXED('WinBUGS output'!N1821,2)</f>
        <v>-0.05</v>
      </c>
      <c r="F1822" s="5" t="str">
        <f>FIXED('WinBUGS output'!M1821,2)</f>
        <v>-0.83</v>
      </c>
      <c r="G1822" s="5" t="str">
        <f>FIXED('WinBUGS output'!O1821,2)</f>
        <v>0.74</v>
      </c>
      <c r="H1822" s="38"/>
      <c r="I1822" s="38"/>
      <c r="J1822" s="38"/>
      <c r="X1822" s="5" t="str">
        <f t="shared" si="68"/>
        <v>Short-term psychodynamic psychotherapy individual</v>
      </c>
      <c r="Y1822" s="5" t="str">
        <f t="shared" si="69"/>
        <v>CBT group (under 15 sessions)</v>
      </c>
      <c r="Z1822" s="5" t="str">
        <f>FIXED(EXP('WinBUGS output'!N1821),2)</f>
        <v>0.95</v>
      </c>
      <c r="AA1822" s="5" t="str">
        <f>FIXED(EXP('WinBUGS output'!M1821),2)</f>
        <v>0.44</v>
      </c>
      <c r="AB1822" s="5" t="str">
        <f>FIXED(EXP('WinBUGS output'!O1821),2)</f>
        <v>2.09</v>
      </c>
    </row>
    <row r="1823" spans="1:28" x14ac:dyDescent="0.25">
      <c r="A1823" s="15">
        <v>23</v>
      </c>
      <c r="B1823" s="15">
        <v>72</v>
      </c>
      <c r="C1823" s="5" t="str">
        <f>VLOOKUP(A1823,'WinBUGS output'!A:C,3,FALSE)</f>
        <v>Short-term psychodynamic psychotherapy individual</v>
      </c>
      <c r="D1823" s="5" t="str">
        <f>VLOOKUP(B1823,'WinBUGS output'!A:C,3,FALSE)</f>
        <v>CBT group (under 15 sessions) + TAU</v>
      </c>
      <c r="E1823" s="5" t="str">
        <f>FIXED('WinBUGS output'!N1822,2)</f>
        <v>-0.75</v>
      </c>
      <c r="F1823" s="5" t="str">
        <f>FIXED('WinBUGS output'!M1822,2)</f>
        <v>-1.87</v>
      </c>
      <c r="G1823" s="5" t="str">
        <f>FIXED('WinBUGS output'!O1822,2)</f>
        <v>0.21</v>
      </c>
      <c r="H1823" s="38"/>
      <c r="I1823" s="38"/>
      <c r="J1823" s="38"/>
      <c r="X1823" s="5" t="str">
        <f t="shared" si="68"/>
        <v>Short-term psychodynamic psychotherapy individual</v>
      </c>
      <c r="Y1823" s="5" t="str">
        <f t="shared" si="69"/>
        <v>CBT group (under 15 sessions) + TAU</v>
      </c>
      <c r="Z1823" s="5" t="str">
        <f>FIXED(EXP('WinBUGS output'!N1822),2)</f>
        <v>0.47</v>
      </c>
      <c r="AA1823" s="5" t="str">
        <f>FIXED(EXP('WinBUGS output'!M1822),2)</f>
        <v>0.15</v>
      </c>
      <c r="AB1823" s="5" t="str">
        <f>FIXED(EXP('WinBUGS output'!O1822),2)</f>
        <v>1.24</v>
      </c>
    </row>
    <row r="1824" spans="1:28" x14ac:dyDescent="0.25">
      <c r="A1824" s="15">
        <v>23</v>
      </c>
      <c r="B1824" s="15">
        <v>73</v>
      </c>
      <c r="C1824" s="5" t="str">
        <f>VLOOKUP(A1824,'WinBUGS output'!A:C,3,FALSE)</f>
        <v>Short-term psychodynamic psychotherapy individual</v>
      </c>
      <c r="D1824" s="5" t="str">
        <f>VLOOKUP(B1824,'WinBUGS output'!A:C,3,FALSE)</f>
        <v>CBT group (over 15 sessions)</v>
      </c>
      <c r="E1824" s="5" t="str">
        <f>FIXED('WinBUGS output'!N1823,2)</f>
        <v>-0.23</v>
      </c>
      <c r="F1824" s="5" t="str">
        <f>FIXED('WinBUGS output'!M1823,2)</f>
        <v>-1.20</v>
      </c>
      <c r="G1824" s="5" t="str">
        <f>FIXED('WinBUGS output'!O1823,2)</f>
        <v>0.72</v>
      </c>
      <c r="H1824" s="38"/>
      <c r="I1824" s="38"/>
      <c r="J1824" s="38"/>
      <c r="X1824" s="5" t="str">
        <f t="shared" si="68"/>
        <v>Short-term psychodynamic psychotherapy individual</v>
      </c>
      <c r="Y1824" s="5" t="str">
        <f t="shared" si="69"/>
        <v>CBT group (over 15 sessions)</v>
      </c>
      <c r="Z1824" s="5" t="str">
        <f>FIXED(EXP('WinBUGS output'!N1823),2)</f>
        <v>0.80</v>
      </c>
      <c r="AA1824" s="5" t="str">
        <f>FIXED(EXP('WinBUGS output'!M1823),2)</f>
        <v>0.30</v>
      </c>
      <c r="AB1824" s="5" t="str">
        <f>FIXED(EXP('WinBUGS output'!O1823),2)</f>
        <v>2.06</v>
      </c>
    </row>
    <row r="1825" spans="1:28" x14ac:dyDescent="0.25">
      <c r="A1825" s="15">
        <v>23</v>
      </c>
      <c r="B1825" s="15">
        <v>74</v>
      </c>
      <c r="C1825" s="5" t="str">
        <f>VLOOKUP(A1825,'WinBUGS output'!A:C,3,FALSE)</f>
        <v>Short-term psychodynamic psychotherapy individual</v>
      </c>
      <c r="D1825" s="5" t="str">
        <f>VLOOKUP(B1825,'WinBUGS output'!A:C,3,FALSE)</f>
        <v>Coping with Depression course (group)</v>
      </c>
      <c r="E1825" s="5" t="str">
        <f>FIXED('WinBUGS output'!N1824,2)</f>
        <v>-0.19</v>
      </c>
      <c r="F1825" s="5" t="str">
        <f>FIXED('WinBUGS output'!M1824,2)</f>
        <v>-1.06</v>
      </c>
      <c r="G1825" s="5" t="str">
        <f>FIXED('WinBUGS output'!O1824,2)</f>
        <v>0.68</v>
      </c>
      <c r="H1825" s="38"/>
      <c r="I1825" s="38"/>
      <c r="J1825" s="38"/>
      <c r="X1825" s="5" t="str">
        <f t="shared" si="68"/>
        <v>Short-term psychodynamic psychotherapy individual</v>
      </c>
      <c r="Y1825" s="5" t="str">
        <f t="shared" si="69"/>
        <v>Coping with Depression course (group)</v>
      </c>
      <c r="Z1825" s="5" t="str">
        <f>FIXED(EXP('WinBUGS output'!N1824),2)</f>
        <v>0.83</v>
      </c>
      <c r="AA1825" s="5" t="str">
        <f>FIXED(EXP('WinBUGS output'!M1824),2)</f>
        <v>0.35</v>
      </c>
      <c r="AB1825" s="5" t="str">
        <f>FIXED(EXP('WinBUGS output'!O1824),2)</f>
        <v>1.97</v>
      </c>
    </row>
    <row r="1826" spans="1:28" x14ac:dyDescent="0.25">
      <c r="A1826" s="15">
        <v>23</v>
      </c>
      <c r="B1826" s="15">
        <v>75</v>
      </c>
      <c r="C1826" s="5" t="str">
        <f>VLOOKUP(A1826,'WinBUGS output'!A:C,3,FALSE)</f>
        <v>Short-term psychodynamic psychotherapy individual</v>
      </c>
      <c r="D1826" s="5" t="str">
        <f>VLOOKUP(B1826,'WinBUGS output'!A:C,3,FALSE)</f>
        <v>Coping with Depression course (group) + TAU</v>
      </c>
      <c r="E1826" s="5" t="str">
        <f>FIXED('WinBUGS output'!N1825,2)</f>
        <v>0.09</v>
      </c>
      <c r="F1826" s="5" t="str">
        <f>FIXED('WinBUGS output'!M1825,2)</f>
        <v>-0.81</v>
      </c>
      <c r="G1826" s="5" t="str">
        <f>FIXED('WinBUGS output'!O1825,2)</f>
        <v>1.07</v>
      </c>
      <c r="H1826" s="38"/>
      <c r="I1826" s="38"/>
      <c r="J1826" s="38"/>
      <c r="X1826" s="5" t="str">
        <f t="shared" si="68"/>
        <v>Short-term psychodynamic psychotherapy individual</v>
      </c>
      <c r="Y1826" s="5" t="str">
        <f t="shared" si="69"/>
        <v>Coping with Depression course (group) + TAU</v>
      </c>
      <c r="Z1826" s="5" t="str">
        <f>FIXED(EXP('WinBUGS output'!N1825),2)</f>
        <v>1.09</v>
      </c>
      <c r="AA1826" s="5" t="str">
        <f>FIXED(EXP('WinBUGS output'!M1825),2)</f>
        <v>0.44</v>
      </c>
      <c r="AB1826" s="5" t="str">
        <f>FIXED(EXP('WinBUGS output'!O1825),2)</f>
        <v>2.92</v>
      </c>
    </row>
    <row r="1827" spans="1:28" x14ac:dyDescent="0.25">
      <c r="A1827" s="15">
        <v>23</v>
      </c>
      <c r="B1827" s="15">
        <v>76</v>
      </c>
      <c r="C1827" s="5" t="str">
        <f>VLOOKUP(A1827,'WinBUGS output'!A:C,3,FALSE)</f>
        <v>Short-term psychodynamic psychotherapy individual</v>
      </c>
      <c r="D1827" s="5" t="str">
        <f>VLOOKUP(B1827,'WinBUGS output'!A:C,3,FALSE)</f>
        <v>Rational emotive behaviour therapy (REBT) group</v>
      </c>
      <c r="E1827" s="5" t="str">
        <f>FIXED('WinBUGS output'!N1826,2)</f>
        <v>-0.46</v>
      </c>
      <c r="F1827" s="5" t="str">
        <f>FIXED('WinBUGS output'!M1826,2)</f>
        <v>-1.64</v>
      </c>
      <c r="G1827" s="5" t="str">
        <f>FIXED('WinBUGS output'!O1826,2)</f>
        <v>0.54</v>
      </c>
      <c r="H1827" s="38"/>
      <c r="I1827" s="38"/>
      <c r="J1827" s="38"/>
      <c r="X1827" s="5" t="str">
        <f t="shared" si="68"/>
        <v>Short-term psychodynamic psychotherapy individual</v>
      </c>
      <c r="Y1827" s="5" t="str">
        <f t="shared" si="69"/>
        <v>Rational emotive behaviour therapy (REBT) group</v>
      </c>
      <c r="Z1827" s="5" t="str">
        <f>FIXED(EXP('WinBUGS output'!N1826),2)</f>
        <v>0.63</v>
      </c>
      <c r="AA1827" s="5" t="str">
        <f>FIXED(EXP('WinBUGS output'!M1826),2)</f>
        <v>0.19</v>
      </c>
      <c r="AB1827" s="5" t="str">
        <f>FIXED(EXP('WinBUGS output'!O1826),2)</f>
        <v>1.71</v>
      </c>
    </row>
    <row r="1828" spans="1:28" x14ac:dyDescent="0.25">
      <c r="A1828" s="15">
        <v>23</v>
      </c>
      <c r="B1828" s="15">
        <v>77</v>
      </c>
      <c r="C1828" s="5" t="str">
        <f>VLOOKUP(A1828,'WinBUGS output'!A:C,3,FALSE)</f>
        <v>Short-term psychodynamic psychotherapy individual</v>
      </c>
      <c r="D1828" s="5" t="str">
        <f>VLOOKUP(B1828,'WinBUGS output'!A:C,3,FALSE)</f>
        <v>Third-wave cognitive therapy group</v>
      </c>
      <c r="E1828" s="5" t="str">
        <f>FIXED('WinBUGS output'!N1827,2)</f>
        <v>-0.03</v>
      </c>
      <c r="F1828" s="5" t="str">
        <f>FIXED('WinBUGS output'!M1827,2)</f>
        <v>-0.96</v>
      </c>
      <c r="G1828" s="5" t="str">
        <f>FIXED('WinBUGS output'!O1827,2)</f>
        <v>0.96</v>
      </c>
      <c r="H1828" s="38"/>
      <c r="I1828" s="38"/>
      <c r="J1828" s="38"/>
      <c r="X1828" s="5" t="str">
        <f t="shared" si="68"/>
        <v>Short-term psychodynamic psychotherapy individual</v>
      </c>
      <c r="Y1828" s="5" t="str">
        <f t="shared" si="69"/>
        <v>Third-wave cognitive therapy group</v>
      </c>
      <c r="Z1828" s="5" t="str">
        <f>FIXED(EXP('WinBUGS output'!N1827),2)</f>
        <v>0.97</v>
      </c>
      <c r="AA1828" s="5" t="str">
        <f>FIXED(EXP('WinBUGS output'!M1827),2)</f>
        <v>0.38</v>
      </c>
      <c r="AB1828" s="5" t="str">
        <f>FIXED(EXP('WinBUGS output'!O1827),2)</f>
        <v>2.60</v>
      </c>
    </row>
    <row r="1829" spans="1:28" x14ac:dyDescent="0.25">
      <c r="A1829" s="15">
        <v>23</v>
      </c>
      <c r="B1829" s="15">
        <v>78</v>
      </c>
      <c r="C1829" s="5" t="str">
        <f>VLOOKUP(A1829,'WinBUGS output'!A:C,3,FALSE)</f>
        <v>Short-term psychodynamic psychotherapy individual</v>
      </c>
      <c r="D1829" s="5" t="str">
        <f>VLOOKUP(B1829,'WinBUGS output'!A:C,3,FALSE)</f>
        <v>Third-wave cognitive therapy group + TAU</v>
      </c>
      <c r="E1829" s="5" t="str">
        <f>FIXED('WinBUGS output'!N1828,2)</f>
        <v>-0.36</v>
      </c>
      <c r="F1829" s="5" t="str">
        <f>FIXED('WinBUGS output'!M1828,2)</f>
        <v>-1.44</v>
      </c>
      <c r="G1829" s="5" t="str">
        <f>FIXED('WinBUGS output'!O1828,2)</f>
        <v>0.64</v>
      </c>
      <c r="H1829" s="38"/>
      <c r="I1829" s="38"/>
      <c r="J1829" s="38"/>
      <c r="X1829" s="5" t="str">
        <f t="shared" si="68"/>
        <v>Short-term psychodynamic psychotherapy individual</v>
      </c>
      <c r="Y1829" s="5" t="str">
        <f t="shared" si="69"/>
        <v>Third-wave cognitive therapy group + TAU</v>
      </c>
      <c r="Z1829" s="5" t="str">
        <f>FIXED(EXP('WinBUGS output'!N1828),2)</f>
        <v>0.70</v>
      </c>
      <c r="AA1829" s="5" t="str">
        <f>FIXED(EXP('WinBUGS output'!M1828),2)</f>
        <v>0.24</v>
      </c>
      <c r="AB1829" s="5" t="str">
        <f>FIXED(EXP('WinBUGS output'!O1828),2)</f>
        <v>1.90</v>
      </c>
    </row>
    <row r="1830" spans="1:28" x14ac:dyDescent="0.25">
      <c r="A1830" s="15">
        <v>23</v>
      </c>
      <c r="B1830" s="15">
        <v>79</v>
      </c>
      <c r="C1830" s="5" t="str">
        <f>VLOOKUP(A1830,'WinBUGS output'!A:C,3,FALSE)</f>
        <v>Short-term psychodynamic psychotherapy individual</v>
      </c>
      <c r="D1830" s="5" t="str">
        <f>VLOOKUP(B1830,'WinBUGS output'!A:C,3,FALSE)</f>
        <v>CBT individual (over 15 sessions) + any AD</v>
      </c>
      <c r="E1830" s="5" t="str">
        <f>FIXED('WinBUGS output'!N1829,2)</f>
        <v>0.19</v>
      </c>
      <c r="F1830" s="5" t="str">
        <f>FIXED('WinBUGS output'!M1829,2)</f>
        <v>-0.90</v>
      </c>
      <c r="G1830" s="5" t="str">
        <f>FIXED('WinBUGS output'!O1829,2)</f>
        <v>1.33</v>
      </c>
      <c r="H1830" s="38"/>
      <c r="I1830" s="38"/>
      <c r="J1830" s="38"/>
      <c r="X1830" s="5" t="str">
        <f t="shared" si="68"/>
        <v>Short-term psychodynamic psychotherapy individual</v>
      </c>
      <c r="Y1830" s="5" t="str">
        <f t="shared" si="69"/>
        <v>CBT individual (over 15 sessions) + any AD</v>
      </c>
      <c r="Z1830" s="5" t="str">
        <f>FIXED(EXP('WinBUGS output'!N1829),2)</f>
        <v>1.21</v>
      </c>
      <c r="AA1830" s="5" t="str">
        <f>FIXED(EXP('WinBUGS output'!M1829),2)</f>
        <v>0.41</v>
      </c>
      <c r="AB1830" s="5" t="str">
        <f>FIXED(EXP('WinBUGS output'!O1829),2)</f>
        <v>3.76</v>
      </c>
    </row>
    <row r="1831" spans="1:28" x14ac:dyDescent="0.25">
      <c r="A1831" s="15">
        <v>23</v>
      </c>
      <c r="B1831" s="15">
        <v>80</v>
      </c>
      <c r="C1831" s="5" t="str">
        <f>VLOOKUP(A1831,'WinBUGS output'!A:C,3,FALSE)</f>
        <v>Short-term psychodynamic psychotherapy individual</v>
      </c>
      <c r="D1831" s="5" t="str">
        <f>VLOOKUP(B1831,'WinBUGS output'!A:C,3,FALSE)</f>
        <v>CBT individual (over 15 sessions) + any TCA</v>
      </c>
      <c r="E1831" s="5" t="str">
        <f>FIXED('WinBUGS output'!N1830,2)</f>
        <v>0.10</v>
      </c>
      <c r="F1831" s="5" t="str">
        <f>FIXED('WinBUGS output'!M1830,2)</f>
        <v>-0.85</v>
      </c>
      <c r="G1831" s="5" t="str">
        <f>FIXED('WinBUGS output'!O1830,2)</f>
        <v>1.02</v>
      </c>
      <c r="H1831" s="38"/>
      <c r="I1831" s="38"/>
      <c r="J1831" s="38"/>
      <c r="X1831" s="5" t="str">
        <f t="shared" si="68"/>
        <v>Short-term psychodynamic psychotherapy individual</v>
      </c>
      <c r="Y1831" s="5" t="str">
        <f t="shared" si="69"/>
        <v>CBT individual (over 15 sessions) + any TCA</v>
      </c>
      <c r="Z1831" s="5" t="str">
        <f>FIXED(EXP('WinBUGS output'!N1830),2)</f>
        <v>1.10</v>
      </c>
      <c r="AA1831" s="5" t="str">
        <f>FIXED(EXP('WinBUGS output'!M1830),2)</f>
        <v>0.43</v>
      </c>
      <c r="AB1831" s="5" t="str">
        <f>FIXED(EXP('WinBUGS output'!O1830),2)</f>
        <v>2.78</v>
      </c>
    </row>
    <row r="1832" spans="1:28" x14ac:dyDescent="0.25">
      <c r="A1832" s="15">
        <v>23</v>
      </c>
      <c r="B1832" s="15">
        <v>81</v>
      </c>
      <c r="C1832" s="5" t="str">
        <f>VLOOKUP(A1832,'WinBUGS output'!A:C,3,FALSE)</f>
        <v>Short-term psychodynamic psychotherapy individual</v>
      </c>
      <c r="D1832" s="5" t="str">
        <f>VLOOKUP(B1832,'WinBUGS output'!A:C,3,FALSE)</f>
        <v>CBT individual (over 15 sessions) + imipramine</v>
      </c>
      <c r="E1832" s="5" t="str">
        <f>FIXED('WinBUGS output'!N1831,2)</f>
        <v>0.08</v>
      </c>
      <c r="F1832" s="5" t="str">
        <f>FIXED('WinBUGS output'!M1831,2)</f>
        <v>-0.95</v>
      </c>
      <c r="G1832" s="5" t="str">
        <f>FIXED('WinBUGS output'!O1831,2)</f>
        <v>1.08</v>
      </c>
      <c r="H1832" s="38"/>
      <c r="I1832" s="38"/>
      <c r="J1832" s="38"/>
      <c r="X1832" s="5" t="str">
        <f t="shared" si="68"/>
        <v>Short-term psychodynamic psychotherapy individual</v>
      </c>
      <c r="Y1832" s="5" t="str">
        <f t="shared" si="69"/>
        <v>CBT individual (over 15 sessions) + imipramine</v>
      </c>
      <c r="Z1832" s="5" t="str">
        <f>FIXED(EXP('WinBUGS output'!N1831),2)</f>
        <v>1.08</v>
      </c>
      <c r="AA1832" s="5" t="str">
        <f>FIXED(EXP('WinBUGS output'!M1831),2)</f>
        <v>0.39</v>
      </c>
      <c r="AB1832" s="5" t="str">
        <f>FIXED(EXP('WinBUGS output'!O1831),2)</f>
        <v>2.93</v>
      </c>
    </row>
    <row r="1833" spans="1:28" x14ac:dyDescent="0.25">
      <c r="A1833" s="15">
        <v>23</v>
      </c>
      <c r="B1833" s="15">
        <v>82</v>
      </c>
      <c r="C1833" s="5" t="str">
        <f>VLOOKUP(A1833,'WinBUGS output'!A:C,3,FALSE)</f>
        <v>Short-term psychodynamic psychotherapy individual</v>
      </c>
      <c r="D1833" s="5" t="str">
        <f>VLOOKUP(B1833,'WinBUGS output'!A:C,3,FALSE)</f>
        <v>CBT group (under 15 sessions) + imipramine</v>
      </c>
      <c r="E1833" s="5" t="str">
        <f>FIXED('WinBUGS output'!N1832,2)</f>
        <v>0.94</v>
      </c>
      <c r="F1833" s="5" t="str">
        <f>FIXED('WinBUGS output'!M1832,2)</f>
        <v>-0.51</v>
      </c>
      <c r="G1833" s="5" t="str">
        <f>FIXED('WinBUGS output'!O1832,2)</f>
        <v>2.42</v>
      </c>
      <c r="H1833" s="38"/>
      <c r="I1833" s="38"/>
      <c r="J1833" s="38"/>
      <c r="X1833" s="5" t="str">
        <f t="shared" si="68"/>
        <v>Short-term psychodynamic psychotherapy individual</v>
      </c>
      <c r="Y1833" s="5" t="str">
        <f t="shared" si="69"/>
        <v>CBT group (under 15 sessions) + imipramine</v>
      </c>
      <c r="Z1833" s="5" t="str">
        <f>FIXED(EXP('WinBUGS output'!N1832),2)</f>
        <v>2.57</v>
      </c>
      <c r="AA1833" s="5" t="str">
        <f>FIXED(EXP('WinBUGS output'!M1832),2)</f>
        <v>0.60</v>
      </c>
      <c r="AB1833" s="5" t="str">
        <f>FIXED(EXP('WinBUGS output'!O1832),2)</f>
        <v>11.20</v>
      </c>
    </row>
    <row r="1834" spans="1:28" x14ac:dyDescent="0.25">
      <c r="A1834" s="15">
        <v>23</v>
      </c>
      <c r="B1834" s="15">
        <v>83</v>
      </c>
      <c r="C1834" s="5" t="str">
        <f>VLOOKUP(A1834,'WinBUGS output'!A:C,3,FALSE)</f>
        <v>Short-term psychodynamic psychotherapy individual</v>
      </c>
      <c r="D1834" s="5" t="str">
        <f>VLOOKUP(B1834,'WinBUGS output'!A:C,3,FALSE)</f>
        <v>Problem solving individual + any SSRI</v>
      </c>
      <c r="E1834" s="5" t="str">
        <f>FIXED('WinBUGS output'!N1833,2)</f>
        <v>-0.72</v>
      </c>
      <c r="F1834" s="5" t="str">
        <f>FIXED('WinBUGS output'!M1833,2)</f>
        <v>-2.20</v>
      </c>
      <c r="G1834" s="5" t="str">
        <f>FIXED('WinBUGS output'!O1833,2)</f>
        <v>0.69</v>
      </c>
      <c r="H1834" s="38"/>
      <c r="I1834" s="38"/>
      <c r="J1834" s="38"/>
      <c r="X1834" s="5" t="str">
        <f t="shared" si="68"/>
        <v>Short-term psychodynamic psychotherapy individual</v>
      </c>
      <c r="Y1834" s="5" t="str">
        <f t="shared" si="69"/>
        <v>Problem solving individual + any SSRI</v>
      </c>
      <c r="Z1834" s="5" t="str">
        <f>FIXED(EXP('WinBUGS output'!N1833),2)</f>
        <v>0.49</v>
      </c>
      <c r="AA1834" s="5" t="str">
        <f>FIXED(EXP('WinBUGS output'!M1833),2)</f>
        <v>0.11</v>
      </c>
      <c r="AB1834" s="5" t="str">
        <f>FIXED(EXP('WinBUGS output'!O1833),2)</f>
        <v>2.00</v>
      </c>
    </row>
    <row r="1835" spans="1:28" x14ac:dyDescent="0.25">
      <c r="A1835" s="15">
        <v>23</v>
      </c>
      <c r="B1835" s="15">
        <v>84</v>
      </c>
      <c r="C1835" s="5" t="str">
        <f>VLOOKUP(A1835,'WinBUGS output'!A:C,3,FALSE)</f>
        <v>Short-term psychodynamic psychotherapy individual</v>
      </c>
      <c r="D1835" s="5" t="str">
        <f>VLOOKUP(B1835,'WinBUGS output'!A:C,3,FALSE)</f>
        <v>Supportive psychotherapy + any SSRI</v>
      </c>
      <c r="E1835" s="5" t="str">
        <f>FIXED('WinBUGS output'!N1834,2)</f>
        <v>0.01</v>
      </c>
      <c r="F1835" s="5" t="str">
        <f>FIXED('WinBUGS output'!M1834,2)</f>
        <v>-1.85</v>
      </c>
      <c r="G1835" s="5" t="str">
        <f>FIXED('WinBUGS output'!O1834,2)</f>
        <v>1.84</v>
      </c>
      <c r="H1835" s="38"/>
      <c r="I1835" s="38"/>
      <c r="J1835" s="38"/>
      <c r="X1835" s="5" t="str">
        <f t="shared" si="68"/>
        <v>Short-term psychodynamic psychotherapy individual</v>
      </c>
      <c r="Y1835" s="5" t="str">
        <f t="shared" si="69"/>
        <v>Supportive psychotherapy + any SSRI</v>
      </c>
      <c r="Z1835" s="5" t="str">
        <f>FIXED(EXP('WinBUGS output'!N1834),2)</f>
        <v>1.01</v>
      </c>
      <c r="AA1835" s="5" t="str">
        <f>FIXED(EXP('WinBUGS output'!M1834),2)</f>
        <v>0.16</v>
      </c>
      <c r="AB1835" s="5" t="str">
        <f>FIXED(EXP('WinBUGS output'!O1834),2)</f>
        <v>6.28</v>
      </c>
    </row>
    <row r="1836" spans="1:28" x14ac:dyDescent="0.25">
      <c r="A1836" s="15">
        <v>23</v>
      </c>
      <c r="B1836" s="15">
        <v>85</v>
      </c>
      <c r="C1836" s="5" t="str">
        <f>VLOOKUP(A1836,'WinBUGS output'!A:C,3,FALSE)</f>
        <v>Short-term psychodynamic psychotherapy individual</v>
      </c>
      <c r="D1836" s="5" t="str">
        <f>VLOOKUP(B1836,'WinBUGS output'!A:C,3,FALSE)</f>
        <v>Interpersonal psychotherapy (IPT) + any AD</v>
      </c>
      <c r="E1836" s="5" t="str">
        <f>FIXED('WinBUGS output'!N1835,2)</f>
        <v>-0.13</v>
      </c>
      <c r="F1836" s="5" t="str">
        <f>FIXED('WinBUGS output'!M1835,2)</f>
        <v>-1.42</v>
      </c>
      <c r="G1836" s="5" t="str">
        <f>FIXED('WinBUGS output'!O1835,2)</f>
        <v>1.15</v>
      </c>
      <c r="H1836" s="38"/>
      <c r="I1836" s="38"/>
      <c r="J1836" s="38"/>
      <c r="X1836" s="5" t="str">
        <f t="shared" si="68"/>
        <v>Short-term psychodynamic psychotherapy individual</v>
      </c>
      <c r="Y1836" s="5" t="str">
        <f t="shared" si="69"/>
        <v>Interpersonal psychotherapy (IPT) + any AD</v>
      </c>
      <c r="Z1836" s="5" t="str">
        <f>FIXED(EXP('WinBUGS output'!N1835),2)</f>
        <v>0.88</v>
      </c>
      <c r="AA1836" s="5" t="str">
        <f>FIXED(EXP('WinBUGS output'!M1835),2)</f>
        <v>0.24</v>
      </c>
      <c r="AB1836" s="5" t="str">
        <f>FIXED(EXP('WinBUGS output'!O1835),2)</f>
        <v>3.15</v>
      </c>
    </row>
    <row r="1837" spans="1:28" x14ac:dyDescent="0.25">
      <c r="A1837" s="15">
        <v>23</v>
      </c>
      <c r="B1837" s="15">
        <v>86</v>
      </c>
      <c r="C1837" s="5" t="str">
        <f>VLOOKUP(A1837,'WinBUGS output'!A:C,3,FALSE)</f>
        <v>Short-term psychodynamic psychotherapy individual</v>
      </c>
      <c r="D1837" s="5" t="str">
        <f>VLOOKUP(B1837,'WinBUGS output'!A:C,3,FALSE)</f>
        <v>Interpersonal psychotherapy (IPT) + imipramine</v>
      </c>
      <c r="E1837" s="5" t="str">
        <f>FIXED('WinBUGS output'!N1836,2)</f>
        <v>-0.24</v>
      </c>
      <c r="F1837" s="5" t="str">
        <f>FIXED('WinBUGS output'!M1836,2)</f>
        <v>-1.69</v>
      </c>
      <c r="G1837" s="5" t="str">
        <f>FIXED('WinBUGS output'!O1836,2)</f>
        <v>1.17</v>
      </c>
      <c r="H1837" s="38"/>
      <c r="I1837" s="38"/>
      <c r="J1837" s="38"/>
      <c r="X1837" s="5" t="str">
        <f t="shared" si="68"/>
        <v>Short-term psychodynamic psychotherapy individual</v>
      </c>
      <c r="Y1837" s="5" t="str">
        <f t="shared" si="69"/>
        <v>Interpersonal psychotherapy (IPT) + imipramine</v>
      </c>
      <c r="Z1837" s="5" t="str">
        <f>FIXED(EXP('WinBUGS output'!N1836),2)</f>
        <v>0.79</v>
      </c>
      <c r="AA1837" s="5" t="str">
        <f>FIXED(EXP('WinBUGS output'!M1836),2)</f>
        <v>0.18</v>
      </c>
      <c r="AB1837" s="5" t="str">
        <f>FIXED(EXP('WinBUGS output'!O1836),2)</f>
        <v>3.21</v>
      </c>
    </row>
    <row r="1838" spans="1:28" x14ac:dyDescent="0.25">
      <c r="A1838" s="15">
        <v>23</v>
      </c>
      <c r="B1838" s="15">
        <v>87</v>
      </c>
      <c r="C1838" s="5" t="str">
        <f>VLOOKUP(A1838,'WinBUGS output'!A:C,3,FALSE)</f>
        <v>Short-term psychodynamic psychotherapy individual</v>
      </c>
      <c r="D1838" s="5" t="str">
        <f>VLOOKUP(B1838,'WinBUGS output'!A:C,3,FALSE)</f>
        <v>Short-term psychodynamic psychotherapy individual + Any AD</v>
      </c>
      <c r="E1838" s="5" t="str">
        <f>FIXED('WinBUGS output'!N1837,2)</f>
        <v>0.51</v>
      </c>
      <c r="F1838" s="5" t="str">
        <f>FIXED('WinBUGS output'!M1837,2)</f>
        <v>-0.31</v>
      </c>
      <c r="G1838" s="5" t="str">
        <f>FIXED('WinBUGS output'!O1837,2)</f>
        <v>1.33</v>
      </c>
      <c r="H1838" s="38" t="s">
        <v>5439</v>
      </c>
      <c r="I1838" s="38" t="s">
        <v>5428</v>
      </c>
      <c r="J1838" s="38" t="s">
        <v>5266</v>
      </c>
      <c r="X1838" s="5" t="str">
        <f t="shared" si="68"/>
        <v>Short-term psychodynamic psychotherapy individual</v>
      </c>
      <c r="Y1838" s="5" t="str">
        <f t="shared" si="69"/>
        <v>Short-term psychodynamic psychotherapy individual + Any AD</v>
      </c>
      <c r="Z1838" s="5" t="str">
        <f>FIXED(EXP('WinBUGS output'!N1837),2)</f>
        <v>1.67</v>
      </c>
      <c r="AA1838" s="5" t="str">
        <f>FIXED(EXP('WinBUGS output'!M1837),2)</f>
        <v>0.74</v>
      </c>
      <c r="AB1838" s="5" t="str">
        <f>FIXED(EXP('WinBUGS output'!O1837),2)</f>
        <v>3.78</v>
      </c>
    </row>
    <row r="1839" spans="1:28" x14ac:dyDescent="0.25">
      <c r="A1839" s="15">
        <v>23</v>
      </c>
      <c r="B1839" s="15">
        <v>88</v>
      </c>
      <c r="C1839" s="5" t="str">
        <f>VLOOKUP(A1839,'WinBUGS output'!A:C,3,FALSE)</f>
        <v>Short-term psychodynamic psychotherapy individual</v>
      </c>
      <c r="D1839" s="5" t="str">
        <f>VLOOKUP(B1839,'WinBUGS output'!A:C,3,FALSE)</f>
        <v>Short-term psychodynamic psychotherapy individual + any SSRI</v>
      </c>
      <c r="E1839" s="5" t="str">
        <f>FIXED('WinBUGS output'!N1838,2)</f>
        <v>0.50</v>
      </c>
      <c r="F1839" s="5" t="str">
        <f>FIXED('WinBUGS output'!M1838,2)</f>
        <v>-0.60</v>
      </c>
      <c r="G1839" s="5" t="str">
        <f>FIXED('WinBUGS output'!O1838,2)</f>
        <v>1.58</v>
      </c>
      <c r="H1839" s="38"/>
      <c r="I1839" s="38"/>
      <c r="J1839" s="38"/>
      <c r="X1839" s="5" t="str">
        <f t="shared" si="68"/>
        <v>Short-term psychodynamic psychotherapy individual</v>
      </c>
      <c r="Y1839" s="5" t="str">
        <f t="shared" si="69"/>
        <v>Short-term psychodynamic psychotherapy individual + any SSRI</v>
      </c>
      <c r="Z1839" s="5" t="str">
        <f>FIXED(EXP('WinBUGS output'!N1838),2)</f>
        <v>1.65</v>
      </c>
      <c r="AA1839" s="5" t="str">
        <f>FIXED(EXP('WinBUGS output'!M1838),2)</f>
        <v>0.55</v>
      </c>
      <c r="AB1839" s="5" t="str">
        <f>FIXED(EXP('WinBUGS output'!O1838),2)</f>
        <v>4.85</v>
      </c>
    </row>
    <row r="1840" spans="1:28" x14ac:dyDescent="0.25">
      <c r="A1840" s="15">
        <v>23</v>
      </c>
      <c r="B1840" s="15">
        <v>89</v>
      </c>
      <c r="C1840" s="5" t="str">
        <f>VLOOKUP(A1840,'WinBUGS output'!A:C,3,FALSE)</f>
        <v>Short-term psychodynamic psychotherapy individual</v>
      </c>
      <c r="D1840" s="5" t="str">
        <f>VLOOKUP(B1840,'WinBUGS output'!A:C,3,FALSE)</f>
        <v>CBT individual (over 15 sessions) + Pill placebo</v>
      </c>
      <c r="E1840" s="5" t="str">
        <f>FIXED('WinBUGS output'!N1839,2)</f>
        <v>-1.08</v>
      </c>
      <c r="F1840" s="5" t="str">
        <f>FIXED('WinBUGS output'!M1839,2)</f>
        <v>-2.47</v>
      </c>
      <c r="G1840" s="5" t="str">
        <f>FIXED('WinBUGS output'!O1839,2)</f>
        <v>0.20</v>
      </c>
      <c r="H1840" s="38"/>
      <c r="I1840" s="38"/>
      <c r="J1840" s="38"/>
      <c r="X1840" s="5" t="str">
        <f t="shared" si="68"/>
        <v>Short-term psychodynamic psychotherapy individual</v>
      </c>
      <c r="Y1840" s="5" t="str">
        <f t="shared" si="69"/>
        <v>CBT individual (over 15 sessions) + Pill placebo</v>
      </c>
      <c r="Z1840" s="5" t="str">
        <f>FIXED(EXP('WinBUGS output'!N1839),2)</f>
        <v>0.34</v>
      </c>
      <c r="AA1840" s="5" t="str">
        <f>FIXED(EXP('WinBUGS output'!M1839),2)</f>
        <v>0.08</v>
      </c>
      <c r="AB1840" s="5" t="str">
        <f>FIXED(EXP('WinBUGS output'!O1839),2)</f>
        <v>1.22</v>
      </c>
    </row>
    <row r="1841" spans="1:28" x14ac:dyDescent="0.25">
      <c r="A1841" s="15">
        <v>23</v>
      </c>
      <c r="B1841" s="15">
        <v>90</v>
      </c>
      <c r="C1841" s="5" t="str">
        <f>VLOOKUP(A1841,'WinBUGS output'!A:C,3,FALSE)</f>
        <v>Short-term psychodynamic psychotherapy individual</v>
      </c>
      <c r="D1841" s="5" t="str">
        <f>VLOOKUP(B1841,'WinBUGS output'!A:C,3,FALSE)</f>
        <v xml:space="preserve">Interpersonal psychotherapy (IPT) + Pill placebo </v>
      </c>
      <c r="E1841" s="5" t="str">
        <f>FIXED('WinBUGS output'!N1840,2)</f>
        <v>-0.91</v>
      </c>
      <c r="F1841" s="5" t="str">
        <f>FIXED('WinBUGS output'!M1840,2)</f>
        <v>-2.15</v>
      </c>
      <c r="G1841" s="5" t="str">
        <f>FIXED('WinBUGS output'!O1840,2)</f>
        <v>0.30</v>
      </c>
      <c r="H1841" s="38"/>
      <c r="I1841" s="38"/>
      <c r="J1841" s="38"/>
      <c r="X1841" s="5" t="str">
        <f t="shared" si="68"/>
        <v>Short-term psychodynamic psychotherapy individual</v>
      </c>
      <c r="Y1841" s="5" t="str">
        <f t="shared" si="69"/>
        <v xml:space="preserve">Interpersonal psychotherapy (IPT) + Pill placebo </v>
      </c>
      <c r="Z1841" s="5" t="str">
        <f>FIXED(EXP('WinBUGS output'!N1840),2)</f>
        <v>0.40</v>
      </c>
      <c r="AA1841" s="5" t="str">
        <f>FIXED(EXP('WinBUGS output'!M1840),2)</f>
        <v>0.12</v>
      </c>
      <c r="AB1841" s="5" t="str">
        <f>FIXED(EXP('WinBUGS output'!O1840),2)</f>
        <v>1.35</v>
      </c>
    </row>
    <row r="1842" spans="1:28" x14ac:dyDescent="0.25">
      <c r="A1842" s="15">
        <v>23</v>
      </c>
      <c r="B1842" s="15">
        <v>91</v>
      </c>
      <c r="C1842" s="5" t="str">
        <f>VLOOKUP(A1842,'WinBUGS output'!A:C,3,FALSE)</f>
        <v>Short-term psychodynamic psychotherapy individual</v>
      </c>
      <c r="D1842" s="5" t="str">
        <f>VLOOKUP(B1842,'WinBUGS output'!A:C,3,FALSE)</f>
        <v>Exercise + CBT individual (under 15 sessions)</v>
      </c>
      <c r="E1842" s="5" t="str">
        <f>FIXED('WinBUGS output'!N1841,2)</f>
        <v>-0.32</v>
      </c>
      <c r="F1842" s="5" t="str">
        <f>FIXED('WinBUGS output'!M1841,2)</f>
        <v>-1.50</v>
      </c>
      <c r="G1842" s="5" t="str">
        <f>FIXED('WinBUGS output'!O1841,2)</f>
        <v>0.76</v>
      </c>
      <c r="H1842" s="38"/>
      <c r="I1842" s="38"/>
      <c r="J1842" s="38"/>
      <c r="X1842" s="5" t="str">
        <f t="shared" si="68"/>
        <v>Short-term psychodynamic psychotherapy individual</v>
      </c>
      <c r="Y1842" s="5" t="str">
        <f t="shared" si="69"/>
        <v>Exercise + CBT individual (under 15 sessions)</v>
      </c>
      <c r="Z1842" s="5" t="str">
        <f>FIXED(EXP('WinBUGS output'!N1841),2)</f>
        <v>0.72</v>
      </c>
      <c r="AA1842" s="5" t="str">
        <f>FIXED(EXP('WinBUGS output'!M1841),2)</f>
        <v>0.22</v>
      </c>
      <c r="AB1842" s="5" t="str">
        <f>FIXED(EXP('WinBUGS output'!O1841),2)</f>
        <v>2.14</v>
      </c>
    </row>
    <row r="1843" spans="1:28" x14ac:dyDescent="0.25">
      <c r="A1843" s="15">
        <v>23</v>
      </c>
      <c r="B1843" s="15">
        <v>92</v>
      </c>
      <c r="C1843" s="5" t="str">
        <f>VLOOKUP(A1843,'WinBUGS output'!A:C,3,FALSE)</f>
        <v>Short-term psychodynamic psychotherapy individual</v>
      </c>
      <c r="D1843" s="5" t="str">
        <f>VLOOKUP(B1843,'WinBUGS output'!A:C,3,FALSE)</f>
        <v>Exercise + Sertraline</v>
      </c>
      <c r="E1843" s="5" t="str">
        <f>FIXED('WinBUGS output'!N1842,2)</f>
        <v>-0.21</v>
      </c>
      <c r="F1843" s="5" t="str">
        <f>FIXED('WinBUGS output'!M1842,2)</f>
        <v>-1.11</v>
      </c>
      <c r="G1843" s="5" t="str">
        <f>FIXED('WinBUGS output'!O1842,2)</f>
        <v>0.67</v>
      </c>
      <c r="H1843" s="38"/>
      <c r="I1843" s="38"/>
      <c r="J1843" s="38"/>
      <c r="X1843" s="5" t="str">
        <f t="shared" si="68"/>
        <v>Short-term psychodynamic psychotherapy individual</v>
      </c>
      <c r="Y1843" s="5" t="str">
        <f t="shared" si="69"/>
        <v>Exercise + Sertraline</v>
      </c>
      <c r="Z1843" s="5" t="str">
        <f>FIXED(EXP('WinBUGS output'!N1842),2)</f>
        <v>0.81</v>
      </c>
      <c r="AA1843" s="5" t="str">
        <f>FIXED(EXP('WinBUGS output'!M1842),2)</f>
        <v>0.33</v>
      </c>
      <c r="AB1843" s="5" t="str">
        <f>FIXED(EXP('WinBUGS output'!O1842),2)</f>
        <v>1.95</v>
      </c>
    </row>
    <row r="1844" spans="1:28" x14ac:dyDescent="0.25">
      <c r="A1844" s="15">
        <v>24</v>
      </c>
      <c r="B1844" s="15">
        <v>25</v>
      </c>
      <c r="C1844" s="5" t="str">
        <f>VLOOKUP(A1844,'WinBUGS output'!A:C,3,FALSE)</f>
        <v>Short-term psychodynamic psychotherapy group</v>
      </c>
      <c r="D1844" s="5" t="str">
        <f>VLOOKUP(B1844,'WinBUGS output'!A:C,3,FALSE)</f>
        <v>Cognitive bias modification with support + TAU</v>
      </c>
      <c r="E1844" s="5" t="str">
        <f>FIXED('WinBUGS output'!N1843,2)</f>
        <v>0.34</v>
      </c>
      <c r="F1844" s="5" t="str">
        <f>FIXED('WinBUGS output'!M1843,2)</f>
        <v>-0.88</v>
      </c>
      <c r="G1844" s="5" t="str">
        <f>FIXED('WinBUGS output'!O1843,2)</f>
        <v>1.55</v>
      </c>
      <c r="H1844" s="38"/>
      <c r="I1844" s="38"/>
      <c r="J1844" s="38"/>
      <c r="X1844" s="5" t="str">
        <f t="shared" si="68"/>
        <v>Short-term psychodynamic psychotherapy group</v>
      </c>
      <c r="Y1844" s="5" t="str">
        <f t="shared" si="69"/>
        <v>Cognitive bias modification with support + TAU</v>
      </c>
      <c r="Z1844" s="5" t="str">
        <f>FIXED(EXP('WinBUGS output'!N1843),2)</f>
        <v>1.41</v>
      </c>
      <c r="AA1844" s="5" t="str">
        <f>FIXED(EXP('WinBUGS output'!M1843),2)</f>
        <v>0.41</v>
      </c>
      <c r="AB1844" s="5" t="str">
        <f>FIXED(EXP('WinBUGS output'!O1843),2)</f>
        <v>4.71</v>
      </c>
    </row>
    <row r="1845" spans="1:28" x14ac:dyDescent="0.25">
      <c r="A1845" s="15">
        <v>24</v>
      </c>
      <c r="B1845" s="15">
        <v>26</v>
      </c>
      <c r="C1845" s="5" t="str">
        <f>VLOOKUP(A1845,'WinBUGS output'!A:C,3,FALSE)</f>
        <v>Short-term psychodynamic psychotherapy group</v>
      </c>
      <c r="D1845" s="5" t="str">
        <f>VLOOKUP(B1845,'WinBUGS output'!A:C,3,FALSE)</f>
        <v>Cognitive bibliotherapy with support</v>
      </c>
      <c r="E1845" s="5" t="str">
        <f>FIXED('WinBUGS output'!N1844,2)</f>
        <v>0.43</v>
      </c>
      <c r="F1845" s="5" t="str">
        <f>FIXED('WinBUGS output'!M1844,2)</f>
        <v>-0.66</v>
      </c>
      <c r="G1845" s="5" t="str">
        <f>FIXED('WinBUGS output'!O1844,2)</f>
        <v>1.53</v>
      </c>
      <c r="H1845" s="38"/>
      <c r="I1845" s="38"/>
      <c r="J1845" s="38"/>
      <c r="X1845" s="5" t="str">
        <f t="shared" si="68"/>
        <v>Short-term psychodynamic psychotherapy group</v>
      </c>
      <c r="Y1845" s="5" t="str">
        <f t="shared" si="69"/>
        <v>Cognitive bibliotherapy with support</v>
      </c>
      <c r="Z1845" s="5" t="str">
        <f>FIXED(EXP('WinBUGS output'!N1844),2)</f>
        <v>1.53</v>
      </c>
      <c r="AA1845" s="5" t="str">
        <f>FIXED(EXP('WinBUGS output'!M1844),2)</f>
        <v>0.52</v>
      </c>
      <c r="AB1845" s="5" t="str">
        <f>FIXED(EXP('WinBUGS output'!O1844),2)</f>
        <v>4.62</v>
      </c>
    </row>
    <row r="1846" spans="1:28" x14ac:dyDescent="0.25">
      <c r="A1846" s="15">
        <v>24</v>
      </c>
      <c r="B1846" s="15">
        <v>27</v>
      </c>
      <c r="C1846" s="5" t="str">
        <f>VLOOKUP(A1846,'WinBUGS output'!A:C,3,FALSE)</f>
        <v>Short-term psychodynamic psychotherapy group</v>
      </c>
      <c r="D1846" s="5" t="str">
        <f>VLOOKUP(B1846,'WinBUGS output'!A:C,3,FALSE)</f>
        <v>Cognitive bibliotherapy with support + TAU</v>
      </c>
      <c r="E1846" s="5" t="str">
        <f>FIXED('WinBUGS output'!N1845,2)</f>
        <v>0.34</v>
      </c>
      <c r="F1846" s="5" t="str">
        <f>FIXED('WinBUGS output'!M1845,2)</f>
        <v>-0.90</v>
      </c>
      <c r="G1846" s="5" t="str">
        <f>FIXED('WinBUGS output'!O1845,2)</f>
        <v>1.58</v>
      </c>
      <c r="H1846" s="38"/>
      <c r="I1846" s="38"/>
      <c r="J1846" s="38"/>
      <c r="X1846" s="5" t="str">
        <f t="shared" si="68"/>
        <v>Short-term psychodynamic psychotherapy group</v>
      </c>
      <c r="Y1846" s="5" t="str">
        <f t="shared" si="69"/>
        <v>Cognitive bibliotherapy with support + TAU</v>
      </c>
      <c r="Z1846" s="5" t="str">
        <f>FIXED(EXP('WinBUGS output'!N1845),2)</f>
        <v>1.41</v>
      </c>
      <c r="AA1846" s="5" t="str">
        <f>FIXED(EXP('WinBUGS output'!M1845),2)</f>
        <v>0.41</v>
      </c>
      <c r="AB1846" s="5" t="str">
        <f>FIXED(EXP('WinBUGS output'!O1845),2)</f>
        <v>4.85</v>
      </c>
    </row>
    <row r="1847" spans="1:28" x14ac:dyDescent="0.25">
      <c r="A1847" s="15">
        <v>24</v>
      </c>
      <c r="B1847" s="15">
        <v>28</v>
      </c>
      <c r="C1847" s="5" t="str">
        <f>VLOOKUP(A1847,'WinBUGS output'!A:C,3,FALSE)</f>
        <v>Short-term psychodynamic psychotherapy group</v>
      </c>
      <c r="D1847" s="5" t="str">
        <f>VLOOKUP(B1847,'WinBUGS output'!A:C,3,FALSE)</f>
        <v>Computerised behavioural activation with support</v>
      </c>
      <c r="E1847" s="5" t="str">
        <f>FIXED('WinBUGS output'!N1846,2)</f>
        <v>0.18</v>
      </c>
      <c r="F1847" s="5" t="str">
        <f>FIXED('WinBUGS output'!M1846,2)</f>
        <v>-1.08</v>
      </c>
      <c r="G1847" s="5" t="str">
        <f>FIXED('WinBUGS output'!O1846,2)</f>
        <v>1.37</v>
      </c>
      <c r="H1847" s="38"/>
      <c r="I1847" s="38"/>
      <c r="J1847" s="38"/>
      <c r="X1847" s="5" t="str">
        <f t="shared" si="68"/>
        <v>Short-term psychodynamic psychotherapy group</v>
      </c>
      <c r="Y1847" s="5" t="str">
        <f t="shared" si="69"/>
        <v>Computerised behavioural activation with support</v>
      </c>
      <c r="Z1847" s="5" t="str">
        <f>FIXED(EXP('WinBUGS output'!N1846),2)</f>
        <v>1.20</v>
      </c>
      <c r="AA1847" s="5" t="str">
        <f>FIXED(EXP('WinBUGS output'!M1846),2)</f>
        <v>0.34</v>
      </c>
      <c r="AB1847" s="5" t="str">
        <f>FIXED(EXP('WinBUGS output'!O1846),2)</f>
        <v>3.95</v>
      </c>
    </row>
    <row r="1848" spans="1:28" x14ac:dyDescent="0.25">
      <c r="A1848" s="15">
        <v>24</v>
      </c>
      <c r="B1848" s="15">
        <v>29</v>
      </c>
      <c r="C1848" s="5" t="str">
        <f>VLOOKUP(A1848,'WinBUGS output'!A:C,3,FALSE)</f>
        <v>Short-term psychodynamic psychotherapy group</v>
      </c>
      <c r="D1848" s="5" t="str">
        <f>VLOOKUP(B1848,'WinBUGS output'!A:C,3,FALSE)</f>
        <v>Computerised psychodynamic therapy with support</v>
      </c>
      <c r="E1848" s="5" t="str">
        <f>FIXED('WinBUGS output'!N1847,2)</f>
        <v>0.51</v>
      </c>
      <c r="F1848" s="5" t="str">
        <f>FIXED('WinBUGS output'!M1847,2)</f>
        <v>-0.70</v>
      </c>
      <c r="G1848" s="5" t="str">
        <f>FIXED('WinBUGS output'!O1847,2)</f>
        <v>1.82</v>
      </c>
      <c r="H1848" s="38"/>
      <c r="I1848" s="38"/>
      <c r="J1848" s="38"/>
      <c r="X1848" s="5" t="str">
        <f t="shared" si="68"/>
        <v>Short-term psychodynamic psychotherapy group</v>
      </c>
      <c r="Y1848" s="5" t="str">
        <f t="shared" si="69"/>
        <v>Computerised psychodynamic therapy with support</v>
      </c>
      <c r="Z1848" s="5" t="str">
        <f>FIXED(EXP('WinBUGS output'!N1847),2)</f>
        <v>1.67</v>
      </c>
      <c r="AA1848" s="5" t="str">
        <f>FIXED(EXP('WinBUGS output'!M1847),2)</f>
        <v>0.50</v>
      </c>
      <c r="AB1848" s="5" t="str">
        <f>FIXED(EXP('WinBUGS output'!O1847),2)</f>
        <v>6.18</v>
      </c>
    </row>
    <row r="1849" spans="1:28" x14ac:dyDescent="0.25">
      <c r="A1849" s="15">
        <v>24</v>
      </c>
      <c r="B1849" s="15">
        <v>30</v>
      </c>
      <c r="C1849" s="5" t="str">
        <f>VLOOKUP(A1849,'WinBUGS output'!A:C,3,FALSE)</f>
        <v>Short-term psychodynamic psychotherapy group</v>
      </c>
      <c r="D1849" s="5" t="str">
        <f>VLOOKUP(B1849,'WinBUGS output'!A:C,3,FALSE)</f>
        <v>Computerised third-wave cognitive therapy with support</v>
      </c>
      <c r="E1849" s="5" t="str">
        <f>FIXED('WinBUGS output'!N1848,2)</f>
        <v>0.28</v>
      </c>
      <c r="F1849" s="5" t="str">
        <f>FIXED('WinBUGS output'!M1848,2)</f>
        <v>-1.05</v>
      </c>
      <c r="G1849" s="5" t="str">
        <f>FIXED('WinBUGS output'!O1848,2)</f>
        <v>1.53</v>
      </c>
      <c r="H1849" s="38"/>
      <c r="I1849" s="38"/>
      <c r="J1849" s="38"/>
      <c r="X1849" s="5" t="str">
        <f t="shared" si="68"/>
        <v>Short-term psychodynamic psychotherapy group</v>
      </c>
      <c r="Y1849" s="5" t="str">
        <f t="shared" si="69"/>
        <v>Computerised third-wave cognitive therapy with support</v>
      </c>
      <c r="Z1849" s="5" t="str">
        <f>FIXED(EXP('WinBUGS output'!N1848),2)</f>
        <v>1.32</v>
      </c>
      <c r="AA1849" s="5" t="str">
        <f>FIXED(EXP('WinBUGS output'!M1848),2)</f>
        <v>0.35</v>
      </c>
      <c r="AB1849" s="5" t="str">
        <f>FIXED(EXP('WinBUGS output'!O1848),2)</f>
        <v>4.61</v>
      </c>
    </row>
    <row r="1850" spans="1:28" x14ac:dyDescent="0.25">
      <c r="A1850" s="15">
        <v>24</v>
      </c>
      <c r="B1850" s="15">
        <v>31</v>
      </c>
      <c r="C1850" s="5" t="str">
        <f>VLOOKUP(A1850,'WinBUGS output'!A:C,3,FALSE)</f>
        <v>Short-term psychodynamic psychotherapy group</v>
      </c>
      <c r="D1850" s="5" t="str">
        <f>VLOOKUP(B1850,'WinBUGS output'!A:C,3,FALSE)</f>
        <v>Computerised-CBT (CCBT) with support</v>
      </c>
      <c r="E1850" s="5" t="str">
        <f>FIXED('WinBUGS output'!N1849,2)</f>
        <v>0.67</v>
      </c>
      <c r="F1850" s="5" t="str">
        <f>FIXED('WinBUGS output'!M1849,2)</f>
        <v>-0.39</v>
      </c>
      <c r="G1850" s="5" t="str">
        <f>FIXED('WinBUGS output'!O1849,2)</f>
        <v>1.77</v>
      </c>
      <c r="H1850" s="38"/>
      <c r="I1850" s="38"/>
      <c r="J1850" s="38"/>
      <c r="X1850" s="5" t="str">
        <f t="shared" si="68"/>
        <v>Short-term psychodynamic psychotherapy group</v>
      </c>
      <c r="Y1850" s="5" t="str">
        <f t="shared" si="69"/>
        <v>Computerised-CBT (CCBT) with support</v>
      </c>
      <c r="Z1850" s="5" t="str">
        <f>FIXED(EXP('WinBUGS output'!N1849),2)</f>
        <v>1.96</v>
      </c>
      <c r="AA1850" s="5" t="str">
        <f>FIXED(EXP('WinBUGS output'!M1849),2)</f>
        <v>0.67</v>
      </c>
      <c r="AB1850" s="5" t="str">
        <f>FIXED(EXP('WinBUGS output'!O1849),2)</f>
        <v>5.84</v>
      </c>
    </row>
    <row r="1851" spans="1:28" x14ac:dyDescent="0.25">
      <c r="A1851" s="15">
        <v>24</v>
      </c>
      <c r="B1851" s="15">
        <v>32</v>
      </c>
      <c r="C1851" s="5" t="str">
        <f>VLOOKUP(A1851,'WinBUGS output'!A:C,3,FALSE)</f>
        <v>Short-term psychodynamic psychotherapy group</v>
      </c>
      <c r="D1851" s="5" t="str">
        <f>VLOOKUP(B1851,'WinBUGS output'!A:C,3,FALSE)</f>
        <v>Computerised-CBT (CCBT) with support + TAU</v>
      </c>
      <c r="E1851" s="5" t="str">
        <f>FIXED('WinBUGS output'!N1850,2)</f>
        <v>0.21</v>
      </c>
      <c r="F1851" s="5" t="str">
        <f>FIXED('WinBUGS output'!M1850,2)</f>
        <v>-0.88</v>
      </c>
      <c r="G1851" s="5" t="str">
        <f>FIXED('WinBUGS output'!O1850,2)</f>
        <v>1.30</v>
      </c>
      <c r="H1851" s="38"/>
      <c r="I1851" s="38"/>
      <c r="J1851" s="38"/>
      <c r="X1851" s="5" t="str">
        <f t="shared" si="68"/>
        <v>Short-term psychodynamic psychotherapy group</v>
      </c>
      <c r="Y1851" s="5" t="str">
        <f t="shared" si="69"/>
        <v>Computerised-CBT (CCBT) with support + TAU</v>
      </c>
      <c r="Z1851" s="5" t="str">
        <f>FIXED(EXP('WinBUGS output'!N1850),2)</f>
        <v>1.23</v>
      </c>
      <c r="AA1851" s="5" t="str">
        <f>FIXED(EXP('WinBUGS output'!M1850),2)</f>
        <v>0.41</v>
      </c>
      <c r="AB1851" s="5" t="str">
        <f>FIXED(EXP('WinBUGS output'!O1850),2)</f>
        <v>3.66</v>
      </c>
    </row>
    <row r="1852" spans="1:28" x14ac:dyDescent="0.25">
      <c r="A1852" s="15">
        <v>24</v>
      </c>
      <c r="B1852" s="15">
        <v>33</v>
      </c>
      <c r="C1852" s="5" t="str">
        <f>VLOOKUP(A1852,'WinBUGS output'!A:C,3,FALSE)</f>
        <v>Short-term psychodynamic psychotherapy group</v>
      </c>
      <c r="D1852" s="5" t="str">
        <f>VLOOKUP(B1852,'WinBUGS output'!A:C,3,FALSE)</f>
        <v>Tailored computerised-CBT (CCBT) with support</v>
      </c>
      <c r="E1852" s="5" t="str">
        <f>FIXED('WinBUGS output'!N1851,2)</f>
        <v>0.28</v>
      </c>
      <c r="F1852" s="5" t="str">
        <f>FIXED('WinBUGS output'!M1851,2)</f>
        <v>-0.93</v>
      </c>
      <c r="G1852" s="5" t="str">
        <f>FIXED('WinBUGS output'!O1851,2)</f>
        <v>1.47</v>
      </c>
      <c r="H1852" s="38"/>
      <c r="I1852" s="38"/>
      <c r="J1852" s="38"/>
      <c r="X1852" s="5" t="str">
        <f t="shared" si="68"/>
        <v>Short-term psychodynamic psychotherapy group</v>
      </c>
      <c r="Y1852" s="5" t="str">
        <f t="shared" si="69"/>
        <v>Tailored computerised-CBT (CCBT) with support</v>
      </c>
      <c r="Z1852" s="5" t="str">
        <f>FIXED(EXP('WinBUGS output'!N1851),2)</f>
        <v>1.33</v>
      </c>
      <c r="AA1852" s="5" t="str">
        <f>FIXED(EXP('WinBUGS output'!M1851),2)</f>
        <v>0.40</v>
      </c>
      <c r="AB1852" s="5" t="str">
        <f>FIXED(EXP('WinBUGS output'!O1851),2)</f>
        <v>4.34</v>
      </c>
    </row>
    <row r="1853" spans="1:28" x14ac:dyDescent="0.25">
      <c r="A1853" s="15">
        <v>24</v>
      </c>
      <c r="B1853" s="15">
        <v>34</v>
      </c>
      <c r="C1853" s="5" t="str">
        <f>VLOOKUP(A1853,'WinBUGS output'!A:C,3,FALSE)</f>
        <v>Short-term psychodynamic psychotherapy group</v>
      </c>
      <c r="D1853" s="5" t="str">
        <f>VLOOKUP(B1853,'WinBUGS output'!A:C,3,FALSE)</f>
        <v>Behavioural bibliotherapy</v>
      </c>
      <c r="E1853" s="5" t="str">
        <f>FIXED('WinBUGS output'!N1852,2)</f>
        <v>0.24</v>
      </c>
      <c r="F1853" s="5" t="str">
        <f>FIXED('WinBUGS output'!M1852,2)</f>
        <v>-0.87</v>
      </c>
      <c r="G1853" s="5" t="str">
        <f>FIXED('WinBUGS output'!O1852,2)</f>
        <v>1.38</v>
      </c>
      <c r="H1853" s="38"/>
      <c r="I1853" s="38"/>
      <c r="J1853" s="38"/>
      <c r="X1853" s="5" t="str">
        <f t="shared" si="68"/>
        <v>Short-term psychodynamic psychotherapy group</v>
      </c>
      <c r="Y1853" s="5" t="str">
        <f t="shared" si="69"/>
        <v>Behavioural bibliotherapy</v>
      </c>
      <c r="Z1853" s="5" t="str">
        <f>FIXED(EXP('WinBUGS output'!N1852),2)</f>
        <v>1.27</v>
      </c>
      <c r="AA1853" s="5" t="str">
        <f>FIXED(EXP('WinBUGS output'!M1852),2)</f>
        <v>0.42</v>
      </c>
      <c r="AB1853" s="5" t="str">
        <f>FIXED(EXP('WinBUGS output'!O1852),2)</f>
        <v>3.99</v>
      </c>
    </row>
    <row r="1854" spans="1:28" x14ac:dyDescent="0.25">
      <c r="A1854" s="15">
        <v>24</v>
      </c>
      <c r="B1854" s="15">
        <v>35</v>
      </c>
      <c r="C1854" s="5" t="str">
        <f>VLOOKUP(A1854,'WinBUGS output'!A:C,3,FALSE)</f>
        <v>Short-term psychodynamic psychotherapy group</v>
      </c>
      <c r="D1854" s="5" t="str">
        <f>VLOOKUP(B1854,'WinBUGS output'!A:C,3,FALSE)</f>
        <v>Cognitive bibliotherapy</v>
      </c>
      <c r="E1854" s="5" t="str">
        <f>FIXED('WinBUGS output'!N1853,2)</f>
        <v>0.13</v>
      </c>
      <c r="F1854" s="5" t="str">
        <f>FIXED('WinBUGS output'!M1853,2)</f>
        <v>-0.91</v>
      </c>
      <c r="G1854" s="5" t="str">
        <f>FIXED('WinBUGS output'!O1853,2)</f>
        <v>1.18</v>
      </c>
      <c r="H1854" s="38"/>
      <c r="I1854" s="38"/>
      <c r="J1854" s="38"/>
      <c r="X1854" s="5" t="str">
        <f t="shared" si="68"/>
        <v>Short-term psychodynamic psychotherapy group</v>
      </c>
      <c r="Y1854" s="5" t="str">
        <f t="shared" si="69"/>
        <v>Cognitive bibliotherapy</v>
      </c>
      <c r="Z1854" s="5" t="str">
        <f>FIXED(EXP('WinBUGS output'!N1853),2)</f>
        <v>1.14</v>
      </c>
      <c r="AA1854" s="5" t="str">
        <f>FIXED(EXP('WinBUGS output'!M1853),2)</f>
        <v>0.40</v>
      </c>
      <c r="AB1854" s="5" t="str">
        <f>FIXED(EXP('WinBUGS output'!O1853),2)</f>
        <v>3.26</v>
      </c>
    </row>
    <row r="1855" spans="1:28" x14ac:dyDescent="0.25">
      <c r="A1855" s="15">
        <v>24</v>
      </c>
      <c r="B1855" s="15">
        <v>36</v>
      </c>
      <c r="C1855" s="5" t="str">
        <f>VLOOKUP(A1855,'WinBUGS output'!A:C,3,FALSE)</f>
        <v>Short-term psychodynamic psychotherapy group</v>
      </c>
      <c r="D1855" s="5" t="str">
        <f>VLOOKUP(B1855,'WinBUGS output'!A:C,3,FALSE)</f>
        <v>Cognitive bibliotherapy + TAU</v>
      </c>
      <c r="E1855" s="5" t="str">
        <f>FIXED('WinBUGS output'!N1854,2)</f>
        <v>0.17</v>
      </c>
      <c r="F1855" s="5" t="str">
        <f>FIXED('WinBUGS output'!M1854,2)</f>
        <v>-0.92</v>
      </c>
      <c r="G1855" s="5" t="str">
        <f>FIXED('WinBUGS output'!O1854,2)</f>
        <v>1.26</v>
      </c>
      <c r="H1855" s="38"/>
      <c r="I1855" s="38"/>
      <c r="J1855" s="38"/>
      <c r="X1855" s="5" t="str">
        <f t="shared" si="68"/>
        <v>Short-term psychodynamic psychotherapy group</v>
      </c>
      <c r="Y1855" s="5" t="str">
        <f t="shared" si="69"/>
        <v>Cognitive bibliotherapy + TAU</v>
      </c>
      <c r="Z1855" s="5" t="str">
        <f>FIXED(EXP('WinBUGS output'!N1854),2)</f>
        <v>1.19</v>
      </c>
      <c r="AA1855" s="5" t="str">
        <f>FIXED(EXP('WinBUGS output'!M1854),2)</f>
        <v>0.40</v>
      </c>
      <c r="AB1855" s="5" t="str">
        <f>FIXED(EXP('WinBUGS output'!O1854),2)</f>
        <v>3.51</v>
      </c>
    </row>
    <row r="1856" spans="1:28" x14ac:dyDescent="0.25">
      <c r="A1856" s="15">
        <v>24</v>
      </c>
      <c r="B1856" s="15">
        <v>37</v>
      </c>
      <c r="C1856" s="5" t="str">
        <f>VLOOKUP(A1856,'WinBUGS output'!A:C,3,FALSE)</f>
        <v>Short-term psychodynamic psychotherapy group</v>
      </c>
      <c r="D1856" s="5" t="str">
        <f>VLOOKUP(B1856,'WinBUGS output'!A:C,3,FALSE)</f>
        <v>Computerised cognitive bias modification</v>
      </c>
      <c r="E1856" s="5" t="str">
        <f>FIXED('WinBUGS output'!N1855,2)</f>
        <v>0.20</v>
      </c>
      <c r="F1856" s="5" t="str">
        <f>FIXED('WinBUGS output'!M1855,2)</f>
        <v>-0.90</v>
      </c>
      <c r="G1856" s="5" t="str">
        <f>FIXED('WinBUGS output'!O1855,2)</f>
        <v>1.31</v>
      </c>
      <c r="H1856" s="38"/>
      <c r="I1856" s="38"/>
      <c r="J1856" s="38"/>
      <c r="X1856" s="5" t="str">
        <f t="shared" si="68"/>
        <v>Short-term psychodynamic psychotherapy group</v>
      </c>
      <c r="Y1856" s="5" t="str">
        <f t="shared" si="69"/>
        <v>Computerised cognitive bias modification</v>
      </c>
      <c r="Z1856" s="5" t="str">
        <f>FIXED(EXP('WinBUGS output'!N1855),2)</f>
        <v>1.22</v>
      </c>
      <c r="AA1856" s="5" t="str">
        <f>FIXED(EXP('WinBUGS output'!M1855),2)</f>
        <v>0.41</v>
      </c>
      <c r="AB1856" s="5" t="str">
        <f>FIXED(EXP('WinBUGS output'!O1855),2)</f>
        <v>3.72</v>
      </c>
    </row>
    <row r="1857" spans="1:28" x14ac:dyDescent="0.25">
      <c r="A1857" s="15">
        <v>24</v>
      </c>
      <c r="B1857" s="15">
        <v>38</v>
      </c>
      <c r="C1857" s="5" t="str">
        <f>VLOOKUP(A1857,'WinBUGS output'!A:C,3,FALSE)</f>
        <v>Short-term psychodynamic psychotherapy group</v>
      </c>
      <c r="D1857" s="5" t="str">
        <f>VLOOKUP(B1857,'WinBUGS output'!A:C,3,FALSE)</f>
        <v>Computerised mindfulness intervention</v>
      </c>
      <c r="E1857" s="5" t="str">
        <f>FIXED('WinBUGS output'!N1856,2)</f>
        <v>0.21</v>
      </c>
      <c r="F1857" s="5" t="str">
        <f>FIXED('WinBUGS output'!M1856,2)</f>
        <v>-0.89</v>
      </c>
      <c r="G1857" s="5" t="str">
        <f>FIXED('WinBUGS output'!O1856,2)</f>
        <v>1.34</v>
      </c>
      <c r="H1857" s="38"/>
      <c r="I1857" s="38"/>
      <c r="J1857" s="38"/>
      <c r="X1857" s="5" t="str">
        <f t="shared" si="68"/>
        <v>Short-term psychodynamic psychotherapy group</v>
      </c>
      <c r="Y1857" s="5" t="str">
        <f t="shared" si="69"/>
        <v>Computerised mindfulness intervention</v>
      </c>
      <c r="Z1857" s="5" t="str">
        <f>FIXED(EXP('WinBUGS output'!N1856),2)</f>
        <v>1.24</v>
      </c>
      <c r="AA1857" s="5" t="str">
        <f>FIXED(EXP('WinBUGS output'!M1856),2)</f>
        <v>0.41</v>
      </c>
      <c r="AB1857" s="5" t="str">
        <f>FIXED(EXP('WinBUGS output'!O1856),2)</f>
        <v>3.82</v>
      </c>
    </row>
    <row r="1858" spans="1:28" x14ac:dyDescent="0.25">
      <c r="A1858" s="15">
        <v>24</v>
      </c>
      <c r="B1858" s="15">
        <v>39</v>
      </c>
      <c r="C1858" s="5" t="str">
        <f>VLOOKUP(A1858,'WinBUGS output'!A:C,3,FALSE)</f>
        <v>Short-term psychodynamic psychotherapy group</v>
      </c>
      <c r="D1858" s="5" t="str">
        <f>VLOOKUP(B1858,'WinBUGS output'!A:C,3,FALSE)</f>
        <v>Computerised-CBT (CCBT)</v>
      </c>
      <c r="E1858" s="5" t="str">
        <f>FIXED('WinBUGS output'!N1857,2)</f>
        <v>0.22</v>
      </c>
      <c r="F1858" s="5" t="str">
        <f>FIXED('WinBUGS output'!M1857,2)</f>
        <v>-0.79</v>
      </c>
      <c r="G1858" s="5" t="str">
        <f>FIXED('WinBUGS output'!O1857,2)</f>
        <v>1.25</v>
      </c>
      <c r="H1858" s="38"/>
      <c r="I1858" s="38"/>
      <c r="J1858" s="38"/>
      <c r="X1858" s="5" t="str">
        <f t="shared" si="68"/>
        <v>Short-term psychodynamic psychotherapy group</v>
      </c>
      <c r="Y1858" s="5" t="str">
        <f t="shared" si="69"/>
        <v>Computerised-CBT (CCBT)</v>
      </c>
      <c r="Z1858" s="5" t="str">
        <f>FIXED(EXP('WinBUGS output'!N1857),2)</f>
        <v>1.24</v>
      </c>
      <c r="AA1858" s="5" t="str">
        <f>FIXED(EXP('WinBUGS output'!M1857),2)</f>
        <v>0.45</v>
      </c>
      <c r="AB1858" s="5" t="str">
        <f>FIXED(EXP('WinBUGS output'!O1857),2)</f>
        <v>3.49</v>
      </c>
    </row>
    <row r="1859" spans="1:28" x14ac:dyDescent="0.25">
      <c r="A1859" s="15">
        <v>24</v>
      </c>
      <c r="B1859" s="15">
        <v>40</v>
      </c>
      <c r="C1859" s="5" t="str">
        <f>VLOOKUP(A1859,'WinBUGS output'!A:C,3,FALSE)</f>
        <v>Short-term psychodynamic psychotherapy group</v>
      </c>
      <c r="D1859" s="5" t="str">
        <f>VLOOKUP(B1859,'WinBUGS output'!A:C,3,FALSE)</f>
        <v>Computerised-CBT (CCBT) + TAU</v>
      </c>
      <c r="E1859" s="5" t="str">
        <f>FIXED('WinBUGS output'!N1858,2)</f>
        <v>0.25</v>
      </c>
      <c r="F1859" s="5" t="str">
        <f>FIXED('WinBUGS output'!M1858,2)</f>
        <v>-0.79</v>
      </c>
      <c r="G1859" s="5" t="str">
        <f>FIXED('WinBUGS output'!O1858,2)</f>
        <v>1.31</v>
      </c>
      <c r="H1859" s="38"/>
      <c r="I1859" s="38"/>
      <c r="J1859" s="38"/>
      <c r="X1859" s="5" t="str">
        <f t="shared" si="68"/>
        <v>Short-term psychodynamic psychotherapy group</v>
      </c>
      <c r="Y1859" s="5" t="str">
        <f t="shared" si="69"/>
        <v>Computerised-CBT (CCBT) + TAU</v>
      </c>
      <c r="Z1859" s="5" t="str">
        <f>FIXED(EXP('WinBUGS output'!N1858),2)</f>
        <v>1.28</v>
      </c>
      <c r="AA1859" s="5" t="str">
        <f>FIXED(EXP('WinBUGS output'!M1858),2)</f>
        <v>0.45</v>
      </c>
      <c r="AB1859" s="5" t="str">
        <f>FIXED(EXP('WinBUGS output'!O1858),2)</f>
        <v>3.69</v>
      </c>
    </row>
    <row r="1860" spans="1:28" x14ac:dyDescent="0.25">
      <c r="A1860" s="15">
        <v>24</v>
      </c>
      <c r="B1860" s="15">
        <v>41</v>
      </c>
      <c r="C1860" s="5" t="str">
        <f>VLOOKUP(A1860,'WinBUGS output'!A:C,3,FALSE)</f>
        <v>Short-term psychodynamic psychotherapy group</v>
      </c>
      <c r="D1860" s="5" t="str">
        <f>VLOOKUP(B1860,'WinBUGS output'!A:C,3,FALSE)</f>
        <v>Online positive psychological intervention</v>
      </c>
      <c r="E1860" s="5" t="str">
        <f>FIXED('WinBUGS output'!N1859,2)</f>
        <v>0.24</v>
      </c>
      <c r="F1860" s="5" t="str">
        <f>FIXED('WinBUGS output'!M1859,2)</f>
        <v>-0.85</v>
      </c>
      <c r="G1860" s="5" t="str">
        <f>FIXED('WinBUGS output'!O1859,2)</f>
        <v>1.35</v>
      </c>
      <c r="H1860" s="38"/>
      <c r="I1860" s="38"/>
      <c r="J1860" s="38"/>
      <c r="X1860" s="5" t="str">
        <f t="shared" si="68"/>
        <v>Short-term psychodynamic psychotherapy group</v>
      </c>
      <c r="Y1860" s="5" t="str">
        <f t="shared" si="69"/>
        <v>Online positive psychological intervention</v>
      </c>
      <c r="Z1860" s="5" t="str">
        <f>FIXED(EXP('WinBUGS output'!N1859),2)</f>
        <v>1.27</v>
      </c>
      <c r="AA1860" s="5" t="str">
        <f>FIXED(EXP('WinBUGS output'!M1859),2)</f>
        <v>0.43</v>
      </c>
      <c r="AB1860" s="5" t="str">
        <f>FIXED(EXP('WinBUGS output'!O1859),2)</f>
        <v>3.85</v>
      </c>
    </row>
    <row r="1861" spans="1:28" x14ac:dyDescent="0.25">
      <c r="A1861" s="15">
        <v>24</v>
      </c>
      <c r="B1861" s="15">
        <v>42</v>
      </c>
      <c r="C1861" s="5" t="str">
        <f>VLOOKUP(A1861,'WinBUGS output'!A:C,3,FALSE)</f>
        <v>Short-term psychodynamic psychotherapy group</v>
      </c>
      <c r="D1861" s="5" t="str">
        <f>VLOOKUP(B1861,'WinBUGS output'!A:C,3,FALSE)</f>
        <v>Psychoeducational website</v>
      </c>
      <c r="E1861" s="5" t="str">
        <f>FIXED('WinBUGS output'!N1860,2)</f>
        <v>0.16</v>
      </c>
      <c r="F1861" s="5" t="str">
        <f>FIXED('WinBUGS output'!M1860,2)</f>
        <v>-0.90</v>
      </c>
      <c r="G1861" s="5" t="str">
        <f>FIXED('WinBUGS output'!O1860,2)</f>
        <v>1.24</v>
      </c>
      <c r="H1861" s="38"/>
      <c r="I1861" s="38"/>
      <c r="J1861" s="38"/>
      <c r="X1861" s="5" t="str">
        <f t="shared" ref="X1861:X1924" si="70">C1861</f>
        <v>Short-term psychodynamic psychotherapy group</v>
      </c>
      <c r="Y1861" s="5" t="str">
        <f t="shared" ref="Y1861:Y1924" si="71">D1861</f>
        <v>Psychoeducational website</v>
      </c>
      <c r="Z1861" s="5" t="str">
        <f>FIXED(EXP('WinBUGS output'!N1860),2)</f>
        <v>1.18</v>
      </c>
      <c r="AA1861" s="5" t="str">
        <f>FIXED(EXP('WinBUGS output'!M1860),2)</f>
        <v>0.41</v>
      </c>
      <c r="AB1861" s="5" t="str">
        <f>FIXED(EXP('WinBUGS output'!O1860),2)</f>
        <v>3.45</v>
      </c>
    </row>
    <row r="1862" spans="1:28" x14ac:dyDescent="0.25">
      <c r="A1862" s="15">
        <v>24</v>
      </c>
      <c r="B1862" s="15">
        <v>43</v>
      </c>
      <c r="C1862" s="5" t="str">
        <f>VLOOKUP(A1862,'WinBUGS output'!A:C,3,FALSE)</f>
        <v>Short-term psychodynamic psychotherapy group</v>
      </c>
      <c r="D1862" s="5" t="str">
        <f>VLOOKUP(B1862,'WinBUGS output'!A:C,3,FALSE)</f>
        <v>Tailored computerised psychoeducation and self-help strategies</v>
      </c>
      <c r="E1862" s="5" t="str">
        <f>FIXED('WinBUGS output'!N1861,2)</f>
        <v>0.15</v>
      </c>
      <c r="F1862" s="5" t="str">
        <f>FIXED('WinBUGS output'!M1861,2)</f>
        <v>-0.96</v>
      </c>
      <c r="G1862" s="5" t="str">
        <f>FIXED('WinBUGS output'!O1861,2)</f>
        <v>1.25</v>
      </c>
      <c r="H1862" s="38"/>
      <c r="I1862" s="38"/>
      <c r="J1862" s="38"/>
      <c r="X1862" s="5" t="str">
        <f t="shared" si="70"/>
        <v>Short-term psychodynamic psychotherapy group</v>
      </c>
      <c r="Y1862" s="5" t="str">
        <f t="shared" si="71"/>
        <v>Tailored computerised psychoeducation and self-help strategies</v>
      </c>
      <c r="Z1862" s="5" t="str">
        <f>FIXED(EXP('WinBUGS output'!N1861),2)</f>
        <v>1.16</v>
      </c>
      <c r="AA1862" s="5" t="str">
        <f>FIXED(EXP('WinBUGS output'!M1861),2)</f>
        <v>0.38</v>
      </c>
      <c r="AB1862" s="5" t="str">
        <f>FIXED(EXP('WinBUGS output'!O1861),2)</f>
        <v>3.49</v>
      </c>
    </row>
    <row r="1863" spans="1:28" x14ac:dyDescent="0.25">
      <c r="A1863" s="15">
        <v>24</v>
      </c>
      <c r="B1863" s="15">
        <v>44</v>
      </c>
      <c r="C1863" s="5" t="str">
        <f>VLOOKUP(A1863,'WinBUGS output'!A:C,3,FALSE)</f>
        <v>Short-term psychodynamic psychotherapy group</v>
      </c>
      <c r="D1863" s="5" t="str">
        <f>VLOOKUP(B1863,'WinBUGS output'!A:C,3,FALSE)</f>
        <v>Lifestyle factors discussion</v>
      </c>
      <c r="E1863" s="5" t="str">
        <f>FIXED('WinBUGS output'!N1862,2)</f>
        <v>-0.54</v>
      </c>
      <c r="F1863" s="5" t="str">
        <f>FIXED('WinBUGS output'!M1862,2)</f>
        <v>-1.75</v>
      </c>
      <c r="G1863" s="5" t="str">
        <f>FIXED('WinBUGS output'!O1862,2)</f>
        <v>0.67</v>
      </c>
      <c r="H1863" s="38"/>
      <c r="I1863" s="38"/>
      <c r="J1863" s="38"/>
      <c r="X1863" s="5" t="str">
        <f t="shared" si="70"/>
        <v>Short-term psychodynamic psychotherapy group</v>
      </c>
      <c r="Y1863" s="5" t="str">
        <f t="shared" si="71"/>
        <v>Lifestyle factors discussion</v>
      </c>
      <c r="Z1863" s="5" t="str">
        <f>FIXED(EXP('WinBUGS output'!N1862),2)</f>
        <v>0.58</v>
      </c>
      <c r="AA1863" s="5" t="str">
        <f>FIXED(EXP('WinBUGS output'!M1862),2)</f>
        <v>0.17</v>
      </c>
      <c r="AB1863" s="5" t="str">
        <f>FIXED(EXP('WinBUGS output'!O1862),2)</f>
        <v>1.95</v>
      </c>
    </row>
    <row r="1864" spans="1:28" x14ac:dyDescent="0.25">
      <c r="A1864" s="15">
        <v>24</v>
      </c>
      <c r="B1864" s="15">
        <v>45</v>
      </c>
      <c r="C1864" s="5" t="str">
        <f>VLOOKUP(A1864,'WinBUGS output'!A:C,3,FALSE)</f>
        <v>Short-term psychodynamic psychotherapy group</v>
      </c>
      <c r="D1864" s="5" t="str">
        <f>VLOOKUP(B1864,'WinBUGS output'!A:C,3,FALSE)</f>
        <v>Psychoeducational group programme</v>
      </c>
      <c r="E1864" s="5" t="str">
        <f>FIXED('WinBUGS output'!N1863,2)</f>
        <v>-0.68</v>
      </c>
      <c r="F1864" s="5" t="str">
        <f>FIXED('WinBUGS output'!M1863,2)</f>
        <v>-1.91</v>
      </c>
      <c r="G1864" s="5" t="str">
        <f>FIXED('WinBUGS output'!O1863,2)</f>
        <v>0.53</v>
      </c>
      <c r="H1864" s="38"/>
      <c r="I1864" s="38"/>
      <c r="J1864" s="38"/>
      <c r="X1864" s="5" t="str">
        <f t="shared" si="70"/>
        <v>Short-term psychodynamic psychotherapy group</v>
      </c>
      <c r="Y1864" s="5" t="str">
        <f t="shared" si="71"/>
        <v>Psychoeducational group programme</v>
      </c>
      <c r="Z1864" s="5" t="str">
        <f>FIXED(EXP('WinBUGS output'!N1863),2)</f>
        <v>0.51</v>
      </c>
      <c r="AA1864" s="5" t="str">
        <f>FIXED(EXP('WinBUGS output'!M1863),2)</f>
        <v>0.15</v>
      </c>
      <c r="AB1864" s="5" t="str">
        <f>FIXED(EXP('WinBUGS output'!O1863),2)</f>
        <v>1.69</v>
      </c>
    </row>
    <row r="1865" spans="1:28" x14ac:dyDescent="0.25">
      <c r="A1865" s="15">
        <v>24</v>
      </c>
      <c r="B1865" s="15">
        <v>46</v>
      </c>
      <c r="C1865" s="5" t="str">
        <f>VLOOKUP(A1865,'WinBUGS output'!A:C,3,FALSE)</f>
        <v>Short-term psychodynamic psychotherapy group</v>
      </c>
      <c r="D1865" s="5" t="str">
        <f>VLOOKUP(B1865,'WinBUGS output'!A:C,3,FALSE)</f>
        <v>Psychoeducational group programme + TAU</v>
      </c>
      <c r="E1865" s="5" t="str">
        <f>FIXED('WinBUGS output'!N1864,2)</f>
        <v>-0.38</v>
      </c>
      <c r="F1865" s="5" t="str">
        <f>FIXED('WinBUGS output'!M1864,2)</f>
        <v>-1.51</v>
      </c>
      <c r="G1865" s="5" t="str">
        <f>FIXED('WinBUGS output'!O1864,2)</f>
        <v>0.76</v>
      </c>
      <c r="H1865" s="38"/>
      <c r="I1865" s="38"/>
      <c r="J1865" s="38"/>
      <c r="X1865" s="5" t="str">
        <f t="shared" si="70"/>
        <v>Short-term psychodynamic psychotherapy group</v>
      </c>
      <c r="Y1865" s="5" t="str">
        <f t="shared" si="71"/>
        <v>Psychoeducational group programme + TAU</v>
      </c>
      <c r="Z1865" s="5" t="str">
        <f>FIXED(EXP('WinBUGS output'!N1864),2)</f>
        <v>0.68</v>
      </c>
      <c r="AA1865" s="5" t="str">
        <f>FIXED(EXP('WinBUGS output'!M1864),2)</f>
        <v>0.22</v>
      </c>
      <c r="AB1865" s="5" t="str">
        <f>FIXED(EXP('WinBUGS output'!O1864),2)</f>
        <v>2.14</v>
      </c>
    </row>
    <row r="1866" spans="1:28" x14ac:dyDescent="0.25">
      <c r="A1866" s="15">
        <v>24</v>
      </c>
      <c r="B1866" s="15">
        <v>47</v>
      </c>
      <c r="C1866" s="5" t="str">
        <f>VLOOKUP(A1866,'WinBUGS output'!A:C,3,FALSE)</f>
        <v>Short-term psychodynamic psychotherapy group</v>
      </c>
      <c r="D1866" s="5" t="str">
        <f>VLOOKUP(B1866,'WinBUGS output'!A:C,3,FALSE)</f>
        <v>Interpersonal psychotherapy (IPT)</v>
      </c>
      <c r="E1866" s="5" t="str">
        <f>FIXED('WinBUGS output'!N1865,2)</f>
        <v>-0.19</v>
      </c>
      <c r="F1866" s="5" t="str">
        <f>FIXED('WinBUGS output'!M1865,2)</f>
        <v>-1.20</v>
      </c>
      <c r="G1866" s="5" t="str">
        <f>FIXED('WinBUGS output'!O1865,2)</f>
        <v>0.85</v>
      </c>
      <c r="H1866" s="38"/>
      <c r="I1866" s="38"/>
      <c r="J1866" s="38"/>
      <c r="X1866" s="5" t="str">
        <f t="shared" si="70"/>
        <v>Short-term psychodynamic psychotherapy group</v>
      </c>
      <c r="Y1866" s="5" t="str">
        <f t="shared" si="71"/>
        <v>Interpersonal psychotherapy (IPT)</v>
      </c>
      <c r="Z1866" s="5" t="str">
        <f>FIXED(EXP('WinBUGS output'!N1865),2)</f>
        <v>0.83</v>
      </c>
      <c r="AA1866" s="5" t="str">
        <f>FIXED(EXP('WinBUGS output'!M1865),2)</f>
        <v>0.30</v>
      </c>
      <c r="AB1866" s="5" t="str">
        <f>FIXED(EXP('WinBUGS output'!O1865),2)</f>
        <v>2.34</v>
      </c>
    </row>
    <row r="1867" spans="1:28" x14ac:dyDescent="0.25">
      <c r="A1867" s="15">
        <v>24</v>
      </c>
      <c r="B1867" s="15">
        <v>48</v>
      </c>
      <c r="C1867" s="5" t="str">
        <f>VLOOKUP(A1867,'WinBUGS output'!A:C,3,FALSE)</f>
        <v>Short-term psychodynamic psychotherapy group</v>
      </c>
      <c r="D1867" s="5" t="str">
        <f>VLOOKUP(B1867,'WinBUGS output'!A:C,3,FALSE)</f>
        <v>Interpersonal psychotherapy (IPT) + TAU</v>
      </c>
      <c r="E1867" s="5" t="str">
        <f>FIXED('WinBUGS output'!N1866,2)</f>
        <v>-0.36</v>
      </c>
      <c r="F1867" s="5" t="str">
        <f>FIXED('WinBUGS output'!M1866,2)</f>
        <v>-1.61</v>
      </c>
      <c r="G1867" s="5" t="str">
        <f>FIXED('WinBUGS output'!O1866,2)</f>
        <v>0.83</v>
      </c>
      <c r="H1867" s="38"/>
      <c r="I1867" s="38"/>
      <c r="J1867" s="38"/>
      <c r="X1867" s="5" t="str">
        <f t="shared" si="70"/>
        <v>Short-term psychodynamic psychotherapy group</v>
      </c>
      <c r="Y1867" s="5" t="str">
        <f t="shared" si="71"/>
        <v>Interpersonal psychotherapy (IPT) + TAU</v>
      </c>
      <c r="Z1867" s="5" t="str">
        <f>FIXED(EXP('WinBUGS output'!N1866),2)</f>
        <v>0.70</v>
      </c>
      <c r="AA1867" s="5" t="str">
        <f>FIXED(EXP('WinBUGS output'!M1866),2)</f>
        <v>0.20</v>
      </c>
      <c r="AB1867" s="5" t="str">
        <f>FIXED(EXP('WinBUGS output'!O1866),2)</f>
        <v>2.29</v>
      </c>
    </row>
    <row r="1868" spans="1:28" x14ac:dyDescent="0.25">
      <c r="A1868" s="15">
        <v>24</v>
      </c>
      <c r="B1868" s="15">
        <v>49</v>
      </c>
      <c r="C1868" s="5" t="str">
        <f>VLOOKUP(A1868,'WinBUGS output'!A:C,3,FALSE)</f>
        <v>Short-term psychodynamic psychotherapy group</v>
      </c>
      <c r="D1868" s="5" t="str">
        <f>VLOOKUP(B1868,'WinBUGS output'!A:C,3,FALSE)</f>
        <v>Emotion-focused therapy (EFT)</v>
      </c>
      <c r="E1868" s="5" t="str">
        <f>FIXED('WinBUGS output'!N1867,2)</f>
        <v>-0.26</v>
      </c>
      <c r="F1868" s="5" t="str">
        <f>FIXED('WinBUGS output'!M1867,2)</f>
        <v>-1.50</v>
      </c>
      <c r="G1868" s="5" t="str">
        <f>FIXED('WinBUGS output'!O1867,2)</f>
        <v>0.85</v>
      </c>
      <c r="H1868" s="38"/>
      <c r="I1868" s="38"/>
      <c r="J1868" s="38"/>
      <c r="X1868" s="5" t="str">
        <f t="shared" si="70"/>
        <v>Short-term psychodynamic psychotherapy group</v>
      </c>
      <c r="Y1868" s="5" t="str">
        <f t="shared" si="71"/>
        <v>Emotion-focused therapy (EFT)</v>
      </c>
      <c r="Z1868" s="5" t="str">
        <f>FIXED(EXP('WinBUGS output'!N1867),2)</f>
        <v>0.77</v>
      </c>
      <c r="AA1868" s="5" t="str">
        <f>FIXED(EXP('WinBUGS output'!M1867),2)</f>
        <v>0.22</v>
      </c>
      <c r="AB1868" s="5" t="str">
        <f>FIXED(EXP('WinBUGS output'!O1867),2)</f>
        <v>2.33</v>
      </c>
    </row>
    <row r="1869" spans="1:28" x14ac:dyDescent="0.25">
      <c r="A1869" s="15">
        <v>24</v>
      </c>
      <c r="B1869" s="15">
        <v>50</v>
      </c>
      <c r="C1869" s="5" t="str">
        <f>VLOOKUP(A1869,'WinBUGS output'!A:C,3,FALSE)</f>
        <v>Short-term psychodynamic psychotherapy group</v>
      </c>
      <c r="D1869" s="5" t="str">
        <f>VLOOKUP(B1869,'WinBUGS output'!A:C,3,FALSE)</f>
        <v>Interpersonal counselling</v>
      </c>
      <c r="E1869" s="5" t="str">
        <f>FIXED('WinBUGS output'!N1868,2)</f>
        <v>-0.23</v>
      </c>
      <c r="F1869" s="5" t="str">
        <f>FIXED('WinBUGS output'!M1868,2)</f>
        <v>-1.41</v>
      </c>
      <c r="G1869" s="5" t="str">
        <f>FIXED('WinBUGS output'!O1868,2)</f>
        <v>0.85</v>
      </c>
      <c r="H1869" s="38"/>
      <c r="I1869" s="38"/>
      <c r="J1869" s="38"/>
      <c r="X1869" s="5" t="str">
        <f t="shared" si="70"/>
        <v>Short-term psychodynamic psychotherapy group</v>
      </c>
      <c r="Y1869" s="5" t="str">
        <f t="shared" si="71"/>
        <v>Interpersonal counselling</v>
      </c>
      <c r="Z1869" s="5" t="str">
        <f>FIXED(EXP('WinBUGS output'!N1868),2)</f>
        <v>0.79</v>
      </c>
      <c r="AA1869" s="5" t="str">
        <f>FIXED(EXP('WinBUGS output'!M1868),2)</f>
        <v>0.24</v>
      </c>
      <c r="AB1869" s="5" t="str">
        <f>FIXED(EXP('WinBUGS output'!O1868),2)</f>
        <v>2.35</v>
      </c>
    </row>
    <row r="1870" spans="1:28" x14ac:dyDescent="0.25">
      <c r="A1870" s="15">
        <v>24</v>
      </c>
      <c r="B1870" s="15">
        <v>51</v>
      </c>
      <c r="C1870" s="5" t="str">
        <f>VLOOKUP(A1870,'WinBUGS output'!A:C,3,FALSE)</f>
        <v>Short-term psychodynamic psychotherapy group</v>
      </c>
      <c r="D1870" s="5" t="str">
        <f>VLOOKUP(B1870,'WinBUGS output'!A:C,3,FALSE)</f>
        <v>Non-directive counselling</v>
      </c>
      <c r="E1870" s="5" t="str">
        <f>FIXED('WinBUGS output'!N1869,2)</f>
        <v>-0.04</v>
      </c>
      <c r="F1870" s="5" t="str">
        <f>FIXED('WinBUGS output'!M1869,2)</f>
        <v>-1.10</v>
      </c>
      <c r="G1870" s="5" t="str">
        <f>FIXED('WinBUGS output'!O1869,2)</f>
        <v>1.12</v>
      </c>
      <c r="H1870" s="38"/>
      <c r="I1870" s="38"/>
      <c r="J1870" s="38"/>
      <c r="X1870" s="5" t="str">
        <f t="shared" si="70"/>
        <v>Short-term psychodynamic psychotherapy group</v>
      </c>
      <c r="Y1870" s="5" t="str">
        <f t="shared" si="71"/>
        <v>Non-directive counselling</v>
      </c>
      <c r="Z1870" s="5" t="str">
        <f>FIXED(EXP('WinBUGS output'!N1869),2)</f>
        <v>0.96</v>
      </c>
      <c r="AA1870" s="5" t="str">
        <f>FIXED(EXP('WinBUGS output'!M1869),2)</f>
        <v>0.33</v>
      </c>
      <c r="AB1870" s="5" t="str">
        <f>FIXED(EXP('WinBUGS output'!O1869),2)</f>
        <v>3.07</v>
      </c>
    </row>
    <row r="1871" spans="1:28" x14ac:dyDescent="0.25">
      <c r="A1871" s="15">
        <v>24</v>
      </c>
      <c r="B1871" s="15">
        <v>52</v>
      </c>
      <c r="C1871" s="5" t="str">
        <f>VLOOKUP(A1871,'WinBUGS output'!A:C,3,FALSE)</f>
        <v>Short-term psychodynamic psychotherapy group</v>
      </c>
      <c r="D1871" s="5" t="str">
        <f>VLOOKUP(B1871,'WinBUGS output'!A:C,3,FALSE)</f>
        <v>Non-directive counselling + TAU</v>
      </c>
      <c r="E1871" s="5" t="str">
        <f>FIXED('WinBUGS output'!N1870,2)</f>
        <v>-0.07</v>
      </c>
      <c r="F1871" s="5" t="str">
        <f>FIXED('WinBUGS output'!M1870,2)</f>
        <v>-1.19</v>
      </c>
      <c r="G1871" s="5" t="str">
        <f>FIXED('WinBUGS output'!O1870,2)</f>
        <v>1.15</v>
      </c>
      <c r="H1871" s="38"/>
      <c r="I1871" s="38"/>
      <c r="J1871" s="38"/>
      <c r="X1871" s="5" t="str">
        <f t="shared" si="70"/>
        <v>Short-term psychodynamic psychotherapy group</v>
      </c>
      <c r="Y1871" s="5" t="str">
        <f t="shared" si="71"/>
        <v>Non-directive counselling + TAU</v>
      </c>
      <c r="Z1871" s="5" t="str">
        <f>FIXED(EXP('WinBUGS output'!N1870),2)</f>
        <v>0.93</v>
      </c>
      <c r="AA1871" s="5" t="str">
        <f>FIXED(EXP('WinBUGS output'!M1870),2)</f>
        <v>0.30</v>
      </c>
      <c r="AB1871" s="5" t="str">
        <f>FIXED(EXP('WinBUGS output'!O1870),2)</f>
        <v>3.15</v>
      </c>
    </row>
    <row r="1872" spans="1:28" x14ac:dyDescent="0.25">
      <c r="A1872" s="15">
        <v>24</v>
      </c>
      <c r="B1872" s="15">
        <v>53</v>
      </c>
      <c r="C1872" s="5" t="str">
        <f>VLOOKUP(A1872,'WinBUGS output'!A:C,3,FALSE)</f>
        <v>Short-term psychodynamic psychotherapy group</v>
      </c>
      <c r="D1872" s="5" t="str">
        <f>VLOOKUP(B1872,'WinBUGS output'!A:C,3,FALSE)</f>
        <v>Psychodynamic counselling + TAU</v>
      </c>
      <c r="E1872" s="5" t="str">
        <f>FIXED('WinBUGS output'!N1871,2)</f>
        <v>-0.15</v>
      </c>
      <c r="F1872" s="5" t="str">
        <f>FIXED('WinBUGS output'!M1871,2)</f>
        <v>-1.36</v>
      </c>
      <c r="G1872" s="5" t="str">
        <f>FIXED('WinBUGS output'!O1871,2)</f>
        <v>1.03</v>
      </c>
      <c r="H1872" s="38"/>
      <c r="I1872" s="38"/>
      <c r="J1872" s="38"/>
      <c r="X1872" s="5" t="str">
        <f t="shared" si="70"/>
        <v>Short-term psychodynamic psychotherapy group</v>
      </c>
      <c r="Y1872" s="5" t="str">
        <f t="shared" si="71"/>
        <v>Psychodynamic counselling + TAU</v>
      </c>
      <c r="Z1872" s="5" t="str">
        <f>FIXED(EXP('WinBUGS output'!N1871),2)</f>
        <v>0.86</v>
      </c>
      <c r="AA1872" s="5" t="str">
        <f>FIXED(EXP('WinBUGS output'!M1871),2)</f>
        <v>0.26</v>
      </c>
      <c r="AB1872" s="5" t="str">
        <f>FIXED(EXP('WinBUGS output'!O1871),2)</f>
        <v>2.79</v>
      </c>
    </row>
    <row r="1873" spans="1:28" x14ac:dyDescent="0.25">
      <c r="A1873" s="15">
        <v>24</v>
      </c>
      <c r="B1873" s="15">
        <v>54</v>
      </c>
      <c r="C1873" s="5" t="str">
        <f>VLOOKUP(A1873,'WinBUGS output'!A:C,3,FALSE)</f>
        <v>Short-term psychodynamic psychotherapy group</v>
      </c>
      <c r="D1873" s="5" t="str">
        <f>VLOOKUP(B1873,'WinBUGS output'!A:C,3,FALSE)</f>
        <v>Relational client-centered therapy</v>
      </c>
      <c r="E1873" s="5" t="str">
        <f>FIXED('WinBUGS output'!N1872,2)</f>
        <v>-0.18</v>
      </c>
      <c r="F1873" s="5" t="str">
        <f>FIXED('WinBUGS output'!M1872,2)</f>
        <v>-1.47</v>
      </c>
      <c r="G1873" s="5" t="str">
        <f>FIXED('WinBUGS output'!O1872,2)</f>
        <v>1.06</v>
      </c>
      <c r="H1873" s="38"/>
      <c r="I1873" s="38"/>
      <c r="J1873" s="38"/>
      <c r="X1873" s="5" t="str">
        <f t="shared" si="70"/>
        <v>Short-term psychodynamic psychotherapy group</v>
      </c>
      <c r="Y1873" s="5" t="str">
        <f t="shared" si="71"/>
        <v>Relational client-centered therapy</v>
      </c>
      <c r="Z1873" s="5" t="str">
        <f>FIXED(EXP('WinBUGS output'!N1872),2)</f>
        <v>0.84</v>
      </c>
      <c r="AA1873" s="5" t="str">
        <f>FIXED(EXP('WinBUGS output'!M1872),2)</f>
        <v>0.23</v>
      </c>
      <c r="AB1873" s="5" t="str">
        <f>FIXED(EXP('WinBUGS output'!O1872),2)</f>
        <v>2.90</v>
      </c>
    </row>
    <row r="1874" spans="1:28" x14ac:dyDescent="0.25">
      <c r="A1874" s="15">
        <v>24</v>
      </c>
      <c r="B1874" s="15">
        <v>55</v>
      </c>
      <c r="C1874" s="5" t="str">
        <f>VLOOKUP(A1874,'WinBUGS output'!A:C,3,FALSE)</f>
        <v>Short-term psychodynamic psychotherapy group</v>
      </c>
      <c r="D1874" s="5" t="str">
        <f>VLOOKUP(B1874,'WinBUGS output'!A:C,3,FALSE)</f>
        <v>Wheel of wellness counselling</v>
      </c>
      <c r="E1874" s="5" t="str">
        <f>FIXED('WinBUGS output'!N1873,2)</f>
        <v>-0.23</v>
      </c>
      <c r="F1874" s="5" t="str">
        <f>FIXED('WinBUGS output'!M1873,2)</f>
        <v>-1.55</v>
      </c>
      <c r="G1874" s="5" t="str">
        <f>FIXED('WinBUGS output'!O1873,2)</f>
        <v>0.94</v>
      </c>
      <c r="H1874" s="38"/>
      <c r="I1874" s="38"/>
      <c r="J1874" s="38"/>
      <c r="X1874" s="5" t="str">
        <f t="shared" si="70"/>
        <v>Short-term psychodynamic psychotherapy group</v>
      </c>
      <c r="Y1874" s="5" t="str">
        <f t="shared" si="71"/>
        <v>Wheel of wellness counselling</v>
      </c>
      <c r="Z1874" s="5" t="str">
        <f>FIXED(EXP('WinBUGS output'!N1873),2)</f>
        <v>0.79</v>
      </c>
      <c r="AA1874" s="5" t="str">
        <f>FIXED(EXP('WinBUGS output'!M1873),2)</f>
        <v>0.21</v>
      </c>
      <c r="AB1874" s="5" t="str">
        <f>FIXED(EXP('WinBUGS output'!O1873),2)</f>
        <v>2.56</v>
      </c>
    </row>
    <row r="1875" spans="1:28" x14ac:dyDescent="0.25">
      <c r="A1875" s="15">
        <v>24</v>
      </c>
      <c r="B1875" s="15">
        <v>56</v>
      </c>
      <c r="C1875" s="5" t="str">
        <f>VLOOKUP(A1875,'WinBUGS output'!A:C,3,FALSE)</f>
        <v>Short-term psychodynamic psychotherapy group</v>
      </c>
      <c r="D1875" s="5" t="str">
        <f>VLOOKUP(B1875,'WinBUGS output'!A:C,3,FALSE)</f>
        <v>Problem solving group</v>
      </c>
      <c r="E1875" s="5" t="str">
        <f>FIXED('WinBUGS output'!N1874,2)</f>
        <v>-0.22</v>
      </c>
      <c r="F1875" s="5" t="str">
        <f>FIXED('WinBUGS output'!M1874,2)</f>
        <v>-1.48</v>
      </c>
      <c r="G1875" s="5" t="str">
        <f>FIXED('WinBUGS output'!O1874,2)</f>
        <v>1.07</v>
      </c>
      <c r="H1875" s="38"/>
      <c r="I1875" s="38"/>
      <c r="J1875" s="38"/>
      <c r="X1875" s="5" t="str">
        <f t="shared" si="70"/>
        <v>Short-term psychodynamic psychotherapy group</v>
      </c>
      <c r="Y1875" s="5" t="str">
        <f t="shared" si="71"/>
        <v>Problem solving group</v>
      </c>
      <c r="Z1875" s="5" t="str">
        <f>FIXED(EXP('WinBUGS output'!N1874),2)</f>
        <v>0.81</v>
      </c>
      <c r="AA1875" s="5" t="str">
        <f>FIXED(EXP('WinBUGS output'!M1874),2)</f>
        <v>0.23</v>
      </c>
      <c r="AB1875" s="5" t="str">
        <f>FIXED(EXP('WinBUGS output'!O1874),2)</f>
        <v>2.91</v>
      </c>
    </row>
    <row r="1876" spans="1:28" x14ac:dyDescent="0.25">
      <c r="A1876" s="15">
        <v>24</v>
      </c>
      <c r="B1876" s="15">
        <v>57</v>
      </c>
      <c r="C1876" s="5" t="str">
        <f>VLOOKUP(A1876,'WinBUGS output'!A:C,3,FALSE)</f>
        <v>Short-term psychodynamic psychotherapy group</v>
      </c>
      <c r="D1876" s="5" t="str">
        <f>VLOOKUP(B1876,'WinBUGS output'!A:C,3,FALSE)</f>
        <v>Problem solving individual</v>
      </c>
      <c r="E1876" s="5" t="str">
        <f>FIXED('WinBUGS output'!N1875,2)</f>
        <v>-0.31</v>
      </c>
      <c r="F1876" s="5" t="str">
        <f>FIXED('WinBUGS output'!M1875,2)</f>
        <v>-1.43</v>
      </c>
      <c r="G1876" s="5" t="str">
        <f>FIXED('WinBUGS output'!O1875,2)</f>
        <v>0.81</v>
      </c>
      <c r="H1876" s="38"/>
      <c r="I1876" s="38"/>
      <c r="J1876" s="38"/>
      <c r="X1876" s="5" t="str">
        <f t="shared" si="70"/>
        <v>Short-term psychodynamic psychotherapy group</v>
      </c>
      <c r="Y1876" s="5" t="str">
        <f t="shared" si="71"/>
        <v>Problem solving individual</v>
      </c>
      <c r="Z1876" s="5" t="str">
        <f>FIXED(EXP('WinBUGS output'!N1875),2)</f>
        <v>0.73</v>
      </c>
      <c r="AA1876" s="5" t="str">
        <f>FIXED(EXP('WinBUGS output'!M1875),2)</f>
        <v>0.24</v>
      </c>
      <c r="AB1876" s="5" t="str">
        <f>FIXED(EXP('WinBUGS output'!O1875),2)</f>
        <v>2.24</v>
      </c>
    </row>
    <row r="1877" spans="1:28" x14ac:dyDescent="0.25">
      <c r="A1877" s="15">
        <v>24</v>
      </c>
      <c r="B1877" s="15">
        <v>58</v>
      </c>
      <c r="C1877" s="5" t="str">
        <f>VLOOKUP(A1877,'WinBUGS output'!A:C,3,FALSE)</f>
        <v>Short-term psychodynamic psychotherapy group</v>
      </c>
      <c r="D1877" s="5" t="str">
        <f>VLOOKUP(B1877,'WinBUGS output'!A:C,3,FALSE)</f>
        <v>Problem solving individual + TAU</v>
      </c>
      <c r="E1877" s="5" t="str">
        <f>FIXED('WinBUGS output'!N1876,2)</f>
        <v>-0.40</v>
      </c>
      <c r="F1877" s="5" t="str">
        <f>FIXED('WinBUGS output'!M1876,2)</f>
        <v>-1.63</v>
      </c>
      <c r="G1877" s="5" t="str">
        <f>FIXED('WinBUGS output'!O1876,2)</f>
        <v>0.81</v>
      </c>
      <c r="H1877" s="38"/>
      <c r="I1877" s="38"/>
      <c r="J1877" s="38"/>
      <c r="X1877" s="5" t="str">
        <f t="shared" si="70"/>
        <v>Short-term psychodynamic psychotherapy group</v>
      </c>
      <c r="Y1877" s="5" t="str">
        <f t="shared" si="71"/>
        <v>Problem solving individual + TAU</v>
      </c>
      <c r="Z1877" s="5" t="str">
        <f>FIXED(EXP('WinBUGS output'!N1876),2)</f>
        <v>0.67</v>
      </c>
      <c r="AA1877" s="5" t="str">
        <f>FIXED(EXP('WinBUGS output'!M1876),2)</f>
        <v>0.20</v>
      </c>
      <c r="AB1877" s="5" t="str">
        <f>FIXED(EXP('WinBUGS output'!O1876),2)</f>
        <v>2.24</v>
      </c>
    </row>
    <row r="1878" spans="1:28" x14ac:dyDescent="0.25">
      <c r="A1878" s="15">
        <v>24</v>
      </c>
      <c r="B1878" s="15">
        <v>59</v>
      </c>
      <c r="C1878" s="5" t="str">
        <f>VLOOKUP(A1878,'WinBUGS output'!A:C,3,FALSE)</f>
        <v>Short-term psychodynamic psychotherapy group</v>
      </c>
      <c r="D1878" s="5" t="str">
        <f>VLOOKUP(B1878,'WinBUGS output'!A:C,3,FALSE)</f>
        <v>Problem solving individual + enhanced TAU</v>
      </c>
      <c r="E1878" s="5" t="str">
        <f>FIXED('WinBUGS output'!N1877,2)</f>
        <v>-0.19</v>
      </c>
      <c r="F1878" s="5" t="str">
        <f>FIXED('WinBUGS output'!M1877,2)</f>
        <v>-1.43</v>
      </c>
      <c r="G1878" s="5" t="str">
        <f>FIXED('WinBUGS output'!O1877,2)</f>
        <v>1.09</v>
      </c>
      <c r="H1878" s="38"/>
      <c r="I1878" s="38"/>
      <c r="J1878" s="38"/>
      <c r="X1878" s="5" t="str">
        <f t="shared" si="70"/>
        <v>Short-term psychodynamic psychotherapy group</v>
      </c>
      <c r="Y1878" s="5" t="str">
        <f t="shared" si="71"/>
        <v>Problem solving individual + enhanced TAU</v>
      </c>
      <c r="Z1878" s="5" t="str">
        <f>FIXED(EXP('WinBUGS output'!N1877),2)</f>
        <v>0.83</v>
      </c>
      <c r="AA1878" s="5" t="str">
        <f>FIXED(EXP('WinBUGS output'!M1877),2)</f>
        <v>0.24</v>
      </c>
      <c r="AB1878" s="5" t="str">
        <f>FIXED(EXP('WinBUGS output'!O1877),2)</f>
        <v>2.96</v>
      </c>
    </row>
    <row r="1879" spans="1:28" x14ac:dyDescent="0.25">
      <c r="A1879" s="15">
        <v>24</v>
      </c>
      <c r="B1879" s="15">
        <v>60</v>
      </c>
      <c r="C1879" s="5" t="str">
        <f>VLOOKUP(A1879,'WinBUGS output'!A:C,3,FALSE)</f>
        <v>Short-term psychodynamic psychotherapy group</v>
      </c>
      <c r="D1879" s="5" t="str">
        <f>VLOOKUP(B1879,'WinBUGS output'!A:C,3,FALSE)</f>
        <v>Behavioural activation (BA)</v>
      </c>
      <c r="E1879" s="5" t="str">
        <f>FIXED('WinBUGS output'!N1878,2)</f>
        <v>-0.58</v>
      </c>
      <c r="F1879" s="5" t="str">
        <f>FIXED('WinBUGS output'!M1878,2)</f>
        <v>-1.78</v>
      </c>
      <c r="G1879" s="5" t="str">
        <f>FIXED('WinBUGS output'!O1878,2)</f>
        <v>0.60</v>
      </c>
      <c r="H1879" s="38"/>
      <c r="I1879" s="38"/>
      <c r="J1879" s="38"/>
      <c r="X1879" s="5" t="str">
        <f t="shared" si="70"/>
        <v>Short-term psychodynamic psychotherapy group</v>
      </c>
      <c r="Y1879" s="5" t="str">
        <f t="shared" si="71"/>
        <v>Behavioural activation (BA)</v>
      </c>
      <c r="Z1879" s="5" t="str">
        <f>FIXED(EXP('WinBUGS output'!N1878),2)</f>
        <v>0.56</v>
      </c>
      <c r="AA1879" s="5" t="str">
        <f>FIXED(EXP('WinBUGS output'!M1878),2)</f>
        <v>0.17</v>
      </c>
      <c r="AB1879" s="5" t="str">
        <f>FIXED(EXP('WinBUGS output'!O1878),2)</f>
        <v>1.83</v>
      </c>
    </row>
    <row r="1880" spans="1:28" x14ac:dyDescent="0.25">
      <c r="A1880" s="15">
        <v>24</v>
      </c>
      <c r="B1880" s="15">
        <v>61</v>
      </c>
      <c r="C1880" s="5" t="str">
        <f>VLOOKUP(A1880,'WinBUGS output'!A:C,3,FALSE)</f>
        <v>Short-term psychodynamic psychotherapy group</v>
      </c>
      <c r="D1880" s="5" t="str">
        <f>VLOOKUP(B1880,'WinBUGS output'!A:C,3,FALSE)</f>
        <v>Behavioural activation (BA) + TAU</v>
      </c>
      <c r="E1880" s="5" t="str">
        <f>FIXED('WinBUGS output'!N1879,2)</f>
        <v>-0.33</v>
      </c>
      <c r="F1880" s="5" t="str">
        <f>FIXED('WinBUGS output'!M1879,2)</f>
        <v>-1.68</v>
      </c>
      <c r="G1880" s="5" t="str">
        <f>FIXED('WinBUGS output'!O1879,2)</f>
        <v>1.07</v>
      </c>
      <c r="H1880" s="38"/>
      <c r="I1880" s="38"/>
      <c r="J1880" s="38"/>
      <c r="X1880" s="5" t="str">
        <f t="shared" si="70"/>
        <v>Short-term psychodynamic psychotherapy group</v>
      </c>
      <c r="Y1880" s="5" t="str">
        <f t="shared" si="71"/>
        <v>Behavioural activation (BA) + TAU</v>
      </c>
      <c r="Z1880" s="5" t="str">
        <f>FIXED(EXP('WinBUGS output'!N1879),2)</f>
        <v>0.72</v>
      </c>
      <c r="AA1880" s="5" t="str">
        <f>FIXED(EXP('WinBUGS output'!M1879),2)</f>
        <v>0.19</v>
      </c>
      <c r="AB1880" s="5" t="str">
        <f>FIXED(EXP('WinBUGS output'!O1879),2)</f>
        <v>2.92</v>
      </c>
    </row>
    <row r="1881" spans="1:28" x14ac:dyDescent="0.25">
      <c r="A1881" s="15">
        <v>24</v>
      </c>
      <c r="B1881" s="15">
        <v>62</v>
      </c>
      <c r="C1881" s="5" t="str">
        <f>VLOOKUP(A1881,'WinBUGS output'!A:C,3,FALSE)</f>
        <v>Short-term psychodynamic psychotherapy group</v>
      </c>
      <c r="D1881" s="5" t="str">
        <f>VLOOKUP(B1881,'WinBUGS output'!A:C,3,FALSE)</f>
        <v>Behavioural therapy (Lewinsohn 1976)</v>
      </c>
      <c r="E1881" s="5" t="str">
        <f>FIXED('WinBUGS output'!N1880,2)</f>
        <v>-0.14</v>
      </c>
      <c r="F1881" s="5" t="str">
        <f>FIXED('WinBUGS output'!M1880,2)</f>
        <v>-1.46</v>
      </c>
      <c r="G1881" s="5" t="str">
        <f>FIXED('WinBUGS output'!O1880,2)</f>
        <v>1.29</v>
      </c>
      <c r="H1881" s="38"/>
      <c r="I1881" s="38"/>
      <c r="J1881" s="38"/>
      <c r="X1881" s="5" t="str">
        <f t="shared" si="70"/>
        <v>Short-term psychodynamic psychotherapy group</v>
      </c>
      <c r="Y1881" s="5" t="str">
        <f t="shared" si="71"/>
        <v>Behavioural therapy (Lewinsohn 1976)</v>
      </c>
      <c r="Z1881" s="5" t="str">
        <f>FIXED(EXP('WinBUGS output'!N1880),2)</f>
        <v>0.87</v>
      </c>
      <c r="AA1881" s="5" t="str">
        <f>FIXED(EXP('WinBUGS output'!M1880),2)</f>
        <v>0.23</v>
      </c>
      <c r="AB1881" s="5" t="str">
        <f>FIXED(EXP('WinBUGS output'!O1880),2)</f>
        <v>3.63</v>
      </c>
    </row>
    <row r="1882" spans="1:28" x14ac:dyDescent="0.25">
      <c r="A1882" s="15">
        <v>24</v>
      </c>
      <c r="B1882" s="15">
        <v>63</v>
      </c>
      <c r="C1882" s="5" t="str">
        <f>VLOOKUP(A1882,'WinBUGS output'!A:C,3,FALSE)</f>
        <v>Short-term psychodynamic psychotherapy group</v>
      </c>
      <c r="D1882" s="5" t="str">
        <f>VLOOKUP(B1882,'WinBUGS output'!A:C,3,FALSE)</f>
        <v>Coping with Depression course (individual)</v>
      </c>
      <c r="E1882" s="5" t="str">
        <f>FIXED('WinBUGS output'!N1881,2)</f>
        <v>-0.33</v>
      </c>
      <c r="F1882" s="5" t="str">
        <f>FIXED('WinBUGS output'!M1881,2)</f>
        <v>-1.72</v>
      </c>
      <c r="G1882" s="5" t="str">
        <f>FIXED('WinBUGS output'!O1881,2)</f>
        <v>1.09</v>
      </c>
      <c r="H1882" s="38"/>
      <c r="I1882" s="38"/>
      <c r="J1882" s="38"/>
      <c r="X1882" s="5" t="str">
        <f t="shared" si="70"/>
        <v>Short-term psychodynamic psychotherapy group</v>
      </c>
      <c r="Y1882" s="5" t="str">
        <f t="shared" si="71"/>
        <v>Coping with Depression course (individual)</v>
      </c>
      <c r="Z1882" s="5" t="str">
        <f>FIXED(EXP('WinBUGS output'!N1881),2)</f>
        <v>0.72</v>
      </c>
      <c r="AA1882" s="5" t="str">
        <f>FIXED(EXP('WinBUGS output'!M1881),2)</f>
        <v>0.18</v>
      </c>
      <c r="AB1882" s="5" t="str">
        <f>FIXED(EXP('WinBUGS output'!O1881),2)</f>
        <v>2.98</v>
      </c>
    </row>
    <row r="1883" spans="1:28" x14ac:dyDescent="0.25">
      <c r="A1883" s="15">
        <v>24</v>
      </c>
      <c r="B1883" s="15">
        <v>64</v>
      </c>
      <c r="C1883" s="5" t="str">
        <f>VLOOKUP(A1883,'WinBUGS output'!A:C,3,FALSE)</f>
        <v>Short-term psychodynamic psychotherapy group</v>
      </c>
      <c r="D1883" s="5" t="str">
        <f>VLOOKUP(B1883,'WinBUGS output'!A:C,3,FALSE)</f>
        <v>CBT individual (under 15 sessions)</v>
      </c>
      <c r="E1883" s="5" t="str">
        <f>FIXED('WinBUGS output'!N1882,2)</f>
        <v>-0.23</v>
      </c>
      <c r="F1883" s="5" t="str">
        <f>FIXED('WinBUGS output'!M1882,2)</f>
        <v>-1.23</v>
      </c>
      <c r="G1883" s="5" t="str">
        <f>FIXED('WinBUGS output'!O1882,2)</f>
        <v>0.80</v>
      </c>
      <c r="H1883" s="38"/>
      <c r="I1883" s="38"/>
      <c r="J1883" s="38"/>
      <c r="X1883" s="5" t="str">
        <f t="shared" si="70"/>
        <v>Short-term psychodynamic psychotherapy group</v>
      </c>
      <c r="Y1883" s="5" t="str">
        <f t="shared" si="71"/>
        <v>CBT individual (under 15 sessions)</v>
      </c>
      <c r="Z1883" s="5" t="str">
        <f>FIXED(EXP('WinBUGS output'!N1882),2)</f>
        <v>0.80</v>
      </c>
      <c r="AA1883" s="5" t="str">
        <f>FIXED(EXP('WinBUGS output'!M1882),2)</f>
        <v>0.29</v>
      </c>
      <c r="AB1883" s="5" t="str">
        <f>FIXED(EXP('WinBUGS output'!O1882),2)</f>
        <v>2.22</v>
      </c>
    </row>
    <row r="1884" spans="1:28" x14ac:dyDescent="0.25">
      <c r="A1884" s="15">
        <v>24</v>
      </c>
      <c r="B1884" s="15">
        <v>65</v>
      </c>
      <c r="C1884" s="5" t="str">
        <f>VLOOKUP(A1884,'WinBUGS output'!A:C,3,FALSE)</f>
        <v>Short-term psychodynamic psychotherapy group</v>
      </c>
      <c r="D1884" s="5" t="str">
        <f>VLOOKUP(B1884,'WinBUGS output'!A:C,3,FALSE)</f>
        <v>CBT individual (under 15 sessions) + TAU</v>
      </c>
      <c r="E1884" s="5" t="str">
        <f>FIXED('WinBUGS output'!N1883,2)</f>
        <v>-0.17</v>
      </c>
      <c r="F1884" s="5" t="str">
        <f>FIXED('WinBUGS output'!M1883,2)</f>
        <v>-1.24</v>
      </c>
      <c r="G1884" s="5" t="str">
        <f>FIXED('WinBUGS output'!O1883,2)</f>
        <v>0.96</v>
      </c>
      <c r="H1884" s="38"/>
      <c r="I1884" s="38"/>
      <c r="J1884" s="38"/>
      <c r="X1884" s="5" t="str">
        <f t="shared" si="70"/>
        <v>Short-term psychodynamic psychotherapy group</v>
      </c>
      <c r="Y1884" s="5" t="str">
        <f t="shared" si="71"/>
        <v>CBT individual (under 15 sessions) + TAU</v>
      </c>
      <c r="Z1884" s="5" t="str">
        <f>FIXED(EXP('WinBUGS output'!N1883),2)</f>
        <v>0.85</v>
      </c>
      <c r="AA1884" s="5" t="str">
        <f>FIXED(EXP('WinBUGS output'!M1883),2)</f>
        <v>0.29</v>
      </c>
      <c r="AB1884" s="5" t="str">
        <f>FIXED(EXP('WinBUGS output'!O1883),2)</f>
        <v>2.60</v>
      </c>
    </row>
    <row r="1885" spans="1:28" x14ac:dyDescent="0.25">
      <c r="A1885" s="15">
        <v>24</v>
      </c>
      <c r="B1885" s="15">
        <v>66</v>
      </c>
      <c r="C1885" s="5" t="str">
        <f>VLOOKUP(A1885,'WinBUGS output'!A:C,3,FALSE)</f>
        <v>Short-term psychodynamic psychotherapy group</v>
      </c>
      <c r="D1885" s="5" t="str">
        <f>VLOOKUP(B1885,'WinBUGS output'!A:C,3,FALSE)</f>
        <v>CBT individual (over 15 sessions)</v>
      </c>
      <c r="E1885" s="5" t="str">
        <f>FIXED('WinBUGS output'!N1884,2)</f>
        <v>-0.29</v>
      </c>
      <c r="F1885" s="5" t="str">
        <f>FIXED('WinBUGS output'!M1884,2)</f>
        <v>-1.25</v>
      </c>
      <c r="G1885" s="5" t="str">
        <f>FIXED('WinBUGS output'!O1884,2)</f>
        <v>0.69</v>
      </c>
      <c r="H1885" s="38"/>
      <c r="I1885" s="38"/>
      <c r="J1885" s="38"/>
      <c r="X1885" s="5" t="str">
        <f t="shared" si="70"/>
        <v>Short-term psychodynamic psychotherapy group</v>
      </c>
      <c r="Y1885" s="5" t="str">
        <f t="shared" si="71"/>
        <v>CBT individual (over 15 sessions)</v>
      </c>
      <c r="Z1885" s="5" t="str">
        <f>FIXED(EXP('WinBUGS output'!N1884),2)</f>
        <v>0.75</v>
      </c>
      <c r="AA1885" s="5" t="str">
        <f>FIXED(EXP('WinBUGS output'!M1884),2)</f>
        <v>0.29</v>
      </c>
      <c r="AB1885" s="5" t="str">
        <f>FIXED(EXP('WinBUGS output'!O1884),2)</f>
        <v>2.00</v>
      </c>
    </row>
    <row r="1886" spans="1:28" x14ac:dyDescent="0.25">
      <c r="A1886" s="15">
        <v>24</v>
      </c>
      <c r="B1886" s="15">
        <v>67</v>
      </c>
      <c r="C1886" s="5" t="str">
        <f>VLOOKUP(A1886,'WinBUGS output'!A:C,3,FALSE)</f>
        <v>Short-term psychodynamic psychotherapy group</v>
      </c>
      <c r="D1886" s="5" t="str">
        <f>VLOOKUP(B1886,'WinBUGS output'!A:C,3,FALSE)</f>
        <v>CBT individual (over 15 sessions) + TAU</v>
      </c>
      <c r="E1886" s="5" t="str">
        <f>FIXED('WinBUGS output'!N1885,2)</f>
        <v>-0.32</v>
      </c>
      <c r="F1886" s="5" t="str">
        <f>FIXED('WinBUGS output'!M1885,2)</f>
        <v>-1.47</v>
      </c>
      <c r="G1886" s="5" t="str">
        <f>FIXED('WinBUGS output'!O1885,2)</f>
        <v>0.82</v>
      </c>
      <c r="H1886" s="38"/>
      <c r="I1886" s="38"/>
      <c r="J1886" s="38"/>
      <c r="X1886" s="5" t="str">
        <f t="shared" si="70"/>
        <v>Short-term psychodynamic psychotherapy group</v>
      </c>
      <c r="Y1886" s="5" t="str">
        <f t="shared" si="71"/>
        <v>CBT individual (over 15 sessions) + TAU</v>
      </c>
      <c r="Z1886" s="5" t="str">
        <f>FIXED(EXP('WinBUGS output'!N1885),2)</f>
        <v>0.73</v>
      </c>
      <c r="AA1886" s="5" t="str">
        <f>FIXED(EXP('WinBUGS output'!M1885),2)</f>
        <v>0.23</v>
      </c>
      <c r="AB1886" s="5" t="str">
        <f>FIXED(EXP('WinBUGS output'!O1885),2)</f>
        <v>2.27</v>
      </c>
    </row>
    <row r="1887" spans="1:28" x14ac:dyDescent="0.25">
      <c r="A1887" s="15">
        <v>24</v>
      </c>
      <c r="B1887" s="15">
        <v>68</v>
      </c>
      <c r="C1887" s="5" t="str">
        <f>VLOOKUP(A1887,'WinBUGS output'!A:C,3,FALSE)</f>
        <v>Short-term psychodynamic psychotherapy group</v>
      </c>
      <c r="D1887" s="5" t="str">
        <f>VLOOKUP(B1887,'WinBUGS output'!A:C,3,FALSE)</f>
        <v>Rational emotive behaviour therapy (REBT) individual</v>
      </c>
      <c r="E1887" s="5" t="str">
        <f>FIXED('WinBUGS output'!N1886,2)</f>
        <v>-0.32</v>
      </c>
      <c r="F1887" s="5" t="str">
        <f>FIXED('WinBUGS output'!M1886,2)</f>
        <v>-1.45</v>
      </c>
      <c r="G1887" s="5" t="str">
        <f>FIXED('WinBUGS output'!O1886,2)</f>
        <v>0.79</v>
      </c>
      <c r="H1887" s="38"/>
      <c r="I1887" s="38"/>
      <c r="J1887" s="38"/>
      <c r="X1887" s="5" t="str">
        <f t="shared" si="70"/>
        <v>Short-term psychodynamic psychotherapy group</v>
      </c>
      <c r="Y1887" s="5" t="str">
        <f t="shared" si="71"/>
        <v>Rational emotive behaviour therapy (REBT) individual</v>
      </c>
      <c r="Z1887" s="5" t="str">
        <f>FIXED(EXP('WinBUGS output'!N1886),2)</f>
        <v>0.72</v>
      </c>
      <c r="AA1887" s="5" t="str">
        <f>FIXED(EXP('WinBUGS output'!M1886),2)</f>
        <v>0.23</v>
      </c>
      <c r="AB1887" s="5" t="str">
        <f>FIXED(EXP('WinBUGS output'!O1886),2)</f>
        <v>2.20</v>
      </c>
    </row>
    <row r="1888" spans="1:28" x14ac:dyDescent="0.25">
      <c r="A1888" s="15">
        <v>24</v>
      </c>
      <c r="B1888" s="15">
        <v>69</v>
      </c>
      <c r="C1888" s="5" t="str">
        <f>VLOOKUP(A1888,'WinBUGS output'!A:C,3,FALSE)</f>
        <v>Short-term psychodynamic psychotherapy group</v>
      </c>
      <c r="D1888" s="5" t="str">
        <f>VLOOKUP(B1888,'WinBUGS output'!A:C,3,FALSE)</f>
        <v>Third-wave cognitive therapy individual</v>
      </c>
      <c r="E1888" s="5" t="str">
        <f>FIXED('WinBUGS output'!N1887,2)</f>
        <v>-0.36</v>
      </c>
      <c r="F1888" s="5" t="str">
        <f>FIXED('WinBUGS output'!M1887,2)</f>
        <v>-1.42</v>
      </c>
      <c r="G1888" s="5" t="str">
        <f>FIXED('WinBUGS output'!O1887,2)</f>
        <v>0.69</v>
      </c>
      <c r="H1888" s="38"/>
      <c r="I1888" s="38"/>
      <c r="J1888" s="38"/>
      <c r="X1888" s="5" t="str">
        <f t="shared" si="70"/>
        <v>Short-term psychodynamic psychotherapy group</v>
      </c>
      <c r="Y1888" s="5" t="str">
        <f t="shared" si="71"/>
        <v>Third-wave cognitive therapy individual</v>
      </c>
      <c r="Z1888" s="5" t="str">
        <f>FIXED(EXP('WinBUGS output'!N1887),2)</f>
        <v>0.70</v>
      </c>
      <c r="AA1888" s="5" t="str">
        <f>FIXED(EXP('WinBUGS output'!M1887),2)</f>
        <v>0.24</v>
      </c>
      <c r="AB1888" s="5" t="str">
        <f>FIXED(EXP('WinBUGS output'!O1887),2)</f>
        <v>1.99</v>
      </c>
    </row>
    <row r="1889" spans="1:28" x14ac:dyDescent="0.25">
      <c r="A1889" s="15">
        <v>24</v>
      </c>
      <c r="B1889" s="15">
        <v>70</v>
      </c>
      <c r="C1889" s="5" t="str">
        <f>VLOOKUP(A1889,'WinBUGS output'!A:C,3,FALSE)</f>
        <v>Short-term psychodynamic psychotherapy group</v>
      </c>
      <c r="D1889" s="5" t="str">
        <f>VLOOKUP(B1889,'WinBUGS output'!A:C,3,FALSE)</f>
        <v>Third-wave cognitive therapy individual + TAU</v>
      </c>
      <c r="E1889" s="5" t="str">
        <f>FIXED('WinBUGS output'!N1888,2)</f>
        <v>-0.33</v>
      </c>
      <c r="F1889" s="5" t="str">
        <f>FIXED('WinBUGS output'!M1888,2)</f>
        <v>-1.49</v>
      </c>
      <c r="G1889" s="5" t="str">
        <f>FIXED('WinBUGS output'!O1888,2)</f>
        <v>0.80</v>
      </c>
      <c r="H1889" s="38"/>
      <c r="I1889" s="38"/>
      <c r="J1889" s="38"/>
      <c r="X1889" s="5" t="str">
        <f t="shared" si="70"/>
        <v>Short-term psychodynamic psychotherapy group</v>
      </c>
      <c r="Y1889" s="5" t="str">
        <f t="shared" si="71"/>
        <v>Third-wave cognitive therapy individual + TAU</v>
      </c>
      <c r="Z1889" s="5" t="str">
        <f>FIXED(EXP('WinBUGS output'!N1888),2)</f>
        <v>0.72</v>
      </c>
      <c r="AA1889" s="5" t="str">
        <f>FIXED(EXP('WinBUGS output'!M1888),2)</f>
        <v>0.23</v>
      </c>
      <c r="AB1889" s="5" t="str">
        <f>FIXED(EXP('WinBUGS output'!O1888),2)</f>
        <v>2.22</v>
      </c>
    </row>
    <row r="1890" spans="1:28" x14ac:dyDescent="0.25">
      <c r="A1890" s="15">
        <v>24</v>
      </c>
      <c r="B1890" s="15">
        <v>71</v>
      </c>
      <c r="C1890" s="5" t="str">
        <f>VLOOKUP(A1890,'WinBUGS output'!A:C,3,FALSE)</f>
        <v>Short-term psychodynamic psychotherapy group</v>
      </c>
      <c r="D1890" s="5" t="str">
        <f>VLOOKUP(B1890,'WinBUGS output'!A:C,3,FALSE)</f>
        <v>CBT group (under 15 sessions)</v>
      </c>
      <c r="E1890" s="5" t="str">
        <f>FIXED('WinBUGS output'!N1889,2)</f>
        <v>-0.06</v>
      </c>
      <c r="F1890" s="5" t="str">
        <f>FIXED('WinBUGS output'!M1889,2)</f>
        <v>-1.07</v>
      </c>
      <c r="G1890" s="5" t="str">
        <f>FIXED('WinBUGS output'!O1889,2)</f>
        <v>0.98</v>
      </c>
      <c r="H1890" s="38" t="s">
        <v>5155</v>
      </c>
      <c r="I1890" s="38" t="s">
        <v>5440</v>
      </c>
      <c r="J1890" s="38" t="s">
        <v>5441</v>
      </c>
      <c r="X1890" s="5" t="str">
        <f t="shared" si="70"/>
        <v>Short-term psychodynamic psychotherapy group</v>
      </c>
      <c r="Y1890" s="5" t="str">
        <f t="shared" si="71"/>
        <v>CBT group (under 15 sessions)</v>
      </c>
      <c r="Z1890" s="5" t="str">
        <f>FIXED(EXP('WinBUGS output'!N1889),2)</f>
        <v>0.95</v>
      </c>
      <c r="AA1890" s="5" t="str">
        <f>FIXED(EXP('WinBUGS output'!M1889),2)</f>
        <v>0.34</v>
      </c>
      <c r="AB1890" s="5" t="str">
        <f>FIXED(EXP('WinBUGS output'!O1889),2)</f>
        <v>2.66</v>
      </c>
    </row>
    <row r="1891" spans="1:28" x14ac:dyDescent="0.25">
      <c r="A1891" s="15">
        <v>24</v>
      </c>
      <c r="B1891" s="15">
        <v>72</v>
      </c>
      <c r="C1891" s="5" t="str">
        <f>VLOOKUP(A1891,'WinBUGS output'!A:C,3,FALSE)</f>
        <v>Short-term psychodynamic psychotherapy group</v>
      </c>
      <c r="D1891" s="5" t="str">
        <f>VLOOKUP(B1891,'WinBUGS output'!A:C,3,FALSE)</f>
        <v>CBT group (under 15 sessions) + TAU</v>
      </c>
      <c r="E1891" s="5" t="str">
        <f>FIXED('WinBUGS output'!N1890,2)</f>
        <v>-0.76</v>
      </c>
      <c r="F1891" s="5" t="str">
        <f>FIXED('WinBUGS output'!M1890,2)</f>
        <v>-2.09</v>
      </c>
      <c r="G1891" s="5" t="str">
        <f>FIXED('WinBUGS output'!O1890,2)</f>
        <v>0.47</v>
      </c>
      <c r="H1891" s="38"/>
      <c r="I1891" s="38"/>
      <c r="J1891" s="38"/>
      <c r="X1891" s="5" t="str">
        <f t="shared" si="70"/>
        <v>Short-term psychodynamic psychotherapy group</v>
      </c>
      <c r="Y1891" s="5" t="str">
        <f t="shared" si="71"/>
        <v>CBT group (under 15 sessions) + TAU</v>
      </c>
      <c r="Z1891" s="5" t="str">
        <f>FIXED(EXP('WinBUGS output'!N1890),2)</f>
        <v>0.47</v>
      </c>
      <c r="AA1891" s="5" t="str">
        <f>FIXED(EXP('WinBUGS output'!M1890),2)</f>
        <v>0.12</v>
      </c>
      <c r="AB1891" s="5" t="str">
        <f>FIXED(EXP('WinBUGS output'!O1890),2)</f>
        <v>1.59</v>
      </c>
    </row>
    <row r="1892" spans="1:28" x14ac:dyDescent="0.25">
      <c r="A1892" s="15">
        <v>24</v>
      </c>
      <c r="B1892" s="15">
        <v>73</v>
      </c>
      <c r="C1892" s="5" t="str">
        <f>VLOOKUP(A1892,'WinBUGS output'!A:C,3,FALSE)</f>
        <v>Short-term psychodynamic psychotherapy group</v>
      </c>
      <c r="D1892" s="5" t="str">
        <f>VLOOKUP(B1892,'WinBUGS output'!A:C,3,FALSE)</f>
        <v>CBT group (over 15 sessions)</v>
      </c>
      <c r="E1892" s="5" t="str">
        <f>FIXED('WinBUGS output'!N1891,2)</f>
        <v>-0.23</v>
      </c>
      <c r="F1892" s="5" t="str">
        <f>FIXED('WinBUGS output'!M1891,2)</f>
        <v>-1.44</v>
      </c>
      <c r="G1892" s="5" t="str">
        <f>FIXED('WinBUGS output'!O1891,2)</f>
        <v>0.97</v>
      </c>
      <c r="H1892" s="38"/>
      <c r="I1892" s="38"/>
      <c r="J1892" s="38"/>
      <c r="X1892" s="5" t="str">
        <f t="shared" si="70"/>
        <v>Short-term psychodynamic psychotherapy group</v>
      </c>
      <c r="Y1892" s="5" t="str">
        <f t="shared" si="71"/>
        <v>CBT group (over 15 sessions)</v>
      </c>
      <c r="Z1892" s="5" t="str">
        <f>FIXED(EXP('WinBUGS output'!N1891),2)</f>
        <v>0.79</v>
      </c>
      <c r="AA1892" s="5" t="str">
        <f>FIXED(EXP('WinBUGS output'!M1891),2)</f>
        <v>0.24</v>
      </c>
      <c r="AB1892" s="5" t="str">
        <f>FIXED(EXP('WinBUGS output'!O1891),2)</f>
        <v>2.65</v>
      </c>
    </row>
    <row r="1893" spans="1:28" x14ac:dyDescent="0.25">
      <c r="A1893" s="15">
        <v>24</v>
      </c>
      <c r="B1893" s="15">
        <v>74</v>
      </c>
      <c r="C1893" s="5" t="str">
        <f>VLOOKUP(A1893,'WinBUGS output'!A:C,3,FALSE)</f>
        <v>Short-term psychodynamic psychotherapy group</v>
      </c>
      <c r="D1893" s="5" t="str">
        <f>VLOOKUP(B1893,'WinBUGS output'!A:C,3,FALSE)</f>
        <v>Coping with Depression course (group)</v>
      </c>
      <c r="E1893" s="5" t="str">
        <f>FIXED('WinBUGS output'!N1892,2)</f>
        <v>-0.19</v>
      </c>
      <c r="F1893" s="5" t="str">
        <f>FIXED('WinBUGS output'!M1892,2)</f>
        <v>-1.33</v>
      </c>
      <c r="G1893" s="5" t="str">
        <f>FIXED('WinBUGS output'!O1892,2)</f>
        <v>0.95</v>
      </c>
      <c r="H1893" s="38"/>
      <c r="I1893" s="38"/>
      <c r="J1893" s="38"/>
      <c r="X1893" s="5" t="str">
        <f t="shared" si="70"/>
        <v>Short-term psychodynamic psychotherapy group</v>
      </c>
      <c r="Y1893" s="5" t="str">
        <f t="shared" si="71"/>
        <v>Coping with Depression course (group)</v>
      </c>
      <c r="Z1893" s="5" t="str">
        <f>FIXED(EXP('WinBUGS output'!N1892),2)</f>
        <v>0.82</v>
      </c>
      <c r="AA1893" s="5" t="str">
        <f>FIXED(EXP('WinBUGS output'!M1892),2)</f>
        <v>0.27</v>
      </c>
      <c r="AB1893" s="5" t="str">
        <f>FIXED(EXP('WinBUGS output'!O1892),2)</f>
        <v>2.58</v>
      </c>
    </row>
    <row r="1894" spans="1:28" x14ac:dyDescent="0.25">
      <c r="A1894" s="15">
        <v>24</v>
      </c>
      <c r="B1894" s="15">
        <v>75</v>
      </c>
      <c r="C1894" s="5" t="str">
        <f>VLOOKUP(A1894,'WinBUGS output'!A:C,3,FALSE)</f>
        <v>Short-term psychodynamic psychotherapy group</v>
      </c>
      <c r="D1894" s="5" t="str">
        <f>VLOOKUP(B1894,'WinBUGS output'!A:C,3,FALSE)</f>
        <v>Coping with Depression course (group) + TAU</v>
      </c>
      <c r="E1894" s="5" t="str">
        <f>FIXED('WinBUGS output'!N1893,2)</f>
        <v>0.09</v>
      </c>
      <c r="F1894" s="5" t="str">
        <f>FIXED('WinBUGS output'!M1893,2)</f>
        <v>-1.07</v>
      </c>
      <c r="G1894" s="5" t="str">
        <f>FIXED('WinBUGS output'!O1893,2)</f>
        <v>1.31</v>
      </c>
      <c r="H1894" s="38"/>
      <c r="I1894" s="38"/>
      <c r="J1894" s="38"/>
      <c r="X1894" s="5" t="str">
        <f t="shared" si="70"/>
        <v>Short-term psychodynamic psychotherapy group</v>
      </c>
      <c r="Y1894" s="5" t="str">
        <f t="shared" si="71"/>
        <v>Coping with Depression course (group) + TAU</v>
      </c>
      <c r="Z1894" s="5" t="str">
        <f>FIXED(EXP('WinBUGS output'!N1893),2)</f>
        <v>1.10</v>
      </c>
      <c r="AA1894" s="5" t="str">
        <f>FIXED(EXP('WinBUGS output'!M1893),2)</f>
        <v>0.34</v>
      </c>
      <c r="AB1894" s="5" t="str">
        <f>FIXED(EXP('WinBUGS output'!O1893),2)</f>
        <v>3.71</v>
      </c>
    </row>
    <row r="1895" spans="1:28" x14ac:dyDescent="0.25">
      <c r="A1895" s="15">
        <v>24</v>
      </c>
      <c r="B1895" s="15">
        <v>76</v>
      </c>
      <c r="C1895" s="5" t="str">
        <f>VLOOKUP(A1895,'WinBUGS output'!A:C,3,FALSE)</f>
        <v>Short-term psychodynamic psychotherapy group</v>
      </c>
      <c r="D1895" s="5" t="str">
        <f>VLOOKUP(B1895,'WinBUGS output'!A:C,3,FALSE)</f>
        <v>Rational emotive behaviour therapy (REBT) group</v>
      </c>
      <c r="E1895" s="5" t="str">
        <f>FIXED('WinBUGS output'!N1894,2)</f>
        <v>-0.47</v>
      </c>
      <c r="F1895" s="5" t="str">
        <f>FIXED('WinBUGS output'!M1894,2)</f>
        <v>-1.84</v>
      </c>
      <c r="G1895" s="5" t="str">
        <f>FIXED('WinBUGS output'!O1894,2)</f>
        <v>0.78</v>
      </c>
      <c r="H1895" s="38"/>
      <c r="I1895" s="38"/>
      <c r="J1895" s="38"/>
      <c r="X1895" s="5" t="str">
        <f t="shared" si="70"/>
        <v>Short-term psychodynamic psychotherapy group</v>
      </c>
      <c r="Y1895" s="5" t="str">
        <f t="shared" si="71"/>
        <v>Rational emotive behaviour therapy (REBT) group</v>
      </c>
      <c r="Z1895" s="5" t="str">
        <f>FIXED(EXP('WinBUGS output'!N1894),2)</f>
        <v>0.63</v>
      </c>
      <c r="AA1895" s="5" t="str">
        <f>FIXED(EXP('WinBUGS output'!M1894),2)</f>
        <v>0.16</v>
      </c>
      <c r="AB1895" s="5" t="str">
        <f>FIXED(EXP('WinBUGS output'!O1894),2)</f>
        <v>2.17</v>
      </c>
    </row>
    <row r="1896" spans="1:28" x14ac:dyDescent="0.25">
      <c r="A1896" s="15">
        <v>24</v>
      </c>
      <c r="B1896" s="15">
        <v>77</v>
      </c>
      <c r="C1896" s="5" t="str">
        <f>VLOOKUP(A1896,'WinBUGS output'!A:C,3,FALSE)</f>
        <v>Short-term psychodynamic psychotherapy group</v>
      </c>
      <c r="D1896" s="5" t="str">
        <f>VLOOKUP(B1896,'WinBUGS output'!A:C,3,FALSE)</f>
        <v>Third-wave cognitive therapy group</v>
      </c>
      <c r="E1896" s="5" t="str">
        <f>FIXED('WinBUGS output'!N1895,2)</f>
        <v>-0.03</v>
      </c>
      <c r="F1896" s="5" t="str">
        <f>FIXED('WinBUGS output'!M1895,2)</f>
        <v>-1.21</v>
      </c>
      <c r="G1896" s="5" t="str">
        <f>FIXED('WinBUGS output'!O1895,2)</f>
        <v>1.19</v>
      </c>
      <c r="H1896" s="38"/>
      <c r="I1896" s="38"/>
      <c r="J1896" s="38"/>
      <c r="X1896" s="5" t="str">
        <f t="shared" si="70"/>
        <v>Short-term psychodynamic psychotherapy group</v>
      </c>
      <c r="Y1896" s="5" t="str">
        <f t="shared" si="71"/>
        <v>Third-wave cognitive therapy group</v>
      </c>
      <c r="Z1896" s="5" t="str">
        <f>FIXED(EXP('WinBUGS output'!N1895),2)</f>
        <v>0.97</v>
      </c>
      <c r="AA1896" s="5" t="str">
        <f>FIXED(EXP('WinBUGS output'!M1895),2)</f>
        <v>0.30</v>
      </c>
      <c r="AB1896" s="5" t="str">
        <f>FIXED(EXP('WinBUGS output'!O1895),2)</f>
        <v>3.30</v>
      </c>
    </row>
    <row r="1897" spans="1:28" x14ac:dyDescent="0.25">
      <c r="A1897" s="15">
        <v>24</v>
      </c>
      <c r="B1897" s="15">
        <v>78</v>
      </c>
      <c r="C1897" s="5" t="str">
        <f>VLOOKUP(A1897,'WinBUGS output'!A:C,3,FALSE)</f>
        <v>Short-term psychodynamic psychotherapy group</v>
      </c>
      <c r="D1897" s="5" t="str">
        <f>VLOOKUP(B1897,'WinBUGS output'!A:C,3,FALSE)</f>
        <v>Third-wave cognitive therapy group + TAU</v>
      </c>
      <c r="E1897" s="5" t="str">
        <f>FIXED('WinBUGS output'!N1896,2)</f>
        <v>-0.36</v>
      </c>
      <c r="F1897" s="5" t="str">
        <f>FIXED('WinBUGS output'!M1896,2)</f>
        <v>-1.67</v>
      </c>
      <c r="G1897" s="5" t="str">
        <f>FIXED('WinBUGS output'!O1896,2)</f>
        <v>0.87</v>
      </c>
      <c r="H1897" s="38"/>
      <c r="I1897" s="38"/>
      <c r="J1897" s="38"/>
      <c r="X1897" s="5" t="str">
        <f t="shared" si="70"/>
        <v>Short-term psychodynamic psychotherapy group</v>
      </c>
      <c r="Y1897" s="5" t="str">
        <f t="shared" si="71"/>
        <v>Third-wave cognitive therapy group + TAU</v>
      </c>
      <c r="Z1897" s="5" t="str">
        <f>FIXED(EXP('WinBUGS output'!N1896),2)</f>
        <v>0.70</v>
      </c>
      <c r="AA1897" s="5" t="str">
        <f>FIXED(EXP('WinBUGS output'!M1896),2)</f>
        <v>0.19</v>
      </c>
      <c r="AB1897" s="5" t="str">
        <f>FIXED(EXP('WinBUGS output'!O1896),2)</f>
        <v>2.38</v>
      </c>
    </row>
    <row r="1898" spans="1:28" x14ac:dyDescent="0.25">
      <c r="A1898" s="15">
        <v>24</v>
      </c>
      <c r="B1898" s="15">
        <v>79</v>
      </c>
      <c r="C1898" s="5" t="str">
        <f>VLOOKUP(A1898,'WinBUGS output'!A:C,3,FALSE)</f>
        <v>Short-term psychodynamic psychotherapy group</v>
      </c>
      <c r="D1898" s="5" t="str">
        <f>VLOOKUP(B1898,'WinBUGS output'!A:C,3,FALSE)</f>
        <v>CBT individual (over 15 sessions) + any AD</v>
      </c>
      <c r="E1898" s="5" t="str">
        <f>FIXED('WinBUGS output'!N1897,2)</f>
        <v>0.19</v>
      </c>
      <c r="F1898" s="5" t="str">
        <f>FIXED('WinBUGS output'!M1897,2)</f>
        <v>-1.14</v>
      </c>
      <c r="G1898" s="5" t="str">
        <f>FIXED('WinBUGS output'!O1897,2)</f>
        <v>1.56</v>
      </c>
      <c r="H1898" s="38"/>
      <c r="I1898" s="38"/>
      <c r="J1898" s="38"/>
      <c r="X1898" s="5" t="str">
        <f t="shared" si="70"/>
        <v>Short-term psychodynamic psychotherapy group</v>
      </c>
      <c r="Y1898" s="5" t="str">
        <f t="shared" si="71"/>
        <v>CBT individual (over 15 sessions) + any AD</v>
      </c>
      <c r="Z1898" s="5" t="str">
        <f>FIXED(EXP('WinBUGS output'!N1897),2)</f>
        <v>1.21</v>
      </c>
      <c r="AA1898" s="5" t="str">
        <f>FIXED(EXP('WinBUGS output'!M1897),2)</f>
        <v>0.32</v>
      </c>
      <c r="AB1898" s="5" t="str">
        <f>FIXED(EXP('WinBUGS output'!O1897),2)</f>
        <v>4.77</v>
      </c>
    </row>
    <row r="1899" spans="1:28" x14ac:dyDescent="0.25">
      <c r="A1899" s="15">
        <v>24</v>
      </c>
      <c r="B1899" s="15">
        <v>80</v>
      </c>
      <c r="C1899" s="5" t="str">
        <f>VLOOKUP(A1899,'WinBUGS output'!A:C,3,FALSE)</f>
        <v>Short-term psychodynamic psychotherapy group</v>
      </c>
      <c r="D1899" s="5" t="str">
        <f>VLOOKUP(B1899,'WinBUGS output'!A:C,3,FALSE)</f>
        <v>CBT individual (over 15 sessions) + any TCA</v>
      </c>
      <c r="E1899" s="5" t="str">
        <f>FIXED('WinBUGS output'!N1898,2)</f>
        <v>0.10</v>
      </c>
      <c r="F1899" s="5" t="str">
        <f>FIXED('WinBUGS output'!M1898,2)</f>
        <v>-1.13</v>
      </c>
      <c r="G1899" s="5" t="str">
        <f>FIXED('WinBUGS output'!O1898,2)</f>
        <v>1.32</v>
      </c>
      <c r="H1899" s="38"/>
      <c r="I1899" s="38"/>
      <c r="J1899" s="38"/>
      <c r="X1899" s="5" t="str">
        <f t="shared" si="70"/>
        <v>Short-term psychodynamic psychotherapy group</v>
      </c>
      <c r="Y1899" s="5" t="str">
        <f t="shared" si="71"/>
        <v>CBT individual (over 15 sessions) + any TCA</v>
      </c>
      <c r="Z1899" s="5" t="str">
        <f>FIXED(EXP('WinBUGS output'!N1898),2)</f>
        <v>1.10</v>
      </c>
      <c r="AA1899" s="5" t="str">
        <f>FIXED(EXP('WinBUGS output'!M1898),2)</f>
        <v>0.32</v>
      </c>
      <c r="AB1899" s="5" t="str">
        <f>FIXED(EXP('WinBUGS output'!O1898),2)</f>
        <v>3.72</v>
      </c>
    </row>
    <row r="1900" spans="1:28" x14ac:dyDescent="0.25">
      <c r="A1900" s="15">
        <v>24</v>
      </c>
      <c r="B1900" s="15">
        <v>81</v>
      </c>
      <c r="C1900" s="5" t="str">
        <f>VLOOKUP(A1900,'WinBUGS output'!A:C,3,FALSE)</f>
        <v>Short-term psychodynamic psychotherapy group</v>
      </c>
      <c r="D1900" s="5" t="str">
        <f>VLOOKUP(B1900,'WinBUGS output'!A:C,3,FALSE)</f>
        <v>CBT individual (over 15 sessions) + imipramine</v>
      </c>
      <c r="E1900" s="5" t="str">
        <f>FIXED('WinBUGS output'!N1899,2)</f>
        <v>0.08</v>
      </c>
      <c r="F1900" s="5" t="str">
        <f>FIXED('WinBUGS output'!M1899,2)</f>
        <v>-1.20</v>
      </c>
      <c r="G1900" s="5" t="str">
        <f>FIXED('WinBUGS output'!O1899,2)</f>
        <v>1.34</v>
      </c>
      <c r="H1900" s="38"/>
      <c r="I1900" s="38"/>
      <c r="J1900" s="38"/>
      <c r="X1900" s="5" t="str">
        <f t="shared" si="70"/>
        <v>Short-term psychodynamic psychotherapy group</v>
      </c>
      <c r="Y1900" s="5" t="str">
        <f t="shared" si="71"/>
        <v>CBT individual (over 15 sessions) + imipramine</v>
      </c>
      <c r="Z1900" s="5" t="str">
        <f>FIXED(EXP('WinBUGS output'!N1899),2)</f>
        <v>1.08</v>
      </c>
      <c r="AA1900" s="5" t="str">
        <f>FIXED(EXP('WinBUGS output'!M1899),2)</f>
        <v>0.30</v>
      </c>
      <c r="AB1900" s="5" t="str">
        <f>FIXED(EXP('WinBUGS output'!O1899),2)</f>
        <v>3.83</v>
      </c>
    </row>
    <row r="1901" spans="1:28" x14ac:dyDescent="0.25">
      <c r="A1901" s="15">
        <v>24</v>
      </c>
      <c r="B1901" s="15">
        <v>82</v>
      </c>
      <c r="C1901" s="5" t="str">
        <f>VLOOKUP(A1901,'WinBUGS output'!A:C,3,FALSE)</f>
        <v>Short-term psychodynamic psychotherapy group</v>
      </c>
      <c r="D1901" s="5" t="str">
        <f>VLOOKUP(B1901,'WinBUGS output'!A:C,3,FALSE)</f>
        <v>CBT group (under 15 sessions) + imipramine</v>
      </c>
      <c r="E1901" s="5" t="str">
        <f>FIXED('WinBUGS output'!N1900,2)</f>
        <v>0.94</v>
      </c>
      <c r="F1901" s="5" t="str">
        <f>FIXED('WinBUGS output'!M1900,2)</f>
        <v>-0.49</v>
      </c>
      <c r="G1901" s="5" t="str">
        <f>FIXED('WinBUGS output'!O1900,2)</f>
        <v>2.40</v>
      </c>
      <c r="H1901" s="38" t="s">
        <v>5188</v>
      </c>
      <c r="I1901" s="38" t="s">
        <v>5183</v>
      </c>
      <c r="J1901" s="38" t="s">
        <v>5442</v>
      </c>
      <c r="X1901" s="5" t="str">
        <f t="shared" si="70"/>
        <v>Short-term psychodynamic psychotherapy group</v>
      </c>
      <c r="Y1901" s="5" t="str">
        <f t="shared" si="71"/>
        <v>CBT group (under 15 sessions) + imipramine</v>
      </c>
      <c r="Z1901" s="5" t="str">
        <f>FIXED(EXP('WinBUGS output'!N1900),2)</f>
        <v>2.56</v>
      </c>
      <c r="AA1901" s="5" t="str">
        <f>FIXED(EXP('WinBUGS output'!M1900),2)</f>
        <v>0.61</v>
      </c>
      <c r="AB1901" s="5" t="str">
        <f>FIXED(EXP('WinBUGS output'!O1900),2)</f>
        <v>10.97</v>
      </c>
    </row>
    <row r="1902" spans="1:28" x14ac:dyDescent="0.25">
      <c r="A1902" s="15">
        <v>24</v>
      </c>
      <c r="B1902" s="15">
        <v>83</v>
      </c>
      <c r="C1902" s="5" t="str">
        <f>VLOOKUP(A1902,'WinBUGS output'!A:C,3,FALSE)</f>
        <v>Short-term psychodynamic psychotherapy group</v>
      </c>
      <c r="D1902" s="5" t="str">
        <f>VLOOKUP(B1902,'WinBUGS output'!A:C,3,FALSE)</f>
        <v>Problem solving individual + any SSRI</v>
      </c>
      <c r="E1902" s="5" t="str">
        <f>FIXED('WinBUGS output'!N1901,2)</f>
        <v>-0.72</v>
      </c>
      <c r="F1902" s="5" t="str">
        <f>FIXED('WinBUGS output'!M1901,2)</f>
        <v>-2.37</v>
      </c>
      <c r="G1902" s="5" t="str">
        <f>FIXED('WinBUGS output'!O1901,2)</f>
        <v>0.88</v>
      </c>
      <c r="H1902" s="38"/>
      <c r="I1902" s="38"/>
      <c r="J1902" s="38"/>
      <c r="X1902" s="5" t="str">
        <f t="shared" si="70"/>
        <v>Short-term psychodynamic psychotherapy group</v>
      </c>
      <c r="Y1902" s="5" t="str">
        <f t="shared" si="71"/>
        <v>Problem solving individual + any SSRI</v>
      </c>
      <c r="Z1902" s="5" t="str">
        <f>FIXED(EXP('WinBUGS output'!N1901),2)</f>
        <v>0.49</v>
      </c>
      <c r="AA1902" s="5" t="str">
        <f>FIXED(EXP('WinBUGS output'!M1901),2)</f>
        <v>0.09</v>
      </c>
      <c r="AB1902" s="5" t="str">
        <f>FIXED(EXP('WinBUGS output'!O1901),2)</f>
        <v>2.42</v>
      </c>
    </row>
    <row r="1903" spans="1:28" x14ac:dyDescent="0.25">
      <c r="A1903" s="15">
        <v>24</v>
      </c>
      <c r="B1903" s="15">
        <v>84</v>
      </c>
      <c r="C1903" s="5" t="str">
        <f>VLOOKUP(A1903,'WinBUGS output'!A:C,3,FALSE)</f>
        <v>Short-term psychodynamic psychotherapy group</v>
      </c>
      <c r="D1903" s="5" t="str">
        <f>VLOOKUP(B1903,'WinBUGS output'!A:C,3,FALSE)</f>
        <v>Supportive psychotherapy + any SSRI</v>
      </c>
      <c r="E1903" s="5" t="str">
        <f>FIXED('WinBUGS output'!N1902,2)</f>
        <v>0.01</v>
      </c>
      <c r="F1903" s="5" t="str">
        <f>FIXED('WinBUGS output'!M1902,2)</f>
        <v>-2.00</v>
      </c>
      <c r="G1903" s="5" t="str">
        <f>FIXED('WinBUGS output'!O1902,2)</f>
        <v>2.00</v>
      </c>
      <c r="H1903" s="38"/>
      <c r="I1903" s="38"/>
      <c r="J1903" s="38"/>
      <c r="X1903" s="5" t="str">
        <f t="shared" si="70"/>
        <v>Short-term psychodynamic psychotherapy group</v>
      </c>
      <c r="Y1903" s="5" t="str">
        <f t="shared" si="71"/>
        <v>Supportive psychotherapy + any SSRI</v>
      </c>
      <c r="Z1903" s="5" t="str">
        <f>FIXED(EXP('WinBUGS output'!N1902),2)</f>
        <v>1.01</v>
      </c>
      <c r="AA1903" s="5" t="str">
        <f>FIXED(EXP('WinBUGS output'!M1902),2)</f>
        <v>0.14</v>
      </c>
      <c r="AB1903" s="5" t="str">
        <f>FIXED(EXP('WinBUGS output'!O1902),2)</f>
        <v>7.37</v>
      </c>
    </row>
    <row r="1904" spans="1:28" x14ac:dyDescent="0.25">
      <c r="A1904" s="15">
        <v>24</v>
      </c>
      <c r="B1904" s="15">
        <v>85</v>
      </c>
      <c r="C1904" s="5" t="str">
        <f>VLOOKUP(A1904,'WinBUGS output'!A:C,3,FALSE)</f>
        <v>Short-term psychodynamic psychotherapy group</v>
      </c>
      <c r="D1904" s="5" t="str">
        <f>VLOOKUP(B1904,'WinBUGS output'!A:C,3,FALSE)</f>
        <v>Interpersonal psychotherapy (IPT) + any AD</v>
      </c>
      <c r="E1904" s="5" t="str">
        <f>FIXED('WinBUGS output'!N1903,2)</f>
        <v>-0.13</v>
      </c>
      <c r="F1904" s="5" t="str">
        <f>FIXED('WinBUGS output'!M1903,2)</f>
        <v>-1.63</v>
      </c>
      <c r="G1904" s="5" t="str">
        <f>FIXED('WinBUGS output'!O1903,2)</f>
        <v>1.35</v>
      </c>
      <c r="H1904" s="38"/>
      <c r="I1904" s="38"/>
      <c r="J1904" s="38"/>
      <c r="X1904" s="5" t="str">
        <f t="shared" si="70"/>
        <v>Short-term psychodynamic psychotherapy group</v>
      </c>
      <c r="Y1904" s="5" t="str">
        <f t="shared" si="71"/>
        <v>Interpersonal psychotherapy (IPT) + any AD</v>
      </c>
      <c r="Z1904" s="5" t="str">
        <f>FIXED(EXP('WinBUGS output'!N1903),2)</f>
        <v>0.88</v>
      </c>
      <c r="AA1904" s="5" t="str">
        <f>FIXED(EXP('WinBUGS output'!M1903),2)</f>
        <v>0.20</v>
      </c>
      <c r="AB1904" s="5" t="str">
        <f>FIXED(EXP('WinBUGS output'!O1903),2)</f>
        <v>3.84</v>
      </c>
    </row>
    <row r="1905" spans="1:28" x14ac:dyDescent="0.25">
      <c r="A1905" s="15">
        <v>24</v>
      </c>
      <c r="B1905" s="15">
        <v>86</v>
      </c>
      <c r="C1905" s="5" t="str">
        <f>VLOOKUP(A1905,'WinBUGS output'!A:C,3,FALSE)</f>
        <v>Short-term psychodynamic psychotherapy group</v>
      </c>
      <c r="D1905" s="5" t="str">
        <f>VLOOKUP(B1905,'WinBUGS output'!A:C,3,FALSE)</f>
        <v>Interpersonal psychotherapy (IPT) + imipramine</v>
      </c>
      <c r="E1905" s="5" t="str">
        <f>FIXED('WinBUGS output'!N1904,2)</f>
        <v>-0.24</v>
      </c>
      <c r="F1905" s="5" t="str">
        <f>FIXED('WinBUGS output'!M1904,2)</f>
        <v>-1.87</v>
      </c>
      <c r="G1905" s="5" t="str">
        <f>FIXED('WinBUGS output'!O1904,2)</f>
        <v>1.35</v>
      </c>
      <c r="H1905" s="38"/>
      <c r="I1905" s="38"/>
      <c r="J1905" s="38"/>
      <c r="X1905" s="5" t="str">
        <f t="shared" si="70"/>
        <v>Short-term psychodynamic psychotherapy group</v>
      </c>
      <c r="Y1905" s="5" t="str">
        <f t="shared" si="71"/>
        <v>Interpersonal psychotherapy (IPT) + imipramine</v>
      </c>
      <c r="Z1905" s="5" t="str">
        <f>FIXED(EXP('WinBUGS output'!N1904),2)</f>
        <v>0.79</v>
      </c>
      <c r="AA1905" s="5" t="str">
        <f>FIXED(EXP('WinBUGS output'!M1904),2)</f>
        <v>0.15</v>
      </c>
      <c r="AB1905" s="5" t="str">
        <f>FIXED(EXP('WinBUGS output'!O1904),2)</f>
        <v>3.86</v>
      </c>
    </row>
    <row r="1906" spans="1:28" x14ac:dyDescent="0.25">
      <c r="A1906" s="15">
        <v>24</v>
      </c>
      <c r="B1906" s="15">
        <v>87</v>
      </c>
      <c r="C1906" s="5" t="str">
        <f>VLOOKUP(A1906,'WinBUGS output'!A:C,3,FALSE)</f>
        <v>Short-term psychodynamic psychotherapy group</v>
      </c>
      <c r="D1906" s="5" t="str">
        <f>VLOOKUP(B1906,'WinBUGS output'!A:C,3,FALSE)</f>
        <v>Short-term psychodynamic psychotherapy individual + Any AD</v>
      </c>
      <c r="E1906" s="5" t="str">
        <f>FIXED('WinBUGS output'!N1905,2)</f>
        <v>0.51</v>
      </c>
      <c r="F1906" s="5" t="str">
        <f>FIXED('WinBUGS output'!M1905,2)</f>
        <v>-0.63</v>
      </c>
      <c r="G1906" s="5" t="str">
        <f>FIXED('WinBUGS output'!O1905,2)</f>
        <v>1.66</v>
      </c>
      <c r="H1906" s="38"/>
      <c r="I1906" s="38"/>
      <c r="J1906" s="38"/>
      <c r="X1906" s="5" t="str">
        <f t="shared" si="70"/>
        <v>Short-term psychodynamic psychotherapy group</v>
      </c>
      <c r="Y1906" s="5" t="str">
        <f t="shared" si="71"/>
        <v>Short-term psychodynamic psychotherapy individual + Any AD</v>
      </c>
      <c r="Z1906" s="5" t="str">
        <f>FIXED(EXP('WinBUGS output'!N1905),2)</f>
        <v>1.67</v>
      </c>
      <c r="AA1906" s="5" t="str">
        <f>FIXED(EXP('WinBUGS output'!M1905),2)</f>
        <v>0.53</v>
      </c>
      <c r="AB1906" s="5" t="str">
        <f>FIXED(EXP('WinBUGS output'!O1905),2)</f>
        <v>5.28</v>
      </c>
    </row>
    <row r="1907" spans="1:28" x14ac:dyDescent="0.25">
      <c r="A1907" s="15">
        <v>24</v>
      </c>
      <c r="B1907" s="15">
        <v>88</v>
      </c>
      <c r="C1907" s="5" t="str">
        <f>VLOOKUP(A1907,'WinBUGS output'!A:C,3,FALSE)</f>
        <v>Short-term psychodynamic psychotherapy group</v>
      </c>
      <c r="D1907" s="5" t="str">
        <f>VLOOKUP(B1907,'WinBUGS output'!A:C,3,FALSE)</f>
        <v>Short-term psychodynamic psychotherapy individual + any SSRI</v>
      </c>
      <c r="E1907" s="5" t="str">
        <f>FIXED('WinBUGS output'!N1906,2)</f>
        <v>0.50</v>
      </c>
      <c r="F1907" s="5" t="str">
        <f>FIXED('WinBUGS output'!M1906,2)</f>
        <v>-0.85</v>
      </c>
      <c r="G1907" s="5" t="str">
        <f>FIXED('WinBUGS output'!O1906,2)</f>
        <v>1.84</v>
      </c>
      <c r="H1907" s="38"/>
      <c r="I1907" s="38"/>
      <c r="J1907" s="38"/>
      <c r="X1907" s="5" t="str">
        <f t="shared" si="70"/>
        <v>Short-term psychodynamic psychotherapy group</v>
      </c>
      <c r="Y1907" s="5" t="str">
        <f t="shared" si="71"/>
        <v>Short-term psychodynamic psychotherapy individual + any SSRI</v>
      </c>
      <c r="Z1907" s="5" t="str">
        <f>FIXED(EXP('WinBUGS output'!N1906),2)</f>
        <v>1.64</v>
      </c>
      <c r="AA1907" s="5" t="str">
        <f>FIXED(EXP('WinBUGS output'!M1906),2)</f>
        <v>0.43</v>
      </c>
      <c r="AB1907" s="5" t="str">
        <f>FIXED(EXP('WinBUGS output'!O1906),2)</f>
        <v>6.30</v>
      </c>
    </row>
    <row r="1908" spans="1:28" x14ac:dyDescent="0.25">
      <c r="A1908" s="15">
        <v>24</v>
      </c>
      <c r="B1908" s="15">
        <v>89</v>
      </c>
      <c r="C1908" s="5" t="str">
        <f>VLOOKUP(A1908,'WinBUGS output'!A:C,3,FALSE)</f>
        <v>Short-term psychodynamic psychotherapy group</v>
      </c>
      <c r="D1908" s="5" t="str">
        <f>VLOOKUP(B1908,'WinBUGS output'!A:C,3,FALSE)</f>
        <v>CBT individual (over 15 sessions) + Pill placebo</v>
      </c>
      <c r="E1908" s="5" t="str">
        <f>FIXED('WinBUGS output'!N1907,2)</f>
        <v>-1.08</v>
      </c>
      <c r="F1908" s="5" t="str">
        <f>FIXED('WinBUGS output'!M1907,2)</f>
        <v>-2.65</v>
      </c>
      <c r="G1908" s="5" t="str">
        <f>FIXED('WinBUGS output'!O1907,2)</f>
        <v>0.41</v>
      </c>
      <c r="H1908" s="38"/>
      <c r="I1908" s="38"/>
      <c r="J1908" s="38"/>
      <c r="X1908" s="5" t="str">
        <f t="shared" si="70"/>
        <v>Short-term psychodynamic psychotherapy group</v>
      </c>
      <c r="Y1908" s="5" t="str">
        <f t="shared" si="71"/>
        <v>CBT individual (over 15 sessions) + Pill placebo</v>
      </c>
      <c r="Z1908" s="5" t="str">
        <f>FIXED(EXP('WinBUGS output'!N1907),2)</f>
        <v>0.34</v>
      </c>
      <c r="AA1908" s="5" t="str">
        <f>FIXED(EXP('WinBUGS output'!M1907),2)</f>
        <v>0.07</v>
      </c>
      <c r="AB1908" s="5" t="str">
        <f>FIXED(EXP('WinBUGS output'!O1907),2)</f>
        <v>1.50</v>
      </c>
    </row>
    <row r="1909" spans="1:28" x14ac:dyDescent="0.25">
      <c r="A1909" s="15">
        <v>24</v>
      </c>
      <c r="B1909" s="15">
        <v>90</v>
      </c>
      <c r="C1909" s="5" t="str">
        <f>VLOOKUP(A1909,'WinBUGS output'!A:C,3,FALSE)</f>
        <v>Short-term psychodynamic psychotherapy group</v>
      </c>
      <c r="D1909" s="5" t="str">
        <f>VLOOKUP(B1909,'WinBUGS output'!A:C,3,FALSE)</f>
        <v xml:space="preserve">Interpersonal psychotherapy (IPT) + Pill placebo </v>
      </c>
      <c r="E1909" s="5" t="str">
        <f>FIXED('WinBUGS output'!N1908,2)</f>
        <v>-0.91</v>
      </c>
      <c r="F1909" s="5" t="str">
        <f>FIXED('WinBUGS output'!M1908,2)</f>
        <v>-2.36</v>
      </c>
      <c r="G1909" s="5" t="str">
        <f>FIXED('WinBUGS output'!O1908,2)</f>
        <v>0.52</v>
      </c>
      <c r="H1909" s="38"/>
      <c r="I1909" s="38"/>
      <c r="J1909" s="38"/>
      <c r="X1909" s="5" t="str">
        <f t="shared" si="70"/>
        <v>Short-term psychodynamic psychotherapy group</v>
      </c>
      <c r="Y1909" s="5" t="str">
        <f t="shared" si="71"/>
        <v xml:space="preserve">Interpersonal psychotherapy (IPT) + Pill placebo </v>
      </c>
      <c r="Z1909" s="5" t="str">
        <f>FIXED(EXP('WinBUGS output'!N1908),2)</f>
        <v>0.40</v>
      </c>
      <c r="AA1909" s="5" t="str">
        <f>FIXED(EXP('WinBUGS output'!M1908),2)</f>
        <v>0.09</v>
      </c>
      <c r="AB1909" s="5" t="str">
        <f>FIXED(EXP('WinBUGS output'!O1908),2)</f>
        <v>1.68</v>
      </c>
    </row>
    <row r="1910" spans="1:28" x14ac:dyDescent="0.25">
      <c r="A1910" s="15">
        <v>24</v>
      </c>
      <c r="B1910" s="15">
        <v>91</v>
      </c>
      <c r="C1910" s="5" t="str">
        <f>VLOOKUP(A1910,'WinBUGS output'!A:C,3,FALSE)</f>
        <v>Short-term psychodynamic psychotherapy group</v>
      </c>
      <c r="D1910" s="5" t="str">
        <f>VLOOKUP(B1910,'WinBUGS output'!A:C,3,FALSE)</f>
        <v>Exercise + CBT individual (under 15 sessions)</v>
      </c>
      <c r="E1910" s="5" t="str">
        <f>FIXED('WinBUGS output'!N1909,2)</f>
        <v>-0.33</v>
      </c>
      <c r="F1910" s="5" t="str">
        <f>FIXED('WinBUGS output'!M1909,2)</f>
        <v>-1.72</v>
      </c>
      <c r="G1910" s="5" t="str">
        <f>FIXED('WinBUGS output'!O1909,2)</f>
        <v>1.00</v>
      </c>
      <c r="H1910" s="38"/>
      <c r="I1910" s="38"/>
      <c r="J1910" s="38"/>
      <c r="X1910" s="5" t="str">
        <f t="shared" si="70"/>
        <v>Short-term psychodynamic psychotherapy group</v>
      </c>
      <c r="Y1910" s="5" t="str">
        <f t="shared" si="71"/>
        <v>Exercise + CBT individual (under 15 sessions)</v>
      </c>
      <c r="Z1910" s="5" t="str">
        <f>FIXED(EXP('WinBUGS output'!N1909),2)</f>
        <v>0.72</v>
      </c>
      <c r="AA1910" s="5" t="str">
        <f>FIXED(EXP('WinBUGS output'!M1909),2)</f>
        <v>0.18</v>
      </c>
      <c r="AB1910" s="5" t="str">
        <f>FIXED(EXP('WinBUGS output'!O1909),2)</f>
        <v>2.71</v>
      </c>
    </row>
    <row r="1911" spans="1:28" x14ac:dyDescent="0.25">
      <c r="A1911" s="15">
        <v>24</v>
      </c>
      <c r="B1911" s="15">
        <v>92</v>
      </c>
      <c r="C1911" s="5" t="str">
        <f>VLOOKUP(A1911,'WinBUGS output'!A:C,3,FALSE)</f>
        <v>Short-term psychodynamic psychotherapy group</v>
      </c>
      <c r="D1911" s="5" t="str">
        <f>VLOOKUP(B1911,'WinBUGS output'!A:C,3,FALSE)</f>
        <v>Exercise + Sertraline</v>
      </c>
      <c r="E1911" s="5" t="str">
        <f>FIXED('WinBUGS output'!N1910,2)</f>
        <v>-0.21</v>
      </c>
      <c r="F1911" s="5" t="str">
        <f>FIXED('WinBUGS output'!M1910,2)</f>
        <v>-1.39</v>
      </c>
      <c r="G1911" s="5" t="str">
        <f>FIXED('WinBUGS output'!O1910,2)</f>
        <v>0.95</v>
      </c>
      <c r="H1911" s="38"/>
      <c r="I1911" s="38"/>
      <c r="J1911" s="38"/>
      <c r="X1911" s="5" t="str">
        <f t="shared" si="70"/>
        <v>Short-term psychodynamic psychotherapy group</v>
      </c>
      <c r="Y1911" s="5" t="str">
        <f t="shared" si="71"/>
        <v>Exercise + Sertraline</v>
      </c>
      <c r="Z1911" s="5" t="str">
        <f>FIXED(EXP('WinBUGS output'!N1910),2)</f>
        <v>0.81</v>
      </c>
      <c r="AA1911" s="5" t="str">
        <f>FIXED(EXP('WinBUGS output'!M1910),2)</f>
        <v>0.25</v>
      </c>
      <c r="AB1911" s="5" t="str">
        <f>FIXED(EXP('WinBUGS output'!O1910),2)</f>
        <v>2.58</v>
      </c>
    </row>
    <row r="1912" spans="1:28" x14ac:dyDescent="0.25">
      <c r="A1912" s="15">
        <v>25</v>
      </c>
      <c r="B1912" s="15">
        <v>26</v>
      </c>
      <c r="C1912" s="5" t="str">
        <f>VLOOKUP(A1912,'WinBUGS output'!A:C,3,FALSE)</f>
        <v>Cognitive bias modification with support + TAU</v>
      </c>
      <c r="D1912" s="5" t="str">
        <f>VLOOKUP(B1912,'WinBUGS output'!A:C,3,FALSE)</f>
        <v>Cognitive bibliotherapy with support</v>
      </c>
      <c r="E1912" s="5" t="str">
        <f>FIXED('WinBUGS output'!N1911,2)</f>
        <v>0.07</v>
      </c>
      <c r="F1912" s="5" t="str">
        <f>FIXED('WinBUGS output'!M1911,2)</f>
        <v>-0.73</v>
      </c>
      <c r="G1912" s="5" t="str">
        <f>FIXED('WinBUGS output'!O1911,2)</f>
        <v>0.98</v>
      </c>
      <c r="H1912" s="38"/>
      <c r="I1912" s="38"/>
      <c r="J1912" s="38"/>
      <c r="X1912" s="5" t="str">
        <f t="shared" si="70"/>
        <v>Cognitive bias modification with support + TAU</v>
      </c>
      <c r="Y1912" s="5" t="str">
        <f t="shared" si="71"/>
        <v>Cognitive bibliotherapy with support</v>
      </c>
      <c r="Z1912" s="5" t="str">
        <f>FIXED(EXP('WinBUGS output'!N1911),2)</f>
        <v>1.08</v>
      </c>
      <c r="AA1912" s="5" t="str">
        <f>FIXED(EXP('WinBUGS output'!M1911),2)</f>
        <v>0.48</v>
      </c>
      <c r="AB1912" s="5" t="str">
        <f>FIXED(EXP('WinBUGS output'!O1911),2)</f>
        <v>2.67</v>
      </c>
    </row>
    <row r="1913" spans="1:28" x14ac:dyDescent="0.25">
      <c r="A1913" s="15">
        <v>25</v>
      </c>
      <c r="B1913" s="15">
        <v>27</v>
      </c>
      <c r="C1913" s="5" t="str">
        <f>VLOOKUP(A1913,'WinBUGS output'!A:C,3,FALSE)</f>
        <v>Cognitive bias modification with support + TAU</v>
      </c>
      <c r="D1913" s="5" t="str">
        <f>VLOOKUP(B1913,'WinBUGS output'!A:C,3,FALSE)</f>
        <v>Cognitive bibliotherapy with support + TAU</v>
      </c>
      <c r="E1913" s="5" t="str">
        <f>FIXED('WinBUGS output'!N1912,2)</f>
        <v>0.00</v>
      </c>
      <c r="F1913" s="5" t="str">
        <f>FIXED('WinBUGS output'!M1912,2)</f>
        <v>-0.98</v>
      </c>
      <c r="G1913" s="5" t="str">
        <f>FIXED('WinBUGS output'!O1912,2)</f>
        <v>0.99</v>
      </c>
      <c r="H1913" s="38"/>
      <c r="I1913" s="38"/>
      <c r="J1913" s="38"/>
      <c r="X1913" s="5" t="str">
        <f t="shared" si="70"/>
        <v>Cognitive bias modification with support + TAU</v>
      </c>
      <c r="Y1913" s="5" t="str">
        <f t="shared" si="71"/>
        <v>Cognitive bibliotherapy with support + TAU</v>
      </c>
      <c r="Z1913" s="5" t="str">
        <f>FIXED(EXP('WinBUGS output'!N1912),2)</f>
        <v>1.00</v>
      </c>
      <c r="AA1913" s="5" t="str">
        <f>FIXED(EXP('WinBUGS output'!M1912),2)</f>
        <v>0.37</v>
      </c>
      <c r="AB1913" s="5" t="str">
        <f>FIXED(EXP('WinBUGS output'!O1912),2)</f>
        <v>2.69</v>
      </c>
    </row>
    <row r="1914" spans="1:28" x14ac:dyDescent="0.25">
      <c r="A1914" s="15">
        <v>25</v>
      </c>
      <c r="B1914" s="15">
        <v>28</v>
      </c>
      <c r="C1914" s="5" t="str">
        <f>VLOOKUP(A1914,'WinBUGS output'!A:C,3,FALSE)</f>
        <v>Cognitive bias modification with support + TAU</v>
      </c>
      <c r="D1914" s="5" t="str">
        <f>VLOOKUP(B1914,'WinBUGS output'!A:C,3,FALSE)</f>
        <v>Computerised behavioural activation with support</v>
      </c>
      <c r="E1914" s="5" t="str">
        <f>FIXED('WinBUGS output'!N1913,2)</f>
        <v>-0.13</v>
      </c>
      <c r="F1914" s="5" t="str">
        <f>FIXED('WinBUGS output'!M1913,2)</f>
        <v>-1.19</v>
      </c>
      <c r="G1914" s="5" t="str">
        <f>FIXED('WinBUGS output'!O1913,2)</f>
        <v>0.73</v>
      </c>
      <c r="H1914" s="38"/>
      <c r="I1914" s="38"/>
      <c r="J1914" s="38"/>
      <c r="X1914" s="5" t="str">
        <f t="shared" si="70"/>
        <v>Cognitive bias modification with support + TAU</v>
      </c>
      <c r="Y1914" s="5" t="str">
        <f t="shared" si="71"/>
        <v>Computerised behavioural activation with support</v>
      </c>
      <c r="Z1914" s="5" t="str">
        <f>FIXED(EXP('WinBUGS output'!N1913),2)</f>
        <v>0.88</v>
      </c>
      <c r="AA1914" s="5" t="str">
        <f>FIXED(EXP('WinBUGS output'!M1913),2)</f>
        <v>0.30</v>
      </c>
      <c r="AB1914" s="5" t="str">
        <f>FIXED(EXP('WinBUGS output'!O1913),2)</f>
        <v>2.07</v>
      </c>
    </row>
    <row r="1915" spans="1:28" x14ac:dyDescent="0.25">
      <c r="A1915" s="15">
        <v>25</v>
      </c>
      <c r="B1915" s="15">
        <v>29</v>
      </c>
      <c r="C1915" s="5" t="str">
        <f>VLOOKUP(A1915,'WinBUGS output'!A:C,3,FALSE)</f>
        <v>Cognitive bias modification with support + TAU</v>
      </c>
      <c r="D1915" s="5" t="str">
        <f>VLOOKUP(B1915,'WinBUGS output'!A:C,3,FALSE)</f>
        <v>Computerised psychodynamic therapy with support</v>
      </c>
      <c r="E1915" s="5" t="str">
        <f>FIXED('WinBUGS output'!N1914,2)</f>
        <v>0.14</v>
      </c>
      <c r="F1915" s="5" t="str">
        <f>FIXED('WinBUGS output'!M1914,2)</f>
        <v>-0.73</v>
      </c>
      <c r="G1915" s="5" t="str">
        <f>FIXED('WinBUGS output'!O1914,2)</f>
        <v>1.29</v>
      </c>
      <c r="H1915" s="38"/>
      <c r="I1915" s="38"/>
      <c r="J1915" s="38"/>
      <c r="X1915" s="5" t="str">
        <f t="shared" si="70"/>
        <v>Cognitive bias modification with support + TAU</v>
      </c>
      <c r="Y1915" s="5" t="str">
        <f t="shared" si="71"/>
        <v>Computerised psychodynamic therapy with support</v>
      </c>
      <c r="Z1915" s="5" t="str">
        <f>FIXED(EXP('WinBUGS output'!N1914),2)</f>
        <v>1.15</v>
      </c>
      <c r="AA1915" s="5" t="str">
        <f>FIXED(EXP('WinBUGS output'!M1914),2)</f>
        <v>0.48</v>
      </c>
      <c r="AB1915" s="5" t="str">
        <f>FIXED(EXP('WinBUGS output'!O1914),2)</f>
        <v>3.64</v>
      </c>
    </row>
    <row r="1916" spans="1:28" x14ac:dyDescent="0.25">
      <c r="A1916" s="15">
        <v>25</v>
      </c>
      <c r="B1916" s="15">
        <v>30</v>
      </c>
      <c r="C1916" s="5" t="str">
        <f>VLOOKUP(A1916,'WinBUGS output'!A:C,3,FALSE)</f>
        <v>Cognitive bias modification with support + TAU</v>
      </c>
      <c r="D1916" s="5" t="str">
        <f>VLOOKUP(B1916,'WinBUGS output'!A:C,3,FALSE)</f>
        <v>Computerised third-wave cognitive therapy with support</v>
      </c>
      <c r="E1916" s="5" t="str">
        <f>FIXED('WinBUGS output'!N1915,2)</f>
        <v>-0.05</v>
      </c>
      <c r="F1916" s="5" t="str">
        <f>FIXED('WinBUGS output'!M1915,2)</f>
        <v>-1.12</v>
      </c>
      <c r="G1916" s="5" t="str">
        <f>FIXED('WinBUGS output'!O1915,2)</f>
        <v>0.91</v>
      </c>
      <c r="H1916" s="38"/>
      <c r="I1916" s="38"/>
      <c r="J1916" s="38"/>
      <c r="X1916" s="5" t="str">
        <f t="shared" si="70"/>
        <v>Cognitive bias modification with support + TAU</v>
      </c>
      <c r="Y1916" s="5" t="str">
        <f t="shared" si="71"/>
        <v>Computerised third-wave cognitive therapy with support</v>
      </c>
      <c r="Z1916" s="5" t="str">
        <f>FIXED(EXP('WinBUGS output'!N1915),2)</f>
        <v>0.95</v>
      </c>
      <c r="AA1916" s="5" t="str">
        <f>FIXED(EXP('WinBUGS output'!M1915),2)</f>
        <v>0.33</v>
      </c>
      <c r="AB1916" s="5" t="str">
        <f>FIXED(EXP('WinBUGS output'!O1915),2)</f>
        <v>2.49</v>
      </c>
    </row>
    <row r="1917" spans="1:28" x14ac:dyDescent="0.25">
      <c r="A1917" s="15">
        <v>25</v>
      </c>
      <c r="B1917" s="15">
        <v>31</v>
      </c>
      <c r="C1917" s="5" t="str">
        <f>VLOOKUP(A1917,'WinBUGS output'!A:C,3,FALSE)</f>
        <v>Cognitive bias modification with support + TAU</v>
      </c>
      <c r="D1917" s="5" t="str">
        <f>VLOOKUP(B1917,'WinBUGS output'!A:C,3,FALSE)</f>
        <v>Computerised-CBT (CCBT) with support</v>
      </c>
      <c r="E1917" s="5" t="str">
        <f>FIXED('WinBUGS output'!N1916,2)</f>
        <v>0.30</v>
      </c>
      <c r="F1917" s="5" t="str">
        <f>FIXED('WinBUGS output'!M1916,2)</f>
        <v>-0.42</v>
      </c>
      <c r="G1917" s="5" t="str">
        <f>FIXED('WinBUGS output'!O1916,2)</f>
        <v>1.26</v>
      </c>
      <c r="H1917" s="38"/>
      <c r="I1917" s="38"/>
      <c r="J1917" s="38"/>
      <c r="X1917" s="5" t="str">
        <f t="shared" si="70"/>
        <v>Cognitive bias modification with support + TAU</v>
      </c>
      <c r="Y1917" s="5" t="str">
        <f t="shared" si="71"/>
        <v>Computerised-CBT (CCBT) with support</v>
      </c>
      <c r="Z1917" s="5" t="str">
        <f>FIXED(EXP('WinBUGS output'!N1916),2)</f>
        <v>1.35</v>
      </c>
      <c r="AA1917" s="5" t="str">
        <f>FIXED(EXP('WinBUGS output'!M1916),2)</f>
        <v>0.66</v>
      </c>
      <c r="AB1917" s="5" t="str">
        <f>FIXED(EXP('WinBUGS output'!O1916),2)</f>
        <v>3.54</v>
      </c>
    </row>
    <row r="1918" spans="1:28" x14ac:dyDescent="0.25">
      <c r="A1918" s="15">
        <v>25</v>
      </c>
      <c r="B1918" s="15">
        <v>32</v>
      </c>
      <c r="C1918" s="5" t="str">
        <f>VLOOKUP(A1918,'WinBUGS output'!A:C,3,FALSE)</f>
        <v>Cognitive bias modification with support + TAU</v>
      </c>
      <c r="D1918" s="5" t="str">
        <f>VLOOKUP(B1918,'WinBUGS output'!A:C,3,FALSE)</f>
        <v>Computerised-CBT (CCBT) with support + TAU</v>
      </c>
      <c r="E1918" s="5" t="str">
        <f>FIXED('WinBUGS output'!N1917,2)</f>
        <v>-0.11</v>
      </c>
      <c r="F1918" s="5" t="str">
        <f>FIXED('WinBUGS output'!M1917,2)</f>
        <v>-0.99</v>
      </c>
      <c r="G1918" s="5" t="str">
        <f>FIXED('WinBUGS output'!O1917,2)</f>
        <v>0.69</v>
      </c>
      <c r="H1918" s="38"/>
      <c r="I1918" s="38"/>
      <c r="J1918" s="38"/>
      <c r="X1918" s="5" t="str">
        <f t="shared" si="70"/>
        <v>Cognitive bias modification with support + TAU</v>
      </c>
      <c r="Y1918" s="5" t="str">
        <f t="shared" si="71"/>
        <v>Computerised-CBT (CCBT) with support + TAU</v>
      </c>
      <c r="Z1918" s="5" t="str">
        <f>FIXED(EXP('WinBUGS output'!N1917),2)</f>
        <v>0.89</v>
      </c>
      <c r="AA1918" s="5" t="str">
        <f>FIXED(EXP('WinBUGS output'!M1917),2)</f>
        <v>0.37</v>
      </c>
      <c r="AB1918" s="5" t="str">
        <f>FIXED(EXP('WinBUGS output'!O1917),2)</f>
        <v>1.99</v>
      </c>
    </row>
    <row r="1919" spans="1:28" x14ac:dyDescent="0.25">
      <c r="A1919" s="15">
        <v>25</v>
      </c>
      <c r="B1919" s="15">
        <v>33</v>
      </c>
      <c r="C1919" s="5" t="str">
        <f>VLOOKUP(A1919,'WinBUGS output'!A:C,3,FALSE)</f>
        <v>Cognitive bias modification with support + TAU</v>
      </c>
      <c r="D1919" s="5" t="str">
        <f>VLOOKUP(B1919,'WinBUGS output'!A:C,3,FALSE)</f>
        <v>Tailored computerised-CBT (CCBT) with support</v>
      </c>
      <c r="E1919" s="5" t="str">
        <f>FIXED('WinBUGS output'!N1918,2)</f>
        <v>-0.04</v>
      </c>
      <c r="F1919" s="5" t="str">
        <f>FIXED('WinBUGS output'!M1918,2)</f>
        <v>-1.01</v>
      </c>
      <c r="G1919" s="5" t="str">
        <f>FIXED('WinBUGS output'!O1918,2)</f>
        <v>0.86</v>
      </c>
      <c r="H1919" s="38"/>
      <c r="I1919" s="38"/>
      <c r="J1919" s="38"/>
      <c r="X1919" s="5" t="str">
        <f t="shared" si="70"/>
        <v>Cognitive bias modification with support + TAU</v>
      </c>
      <c r="Y1919" s="5" t="str">
        <f t="shared" si="71"/>
        <v>Tailored computerised-CBT (CCBT) with support</v>
      </c>
      <c r="Z1919" s="5" t="str">
        <f>FIXED(EXP('WinBUGS output'!N1918),2)</f>
        <v>0.96</v>
      </c>
      <c r="AA1919" s="5" t="str">
        <f>FIXED(EXP('WinBUGS output'!M1918),2)</f>
        <v>0.36</v>
      </c>
      <c r="AB1919" s="5" t="str">
        <f>FIXED(EXP('WinBUGS output'!O1918),2)</f>
        <v>2.37</v>
      </c>
    </row>
    <row r="1920" spans="1:28" x14ac:dyDescent="0.25">
      <c r="A1920" s="15">
        <v>25</v>
      </c>
      <c r="B1920" s="15">
        <v>34</v>
      </c>
      <c r="C1920" s="5" t="str">
        <f>VLOOKUP(A1920,'WinBUGS output'!A:C,3,FALSE)</f>
        <v>Cognitive bias modification with support + TAU</v>
      </c>
      <c r="D1920" s="5" t="str">
        <f>VLOOKUP(B1920,'WinBUGS output'!A:C,3,FALSE)</f>
        <v>Behavioural bibliotherapy</v>
      </c>
      <c r="E1920" s="5" t="str">
        <f>FIXED('WinBUGS output'!N1919,2)</f>
        <v>-0.11</v>
      </c>
      <c r="F1920" s="5" t="str">
        <f>FIXED('WinBUGS output'!M1919,2)</f>
        <v>-1.01</v>
      </c>
      <c r="G1920" s="5" t="str">
        <f>FIXED('WinBUGS output'!O1919,2)</f>
        <v>0.89</v>
      </c>
      <c r="H1920" s="38"/>
      <c r="I1920" s="38"/>
      <c r="J1920" s="38"/>
      <c r="X1920" s="5" t="str">
        <f t="shared" si="70"/>
        <v>Cognitive bias modification with support + TAU</v>
      </c>
      <c r="Y1920" s="5" t="str">
        <f t="shared" si="71"/>
        <v>Behavioural bibliotherapy</v>
      </c>
      <c r="Z1920" s="5" t="str">
        <f>FIXED(EXP('WinBUGS output'!N1919),2)</f>
        <v>0.90</v>
      </c>
      <c r="AA1920" s="5" t="str">
        <f>FIXED(EXP('WinBUGS output'!M1919),2)</f>
        <v>0.36</v>
      </c>
      <c r="AB1920" s="5" t="str">
        <f>FIXED(EXP('WinBUGS output'!O1919),2)</f>
        <v>2.44</v>
      </c>
    </row>
    <row r="1921" spans="1:28" x14ac:dyDescent="0.25">
      <c r="A1921" s="15">
        <v>25</v>
      </c>
      <c r="B1921" s="15">
        <v>35</v>
      </c>
      <c r="C1921" s="5" t="str">
        <f>VLOOKUP(A1921,'WinBUGS output'!A:C,3,FALSE)</f>
        <v>Cognitive bias modification with support + TAU</v>
      </c>
      <c r="D1921" s="5" t="str">
        <f>VLOOKUP(B1921,'WinBUGS output'!A:C,3,FALSE)</f>
        <v>Cognitive bibliotherapy</v>
      </c>
      <c r="E1921" s="5" t="str">
        <f>FIXED('WinBUGS output'!N1920,2)</f>
        <v>-0.21</v>
      </c>
      <c r="F1921" s="5" t="str">
        <f>FIXED('WinBUGS output'!M1920,2)</f>
        <v>-1.03</v>
      </c>
      <c r="G1921" s="5" t="str">
        <f>FIXED('WinBUGS output'!O1920,2)</f>
        <v>0.67</v>
      </c>
      <c r="H1921" s="38"/>
      <c r="I1921" s="38"/>
      <c r="J1921" s="38"/>
      <c r="X1921" s="5" t="str">
        <f t="shared" si="70"/>
        <v>Cognitive bias modification with support + TAU</v>
      </c>
      <c r="Y1921" s="5" t="str">
        <f t="shared" si="71"/>
        <v>Cognitive bibliotherapy</v>
      </c>
      <c r="Z1921" s="5" t="str">
        <f>FIXED(EXP('WinBUGS output'!N1920),2)</f>
        <v>0.81</v>
      </c>
      <c r="AA1921" s="5" t="str">
        <f>FIXED(EXP('WinBUGS output'!M1920),2)</f>
        <v>0.36</v>
      </c>
      <c r="AB1921" s="5" t="str">
        <f>FIXED(EXP('WinBUGS output'!O1920),2)</f>
        <v>1.95</v>
      </c>
    </row>
    <row r="1922" spans="1:28" x14ac:dyDescent="0.25">
      <c r="A1922" s="15">
        <v>25</v>
      </c>
      <c r="B1922" s="15">
        <v>36</v>
      </c>
      <c r="C1922" s="5" t="str">
        <f>VLOOKUP(A1922,'WinBUGS output'!A:C,3,FALSE)</f>
        <v>Cognitive bias modification with support + TAU</v>
      </c>
      <c r="D1922" s="5" t="str">
        <f>VLOOKUP(B1922,'WinBUGS output'!A:C,3,FALSE)</f>
        <v>Cognitive bibliotherapy + TAU</v>
      </c>
      <c r="E1922" s="5" t="str">
        <f>FIXED('WinBUGS output'!N1921,2)</f>
        <v>-0.17</v>
      </c>
      <c r="F1922" s="5" t="str">
        <f>FIXED('WinBUGS output'!M1921,2)</f>
        <v>-1.05</v>
      </c>
      <c r="G1922" s="5" t="str">
        <f>FIXED('WinBUGS output'!O1921,2)</f>
        <v>0.75</v>
      </c>
      <c r="H1922" s="38"/>
      <c r="I1922" s="38"/>
      <c r="J1922" s="38"/>
      <c r="X1922" s="5" t="str">
        <f t="shared" si="70"/>
        <v>Cognitive bias modification with support + TAU</v>
      </c>
      <c r="Y1922" s="5" t="str">
        <f t="shared" si="71"/>
        <v>Cognitive bibliotherapy + TAU</v>
      </c>
      <c r="Z1922" s="5" t="str">
        <f>FIXED(EXP('WinBUGS output'!N1921),2)</f>
        <v>0.84</v>
      </c>
      <c r="AA1922" s="5" t="str">
        <f>FIXED(EXP('WinBUGS output'!M1921),2)</f>
        <v>0.35</v>
      </c>
      <c r="AB1922" s="5" t="str">
        <f>FIXED(EXP('WinBUGS output'!O1921),2)</f>
        <v>2.12</v>
      </c>
    </row>
    <row r="1923" spans="1:28" x14ac:dyDescent="0.25">
      <c r="A1923" s="15">
        <v>25</v>
      </c>
      <c r="B1923" s="15">
        <v>37</v>
      </c>
      <c r="C1923" s="5" t="str">
        <f>VLOOKUP(A1923,'WinBUGS output'!A:C,3,FALSE)</f>
        <v>Cognitive bias modification with support + TAU</v>
      </c>
      <c r="D1923" s="5" t="str">
        <f>VLOOKUP(B1923,'WinBUGS output'!A:C,3,FALSE)</f>
        <v>Computerised cognitive bias modification</v>
      </c>
      <c r="E1923" s="5" t="str">
        <f>FIXED('WinBUGS output'!N1922,2)</f>
        <v>-0.14</v>
      </c>
      <c r="F1923" s="5" t="str">
        <f>FIXED('WinBUGS output'!M1922,2)</f>
        <v>-1.03</v>
      </c>
      <c r="G1923" s="5" t="str">
        <f>FIXED('WinBUGS output'!O1922,2)</f>
        <v>0.81</v>
      </c>
      <c r="H1923" s="38"/>
      <c r="I1923" s="38"/>
      <c r="J1923" s="38"/>
      <c r="X1923" s="5" t="str">
        <f t="shared" si="70"/>
        <v>Cognitive bias modification with support + TAU</v>
      </c>
      <c r="Y1923" s="5" t="str">
        <f t="shared" si="71"/>
        <v>Computerised cognitive bias modification</v>
      </c>
      <c r="Z1923" s="5" t="str">
        <f>FIXED(EXP('WinBUGS output'!N1922),2)</f>
        <v>0.87</v>
      </c>
      <c r="AA1923" s="5" t="str">
        <f>FIXED(EXP('WinBUGS output'!M1922),2)</f>
        <v>0.36</v>
      </c>
      <c r="AB1923" s="5" t="str">
        <f>FIXED(EXP('WinBUGS output'!O1922),2)</f>
        <v>2.24</v>
      </c>
    </row>
    <row r="1924" spans="1:28" x14ac:dyDescent="0.25">
      <c r="A1924" s="15">
        <v>25</v>
      </c>
      <c r="B1924" s="15">
        <v>38</v>
      </c>
      <c r="C1924" s="5" t="str">
        <f>VLOOKUP(A1924,'WinBUGS output'!A:C,3,FALSE)</f>
        <v>Cognitive bias modification with support + TAU</v>
      </c>
      <c r="D1924" s="5" t="str">
        <f>VLOOKUP(B1924,'WinBUGS output'!A:C,3,FALSE)</f>
        <v>Computerised mindfulness intervention</v>
      </c>
      <c r="E1924" s="5" t="str">
        <f>FIXED('WinBUGS output'!N1923,2)</f>
        <v>-0.13</v>
      </c>
      <c r="F1924" s="5" t="str">
        <f>FIXED('WinBUGS output'!M1923,2)</f>
        <v>-1.03</v>
      </c>
      <c r="G1924" s="5" t="str">
        <f>FIXED('WinBUGS output'!O1923,2)</f>
        <v>0.83</v>
      </c>
      <c r="H1924" s="38"/>
      <c r="I1924" s="38"/>
      <c r="J1924" s="38"/>
      <c r="X1924" s="5" t="str">
        <f t="shared" si="70"/>
        <v>Cognitive bias modification with support + TAU</v>
      </c>
      <c r="Y1924" s="5" t="str">
        <f t="shared" si="71"/>
        <v>Computerised mindfulness intervention</v>
      </c>
      <c r="Z1924" s="5" t="str">
        <f>FIXED(EXP('WinBUGS output'!N1923),2)</f>
        <v>0.88</v>
      </c>
      <c r="AA1924" s="5" t="str">
        <f>FIXED(EXP('WinBUGS output'!M1923),2)</f>
        <v>0.36</v>
      </c>
      <c r="AB1924" s="5" t="str">
        <f>FIXED(EXP('WinBUGS output'!O1923),2)</f>
        <v>2.29</v>
      </c>
    </row>
    <row r="1925" spans="1:28" x14ac:dyDescent="0.25">
      <c r="A1925" s="15">
        <v>25</v>
      </c>
      <c r="B1925" s="15">
        <v>39</v>
      </c>
      <c r="C1925" s="5" t="str">
        <f>VLOOKUP(A1925,'WinBUGS output'!A:C,3,FALSE)</f>
        <v>Cognitive bias modification with support + TAU</v>
      </c>
      <c r="D1925" s="5" t="str">
        <f>VLOOKUP(B1925,'WinBUGS output'!A:C,3,FALSE)</f>
        <v>Computerised-CBT (CCBT)</v>
      </c>
      <c r="E1925" s="5" t="str">
        <f>FIXED('WinBUGS output'!N1924,2)</f>
        <v>-0.12</v>
      </c>
      <c r="F1925" s="5" t="str">
        <f>FIXED('WinBUGS output'!M1924,2)</f>
        <v>-0.91</v>
      </c>
      <c r="G1925" s="5" t="str">
        <f>FIXED('WinBUGS output'!O1924,2)</f>
        <v>0.72</v>
      </c>
      <c r="H1925" s="38"/>
      <c r="I1925" s="38"/>
      <c r="J1925" s="38"/>
      <c r="X1925" s="5" t="str">
        <f t="shared" ref="X1925:X1988" si="72">C1925</f>
        <v>Cognitive bias modification with support + TAU</v>
      </c>
      <c r="Y1925" s="5" t="str">
        <f t="shared" ref="Y1925:Y1988" si="73">D1925</f>
        <v>Computerised-CBT (CCBT)</v>
      </c>
      <c r="Z1925" s="5" t="str">
        <f>FIXED(EXP('WinBUGS output'!N1924),2)</f>
        <v>0.88</v>
      </c>
      <c r="AA1925" s="5" t="str">
        <f>FIXED(EXP('WinBUGS output'!M1924),2)</f>
        <v>0.40</v>
      </c>
      <c r="AB1925" s="5" t="str">
        <f>FIXED(EXP('WinBUGS output'!O1924),2)</f>
        <v>2.06</v>
      </c>
    </row>
    <row r="1926" spans="1:28" x14ac:dyDescent="0.25">
      <c r="A1926" s="15">
        <v>25</v>
      </c>
      <c r="B1926" s="15">
        <v>40</v>
      </c>
      <c r="C1926" s="5" t="str">
        <f>VLOOKUP(A1926,'WinBUGS output'!A:C,3,FALSE)</f>
        <v>Cognitive bias modification with support + TAU</v>
      </c>
      <c r="D1926" s="5" t="str">
        <f>VLOOKUP(B1926,'WinBUGS output'!A:C,3,FALSE)</f>
        <v>Computerised-CBT (CCBT) + TAU</v>
      </c>
      <c r="E1926" s="5" t="str">
        <f>FIXED('WinBUGS output'!N1925,2)</f>
        <v>-0.10</v>
      </c>
      <c r="F1926" s="5" t="str">
        <f>FIXED('WinBUGS output'!M1925,2)</f>
        <v>-0.92</v>
      </c>
      <c r="G1926" s="5" t="str">
        <f>FIXED('WinBUGS output'!O1925,2)</f>
        <v>0.80</v>
      </c>
      <c r="H1926" s="38"/>
      <c r="I1926" s="38"/>
      <c r="J1926" s="38"/>
      <c r="X1926" s="5" t="str">
        <f t="shared" si="72"/>
        <v>Cognitive bias modification with support + TAU</v>
      </c>
      <c r="Y1926" s="5" t="str">
        <f t="shared" si="73"/>
        <v>Computerised-CBT (CCBT) + TAU</v>
      </c>
      <c r="Z1926" s="5" t="str">
        <f>FIXED(EXP('WinBUGS output'!N1925),2)</f>
        <v>0.91</v>
      </c>
      <c r="AA1926" s="5" t="str">
        <f>FIXED(EXP('WinBUGS output'!M1925),2)</f>
        <v>0.40</v>
      </c>
      <c r="AB1926" s="5" t="str">
        <f>FIXED(EXP('WinBUGS output'!O1925),2)</f>
        <v>2.22</v>
      </c>
    </row>
    <row r="1927" spans="1:28" x14ac:dyDescent="0.25">
      <c r="A1927" s="15">
        <v>25</v>
      </c>
      <c r="B1927" s="15">
        <v>41</v>
      </c>
      <c r="C1927" s="5" t="str">
        <f>VLOOKUP(A1927,'WinBUGS output'!A:C,3,FALSE)</f>
        <v>Cognitive bias modification with support + TAU</v>
      </c>
      <c r="D1927" s="5" t="str">
        <f>VLOOKUP(B1927,'WinBUGS output'!A:C,3,FALSE)</f>
        <v>Online positive psychological intervention</v>
      </c>
      <c r="E1927" s="5" t="str">
        <f>FIXED('WinBUGS output'!N1926,2)</f>
        <v>-0.11</v>
      </c>
      <c r="F1927" s="5" t="str">
        <f>FIXED('WinBUGS output'!M1926,2)</f>
        <v>-0.97</v>
      </c>
      <c r="G1927" s="5" t="str">
        <f>FIXED('WinBUGS output'!O1926,2)</f>
        <v>0.85</v>
      </c>
      <c r="H1927" s="38"/>
      <c r="I1927" s="38"/>
      <c r="J1927" s="38"/>
      <c r="X1927" s="5" t="str">
        <f t="shared" si="72"/>
        <v>Cognitive bias modification with support + TAU</v>
      </c>
      <c r="Y1927" s="5" t="str">
        <f t="shared" si="73"/>
        <v>Online positive psychological intervention</v>
      </c>
      <c r="Z1927" s="5" t="str">
        <f>FIXED(EXP('WinBUGS output'!N1926),2)</f>
        <v>0.90</v>
      </c>
      <c r="AA1927" s="5" t="str">
        <f>FIXED(EXP('WinBUGS output'!M1926),2)</f>
        <v>0.38</v>
      </c>
      <c r="AB1927" s="5" t="str">
        <f>FIXED(EXP('WinBUGS output'!O1926),2)</f>
        <v>2.34</v>
      </c>
    </row>
    <row r="1928" spans="1:28" x14ac:dyDescent="0.25">
      <c r="A1928" s="15">
        <v>25</v>
      </c>
      <c r="B1928" s="15">
        <v>42</v>
      </c>
      <c r="C1928" s="5" t="str">
        <f>VLOOKUP(A1928,'WinBUGS output'!A:C,3,FALSE)</f>
        <v>Cognitive bias modification with support + TAU</v>
      </c>
      <c r="D1928" s="5" t="str">
        <f>VLOOKUP(B1928,'WinBUGS output'!A:C,3,FALSE)</f>
        <v>Psychoeducational website</v>
      </c>
      <c r="E1928" s="5" t="str">
        <f>FIXED('WinBUGS output'!N1927,2)</f>
        <v>-0.18</v>
      </c>
      <c r="F1928" s="5" t="str">
        <f>FIXED('WinBUGS output'!M1927,2)</f>
        <v>-1.02</v>
      </c>
      <c r="G1928" s="5" t="str">
        <f>FIXED('WinBUGS output'!O1927,2)</f>
        <v>0.73</v>
      </c>
      <c r="H1928" s="38"/>
      <c r="I1928" s="38"/>
      <c r="J1928" s="38"/>
      <c r="X1928" s="5" t="str">
        <f t="shared" si="72"/>
        <v>Cognitive bias modification with support + TAU</v>
      </c>
      <c r="Y1928" s="5" t="str">
        <f t="shared" si="73"/>
        <v>Psychoeducational website</v>
      </c>
      <c r="Z1928" s="5" t="str">
        <f>FIXED(EXP('WinBUGS output'!N1927),2)</f>
        <v>0.83</v>
      </c>
      <c r="AA1928" s="5" t="str">
        <f>FIXED(EXP('WinBUGS output'!M1927),2)</f>
        <v>0.36</v>
      </c>
      <c r="AB1928" s="5" t="str">
        <f>FIXED(EXP('WinBUGS output'!O1927),2)</f>
        <v>2.07</v>
      </c>
    </row>
    <row r="1929" spans="1:28" x14ac:dyDescent="0.25">
      <c r="A1929" s="15">
        <v>25</v>
      </c>
      <c r="B1929" s="15">
        <v>43</v>
      </c>
      <c r="C1929" s="5" t="str">
        <f>VLOOKUP(A1929,'WinBUGS output'!A:C,3,FALSE)</f>
        <v>Cognitive bias modification with support + TAU</v>
      </c>
      <c r="D1929" s="5" t="str">
        <f>VLOOKUP(B1929,'WinBUGS output'!A:C,3,FALSE)</f>
        <v>Tailored computerised psychoeducation and self-help strategies</v>
      </c>
      <c r="E1929" s="5" t="str">
        <f>FIXED('WinBUGS output'!N1928,2)</f>
        <v>-0.19</v>
      </c>
      <c r="F1929" s="5" t="str">
        <f>FIXED('WinBUGS output'!M1928,2)</f>
        <v>-1.10</v>
      </c>
      <c r="G1929" s="5" t="str">
        <f>FIXED('WinBUGS output'!O1928,2)</f>
        <v>0.74</v>
      </c>
      <c r="H1929" s="38"/>
      <c r="I1929" s="38"/>
      <c r="J1929" s="38"/>
      <c r="X1929" s="5" t="str">
        <f t="shared" si="72"/>
        <v>Cognitive bias modification with support + TAU</v>
      </c>
      <c r="Y1929" s="5" t="str">
        <f t="shared" si="73"/>
        <v>Tailored computerised psychoeducation and self-help strategies</v>
      </c>
      <c r="Z1929" s="5" t="str">
        <f>FIXED(EXP('WinBUGS output'!N1928),2)</f>
        <v>0.83</v>
      </c>
      <c r="AA1929" s="5" t="str">
        <f>FIXED(EXP('WinBUGS output'!M1928),2)</f>
        <v>0.33</v>
      </c>
      <c r="AB1929" s="5" t="str">
        <f>FIXED(EXP('WinBUGS output'!O1928),2)</f>
        <v>2.10</v>
      </c>
    </row>
    <row r="1930" spans="1:28" x14ac:dyDescent="0.25">
      <c r="A1930" s="15">
        <v>25</v>
      </c>
      <c r="B1930" s="15">
        <v>44</v>
      </c>
      <c r="C1930" s="5" t="str">
        <f>VLOOKUP(A1930,'WinBUGS output'!A:C,3,FALSE)</f>
        <v>Cognitive bias modification with support + TAU</v>
      </c>
      <c r="D1930" s="5" t="str">
        <f>VLOOKUP(B1930,'WinBUGS output'!A:C,3,FALSE)</f>
        <v>Lifestyle factors discussion</v>
      </c>
      <c r="E1930" s="5" t="str">
        <f>FIXED('WinBUGS output'!N1929,2)</f>
        <v>-0.88</v>
      </c>
      <c r="F1930" s="5" t="str">
        <f>FIXED('WinBUGS output'!M1929,2)</f>
        <v>-1.91</v>
      </c>
      <c r="G1930" s="5" t="str">
        <f>FIXED('WinBUGS output'!O1929,2)</f>
        <v>0.17</v>
      </c>
      <c r="H1930" s="38"/>
      <c r="I1930" s="38"/>
      <c r="J1930" s="38"/>
      <c r="X1930" s="5" t="str">
        <f t="shared" si="72"/>
        <v>Cognitive bias modification with support + TAU</v>
      </c>
      <c r="Y1930" s="5" t="str">
        <f t="shared" si="73"/>
        <v>Lifestyle factors discussion</v>
      </c>
      <c r="Z1930" s="5" t="str">
        <f>FIXED(EXP('WinBUGS output'!N1929),2)</f>
        <v>0.42</v>
      </c>
      <c r="AA1930" s="5" t="str">
        <f>FIXED(EXP('WinBUGS output'!M1929),2)</f>
        <v>0.15</v>
      </c>
      <c r="AB1930" s="5" t="str">
        <f>FIXED(EXP('WinBUGS output'!O1929),2)</f>
        <v>1.19</v>
      </c>
    </row>
    <row r="1931" spans="1:28" x14ac:dyDescent="0.25">
      <c r="A1931" s="15">
        <v>25</v>
      </c>
      <c r="B1931" s="15">
        <v>45</v>
      </c>
      <c r="C1931" s="5" t="str">
        <f>VLOOKUP(A1931,'WinBUGS output'!A:C,3,FALSE)</f>
        <v>Cognitive bias modification with support + TAU</v>
      </c>
      <c r="D1931" s="5" t="str">
        <f>VLOOKUP(B1931,'WinBUGS output'!A:C,3,FALSE)</f>
        <v>Psychoeducational group programme</v>
      </c>
      <c r="E1931" s="5" t="str">
        <f>FIXED('WinBUGS output'!N1930,2)</f>
        <v>-1.01</v>
      </c>
      <c r="F1931" s="5" t="str">
        <f>FIXED('WinBUGS output'!M1930,2)</f>
        <v>-2.07</v>
      </c>
      <c r="G1931" s="5" t="str">
        <f>FIXED('WinBUGS output'!O1930,2)</f>
        <v>0.02</v>
      </c>
      <c r="H1931" s="38"/>
      <c r="I1931" s="38"/>
      <c r="J1931" s="38"/>
      <c r="X1931" s="5" t="str">
        <f t="shared" si="72"/>
        <v>Cognitive bias modification with support + TAU</v>
      </c>
      <c r="Y1931" s="5" t="str">
        <f t="shared" si="73"/>
        <v>Psychoeducational group programme</v>
      </c>
      <c r="Z1931" s="5" t="str">
        <f>FIXED(EXP('WinBUGS output'!N1930),2)</f>
        <v>0.36</v>
      </c>
      <c r="AA1931" s="5" t="str">
        <f>FIXED(EXP('WinBUGS output'!M1930),2)</f>
        <v>0.13</v>
      </c>
      <c r="AB1931" s="5" t="str">
        <f>FIXED(EXP('WinBUGS output'!O1930),2)</f>
        <v>1.02</v>
      </c>
    </row>
    <row r="1932" spans="1:28" x14ac:dyDescent="0.25">
      <c r="A1932" s="15">
        <v>25</v>
      </c>
      <c r="B1932" s="15">
        <v>46</v>
      </c>
      <c r="C1932" s="5" t="str">
        <f>VLOOKUP(A1932,'WinBUGS output'!A:C,3,FALSE)</f>
        <v>Cognitive bias modification with support + TAU</v>
      </c>
      <c r="D1932" s="5" t="str">
        <f>VLOOKUP(B1932,'WinBUGS output'!A:C,3,FALSE)</f>
        <v>Psychoeducational group programme + TAU</v>
      </c>
      <c r="E1932" s="5" t="str">
        <f>FIXED('WinBUGS output'!N1931,2)</f>
        <v>-0.72</v>
      </c>
      <c r="F1932" s="5" t="str">
        <f>FIXED('WinBUGS output'!M1931,2)</f>
        <v>-1.68</v>
      </c>
      <c r="G1932" s="5" t="str">
        <f>FIXED('WinBUGS output'!O1931,2)</f>
        <v>0.28</v>
      </c>
      <c r="H1932" s="38"/>
      <c r="I1932" s="38"/>
      <c r="J1932" s="38"/>
      <c r="X1932" s="5" t="str">
        <f t="shared" si="72"/>
        <v>Cognitive bias modification with support + TAU</v>
      </c>
      <c r="Y1932" s="5" t="str">
        <f t="shared" si="73"/>
        <v>Psychoeducational group programme + TAU</v>
      </c>
      <c r="Z1932" s="5" t="str">
        <f>FIXED(EXP('WinBUGS output'!N1931),2)</f>
        <v>0.49</v>
      </c>
      <c r="AA1932" s="5" t="str">
        <f>FIXED(EXP('WinBUGS output'!M1931),2)</f>
        <v>0.19</v>
      </c>
      <c r="AB1932" s="5" t="str">
        <f>FIXED(EXP('WinBUGS output'!O1931),2)</f>
        <v>1.32</v>
      </c>
    </row>
    <row r="1933" spans="1:28" x14ac:dyDescent="0.25">
      <c r="A1933" s="15">
        <v>25</v>
      </c>
      <c r="B1933" s="15">
        <v>47</v>
      </c>
      <c r="C1933" s="5" t="str">
        <f>VLOOKUP(A1933,'WinBUGS output'!A:C,3,FALSE)</f>
        <v>Cognitive bias modification with support + TAU</v>
      </c>
      <c r="D1933" s="5" t="str">
        <f>VLOOKUP(B1933,'WinBUGS output'!A:C,3,FALSE)</f>
        <v>Interpersonal psychotherapy (IPT)</v>
      </c>
      <c r="E1933" s="5" t="str">
        <f>FIXED('WinBUGS output'!N1932,2)</f>
        <v>-0.52</v>
      </c>
      <c r="F1933" s="5" t="str">
        <f>FIXED('WinBUGS output'!M1932,2)</f>
        <v>-1.41</v>
      </c>
      <c r="G1933" s="5" t="str">
        <f>FIXED('WinBUGS output'!O1932,2)</f>
        <v>0.40</v>
      </c>
      <c r="H1933" s="38"/>
      <c r="I1933" s="38"/>
      <c r="J1933" s="38"/>
      <c r="X1933" s="5" t="str">
        <f t="shared" si="72"/>
        <v>Cognitive bias modification with support + TAU</v>
      </c>
      <c r="Y1933" s="5" t="str">
        <f t="shared" si="73"/>
        <v>Interpersonal psychotherapy (IPT)</v>
      </c>
      <c r="Z1933" s="5" t="str">
        <f>FIXED(EXP('WinBUGS output'!N1932),2)</f>
        <v>0.59</v>
      </c>
      <c r="AA1933" s="5" t="str">
        <f>FIXED(EXP('WinBUGS output'!M1932),2)</f>
        <v>0.24</v>
      </c>
      <c r="AB1933" s="5" t="str">
        <f>FIXED(EXP('WinBUGS output'!O1932),2)</f>
        <v>1.49</v>
      </c>
    </row>
    <row r="1934" spans="1:28" x14ac:dyDescent="0.25">
      <c r="A1934" s="15">
        <v>25</v>
      </c>
      <c r="B1934" s="15">
        <v>48</v>
      </c>
      <c r="C1934" s="5" t="str">
        <f>VLOOKUP(A1934,'WinBUGS output'!A:C,3,FALSE)</f>
        <v>Cognitive bias modification with support + TAU</v>
      </c>
      <c r="D1934" s="5" t="str">
        <f>VLOOKUP(B1934,'WinBUGS output'!A:C,3,FALSE)</f>
        <v>Interpersonal psychotherapy (IPT) + TAU</v>
      </c>
      <c r="E1934" s="5" t="str">
        <f>FIXED('WinBUGS output'!N1933,2)</f>
        <v>-0.69</v>
      </c>
      <c r="F1934" s="5" t="str">
        <f>FIXED('WinBUGS output'!M1933,2)</f>
        <v>-1.85</v>
      </c>
      <c r="G1934" s="5" t="str">
        <f>FIXED('WinBUGS output'!O1933,2)</f>
        <v>0.38</v>
      </c>
      <c r="H1934" s="38"/>
      <c r="I1934" s="38"/>
      <c r="J1934" s="38"/>
      <c r="X1934" s="5" t="str">
        <f t="shared" si="72"/>
        <v>Cognitive bias modification with support + TAU</v>
      </c>
      <c r="Y1934" s="5" t="str">
        <f t="shared" si="73"/>
        <v>Interpersonal psychotherapy (IPT) + TAU</v>
      </c>
      <c r="Z1934" s="5" t="str">
        <f>FIXED(EXP('WinBUGS output'!N1933),2)</f>
        <v>0.50</v>
      </c>
      <c r="AA1934" s="5" t="str">
        <f>FIXED(EXP('WinBUGS output'!M1933),2)</f>
        <v>0.16</v>
      </c>
      <c r="AB1934" s="5" t="str">
        <f>FIXED(EXP('WinBUGS output'!O1933),2)</f>
        <v>1.46</v>
      </c>
    </row>
    <row r="1935" spans="1:28" x14ac:dyDescent="0.25">
      <c r="A1935" s="15">
        <v>25</v>
      </c>
      <c r="B1935" s="15">
        <v>49</v>
      </c>
      <c r="C1935" s="5" t="str">
        <f>VLOOKUP(A1935,'WinBUGS output'!A:C,3,FALSE)</f>
        <v>Cognitive bias modification with support + TAU</v>
      </c>
      <c r="D1935" s="5" t="str">
        <f>VLOOKUP(B1935,'WinBUGS output'!A:C,3,FALSE)</f>
        <v>Emotion-focused therapy (EFT)</v>
      </c>
      <c r="E1935" s="5" t="str">
        <f>FIXED('WinBUGS output'!N1934,2)</f>
        <v>-0.61</v>
      </c>
      <c r="F1935" s="5" t="str">
        <f>FIXED('WinBUGS output'!M1934,2)</f>
        <v>-1.71</v>
      </c>
      <c r="G1935" s="5" t="str">
        <f>FIXED('WinBUGS output'!O1934,2)</f>
        <v>0.45</v>
      </c>
      <c r="H1935" s="38"/>
      <c r="I1935" s="38"/>
      <c r="J1935" s="38"/>
      <c r="X1935" s="5" t="str">
        <f t="shared" si="72"/>
        <v>Cognitive bias modification with support + TAU</v>
      </c>
      <c r="Y1935" s="5" t="str">
        <f t="shared" si="73"/>
        <v>Emotion-focused therapy (EFT)</v>
      </c>
      <c r="Z1935" s="5" t="str">
        <f>FIXED(EXP('WinBUGS output'!N1934),2)</f>
        <v>0.54</v>
      </c>
      <c r="AA1935" s="5" t="str">
        <f>FIXED(EXP('WinBUGS output'!M1934),2)</f>
        <v>0.18</v>
      </c>
      <c r="AB1935" s="5" t="str">
        <f>FIXED(EXP('WinBUGS output'!O1934),2)</f>
        <v>1.57</v>
      </c>
    </row>
    <row r="1936" spans="1:28" x14ac:dyDescent="0.25">
      <c r="A1936" s="15">
        <v>25</v>
      </c>
      <c r="B1936" s="15">
        <v>50</v>
      </c>
      <c r="C1936" s="5" t="str">
        <f>VLOOKUP(A1936,'WinBUGS output'!A:C,3,FALSE)</f>
        <v>Cognitive bias modification with support + TAU</v>
      </c>
      <c r="D1936" s="5" t="str">
        <f>VLOOKUP(B1936,'WinBUGS output'!A:C,3,FALSE)</f>
        <v>Interpersonal counselling</v>
      </c>
      <c r="E1936" s="5" t="str">
        <f>FIXED('WinBUGS output'!N1935,2)</f>
        <v>-0.58</v>
      </c>
      <c r="F1936" s="5" t="str">
        <f>FIXED('WinBUGS output'!M1935,2)</f>
        <v>-1.61</v>
      </c>
      <c r="G1936" s="5" t="str">
        <f>FIXED('WinBUGS output'!O1935,2)</f>
        <v>0.45</v>
      </c>
      <c r="H1936" s="38"/>
      <c r="I1936" s="38"/>
      <c r="J1936" s="38"/>
      <c r="X1936" s="5" t="str">
        <f t="shared" si="72"/>
        <v>Cognitive bias modification with support + TAU</v>
      </c>
      <c r="Y1936" s="5" t="str">
        <f t="shared" si="73"/>
        <v>Interpersonal counselling</v>
      </c>
      <c r="Z1936" s="5" t="str">
        <f>FIXED(EXP('WinBUGS output'!N1935),2)</f>
        <v>0.56</v>
      </c>
      <c r="AA1936" s="5" t="str">
        <f>FIXED(EXP('WinBUGS output'!M1935),2)</f>
        <v>0.20</v>
      </c>
      <c r="AB1936" s="5" t="str">
        <f>FIXED(EXP('WinBUGS output'!O1935),2)</f>
        <v>1.57</v>
      </c>
    </row>
    <row r="1937" spans="1:28" x14ac:dyDescent="0.25">
      <c r="A1937" s="15">
        <v>25</v>
      </c>
      <c r="B1937" s="15">
        <v>51</v>
      </c>
      <c r="C1937" s="5" t="str">
        <f>VLOOKUP(A1937,'WinBUGS output'!A:C,3,FALSE)</f>
        <v>Cognitive bias modification with support + TAU</v>
      </c>
      <c r="D1937" s="5" t="str">
        <f>VLOOKUP(B1937,'WinBUGS output'!A:C,3,FALSE)</f>
        <v>Non-directive counselling</v>
      </c>
      <c r="E1937" s="5" t="str">
        <f>FIXED('WinBUGS output'!N1936,2)</f>
        <v>-0.37</v>
      </c>
      <c r="F1937" s="5" t="str">
        <f>FIXED('WinBUGS output'!M1936,2)</f>
        <v>-1.36</v>
      </c>
      <c r="G1937" s="5" t="str">
        <f>FIXED('WinBUGS output'!O1936,2)</f>
        <v>0.68</v>
      </c>
      <c r="H1937" s="38"/>
      <c r="I1937" s="38"/>
      <c r="J1937" s="38"/>
      <c r="X1937" s="5" t="str">
        <f t="shared" si="72"/>
        <v>Cognitive bias modification with support + TAU</v>
      </c>
      <c r="Y1937" s="5" t="str">
        <f t="shared" si="73"/>
        <v>Non-directive counselling</v>
      </c>
      <c r="Z1937" s="5" t="str">
        <f>FIXED(EXP('WinBUGS output'!N1936),2)</f>
        <v>0.69</v>
      </c>
      <c r="AA1937" s="5" t="str">
        <f>FIXED(EXP('WinBUGS output'!M1936),2)</f>
        <v>0.26</v>
      </c>
      <c r="AB1937" s="5" t="str">
        <f>FIXED(EXP('WinBUGS output'!O1936),2)</f>
        <v>1.97</v>
      </c>
    </row>
    <row r="1938" spans="1:28" x14ac:dyDescent="0.25">
      <c r="A1938" s="15">
        <v>25</v>
      </c>
      <c r="B1938" s="15">
        <v>52</v>
      </c>
      <c r="C1938" s="5" t="str">
        <f>VLOOKUP(A1938,'WinBUGS output'!A:C,3,FALSE)</f>
        <v>Cognitive bias modification with support + TAU</v>
      </c>
      <c r="D1938" s="5" t="str">
        <f>VLOOKUP(B1938,'WinBUGS output'!A:C,3,FALSE)</f>
        <v>Non-directive counselling + TAU</v>
      </c>
      <c r="E1938" s="5" t="str">
        <f>FIXED('WinBUGS output'!N1937,2)</f>
        <v>-0.40</v>
      </c>
      <c r="F1938" s="5" t="str">
        <f>FIXED('WinBUGS output'!M1937,2)</f>
        <v>-1.42</v>
      </c>
      <c r="G1938" s="5" t="str">
        <f>FIXED('WinBUGS output'!O1937,2)</f>
        <v>0.67</v>
      </c>
      <c r="H1938" s="38"/>
      <c r="I1938" s="38"/>
      <c r="J1938" s="38"/>
      <c r="X1938" s="5" t="str">
        <f t="shared" si="72"/>
        <v>Cognitive bias modification with support + TAU</v>
      </c>
      <c r="Y1938" s="5" t="str">
        <f t="shared" si="73"/>
        <v>Non-directive counselling + TAU</v>
      </c>
      <c r="Z1938" s="5" t="str">
        <f>FIXED(EXP('WinBUGS output'!N1937),2)</f>
        <v>0.67</v>
      </c>
      <c r="AA1938" s="5" t="str">
        <f>FIXED(EXP('WinBUGS output'!M1937),2)</f>
        <v>0.24</v>
      </c>
      <c r="AB1938" s="5" t="str">
        <f>FIXED(EXP('WinBUGS output'!O1937),2)</f>
        <v>1.95</v>
      </c>
    </row>
    <row r="1939" spans="1:28" x14ac:dyDescent="0.25">
      <c r="A1939" s="15">
        <v>25</v>
      </c>
      <c r="B1939" s="15">
        <v>53</v>
      </c>
      <c r="C1939" s="5" t="str">
        <f>VLOOKUP(A1939,'WinBUGS output'!A:C,3,FALSE)</f>
        <v>Cognitive bias modification with support + TAU</v>
      </c>
      <c r="D1939" s="5" t="str">
        <f>VLOOKUP(B1939,'WinBUGS output'!A:C,3,FALSE)</f>
        <v>Psychodynamic counselling + TAU</v>
      </c>
      <c r="E1939" s="5" t="str">
        <f>FIXED('WinBUGS output'!N1938,2)</f>
        <v>-0.50</v>
      </c>
      <c r="F1939" s="5" t="str">
        <f>FIXED('WinBUGS output'!M1938,2)</f>
        <v>-1.57</v>
      </c>
      <c r="G1939" s="5" t="str">
        <f>FIXED('WinBUGS output'!O1938,2)</f>
        <v>0.60</v>
      </c>
      <c r="H1939" s="38"/>
      <c r="I1939" s="38"/>
      <c r="J1939" s="38"/>
      <c r="X1939" s="5" t="str">
        <f t="shared" si="72"/>
        <v>Cognitive bias modification with support + TAU</v>
      </c>
      <c r="Y1939" s="5" t="str">
        <f t="shared" si="73"/>
        <v>Psychodynamic counselling + TAU</v>
      </c>
      <c r="Z1939" s="5" t="str">
        <f>FIXED(EXP('WinBUGS output'!N1938),2)</f>
        <v>0.61</v>
      </c>
      <c r="AA1939" s="5" t="str">
        <f>FIXED(EXP('WinBUGS output'!M1938),2)</f>
        <v>0.21</v>
      </c>
      <c r="AB1939" s="5" t="str">
        <f>FIXED(EXP('WinBUGS output'!O1938),2)</f>
        <v>1.82</v>
      </c>
    </row>
    <row r="1940" spans="1:28" x14ac:dyDescent="0.25">
      <c r="A1940" s="15">
        <v>25</v>
      </c>
      <c r="B1940" s="15">
        <v>54</v>
      </c>
      <c r="C1940" s="5" t="str">
        <f>VLOOKUP(A1940,'WinBUGS output'!A:C,3,FALSE)</f>
        <v>Cognitive bias modification with support + TAU</v>
      </c>
      <c r="D1940" s="5" t="str">
        <f>VLOOKUP(B1940,'WinBUGS output'!A:C,3,FALSE)</f>
        <v>Relational client-centered therapy</v>
      </c>
      <c r="E1940" s="5" t="str">
        <f>FIXED('WinBUGS output'!N1939,2)</f>
        <v>-0.52</v>
      </c>
      <c r="F1940" s="5" t="str">
        <f>FIXED('WinBUGS output'!M1939,2)</f>
        <v>-1.69</v>
      </c>
      <c r="G1940" s="5" t="str">
        <f>FIXED('WinBUGS output'!O1939,2)</f>
        <v>0.63</v>
      </c>
      <c r="H1940" s="38"/>
      <c r="I1940" s="38"/>
      <c r="J1940" s="38"/>
      <c r="X1940" s="5" t="str">
        <f t="shared" si="72"/>
        <v>Cognitive bias modification with support + TAU</v>
      </c>
      <c r="Y1940" s="5" t="str">
        <f t="shared" si="73"/>
        <v>Relational client-centered therapy</v>
      </c>
      <c r="Z1940" s="5" t="str">
        <f>FIXED(EXP('WinBUGS output'!N1939),2)</f>
        <v>0.60</v>
      </c>
      <c r="AA1940" s="5" t="str">
        <f>FIXED(EXP('WinBUGS output'!M1939),2)</f>
        <v>0.19</v>
      </c>
      <c r="AB1940" s="5" t="str">
        <f>FIXED(EXP('WinBUGS output'!O1939),2)</f>
        <v>1.87</v>
      </c>
    </row>
    <row r="1941" spans="1:28" x14ac:dyDescent="0.25">
      <c r="A1941" s="15">
        <v>25</v>
      </c>
      <c r="B1941" s="15">
        <v>55</v>
      </c>
      <c r="C1941" s="5" t="str">
        <f>VLOOKUP(A1941,'WinBUGS output'!A:C,3,FALSE)</f>
        <v>Cognitive bias modification with support + TAU</v>
      </c>
      <c r="D1941" s="5" t="str">
        <f>VLOOKUP(B1941,'WinBUGS output'!A:C,3,FALSE)</f>
        <v>Wheel of wellness counselling</v>
      </c>
      <c r="E1941" s="5" t="str">
        <f>FIXED('WinBUGS output'!N1940,2)</f>
        <v>-0.58</v>
      </c>
      <c r="F1941" s="5" t="str">
        <f>FIXED('WinBUGS output'!M1940,2)</f>
        <v>-1.75</v>
      </c>
      <c r="G1941" s="5" t="str">
        <f>FIXED('WinBUGS output'!O1940,2)</f>
        <v>0.53</v>
      </c>
      <c r="H1941" s="38"/>
      <c r="I1941" s="38"/>
      <c r="J1941" s="38"/>
      <c r="X1941" s="5" t="str">
        <f t="shared" si="72"/>
        <v>Cognitive bias modification with support + TAU</v>
      </c>
      <c r="Y1941" s="5" t="str">
        <f t="shared" si="73"/>
        <v>Wheel of wellness counselling</v>
      </c>
      <c r="Z1941" s="5" t="str">
        <f>FIXED(EXP('WinBUGS output'!N1940),2)</f>
        <v>0.56</v>
      </c>
      <c r="AA1941" s="5" t="str">
        <f>FIXED(EXP('WinBUGS output'!M1940),2)</f>
        <v>0.17</v>
      </c>
      <c r="AB1941" s="5" t="str">
        <f>FIXED(EXP('WinBUGS output'!O1940),2)</f>
        <v>1.71</v>
      </c>
    </row>
    <row r="1942" spans="1:28" x14ac:dyDescent="0.25">
      <c r="A1942" s="15">
        <v>25</v>
      </c>
      <c r="B1942" s="15">
        <v>56</v>
      </c>
      <c r="C1942" s="5" t="str">
        <f>VLOOKUP(A1942,'WinBUGS output'!A:C,3,FALSE)</f>
        <v>Cognitive bias modification with support + TAU</v>
      </c>
      <c r="D1942" s="5" t="str">
        <f>VLOOKUP(B1942,'WinBUGS output'!A:C,3,FALSE)</f>
        <v>Problem solving group</v>
      </c>
      <c r="E1942" s="5" t="str">
        <f>FIXED('WinBUGS output'!N1941,2)</f>
        <v>-0.56</v>
      </c>
      <c r="F1942" s="5" t="str">
        <f>FIXED('WinBUGS output'!M1941,2)</f>
        <v>-1.68</v>
      </c>
      <c r="G1942" s="5" t="str">
        <f>FIXED('WinBUGS output'!O1941,2)</f>
        <v>0.64</v>
      </c>
      <c r="H1942" s="38"/>
      <c r="I1942" s="38"/>
      <c r="J1942" s="38"/>
      <c r="X1942" s="5" t="str">
        <f t="shared" si="72"/>
        <v>Cognitive bias modification with support + TAU</v>
      </c>
      <c r="Y1942" s="5" t="str">
        <f t="shared" si="73"/>
        <v>Problem solving group</v>
      </c>
      <c r="Z1942" s="5" t="str">
        <f>FIXED(EXP('WinBUGS output'!N1941),2)</f>
        <v>0.57</v>
      </c>
      <c r="AA1942" s="5" t="str">
        <f>FIXED(EXP('WinBUGS output'!M1941),2)</f>
        <v>0.19</v>
      </c>
      <c r="AB1942" s="5" t="str">
        <f>FIXED(EXP('WinBUGS output'!O1941),2)</f>
        <v>1.90</v>
      </c>
    </row>
    <row r="1943" spans="1:28" x14ac:dyDescent="0.25">
      <c r="A1943" s="15">
        <v>25</v>
      </c>
      <c r="B1943" s="15">
        <v>57</v>
      </c>
      <c r="C1943" s="5" t="str">
        <f>VLOOKUP(A1943,'WinBUGS output'!A:C,3,FALSE)</f>
        <v>Cognitive bias modification with support + TAU</v>
      </c>
      <c r="D1943" s="5" t="str">
        <f>VLOOKUP(B1943,'WinBUGS output'!A:C,3,FALSE)</f>
        <v>Problem solving individual</v>
      </c>
      <c r="E1943" s="5" t="str">
        <f>FIXED('WinBUGS output'!N1942,2)</f>
        <v>-0.65</v>
      </c>
      <c r="F1943" s="5" t="str">
        <f>FIXED('WinBUGS output'!M1942,2)</f>
        <v>-1.62</v>
      </c>
      <c r="G1943" s="5" t="str">
        <f>FIXED('WinBUGS output'!O1942,2)</f>
        <v>0.35</v>
      </c>
      <c r="H1943" s="38"/>
      <c r="I1943" s="38"/>
      <c r="J1943" s="38"/>
      <c r="X1943" s="5" t="str">
        <f t="shared" si="72"/>
        <v>Cognitive bias modification with support + TAU</v>
      </c>
      <c r="Y1943" s="5" t="str">
        <f t="shared" si="73"/>
        <v>Problem solving individual</v>
      </c>
      <c r="Z1943" s="5" t="str">
        <f>FIXED(EXP('WinBUGS output'!N1942),2)</f>
        <v>0.52</v>
      </c>
      <c r="AA1943" s="5" t="str">
        <f>FIXED(EXP('WinBUGS output'!M1942),2)</f>
        <v>0.20</v>
      </c>
      <c r="AB1943" s="5" t="str">
        <f>FIXED(EXP('WinBUGS output'!O1942),2)</f>
        <v>1.42</v>
      </c>
    </row>
    <row r="1944" spans="1:28" x14ac:dyDescent="0.25">
      <c r="A1944" s="15">
        <v>25</v>
      </c>
      <c r="B1944" s="15">
        <v>58</v>
      </c>
      <c r="C1944" s="5" t="str">
        <f>VLOOKUP(A1944,'WinBUGS output'!A:C,3,FALSE)</f>
        <v>Cognitive bias modification with support + TAU</v>
      </c>
      <c r="D1944" s="5" t="str">
        <f>VLOOKUP(B1944,'WinBUGS output'!A:C,3,FALSE)</f>
        <v>Problem solving individual + TAU</v>
      </c>
      <c r="E1944" s="5" t="str">
        <f>FIXED('WinBUGS output'!N1943,2)</f>
        <v>-0.74</v>
      </c>
      <c r="F1944" s="5" t="str">
        <f>FIXED('WinBUGS output'!M1943,2)</f>
        <v>-1.83</v>
      </c>
      <c r="G1944" s="5" t="str">
        <f>FIXED('WinBUGS output'!O1943,2)</f>
        <v>0.35</v>
      </c>
      <c r="H1944" s="38"/>
      <c r="I1944" s="38"/>
      <c r="J1944" s="38"/>
      <c r="X1944" s="5" t="str">
        <f t="shared" si="72"/>
        <v>Cognitive bias modification with support + TAU</v>
      </c>
      <c r="Y1944" s="5" t="str">
        <f t="shared" si="73"/>
        <v>Problem solving individual + TAU</v>
      </c>
      <c r="Z1944" s="5" t="str">
        <f>FIXED(EXP('WinBUGS output'!N1943),2)</f>
        <v>0.48</v>
      </c>
      <c r="AA1944" s="5" t="str">
        <f>FIXED(EXP('WinBUGS output'!M1943),2)</f>
        <v>0.16</v>
      </c>
      <c r="AB1944" s="5" t="str">
        <f>FIXED(EXP('WinBUGS output'!O1943),2)</f>
        <v>1.41</v>
      </c>
    </row>
    <row r="1945" spans="1:28" x14ac:dyDescent="0.25">
      <c r="A1945" s="15">
        <v>25</v>
      </c>
      <c r="B1945" s="15">
        <v>59</v>
      </c>
      <c r="C1945" s="5" t="str">
        <f>VLOOKUP(A1945,'WinBUGS output'!A:C,3,FALSE)</f>
        <v>Cognitive bias modification with support + TAU</v>
      </c>
      <c r="D1945" s="5" t="str">
        <f>VLOOKUP(B1945,'WinBUGS output'!A:C,3,FALSE)</f>
        <v>Problem solving individual + enhanced TAU</v>
      </c>
      <c r="E1945" s="5" t="str">
        <f>FIXED('WinBUGS output'!N1944,2)</f>
        <v>-0.53</v>
      </c>
      <c r="F1945" s="5" t="str">
        <f>FIXED('WinBUGS output'!M1944,2)</f>
        <v>-1.64</v>
      </c>
      <c r="G1945" s="5" t="str">
        <f>FIXED('WinBUGS output'!O1944,2)</f>
        <v>0.66</v>
      </c>
      <c r="H1945" s="38"/>
      <c r="I1945" s="38"/>
      <c r="J1945" s="38"/>
      <c r="X1945" s="5" t="str">
        <f t="shared" si="72"/>
        <v>Cognitive bias modification with support + TAU</v>
      </c>
      <c r="Y1945" s="5" t="str">
        <f t="shared" si="73"/>
        <v>Problem solving individual + enhanced TAU</v>
      </c>
      <c r="Z1945" s="5" t="str">
        <f>FIXED(EXP('WinBUGS output'!N1944),2)</f>
        <v>0.59</v>
      </c>
      <c r="AA1945" s="5" t="str">
        <f>FIXED(EXP('WinBUGS output'!M1944),2)</f>
        <v>0.19</v>
      </c>
      <c r="AB1945" s="5" t="str">
        <f>FIXED(EXP('WinBUGS output'!O1944),2)</f>
        <v>1.93</v>
      </c>
    </row>
    <row r="1946" spans="1:28" x14ac:dyDescent="0.25">
      <c r="A1946" s="15">
        <v>25</v>
      </c>
      <c r="B1946" s="15">
        <v>60</v>
      </c>
      <c r="C1946" s="5" t="str">
        <f>VLOOKUP(A1946,'WinBUGS output'!A:C,3,FALSE)</f>
        <v>Cognitive bias modification with support + TAU</v>
      </c>
      <c r="D1946" s="5" t="str">
        <f>VLOOKUP(B1946,'WinBUGS output'!A:C,3,FALSE)</f>
        <v>Behavioural activation (BA)</v>
      </c>
      <c r="E1946" s="5" t="str">
        <f>FIXED('WinBUGS output'!N1945,2)</f>
        <v>-0.91</v>
      </c>
      <c r="F1946" s="5" t="str">
        <f>FIXED('WinBUGS output'!M1945,2)</f>
        <v>-2.00</v>
      </c>
      <c r="G1946" s="5" t="str">
        <f>FIXED('WinBUGS output'!O1945,2)</f>
        <v>0.19</v>
      </c>
      <c r="H1946" s="38"/>
      <c r="I1946" s="38"/>
      <c r="J1946" s="38"/>
      <c r="X1946" s="5" t="str">
        <f t="shared" si="72"/>
        <v>Cognitive bias modification with support + TAU</v>
      </c>
      <c r="Y1946" s="5" t="str">
        <f t="shared" si="73"/>
        <v>Behavioural activation (BA)</v>
      </c>
      <c r="Z1946" s="5" t="str">
        <f>FIXED(EXP('WinBUGS output'!N1945),2)</f>
        <v>0.40</v>
      </c>
      <c r="AA1946" s="5" t="str">
        <f>FIXED(EXP('WinBUGS output'!M1945),2)</f>
        <v>0.14</v>
      </c>
      <c r="AB1946" s="5" t="str">
        <f>FIXED(EXP('WinBUGS output'!O1945),2)</f>
        <v>1.20</v>
      </c>
    </row>
    <row r="1947" spans="1:28" x14ac:dyDescent="0.25">
      <c r="A1947" s="15">
        <v>25</v>
      </c>
      <c r="B1947" s="15">
        <v>61</v>
      </c>
      <c r="C1947" s="5" t="str">
        <f>VLOOKUP(A1947,'WinBUGS output'!A:C,3,FALSE)</f>
        <v>Cognitive bias modification with support + TAU</v>
      </c>
      <c r="D1947" s="5" t="str">
        <f>VLOOKUP(B1947,'WinBUGS output'!A:C,3,FALSE)</f>
        <v>Behavioural activation (BA) + TAU</v>
      </c>
      <c r="E1947" s="5" t="str">
        <f>FIXED('WinBUGS output'!N1946,2)</f>
        <v>-0.67</v>
      </c>
      <c r="F1947" s="5" t="str">
        <f>FIXED('WinBUGS output'!M1946,2)</f>
        <v>-1.88</v>
      </c>
      <c r="G1947" s="5" t="str">
        <f>FIXED('WinBUGS output'!O1946,2)</f>
        <v>0.61</v>
      </c>
      <c r="H1947" s="38"/>
      <c r="I1947" s="38"/>
      <c r="J1947" s="38"/>
      <c r="X1947" s="5" t="str">
        <f t="shared" si="72"/>
        <v>Cognitive bias modification with support + TAU</v>
      </c>
      <c r="Y1947" s="5" t="str">
        <f t="shared" si="73"/>
        <v>Behavioural activation (BA) + TAU</v>
      </c>
      <c r="Z1947" s="5" t="str">
        <f>FIXED(EXP('WinBUGS output'!N1946),2)</f>
        <v>0.51</v>
      </c>
      <c r="AA1947" s="5" t="str">
        <f>FIXED(EXP('WinBUGS output'!M1946),2)</f>
        <v>0.15</v>
      </c>
      <c r="AB1947" s="5" t="str">
        <f>FIXED(EXP('WinBUGS output'!O1946),2)</f>
        <v>1.85</v>
      </c>
    </row>
    <row r="1948" spans="1:28" x14ac:dyDescent="0.25">
      <c r="A1948" s="15">
        <v>25</v>
      </c>
      <c r="B1948" s="15">
        <v>62</v>
      </c>
      <c r="C1948" s="5" t="str">
        <f>VLOOKUP(A1948,'WinBUGS output'!A:C,3,FALSE)</f>
        <v>Cognitive bias modification with support + TAU</v>
      </c>
      <c r="D1948" s="5" t="str">
        <f>VLOOKUP(B1948,'WinBUGS output'!A:C,3,FALSE)</f>
        <v>Behavioural therapy (Lewinsohn 1976)</v>
      </c>
      <c r="E1948" s="5" t="str">
        <f>FIXED('WinBUGS output'!N1947,2)</f>
        <v>-0.48</v>
      </c>
      <c r="F1948" s="5" t="str">
        <f>FIXED('WinBUGS output'!M1947,2)</f>
        <v>-1.72</v>
      </c>
      <c r="G1948" s="5" t="str">
        <f>FIXED('WinBUGS output'!O1947,2)</f>
        <v>0.89</v>
      </c>
      <c r="H1948" s="38"/>
      <c r="I1948" s="38"/>
      <c r="J1948" s="38"/>
      <c r="X1948" s="5" t="str">
        <f t="shared" si="72"/>
        <v>Cognitive bias modification with support + TAU</v>
      </c>
      <c r="Y1948" s="5" t="str">
        <f t="shared" si="73"/>
        <v>Behavioural therapy (Lewinsohn 1976)</v>
      </c>
      <c r="Z1948" s="5" t="str">
        <f>FIXED(EXP('WinBUGS output'!N1947),2)</f>
        <v>0.62</v>
      </c>
      <c r="AA1948" s="5" t="str">
        <f>FIXED(EXP('WinBUGS output'!M1947),2)</f>
        <v>0.18</v>
      </c>
      <c r="AB1948" s="5" t="str">
        <f>FIXED(EXP('WinBUGS output'!O1947),2)</f>
        <v>2.43</v>
      </c>
    </row>
    <row r="1949" spans="1:28" x14ac:dyDescent="0.25">
      <c r="A1949" s="15">
        <v>25</v>
      </c>
      <c r="B1949" s="15">
        <v>63</v>
      </c>
      <c r="C1949" s="5" t="str">
        <f>VLOOKUP(A1949,'WinBUGS output'!A:C,3,FALSE)</f>
        <v>Cognitive bias modification with support + TAU</v>
      </c>
      <c r="D1949" s="5" t="str">
        <f>VLOOKUP(B1949,'WinBUGS output'!A:C,3,FALSE)</f>
        <v>Coping with Depression course (individual)</v>
      </c>
      <c r="E1949" s="5" t="str">
        <f>FIXED('WinBUGS output'!N1948,2)</f>
        <v>-0.67</v>
      </c>
      <c r="F1949" s="5" t="str">
        <f>FIXED('WinBUGS output'!M1948,2)</f>
        <v>-1.95</v>
      </c>
      <c r="G1949" s="5" t="str">
        <f>FIXED('WinBUGS output'!O1948,2)</f>
        <v>0.66</v>
      </c>
      <c r="H1949" s="38"/>
      <c r="I1949" s="38"/>
      <c r="J1949" s="38"/>
      <c r="X1949" s="5" t="str">
        <f t="shared" si="72"/>
        <v>Cognitive bias modification with support + TAU</v>
      </c>
      <c r="Y1949" s="5" t="str">
        <f t="shared" si="73"/>
        <v>Coping with Depression course (individual)</v>
      </c>
      <c r="Z1949" s="5" t="str">
        <f>FIXED(EXP('WinBUGS output'!N1948),2)</f>
        <v>0.51</v>
      </c>
      <c r="AA1949" s="5" t="str">
        <f>FIXED(EXP('WinBUGS output'!M1948),2)</f>
        <v>0.14</v>
      </c>
      <c r="AB1949" s="5" t="str">
        <f>FIXED(EXP('WinBUGS output'!O1948),2)</f>
        <v>1.94</v>
      </c>
    </row>
    <row r="1950" spans="1:28" x14ac:dyDescent="0.25">
      <c r="A1950" s="15">
        <v>25</v>
      </c>
      <c r="B1950" s="15">
        <v>64</v>
      </c>
      <c r="C1950" s="5" t="str">
        <f>VLOOKUP(A1950,'WinBUGS output'!A:C,3,FALSE)</f>
        <v>Cognitive bias modification with support + TAU</v>
      </c>
      <c r="D1950" s="5" t="str">
        <f>VLOOKUP(B1950,'WinBUGS output'!A:C,3,FALSE)</f>
        <v>CBT individual (under 15 sessions)</v>
      </c>
      <c r="E1950" s="5" t="str">
        <f>FIXED('WinBUGS output'!N1949,2)</f>
        <v>-0.57</v>
      </c>
      <c r="F1950" s="5" t="str">
        <f>FIXED('WinBUGS output'!M1949,2)</f>
        <v>-1.41</v>
      </c>
      <c r="G1950" s="5" t="str">
        <f>FIXED('WinBUGS output'!O1949,2)</f>
        <v>0.33</v>
      </c>
      <c r="H1950" s="38"/>
      <c r="I1950" s="38"/>
      <c r="J1950" s="38"/>
      <c r="X1950" s="5" t="str">
        <f t="shared" si="72"/>
        <v>Cognitive bias modification with support + TAU</v>
      </c>
      <c r="Y1950" s="5" t="str">
        <f t="shared" si="73"/>
        <v>CBT individual (under 15 sessions)</v>
      </c>
      <c r="Z1950" s="5" t="str">
        <f>FIXED(EXP('WinBUGS output'!N1949),2)</f>
        <v>0.56</v>
      </c>
      <c r="AA1950" s="5" t="str">
        <f>FIXED(EXP('WinBUGS output'!M1949),2)</f>
        <v>0.24</v>
      </c>
      <c r="AB1950" s="5" t="str">
        <f>FIXED(EXP('WinBUGS output'!O1949),2)</f>
        <v>1.39</v>
      </c>
    </row>
    <row r="1951" spans="1:28" x14ac:dyDescent="0.25">
      <c r="A1951" s="15">
        <v>25</v>
      </c>
      <c r="B1951" s="15">
        <v>65</v>
      </c>
      <c r="C1951" s="5" t="str">
        <f>VLOOKUP(A1951,'WinBUGS output'!A:C,3,FALSE)</f>
        <v>Cognitive bias modification with support + TAU</v>
      </c>
      <c r="D1951" s="5" t="str">
        <f>VLOOKUP(B1951,'WinBUGS output'!A:C,3,FALSE)</f>
        <v>CBT individual (under 15 sessions) + TAU</v>
      </c>
      <c r="E1951" s="5" t="str">
        <f>FIXED('WinBUGS output'!N1950,2)</f>
        <v>-0.50</v>
      </c>
      <c r="F1951" s="5" t="str">
        <f>FIXED('WinBUGS output'!M1950,2)</f>
        <v>-1.42</v>
      </c>
      <c r="G1951" s="5" t="str">
        <f>FIXED('WinBUGS output'!O1950,2)</f>
        <v>0.50</v>
      </c>
      <c r="H1951" s="38"/>
      <c r="I1951" s="38"/>
      <c r="J1951" s="38"/>
      <c r="X1951" s="5" t="str">
        <f t="shared" si="72"/>
        <v>Cognitive bias modification with support + TAU</v>
      </c>
      <c r="Y1951" s="5" t="str">
        <f t="shared" si="73"/>
        <v>CBT individual (under 15 sessions) + TAU</v>
      </c>
      <c r="Z1951" s="5" t="str">
        <f>FIXED(EXP('WinBUGS output'!N1950),2)</f>
        <v>0.60</v>
      </c>
      <c r="AA1951" s="5" t="str">
        <f>FIXED(EXP('WinBUGS output'!M1950),2)</f>
        <v>0.24</v>
      </c>
      <c r="AB1951" s="5" t="str">
        <f>FIXED(EXP('WinBUGS output'!O1950),2)</f>
        <v>1.65</v>
      </c>
    </row>
    <row r="1952" spans="1:28" x14ac:dyDescent="0.25">
      <c r="A1952" s="15">
        <v>25</v>
      </c>
      <c r="B1952" s="15">
        <v>66</v>
      </c>
      <c r="C1952" s="5" t="str">
        <f>VLOOKUP(A1952,'WinBUGS output'!A:C,3,FALSE)</f>
        <v>Cognitive bias modification with support + TAU</v>
      </c>
      <c r="D1952" s="5" t="str">
        <f>VLOOKUP(B1952,'WinBUGS output'!A:C,3,FALSE)</f>
        <v>CBT individual (over 15 sessions)</v>
      </c>
      <c r="E1952" s="5" t="str">
        <f>FIXED('WinBUGS output'!N1951,2)</f>
        <v>-0.63</v>
      </c>
      <c r="F1952" s="5" t="str">
        <f>FIXED('WinBUGS output'!M1951,2)</f>
        <v>-1.47</v>
      </c>
      <c r="G1952" s="5" t="str">
        <f>FIXED('WinBUGS output'!O1951,2)</f>
        <v>0.26</v>
      </c>
      <c r="H1952" s="38"/>
      <c r="I1952" s="38"/>
      <c r="J1952" s="38"/>
      <c r="X1952" s="5" t="str">
        <f t="shared" si="72"/>
        <v>Cognitive bias modification with support + TAU</v>
      </c>
      <c r="Y1952" s="5" t="str">
        <f t="shared" si="73"/>
        <v>CBT individual (over 15 sessions)</v>
      </c>
      <c r="Z1952" s="5" t="str">
        <f>FIXED(EXP('WinBUGS output'!N1951),2)</f>
        <v>0.53</v>
      </c>
      <c r="AA1952" s="5" t="str">
        <f>FIXED(EXP('WinBUGS output'!M1951),2)</f>
        <v>0.23</v>
      </c>
      <c r="AB1952" s="5" t="str">
        <f>FIXED(EXP('WinBUGS output'!O1951),2)</f>
        <v>1.29</v>
      </c>
    </row>
    <row r="1953" spans="1:28" x14ac:dyDescent="0.25">
      <c r="A1953" s="15">
        <v>25</v>
      </c>
      <c r="B1953" s="15">
        <v>67</v>
      </c>
      <c r="C1953" s="5" t="str">
        <f>VLOOKUP(A1953,'WinBUGS output'!A:C,3,FALSE)</f>
        <v>Cognitive bias modification with support + TAU</v>
      </c>
      <c r="D1953" s="5" t="str">
        <f>VLOOKUP(B1953,'WinBUGS output'!A:C,3,FALSE)</f>
        <v>CBT individual (over 15 sessions) + TAU</v>
      </c>
      <c r="E1953" s="5" t="str">
        <f>FIXED('WinBUGS output'!N1952,2)</f>
        <v>-0.65</v>
      </c>
      <c r="F1953" s="5" t="str">
        <f>FIXED('WinBUGS output'!M1952,2)</f>
        <v>-1.68</v>
      </c>
      <c r="G1953" s="5" t="str">
        <f>FIXED('WinBUGS output'!O1952,2)</f>
        <v>0.36</v>
      </c>
      <c r="H1953" s="38"/>
      <c r="I1953" s="38"/>
      <c r="J1953" s="38"/>
      <c r="X1953" s="5" t="str">
        <f t="shared" si="72"/>
        <v>Cognitive bias modification with support + TAU</v>
      </c>
      <c r="Y1953" s="5" t="str">
        <f t="shared" si="73"/>
        <v>CBT individual (over 15 sessions) + TAU</v>
      </c>
      <c r="Z1953" s="5" t="str">
        <f>FIXED(EXP('WinBUGS output'!N1952),2)</f>
        <v>0.52</v>
      </c>
      <c r="AA1953" s="5" t="str">
        <f>FIXED(EXP('WinBUGS output'!M1952),2)</f>
        <v>0.19</v>
      </c>
      <c r="AB1953" s="5" t="str">
        <f>FIXED(EXP('WinBUGS output'!O1952),2)</f>
        <v>1.44</v>
      </c>
    </row>
    <row r="1954" spans="1:28" x14ac:dyDescent="0.25">
      <c r="A1954" s="15">
        <v>25</v>
      </c>
      <c r="B1954" s="15">
        <v>68</v>
      </c>
      <c r="C1954" s="5" t="str">
        <f>VLOOKUP(A1954,'WinBUGS output'!A:C,3,FALSE)</f>
        <v>Cognitive bias modification with support + TAU</v>
      </c>
      <c r="D1954" s="5" t="str">
        <f>VLOOKUP(B1954,'WinBUGS output'!A:C,3,FALSE)</f>
        <v>Rational emotive behaviour therapy (REBT) individual</v>
      </c>
      <c r="E1954" s="5" t="str">
        <f>FIXED('WinBUGS output'!N1953,2)</f>
        <v>-0.66</v>
      </c>
      <c r="F1954" s="5" t="str">
        <f>FIXED('WinBUGS output'!M1953,2)</f>
        <v>-1.67</v>
      </c>
      <c r="G1954" s="5" t="str">
        <f>FIXED('WinBUGS output'!O1953,2)</f>
        <v>0.34</v>
      </c>
      <c r="H1954" s="38"/>
      <c r="I1954" s="38"/>
      <c r="J1954" s="38"/>
      <c r="X1954" s="5" t="str">
        <f t="shared" si="72"/>
        <v>Cognitive bias modification with support + TAU</v>
      </c>
      <c r="Y1954" s="5" t="str">
        <f t="shared" si="73"/>
        <v>Rational emotive behaviour therapy (REBT) individual</v>
      </c>
      <c r="Z1954" s="5" t="str">
        <f>FIXED(EXP('WinBUGS output'!N1953),2)</f>
        <v>0.52</v>
      </c>
      <c r="AA1954" s="5" t="str">
        <f>FIXED(EXP('WinBUGS output'!M1953),2)</f>
        <v>0.19</v>
      </c>
      <c r="AB1954" s="5" t="str">
        <f>FIXED(EXP('WinBUGS output'!O1953),2)</f>
        <v>1.41</v>
      </c>
    </row>
    <row r="1955" spans="1:28" x14ac:dyDescent="0.25">
      <c r="A1955" s="15">
        <v>25</v>
      </c>
      <c r="B1955" s="15">
        <v>69</v>
      </c>
      <c r="C1955" s="5" t="str">
        <f>VLOOKUP(A1955,'WinBUGS output'!A:C,3,FALSE)</f>
        <v>Cognitive bias modification with support + TAU</v>
      </c>
      <c r="D1955" s="5" t="str">
        <f>VLOOKUP(B1955,'WinBUGS output'!A:C,3,FALSE)</f>
        <v>Third-wave cognitive therapy individual</v>
      </c>
      <c r="E1955" s="5" t="str">
        <f>FIXED('WinBUGS output'!N1954,2)</f>
        <v>-0.70</v>
      </c>
      <c r="F1955" s="5" t="str">
        <f>FIXED('WinBUGS output'!M1954,2)</f>
        <v>-1.63</v>
      </c>
      <c r="G1955" s="5" t="str">
        <f>FIXED('WinBUGS output'!O1954,2)</f>
        <v>0.24</v>
      </c>
      <c r="H1955" s="38"/>
      <c r="I1955" s="38"/>
      <c r="J1955" s="38"/>
      <c r="X1955" s="5" t="str">
        <f t="shared" si="72"/>
        <v>Cognitive bias modification with support + TAU</v>
      </c>
      <c r="Y1955" s="5" t="str">
        <f t="shared" si="73"/>
        <v>Third-wave cognitive therapy individual</v>
      </c>
      <c r="Z1955" s="5" t="str">
        <f>FIXED(EXP('WinBUGS output'!N1954),2)</f>
        <v>0.50</v>
      </c>
      <c r="AA1955" s="5" t="str">
        <f>FIXED(EXP('WinBUGS output'!M1954),2)</f>
        <v>0.20</v>
      </c>
      <c r="AB1955" s="5" t="str">
        <f>FIXED(EXP('WinBUGS output'!O1954),2)</f>
        <v>1.27</v>
      </c>
    </row>
    <row r="1956" spans="1:28" x14ac:dyDescent="0.25">
      <c r="A1956" s="15">
        <v>25</v>
      </c>
      <c r="B1956" s="15">
        <v>70</v>
      </c>
      <c r="C1956" s="5" t="str">
        <f>VLOOKUP(A1956,'WinBUGS output'!A:C,3,FALSE)</f>
        <v>Cognitive bias modification with support + TAU</v>
      </c>
      <c r="D1956" s="5" t="str">
        <f>VLOOKUP(B1956,'WinBUGS output'!A:C,3,FALSE)</f>
        <v>Third-wave cognitive therapy individual + TAU</v>
      </c>
      <c r="E1956" s="5" t="str">
        <f>FIXED('WinBUGS output'!N1955,2)</f>
        <v>-0.67</v>
      </c>
      <c r="F1956" s="5" t="str">
        <f>FIXED('WinBUGS output'!M1955,2)</f>
        <v>-1.70</v>
      </c>
      <c r="G1956" s="5" t="str">
        <f>FIXED('WinBUGS output'!O1955,2)</f>
        <v>0.34</v>
      </c>
      <c r="H1956" s="38"/>
      <c r="I1956" s="38"/>
      <c r="J1956" s="38"/>
      <c r="X1956" s="5" t="str">
        <f t="shared" si="72"/>
        <v>Cognitive bias modification with support + TAU</v>
      </c>
      <c r="Y1956" s="5" t="str">
        <f t="shared" si="73"/>
        <v>Third-wave cognitive therapy individual + TAU</v>
      </c>
      <c r="Z1956" s="5" t="str">
        <f>FIXED(EXP('WinBUGS output'!N1955),2)</f>
        <v>0.51</v>
      </c>
      <c r="AA1956" s="5" t="str">
        <f>FIXED(EXP('WinBUGS output'!M1955),2)</f>
        <v>0.18</v>
      </c>
      <c r="AB1956" s="5" t="str">
        <f>FIXED(EXP('WinBUGS output'!O1955),2)</f>
        <v>1.41</v>
      </c>
    </row>
    <row r="1957" spans="1:28" x14ac:dyDescent="0.25">
      <c r="A1957" s="15">
        <v>25</v>
      </c>
      <c r="B1957" s="15">
        <v>71</v>
      </c>
      <c r="C1957" s="5" t="str">
        <f>VLOOKUP(A1957,'WinBUGS output'!A:C,3,FALSE)</f>
        <v>Cognitive bias modification with support + TAU</v>
      </c>
      <c r="D1957" s="5" t="str">
        <f>VLOOKUP(B1957,'WinBUGS output'!A:C,3,FALSE)</f>
        <v>CBT group (under 15 sessions)</v>
      </c>
      <c r="E1957" s="5" t="str">
        <f>FIXED('WinBUGS output'!N1956,2)</f>
        <v>-0.40</v>
      </c>
      <c r="F1957" s="5" t="str">
        <f>FIXED('WinBUGS output'!M1956,2)</f>
        <v>-1.35</v>
      </c>
      <c r="G1957" s="5" t="str">
        <f>FIXED('WinBUGS output'!O1956,2)</f>
        <v>0.62</v>
      </c>
      <c r="H1957" s="38"/>
      <c r="I1957" s="38"/>
      <c r="J1957" s="38"/>
      <c r="X1957" s="5" t="str">
        <f t="shared" si="72"/>
        <v>Cognitive bias modification with support + TAU</v>
      </c>
      <c r="Y1957" s="5" t="str">
        <f t="shared" si="73"/>
        <v>CBT group (under 15 sessions)</v>
      </c>
      <c r="Z1957" s="5" t="str">
        <f>FIXED(EXP('WinBUGS output'!N1956),2)</f>
        <v>0.67</v>
      </c>
      <c r="AA1957" s="5" t="str">
        <f>FIXED(EXP('WinBUGS output'!M1956),2)</f>
        <v>0.26</v>
      </c>
      <c r="AB1957" s="5" t="str">
        <f>FIXED(EXP('WinBUGS output'!O1956),2)</f>
        <v>1.85</v>
      </c>
    </row>
    <row r="1958" spans="1:28" x14ac:dyDescent="0.25">
      <c r="A1958" s="15">
        <v>25</v>
      </c>
      <c r="B1958" s="15">
        <v>72</v>
      </c>
      <c r="C1958" s="5" t="str">
        <f>VLOOKUP(A1958,'WinBUGS output'!A:C,3,FALSE)</f>
        <v>Cognitive bias modification with support + TAU</v>
      </c>
      <c r="D1958" s="5" t="str">
        <f>VLOOKUP(B1958,'WinBUGS output'!A:C,3,FALSE)</f>
        <v>CBT group (under 15 sessions) + TAU</v>
      </c>
      <c r="E1958" s="5" t="str">
        <f>FIXED('WinBUGS output'!N1957,2)</f>
        <v>-1.10</v>
      </c>
      <c r="F1958" s="5" t="str">
        <f>FIXED('WinBUGS output'!M1957,2)</f>
        <v>-2.31</v>
      </c>
      <c r="G1958" s="5" t="str">
        <f>FIXED('WinBUGS output'!O1957,2)</f>
        <v>0.02</v>
      </c>
      <c r="H1958" s="38"/>
      <c r="I1958" s="38"/>
      <c r="J1958" s="38"/>
      <c r="X1958" s="5" t="str">
        <f t="shared" si="72"/>
        <v>Cognitive bias modification with support + TAU</v>
      </c>
      <c r="Y1958" s="5" t="str">
        <f t="shared" si="73"/>
        <v>CBT group (under 15 sessions) + TAU</v>
      </c>
      <c r="Z1958" s="5" t="str">
        <f>FIXED(EXP('WinBUGS output'!N1957),2)</f>
        <v>0.33</v>
      </c>
      <c r="AA1958" s="5" t="str">
        <f>FIXED(EXP('WinBUGS output'!M1957),2)</f>
        <v>0.10</v>
      </c>
      <c r="AB1958" s="5" t="str">
        <f>FIXED(EXP('WinBUGS output'!O1957),2)</f>
        <v>1.02</v>
      </c>
    </row>
    <row r="1959" spans="1:28" x14ac:dyDescent="0.25">
      <c r="A1959" s="15">
        <v>25</v>
      </c>
      <c r="B1959" s="15">
        <v>73</v>
      </c>
      <c r="C1959" s="5" t="str">
        <f>VLOOKUP(A1959,'WinBUGS output'!A:C,3,FALSE)</f>
        <v>Cognitive bias modification with support + TAU</v>
      </c>
      <c r="D1959" s="5" t="str">
        <f>VLOOKUP(B1959,'WinBUGS output'!A:C,3,FALSE)</f>
        <v>CBT group (over 15 sessions)</v>
      </c>
      <c r="E1959" s="5" t="str">
        <f>FIXED('WinBUGS output'!N1958,2)</f>
        <v>-0.57</v>
      </c>
      <c r="F1959" s="5" t="str">
        <f>FIXED('WinBUGS output'!M1958,2)</f>
        <v>-1.64</v>
      </c>
      <c r="G1959" s="5" t="str">
        <f>FIXED('WinBUGS output'!O1958,2)</f>
        <v>0.52</v>
      </c>
      <c r="H1959" s="38"/>
      <c r="I1959" s="38"/>
      <c r="J1959" s="38"/>
      <c r="X1959" s="5" t="str">
        <f t="shared" si="72"/>
        <v>Cognitive bias modification with support + TAU</v>
      </c>
      <c r="Y1959" s="5" t="str">
        <f t="shared" si="73"/>
        <v>CBT group (over 15 sessions)</v>
      </c>
      <c r="Z1959" s="5" t="str">
        <f>FIXED(EXP('WinBUGS output'!N1958),2)</f>
        <v>0.57</v>
      </c>
      <c r="AA1959" s="5" t="str">
        <f>FIXED(EXP('WinBUGS output'!M1958),2)</f>
        <v>0.19</v>
      </c>
      <c r="AB1959" s="5" t="str">
        <f>FIXED(EXP('WinBUGS output'!O1958),2)</f>
        <v>1.69</v>
      </c>
    </row>
    <row r="1960" spans="1:28" x14ac:dyDescent="0.25">
      <c r="A1960" s="15">
        <v>25</v>
      </c>
      <c r="B1960" s="15">
        <v>74</v>
      </c>
      <c r="C1960" s="5" t="str">
        <f>VLOOKUP(A1960,'WinBUGS output'!A:C,3,FALSE)</f>
        <v>Cognitive bias modification with support + TAU</v>
      </c>
      <c r="D1960" s="5" t="str">
        <f>VLOOKUP(B1960,'WinBUGS output'!A:C,3,FALSE)</f>
        <v>Coping with Depression course (group)</v>
      </c>
      <c r="E1960" s="5" t="str">
        <f>FIXED('WinBUGS output'!N1959,2)</f>
        <v>-0.53</v>
      </c>
      <c r="F1960" s="5" t="str">
        <f>FIXED('WinBUGS output'!M1959,2)</f>
        <v>-1.51</v>
      </c>
      <c r="G1960" s="5" t="str">
        <f>FIXED('WinBUGS output'!O1959,2)</f>
        <v>0.49</v>
      </c>
      <c r="H1960" s="38"/>
      <c r="I1960" s="38"/>
      <c r="J1960" s="38"/>
      <c r="X1960" s="5" t="str">
        <f t="shared" si="72"/>
        <v>Cognitive bias modification with support + TAU</v>
      </c>
      <c r="Y1960" s="5" t="str">
        <f t="shared" si="73"/>
        <v>Coping with Depression course (group)</v>
      </c>
      <c r="Z1960" s="5" t="str">
        <f>FIXED(EXP('WinBUGS output'!N1959),2)</f>
        <v>0.59</v>
      </c>
      <c r="AA1960" s="5" t="str">
        <f>FIXED(EXP('WinBUGS output'!M1959),2)</f>
        <v>0.22</v>
      </c>
      <c r="AB1960" s="5" t="str">
        <f>FIXED(EXP('WinBUGS output'!O1959),2)</f>
        <v>1.63</v>
      </c>
    </row>
    <row r="1961" spans="1:28" x14ac:dyDescent="0.25">
      <c r="A1961" s="15">
        <v>25</v>
      </c>
      <c r="B1961" s="15">
        <v>75</v>
      </c>
      <c r="C1961" s="5" t="str">
        <f>VLOOKUP(A1961,'WinBUGS output'!A:C,3,FALSE)</f>
        <v>Cognitive bias modification with support + TAU</v>
      </c>
      <c r="D1961" s="5" t="str">
        <f>VLOOKUP(B1961,'WinBUGS output'!A:C,3,FALSE)</f>
        <v>Coping with Depression course (group) + TAU</v>
      </c>
      <c r="E1961" s="5" t="str">
        <f>FIXED('WinBUGS output'!N1960,2)</f>
        <v>-0.25</v>
      </c>
      <c r="F1961" s="5" t="str">
        <f>FIXED('WinBUGS output'!M1960,2)</f>
        <v>-1.28</v>
      </c>
      <c r="G1961" s="5" t="str">
        <f>FIXED('WinBUGS output'!O1960,2)</f>
        <v>0.88</v>
      </c>
      <c r="H1961" s="38"/>
      <c r="I1961" s="38"/>
      <c r="J1961" s="38"/>
      <c r="X1961" s="5" t="str">
        <f t="shared" si="72"/>
        <v>Cognitive bias modification with support + TAU</v>
      </c>
      <c r="Y1961" s="5" t="str">
        <f t="shared" si="73"/>
        <v>Coping with Depression course (group) + TAU</v>
      </c>
      <c r="Z1961" s="5" t="str">
        <f>FIXED(EXP('WinBUGS output'!N1960),2)</f>
        <v>0.78</v>
      </c>
      <c r="AA1961" s="5" t="str">
        <f>FIXED(EXP('WinBUGS output'!M1960),2)</f>
        <v>0.28</v>
      </c>
      <c r="AB1961" s="5" t="str">
        <f>FIXED(EXP('WinBUGS output'!O1960),2)</f>
        <v>2.41</v>
      </c>
    </row>
    <row r="1962" spans="1:28" x14ac:dyDescent="0.25">
      <c r="A1962" s="15">
        <v>25</v>
      </c>
      <c r="B1962" s="15">
        <v>76</v>
      </c>
      <c r="C1962" s="5" t="str">
        <f>VLOOKUP(A1962,'WinBUGS output'!A:C,3,FALSE)</f>
        <v>Cognitive bias modification with support + TAU</v>
      </c>
      <c r="D1962" s="5" t="str">
        <f>VLOOKUP(B1962,'WinBUGS output'!A:C,3,FALSE)</f>
        <v>Rational emotive behaviour therapy (REBT) group</v>
      </c>
      <c r="E1962" s="5" t="str">
        <f>FIXED('WinBUGS output'!N1961,2)</f>
        <v>-0.81</v>
      </c>
      <c r="F1962" s="5" t="str">
        <f>FIXED('WinBUGS output'!M1961,2)</f>
        <v>-2.07</v>
      </c>
      <c r="G1962" s="5" t="str">
        <f>FIXED('WinBUGS output'!O1961,2)</f>
        <v>0.34</v>
      </c>
      <c r="H1962" s="38"/>
      <c r="I1962" s="38"/>
      <c r="J1962" s="38"/>
      <c r="X1962" s="5" t="str">
        <f t="shared" si="72"/>
        <v>Cognitive bias modification with support + TAU</v>
      </c>
      <c r="Y1962" s="5" t="str">
        <f t="shared" si="73"/>
        <v>Rational emotive behaviour therapy (REBT) group</v>
      </c>
      <c r="Z1962" s="5" t="str">
        <f>FIXED(EXP('WinBUGS output'!N1961),2)</f>
        <v>0.45</v>
      </c>
      <c r="AA1962" s="5" t="str">
        <f>FIXED(EXP('WinBUGS output'!M1961),2)</f>
        <v>0.13</v>
      </c>
      <c r="AB1962" s="5" t="str">
        <f>FIXED(EXP('WinBUGS output'!O1961),2)</f>
        <v>1.40</v>
      </c>
    </row>
    <row r="1963" spans="1:28" x14ac:dyDescent="0.25">
      <c r="A1963" s="15">
        <v>25</v>
      </c>
      <c r="B1963" s="15">
        <v>77</v>
      </c>
      <c r="C1963" s="5" t="str">
        <f>VLOOKUP(A1963,'WinBUGS output'!A:C,3,FALSE)</f>
        <v>Cognitive bias modification with support + TAU</v>
      </c>
      <c r="D1963" s="5" t="str">
        <f>VLOOKUP(B1963,'WinBUGS output'!A:C,3,FALSE)</f>
        <v>Third-wave cognitive therapy group</v>
      </c>
      <c r="E1963" s="5" t="str">
        <f>FIXED('WinBUGS output'!N1962,2)</f>
        <v>-0.37</v>
      </c>
      <c r="F1963" s="5" t="str">
        <f>FIXED('WinBUGS output'!M1962,2)</f>
        <v>-1.42</v>
      </c>
      <c r="G1963" s="5" t="str">
        <f>FIXED('WinBUGS output'!O1962,2)</f>
        <v>0.76</v>
      </c>
      <c r="H1963" s="38"/>
      <c r="I1963" s="38"/>
      <c r="J1963" s="38"/>
      <c r="X1963" s="5" t="str">
        <f t="shared" si="72"/>
        <v>Cognitive bias modification with support + TAU</v>
      </c>
      <c r="Y1963" s="5" t="str">
        <f t="shared" si="73"/>
        <v>Third-wave cognitive therapy group</v>
      </c>
      <c r="Z1963" s="5" t="str">
        <f>FIXED(EXP('WinBUGS output'!N1962),2)</f>
        <v>0.69</v>
      </c>
      <c r="AA1963" s="5" t="str">
        <f>FIXED(EXP('WinBUGS output'!M1962),2)</f>
        <v>0.24</v>
      </c>
      <c r="AB1963" s="5" t="str">
        <f>FIXED(EXP('WinBUGS output'!O1962),2)</f>
        <v>2.13</v>
      </c>
    </row>
    <row r="1964" spans="1:28" x14ac:dyDescent="0.25">
      <c r="A1964" s="15">
        <v>25</v>
      </c>
      <c r="B1964" s="15">
        <v>78</v>
      </c>
      <c r="C1964" s="5" t="str">
        <f>VLOOKUP(A1964,'WinBUGS output'!A:C,3,FALSE)</f>
        <v>Cognitive bias modification with support + TAU</v>
      </c>
      <c r="D1964" s="5" t="str">
        <f>VLOOKUP(B1964,'WinBUGS output'!A:C,3,FALSE)</f>
        <v>Third-wave cognitive therapy group + TAU</v>
      </c>
      <c r="E1964" s="5" t="str">
        <f>FIXED('WinBUGS output'!N1963,2)</f>
        <v>-0.70</v>
      </c>
      <c r="F1964" s="5" t="str">
        <f>FIXED('WinBUGS output'!M1963,2)</f>
        <v>-1.89</v>
      </c>
      <c r="G1964" s="5" t="str">
        <f>FIXED('WinBUGS output'!O1963,2)</f>
        <v>0.45</v>
      </c>
      <c r="H1964" s="38"/>
      <c r="I1964" s="38"/>
      <c r="J1964" s="38"/>
      <c r="X1964" s="5" t="str">
        <f t="shared" si="72"/>
        <v>Cognitive bias modification with support + TAU</v>
      </c>
      <c r="Y1964" s="5" t="str">
        <f t="shared" si="73"/>
        <v>Third-wave cognitive therapy group + TAU</v>
      </c>
      <c r="Z1964" s="5" t="str">
        <f>FIXED(EXP('WinBUGS output'!N1963),2)</f>
        <v>0.50</v>
      </c>
      <c r="AA1964" s="5" t="str">
        <f>FIXED(EXP('WinBUGS output'!M1963),2)</f>
        <v>0.15</v>
      </c>
      <c r="AB1964" s="5" t="str">
        <f>FIXED(EXP('WinBUGS output'!O1963),2)</f>
        <v>1.56</v>
      </c>
    </row>
    <row r="1965" spans="1:28" x14ac:dyDescent="0.25">
      <c r="A1965" s="15">
        <v>25</v>
      </c>
      <c r="B1965" s="15">
        <v>79</v>
      </c>
      <c r="C1965" s="5" t="str">
        <f>VLOOKUP(A1965,'WinBUGS output'!A:C,3,FALSE)</f>
        <v>Cognitive bias modification with support + TAU</v>
      </c>
      <c r="D1965" s="5" t="str">
        <f>VLOOKUP(B1965,'WinBUGS output'!A:C,3,FALSE)</f>
        <v>CBT individual (over 15 sessions) + any AD</v>
      </c>
      <c r="E1965" s="5" t="str">
        <f>FIXED('WinBUGS output'!N1964,2)</f>
        <v>-0.15</v>
      </c>
      <c r="F1965" s="5" t="str">
        <f>FIXED('WinBUGS output'!M1964,2)</f>
        <v>-1.39</v>
      </c>
      <c r="G1965" s="5" t="str">
        <f>FIXED('WinBUGS output'!O1964,2)</f>
        <v>1.16</v>
      </c>
      <c r="H1965" s="38"/>
      <c r="I1965" s="38"/>
      <c r="J1965" s="38"/>
      <c r="X1965" s="5" t="str">
        <f t="shared" si="72"/>
        <v>Cognitive bias modification with support + TAU</v>
      </c>
      <c r="Y1965" s="5" t="str">
        <f t="shared" si="73"/>
        <v>CBT individual (over 15 sessions) + any AD</v>
      </c>
      <c r="Z1965" s="5" t="str">
        <f>FIXED(EXP('WinBUGS output'!N1964),2)</f>
        <v>0.86</v>
      </c>
      <c r="AA1965" s="5" t="str">
        <f>FIXED(EXP('WinBUGS output'!M1964),2)</f>
        <v>0.25</v>
      </c>
      <c r="AB1965" s="5" t="str">
        <f>FIXED(EXP('WinBUGS output'!O1964),2)</f>
        <v>3.20</v>
      </c>
    </row>
    <row r="1966" spans="1:28" x14ac:dyDescent="0.25">
      <c r="A1966" s="15">
        <v>25</v>
      </c>
      <c r="B1966" s="15">
        <v>80</v>
      </c>
      <c r="C1966" s="5" t="str">
        <f>VLOOKUP(A1966,'WinBUGS output'!A:C,3,FALSE)</f>
        <v>Cognitive bias modification with support + TAU</v>
      </c>
      <c r="D1966" s="5" t="str">
        <f>VLOOKUP(B1966,'WinBUGS output'!A:C,3,FALSE)</f>
        <v>CBT individual (over 15 sessions) + any TCA</v>
      </c>
      <c r="E1966" s="5" t="str">
        <f>FIXED('WinBUGS output'!N1965,2)</f>
        <v>-0.24</v>
      </c>
      <c r="F1966" s="5" t="str">
        <f>FIXED('WinBUGS output'!M1965,2)</f>
        <v>-1.36</v>
      </c>
      <c r="G1966" s="5" t="str">
        <f>FIXED('WinBUGS output'!O1965,2)</f>
        <v>0.89</v>
      </c>
      <c r="H1966" s="38"/>
      <c r="I1966" s="38"/>
      <c r="J1966" s="38"/>
      <c r="X1966" s="5" t="str">
        <f t="shared" si="72"/>
        <v>Cognitive bias modification with support + TAU</v>
      </c>
      <c r="Y1966" s="5" t="str">
        <f t="shared" si="73"/>
        <v>CBT individual (over 15 sessions) + any TCA</v>
      </c>
      <c r="Z1966" s="5" t="str">
        <f>FIXED(EXP('WinBUGS output'!N1965),2)</f>
        <v>0.78</v>
      </c>
      <c r="AA1966" s="5" t="str">
        <f>FIXED(EXP('WinBUGS output'!M1965),2)</f>
        <v>0.26</v>
      </c>
      <c r="AB1966" s="5" t="str">
        <f>FIXED(EXP('WinBUGS output'!O1965),2)</f>
        <v>2.43</v>
      </c>
    </row>
    <row r="1967" spans="1:28" x14ac:dyDescent="0.25">
      <c r="A1967" s="15">
        <v>25</v>
      </c>
      <c r="B1967" s="15">
        <v>81</v>
      </c>
      <c r="C1967" s="5" t="str">
        <f>VLOOKUP(A1967,'WinBUGS output'!A:C,3,FALSE)</f>
        <v>Cognitive bias modification with support + TAU</v>
      </c>
      <c r="D1967" s="5" t="str">
        <f>VLOOKUP(B1967,'WinBUGS output'!A:C,3,FALSE)</f>
        <v>CBT individual (over 15 sessions) + imipramine</v>
      </c>
      <c r="E1967" s="5" t="str">
        <f>FIXED('WinBUGS output'!N1966,2)</f>
        <v>-0.26</v>
      </c>
      <c r="F1967" s="5" t="str">
        <f>FIXED('WinBUGS output'!M1966,2)</f>
        <v>-1.45</v>
      </c>
      <c r="G1967" s="5" t="str">
        <f>FIXED('WinBUGS output'!O1966,2)</f>
        <v>0.93</v>
      </c>
      <c r="H1967" s="38"/>
      <c r="I1967" s="38"/>
      <c r="J1967" s="38"/>
      <c r="X1967" s="5" t="str">
        <f t="shared" si="72"/>
        <v>Cognitive bias modification with support + TAU</v>
      </c>
      <c r="Y1967" s="5" t="str">
        <f t="shared" si="73"/>
        <v>CBT individual (over 15 sessions) + imipramine</v>
      </c>
      <c r="Z1967" s="5" t="str">
        <f>FIXED(EXP('WinBUGS output'!N1966),2)</f>
        <v>0.77</v>
      </c>
      <c r="AA1967" s="5" t="str">
        <f>FIXED(EXP('WinBUGS output'!M1966),2)</f>
        <v>0.23</v>
      </c>
      <c r="AB1967" s="5" t="str">
        <f>FIXED(EXP('WinBUGS output'!O1966),2)</f>
        <v>2.54</v>
      </c>
    </row>
    <row r="1968" spans="1:28" x14ac:dyDescent="0.25">
      <c r="A1968" s="15">
        <v>25</v>
      </c>
      <c r="B1968" s="15">
        <v>82</v>
      </c>
      <c r="C1968" s="5" t="str">
        <f>VLOOKUP(A1968,'WinBUGS output'!A:C,3,FALSE)</f>
        <v>Cognitive bias modification with support + TAU</v>
      </c>
      <c r="D1968" s="5" t="str">
        <f>VLOOKUP(B1968,'WinBUGS output'!A:C,3,FALSE)</f>
        <v>CBT group (under 15 sessions) + imipramine</v>
      </c>
      <c r="E1968" s="5" t="str">
        <f>FIXED('WinBUGS output'!N1967,2)</f>
        <v>0.61</v>
      </c>
      <c r="F1968" s="5" t="str">
        <f>FIXED('WinBUGS output'!M1967,2)</f>
        <v>-1.03</v>
      </c>
      <c r="G1968" s="5" t="str">
        <f>FIXED('WinBUGS output'!O1967,2)</f>
        <v>2.26</v>
      </c>
      <c r="H1968" s="38"/>
      <c r="I1968" s="38"/>
      <c r="J1968" s="38"/>
      <c r="X1968" s="5" t="str">
        <f t="shared" si="72"/>
        <v>Cognitive bias modification with support + TAU</v>
      </c>
      <c r="Y1968" s="5" t="str">
        <f t="shared" si="73"/>
        <v>CBT group (under 15 sessions) + imipramine</v>
      </c>
      <c r="Z1968" s="5" t="str">
        <f>FIXED(EXP('WinBUGS output'!N1967),2)</f>
        <v>1.83</v>
      </c>
      <c r="AA1968" s="5" t="str">
        <f>FIXED(EXP('WinBUGS output'!M1967),2)</f>
        <v>0.36</v>
      </c>
      <c r="AB1968" s="5" t="str">
        <f>FIXED(EXP('WinBUGS output'!O1967),2)</f>
        <v>9.58</v>
      </c>
    </row>
    <row r="1969" spans="1:28" x14ac:dyDescent="0.25">
      <c r="A1969" s="15">
        <v>25</v>
      </c>
      <c r="B1969" s="15">
        <v>83</v>
      </c>
      <c r="C1969" s="5" t="str">
        <f>VLOOKUP(A1969,'WinBUGS output'!A:C,3,FALSE)</f>
        <v>Cognitive bias modification with support + TAU</v>
      </c>
      <c r="D1969" s="5" t="str">
        <f>VLOOKUP(B1969,'WinBUGS output'!A:C,3,FALSE)</f>
        <v>Problem solving individual + any SSRI</v>
      </c>
      <c r="E1969" s="5" t="str">
        <f>FIXED('WinBUGS output'!N1968,2)</f>
        <v>-1.06</v>
      </c>
      <c r="F1969" s="5" t="str">
        <f>FIXED('WinBUGS output'!M1968,2)</f>
        <v>-2.64</v>
      </c>
      <c r="G1969" s="5" t="str">
        <f>FIXED('WinBUGS output'!O1968,2)</f>
        <v>0.48</v>
      </c>
      <c r="H1969" s="38"/>
      <c r="I1969" s="38"/>
      <c r="J1969" s="38"/>
      <c r="X1969" s="5" t="str">
        <f t="shared" si="72"/>
        <v>Cognitive bias modification with support + TAU</v>
      </c>
      <c r="Y1969" s="5" t="str">
        <f t="shared" si="73"/>
        <v>Problem solving individual + any SSRI</v>
      </c>
      <c r="Z1969" s="5" t="str">
        <f>FIXED(EXP('WinBUGS output'!N1968),2)</f>
        <v>0.35</v>
      </c>
      <c r="AA1969" s="5" t="str">
        <f>FIXED(EXP('WinBUGS output'!M1968),2)</f>
        <v>0.07</v>
      </c>
      <c r="AB1969" s="5" t="str">
        <f>FIXED(EXP('WinBUGS output'!O1968),2)</f>
        <v>1.61</v>
      </c>
    </row>
    <row r="1970" spans="1:28" x14ac:dyDescent="0.25">
      <c r="A1970" s="15">
        <v>25</v>
      </c>
      <c r="B1970" s="15">
        <v>84</v>
      </c>
      <c r="C1970" s="5" t="str">
        <f>VLOOKUP(A1970,'WinBUGS output'!A:C,3,FALSE)</f>
        <v>Cognitive bias modification with support + TAU</v>
      </c>
      <c r="D1970" s="5" t="str">
        <f>VLOOKUP(B1970,'WinBUGS output'!A:C,3,FALSE)</f>
        <v>Supportive psychotherapy + any SSRI</v>
      </c>
      <c r="E1970" s="5" t="str">
        <f>FIXED('WinBUGS output'!N1969,2)</f>
        <v>-0.32</v>
      </c>
      <c r="F1970" s="5" t="str">
        <f>FIXED('WinBUGS output'!M1969,2)</f>
        <v>-2.33</v>
      </c>
      <c r="G1970" s="5" t="str">
        <f>FIXED('WinBUGS output'!O1969,2)</f>
        <v>1.65</v>
      </c>
      <c r="H1970" s="38"/>
      <c r="I1970" s="38"/>
      <c r="J1970" s="38"/>
      <c r="X1970" s="5" t="str">
        <f t="shared" si="72"/>
        <v>Cognitive bias modification with support + TAU</v>
      </c>
      <c r="Y1970" s="5" t="str">
        <f t="shared" si="73"/>
        <v>Supportive psychotherapy + any SSRI</v>
      </c>
      <c r="Z1970" s="5" t="str">
        <f>FIXED(EXP('WinBUGS output'!N1969),2)</f>
        <v>0.72</v>
      </c>
      <c r="AA1970" s="5" t="str">
        <f>FIXED(EXP('WinBUGS output'!M1969),2)</f>
        <v>0.10</v>
      </c>
      <c r="AB1970" s="5" t="str">
        <f>FIXED(EXP('WinBUGS output'!O1969),2)</f>
        <v>5.19</v>
      </c>
    </row>
    <row r="1971" spans="1:28" x14ac:dyDescent="0.25">
      <c r="A1971" s="15">
        <v>25</v>
      </c>
      <c r="B1971" s="15">
        <v>85</v>
      </c>
      <c r="C1971" s="5" t="str">
        <f>VLOOKUP(A1971,'WinBUGS output'!A:C,3,FALSE)</f>
        <v>Cognitive bias modification with support + TAU</v>
      </c>
      <c r="D1971" s="5" t="str">
        <f>VLOOKUP(B1971,'WinBUGS output'!A:C,3,FALSE)</f>
        <v>Interpersonal psychotherapy (IPT) + any AD</v>
      </c>
      <c r="E1971" s="5" t="str">
        <f>FIXED('WinBUGS output'!N1970,2)</f>
        <v>-0.47</v>
      </c>
      <c r="F1971" s="5" t="str">
        <f>FIXED('WinBUGS output'!M1970,2)</f>
        <v>-1.93</v>
      </c>
      <c r="G1971" s="5" t="str">
        <f>FIXED('WinBUGS output'!O1970,2)</f>
        <v>0.98</v>
      </c>
      <c r="H1971" s="38"/>
      <c r="I1971" s="38"/>
      <c r="J1971" s="38"/>
      <c r="X1971" s="5" t="str">
        <f t="shared" si="72"/>
        <v>Cognitive bias modification with support + TAU</v>
      </c>
      <c r="Y1971" s="5" t="str">
        <f t="shared" si="73"/>
        <v>Interpersonal psychotherapy (IPT) + any AD</v>
      </c>
      <c r="Z1971" s="5" t="str">
        <f>FIXED(EXP('WinBUGS output'!N1970),2)</f>
        <v>0.63</v>
      </c>
      <c r="AA1971" s="5" t="str">
        <f>FIXED(EXP('WinBUGS output'!M1970),2)</f>
        <v>0.15</v>
      </c>
      <c r="AB1971" s="5" t="str">
        <f>FIXED(EXP('WinBUGS output'!O1970),2)</f>
        <v>2.65</v>
      </c>
    </row>
    <row r="1972" spans="1:28" x14ac:dyDescent="0.25">
      <c r="A1972" s="15">
        <v>25</v>
      </c>
      <c r="B1972" s="15">
        <v>86</v>
      </c>
      <c r="C1972" s="5" t="str">
        <f>VLOOKUP(A1972,'WinBUGS output'!A:C,3,FALSE)</f>
        <v>Cognitive bias modification with support + TAU</v>
      </c>
      <c r="D1972" s="5" t="str">
        <f>VLOOKUP(B1972,'WinBUGS output'!A:C,3,FALSE)</f>
        <v>Interpersonal psychotherapy (IPT) + imipramine</v>
      </c>
      <c r="E1972" s="5" t="str">
        <f>FIXED('WinBUGS output'!N1971,2)</f>
        <v>-0.57</v>
      </c>
      <c r="F1972" s="5" t="str">
        <f>FIXED('WinBUGS output'!M1971,2)</f>
        <v>-2.17</v>
      </c>
      <c r="G1972" s="5" t="str">
        <f>FIXED('WinBUGS output'!O1971,2)</f>
        <v>0.99</v>
      </c>
      <c r="H1972" s="38"/>
      <c r="I1972" s="38"/>
      <c r="J1972" s="38"/>
      <c r="X1972" s="5" t="str">
        <f t="shared" si="72"/>
        <v>Cognitive bias modification with support + TAU</v>
      </c>
      <c r="Y1972" s="5" t="str">
        <f t="shared" si="73"/>
        <v>Interpersonal psychotherapy (IPT) + imipramine</v>
      </c>
      <c r="Z1972" s="5" t="str">
        <f>FIXED(EXP('WinBUGS output'!N1971),2)</f>
        <v>0.56</v>
      </c>
      <c r="AA1972" s="5" t="str">
        <f>FIXED(EXP('WinBUGS output'!M1971),2)</f>
        <v>0.11</v>
      </c>
      <c r="AB1972" s="5" t="str">
        <f>FIXED(EXP('WinBUGS output'!O1971),2)</f>
        <v>2.68</v>
      </c>
    </row>
    <row r="1973" spans="1:28" x14ac:dyDescent="0.25">
      <c r="A1973" s="15">
        <v>25</v>
      </c>
      <c r="B1973" s="15">
        <v>87</v>
      </c>
      <c r="C1973" s="5" t="str">
        <f>VLOOKUP(A1973,'WinBUGS output'!A:C,3,FALSE)</f>
        <v>Cognitive bias modification with support + TAU</v>
      </c>
      <c r="D1973" s="5" t="str">
        <f>VLOOKUP(B1973,'WinBUGS output'!A:C,3,FALSE)</f>
        <v>Short-term psychodynamic psychotherapy individual + Any AD</v>
      </c>
      <c r="E1973" s="5" t="str">
        <f>FIXED('WinBUGS output'!N1972,2)</f>
        <v>0.17</v>
      </c>
      <c r="F1973" s="5" t="str">
        <f>FIXED('WinBUGS output'!M1972,2)</f>
        <v>-0.95</v>
      </c>
      <c r="G1973" s="5" t="str">
        <f>FIXED('WinBUGS output'!O1972,2)</f>
        <v>1.32</v>
      </c>
      <c r="H1973" s="38"/>
      <c r="I1973" s="38"/>
      <c r="J1973" s="38"/>
      <c r="X1973" s="5" t="str">
        <f t="shared" si="72"/>
        <v>Cognitive bias modification with support + TAU</v>
      </c>
      <c r="Y1973" s="5" t="str">
        <f t="shared" si="73"/>
        <v>Short-term psychodynamic psychotherapy individual + Any AD</v>
      </c>
      <c r="Z1973" s="5" t="str">
        <f>FIXED(EXP('WinBUGS output'!N1972),2)</f>
        <v>1.19</v>
      </c>
      <c r="AA1973" s="5" t="str">
        <f>FIXED(EXP('WinBUGS output'!M1972),2)</f>
        <v>0.39</v>
      </c>
      <c r="AB1973" s="5" t="str">
        <f>FIXED(EXP('WinBUGS output'!O1972),2)</f>
        <v>3.75</v>
      </c>
    </row>
    <row r="1974" spans="1:28" x14ac:dyDescent="0.25">
      <c r="A1974" s="15">
        <v>25</v>
      </c>
      <c r="B1974" s="15">
        <v>88</v>
      </c>
      <c r="C1974" s="5" t="str">
        <f>VLOOKUP(A1974,'WinBUGS output'!A:C,3,FALSE)</f>
        <v>Cognitive bias modification with support + TAU</v>
      </c>
      <c r="D1974" s="5" t="str">
        <f>VLOOKUP(B1974,'WinBUGS output'!A:C,3,FALSE)</f>
        <v>Short-term psychodynamic psychotherapy individual + any SSRI</v>
      </c>
      <c r="E1974" s="5" t="str">
        <f>FIXED('WinBUGS output'!N1973,2)</f>
        <v>0.16</v>
      </c>
      <c r="F1974" s="5" t="str">
        <f>FIXED('WinBUGS output'!M1973,2)</f>
        <v>-1.15</v>
      </c>
      <c r="G1974" s="5" t="str">
        <f>FIXED('WinBUGS output'!O1973,2)</f>
        <v>1.48</v>
      </c>
      <c r="H1974" s="38"/>
      <c r="I1974" s="38"/>
      <c r="J1974" s="38"/>
      <c r="X1974" s="5" t="str">
        <f t="shared" si="72"/>
        <v>Cognitive bias modification with support + TAU</v>
      </c>
      <c r="Y1974" s="5" t="str">
        <f t="shared" si="73"/>
        <v>Short-term psychodynamic psychotherapy individual + any SSRI</v>
      </c>
      <c r="Z1974" s="5" t="str">
        <f>FIXED(EXP('WinBUGS output'!N1973),2)</f>
        <v>1.17</v>
      </c>
      <c r="AA1974" s="5" t="str">
        <f>FIXED(EXP('WinBUGS output'!M1973),2)</f>
        <v>0.32</v>
      </c>
      <c r="AB1974" s="5" t="str">
        <f>FIXED(EXP('WinBUGS output'!O1973),2)</f>
        <v>4.40</v>
      </c>
    </row>
    <row r="1975" spans="1:28" x14ac:dyDescent="0.25">
      <c r="A1975" s="15">
        <v>25</v>
      </c>
      <c r="B1975" s="15">
        <v>89</v>
      </c>
      <c r="C1975" s="5" t="str">
        <f>VLOOKUP(A1975,'WinBUGS output'!A:C,3,FALSE)</f>
        <v>Cognitive bias modification with support + TAU</v>
      </c>
      <c r="D1975" s="5" t="str">
        <f>VLOOKUP(B1975,'WinBUGS output'!A:C,3,FALSE)</f>
        <v>CBT individual (over 15 sessions) + Pill placebo</v>
      </c>
      <c r="E1975" s="5" t="str">
        <f>FIXED('WinBUGS output'!N1974,2)</f>
        <v>-1.42</v>
      </c>
      <c r="F1975" s="5" t="str">
        <f>FIXED('WinBUGS output'!M1974,2)</f>
        <v>-2.94</v>
      </c>
      <c r="G1975" s="5" t="str">
        <f>FIXED('WinBUGS output'!O1974,2)</f>
        <v>0.01</v>
      </c>
      <c r="H1975" s="38"/>
      <c r="I1975" s="38"/>
      <c r="J1975" s="38"/>
      <c r="X1975" s="5" t="str">
        <f t="shared" si="72"/>
        <v>Cognitive bias modification with support + TAU</v>
      </c>
      <c r="Y1975" s="5" t="str">
        <f t="shared" si="73"/>
        <v>CBT individual (over 15 sessions) + Pill placebo</v>
      </c>
      <c r="Z1975" s="5" t="str">
        <f>FIXED(EXP('WinBUGS output'!N1974),2)</f>
        <v>0.24</v>
      </c>
      <c r="AA1975" s="5" t="str">
        <f>FIXED(EXP('WinBUGS output'!M1974),2)</f>
        <v>0.05</v>
      </c>
      <c r="AB1975" s="5" t="str">
        <f>FIXED(EXP('WinBUGS output'!O1974),2)</f>
        <v>1.01</v>
      </c>
    </row>
    <row r="1976" spans="1:28" x14ac:dyDescent="0.25">
      <c r="A1976" s="15">
        <v>25</v>
      </c>
      <c r="B1976" s="15">
        <v>90</v>
      </c>
      <c r="C1976" s="5" t="str">
        <f>VLOOKUP(A1976,'WinBUGS output'!A:C,3,FALSE)</f>
        <v>Cognitive bias modification with support + TAU</v>
      </c>
      <c r="D1976" s="5" t="str">
        <f>VLOOKUP(B1976,'WinBUGS output'!A:C,3,FALSE)</f>
        <v xml:space="preserve">Interpersonal psychotherapy (IPT) + Pill placebo </v>
      </c>
      <c r="E1976" s="5" t="str">
        <f>FIXED('WinBUGS output'!N1975,2)</f>
        <v>-1.25</v>
      </c>
      <c r="F1976" s="5" t="str">
        <f>FIXED('WinBUGS output'!M1975,2)</f>
        <v>-2.64</v>
      </c>
      <c r="G1976" s="5" t="str">
        <f>FIXED('WinBUGS output'!O1975,2)</f>
        <v>0.12</v>
      </c>
      <c r="H1976" s="38"/>
      <c r="I1976" s="38"/>
      <c r="J1976" s="38"/>
      <c r="X1976" s="5" t="str">
        <f t="shared" si="72"/>
        <v>Cognitive bias modification with support + TAU</v>
      </c>
      <c r="Y1976" s="5" t="str">
        <f t="shared" si="73"/>
        <v xml:space="preserve">Interpersonal psychotherapy (IPT) + Pill placebo </v>
      </c>
      <c r="Z1976" s="5" t="str">
        <f>FIXED(EXP('WinBUGS output'!N1975),2)</f>
        <v>0.29</v>
      </c>
      <c r="AA1976" s="5" t="str">
        <f>FIXED(EXP('WinBUGS output'!M1975),2)</f>
        <v>0.07</v>
      </c>
      <c r="AB1976" s="5" t="str">
        <f>FIXED(EXP('WinBUGS output'!O1975),2)</f>
        <v>1.12</v>
      </c>
    </row>
    <row r="1977" spans="1:28" x14ac:dyDescent="0.25">
      <c r="A1977" s="15">
        <v>25</v>
      </c>
      <c r="B1977" s="15">
        <v>91</v>
      </c>
      <c r="C1977" s="5" t="str">
        <f>VLOOKUP(A1977,'WinBUGS output'!A:C,3,FALSE)</f>
        <v>Cognitive bias modification with support + TAU</v>
      </c>
      <c r="D1977" s="5" t="str">
        <f>VLOOKUP(B1977,'WinBUGS output'!A:C,3,FALSE)</f>
        <v>Exercise + CBT individual (under 15 sessions)</v>
      </c>
      <c r="E1977" s="5" t="str">
        <f>FIXED('WinBUGS output'!N1976,2)</f>
        <v>-0.67</v>
      </c>
      <c r="F1977" s="5" t="str">
        <f>FIXED('WinBUGS output'!M1976,2)</f>
        <v>-1.95</v>
      </c>
      <c r="G1977" s="5" t="str">
        <f>FIXED('WinBUGS output'!O1976,2)</f>
        <v>0.57</v>
      </c>
      <c r="H1977" s="38"/>
      <c r="I1977" s="38"/>
      <c r="J1977" s="38"/>
      <c r="X1977" s="5" t="str">
        <f t="shared" si="72"/>
        <v>Cognitive bias modification with support + TAU</v>
      </c>
      <c r="Y1977" s="5" t="str">
        <f t="shared" si="73"/>
        <v>Exercise + CBT individual (under 15 sessions)</v>
      </c>
      <c r="Z1977" s="5" t="str">
        <f>FIXED(EXP('WinBUGS output'!N1976),2)</f>
        <v>0.51</v>
      </c>
      <c r="AA1977" s="5" t="str">
        <f>FIXED(EXP('WinBUGS output'!M1976),2)</f>
        <v>0.14</v>
      </c>
      <c r="AB1977" s="5" t="str">
        <f>FIXED(EXP('WinBUGS output'!O1976),2)</f>
        <v>1.77</v>
      </c>
    </row>
    <row r="1978" spans="1:28" x14ac:dyDescent="0.25">
      <c r="A1978" s="15">
        <v>25</v>
      </c>
      <c r="B1978" s="15">
        <v>92</v>
      </c>
      <c r="C1978" s="5" t="str">
        <f>VLOOKUP(A1978,'WinBUGS output'!A:C,3,FALSE)</f>
        <v>Cognitive bias modification with support + TAU</v>
      </c>
      <c r="D1978" s="5" t="str">
        <f>VLOOKUP(B1978,'WinBUGS output'!A:C,3,FALSE)</f>
        <v>Exercise + Sertraline</v>
      </c>
      <c r="E1978" s="5" t="str">
        <f>FIXED('WinBUGS output'!N1977,2)</f>
        <v>-0.56</v>
      </c>
      <c r="F1978" s="5" t="str">
        <f>FIXED('WinBUGS output'!M1977,2)</f>
        <v>-1.60</v>
      </c>
      <c r="G1978" s="5" t="str">
        <f>FIXED('WinBUGS output'!O1977,2)</f>
        <v>0.52</v>
      </c>
      <c r="H1978" s="38"/>
      <c r="I1978" s="38"/>
      <c r="J1978" s="38"/>
      <c r="X1978" s="5" t="str">
        <f t="shared" si="72"/>
        <v>Cognitive bias modification with support + TAU</v>
      </c>
      <c r="Y1978" s="5" t="str">
        <f t="shared" si="73"/>
        <v>Exercise + Sertraline</v>
      </c>
      <c r="Z1978" s="5" t="str">
        <f>FIXED(EXP('WinBUGS output'!N1977),2)</f>
        <v>0.57</v>
      </c>
      <c r="AA1978" s="5" t="str">
        <f>FIXED(EXP('WinBUGS output'!M1977),2)</f>
        <v>0.20</v>
      </c>
      <c r="AB1978" s="5" t="str">
        <f>FIXED(EXP('WinBUGS output'!O1977),2)</f>
        <v>1.68</v>
      </c>
    </row>
    <row r="1979" spans="1:28" x14ac:dyDescent="0.25">
      <c r="A1979" s="15">
        <v>26</v>
      </c>
      <c r="B1979" s="15">
        <v>27</v>
      </c>
      <c r="C1979" s="5" t="str">
        <f>VLOOKUP(A1979,'WinBUGS output'!A:C,3,FALSE)</f>
        <v>Cognitive bibliotherapy with support</v>
      </c>
      <c r="D1979" s="5" t="str">
        <f>VLOOKUP(B1979,'WinBUGS output'!A:C,3,FALSE)</f>
        <v>Cognitive bibliotherapy with support + TAU</v>
      </c>
      <c r="E1979" s="5" t="str">
        <f>FIXED('WinBUGS output'!N1978,2)</f>
        <v>-0.07</v>
      </c>
      <c r="F1979" s="5" t="str">
        <f>FIXED('WinBUGS output'!M1978,2)</f>
        <v>-1.01</v>
      </c>
      <c r="G1979" s="5" t="str">
        <f>FIXED('WinBUGS output'!O1978,2)</f>
        <v>0.76</v>
      </c>
      <c r="H1979" s="38"/>
      <c r="I1979" s="38"/>
      <c r="J1979" s="38"/>
      <c r="X1979" s="5" t="str">
        <f t="shared" si="72"/>
        <v>Cognitive bibliotherapy with support</v>
      </c>
      <c r="Y1979" s="5" t="str">
        <f t="shared" si="73"/>
        <v>Cognitive bibliotherapy with support + TAU</v>
      </c>
      <c r="Z1979" s="5" t="str">
        <f>FIXED(EXP('WinBUGS output'!N1978),2)</f>
        <v>0.93</v>
      </c>
      <c r="AA1979" s="5" t="str">
        <f>FIXED(EXP('WinBUGS output'!M1978),2)</f>
        <v>0.36</v>
      </c>
      <c r="AB1979" s="5" t="str">
        <f>FIXED(EXP('WinBUGS output'!O1978),2)</f>
        <v>2.14</v>
      </c>
    </row>
    <row r="1980" spans="1:28" x14ac:dyDescent="0.25">
      <c r="A1980" s="15">
        <v>26</v>
      </c>
      <c r="B1980" s="15">
        <v>28</v>
      </c>
      <c r="C1980" s="5" t="str">
        <f>VLOOKUP(A1980,'WinBUGS output'!A:C,3,FALSE)</f>
        <v>Cognitive bibliotherapy with support</v>
      </c>
      <c r="D1980" s="5" t="str">
        <f>VLOOKUP(B1980,'WinBUGS output'!A:C,3,FALSE)</f>
        <v>Computerised behavioural activation with support</v>
      </c>
      <c r="E1980" s="5" t="str">
        <f>FIXED('WinBUGS output'!N1979,2)</f>
        <v>-0.22</v>
      </c>
      <c r="F1980" s="5" t="str">
        <f>FIXED('WinBUGS output'!M1979,2)</f>
        <v>-1.22</v>
      </c>
      <c r="G1980" s="5" t="str">
        <f>FIXED('WinBUGS output'!O1979,2)</f>
        <v>0.52</v>
      </c>
      <c r="H1980" s="38"/>
      <c r="I1980" s="38"/>
      <c r="J1980" s="38"/>
      <c r="X1980" s="5" t="str">
        <f t="shared" si="72"/>
        <v>Cognitive bibliotherapy with support</v>
      </c>
      <c r="Y1980" s="5" t="str">
        <f t="shared" si="73"/>
        <v>Computerised behavioural activation with support</v>
      </c>
      <c r="Z1980" s="5" t="str">
        <f>FIXED(EXP('WinBUGS output'!N1979),2)</f>
        <v>0.81</v>
      </c>
      <c r="AA1980" s="5" t="str">
        <f>FIXED(EXP('WinBUGS output'!M1979),2)</f>
        <v>0.30</v>
      </c>
      <c r="AB1980" s="5" t="str">
        <f>FIXED(EXP('WinBUGS output'!O1979),2)</f>
        <v>1.68</v>
      </c>
    </row>
    <row r="1981" spans="1:28" x14ac:dyDescent="0.25">
      <c r="A1981" s="15">
        <v>26</v>
      </c>
      <c r="B1981" s="15">
        <v>29</v>
      </c>
      <c r="C1981" s="5" t="str">
        <f>VLOOKUP(A1981,'WinBUGS output'!A:C,3,FALSE)</f>
        <v>Cognitive bibliotherapy with support</v>
      </c>
      <c r="D1981" s="5" t="str">
        <f>VLOOKUP(B1981,'WinBUGS output'!A:C,3,FALSE)</f>
        <v>Computerised psychodynamic therapy with support</v>
      </c>
      <c r="E1981" s="5" t="str">
        <f>FIXED('WinBUGS output'!N1980,2)</f>
        <v>0.07</v>
      </c>
      <c r="F1981" s="5" t="str">
        <f>FIXED('WinBUGS output'!M1980,2)</f>
        <v>-0.75</v>
      </c>
      <c r="G1981" s="5" t="str">
        <f>FIXED('WinBUGS output'!O1980,2)</f>
        <v>1.05</v>
      </c>
      <c r="H1981" s="38"/>
      <c r="I1981" s="38"/>
      <c r="J1981" s="38"/>
      <c r="X1981" s="5" t="str">
        <f t="shared" si="72"/>
        <v>Cognitive bibliotherapy with support</v>
      </c>
      <c r="Y1981" s="5" t="str">
        <f t="shared" si="73"/>
        <v>Computerised psychodynamic therapy with support</v>
      </c>
      <c r="Z1981" s="5" t="str">
        <f>FIXED(EXP('WinBUGS output'!N1980),2)</f>
        <v>1.07</v>
      </c>
      <c r="AA1981" s="5" t="str">
        <f>FIXED(EXP('WinBUGS output'!M1980),2)</f>
        <v>0.47</v>
      </c>
      <c r="AB1981" s="5" t="str">
        <f>FIXED(EXP('WinBUGS output'!O1980),2)</f>
        <v>2.85</v>
      </c>
    </row>
    <row r="1982" spans="1:28" x14ac:dyDescent="0.25">
      <c r="A1982" s="15">
        <v>26</v>
      </c>
      <c r="B1982" s="15">
        <v>30</v>
      </c>
      <c r="C1982" s="5" t="str">
        <f>VLOOKUP(A1982,'WinBUGS output'!A:C,3,FALSE)</f>
        <v>Cognitive bibliotherapy with support</v>
      </c>
      <c r="D1982" s="5" t="str">
        <f>VLOOKUP(B1982,'WinBUGS output'!A:C,3,FALSE)</f>
        <v>Computerised third-wave cognitive therapy with support</v>
      </c>
      <c r="E1982" s="5" t="str">
        <f>FIXED('WinBUGS output'!N1981,2)</f>
        <v>-0.13</v>
      </c>
      <c r="F1982" s="5" t="str">
        <f>FIXED('WinBUGS output'!M1981,2)</f>
        <v>-1.17</v>
      </c>
      <c r="G1982" s="5" t="str">
        <f>FIXED('WinBUGS output'!O1981,2)</f>
        <v>0.69</v>
      </c>
      <c r="H1982" s="38"/>
      <c r="I1982" s="38"/>
      <c r="J1982" s="38"/>
      <c r="X1982" s="5" t="str">
        <f t="shared" si="72"/>
        <v>Cognitive bibliotherapy with support</v>
      </c>
      <c r="Y1982" s="5" t="str">
        <f t="shared" si="73"/>
        <v>Computerised third-wave cognitive therapy with support</v>
      </c>
      <c r="Z1982" s="5" t="str">
        <f>FIXED(EXP('WinBUGS output'!N1981),2)</f>
        <v>0.88</v>
      </c>
      <c r="AA1982" s="5" t="str">
        <f>FIXED(EXP('WinBUGS output'!M1981),2)</f>
        <v>0.31</v>
      </c>
      <c r="AB1982" s="5" t="str">
        <f>FIXED(EXP('WinBUGS output'!O1981),2)</f>
        <v>2.00</v>
      </c>
    </row>
    <row r="1983" spans="1:28" x14ac:dyDescent="0.25">
      <c r="A1983" s="15">
        <v>26</v>
      </c>
      <c r="B1983" s="15">
        <v>31</v>
      </c>
      <c r="C1983" s="5" t="str">
        <f>VLOOKUP(A1983,'WinBUGS output'!A:C,3,FALSE)</f>
        <v>Cognitive bibliotherapy with support</v>
      </c>
      <c r="D1983" s="5" t="str">
        <f>VLOOKUP(B1983,'WinBUGS output'!A:C,3,FALSE)</f>
        <v>Computerised-CBT (CCBT) with support</v>
      </c>
      <c r="E1983" s="5" t="str">
        <f>FIXED('WinBUGS output'!N1982,2)</f>
        <v>0.23</v>
      </c>
      <c r="F1983" s="5" t="str">
        <f>FIXED('WinBUGS output'!M1982,2)</f>
        <v>-0.36</v>
      </c>
      <c r="G1983" s="5" t="str">
        <f>FIXED('WinBUGS output'!O1982,2)</f>
        <v>0.93</v>
      </c>
      <c r="H1983" s="38"/>
      <c r="I1983" s="38"/>
      <c r="J1983" s="38"/>
      <c r="X1983" s="5" t="str">
        <f t="shared" si="72"/>
        <v>Cognitive bibliotherapy with support</v>
      </c>
      <c r="Y1983" s="5" t="str">
        <f t="shared" si="73"/>
        <v>Computerised-CBT (CCBT) with support</v>
      </c>
      <c r="Z1983" s="5" t="str">
        <f>FIXED(EXP('WinBUGS output'!N1982),2)</f>
        <v>1.25</v>
      </c>
      <c r="AA1983" s="5" t="str">
        <f>FIXED(EXP('WinBUGS output'!M1982),2)</f>
        <v>0.70</v>
      </c>
      <c r="AB1983" s="5" t="str">
        <f>FIXED(EXP('WinBUGS output'!O1982),2)</f>
        <v>2.52</v>
      </c>
    </row>
    <row r="1984" spans="1:28" x14ac:dyDescent="0.25">
      <c r="A1984" s="15">
        <v>26</v>
      </c>
      <c r="B1984" s="15">
        <v>32</v>
      </c>
      <c r="C1984" s="5" t="str">
        <f>VLOOKUP(A1984,'WinBUGS output'!A:C,3,FALSE)</f>
        <v>Cognitive bibliotherapy with support</v>
      </c>
      <c r="D1984" s="5" t="str">
        <f>VLOOKUP(B1984,'WinBUGS output'!A:C,3,FALSE)</f>
        <v>Computerised-CBT (CCBT) with support + TAU</v>
      </c>
      <c r="E1984" s="5" t="str">
        <f>FIXED('WinBUGS output'!N1983,2)</f>
        <v>-0.20</v>
      </c>
      <c r="F1984" s="5" t="str">
        <f>FIXED('WinBUGS output'!M1983,2)</f>
        <v>-0.96</v>
      </c>
      <c r="G1984" s="5" t="str">
        <f>FIXED('WinBUGS output'!O1983,2)</f>
        <v>0.42</v>
      </c>
      <c r="H1984" s="38"/>
      <c r="I1984" s="38"/>
      <c r="J1984" s="38"/>
      <c r="X1984" s="5" t="str">
        <f t="shared" si="72"/>
        <v>Cognitive bibliotherapy with support</v>
      </c>
      <c r="Y1984" s="5" t="str">
        <f t="shared" si="73"/>
        <v>Computerised-CBT (CCBT) with support + TAU</v>
      </c>
      <c r="Z1984" s="5" t="str">
        <f>FIXED(EXP('WinBUGS output'!N1983),2)</f>
        <v>0.82</v>
      </c>
      <c r="AA1984" s="5" t="str">
        <f>FIXED(EXP('WinBUGS output'!M1983),2)</f>
        <v>0.38</v>
      </c>
      <c r="AB1984" s="5" t="str">
        <f>FIXED(EXP('WinBUGS output'!O1983),2)</f>
        <v>1.53</v>
      </c>
    </row>
    <row r="1985" spans="1:28" x14ac:dyDescent="0.25">
      <c r="A1985" s="15">
        <v>26</v>
      </c>
      <c r="B1985" s="15">
        <v>33</v>
      </c>
      <c r="C1985" s="5" t="str">
        <f>VLOOKUP(A1985,'WinBUGS output'!A:C,3,FALSE)</f>
        <v>Cognitive bibliotherapy with support</v>
      </c>
      <c r="D1985" s="5" t="str">
        <f>VLOOKUP(B1985,'WinBUGS output'!A:C,3,FALSE)</f>
        <v>Tailored computerised-CBT (CCBT) with support</v>
      </c>
      <c r="E1985" s="5" t="str">
        <f>FIXED('WinBUGS output'!N1984,2)</f>
        <v>-0.12</v>
      </c>
      <c r="F1985" s="5" t="str">
        <f>FIXED('WinBUGS output'!M1984,2)</f>
        <v>-1.03</v>
      </c>
      <c r="G1985" s="5" t="str">
        <f>FIXED('WinBUGS output'!O1984,2)</f>
        <v>0.62</v>
      </c>
      <c r="H1985" s="38"/>
      <c r="I1985" s="38"/>
      <c r="J1985" s="38"/>
      <c r="X1985" s="5" t="str">
        <f t="shared" si="72"/>
        <v>Cognitive bibliotherapy with support</v>
      </c>
      <c r="Y1985" s="5" t="str">
        <f t="shared" si="73"/>
        <v>Tailored computerised-CBT (CCBT) with support</v>
      </c>
      <c r="Z1985" s="5" t="str">
        <f>FIXED(EXP('WinBUGS output'!N1984),2)</f>
        <v>0.88</v>
      </c>
      <c r="AA1985" s="5" t="str">
        <f>FIXED(EXP('WinBUGS output'!M1984),2)</f>
        <v>0.36</v>
      </c>
      <c r="AB1985" s="5" t="str">
        <f>FIXED(EXP('WinBUGS output'!O1984),2)</f>
        <v>1.87</v>
      </c>
    </row>
    <row r="1986" spans="1:28" x14ac:dyDescent="0.25">
      <c r="A1986" s="15">
        <v>26</v>
      </c>
      <c r="B1986" s="15">
        <v>34</v>
      </c>
      <c r="C1986" s="5" t="str">
        <f>VLOOKUP(A1986,'WinBUGS output'!A:C,3,FALSE)</f>
        <v>Cognitive bibliotherapy with support</v>
      </c>
      <c r="D1986" s="5" t="str">
        <f>VLOOKUP(B1986,'WinBUGS output'!A:C,3,FALSE)</f>
        <v>Behavioural bibliotherapy</v>
      </c>
      <c r="E1986" s="5" t="str">
        <f>FIXED('WinBUGS output'!N1985,2)</f>
        <v>-0.20</v>
      </c>
      <c r="F1986" s="5" t="str">
        <f>FIXED('WinBUGS output'!M1985,2)</f>
        <v>-0.93</v>
      </c>
      <c r="G1986" s="5" t="str">
        <f>FIXED('WinBUGS output'!O1985,2)</f>
        <v>0.60</v>
      </c>
      <c r="H1986" s="38"/>
      <c r="I1986" s="38"/>
      <c r="J1986" s="38"/>
      <c r="X1986" s="5" t="str">
        <f t="shared" si="72"/>
        <v>Cognitive bibliotherapy with support</v>
      </c>
      <c r="Y1986" s="5" t="str">
        <f t="shared" si="73"/>
        <v>Behavioural bibliotherapy</v>
      </c>
      <c r="Z1986" s="5" t="str">
        <f>FIXED(EXP('WinBUGS output'!N1985),2)</f>
        <v>0.82</v>
      </c>
      <c r="AA1986" s="5" t="str">
        <f>FIXED(EXP('WinBUGS output'!M1985),2)</f>
        <v>0.39</v>
      </c>
      <c r="AB1986" s="5" t="str">
        <f>FIXED(EXP('WinBUGS output'!O1985),2)</f>
        <v>1.83</v>
      </c>
    </row>
    <row r="1987" spans="1:28" x14ac:dyDescent="0.25">
      <c r="A1987" s="15">
        <v>26</v>
      </c>
      <c r="B1987" s="15">
        <v>35</v>
      </c>
      <c r="C1987" s="5" t="str">
        <f>VLOOKUP(A1987,'WinBUGS output'!A:C,3,FALSE)</f>
        <v>Cognitive bibliotherapy with support</v>
      </c>
      <c r="D1987" s="5" t="str">
        <f>VLOOKUP(B1987,'WinBUGS output'!A:C,3,FALSE)</f>
        <v>Cognitive bibliotherapy</v>
      </c>
      <c r="E1987" s="5" t="str">
        <f>FIXED('WinBUGS output'!N1986,2)</f>
        <v>-0.29</v>
      </c>
      <c r="F1987" s="5" t="str">
        <f>FIXED('WinBUGS output'!M1986,2)</f>
        <v>-0.92</v>
      </c>
      <c r="G1987" s="5" t="str">
        <f>FIXED('WinBUGS output'!O1986,2)</f>
        <v>0.32</v>
      </c>
      <c r="H1987" s="38" t="s">
        <v>5302</v>
      </c>
      <c r="I1987" s="38" t="s">
        <v>5443</v>
      </c>
      <c r="J1987" s="38" t="s">
        <v>5444</v>
      </c>
      <c r="X1987" s="5" t="str">
        <f t="shared" si="72"/>
        <v>Cognitive bibliotherapy with support</v>
      </c>
      <c r="Y1987" s="5" t="str">
        <f t="shared" si="73"/>
        <v>Cognitive bibliotherapy</v>
      </c>
      <c r="Z1987" s="5" t="str">
        <f>FIXED(EXP('WinBUGS output'!N1986),2)</f>
        <v>0.74</v>
      </c>
      <c r="AA1987" s="5" t="str">
        <f>FIXED(EXP('WinBUGS output'!M1986),2)</f>
        <v>0.40</v>
      </c>
      <c r="AB1987" s="5" t="str">
        <f>FIXED(EXP('WinBUGS output'!O1986),2)</f>
        <v>1.37</v>
      </c>
    </row>
    <row r="1988" spans="1:28" x14ac:dyDescent="0.25">
      <c r="A1988" s="15">
        <v>26</v>
      </c>
      <c r="B1988" s="15">
        <v>36</v>
      </c>
      <c r="C1988" s="5" t="str">
        <f>VLOOKUP(A1988,'WinBUGS output'!A:C,3,FALSE)</f>
        <v>Cognitive bibliotherapy with support</v>
      </c>
      <c r="D1988" s="5" t="str">
        <f>VLOOKUP(B1988,'WinBUGS output'!A:C,3,FALSE)</f>
        <v>Cognitive bibliotherapy + TAU</v>
      </c>
      <c r="E1988" s="5" t="str">
        <f>FIXED('WinBUGS output'!N1987,2)</f>
        <v>-0.25</v>
      </c>
      <c r="F1988" s="5" t="str">
        <f>FIXED('WinBUGS output'!M1987,2)</f>
        <v>-0.98</v>
      </c>
      <c r="G1988" s="5" t="str">
        <f>FIXED('WinBUGS output'!O1987,2)</f>
        <v>0.45</v>
      </c>
      <c r="H1988" s="38"/>
      <c r="I1988" s="38"/>
      <c r="J1988" s="38"/>
      <c r="X1988" s="5" t="str">
        <f t="shared" si="72"/>
        <v>Cognitive bibliotherapy with support</v>
      </c>
      <c r="Y1988" s="5" t="str">
        <f t="shared" si="73"/>
        <v>Cognitive bibliotherapy + TAU</v>
      </c>
      <c r="Z1988" s="5" t="str">
        <f>FIXED(EXP('WinBUGS output'!N1987),2)</f>
        <v>0.78</v>
      </c>
      <c r="AA1988" s="5" t="str">
        <f>FIXED(EXP('WinBUGS output'!M1987),2)</f>
        <v>0.38</v>
      </c>
      <c r="AB1988" s="5" t="str">
        <f>FIXED(EXP('WinBUGS output'!O1987),2)</f>
        <v>1.57</v>
      </c>
    </row>
    <row r="1989" spans="1:28" x14ac:dyDescent="0.25">
      <c r="A1989" s="15">
        <v>26</v>
      </c>
      <c r="B1989" s="15">
        <v>37</v>
      </c>
      <c r="C1989" s="5" t="str">
        <f>VLOOKUP(A1989,'WinBUGS output'!A:C,3,FALSE)</f>
        <v>Cognitive bibliotherapy with support</v>
      </c>
      <c r="D1989" s="5" t="str">
        <f>VLOOKUP(B1989,'WinBUGS output'!A:C,3,FALSE)</f>
        <v>Computerised cognitive bias modification</v>
      </c>
      <c r="E1989" s="5" t="str">
        <f>FIXED('WinBUGS output'!N1988,2)</f>
        <v>-0.23</v>
      </c>
      <c r="F1989" s="5" t="str">
        <f>FIXED('WinBUGS output'!M1988,2)</f>
        <v>-0.96</v>
      </c>
      <c r="G1989" s="5" t="str">
        <f>FIXED('WinBUGS output'!O1988,2)</f>
        <v>0.51</v>
      </c>
      <c r="H1989" s="38"/>
      <c r="I1989" s="38"/>
      <c r="J1989" s="38"/>
      <c r="X1989" s="5" t="str">
        <f t="shared" ref="X1989:X2052" si="74">C1989</f>
        <v>Cognitive bibliotherapy with support</v>
      </c>
      <c r="Y1989" s="5" t="str">
        <f t="shared" ref="Y1989:Y2052" si="75">D1989</f>
        <v>Computerised cognitive bias modification</v>
      </c>
      <c r="Z1989" s="5" t="str">
        <f>FIXED(EXP('WinBUGS output'!N1988),2)</f>
        <v>0.80</v>
      </c>
      <c r="AA1989" s="5" t="str">
        <f>FIXED(EXP('WinBUGS output'!M1988),2)</f>
        <v>0.38</v>
      </c>
      <c r="AB1989" s="5" t="str">
        <f>FIXED(EXP('WinBUGS output'!O1988),2)</f>
        <v>1.66</v>
      </c>
    </row>
    <row r="1990" spans="1:28" x14ac:dyDescent="0.25">
      <c r="A1990" s="15">
        <v>26</v>
      </c>
      <c r="B1990" s="15">
        <v>38</v>
      </c>
      <c r="C1990" s="5" t="str">
        <f>VLOOKUP(A1990,'WinBUGS output'!A:C,3,FALSE)</f>
        <v>Cognitive bibliotherapy with support</v>
      </c>
      <c r="D1990" s="5" t="str">
        <f>VLOOKUP(B1990,'WinBUGS output'!A:C,3,FALSE)</f>
        <v>Computerised mindfulness intervention</v>
      </c>
      <c r="E1990" s="5" t="str">
        <f>FIXED('WinBUGS output'!N1989,2)</f>
        <v>-0.22</v>
      </c>
      <c r="F1990" s="5" t="str">
        <f>FIXED('WinBUGS output'!M1989,2)</f>
        <v>-0.96</v>
      </c>
      <c r="G1990" s="5" t="str">
        <f>FIXED('WinBUGS output'!O1989,2)</f>
        <v>0.55</v>
      </c>
      <c r="H1990" s="38"/>
      <c r="I1990" s="38"/>
      <c r="J1990" s="38"/>
      <c r="X1990" s="5" t="str">
        <f t="shared" si="74"/>
        <v>Cognitive bibliotherapy with support</v>
      </c>
      <c r="Y1990" s="5" t="str">
        <f t="shared" si="75"/>
        <v>Computerised mindfulness intervention</v>
      </c>
      <c r="Z1990" s="5" t="str">
        <f>FIXED(EXP('WinBUGS output'!N1989),2)</f>
        <v>0.80</v>
      </c>
      <c r="AA1990" s="5" t="str">
        <f>FIXED(EXP('WinBUGS output'!M1989),2)</f>
        <v>0.38</v>
      </c>
      <c r="AB1990" s="5" t="str">
        <f>FIXED(EXP('WinBUGS output'!O1989),2)</f>
        <v>1.73</v>
      </c>
    </row>
    <row r="1991" spans="1:28" x14ac:dyDescent="0.25">
      <c r="A1991" s="15">
        <v>26</v>
      </c>
      <c r="B1991" s="15">
        <v>39</v>
      </c>
      <c r="C1991" s="5" t="str">
        <f>VLOOKUP(A1991,'WinBUGS output'!A:C,3,FALSE)</f>
        <v>Cognitive bibliotherapy with support</v>
      </c>
      <c r="D1991" s="5" t="str">
        <f>VLOOKUP(B1991,'WinBUGS output'!A:C,3,FALSE)</f>
        <v>Computerised-CBT (CCBT)</v>
      </c>
      <c r="E1991" s="5" t="str">
        <f>FIXED('WinBUGS output'!N1990,2)</f>
        <v>-0.21</v>
      </c>
      <c r="F1991" s="5" t="str">
        <f>FIXED('WinBUGS output'!M1990,2)</f>
        <v>-0.81</v>
      </c>
      <c r="G1991" s="5" t="str">
        <f>FIXED('WinBUGS output'!O1990,2)</f>
        <v>0.40</v>
      </c>
      <c r="H1991" s="38"/>
      <c r="I1991" s="38"/>
      <c r="J1991" s="38"/>
      <c r="X1991" s="5" t="str">
        <f t="shared" si="74"/>
        <v>Cognitive bibliotherapy with support</v>
      </c>
      <c r="Y1991" s="5" t="str">
        <f t="shared" si="75"/>
        <v>Computerised-CBT (CCBT)</v>
      </c>
      <c r="Z1991" s="5" t="str">
        <f>FIXED(EXP('WinBUGS output'!N1990),2)</f>
        <v>0.81</v>
      </c>
      <c r="AA1991" s="5" t="str">
        <f>FIXED(EXP('WinBUGS output'!M1990),2)</f>
        <v>0.44</v>
      </c>
      <c r="AB1991" s="5" t="str">
        <f>FIXED(EXP('WinBUGS output'!O1990),2)</f>
        <v>1.49</v>
      </c>
    </row>
    <row r="1992" spans="1:28" x14ac:dyDescent="0.25">
      <c r="A1992" s="15">
        <v>26</v>
      </c>
      <c r="B1992" s="15">
        <v>40</v>
      </c>
      <c r="C1992" s="5" t="str">
        <f>VLOOKUP(A1992,'WinBUGS output'!A:C,3,FALSE)</f>
        <v>Cognitive bibliotherapy with support</v>
      </c>
      <c r="D1992" s="5" t="str">
        <f>VLOOKUP(B1992,'WinBUGS output'!A:C,3,FALSE)</f>
        <v>Computerised-CBT (CCBT) + TAU</v>
      </c>
      <c r="E1992" s="5" t="str">
        <f>FIXED('WinBUGS output'!N1991,2)</f>
        <v>-0.18</v>
      </c>
      <c r="F1992" s="5" t="str">
        <f>FIXED('WinBUGS output'!M1991,2)</f>
        <v>-0.84</v>
      </c>
      <c r="G1992" s="5" t="str">
        <f>FIXED('WinBUGS output'!O1991,2)</f>
        <v>0.49</v>
      </c>
      <c r="H1992" s="38"/>
      <c r="I1992" s="38"/>
      <c r="J1992" s="38"/>
      <c r="X1992" s="5" t="str">
        <f t="shared" si="74"/>
        <v>Cognitive bibliotherapy with support</v>
      </c>
      <c r="Y1992" s="5" t="str">
        <f t="shared" si="75"/>
        <v>Computerised-CBT (CCBT) + TAU</v>
      </c>
      <c r="Z1992" s="5" t="str">
        <f>FIXED(EXP('WinBUGS output'!N1991),2)</f>
        <v>0.83</v>
      </c>
      <c r="AA1992" s="5" t="str">
        <f>FIXED(EXP('WinBUGS output'!M1991),2)</f>
        <v>0.43</v>
      </c>
      <c r="AB1992" s="5" t="str">
        <f>FIXED(EXP('WinBUGS output'!O1991),2)</f>
        <v>1.63</v>
      </c>
    </row>
    <row r="1993" spans="1:28" x14ac:dyDescent="0.25">
      <c r="A1993" s="15">
        <v>26</v>
      </c>
      <c r="B1993" s="15">
        <v>41</v>
      </c>
      <c r="C1993" s="5" t="str">
        <f>VLOOKUP(A1993,'WinBUGS output'!A:C,3,FALSE)</f>
        <v>Cognitive bibliotherapy with support</v>
      </c>
      <c r="D1993" s="5" t="str">
        <f>VLOOKUP(B1993,'WinBUGS output'!A:C,3,FALSE)</f>
        <v>Online positive psychological intervention</v>
      </c>
      <c r="E1993" s="5" t="str">
        <f>FIXED('WinBUGS output'!N1992,2)</f>
        <v>-0.19</v>
      </c>
      <c r="F1993" s="5" t="str">
        <f>FIXED('WinBUGS output'!M1992,2)</f>
        <v>-0.90</v>
      </c>
      <c r="G1993" s="5" t="str">
        <f>FIXED('WinBUGS output'!O1992,2)</f>
        <v>0.55</v>
      </c>
      <c r="H1993" s="38"/>
      <c r="I1993" s="38"/>
      <c r="J1993" s="38"/>
      <c r="X1993" s="5" t="str">
        <f t="shared" si="74"/>
        <v>Cognitive bibliotherapy with support</v>
      </c>
      <c r="Y1993" s="5" t="str">
        <f t="shared" si="75"/>
        <v>Online positive psychological intervention</v>
      </c>
      <c r="Z1993" s="5" t="str">
        <f>FIXED(EXP('WinBUGS output'!N1992),2)</f>
        <v>0.83</v>
      </c>
      <c r="AA1993" s="5" t="str">
        <f>FIXED(EXP('WinBUGS output'!M1992),2)</f>
        <v>0.41</v>
      </c>
      <c r="AB1993" s="5" t="str">
        <f>FIXED(EXP('WinBUGS output'!O1992),2)</f>
        <v>1.74</v>
      </c>
    </row>
    <row r="1994" spans="1:28" x14ac:dyDescent="0.25">
      <c r="A1994" s="15">
        <v>26</v>
      </c>
      <c r="B1994" s="15">
        <v>42</v>
      </c>
      <c r="C1994" s="5" t="str">
        <f>VLOOKUP(A1994,'WinBUGS output'!A:C,3,FALSE)</f>
        <v>Cognitive bibliotherapy with support</v>
      </c>
      <c r="D1994" s="5" t="str">
        <f>VLOOKUP(B1994,'WinBUGS output'!A:C,3,FALSE)</f>
        <v>Psychoeducational website</v>
      </c>
      <c r="E1994" s="5" t="str">
        <f>FIXED('WinBUGS output'!N1993,2)</f>
        <v>-0.26</v>
      </c>
      <c r="F1994" s="5" t="str">
        <f>FIXED('WinBUGS output'!M1993,2)</f>
        <v>-0.94</v>
      </c>
      <c r="G1994" s="5" t="str">
        <f>FIXED('WinBUGS output'!O1993,2)</f>
        <v>0.41</v>
      </c>
      <c r="H1994" s="38"/>
      <c r="I1994" s="38"/>
      <c r="J1994" s="38"/>
      <c r="X1994" s="5" t="str">
        <f t="shared" si="74"/>
        <v>Cognitive bibliotherapy with support</v>
      </c>
      <c r="Y1994" s="5" t="str">
        <f t="shared" si="75"/>
        <v>Psychoeducational website</v>
      </c>
      <c r="Z1994" s="5" t="str">
        <f>FIXED(EXP('WinBUGS output'!N1993),2)</f>
        <v>0.77</v>
      </c>
      <c r="AA1994" s="5" t="str">
        <f>FIXED(EXP('WinBUGS output'!M1993),2)</f>
        <v>0.39</v>
      </c>
      <c r="AB1994" s="5" t="str">
        <f>FIXED(EXP('WinBUGS output'!O1993),2)</f>
        <v>1.50</v>
      </c>
    </row>
    <row r="1995" spans="1:28" x14ac:dyDescent="0.25">
      <c r="A1995" s="15">
        <v>26</v>
      </c>
      <c r="B1995" s="15">
        <v>43</v>
      </c>
      <c r="C1995" s="5" t="str">
        <f>VLOOKUP(A1995,'WinBUGS output'!A:C,3,FALSE)</f>
        <v>Cognitive bibliotherapy with support</v>
      </c>
      <c r="D1995" s="5" t="str">
        <f>VLOOKUP(B1995,'WinBUGS output'!A:C,3,FALSE)</f>
        <v>Tailored computerised psychoeducation and self-help strategies</v>
      </c>
      <c r="E1995" s="5" t="str">
        <f>FIXED('WinBUGS output'!N1994,2)</f>
        <v>-0.28</v>
      </c>
      <c r="F1995" s="5" t="str">
        <f>FIXED('WinBUGS output'!M1994,2)</f>
        <v>-1.02</v>
      </c>
      <c r="G1995" s="5" t="str">
        <f>FIXED('WinBUGS output'!O1994,2)</f>
        <v>0.43</v>
      </c>
      <c r="H1995" s="38"/>
      <c r="I1995" s="38"/>
      <c r="J1995" s="38"/>
      <c r="X1995" s="5" t="str">
        <f t="shared" si="74"/>
        <v>Cognitive bibliotherapy with support</v>
      </c>
      <c r="Y1995" s="5" t="str">
        <f t="shared" si="75"/>
        <v>Tailored computerised psychoeducation and self-help strategies</v>
      </c>
      <c r="Z1995" s="5" t="str">
        <f>FIXED(EXP('WinBUGS output'!N1994),2)</f>
        <v>0.76</v>
      </c>
      <c r="AA1995" s="5" t="str">
        <f>FIXED(EXP('WinBUGS output'!M1994),2)</f>
        <v>0.36</v>
      </c>
      <c r="AB1995" s="5" t="str">
        <f>FIXED(EXP('WinBUGS output'!O1994),2)</f>
        <v>1.53</v>
      </c>
    </row>
    <row r="1996" spans="1:28" x14ac:dyDescent="0.25">
      <c r="A1996" s="15">
        <v>26</v>
      </c>
      <c r="B1996" s="15">
        <v>44</v>
      </c>
      <c r="C1996" s="5" t="str">
        <f>VLOOKUP(A1996,'WinBUGS output'!A:C,3,FALSE)</f>
        <v>Cognitive bibliotherapy with support</v>
      </c>
      <c r="D1996" s="5" t="str">
        <f>VLOOKUP(B1996,'WinBUGS output'!A:C,3,FALSE)</f>
        <v>Lifestyle factors discussion</v>
      </c>
      <c r="E1996" s="5" t="str">
        <f>FIXED('WinBUGS output'!N1995,2)</f>
        <v>-0.97</v>
      </c>
      <c r="F1996" s="5" t="str">
        <f>FIXED('WinBUGS output'!M1995,2)</f>
        <v>-1.86</v>
      </c>
      <c r="G1996" s="5" t="str">
        <f>FIXED('WinBUGS output'!O1995,2)</f>
        <v>-0.09</v>
      </c>
      <c r="H1996" s="38"/>
      <c r="I1996" s="38"/>
      <c r="J1996" s="38"/>
      <c r="X1996" s="5" t="str">
        <f t="shared" si="74"/>
        <v>Cognitive bibliotherapy with support</v>
      </c>
      <c r="Y1996" s="5" t="str">
        <f t="shared" si="75"/>
        <v>Lifestyle factors discussion</v>
      </c>
      <c r="Z1996" s="5" t="str">
        <f>FIXED(EXP('WinBUGS output'!N1995),2)</f>
        <v>0.38</v>
      </c>
      <c r="AA1996" s="5" t="str">
        <f>FIXED(EXP('WinBUGS output'!M1995),2)</f>
        <v>0.16</v>
      </c>
      <c r="AB1996" s="5" t="str">
        <f>FIXED(EXP('WinBUGS output'!O1995),2)</f>
        <v>0.92</v>
      </c>
    </row>
    <row r="1997" spans="1:28" x14ac:dyDescent="0.25">
      <c r="A1997" s="15">
        <v>26</v>
      </c>
      <c r="B1997" s="15">
        <v>45</v>
      </c>
      <c r="C1997" s="5" t="str">
        <f>VLOOKUP(A1997,'WinBUGS output'!A:C,3,FALSE)</f>
        <v>Cognitive bibliotherapy with support</v>
      </c>
      <c r="D1997" s="5" t="str">
        <f>VLOOKUP(B1997,'WinBUGS output'!A:C,3,FALSE)</f>
        <v>Psychoeducational group programme</v>
      </c>
      <c r="E1997" s="5" t="str">
        <f>FIXED('WinBUGS output'!N1996,2)</f>
        <v>-1.10</v>
      </c>
      <c r="F1997" s="5" t="str">
        <f>FIXED('WinBUGS output'!M1996,2)</f>
        <v>-2.01</v>
      </c>
      <c r="G1997" s="5" t="str">
        <f>FIXED('WinBUGS output'!O1996,2)</f>
        <v>-0.25</v>
      </c>
      <c r="H1997" s="38" t="s">
        <v>5148</v>
      </c>
      <c r="I1997" s="38" t="s">
        <v>5367</v>
      </c>
      <c r="J1997" s="38" t="s">
        <v>5344</v>
      </c>
      <c r="X1997" s="5" t="str">
        <f t="shared" si="74"/>
        <v>Cognitive bibliotherapy with support</v>
      </c>
      <c r="Y1997" s="5" t="str">
        <f t="shared" si="75"/>
        <v>Psychoeducational group programme</v>
      </c>
      <c r="Z1997" s="5" t="str">
        <f>FIXED(EXP('WinBUGS output'!N1996),2)</f>
        <v>0.33</v>
      </c>
      <c r="AA1997" s="5" t="str">
        <f>FIXED(EXP('WinBUGS output'!M1996),2)</f>
        <v>0.13</v>
      </c>
      <c r="AB1997" s="5" t="str">
        <f>FIXED(EXP('WinBUGS output'!O1996),2)</f>
        <v>0.78</v>
      </c>
    </row>
    <row r="1998" spans="1:28" x14ac:dyDescent="0.25">
      <c r="A1998" s="15">
        <v>26</v>
      </c>
      <c r="B1998" s="15">
        <v>46</v>
      </c>
      <c r="C1998" s="5" t="str">
        <f>VLOOKUP(A1998,'WinBUGS output'!A:C,3,FALSE)</f>
        <v>Cognitive bibliotherapy with support</v>
      </c>
      <c r="D1998" s="5" t="str">
        <f>VLOOKUP(B1998,'WinBUGS output'!A:C,3,FALSE)</f>
        <v>Psychoeducational group programme + TAU</v>
      </c>
      <c r="E1998" s="5" t="str">
        <f>FIXED('WinBUGS output'!N1997,2)</f>
        <v>-0.81</v>
      </c>
      <c r="F1998" s="5" t="str">
        <f>FIXED('WinBUGS output'!M1997,2)</f>
        <v>-1.62</v>
      </c>
      <c r="G1998" s="5" t="str">
        <f>FIXED('WinBUGS output'!O1997,2)</f>
        <v>0.01</v>
      </c>
      <c r="H1998" s="38"/>
      <c r="I1998" s="38"/>
      <c r="J1998" s="38"/>
      <c r="X1998" s="5" t="str">
        <f t="shared" si="74"/>
        <v>Cognitive bibliotherapy with support</v>
      </c>
      <c r="Y1998" s="5" t="str">
        <f t="shared" si="75"/>
        <v>Psychoeducational group programme + TAU</v>
      </c>
      <c r="Z1998" s="5" t="str">
        <f>FIXED(EXP('WinBUGS output'!N1997),2)</f>
        <v>0.44</v>
      </c>
      <c r="AA1998" s="5" t="str">
        <f>FIXED(EXP('WinBUGS output'!M1997),2)</f>
        <v>0.20</v>
      </c>
      <c r="AB1998" s="5" t="str">
        <f>FIXED(EXP('WinBUGS output'!O1997),2)</f>
        <v>1.01</v>
      </c>
    </row>
    <row r="1999" spans="1:28" x14ac:dyDescent="0.25">
      <c r="A1999" s="15">
        <v>26</v>
      </c>
      <c r="B1999" s="15">
        <v>47</v>
      </c>
      <c r="C1999" s="5" t="str">
        <f>VLOOKUP(A1999,'WinBUGS output'!A:C,3,FALSE)</f>
        <v>Cognitive bibliotherapy with support</v>
      </c>
      <c r="D1999" s="5" t="str">
        <f>VLOOKUP(B1999,'WinBUGS output'!A:C,3,FALSE)</f>
        <v>Interpersonal psychotherapy (IPT)</v>
      </c>
      <c r="E1999" s="5" t="str">
        <f>FIXED('WinBUGS output'!N1998,2)</f>
        <v>-0.61</v>
      </c>
      <c r="F1999" s="5" t="str">
        <f>FIXED('WinBUGS output'!M1998,2)</f>
        <v>-1.34</v>
      </c>
      <c r="G1999" s="5" t="str">
        <f>FIXED('WinBUGS output'!O1998,2)</f>
        <v>0.11</v>
      </c>
      <c r="H1999" s="38"/>
      <c r="I1999" s="38"/>
      <c r="J1999" s="38"/>
      <c r="X1999" s="5" t="str">
        <f t="shared" si="74"/>
        <v>Cognitive bibliotherapy with support</v>
      </c>
      <c r="Y1999" s="5" t="str">
        <f t="shared" si="75"/>
        <v>Interpersonal psychotherapy (IPT)</v>
      </c>
      <c r="Z1999" s="5" t="str">
        <f>FIXED(EXP('WinBUGS output'!N1998),2)</f>
        <v>0.54</v>
      </c>
      <c r="AA1999" s="5" t="str">
        <f>FIXED(EXP('WinBUGS output'!M1998),2)</f>
        <v>0.26</v>
      </c>
      <c r="AB1999" s="5" t="str">
        <f>FIXED(EXP('WinBUGS output'!O1998),2)</f>
        <v>1.12</v>
      </c>
    </row>
    <row r="2000" spans="1:28" x14ac:dyDescent="0.25">
      <c r="A2000" s="15">
        <v>26</v>
      </c>
      <c r="B2000" s="15">
        <v>48</v>
      </c>
      <c r="C2000" s="5" t="str">
        <f>VLOOKUP(A2000,'WinBUGS output'!A:C,3,FALSE)</f>
        <v>Cognitive bibliotherapy with support</v>
      </c>
      <c r="D2000" s="5" t="str">
        <f>VLOOKUP(B2000,'WinBUGS output'!A:C,3,FALSE)</f>
        <v>Interpersonal psychotherapy (IPT) + TAU</v>
      </c>
      <c r="E2000" s="5" t="str">
        <f>FIXED('WinBUGS output'!N1999,2)</f>
        <v>-0.78</v>
      </c>
      <c r="F2000" s="5" t="str">
        <f>FIXED('WinBUGS output'!M1999,2)</f>
        <v>-1.84</v>
      </c>
      <c r="G2000" s="5" t="str">
        <f>FIXED('WinBUGS output'!O1999,2)</f>
        <v>0.14</v>
      </c>
      <c r="H2000" s="38"/>
      <c r="I2000" s="38"/>
      <c r="J2000" s="38"/>
      <c r="X2000" s="5" t="str">
        <f t="shared" si="74"/>
        <v>Cognitive bibliotherapy with support</v>
      </c>
      <c r="Y2000" s="5" t="str">
        <f t="shared" si="75"/>
        <v>Interpersonal psychotherapy (IPT) + TAU</v>
      </c>
      <c r="Z2000" s="5" t="str">
        <f>FIXED(EXP('WinBUGS output'!N1999),2)</f>
        <v>0.46</v>
      </c>
      <c r="AA2000" s="5" t="str">
        <f>FIXED(EXP('WinBUGS output'!M1999),2)</f>
        <v>0.16</v>
      </c>
      <c r="AB2000" s="5" t="str">
        <f>FIXED(EXP('WinBUGS output'!O1999),2)</f>
        <v>1.15</v>
      </c>
    </row>
    <row r="2001" spans="1:28" x14ac:dyDescent="0.25">
      <c r="A2001" s="15">
        <v>26</v>
      </c>
      <c r="B2001" s="15">
        <v>49</v>
      </c>
      <c r="C2001" s="5" t="str">
        <f>VLOOKUP(A2001,'WinBUGS output'!A:C,3,FALSE)</f>
        <v>Cognitive bibliotherapy with support</v>
      </c>
      <c r="D2001" s="5" t="str">
        <f>VLOOKUP(B2001,'WinBUGS output'!A:C,3,FALSE)</f>
        <v>Emotion-focused therapy (EFT)</v>
      </c>
      <c r="E2001" s="5" t="str">
        <f>FIXED('WinBUGS output'!N2000,2)</f>
        <v>-0.70</v>
      </c>
      <c r="F2001" s="5" t="str">
        <f>FIXED('WinBUGS output'!M2000,2)</f>
        <v>-1.69</v>
      </c>
      <c r="G2001" s="5" t="str">
        <f>FIXED('WinBUGS output'!O2000,2)</f>
        <v>0.20</v>
      </c>
      <c r="H2001" s="38"/>
      <c r="I2001" s="38"/>
      <c r="J2001" s="38"/>
      <c r="X2001" s="5" t="str">
        <f t="shared" si="74"/>
        <v>Cognitive bibliotherapy with support</v>
      </c>
      <c r="Y2001" s="5" t="str">
        <f t="shared" si="75"/>
        <v>Emotion-focused therapy (EFT)</v>
      </c>
      <c r="Z2001" s="5" t="str">
        <f>FIXED(EXP('WinBUGS output'!N2000),2)</f>
        <v>0.50</v>
      </c>
      <c r="AA2001" s="5" t="str">
        <f>FIXED(EXP('WinBUGS output'!M2000),2)</f>
        <v>0.19</v>
      </c>
      <c r="AB2001" s="5" t="str">
        <f>FIXED(EXP('WinBUGS output'!O2000),2)</f>
        <v>1.22</v>
      </c>
    </row>
    <row r="2002" spans="1:28" x14ac:dyDescent="0.25">
      <c r="A2002" s="15">
        <v>26</v>
      </c>
      <c r="B2002" s="15">
        <v>50</v>
      </c>
      <c r="C2002" s="5" t="str">
        <f>VLOOKUP(A2002,'WinBUGS output'!A:C,3,FALSE)</f>
        <v>Cognitive bibliotherapy with support</v>
      </c>
      <c r="D2002" s="5" t="str">
        <f>VLOOKUP(B2002,'WinBUGS output'!A:C,3,FALSE)</f>
        <v>Interpersonal counselling</v>
      </c>
      <c r="E2002" s="5" t="str">
        <f>FIXED('WinBUGS output'!N2001,2)</f>
        <v>-0.67</v>
      </c>
      <c r="F2002" s="5" t="str">
        <f>FIXED('WinBUGS output'!M2001,2)</f>
        <v>-1.57</v>
      </c>
      <c r="G2002" s="5" t="str">
        <f>FIXED('WinBUGS output'!O2001,2)</f>
        <v>0.19</v>
      </c>
      <c r="H2002" s="38"/>
      <c r="I2002" s="38"/>
      <c r="J2002" s="38"/>
      <c r="X2002" s="5" t="str">
        <f t="shared" si="74"/>
        <v>Cognitive bibliotherapy with support</v>
      </c>
      <c r="Y2002" s="5" t="str">
        <f t="shared" si="75"/>
        <v>Interpersonal counselling</v>
      </c>
      <c r="Z2002" s="5" t="str">
        <f>FIXED(EXP('WinBUGS output'!N2001),2)</f>
        <v>0.51</v>
      </c>
      <c r="AA2002" s="5" t="str">
        <f>FIXED(EXP('WinBUGS output'!M2001),2)</f>
        <v>0.21</v>
      </c>
      <c r="AB2002" s="5" t="str">
        <f>FIXED(EXP('WinBUGS output'!O2001),2)</f>
        <v>1.21</v>
      </c>
    </row>
    <row r="2003" spans="1:28" x14ac:dyDescent="0.25">
      <c r="A2003" s="15">
        <v>26</v>
      </c>
      <c r="B2003" s="15">
        <v>51</v>
      </c>
      <c r="C2003" s="5" t="str">
        <f>VLOOKUP(A2003,'WinBUGS output'!A:C,3,FALSE)</f>
        <v>Cognitive bibliotherapy with support</v>
      </c>
      <c r="D2003" s="5" t="str">
        <f>VLOOKUP(B2003,'WinBUGS output'!A:C,3,FALSE)</f>
        <v>Non-directive counselling</v>
      </c>
      <c r="E2003" s="5" t="str">
        <f>FIXED('WinBUGS output'!N2002,2)</f>
        <v>-0.46</v>
      </c>
      <c r="F2003" s="5" t="str">
        <f>FIXED('WinBUGS output'!M2002,2)</f>
        <v>-1.31</v>
      </c>
      <c r="G2003" s="5" t="str">
        <f>FIXED('WinBUGS output'!O2002,2)</f>
        <v>0.42</v>
      </c>
      <c r="H2003" s="38" t="s">
        <v>5445</v>
      </c>
      <c r="I2003" s="38" t="s">
        <v>5446</v>
      </c>
      <c r="J2003" s="38" t="s">
        <v>5447</v>
      </c>
      <c r="X2003" s="5" t="str">
        <f t="shared" si="74"/>
        <v>Cognitive bibliotherapy with support</v>
      </c>
      <c r="Y2003" s="5" t="str">
        <f t="shared" si="75"/>
        <v>Non-directive counselling</v>
      </c>
      <c r="Z2003" s="5" t="str">
        <f>FIXED(EXP('WinBUGS output'!N2002),2)</f>
        <v>0.63</v>
      </c>
      <c r="AA2003" s="5" t="str">
        <f>FIXED(EXP('WinBUGS output'!M2002),2)</f>
        <v>0.27</v>
      </c>
      <c r="AB2003" s="5" t="str">
        <f>FIXED(EXP('WinBUGS output'!O2002),2)</f>
        <v>1.53</v>
      </c>
    </row>
    <row r="2004" spans="1:28" x14ac:dyDescent="0.25">
      <c r="A2004" s="15">
        <v>26</v>
      </c>
      <c r="B2004" s="15">
        <v>52</v>
      </c>
      <c r="C2004" s="5" t="str">
        <f>VLOOKUP(A2004,'WinBUGS output'!A:C,3,FALSE)</f>
        <v>Cognitive bibliotherapy with support</v>
      </c>
      <c r="D2004" s="5" t="str">
        <f>VLOOKUP(B2004,'WinBUGS output'!A:C,3,FALSE)</f>
        <v>Non-directive counselling + TAU</v>
      </c>
      <c r="E2004" s="5" t="str">
        <f>FIXED('WinBUGS output'!N2003,2)</f>
        <v>-0.49</v>
      </c>
      <c r="F2004" s="5" t="str">
        <f>FIXED('WinBUGS output'!M2003,2)</f>
        <v>-1.38</v>
      </c>
      <c r="G2004" s="5" t="str">
        <f>FIXED('WinBUGS output'!O2003,2)</f>
        <v>0.42</v>
      </c>
      <c r="H2004" s="38"/>
      <c r="I2004" s="38"/>
      <c r="J2004" s="38"/>
      <c r="X2004" s="5" t="str">
        <f t="shared" si="74"/>
        <v>Cognitive bibliotherapy with support</v>
      </c>
      <c r="Y2004" s="5" t="str">
        <f t="shared" si="75"/>
        <v>Non-directive counselling + TAU</v>
      </c>
      <c r="Z2004" s="5" t="str">
        <f>FIXED(EXP('WinBUGS output'!N2003),2)</f>
        <v>0.61</v>
      </c>
      <c r="AA2004" s="5" t="str">
        <f>FIXED(EXP('WinBUGS output'!M2003),2)</f>
        <v>0.25</v>
      </c>
      <c r="AB2004" s="5" t="str">
        <f>FIXED(EXP('WinBUGS output'!O2003),2)</f>
        <v>1.52</v>
      </c>
    </row>
    <row r="2005" spans="1:28" x14ac:dyDescent="0.25">
      <c r="A2005" s="15">
        <v>26</v>
      </c>
      <c r="B2005" s="15">
        <v>53</v>
      </c>
      <c r="C2005" s="5" t="str">
        <f>VLOOKUP(A2005,'WinBUGS output'!A:C,3,FALSE)</f>
        <v>Cognitive bibliotherapy with support</v>
      </c>
      <c r="D2005" s="5" t="str">
        <f>VLOOKUP(B2005,'WinBUGS output'!A:C,3,FALSE)</f>
        <v>Psychodynamic counselling + TAU</v>
      </c>
      <c r="E2005" s="5" t="str">
        <f>FIXED('WinBUGS output'!N2004,2)</f>
        <v>-0.59</v>
      </c>
      <c r="F2005" s="5" t="str">
        <f>FIXED('WinBUGS output'!M2004,2)</f>
        <v>-1.54</v>
      </c>
      <c r="G2005" s="5" t="str">
        <f>FIXED('WinBUGS output'!O2004,2)</f>
        <v>0.35</v>
      </c>
      <c r="H2005" s="38"/>
      <c r="I2005" s="38"/>
      <c r="J2005" s="38"/>
      <c r="X2005" s="5" t="str">
        <f t="shared" si="74"/>
        <v>Cognitive bibliotherapy with support</v>
      </c>
      <c r="Y2005" s="5" t="str">
        <f t="shared" si="75"/>
        <v>Psychodynamic counselling + TAU</v>
      </c>
      <c r="Z2005" s="5" t="str">
        <f>FIXED(EXP('WinBUGS output'!N2004),2)</f>
        <v>0.56</v>
      </c>
      <c r="AA2005" s="5" t="str">
        <f>FIXED(EXP('WinBUGS output'!M2004),2)</f>
        <v>0.21</v>
      </c>
      <c r="AB2005" s="5" t="str">
        <f>FIXED(EXP('WinBUGS output'!O2004),2)</f>
        <v>1.42</v>
      </c>
    </row>
    <row r="2006" spans="1:28" x14ac:dyDescent="0.25">
      <c r="A2006" s="15">
        <v>26</v>
      </c>
      <c r="B2006" s="15">
        <v>54</v>
      </c>
      <c r="C2006" s="5" t="str">
        <f>VLOOKUP(A2006,'WinBUGS output'!A:C,3,FALSE)</f>
        <v>Cognitive bibliotherapy with support</v>
      </c>
      <c r="D2006" s="5" t="str">
        <f>VLOOKUP(B2006,'WinBUGS output'!A:C,3,FALSE)</f>
        <v>Relational client-centered therapy</v>
      </c>
      <c r="E2006" s="5" t="str">
        <f>FIXED('WinBUGS output'!N2005,2)</f>
        <v>-0.61</v>
      </c>
      <c r="F2006" s="5" t="str">
        <f>FIXED('WinBUGS output'!M2005,2)</f>
        <v>-1.67</v>
      </c>
      <c r="G2006" s="5" t="str">
        <f>FIXED('WinBUGS output'!O2005,2)</f>
        <v>0.40</v>
      </c>
      <c r="H2006" s="38"/>
      <c r="I2006" s="38"/>
      <c r="J2006" s="38"/>
      <c r="X2006" s="5" t="str">
        <f t="shared" si="74"/>
        <v>Cognitive bibliotherapy with support</v>
      </c>
      <c r="Y2006" s="5" t="str">
        <f t="shared" si="75"/>
        <v>Relational client-centered therapy</v>
      </c>
      <c r="Z2006" s="5" t="str">
        <f>FIXED(EXP('WinBUGS output'!N2005),2)</f>
        <v>0.55</v>
      </c>
      <c r="AA2006" s="5" t="str">
        <f>FIXED(EXP('WinBUGS output'!M2005),2)</f>
        <v>0.19</v>
      </c>
      <c r="AB2006" s="5" t="str">
        <f>FIXED(EXP('WinBUGS output'!O2005),2)</f>
        <v>1.50</v>
      </c>
    </row>
    <row r="2007" spans="1:28" x14ac:dyDescent="0.25">
      <c r="A2007" s="15">
        <v>26</v>
      </c>
      <c r="B2007" s="15">
        <v>55</v>
      </c>
      <c r="C2007" s="5" t="str">
        <f>VLOOKUP(A2007,'WinBUGS output'!A:C,3,FALSE)</f>
        <v>Cognitive bibliotherapy with support</v>
      </c>
      <c r="D2007" s="5" t="str">
        <f>VLOOKUP(B2007,'WinBUGS output'!A:C,3,FALSE)</f>
        <v>Wheel of wellness counselling</v>
      </c>
      <c r="E2007" s="5" t="str">
        <f>FIXED('WinBUGS output'!N2006,2)</f>
        <v>-0.67</v>
      </c>
      <c r="F2007" s="5" t="str">
        <f>FIXED('WinBUGS output'!M2006,2)</f>
        <v>-1.73</v>
      </c>
      <c r="G2007" s="5" t="str">
        <f>FIXED('WinBUGS output'!O2006,2)</f>
        <v>0.30</v>
      </c>
      <c r="H2007" s="38"/>
      <c r="I2007" s="38"/>
      <c r="J2007" s="38"/>
      <c r="X2007" s="5" t="str">
        <f t="shared" si="74"/>
        <v>Cognitive bibliotherapy with support</v>
      </c>
      <c r="Y2007" s="5" t="str">
        <f t="shared" si="75"/>
        <v>Wheel of wellness counselling</v>
      </c>
      <c r="Z2007" s="5" t="str">
        <f>FIXED(EXP('WinBUGS output'!N2006),2)</f>
        <v>0.51</v>
      </c>
      <c r="AA2007" s="5" t="str">
        <f>FIXED(EXP('WinBUGS output'!M2006),2)</f>
        <v>0.18</v>
      </c>
      <c r="AB2007" s="5" t="str">
        <f>FIXED(EXP('WinBUGS output'!O2006),2)</f>
        <v>1.35</v>
      </c>
    </row>
    <row r="2008" spans="1:28" x14ac:dyDescent="0.25">
      <c r="A2008" s="15">
        <v>26</v>
      </c>
      <c r="B2008" s="15">
        <v>56</v>
      </c>
      <c r="C2008" s="5" t="str">
        <f>VLOOKUP(A2008,'WinBUGS output'!A:C,3,FALSE)</f>
        <v>Cognitive bibliotherapy with support</v>
      </c>
      <c r="D2008" s="5" t="str">
        <f>VLOOKUP(B2008,'WinBUGS output'!A:C,3,FALSE)</f>
        <v>Problem solving group</v>
      </c>
      <c r="E2008" s="5" t="str">
        <f>FIXED('WinBUGS output'!N2007,2)</f>
        <v>-0.65</v>
      </c>
      <c r="F2008" s="5" t="str">
        <f>FIXED('WinBUGS output'!M2007,2)</f>
        <v>-1.66</v>
      </c>
      <c r="G2008" s="5" t="str">
        <f>FIXED('WinBUGS output'!O2007,2)</f>
        <v>0.42</v>
      </c>
      <c r="H2008" s="38"/>
      <c r="I2008" s="38"/>
      <c r="J2008" s="38"/>
      <c r="X2008" s="5" t="str">
        <f t="shared" si="74"/>
        <v>Cognitive bibliotherapy with support</v>
      </c>
      <c r="Y2008" s="5" t="str">
        <f t="shared" si="75"/>
        <v>Problem solving group</v>
      </c>
      <c r="Z2008" s="5" t="str">
        <f>FIXED(EXP('WinBUGS output'!N2007),2)</f>
        <v>0.52</v>
      </c>
      <c r="AA2008" s="5" t="str">
        <f>FIXED(EXP('WinBUGS output'!M2007),2)</f>
        <v>0.19</v>
      </c>
      <c r="AB2008" s="5" t="str">
        <f>FIXED(EXP('WinBUGS output'!O2007),2)</f>
        <v>1.52</v>
      </c>
    </row>
    <row r="2009" spans="1:28" x14ac:dyDescent="0.25">
      <c r="A2009" s="15">
        <v>26</v>
      </c>
      <c r="B2009" s="15">
        <v>57</v>
      </c>
      <c r="C2009" s="5" t="str">
        <f>VLOOKUP(A2009,'WinBUGS output'!A:C,3,FALSE)</f>
        <v>Cognitive bibliotherapy with support</v>
      </c>
      <c r="D2009" s="5" t="str">
        <f>VLOOKUP(B2009,'WinBUGS output'!A:C,3,FALSE)</f>
        <v>Problem solving individual</v>
      </c>
      <c r="E2009" s="5" t="str">
        <f>FIXED('WinBUGS output'!N2008,2)</f>
        <v>-0.74</v>
      </c>
      <c r="F2009" s="5" t="str">
        <f>FIXED('WinBUGS output'!M2008,2)</f>
        <v>-1.58</v>
      </c>
      <c r="G2009" s="5" t="str">
        <f>FIXED('WinBUGS output'!O2008,2)</f>
        <v>0.10</v>
      </c>
      <c r="H2009" s="38"/>
      <c r="I2009" s="38"/>
      <c r="J2009" s="38"/>
      <c r="X2009" s="5" t="str">
        <f t="shared" si="74"/>
        <v>Cognitive bibliotherapy with support</v>
      </c>
      <c r="Y2009" s="5" t="str">
        <f t="shared" si="75"/>
        <v>Problem solving individual</v>
      </c>
      <c r="Z2009" s="5" t="str">
        <f>FIXED(EXP('WinBUGS output'!N2008),2)</f>
        <v>0.48</v>
      </c>
      <c r="AA2009" s="5" t="str">
        <f>FIXED(EXP('WinBUGS output'!M2008),2)</f>
        <v>0.21</v>
      </c>
      <c r="AB2009" s="5" t="str">
        <f>FIXED(EXP('WinBUGS output'!O2008),2)</f>
        <v>1.10</v>
      </c>
    </row>
    <row r="2010" spans="1:28" x14ac:dyDescent="0.25">
      <c r="A2010" s="15">
        <v>26</v>
      </c>
      <c r="B2010" s="15">
        <v>58</v>
      </c>
      <c r="C2010" s="5" t="str">
        <f>VLOOKUP(A2010,'WinBUGS output'!A:C,3,FALSE)</f>
        <v>Cognitive bibliotherapy with support</v>
      </c>
      <c r="D2010" s="5" t="str">
        <f>VLOOKUP(B2010,'WinBUGS output'!A:C,3,FALSE)</f>
        <v>Problem solving individual + TAU</v>
      </c>
      <c r="E2010" s="5" t="str">
        <f>FIXED('WinBUGS output'!N2009,2)</f>
        <v>-0.83</v>
      </c>
      <c r="F2010" s="5" t="str">
        <f>FIXED('WinBUGS output'!M2009,2)</f>
        <v>-1.81</v>
      </c>
      <c r="G2010" s="5" t="str">
        <f>FIXED('WinBUGS output'!O2009,2)</f>
        <v>0.11</v>
      </c>
      <c r="H2010" s="38"/>
      <c r="I2010" s="38"/>
      <c r="J2010" s="38"/>
      <c r="X2010" s="5" t="str">
        <f t="shared" si="74"/>
        <v>Cognitive bibliotherapy with support</v>
      </c>
      <c r="Y2010" s="5" t="str">
        <f t="shared" si="75"/>
        <v>Problem solving individual + TAU</v>
      </c>
      <c r="Z2010" s="5" t="str">
        <f>FIXED(EXP('WinBUGS output'!N2009),2)</f>
        <v>0.44</v>
      </c>
      <c r="AA2010" s="5" t="str">
        <f>FIXED(EXP('WinBUGS output'!M2009),2)</f>
        <v>0.16</v>
      </c>
      <c r="AB2010" s="5" t="str">
        <f>FIXED(EXP('WinBUGS output'!O2009),2)</f>
        <v>1.11</v>
      </c>
    </row>
    <row r="2011" spans="1:28" x14ac:dyDescent="0.25">
      <c r="A2011" s="15">
        <v>26</v>
      </c>
      <c r="B2011" s="15">
        <v>59</v>
      </c>
      <c r="C2011" s="5" t="str">
        <f>VLOOKUP(A2011,'WinBUGS output'!A:C,3,FALSE)</f>
        <v>Cognitive bibliotherapy with support</v>
      </c>
      <c r="D2011" s="5" t="str">
        <f>VLOOKUP(B2011,'WinBUGS output'!A:C,3,FALSE)</f>
        <v>Problem solving individual + enhanced TAU</v>
      </c>
      <c r="E2011" s="5" t="str">
        <f>FIXED('WinBUGS output'!N2010,2)</f>
        <v>-0.62</v>
      </c>
      <c r="F2011" s="5" t="str">
        <f>FIXED('WinBUGS output'!M2010,2)</f>
        <v>-1.60</v>
      </c>
      <c r="G2011" s="5" t="str">
        <f>FIXED('WinBUGS output'!O2010,2)</f>
        <v>0.43</v>
      </c>
      <c r="H2011" s="38"/>
      <c r="I2011" s="38"/>
      <c r="J2011" s="38"/>
      <c r="X2011" s="5" t="str">
        <f t="shared" si="74"/>
        <v>Cognitive bibliotherapy with support</v>
      </c>
      <c r="Y2011" s="5" t="str">
        <f t="shared" si="75"/>
        <v>Problem solving individual + enhanced TAU</v>
      </c>
      <c r="Z2011" s="5" t="str">
        <f>FIXED(EXP('WinBUGS output'!N2010),2)</f>
        <v>0.54</v>
      </c>
      <c r="AA2011" s="5" t="str">
        <f>FIXED(EXP('WinBUGS output'!M2010),2)</f>
        <v>0.20</v>
      </c>
      <c r="AB2011" s="5" t="str">
        <f>FIXED(EXP('WinBUGS output'!O2010),2)</f>
        <v>1.53</v>
      </c>
    </row>
    <row r="2012" spans="1:28" x14ac:dyDescent="0.25">
      <c r="A2012" s="15">
        <v>26</v>
      </c>
      <c r="B2012" s="15">
        <v>60</v>
      </c>
      <c r="C2012" s="5" t="str">
        <f>VLOOKUP(A2012,'WinBUGS output'!A:C,3,FALSE)</f>
        <v>Cognitive bibliotherapy with support</v>
      </c>
      <c r="D2012" s="5" t="str">
        <f>VLOOKUP(B2012,'WinBUGS output'!A:C,3,FALSE)</f>
        <v>Behavioural activation (BA)</v>
      </c>
      <c r="E2012" s="5" t="str">
        <f>FIXED('WinBUGS output'!N2011,2)</f>
        <v>-1.01</v>
      </c>
      <c r="F2012" s="5" t="str">
        <f>FIXED('WinBUGS output'!M2011,2)</f>
        <v>-1.96</v>
      </c>
      <c r="G2012" s="5" t="str">
        <f>FIXED('WinBUGS output'!O2011,2)</f>
        <v>-0.07</v>
      </c>
      <c r="H2012" s="38"/>
      <c r="I2012" s="38"/>
      <c r="J2012" s="38"/>
      <c r="X2012" s="5" t="str">
        <f t="shared" si="74"/>
        <v>Cognitive bibliotherapy with support</v>
      </c>
      <c r="Y2012" s="5" t="str">
        <f t="shared" si="75"/>
        <v>Behavioural activation (BA)</v>
      </c>
      <c r="Z2012" s="5" t="str">
        <f>FIXED(EXP('WinBUGS output'!N2011),2)</f>
        <v>0.37</v>
      </c>
      <c r="AA2012" s="5" t="str">
        <f>FIXED(EXP('WinBUGS output'!M2011),2)</f>
        <v>0.14</v>
      </c>
      <c r="AB2012" s="5" t="str">
        <f>FIXED(EXP('WinBUGS output'!O2011),2)</f>
        <v>0.93</v>
      </c>
    </row>
    <row r="2013" spans="1:28" x14ac:dyDescent="0.25">
      <c r="A2013" s="15">
        <v>26</v>
      </c>
      <c r="B2013" s="15">
        <v>61</v>
      </c>
      <c r="C2013" s="5" t="str">
        <f>VLOOKUP(A2013,'WinBUGS output'!A:C,3,FALSE)</f>
        <v>Cognitive bibliotherapy with support</v>
      </c>
      <c r="D2013" s="5" t="str">
        <f>VLOOKUP(B2013,'WinBUGS output'!A:C,3,FALSE)</f>
        <v>Behavioural activation (BA) + TAU</v>
      </c>
      <c r="E2013" s="5" t="str">
        <f>FIXED('WinBUGS output'!N2012,2)</f>
        <v>-0.76</v>
      </c>
      <c r="F2013" s="5" t="str">
        <f>FIXED('WinBUGS output'!M2012,2)</f>
        <v>-1.87</v>
      </c>
      <c r="G2013" s="5" t="str">
        <f>FIXED('WinBUGS output'!O2012,2)</f>
        <v>0.41</v>
      </c>
      <c r="H2013" s="38"/>
      <c r="I2013" s="38"/>
      <c r="J2013" s="38"/>
      <c r="X2013" s="5" t="str">
        <f t="shared" si="74"/>
        <v>Cognitive bibliotherapy with support</v>
      </c>
      <c r="Y2013" s="5" t="str">
        <f t="shared" si="75"/>
        <v>Behavioural activation (BA) + TAU</v>
      </c>
      <c r="Z2013" s="5" t="str">
        <f>FIXED(EXP('WinBUGS output'!N2012),2)</f>
        <v>0.47</v>
      </c>
      <c r="AA2013" s="5" t="str">
        <f>FIXED(EXP('WinBUGS output'!M2012),2)</f>
        <v>0.15</v>
      </c>
      <c r="AB2013" s="5" t="str">
        <f>FIXED(EXP('WinBUGS output'!O2012),2)</f>
        <v>1.50</v>
      </c>
    </row>
    <row r="2014" spans="1:28" x14ac:dyDescent="0.25">
      <c r="A2014" s="15">
        <v>26</v>
      </c>
      <c r="B2014" s="15">
        <v>62</v>
      </c>
      <c r="C2014" s="5" t="str">
        <f>VLOOKUP(A2014,'WinBUGS output'!A:C,3,FALSE)</f>
        <v>Cognitive bibliotherapy with support</v>
      </c>
      <c r="D2014" s="5" t="str">
        <f>VLOOKUP(B2014,'WinBUGS output'!A:C,3,FALSE)</f>
        <v>Behavioural therapy (Lewinsohn 1976)</v>
      </c>
      <c r="E2014" s="5" t="str">
        <f>FIXED('WinBUGS output'!N2013,2)</f>
        <v>-0.58</v>
      </c>
      <c r="F2014" s="5" t="str">
        <f>FIXED('WinBUGS output'!M2013,2)</f>
        <v>-1.70</v>
      </c>
      <c r="G2014" s="5" t="str">
        <f>FIXED('WinBUGS output'!O2013,2)</f>
        <v>0.69</v>
      </c>
      <c r="H2014" s="38"/>
      <c r="I2014" s="38"/>
      <c r="J2014" s="38"/>
      <c r="X2014" s="5" t="str">
        <f t="shared" si="74"/>
        <v>Cognitive bibliotherapy with support</v>
      </c>
      <c r="Y2014" s="5" t="str">
        <f t="shared" si="75"/>
        <v>Behavioural therapy (Lewinsohn 1976)</v>
      </c>
      <c r="Z2014" s="5" t="str">
        <f>FIXED(EXP('WinBUGS output'!N2013),2)</f>
        <v>0.56</v>
      </c>
      <c r="AA2014" s="5" t="str">
        <f>FIXED(EXP('WinBUGS output'!M2013),2)</f>
        <v>0.18</v>
      </c>
      <c r="AB2014" s="5" t="str">
        <f>FIXED(EXP('WinBUGS output'!O2013),2)</f>
        <v>1.99</v>
      </c>
    </row>
    <row r="2015" spans="1:28" x14ac:dyDescent="0.25">
      <c r="A2015" s="15">
        <v>26</v>
      </c>
      <c r="B2015" s="15">
        <v>63</v>
      </c>
      <c r="C2015" s="5" t="str">
        <f>VLOOKUP(A2015,'WinBUGS output'!A:C,3,FALSE)</f>
        <v>Cognitive bibliotherapy with support</v>
      </c>
      <c r="D2015" s="5" t="str">
        <f>VLOOKUP(B2015,'WinBUGS output'!A:C,3,FALSE)</f>
        <v>Coping with Depression course (individual)</v>
      </c>
      <c r="E2015" s="5" t="str">
        <f>FIXED('WinBUGS output'!N2014,2)</f>
        <v>-0.76</v>
      </c>
      <c r="F2015" s="5" t="str">
        <f>FIXED('WinBUGS output'!M2014,2)</f>
        <v>-1.93</v>
      </c>
      <c r="G2015" s="5" t="str">
        <f>FIXED('WinBUGS output'!O2014,2)</f>
        <v>0.45</v>
      </c>
      <c r="H2015" s="38" t="s">
        <v>5247</v>
      </c>
      <c r="I2015" s="38" t="s">
        <v>5417</v>
      </c>
      <c r="J2015" s="38" t="s">
        <v>5448</v>
      </c>
      <c r="X2015" s="5" t="str">
        <f t="shared" si="74"/>
        <v>Cognitive bibliotherapy with support</v>
      </c>
      <c r="Y2015" s="5" t="str">
        <f t="shared" si="75"/>
        <v>Coping with Depression course (individual)</v>
      </c>
      <c r="Z2015" s="5" t="str">
        <f>FIXED(EXP('WinBUGS output'!N2014),2)</f>
        <v>0.47</v>
      </c>
      <c r="AA2015" s="5" t="str">
        <f>FIXED(EXP('WinBUGS output'!M2014),2)</f>
        <v>0.14</v>
      </c>
      <c r="AB2015" s="5" t="str">
        <f>FIXED(EXP('WinBUGS output'!O2014),2)</f>
        <v>1.57</v>
      </c>
    </row>
    <row r="2016" spans="1:28" x14ac:dyDescent="0.25">
      <c r="A2016" s="15">
        <v>26</v>
      </c>
      <c r="B2016" s="15">
        <v>64</v>
      </c>
      <c r="C2016" s="5" t="str">
        <f>VLOOKUP(A2016,'WinBUGS output'!A:C,3,FALSE)</f>
        <v>Cognitive bibliotherapy with support</v>
      </c>
      <c r="D2016" s="5" t="str">
        <f>VLOOKUP(B2016,'WinBUGS output'!A:C,3,FALSE)</f>
        <v>CBT individual (under 15 sessions)</v>
      </c>
      <c r="E2016" s="5" t="str">
        <f>FIXED('WinBUGS output'!N2015,2)</f>
        <v>-0.66</v>
      </c>
      <c r="F2016" s="5" t="str">
        <f>FIXED('WinBUGS output'!M2015,2)</f>
        <v>-1.34</v>
      </c>
      <c r="G2016" s="5" t="str">
        <f>FIXED('WinBUGS output'!O2015,2)</f>
        <v>0.02</v>
      </c>
      <c r="H2016" s="38"/>
      <c r="I2016" s="38"/>
      <c r="J2016" s="38"/>
      <c r="X2016" s="5" t="str">
        <f t="shared" si="74"/>
        <v>Cognitive bibliotherapy with support</v>
      </c>
      <c r="Y2016" s="5" t="str">
        <f t="shared" si="75"/>
        <v>CBT individual (under 15 sessions)</v>
      </c>
      <c r="Z2016" s="5" t="str">
        <f>FIXED(EXP('WinBUGS output'!N2015),2)</f>
        <v>0.52</v>
      </c>
      <c r="AA2016" s="5" t="str">
        <f>FIXED(EXP('WinBUGS output'!M2015),2)</f>
        <v>0.26</v>
      </c>
      <c r="AB2016" s="5" t="str">
        <f>FIXED(EXP('WinBUGS output'!O2015),2)</f>
        <v>1.02</v>
      </c>
    </row>
    <row r="2017" spans="1:28" x14ac:dyDescent="0.25">
      <c r="A2017" s="15">
        <v>26</v>
      </c>
      <c r="B2017" s="15">
        <v>65</v>
      </c>
      <c r="C2017" s="5" t="str">
        <f>VLOOKUP(A2017,'WinBUGS output'!A:C,3,FALSE)</f>
        <v>Cognitive bibliotherapy with support</v>
      </c>
      <c r="D2017" s="5" t="str">
        <f>VLOOKUP(B2017,'WinBUGS output'!A:C,3,FALSE)</f>
        <v>CBT individual (under 15 sessions) + TAU</v>
      </c>
      <c r="E2017" s="5" t="str">
        <f>FIXED('WinBUGS output'!N2016,2)</f>
        <v>-0.60</v>
      </c>
      <c r="F2017" s="5" t="str">
        <f>FIXED('WinBUGS output'!M2016,2)</f>
        <v>-1.37</v>
      </c>
      <c r="G2017" s="5" t="str">
        <f>FIXED('WinBUGS output'!O2016,2)</f>
        <v>0.24</v>
      </c>
      <c r="H2017" s="38"/>
      <c r="I2017" s="38"/>
      <c r="J2017" s="38"/>
      <c r="X2017" s="5" t="str">
        <f t="shared" si="74"/>
        <v>Cognitive bibliotherapy with support</v>
      </c>
      <c r="Y2017" s="5" t="str">
        <f t="shared" si="75"/>
        <v>CBT individual (under 15 sessions) + TAU</v>
      </c>
      <c r="Z2017" s="5" t="str">
        <f>FIXED(EXP('WinBUGS output'!N2016),2)</f>
        <v>0.55</v>
      </c>
      <c r="AA2017" s="5" t="str">
        <f>FIXED(EXP('WinBUGS output'!M2016),2)</f>
        <v>0.25</v>
      </c>
      <c r="AB2017" s="5" t="str">
        <f>FIXED(EXP('WinBUGS output'!O2016),2)</f>
        <v>1.28</v>
      </c>
    </row>
    <row r="2018" spans="1:28" x14ac:dyDescent="0.25">
      <c r="A2018" s="15">
        <v>26</v>
      </c>
      <c r="B2018" s="15">
        <v>66</v>
      </c>
      <c r="C2018" s="5" t="str">
        <f>VLOOKUP(A2018,'WinBUGS output'!A:C,3,FALSE)</f>
        <v>Cognitive bibliotherapy with support</v>
      </c>
      <c r="D2018" s="5" t="str">
        <f>VLOOKUP(B2018,'WinBUGS output'!A:C,3,FALSE)</f>
        <v>CBT individual (over 15 sessions)</v>
      </c>
      <c r="E2018" s="5" t="str">
        <f>FIXED('WinBUGS output'!N2017,2)</f>
        <v>-0.72</v>
      </c>
      <c r="F2018" s="5" t="str">
        <f>FIXED('WinBUGS output'!M2017,2)</f>
        <v>-1.39</v>
      </c>
      <c r="G2018" s="5" t="str">
        <f>FIXED('WinBUGS output'!O2017,2)</f>
        <v>-0.05</v>
      </c>
      <c r="H2018" s="38"/>
      <c r="I2018" s="38"/>
      <c r="J2018" s="38"/>
      <c r="X2018" s="5" t="str">
        <f t="shared" si="74"/>
        <v>Cognitive bibliotherapy with support</v>
      </c>
      <c r="Y2018" s="5" t="str">
        <f t="shared" si="75"/>
        <v>CBT individual (over 15 sessions)</v>
      </c>
      <c r="Z2018" s="5" t="str">
        <f>FIXED(EXP('WinBUGS output'!N2017),2)</f>
        <v>0.49</v>
      </c>
      <c r="AA2018" s="5" t="str">
        <f>FIXED(EXP('WinBUGS output'!M2017),2)</f>
        <v>0.25</v>
      </c>
      <c r="AB2018" s="5" t="str">
        <f>FIXED(EXP('WinBUGS output'!O2017),2)</f>
        <v>0.95</v>
      </c>
    </row>
    <row r="2019" spans="1:28" x14ac:dyDescent="0.25">
      <c r="A2019" s="15">
        <v>26</v>
      </c>
      <c r="B2019" s="15">
        <v>67</v>
      </c>
      <c r="C2019" s="5" t="str">
        <f>VLOOKUP(A2019,'WinBUGS output'!A:C,3,FALSE)</f>
        <v>Cognitive bibliotherapy with support</v>
      </c>
      <c r="D2019" s="5" t="str">
        <f>VLOOKUP(B2019,'WinBUGS output'!A:C,3,FALSE)</f>
        <v>CBT individual (over 15 sessions) + TAU</v>
      </c>
      <c r="E2019" s="5" t="str">
        <f>FIXED('WinBUGS output'!N2018,2)</f>
        <v>-0.74</v>
      </c>
      <c r="F2019" s="5" t="str">
        <f>FIXED('WinBUGS output'!M2018,2)</f>
        <v>-1.65</v>
      </c>
      <c r="G2019" s="5" t="str">
        <f>FIXED('WinBUGS output'!O2018,2)</f>
        <v>0.11</v>
      </c>
      <c r="H2019" s="38"/>
      <c r="I2019" s="38"/>
      <c r="J2019" s="38"/>
      <c r="X2019" s="5" t="str">
        <f t="shared" si="74"/>
        <v>Cognitive bibliotherapy with support</v>
      </c>
      <c r="Y2019" s="5" t="str">
        <f t="shared" si="75"/>
        <v>CBT individual (over 15 sessions) + TAU</v>
      </c>
      <c r="Z2019" s="5" t="str">
        <f>FIXED(EXP('WinBUGS output'!N2018),2)</f>
        <v>0.48</v>
      </c>
      <c r="AA2019" s="5" t="str">
        <f>FIXED(EXP('WinBUGS output'!M2018),2)</f>
        <v>0.19</v>
      </c>
      <c r="AB2019" s="5" t="str">
        <f>FIXED(EXP('WinBUGS output'!O2018),2)</f>
        <v>1.11</v>
      </c>
    </row>
    <row r="2020" spans="1:28" x14ac:dyDescent="0.25">
      <c r="A2020" s="15">
        <v>26</v>
      </c>
      <c r="B2020" s="15">
        <v>68</v>
      </c>
      <c r="C2020" s="5" t="str">
        <f>VLOOKUP(A2020,'WinBUGS output'!A:C,3,FALSE)</f>
        <v>Cognitive bibliotherapy with support</v>
      </c>
      <c r="D2020" s="5" t="str">
        <f>VLOOKUP(B2020,'WinBUGS output'!A:C,3,FALSE)</f>
        <v>Rational emotive behaviour therapy (REBT) individual</v>
      </c>
      <c r="E2020" s="5" t="str">
        <f>FIXED('WinBUGS output'!N2019,2)</f>
        <v>-0.75</v>
      </c>
      <c r="F2020" s="5" t="str">
        <f>FIXED('WinBUGS output'!M2019,2)</f>
        <v>-1.64</v>
      </c>
      <c r="G2020" s="5" t="str">
        <f>FIXED('WinBUGS output'!O2019,2)</f>
        <v>0.08</v>
      </c>
      <c r="H2020" s="38"/>
      <c r="I2020" s="38"/>
      <c r="J2020" s="38"/>
      <c r="X2020" s="5" t="str">
        <f t="shared" si="74"/>
        <v>Cognitive bibliotherapy with support</v>
      </c>
      <c r="Y2020" s="5" t="str">
        <f t="shared" si="75"/>
        <v>Rational emotive behaviour therapy (REBT) individual</v>
      </c>
      <c r="Z2020" s="5" t="str">
        <f>FIXED(EXP('WinBUGS output'!N2019),2)</f>
        <v>0.47</v>
      </c>
      <c r="AA2020" s="5" t="str">
        <f>FIXED(EXP('WinBUGS output'!M2019),2)</f>
        <v>0.19</v>
      </c>
      <c r="AB2020" s="5" t="str">
        <f>FIXED(EXP('WinBUGS output'!O2019),2)</f>
        <v>1.08</v>
      </c>
    </row>
    <row r="2021" spans="1:28" x14ac:dyDescent="0.25">
      <c r="A2021" s="15">
        <v>26</v>
      </c>
      <c r="B2021" s="15">
        <v>69</v>
      </c>
      <c r="C2021" s="5" t="str">
        <f>VLOOKUP(A2021,'WinBUGS output'!A:C,3,FALSE)</f>
        <v>Cognitive bibliotherapy with support</v>
      </c>
      <c r="D2021" s="5" t="str">
        <f>VLOOKUP(B2021,'WinBUGS output'!A:C,3,FALSE)</f>
        <v>Third-wave cognitive therapy individual</v>
      </c>
      <c r="E2021" s="5" t="str">
        <f>FIXED('WinBUGS output'!N2020,2)</f>
        <v>-0.79</v>
      </c>
      <c r="F2021" s="5" t="str">
        <f>FIXED('WinBUGS output'!M2020,2)</f>
        <v>-1.58</v>
      </c>
      <c r="G2021" s="5" t="str">
        <f>FIXED('WinBUGS output'!O2020,2)</f>
        <v>-0.05</v>
      </c>
      <c r="H2021" s="38"/>
      <c r="I2021" s="38"/>
      <c r="J2021" s="38"/>
      <c r="X2021" s="5" t="str">
        <f t="shared" si="74"/>
        <v>Cognitive bibliotherapy with support</v>
      </c>
      <c r="Y2021" s="5" t="str">
        <f t="shared" si="75"/>
        <v>Third-wave cognitive therapy individual</v>
      </c>
      <c r="Z2021" s="5" t="str">
        <f>FIXED(EXP('WinBUGS output'!N2020),2)</f>
        <v>0.46</v>
      </c>
      <c r="AA2021" s="5" t="str">
        <f>FIXED(EXP('WinBUGS output'!M2020),2)</f>
        <v>0.21</v>
      </c>
      <c r="AB2021" s="5" t="str">
        <f>FIXED(EXP('WinBUGS output'!O2020),2)</f>
        <v>0.96</v>
      </c>
    </row>
    <row r="2022" spans="1:28" x14ac:dyDescent="0.25">
      <c r="A2022" s="15">
        <v>26</v>
      </c>
      <c r="B2022" s="15">
        <v>70</v>
      </c>
      <c r="C2022" s="5" t="str">
        <f>VLOOKUP(A2022,'WinBUGS output'!A:C,3,FALSE)</f>
        <v>Cognitive bibliotherapy with support</v>
      </c>
      <c r="D2022" s="5" t="str">
        <f>VLOOKUP(B2022,'WinBUGS output'!A:C,3,FALSE)</f>
        <v>Third-wave cognitive therapy individual + TAU</v>
      </c>
      <c r="E2022" s="5" t="str">
        <f>FIXED('WinBUGS output'!N2021,2)</f>
        <v>-0.75</v>
      </c>
      <c r="F2022" s="5" t="str">
        <f>FIXED('WinBUGS output'!M2021,2)</f>
        <v>-1.66</v>
      </c>
      <c r="G2022" s="5" t="str">
        <f>FIXED('WinBUGS output'!O2021,2)</f>
        <v>0.09</v>
      </c>
      <c r="H2022" s="38"/>
      <c r="I2022" s="38"/>
      <c r="J2022" s="38"/>
      <c r="X2022" s="5" t="str">
        <f t="shared" si="74"/>
        <v>Cognitive bibliotherapy with support</v>
      </c>
      <c r="Y2022" s="5" t="str">
        <f t="shared" si="75"/>
        <v>Third-wave cognitive therapy individual + TAU</v>
      </c>
      <c r="Z2022" s="5" t="str">
        <f>FIXED(EXP('WinBUGS output'!N2021),2)</f>
        <v>0.47</v>
      </c>
      <c r="AA2022" s="5" t="str">
        <f>FIXED(EXP('WinBUGS output'!M2021),2)</f>
        <v>0.19</v>
      </c>
      <c r="AB2022" s="5" t="str">
        <f>FIXED(EXP('WinBUGS output'!O2021),2)</f>
        <v>1.10</v>
      </c>
    </row>
    <row r="2023" spans="1:28" x14ac:dyDescent="0.25">
      <c r="A2023" s="15">
        <v>26</v>
      </c>
      <c r="B2023" s="15">
        <v>71</v>
      </c>
      <c r="C2023" s="5" t="str">
        <f>VLOOKUP(A2023,'WinBUGS output'!A:C,3,FALSE)</f>
        <v>Cognitive bibliotherapy with support</v>
      </c>
      <c r="D2023" s="5" t="str">
        <f>VLOOKUP(B2023,'WinBUGS output'!A:C,3,FALSE)</f>
        <v>CBT group (under 15 sessions)</v>
      </c>
      <c r="E2023" s="5" t="str">
        <f>FIXED('WinBUGS output'!N2022,2)</f>
        <v>-0.49</v>
      </c>
      <c r="F2023" s="5" t="str">
        <f>FIXED('WinBUGS output'!M2022,2)</f>
        <v>-1.30</v>
      </c>
      <c r="G2023" s="5" t="str">
        <f>FIXED('WinBUGS output'!O2022,2)</f>
        <v>0.35</v>
      </c>
      <c r="H2023" s="38"/>
      <c r="I2023" s="38"/>
      <c r="J2023" s="38"/>
      <c r="X2023" s="5" t="str">
        <f t="shared" si="74"/>
        <v>Cognitive bibliotherapy with support</v>
      </c>
      <c r="Y2023" s="5" t="str">
        <f t="shared" si="75"/>
        <v>CBT group (under 15 sessions)</v>
      </c>
      <c r="Z2023" s="5" t="str">
        <f>FIXED(EXP('WinBUGS output'!N2022),2)</f>
        <v>0.61</v>
      </c>
      <c r="AA2023" s="5" t="str">
        <f>FIXED(EXP('WinBUGS output'!M2022),2)</f>
        <v>0.27</v>
      </c>
      <c r="AB2023" s="5" t="str">
        <f>FIXED(EXP('WinBUGS output'!O2022),2)</f>
        <v>1.42</v>
      </c>
    </row>
    <row r="2024" spans="1:28" x14ac:dyDescent="0.25">
      <c r="A2024" s="15">
        <v>26</v>
      </c>
      <c r="B2024" s="15">
        <v>72</v>
      </c>
      <c r="C2024" s="5" t="str">
        <f>VLOOKUP(A2024,'WinBUGS output'!A:C,3,FALSE)</f>
        <v>Cognitive bibliotherapy with support</v>
      </c>
      <c r="D2024" s="5" t="str">
        <f>VLOOKUP(B2024,'WinBUGS output'!A:C,3,FALSE)</f>
        <v>CBT group (under 15 sessions) + TAU</v>
      </c>
      <c r="E2024" s="5" t="str">
        <f>FIXED('WinBUGS output'!N2023,2)</f>
        <v>-1.19</v>
      </c>
      <c r="F2024" s="5" t="str">
        <f>FIXED('WinBUGS output'!M2023,2)</f>
        <v>-2.29</v>
      </c>
      <c r="G2024" s="5" t="str">
        <f>FIXED('WinBUGS output'!O2023,2)</f>
        <v>-0.23</v>
      </c>
      <c r="H2024" s="38"/>
      <c r="I2024" s="38"/>
      <c r="J2024" s="38"/>
      <c r="X2024" s="5" t="str">
        <f t="shared" si="74"/>
        <v>Cognitive bibliotherapy with support</v>
      </c>
      <c r="Y2024" s="5" t="str">
        <f t="shared" si="75"/>
        <v>CBT group (under 15 sessions) + TAU</v>
      </c>
      <c r="Z2024" s="5" t="str">
        <f>FIXED(EXP('WinBUGS output'!N2023),2)</f>
        <v>0.31</v>
      </c>
      <c r="AA2024" s="5" t="str">
        <f>FIXED(EXP('WinBUGS output'!M2023),2)</f>
        <v>0.10</v>
      </c>
      <c r="AB2024" s="5" t="str">
        <f>FIXED(EXP('WinBUGS output'!O2023),2)</f>
        <v>0.80</v>
      </c>
    </row>
    <row r="2025" spans="1:28" x14ac:dyDescent="0.25">
      <c r="A2025" s="15">
        <v>26</v>
      </c>
      <c r="B2025" s="15">
        <v>73</v>
      </c>
      <c r="C2025" s="5" t="str">
        <f>VLOOKUP(A2025,'WinBUGS output'!A:C,3,FALSE)</f>
        <v>Cognitive bibliotherapy with support</v>
      </c>
      <c r="D2025" s="5" t="str">
        <f>VLOOKUP(B2025,'WinBUGS output'!A:C,3,FALSE)</f>
        <v>CBT group (over 15 sessions)</v>
      </c>
      <c r="E2025" s="5" t="str">
        <f>FIXED('WinBUGS output'!N2024,2)</f>
        <v>-0.66</v>
      </c>
      <c r="F2025" s="5" t="str">
        <f>FIXED('WinBUGS output'!M2024,2)</f>
        <v>-1.60</v>
      </c>
      <c r="G2025" s="5" t="str">
        <f>FIXED('WinBUGS output'!O2024,2)</f>
        <v>0.27</v>
      </c>
      <c r="H2025" s="38"/>
      <c r="I2025" s="38"/>
      <c r="J2025" s="38"/>
      <c r="X2025" s="5" t="str">
        <f t="shared" si="74"/>
        <v>Cognitive bibliotherapy with support</v>
      </c>
      <c r="Y2025" s="5" t="str">
        <f t="shared" si="75"/>
        <v>CBT group (over 15 sessions)</v>
      </c>
      <c r="Z2025" s="5" t="str">
        <f>FIXED(EXP('WinBUGS output'!N2024),2)</f>
        <v>0.52</v>
      </c>
      <c r="AA2025" s="5" t="str">
        <f>FIXED(EXP('WinBUGS output'!M2024),2)</f>
        <v>0.20</v>
      </c>
      <c r="AB2025" s="5" t="str">
        <f>FIXED(EXP('WinBUGS output'!O2024),2)</f>
        <v>1.31</v>
      </c>
    </row>
    <row r="2026" spans="1:28" x14ac:dyDescent="0.25">
      <c r="A2026" s="15">
        <v>26</v>
      </c>
      <c r="B2026" s="15">
        <v>74</v>
      </c>
      <c r="C2026" s="5" t="str">
        <f>VLOOKUP(A2026,'WinBUGS output'!A:C,3,FALSE)</f>
        <v>Cognitive bibliotherapy with support</v>
      </c>
      <c r="D2026" s="5" t="str">
        <f>VLOOKUP(B2026,'WinBUGS output'!A:C,3,FALSE)</f>
        <v>Coping with Depression course (group)</v>
      </c>
      <c r="E2026" s="5" t="str">
        <f>FIXED('WinBUGS output'!N2025,2)</f>
        <v>-0.62</v>
      </c>
      <c r="F2026" s="5" t="str">
        <f>FIXED('WinBUGS output'!M2025,2)</f>
        <v>-1.45</v>
      </c>
      <c r="G2026" s="5" t="str">
        <f>FIXED('WinBUGS output'!O2025,2)</f>
        <v>0.20</v>
      </c>
      <c r="H2026" s="38" t="s">
        <v>5304</v>
      </c>
      <c r="I2026" s="38" t="s">
        <v>5449</v>
      </c>
      <c r="J2026" s="38" t="s">
        <v>5344</v>
      </c>
      <c r="X2026" s="5" t="str">
        <f t="shared" si="74"/>
        <v>Cognitive bibliotherapy with support</v>
      </c>
      <c r="Y2026" s="5" t="str">
        <f t="shared" si="75"/>
        <v>Coping with Depression course (group)</v>
      </c>
      <c r="Z2026" s="5" t="str">
        <f>FIXED(EXP('WinBUGS output'!N2025),2)</f>
        <v>0.54</v>
      </c>
      <c r="AA2026" s="5" t="str">
        <f>FIXED(EXP('WinBUGS output'!M2025),2)</f>
        <v>0.23</v>
      </c>
      <c r="AB2026" s="5" t="str">
        <f>FIXED(EXP('WinBUGS output'!O2025),2)</f>
        <v>1.23</v>
      </c>
    </row>
    <row r="2027" spans="1:28" x14ac:dyDescent="0.25">
      <c r="A2027" s="15">
        <v>26</v>
      </c>
      <c r="B2027" s="15">
        <v>75</v>
      </c>
      <c r="C2027" s="5" t="str">
        <f>VLOOKUP(A2027,'WinBUGS output'!A:C,3,FALSE)</f>
        <v>Cognitive bibliotherapy with support</v>
      </c>
      <c r="D2027" s="5" t="str">
        <f>VLOOKUP(B2027,'WinBUGS output'!A:C,3,FALSE)</f>
        <v>Coping with Depression course (group) + TAU</v>
      </c>
      <c r="E2027" s="5" t="str">
        <f>FIXED('WinBUGS output'!N2026,2)</f>
        <v>-0.34</v>
      </c>
      <c r="F2027" s="5" t="str">
        <f>FIXED('WinBUGS output'!M2026,2)</f>
        <v>-1.23</v>
      </c>
      <c r="G2027" s="5" t="str">
        <f>FIXED('WinBUGS output'!O2026,2)</f>
        <v>0.64</v>
      </c>
      <c r="H2027" s="38"/>
      <c r="I2027" s="38"/>
      <c r="J2027" s="38"/>
      <c r="X2027" s="5" t="str">
        <f t="shared" si="74"/>
        <v>Cognitive bibliotherapy with support</v>
      </c>
      <c r="Y2027" s="5" t="str">
        <f t="shared" si="75"/>
        <v>Coping with Depression course (group) + TAU</v>
      </c>
      <c r="Z2027" s="5" t="str">
        <f>FIXED(EXP('WinBUGS output'!N2026),2)</f>
        <v>0.71</v>
      </c>
      <c r="AA2027" s="5" t="str">
        <f>FIXED(EXP('WinBUGS output'!M2026),2)</f>
        <v>0.29</v>
      </c>
      <c r="AB2027" s="5" t="str">
        <f>FIXED(EXP('WinBUGS output'!O2026),2)</f>
        <v>1.89</v>
      </c>
    </row>
    <row r="2028" spans="1:28" x14ac:dyDescent="0.25">
      <c r="A2028" s="15">
        <v>26</v>
      </c>
      <c r="B2028" s="15">
        <v>76</v>
      </c>
      <c r="C2028" s="5" t="str">
        <f>VLOOKUP(A2028,'WinBUGS output'!A:C,3,FALSE)</f>
        <v>Cognitive bibliotherapy with support</v>
      </c>
      <c r="D2028" s="5" t="str">
        <f>VLOOKUP(B2028,'WinBUGS output'!A:C,3,FALSE)</f>
        <v>Rational emotive behaviour therapy (REBT) group</v>
      </c>
      <c r="E2028" s="5" t="str">
        <f>FIXED('WinBUGS output'!N2027,2)</f>
        <v>-0.89</v>
      </c>
      <c r="F2028" s="5" t="str">
        <f>FIXED('WinBUGS output'!M2027,2)</f>
        <v>-2.06</v>
      </c>
      <c r="G2028" s="5" t="str">
        <f>FIXED('WinBUGS output'!O2027,2)</f>
        <v>0.09</v>
      </c>
      <c r="H2028" s="38"/>
      <c r="I2028" s="38"/>
      <c r="J2028" s="38"/>
      <c r="X2028" s="5" t="str">
        <f t="shared" si="74"/>
        <v>Cognitive bibliotherapy with support</v>
      </c>
      <c r="Y2028" s="5" t="str">
        <f t="shared" si="75"/>
        <v>Rational emotive behaviour therapy (REBT) group</v>
      </c>
      <c r="Z2028" s="5" t="str">
        <f>FIXED(EXP('WinBUGS output'!N2027),2)</f>
        <v>0.41</v>
      </c>
      <c r="AA2028" s="5" t="str">
        <f>FIXED(EXP('WinBUGS output'!M2027),2)</f>
        <v>0.13</v>
      </c>
      <c r="AB2028" s="5" t="str">
        <f>FIXED(EXP('WinBUGS output'!O2027),2)</f>
        <v>1.10</v>
      </c>
    </row>
    <row r="2029" spans="1:28" x14ac:dyDescent="0.25">
      <c r="A2029" s="15">
        <v>26</v>
      </c>
      <c r="B2029" s="15">
        <v>77</v>
      </c>
      <c r="C2029" s="5" t="str">
        <f>VLOOKUP(A2029,'WinBUGS output'!A:C,3,FALSE)</f>
        <v>Cognitive bibliotherapy with support</v>
      </c>
      <c r="D2029" s="5" t="str">
        <f>VLOOKUP(B2029,'WinBUGS output'!A:C,3,FALSE)</f>
        <v>Third-wave cognitive therapy group</v>
      </c>
      <c r="E2029" s="5" t="str">
        <f>FIXED('WinBUGS output'!N2028,2)</f>
        <v>-0.46</v>
      </c>
      <c r="F2029" s="5" t="str">
        <f>FIXED('WinBUGS output'!M2028,2)</f>
        <v>-1.37</v>
      </c>
      <c r="G2029" s="5" t="str">
        <f>FIXED('WinBUGS output'!O2028,2)</f>
        <v>0.51</v>
      </c>
      <c r="H2029" s="38"/>
      <c r="I2029" s="38"/>
      <c r="J2029" s="38"/>
      <c r="X2029" s="5" t="str">
        <f t="shared" si="74"/>
        <v>Cognitive bibliotherapy with support</v>
      </c>
      <c r="Y2029" s="5" t="str">
        <f t="shared" si="75"/>
        <v>Third-wave cognitive therapy group</v>
      </c>
      <c r="Z2029" s="5" t="str">
        <f>FIXED(EXP('WinBUGS output'!N2028),2)</f>
        <v>0.63</v>
      </c>
      <c r="AA2029" s="5" t="str">
        <f>FIXED(EXP('WinBUGS output'!M2028),2)</f>
        <v>0.25</v>
      </c>
      <c r="AB2029" s="5" t="str">
        <f>FIXED(EXP('WinBUGS output'!O2028),2)</f>
        <v>1.66</v>
      </c>
    </row>
    <row r="2030" spans="1:28" x14ac:dyDescent="0.25">
      <c r="A2030" s="15">
        <v>26</v>
      </c>
      <c r="B2030" s="15">
        <v>78</v>
      </c>
      <c r="C2030" s="5" t="str">
        <f>VLOOKUP(A2030,'WinBUGS output'!A:C,3,FALSE)</f>
        <v>Cognitive bibliotherapy with support</v>
      </c>
      <c r="D2030" s="5" t="str">
        <f>VLOOKUP(B2030,'WinBUGS output'!A:C,3,FALSE)</f>
        <v>Third-wave cognitive therapy group + TAU</v>
      </c>
      <c r="E2030" s="5" t="str">
        <f>FIXED('WinBUGS output'!N2029,2)</f>
        <v>-0.79</v>
      </c>
      <c r="F2030" s="5" t="str">
        <f>FIXED('WinBUGS output'!M2029,2)</f>
        <v>-1.87</v>
      </c>
      <c r="G2030" s="5" t="str">
        <f>FIXED('WinBUGS output'!O2029,2)</f>
        <v>0.20</v>
      </c>
      <c r="H2030" s="38"/>
      <c r="I2030" s="38"/>
      <c r="J2030" s="38"/>
      <c r="X2030" s="5" t="str">
        <f t="shared" si="74"/>
        <v>Cognitive bibliotherapy with support</v>
      </c>
      <c r="Y2030" s="5" t="str">
        <f t="shared" si="75"/>
        <v>Third-wave cognitive therapy group + TAU</v>
      </c>
      <c r="Z2030" s="5" t="str">
        <f>FIXED(EXP('WinBUGS output'!N2029),2)</f>
        <v>0.46</v>
      </c>
      <c r="AA2030" s="5" t="str">
        <f>FIXED(EXP('WinBUGS output'!M2029),2)</f>
        <v>0.15</v>
      </c>
      <c r="AB2030" s="5" t="str">
        <f>FIXED(EXP('WinBUGS output'!O2029),2)</f>
        <v>1.22</v>
      </c>
    </row>
    <row r="2031" spans="1:28" x14ac:dyDescent="0.25">
      <c r="A2031" s="15">
        <v>26</v>
      </c>
      <c r="B2031" s="15">
        <v>79</v>
      </c>
      <c r="C2031" s="5" t="str">
        <f>VLOOKUP(A2031,'WinBUGS output'!A:C,3,FALSE)</f>
        <v>Cognitive bibliotherapy with support</v>
      </c>
      <c r="D2031" s="5" t="str">
        <f>VLOOKUP(B2031,'WinBUGS output'!A:C,3,FALSE)</f>
        <v>CBT individual (over 15 sessions) + any AD</v>
      </c>
      <c r="E2031" s="5" t="str">
        <f>FIXED('WinBUGS output'!N2030,2)</f>
        <v>-0.24</v>
      </c>
      <c r="F2031" s="5" t="str">
        <f>FIXED('WinBUGS output'!M2030,2)</f>
        <v>-1.38</v>
      </c>
      <c r="G2031" s="5" t="str">
        <f>FIXED('WinBUGS output'!O2030,2)</f>
        <v>0.95</v>
      </c>
      <c r="H2031" s="38"/>
      <c r="I2031" s="38"/>
      <c r="J2031" s="38"/>
      <c r="X2031" s="5" t="str">
        <f t="shared" si="74"/>
        <v>Cognitive bibliotherapy with support</v>
      </c>
      <c r="Y2031" s="5" t="str">
        <f t="shared" si="75"/>
        <v>CBT individual (over 15 sessions) + any AD</v>
      </c>
      <c r="Z2031" s="5" t="str">
        <f>FIXED(EXP('WinBUGS output'!N2030),2)</f>
        <v>0.79</v>
      </c>
      <c r="AA2031" s="5" t="str">
        <f>FIXED(EXP('WinBUGS output'!M2030),2)</f>
        <v>0.25</v>
      </c>
      <c r="AB2031" s="5" t="str">
        <f>FIXED(EXP('WinBUGS output'!O2030),2)</f>
        <v>2.59</v>
      </c>
    </row>
    <row r="2032" spans="1:28" x14ac:dyDescent="0.25">
      <c r="A2032" s="15">
        <v>26</v>
      </c>
      <c r="B2032" s="15">
        <v>80</v>
      </c>
      <c r="C2032" s="5" t="str">
        <f>VLOOKUP(A2032,'WinBUGS output'!A:C,3,FALSE)</f>
        <v>Cognitive bibliotherapy with support</v>
      </c>
      <c r="D2032" s="5" t="str">
        <f>VLOOKUP(B2032,'WinBUGS output'!A:C,3,FALSE)</f>
        <v>CBT individual (over 15 sessions) + any TCA</v>
      </c>
      <c r="E2032" s="5" t="str">
        <f>FIXED('WinBUGS output'!N2031,2)</f>
        <v>-0.34</v>
      </c>
      <c r="F2032" s="5" t="str">
        <f>FIXED('WinBUGS output'!M2031,2)</f>
        <v>-1.34</v>
      </c>
      <c r="G2032" s="5" t="str">
        <f>FIXED('WinBUGS output'!O2031,2)</f>
        <v>0.66</v>
      </c>
      <c r="H2032" s="38"/>
      <c r="I2032" s="38"/>
      <c r="J2032" s="38"/>
      <c r="X2032" s="5" t="str">
        <f t="shared" si="74"/>
        <v>Cognitive bibliotherapy with support</v>
      </c>
      <c r="Y2032" s="5" t="str">
        <f t="shared" si="75"/>
        <v>CBT individual (over 15 sessions) + any TCA</v>
      </c>
      <c r="Z2032" s="5" t="str">
        <f>FIXED(EXP('WinBUGS output'!N2031),2)</f>
        <v>0.71</v>
      </c>
      <c r="AA2032" s="5" t="str">
        <f>FIXED(EXP('WinBUGS output'!M2031),2)</f>
        <v>0.26</v>
      </c>
      <c r="AB2032" s="5" t="str">
        <f>FIXED(EXP('WinBUGS output'!O2031),2)</f>
        <v>1.93</v>
      </c>
    </row>
    <row r="2033" spans="1:28" x14ac:dyDescent="0.25">
      <c r="A2033" s="15">
        <v>26</v>
      </c>
      <c r="B2033" s="15">
        <v>81</v>
      </c>
      <c r="C2033" s="5" t="str">
        <f>VLOOKUP(A2033,'WinBUGS output'!A:C,3,FALSE)</f>
        <v>Cognitive bibliotherapy with support</v>
      </c>
      <c r="D2033" s="5" t="str">
        <f>VLOOKUP(B2033,'WinBUGS output'!A:C,3,FALSE)</f>
        <v>CBT individual (over 15 sessions) + imipramine</v>
      </c>
      <c r="E2033" s="5" t="str">
        <f>FIXED('WinBUGS output'!N2032,2)</f>
        <v>-0.35</v>
      </c>
      <c r="F2033" s="5" t="str">
        <f>FIXED('WinBUGS output'!M2032,2)</f>
        <v>-1.43</v>
      </c>
      <c r="G2033" s="5" t="str">
        <f>FIXED('WinBUGS output'!O2032,2)</f>
        <v>0.71</v>
      </c>
      <c r="H2033" s="38"/>
      <c r="I2033" s="38"/>
      <c r="J2033" s="38"/>
      <c r="X2033" s="5" t="str">
        <f t="shared" si="74"/>
        <v>Cognitive bibliotherapy with support</v>
      </c>
      <c r="Y2033" s="5" t="str">
        <f t="shared" si="75"/>
        <v>CBT individual (over 15 sessions) + imipramine</v>
      </c>
      <c r="Z2033" s="5" t="str">
        <f>FIXED(EXP('WinBUGS output'!N2032),2)</f>
        <v>0.70</v>
      </c>
      <c r="AA2033" s="5" t="str">
        <f>FIXED(EXP('WinBUGS output'!M2032),2)</f>
        <v>0.24</v>
      </c>
      <c r="AB2033" s="5" t="str">
        <f>FIXED(EXP('WinBUGS output'!O2032),2)</f>
        <v>2.03</v>
      </c>
    </row>
    <row r="2034" spans="1:28" x14ac:dyDescent="0.25">
      <c r="A2034" s="15">
        <v>26</v>
      </c>
      <c r="B2034" s="15">
        <v>82</v>
      </c>
      <c r="C2034" s="5" t="str">
        <f>VLOOKUP(A2034,'WinBUGS output'!A:C,3,FALSE)</f>
        <v>Cognitive bibliotherapy with support</v>
      </c>
      <c r="D2034" s="5" t="str">
        <f>VLOOKUP(B2034,'WinBUGS output'!A:C,3,FALSE)</f>
        <v>CBT group (under 15 sessions) + imipramine</v>
      </c>
      <c r="E2034" s="5" t="str">
        <f>FIXED('WinBUGS output'!N2033,2)</f>
        <v>0.51</v>
      </c>
      <c r="F2034" s="5" t="str">
        <f>FIXED('WinBUGS output'!M2033,2)</f>
        <v>-1.06</v>
      </c>
      <c r="G2034" s="5" t="str">
        <f>FIXED('WinBUGS output'!O2033,2)</f>
        <v>2.07</v>
      </c>
      <c r="H2034" s="38"/>
      <c r="I2034" s="38"/>
      <c r="J2034" s="38"/>
      <c r="X2034" s="5" t="str">
        <f t="shared" si="74"/>
        <v>Cognitive bibliotherapy with support</v>
      </c>
      <c r="Y2034" s="5" t="str">
        <f t="shared" si="75"/>
        <v>CBT group (under 15 sessions) + imipramine</v>
      </c>
      <c r="Z2034" s="5" t="str">
        <f>FIXED(EXP('WinBUGS output'!N2033),2)</f>
        <v>1.67</v>
      </c>
      <c r="AA2034" s="5" t="str">
        <f>FIXED(EXP('WinBUGS output'!M2033),2)</f>
        <v>0.35</v>
      </c>
      <c r="AB2034" s="5" t="str">
        <f>FIXED(EXP('WinBUGS output'!O2033),2)</f>
        <v>7.95</v>
      </c>
    </row>
    <row r="2035" spans="1:28" x14ac:dyDescent="0.25">
      <c r="A2035" s="15">
        <v>26</v>
      </c>
      <c r="B2035" s="15">
        <v>83</v>
      </c>
      <c r="C2035" s="5" t="str">
        <f>VLOOKUP(A2035,'WinBUGS output'!A:C,3,FALSE)</f>
        <v>Cognitive bibliotherapy with support</v>
      </c>
      <c r="D2035" s="5" t="str">
        <f>VLOOKUP(B2035,'WinBUGS output'!A:C,3,FALSE)</f>
        <v>Problem solving individual + any SSRI</v>
      </c>
      <c r="E2035" s="5" t="str">
        <f>FIXED('WinBUGS output'!N2034,2)</f>
        <v>-1.15</v>
      </c>
      <c r="F2035" s="5" t="str">
        <f>FIXED('WinBUGS output'!M2034,2)</f>
        <v>-2.65</v>
      </c>
      <c r="G2035" s="5" t="str">
        <f>FIXED('WinBUGS output'!O2034,2)</f>
        <v>0.29</v>
      </c>
      <c r="H2035" s="38"/>
      <c r="I2035" s="38"/>
      <c r="J2035" s="38"/>
      <c r="X2035" s="5" t="str">
        <f t="shared" si="74"/>
        <v>Cognitive bibliotherapy with support</v>
      </c>
      <c r="Y2035" s="5" t="str">
        <f t="shared" si="75"/>
        <v>Problem solving individual + any SSRI</v>
      </c>
      <c r="Z2035" s="5" t="str">
        <f>FIXED(EXP('WinBUGS output'!N2034),2)</f>
        <v>0.32</v>
      </c>
      <c r="AA2035" s="5" t="str">
        <f>FIXED(EXP('WinBUGS output'!M2034),2)</f>
        <v>0.07</v>
      </c>
      <c r="AB2035" s="5" t="str">
        <f>FIXED(EXP('WinBUGS output'!O2034),2)</f>
        <v>1.34</v>
      </c>
    </row>
    <row r="2036" spans="1:28" x14ac:dyDescent="0.25">
      <c r="A2036" s="15">
        <v>26</v>
      </c>
      <c r="B2036" s="15">
        <v>84</v>
      </c>
      <c r="C2036" s="5" t="str">
        <f>VLOOKUP(A2036,'WinBUGS output'!A:C,3,FALSE)</f>
        <v>Cognitive bibliotherapy with support</v>
      </c>
      <c r="D2036" s="5" t="str">
        <f>VLOOKUP(B2036,'WinBUGS output'!A:C,3,FALSE)</f>
        <v>Supportive psychotherapy + any SSRI</v>
      </c>
      <c r="E2036" s="5" t="str">
        <f>FIXED('WinBUGS output'!N2035,2)</f>
        <v>-0.41</v>
      </c>
      <c r="F2036" s="5" t="str">
        <f>FIXED('WinBUGS output'!M2035,2)</f>
        <v>-2.37</v>
      </c>
      <c r="G2036" s="5" t="str">
        <f>FIXED('WinBUGS output'!O2035,2)</f>
        <v>1.48</v>
      </c>
      <c r="H2036" s="38"/>
      <c r="I2036" s="38"/>
      <c r="J2036" s="38"/>
      <c r="X2036" s="5" t="str">
        <f t="shared" si="74"/>
        <v>Cognitive bibliotherapy with support</v>
      </c>
      <c r="Y2036" s="5" t="str">
        <f t="shared" si="75"/>
        <v>Supportive psychotherapy + any SSRI</v>
      </c>
      <c r="Z2036" s="5" t="str">
        <f>FIXED(EXP('WinBUGS output'!N2035),2)</f>
        <v>0.66</v>
      </c>
      <c r="AA2036" s="5" t="str">
        <f>FIXED(EXP('WinBUGS output'!M2035),2)</f>
        <v>0.09</v>
      </c>
      <c r="AB2036" s="5" t="str">
        <f>FIXED(EXP('WinBUGS output'!O2035),2)</f>
        <v>4.39</v>
      </c>
    </row>
    <row r="2037" spans="1:28" x14ac:dyDescent="0.25">
      <c r="A2037" s="15">
        <v>26</v>
      </c>
      <c r="B2037" s="15">
        <v>85</v>
      </c>
      <c r="C2037" s="5" t="str">
        <f>VLOOKUP(A2037,'WinBUGS output'!A:C,3,FALSE)</f>
        <v>Cognitive bibliotherapy with support</v>
      </c>
      <c r="D2037" s="5" t="str">
        <f>VLOOKUP(B2037,'WinBUGS output'!A:C,3,FALSE)</f>
        <v>Interpersonal psychotherapy (IPT) + any AD</v>
      </c>
      <c r="E2037" s="5" t="str">
        <f>FIXED('WinBUGS output'!N2036,2)</f>
        <v>-0.56</v>
      </c>
      <c r="F2037" s="5" t="str">
        <f>FIXED('WinBUGS output'!M2036,2)</f>
        <v>-1.93</v>
      </c>
      <c r="G2037" s="5" t="str">
        <f>FIXED('WinBUGS output'!O2036,2)</f>
        <v>0.78</v>
      </c>
      <c r="H2037" s="38"/>
      <c r="I2037" s="38"/>
      <c r="J2037" s="38"/>
      <c r="X2037" s="5" t="str">
        <f t="shared" si="74"/>
        <v>Cognitive bibliotherapy with support</v>
      </c>
      <c r="Y2037" s="5" t="str">
        <f t="shared" si="75"/>
        <v>Interpersonal psychotherapy (IPT) + any AD</v>
      </c>
      <c r="Z2037" s="5" t="str">
        <f>FIXED(EXP('WinBUGS output'!N2036),2)</f>
        <v>0.57</v>
      </c>
      <c r="AA2037" s="5" t="str">
        <f>FIXED(EXP('WinBUGS output'!M2036),2)</f>
        <v>0.15</v>
      </c>
      <c r="AB2037" s="5" t="str">
        <f>FIXED(EXP('WinBUGS output'!O2036),2)</f>
        <v>2.18</v>
      </c>
    </row>
    <row r="2038" spans="1:28" x14ac:dyDescent="0.25">
      <c r="A2038" s="15">
        <v>26</v>
      </c>
      <c r="B2038" s="15">
        <v>86</v>
      </c>
      <c r="C2038" s="5" t="str">
        <f>VLOOKUP(A2038,'WinBUGS output'!A:C,3,FALSE)</f>
        <v>Cognitive bibliotherapy with support</v>
      </c>
      <c r="D2038" s="5" t="str">
        <f>VLOOKUP(B2038,'WinBUGS output'!A:C,3,FALSE)</f>
        <v>Interpersonal psychotherapy (IPT) + imipramine</v>
      </c>
      <c r="E2038" s="5" t="str">
        <f>FIXED('WinBUGS output'!N2037,2)</f>
        <v>-0.67</v>
      </c>
      <c r="F2038" s="5" t="str">
        <f>FIXED('WinBUGS output'!M2037,2)</f>
        <v>-2.19</v>
      </c>
      <c r="G2038" s="5" t="str">
        <f>FIXED('WinBUGS output'!O2037,2)</f>
        <v>0.79</v>
      </c>
      <c r="H2038" s="38"/>
      <c r="I2038" s="38"/>
      <c r="J2038" s="38"/>
      <c r="X2038" s="5" t="str">
        <f t="shared" si="74"/>
        <v>Cognitive bibliotherapy with support</v>
      </c>
      <c r="Y2038" s="5" t="str">
        <f t="shared" si="75"/>
        <v>Interpersonal psychotherapy (IPT) + imipramine</v>
      </c>
      <c r="Z2038" s="5" t="str">
        <f>FIXED(EXP('WinBUGS output'!N2037),2)</f>
        <v>0.51</v>
      </c>
      <c r="AA2038" s="5" t="str">
        <f>FIXED(EXP('WinBUGS output'!M2037),2)</f>
        <v>0.11</v>
      </c>
      <c r="AB2038" s="5" t="str">
        <f>FIXED(EXP('WinBUGS output'!O2037),2)</f>
        <v>2.21</v>
      </c>
    </row>
    <row r="2039" spans="1:28" x14ac:dyDescent="0.25">
      <c r="A2039" s="15">
        <v>26</v>
      </c>
      <c r="B2039" s="15">
        <v>87</v>
      </c>
      <c r="C2039" s="5" t="str">
        <f>VLOOKUP(A2039,'WinBUGS output'!A:C,3,FALSE)</f>
        <v>Cognitive bibliotherapy with support</v>
      </c>
      <c r="D2039" s="5" t="str">
        <f>VLOOKUP(B2039,'WinBUGS output'!A:C,3,FALSE)</f>
        <v>Short-term psychodynamic psychotherapy individual + Any AD</v>
      </c>
      <c r="E2039" s="5" t="str">
        <f>FIXED('WinBUGS output'!N2038,2)</f>
        <v>0.08</v>
      </c>
      <c r="F2039" s="5" t="str">
        <f>FIXED('WinBUGS output'!M2038,2)</f>
        <v>-0.93</v>
      </c>
      <c r="G2039" s="5" t="str">
        <f>FIXED('WinBUGS output'!O2038,2)</f>
        <v>1.11</v>
      </c>
      <c r="H2039" s="38"/>
      <c r="I2039" s="38"/>
      <c r="J2039" s="38"/>
      <c r="X2039" s="5" t="str">
        <f t="shared" si="74"/>
        <v>Cognitive bibliotherapy with support</v>
      </c>
      <c r="Y2039" s="5" t="str">
        <f t="shared" si="75"/>
        <v>Short-term psychodynamic psychotherapy individual + Any AD</v>
      </c>
      <c r="Z2039" s="5" t="str">
        <f>FIXED(EXP('WinBUGS output'!N2038),2)</f>
        <v>1.08</v>
      </c>
      <c r="AA2039" s="5" t="str">
        <f>FIXED(EXP('WinBUGS output'!M2038),2)</f>
        <v>0.39</v>
      </c>
      <c r="AB2039" s="5" t="str">
        <f>FIXED(EXP('WinBUGS output'!O2038),2)</f>
        <v>3.02</v>
      </c>
    </row>
    <row r="2040" spans="1:28" x14ac:dyDescent="0.25">
      <c r="A2040" s="15">
        <v>26</v>
      </c>
      <c r="B2040" s="15">
        <v>88</v>
      </c>
      <c r="C2040" s="5" t="str">
        <f>VLOOKUP(A2040,'WinBUGS output'!A:C,3,FALSE)</f>
        <v>Cognitive bibliotherapy with support</v>
      </c>
      <c r="D2040" s="5" t="str">
        <f>VLOOKUP(B2040,'WinBUGS output'!A:C,3,FALSE)</f>
        <v>Short-term psychodynamic psychotherapy individual + any SSRI</v>
      </c>
      <c r="E2040" s="5" t="str">
        <f>FIXED('WinBUGS output'!N2039,2)</f>
        <v>0.06</v>
      </c>
      <c r="F2040" s="5" t="str">
        <f>FIXED('WinBUGS output'!M2039,2)</f>
        <v>-1.15</v>
      </c>
      <c r="G2040" s="5" t="str">
        <f>FIXED('WinBUGS output'!O2039,2)</f>
        <v>1.28</v>
      </c>
      <c r="H2040" s="38"/>
      <c r="I2040" s="38"/>
      <c r="J2040" s="38"/>
      <c r="X2040" s="5" t="str">
        <f t="shared" si="74"/>
        <v>Cognitive bibliotherapy with support</v>
      </c>
      <c r="Y2040" s="5" t="str">
        <f t="shared" si="75"/>
        <v>Short-term psychodynamic psychotherapy individual + any SSRI</v>
      </c>
      <c r="Z2040" s="5" t="str">
        <f>FIXED(EXP('WinBUGS output'!N2039),2)</f>
        <v>1.07</v>
      </c>
      <c r="AA2040" s="5" t="str">
        <f>FIXED(EXP('WinBUGS output'!M2039),2)</f>
        <v>0.32</v>
      </c>
      <c r="AB2040" s="5" t="str">
        <f>FIXED(EXP('WinBUGS output'!O2039),2)</f>
        <v>3.58</v>
      </c>
    </row>
    <row r="2041" spans="1:28" x14ac:dyDescent="0.25">
      <c r="A2041" s="15">
        <v>26</v>
      </c>
      <c r="B2041" s="15">
        <v>89</v>
      </c>
      <c r="C2041" s="5" t="str">
        <f>VLOOKUP(A2041,'WinBUGS output'!A:C,3,FALSE)</f>
        <v>Cognitive bibliotherapy with support</v>
      </c>
      <c r="D2041" s="5" t="str">
        <f>VLOOKUP(B2041,'WinBUGS output'!A:C,3,FALSE)</f>
        <v>CBT individual (over 15 sessions) + Pill placebo</v>
      </c>
      <c r="E2041" s="5" t="str">
        <f>FIXED('WinBUGS output'!N2040,2)</f>
        <v>-1.51</v>
      </c>
      <c r="F2041" s="5" t="str">
        <f>FIXED('WinBUGS output'!M2040,2)</f>
        <v>-2.96</v>
      </c>
      <c r="G2041" s="5" t="str">
        <f>FIXED('WinBUGS output'!O2040,2)</f>
        <v>-0.18</v>
      </c>
      <c r="H2041" s="38"/>
      <c r="I2041" s="38"/>
      <c r="J2041" s="38"/>
      <c r="X2041" s="5" t="str">
        <f t="shared" si="74"/>
        <v>Cognitive bibliotherapy with support</v>
      </c>
      <c r="Y2041" s="5" t="str">
        <f t="shared" si="75"/>
        <v>CBT individual (over 15 sessions) + Pill placebo</v>
      </c>
      <c r="Z2041" s="5" t="str">
        <f>FIXED(EXP('WinBUGS output'!N2040),2)</f>
        <v>0.22</v>
      </c>
      <c r="AA2041" s="5" t="str">
        <f>FIXED(EXP('WinBUGS output'!M2040),2)</f>
        <v>0.05</v>
      </c>
      <c r="AB2041" s="5" t="str">
        <f>FIXED(EXP('WinBUGS output'!O2040),2)</f>
        <v>0.83</v>
      </c>
    </row>
    <row r="2042" spans="1:28" x14ac:dyDescent="0.25">
      <c r="A2042" s="15">
        <v>26</v>
      </c>
      <c r="B2042" s="15">
        <v>90</v>
      </c>
      <c r="C2042" s="5" t="str">
        <f>VLOOKUP(A2042,'WinBUGS output'!A:C,3,FALSE)</f>
        <v>Cognitive bibliotherapy with support</v>
      </c>
      <c r="D2042" s="5" t="str">
        <f>VLOOKUP(B2042,'WinBUGS output'!A:C,3,FALSE)</f>
        <v xml:space="preserve">Interpersonal psychotherapy (IPT) + Pill placebo </v>
      </c>
      <c r="E2042" s="5" t="str">
        <f>FIXED('WinBUGS output'!N2041,2)</f>
        <v>-1.34</v>
      </c>
      <c r="F2042" s="5" t="str">
        <f>FIXED('WinBUGS output'!M2041,2)</f>
        <v>-2.65</v>
      </c>
      <c r="G2042" s="5" t="str">
        <f>FIXED('WinBUGS output'!O2041,2)</f>
        <v>-0.08</v>
      </c>
      <c r="H2042" s="38"/>
      <c r="I2042" s="38"/>
      <c r="J2042" s="38"/>
      <c r="X2042" s="5" t="str">
        <f t="shared" si="74"/>
        <v>Cognitive bibliotherapy with support</v>
      </c>
      <c r="Y2042" s="5" t="str">
        <f t="shared" si="75"/>
        <v xml:space="preserve">Interpersonal psychotherapy (IPT) + Pill placebo </v>
      </c>
      <c r="Z2042" s="5" t="str">
        <f>FIXED(EXP('WinBUGS output'!N2041),2)</f>
        <v>0.26</v>
      </c>
      <c r="AA2042" s="5" t="str">
        <f>FIXED(EXP('WinBUGS output'!M2041),2)</f>
        <v>0.07</v>
      </c>
      <c r="AB2042" s="5" t="str">
        <f>FIXED(EXP('WinBUGS output'!O2041),2)</f>
        <v>0.93</v>
      </c>
    </row>
    <row r="2043" spans="1:28" x14ac:dyDescent="0.25">
      <c r="A2043" s="15">
        <v>26</v>
      </c>
      <c r="B2043" s="15">
        <v>91</v>
      </c>
      <c r="C2043" s="5" t="str">
        <f>VLOOKUP(A2043,'WinBUGS output'!A:C,3,FALSE)</f>
        <v>Cognitive bibliotherapy with support</v>
      </c>
      <c r="D2043" s="5" t="str">
        <f>VLOOKUP(B2043,'WinBUGS output'!A:C,3,FALSE)</f>
        <v>Exercise + CBT individual (under 15 sessions)</v>
      </c>
      <c r="E2043" s="5" t="str">
        <f>FIXED('WinBUGS output'!N2042,2)</f>
        <v>-0.76</v>
      </c>
      <c r="F2043" s="5" t="str">
        <f>FIXED('WinBUGS output'!M2042,2)</f>
        <v>-1.95</v>
      </c>
      <c r="G2043" s="5" t="str">
        <f>FIXED('WinBUGS output'!O2042,2)</f>
        <v>0.34</v>
      </c>
      <c r="H2043" s="38"/>
      <c r="I2043" s="38"/>
      <c r="J2043" s="38"/>
      <c r="X2043" s="5" t="str">
        <f t="shared" si="74"/>
        <v>Cognitive bibliotherapy with support</v>
      </c>
      <c r="Y2043" s="5" t="str">
        <f t="shared" si="75"/>
        <v>Exercise + CBT individual (under 15 sessions)</v>
      </c>
      <c r="Z2043" s="5" t="str">
        <f>FIXED(EXP('WinBUGS output'!N2042),2)</f>
        <v>0.47</v>
      </c>
      <c r="AA2043" s="5" t="str">
        <f>FIXED(EXP('WinBUGS output'!M2042),2)</f>
        <v>0.14</v>
      </c>
      <c r="AB2043" s="5" t="str">
        <f>FIXED(EXP('WinBUGS output'!O2042),2)</f>
        <v>1.41</v>
      </c>
    </row>
    <row r="2044" spans="1:28" x14ac:dyDescent="0.25">
      <c r="A2044" s="15">
        <v>26</v>
      </c>
      <c r="B2044" s="15">
        <v>92</v>
      </c>
      <c r="C2044" s="5" t="str">
        <f>VLOOKUP(A2044,'WinBUGS output'!A:C,3,FALSE)</f>
        <v>Cognitive bibliotherapy with support</v>
      </c>
      <c r="D2044" s="5" t="str">
        <f>VLOOKUP(B2044,'WinBUGS output'!A:C,3,FALSE)</f>
        <v>Exercise + Sertraline</v>
      </c>
      <c r="E2044" s="5" t="str">
        <f>FIXED('WinBUGS output'!N2043,2)</f>
        <v>-0.64</v>
      </c>
      <c r="F2044" s="5" t="str">
        <f>FIXED('WinBUGS output'!M2043,2)</f>
        <v>-1.56</v>
      </c>
      <c r="G2044" s="5" t="str">
        <f>FIXED('WinBUGS output'!O2043,2)</f>
        <v>0.26</v>
      </c>
      <c r="H2044" s="38"/>
      <c r="I2044" s="38"/>
      <c r="J2044" s="38"/>
      <c r="X2044" s="5" t="str">
        <f t="shared" si="74"/>
        <v>Cognitive bibliotherapy with support</v>
      </c>
      <c r="Y2044" s="5" t="str">
        <f t="shared" si="75"/>
        <v>Exercise + Sertraline</v>
      </c>
      <c r="Z2044" s="5" t="str">
        <f>FIXED(EXP('WinBUGS output'!N2043),2)</f>
        <v>0.52</v>
      </c>
      <c r="AA2044" s="5" t="str">
        <f>FIXED(EXP('WinBUGS output'!M2043),2)</f>
        <v>0.21</v>
      </c>
      <c r="AB2044" s="5" t="str">
        <f>FIXED(EXP('WinBUGS output'!O2043),2)</f>
        <v>1.30</v>
      </c>
    </row>
    <row r="2045" spans="1:28" x14ac:dyDescent="0.25">
      <c r="A2045" s="15">
        <v>27</v>
      </c>
      <c r="B2045" s="15">
        <v>28</v>
      </c>
      <c r="C2045" s="5" t="str">
        <f>VLOOKUP(A2045,'WinBUGS output'!A:C,3,FALSE)</f>
        <v>Cognitive bibliotherapy with support + TAU</v>
      </c>
      <c r="D2045" s="5" t="str">
        <f>VLOOKUP(B2045,'WinBUGS output'!A:C,3,FALSE)</f>
        <v>Computerised behavioural activation with support</v>
      </c>
      <c r="E2045" s="5" t="str">
        <f>FIXED('WinBUGS output'!N2044,2)</f>
        <v>-0.13</v>
      </c>
      <c r="F2045" s="5" t="str">
        <f>FIXED('WinBUGS output'!M2044,2)</f>
        <v>-1.22</v>
      </c>
      <c r="G2045" s="5" t="str">
        <f>FIXED('WinBUGS output'!O2044,2)</f>
        <v>0.75</v>
      </c>
      <c r="H2045" s="38"/>
      <c r="I2045" s="38"/>
      <c r="J2045" s="38"/>
      <c r="X2045" s="5" t="str">
        <f t="shared" si="74"/>
        <v>Cognitive bibliotherapy with support + TAU</v>
      </c>
      <c r="Y2045" s="5" t="str">
        <f t="shared" si="75"/>
        <v>Computerised behavioural activation with support</v>
      </c>
      <c r="Z2045" s="5" t="str">
        <f>FIXED(EXP('WinBUGS output'!N2044),2)</f>
        <v>0.87</v>
      </c>
      <c r="AA2045" s="5" t="str">
        <f>FIXED(EXP('WinBUGS output'!M2044),2)</f>
        <v>0.29</v>
      </c>
      <c r="AB2045" s="5" t="str">
        <f>FIXED(EXP('WinBUGS output'!O2044),2)</f>
        <v>2.11</v>
      </c>
    </row>
    <row r="2046" spans="1:28" x14ac:dyDescent="0.25">
      <c r="A2046" s="15">
        <v>27</v>
      </c>
      <c r="B2046" s="15">
        <v>29</v>
      </c>
      <c r="C2046" s="5" t="str">
        <f>VLOOKUP(A2046,'WinBUGS output'!A:C,3,FALSE)</f>
        <v>Cognitive bibliotherapy with support + TAU</v>
      </c>
      <c r="D2046" s="5" t="str">
        <f>VLOOKUP(B2046,'WinBUGS output'!A:C,3,FALSE)</f>
        <v>Computerised psychodynamic therapy with support</v>
      </c>
      <c r="E2046" s="5" t="str">
        <f>FIXED('WinBUGS output'!N2045,2)</f>
        <v>0.14</v>
      </c>
      <c r="F2046" s="5" t="str">
        <f>FIXED('WinBUGS output'!M2045,2)</f>
        <v>-0.75</v>
      </c>
      <c r="G2046" s="5" t="str">
        <f>FIXED('WinBUGS output'!O2045,2)</f>
        <v>1.32</v>
      </c>
      <c r="H2046" s="38"/>
      <c r="I2046" s="38"/>
      <c r="J2046" s="38"/>
      <c r="X2046" s="5" t="str">
        <f t="shared" si="74"/>
        <v>Cognitive bibliotherapy with support + TAU</v>
      </c>
      <c r="Y2046" s="5" t="str">
        <f t="shared" si="75"/>
        <v>Computerised psychodynamic therapy with support</v>
      </c>
      <c r="Z2046" s="5" t="str">
        <f>FIXED(EXP('WinBUGS output'!N2045),2)</f>
        <v>1.15</v>
      </c>
      <c r="AA2046" s="5" t="str">
        <f>FIXED(EXP('WinBUGS output'!M2045),2)</f>
        <v>0.47</v>
      </c>
      <c r="AB2046" s="5" t="str">
        <f>FIXED(EXP('WinBUGS output'!O2045),2)</f>
        <v>3.73</v>
      </c>
    </row>
    <row r="2047" spans="1:28" x14ac:dyDescent="0.25">
      <c r="A2047" s="15">
        <v>27</v>
      </c>
      <c r="B2047" s="15">
        <v>30</v>
      </c>
      <c r="C2047" s="5" t="str">
        <f>VLOOKUP(A2047,'WinBUGS output'!A:C,3,FALSE)</f>
        <v>Cognitive bibliotherapy with support + TAU</v>
      </c>
      <c r="D2047" s="5" t="str">
        <f>VLOOKUP(B2047,'WinBUGS output'!A:C,3,FALSE)</f>
        <v>Computerised third-wave cognitive therapy with support</v>
      </c>
      <c r="E2047" s="5" t="str">
        <f>FIXED('WinBUGS output'!N2046,2)</f>
        <v>-0.05</v>
      </c>
      <c r="F2047" s="5" t="str">
        <f>FIXED('WinBUGS output'!M2046,2)</f>
        <v>-1.15</v>
      </c>
      <c r="G2047" s="5" t="str">
        <f>FIXED('WinBUGS output'!O2046,2)</f>
        <v>0.92</v>
      </c>
      <c r="H2047" s="38"/>
      <c r="I2047" s="38"/>
      <c r="J2047" s="38"/>
      <c r="X2047" s="5" t="str">
        <f t="shared" si="74"/>
        <v>Cognitive bibliotherapy with support + TAU</v>
      </c>
      <c r="Y2047" s="5" t="str">
        <f t="shared" si="75"/>
        <v>Computerised third-wave cognitive therapy with support</v>
      </c>
      <c r="Z2047" s="5" t="str">
        <f>FIXED(EXP('WinBUGS output'!N2046),2)</f>
        <v>0.95</v>
      </c>
      <c r="AA2047" s="5" t="str">
        <f>FIXED(EXP('WinBUGS output'!M2046),2)</f>
        <v>0.32</v>
      </c>
      <c r="AB2047" s="5" t="str">
        <f>FIXED(EXP('WinBUGS output'!O2046),2)</f>
        <v>2.51</v>
      </c>
    </row>
    <row r="2048" spans="1:28" x14ac:dyDescent="0.25">
      <c r="A2048" s="15">
        <v>27</v>
      </c>
      <c r="B2048" s="15">
        <v>31</v>
      </c>
      <c r="C2048" s="5" t="str">
        <f>VLOOKUP(A2048,'WinBUGS output'!A:C,3,FALSE)</f>
        <v>Cognitive bibliotherapy with support + TAU</v>
      </c>
      <c r="D2048" s="5" t="str">
        <f>VLOOKUP(B2048,'WinBUGS output'!A:C,3,FALSE)</f>
        <v>Computerised-CBT (CCBT) with support</v>
      </c>
      <c r="E2048" s="5" t="str">
        <f>FIXED('WinBUGS output'!N2047,2)</f>
        <v>0.29</v>
      </c>
      <c r="F2048" s="5" t="str">
        <f>FIXED('WinBUGS output'!M2047,2)</f>
        <v>-0.46</v>
      </c>
      <c r="G2048" s="5" t="str">
        <f>FIXED('WinBUGS output'!O2047,2)</f>
        <v>1.30</v>
      </c>
      <c r="H2048" s="38"/>
      <c r="I2048" s="38"/>
      <c r="J2048" s="38"/>
      <c r="X2048" s="5" t="str">
        <f t="shared" si="74"/>
        <v>Cognitive bibliotherapy with support + TAU</v>
      </c>
      <c r="Y2048" s="5" t="str">
        <f t="shared" si="75"/>
        <v>Computerised-CBT (CCBT) with support</v>
      </c>
      <c r="Z2048" s="5" t="str">
        <f>FIXED(EXP('WinBUGS output'!N2047),2)</f>
        <v>1.34</v>
      </c>
      <c r="AA2048" s="5" t="str">
        <f>FIXED(EXP('WinBUGS output'!M2047),2)</f>
        <v>0.63</v>
      </c>
      <c r="AB2048" s="5" t="str">
        <f>FIXED(EXP('WinBUGS output'!O2047),2)</f>
        <v>3.67</v>
      </c>
    </row>
    <row r="2049" spans="1:28" x14ac:dyDescent="0.25">
      <c r="A2049" s="15">
        <v>27</v>
      </c>
      <c r="B2049" s="15">
        <v>32</v>
      </c>
      <c r="C2049" s="5" t="str">
        <f>VLOOKUP(A2049,'WinBUGS output'!A:C,3,FALSE)</f>
        <v>Cognitive bibliotherapy with support + TAU</v>
      </c>
      <c r="D2049" s="5" t="str">
        <f>VLOOKUP(B2049,'WinBUGS output'!A:C,3,FALSE)</f>
        <v>Computerised-CBT (CCBT) with support + TAU</v>
      </c>
      <c r="E2049" s="5" t="str">
        <f>FIXED('WinBUGS output'!N2048,2)</f>
        <v>-0.12</v>
      </c>
      <c r="F2049" s="5" t="str">
        <f>FIXED('WinBUGS output'!M2048,2)</f>
        <v>-1.04</v>
      </c>
      <c r="G2049" s="5" t="str">
        <f>FIXED('WinBUGS output'!O2048,2)</f>
        <v>0.72</v>
      </c>
      <c r="H2049" s="38"/>
      <c r="I2049" s="38"/>
      <c r="J2049" s="38"/>
      <c r="X2049" s="5" t="str">
        <f t="shared" si="74"/>
        <v>Cognitive bibliotherapy with support + TAU</v>
      </c>
      <c r="Y2049" s="5" t="str">
        <f t="shared" si="75"/>
        <v>Computerised-CBT (CCBT) with support + TAU</v>
      </c>
      <c r="Z2049" s="5" t="str">
        <f>FIXED(EXP('WinBUGS output'!N2048),2)</f>
        <v>0.89</v>
      </c>
      <c r="AA2049" s="5" t="str">
        <f>FIXED(EXP('WinBUGS output'!M2048),2)</f>
        <v>0.35</v>
      </c>
      <c r="AB2049" s="5" t="str">
        <f>FIXED(EXP('WinBUGS output'!O2048),2)</f>
        <v>2.05</v>
      </c>
    </row>
    <row r="2050" spans="1:28" x14ac:dyDescent="0.25">
      <c r="A2050" s="15">
        <v>27</v>
      </c>
      <c r="B2050" s="15">
        <v>33</v>
      </c>
      <c r="C2050" s="5" t="str">
        <f>VLOOKUP(A2050,'WinBUGS output'!A:C,3,FALSE)</f>
        <v>Cognitive bibliotherapy with support + TAU</v>
      </c>
      <c r="D2050" s="5" t="str">
        <f>VLOOKUP(B2050,'WinBUGS output'!A:C,3,FALSE)</f>
        <v>Tailored computerised-CBT (CCBT) with support</v>
      </c>
      <c r="E2050" s="5" t="str">
        <f>FIXED('WinBUGS output'!N2049,2)</f>
        <v>-0.05</v>
      </c>
      <c r="F2050" s="5" t="str">
        <f>FIXED('WinBUGS output'!M2049,2)</f>
        <v>-1.04</v>
      </c>
      <c r="G2050" s="5" t="str">
        <f>FIXED('WinBUGS output'!O2049,2)</f>
        <v>0.88</v>
      </c>
      <c r="H2050" s="38"/>
      <c r="I2050" s="38"/>
      <c r="J2050" s="38"/>
      <c r="X2050" s="5" t="str">
        <f t="shared" si="74"/>
        <v>Cognitive bibliotherapy with support + TAU</v>
      </c>
      <c r="Y2050" s="5" t="str">
        <f t="shared" si="75"/>
        <v>Tailored computerised-CBT (CCBT) with support</v>
      </c>
      <c r="Z2050" s="5" t="str">
        <f>FIXED(EXP('WinBUGS output'!N2049),2)</f>
        <v>0.95</v>
      </c>
      <c r="AA2050" s="5" t="str">
        <f>FIXED(EXP('WinBUGS output'!M2049),2)</f>
        <v>0.35</v>
      </c>
      <c r="AB2050" s="5" t="str">
        <f>FIXED(EXP('WinBUGS output'!O2049),2)</f>
        <v>2.41</v>
      </c>
    </row>
    <row r="2051" spans="1:28" x14ac:dyDescent="0.25">
      <c r="A2051" s="15">
        <v>27</v>
      </c>
      <c r="B2051" s="15">
        <v>34</v>
      </c>
      <c r="C2051" s="5" t="str">
        <f>VLOOKUP(A2051,'WinBUGS output'!A:C,3,FALSE)</f>
        <v>Cognitive bibliotherapy with support + TAU</v>
      </c>
      <c r="D2051" s="5" t="str">
        <f>VLOOKUP(B2051,'WinBUGS output'!A:C,3,FALSE)</f>
        <v>Behavioural bibliotherapy</v>
      </c>
      <c r="E2051" s="5" t="str">
        <f>FIXED('WinBUGS output'!N2050,2)</f>
        <v>-0.11</v>
      </c>
      <c r="F2051" s="5" t="str">
        <f>FIXED('WinBUGS output'!M2050,2)</f>
        <v>-1.04</v>
      </c>
      <c r="G2051" s="5" t="str">
        <f>FIXED('WinBUGS output'!O2050,2)</f>
        <v>0.92</v>
      </c>
      <c r="H2051" s="38"/>
      <c r="I2051" s="38"/>
      <c r="J2051" s="38"/>
      <c r="X2051" s="5" t="str">
        <f t="shared" si="74"/>
        <v>Cognitive bibliotherapy with support + TAU</v>
      </c>
      <c r="Y2051" s="5" t="str">
        <f t="shared" si="75"/>
        <v>Behavioural bibliotherapy</v>
      </c>
      <c r="Z2051" s="5" t="str">
        <f>FIXED(EXP('WinBUGS output'!N2050),2)</f>
        <v>0.89</v>
      </c>
      <c r="AA2051" s="5" t="str">
        <f>FIXED(EXP('WinBUGS output'!M2050),2)</f>
        <v>0.35</v>
      </c>
      <c r="AB2051" s="5" t="str">
        <f>FIXED(EXP('WinBUGS output'!O2050),2)</f>
        <v>2.50</v>
      </c>
    </row>
    <row r="2052" spans="1:28" x14ac:dyDescent="0.25">
      <c r="A2052" s="15">
        <v>27</v>
      </c>
      <c r="B2052" s="15">
        <v>35</v>
      </c>
      <c r="C2052" s="5" t="str">
        <f>VLOOKUP(A2052,'WinBUGS output'!A:C,3,FALSE)</f>
        <v>Cognitive bibliotherapy with support + TAU</v>
      </c>
      <c r="D2052" s="5" t="str">
        <f>VLOOKUP(B2052,'WinBUGS output'!A:C,3,FALSE)</f>
        <v>Cognitive bibliotherapy</v>
      </c>
      <c r="E2052" s="5" t="str">
        <f>FIXED('WinBUGS output'!N2051,2)</f>
        <v>-0.21</v>
      </c>
      <c r="F2052" s="5" t="str">
        <f>FIXED('WinBUGS output'!M2051,2)</f>
        <v>-1.07</v>
      </c>
      <c r="G2052" s="5" t="str">
        <f>FIXED('WinBUGS output'!O2051,2)</f>
        <v>0.70</v>
      </c>
      <c r="H2052" s="38"/>
      <c r="I2052" s="38"/>
      <c r="J2052" s="38"/>
      <c r="X2052" s="5" t="str">
        <f t="shared" si="74"/>
        <v>Cognitive bibliotherapy with support + TAU</v>
      </c>
      <c r="Y2052" s="5" t="str">
        <f t="shared" si="75"/>
        <v>Cognitive bibliotherapy</v>
      </c>
      <c r="Z2052" s="5" t="str">
        <f>FIXED(EXP('WinBUGS output'!N2051),2)</f>
        <v>0.81</v>
      </c>
      <c r="AA2052" s="5" t="str">
        <f>FIXED(EXP('WinBUGS output'!M2051),2)</f>
        <v>0.34</v>
      </c>
      <c r="AB2052" s="5" t="str">
        <f>FIXED(EXP('WinBUGS output'!O2051),2)</f>
        <v>2.01</v>
      </c>
    </row>
    <row r="2053" spans="1:28" x14ac:dyDescent="0.25">
      <c r="A2053" s="15">
        <v>27</v>
      </c>
      <c r="B2053" s="15">
        <v>36</v>
      </c>
      <c r="C2053" s="5" t="str">
        <f>VLOOKUP(A2053,'WinBUGS output'!A:C,3,FALSE)</f>
        <v>Cognitive bibliotherapy with support + TAU</v>
      </c>
      <c r="D2053" s="5" t="str">
        <f>VLOOKUP(B2053,'WinBUGS output'!A:C,3,FALSE)</f>
        <v>Cognitive bibliotherapy + TAU</v>
      </c>
      <c r="E2053" s="5" t="str">
        <f>FIXED('WinBUGS output'!N2052,2)</f>
        <v>-0.17</v>
      </c>
      <c r="F2053" s="5" t="str">
        <f>FIXED('WinBUGS output'!M2052,2)</f>
        <v>-1.10</v>
      </c>
      <c r="G2053" s="5" t="str">
        <f>FIXED('WinBUGS output'!O2052,2)</f>
        <v>0.79</v>
      </c>
      <c r="H2053" s="38"/>
      <c r="I2053" s="38"/>
      <c r="J2053" s="38"/>
      <c r="X2053" s="5" t="str">
        <f t="shared" ref="X2053:X2116" si="76">C2053</f>
        <v>Cognitive bibliotherapy with support + TAU</v>
      </c>
      <c r="Y2053" s="5" t="str">
        <f t="shared" ref="Y2053:Y2116" si="77">D2053</f>
        <v>Cognitive bibliotherapy + TAU</v>
      </c>
      <c r="Z2053" s="5" t="str">
        <f>FIXED(EXP('WinBUGS output'!N2052),2)</f>
        <v>0.84</v>
      </c>
      <c r="AA2053" s="5" t="str">
        <f>FIXED(EXP('WinBUGS output'!M2052),2)</f>
        <v>0.33</v>
      </c>
      <c r="AB2053" s="5" t="str">
        <f>FIXED(EXP('WinBUGS output'!O2052),2)</f>
        <v>2.20</v>
      </c>
    </row>
    <row r="2054" spans="1:28" x14ac:dyDescent="0.25">
      <c r="A2054" s="15">
        <v>27</v>
      </c>
      <c r="B2054" s="15">
        <v>37</v>
      </c>
      <c r="C2054" s="5" t="str">
        <f>VLOOKUP(A2054,'WinBUGS output'!A:C,3,FALSE)</f>
        <v>Cognitive bibliotherapy with support + TAU</v>
      </c>
      <c r="D2054" s="5" t="str">
        <f>VLOOKUP(B2054,'WinBUGS output'!A:C,3,FALSE)</f>
        <v>Computerised cognitive bias modification</v>
      </c>
      <c r="E2054" s="5" t="str">
        <f>FIXED('WinBUGS output'!N2053,2)</f>
        <v>-0.15</v>
      </c>
      <c r="F2054" s="5" t="str">
        <f>FIXED('WinBUGS output'!M2053,2)</f>
        <v>-1.07</v>
      </c>
      <c r="G2054" s="5" t="str">
        <f>FIXED('WinBUGS output'!O2053,2)</f>
        <v>0.84</v>
      </c>
      <c r="H2054" s="38"/>
      <c r="I2054" s="38"/>
      <c r="J2054" s="38"/>
      <c r="X2054" s="5" t="str">
        <f t="shared" si="76"/>
        <v>Cognitive bibliotherapy with support + TAU</v>
      </c>
      <c r="Y2054" s="5" t="str">
        <f t="shared" si="77"/>
        <v>Computerised cognitive bias modification</v>
      </c>
      <c r="Z2054" s="5" t="str">
        <f>FIXED(EXP('WinBUGS output'!N2053),2)</f>
        <v>0.86</v>
      </c>
      <c r="AA2054" s="5" t="str">
        <f>FIXED(EXP('WinBUGS output'!M2053),2)</f>
        <v>0.34</v>
      </c>
      <c r="AB2054" s="5" t="str">
        <f>FIXED(EXP('WinBUGS output'!O2053),2)</f>
        <v>2.31</v>
      </c>
    </row>
    <row r="2055" spans="1:28" x14ac:dyDescent="0.25">
      <c r="A2055" s="15">
        <v>27</v>
      </c>
      <c r="B2055" s="15">
        <v>38</v>
      </c>
      <c r="C2055" s="5" t="str">
        <f>VLOOKUP(A2055,'WinBUGS output'!A:C,3,FALSE)</f>
        <v>Cognitive bibliotherapy with support + TAU</v>
      </c>
      <c r="D2055" s="5" t="str">
        <f>VLOOKUP(B2055,'WinBUGS output'!A:C,3,FALSE)</f>
        <v>Computerised mindfulness intervention</v>
      </c>
      <c r="E2055" s="5" t="str">
        <f>FIXED('WinBUGS output'!N2054,2)</f>
        <v>-0.13</v>
      </c>
      <c r="F2055" s="5" t="str">
        <f>FIXED('WinBUGS output'!M2054,2)</f>
        <v>-1.07</v>
      </c>
      <c r="G2055" s="5" t="str">
        <f>FIXED('WinBUGS output'!O2054,2)</f>
        <v>0.85</v>
      </c>
      <c r="H2055" s="38"/>
      <c r="I2055" s="38"/>
      <c r="J2055" s="38"/>
      <c r="X2055" s="5" t="str">
        <f t="shared" si="76"/>
        <v>Cognitive bibliotherapy with support + TAU</v>
      </c>
      <c r="Y2055" s="5" t="str">
        <f t="shared" si="77"/>
        <v>Computerised mindfulness intervention</v>
      </c>
      <c r="Z2055" s="5" t="str">
        <f>FIXED(EXP('WinBUGS output'!N2054),2)</f>
        <v>0.87</v>
      </c>
      <c r="AA2055" s="5" t="str">
        <f>FIXED(EXP('WinBUGS output'!M2054),2)</f>
        <v>0.34</v>
      </c>
      <c r="AB2055" s="5" t="str">
        <f>FIXED(EXP('WinBUGS output'!O2054),2)</f>
        <v>2.35</v>
      </c>
    </row>
    <row r="2056" spans="1:28" x14ac:dyDescent="0.25">
      <c r="A2056" s="15">
        <v>27</v>
      </c>
      <c r="B2056" s="15">
        <v>39</v>
      </c>
      <c r="C2056" s="5" t="str">
        <f>VLOOKUP(A2056,'WinBUGS output'!A:C,3,FALSE)</f>
        <v>Cognitive bibliotherapy with support + TAU</v>
      </c>
      <c r="D2056" s="5" t="str">
        <f>VLOOKUP(B2056,'WinBUGS output'!A:C,3,FALSE)</f>
        <v>Computerised-CBT (CCBT)</v>
      </c>
      <c r="E2056" s="5" t="str">
        <f>FIXED('WinBUGS output'!N2055,2)</f>
        <v>-0.13</v>
      </c>
      <c r="F2056" s="5" t="str">
        <f>FIXED('WinBUGS output'!M2055,2)</f>
        <v>-0.96</v>
      </c>
      <c r="G2056" s="5" t="str">
        <f>FIXED('WinBUGS output'!O2055,2)</f>
        <v>0.76</v>
      </c>
      <c r="H2056" s="38"/>
      <c r="I2056" s="38"/>
      <c r="J2056" s="38"/>
      <c r="X2056" s="5" t="str">
        <f t="shared" si="76"/>
        <v>Cognitive bibliotherapy with support + TAU</v>
      </c>
      <c r="Y2056" s="5" t="str">
        <f t="shared" si="77"/>
        <v>Computerised-CBT (CCBT)</v>
      </c>
      <c r="Z2056" s="5" t="str">
        <f>FIXED(EXP('WinBUGS output'!N2055),2)</f>
        <v>0.88</v>
      </c>
      <c r="AA2056" s="5" t="str">
        <f>FIXED(EXP('WinBUGS output'!M2055),2)</f>
        <v>0.38</v>
      </c>
      <c r="AB2056" s="5" t="str">
        <f>FIXED(EXP('WinBUGS output'!O2055),2)</f>
        <v>2.15</v>
      </c>
    </row>
    <row r="2057" spans="1:28" x14ac:dyDescent="0.25">
      <c r="A2057" s="15">
        <v>27</v>
      </c>
      <c r="B2057" s="15">
        <v>40</v>
      </c>
      <c r="C2057" s="5" t="str">
        <f>VLOOKUP(A2057,'WinBUGS output'!A:C,3,FALSE)</f>
        <v>Cognitive bibliotherapy with support + TAU</v>
      </c>
      <c r="D2057" s="5" t="str">
        <f>VLOOKUP(B2057,'WinBUGS output'!A:C,3,FALSE)</f>
        <v>Computerised-CBT (CCBT) + TAU</v>
      </c>
      <c r="E2057" s="5" t="str">
        <f>FIXED('WinBUGS output'!N2056,2)</f>
        <v>-0.10</v>
      </c>
      <c r="F2057" s="5" t="str">
        <f>FIXED('WinBUGS output'!M2056,2)</f>
        <v>-0.97</v>
      </c>
      <c r="G2057" s="5" t="str">
        <f>FIXED('WinBUGS output'!O2056,2)</f>
        <v>0.83</v>
      </c>
      <c r="H2057" s="38"/>
      <c r="I2057" s="38"/>
      <c r="J2057" s="38"/>
      <c r="X2057" s="5" t="str">
        <f t="shared" si="76"/>
        <v>Cognitive bibliotherapy with support + TAU</v>
      </c>
      <c r="Y2057" s="5" t="str">
        <f t="shared" si="77"/>
        <v>Computerised-CBT (CCBT) + TAU</v>
      </c>
      <c r="Z2057" s="5" t="str">
        <f>FIXED(EXP('WinBUGS output'!N2056),2)</f>
        <v>0.90</v>
      </c>
      <c r="AA2057" s="5" t="str">
        <f>FIXED(EXP('WinBUGS output'!M2056),2)</f>
        <v>0.38</v>
      </c>
      <c r="AB2057" s="5" t="str">
        <f>FIXED(EXP('WinBUGS output'!O2056),2)</f>
        <v>2.30</v>
      </c>
    </row>
    <row r="2058" spans="1:28" x14ac:dyDescent="0.25">
      <c r="A2058" s="15">
        <v>27</v>
      </c>
      <c r="B2058" s="15">
        <v>41</v>
      </c>
      <c r="C2058" s="5" t="str">
        <f>VLOOKUP(A2058,'WinBUGS output'!A:C,3,FALSE)</f>
        <v>Cognitive bibliotherapy with support + TAU</v>
      </c>
      <c r="D2058" s="5" t="str">
        <f>VLOOKUP(B2058,'WinBUGS output'!A:C,3,FALSE)</f>
        <v>Online positive psychological intervention</v>
      </c>
      <c r="E2058" s="5" t="str">
        <f>FIXED('WinBUGS output'!N2057,2)</f>
        <v>-0.11</v>
      </c>
      <c r="F2058" s="5" t="str">
        <f>FIXED('WinBUGS output'!M2057,2)</f>
        <v>-1.02</v>
      </c>
      <c r="G2058" s="5" t="str">
        <f>FIXED('WinBUGS output'!O2057,2)</f>
        <v>0.89</v>
      </c>
      <c r="H2058" s="38"/>
      <c r="I2058" s="38"/>
      <c r="J2058" s="38"/>
      <c r="X2058" s="5" t="str">
        <f t="shared" si="76"/>
        <v>Cognitive bibliotherapy with support + TAU</v>
      </c>
      <c r="Y2058" s="5" t="str">
        <f t="shared" si="77"/>
        <v>Online positive psychological intervention</v>
      </c>
      <c r="Z2058" s="5" t="str">
        <f>FIXED(EXP('WinBUGS output'!N2057),2)</f>
        <v>0.90</v>
      </c>
      <c r="AA2058" s="5" t="str">
        <f>FIXED(EXP('WinBUGS output'!M2057),2)</f>
        <v>0.36</v>
      </c>
      <c r="AB2058" s="5" t="str">
        <f>FIXED(EXP('WinBUGS output'!O2057),2)</f>
        <v>2.42</v>
      </c>
    </row>
    <row r="2059" spans="1:28" x14ac:dyDescent="0.25">
      <c r="A2059" s="15">
        <v>27</v>
      </c>
      <c r="B2059" s="15">
        <v>42</v>
      </c>
      <c r="C2059" s="5" t="str">
        <f>VLOOKUP(A2059,'WinBUGS output'!A:C,3,FALSE)</f>
        <v>Cognitive bibliotherapy with support + TAU</v>
      </c>
      <c r="D2059" s="5" t="str">
        <f>VLOOKUP(B2059,'WinBUGS output'!A:C,3,FALSE)</f>
        <v>Psychoeducational website</v>
      </c>
      <c r="E2059" s="5" t="str">
        <f>FIXED('WinBUGS output'!N2058,2)</f>
        <v>-0.19</v>
      </c>
      <c r="F2059" s="5" t="str">
        <f>FIXED('WinBUGS output'!M2058,2)</f>
        <v>-1.06</v>
      </c>
      <c r="G2059" s="5" t="str">
        <f>FIXED('WinBUGS output'!O2058,2)</f>
        <v>0.76</v>
      </c>
      <c r="H2059" s="38"/>
      <c r="I2059" s="38"/>
      <c r="J2059" s="38"/>
      <c r="X2059" s="5" t="str">
        <f t="shared" si="76"/>
        <v>Cognitive bibliotherapy with support + TAU</v>
      </c>
      <c r="Y2059" s="5" t="str">
        <f t="shared" si="77"/>
        <v>Psychoeducational website</v>
      </c>
      <c r="Z2059" s="5" t="str">
        <f>FIXED(EXP('WinBUGS output'!N2058),2)</f>
        <v>0.83</v>
      </c>
      <c r="AA2059" s="5" t="str">
        <f>FIXED(EXP('WinBUGS output'!M2058),2)</f>
        <v>0.35</v>
      </c>
      <c r="AB2059" s="5" t="str">
        <f>FIXED(EXP('WinBUGS output'!O2058),2)</f>
        <v>2.14</v>
      </c>
    </row>
    <row r="2060" spans="1:28" x14ac:dyDescent="0.25">
      <c r="A2060" s="15">
        <v>27</v>
      </c>
      <c r="B2060" s="15">
        <v>43</v>
      </c>
      <c r="C2060" s="5" t="str">
        <f>VLOOKUP(A2060,'WinBUGS output'!A:C,3,FALSE)</f>
        <v>Cognitive bibliotherapy with support + TAU</v>
      </c>
      <c r="D2060" s="5" t="str">
        <f>VLOOKUP(B2060,'WinBUGS output'!A:C,3,FALSE)</f>
        <v>Tailored computerised psychoeducation and self-help strategies</v>
      </c>
      <c r="E2060" s="5" t="str">
        <f>FIXED('WinBUGS output'!N2059,2)</f>
        <v>-0.20</v>
      </c>
      <c r="F2060" s="5" t="str">
        <f>FIXED('WinBUGS output'!M2059,2)</f>
        <v>-1.13</v>
      </c>
      <c r="G2060" s="5" t="str">
        <f>FIXED('WinBUGS output'!O2059,2)</f>
        <v>0.77</v>
      </c>
      <c r="H2060" s="38"/>
      <c r="I2060" s="38"/>
      <c r="J2060" s="38"/>
      <c r="X2060" s="5" t="str">
        <f t="shared" si="76"/>
        <v>Cognitive bibliotherapy with support + TAU</v>
      </c>
      <c r="Y2060" s="5" t="str">
        <f t="shared" si="77"/>
        <v>Tailored computerised psychoeducation and self-help strategies</v>
      </c>
      <c r="Z2060" s="5" t="str">
        <f>FIXED(EXP('WinBUGS output'!N2059),2)</f>
        <v>0.82</v>
      </c>
      <c r="AA2060" s="5" t="str">
        <f>FIXED(EXP('WinBUGS output'!M2059),2)</f>
        <v>0.32</v>
      </c>
      <c r="AB2060" s="5" t="str">
        <f>FIXED(EXP('WinBUGS output'!O2059),2)</f>
        <v>2.16</v>
      </c>
    </row>
    <row r="2061" spans="1:28" x14ac:dyDescent="0.25">
      <c r="A2061" s="15">
        <v>27</v>
      </c>
      <c r="B2061" s="15">
        <v>44</v>
      </c>
      <c r="C2061" s="5" t="str">
        <f>VLOOKUP(A2061,'WinBUGS output'!A:C,3,FALSE)</f>
        <v>Cognitive bibliotherapy with support + TAU</v>
      </c>
      <c r="D2061" s="5" t="str">
        <f>VLOOKUP(B2061,'WinBUGS output'!A:C,3,FALSE)</f>
        <v>Lifestyle factors discussion</v>
      </c>
      <c r="E2061" s="5" t="str">
        <f>FIXED('WinBUGS output'!N2060,2)</f>
        <v>-0.88</v>
      </c>
      <c r="F2061" s="5" t="str">
        <f>FIXED('WinBUGS output'!M2060,2)</f>
        <v>-1.95</v>
      </c>
      <c r="G2061" s="5" t="str">
        <f>FIXED('WinBUGS output'!O2060,2)</f>
        <v>0.20</v>
      </c>
      <c r="H2061" s="38"/>
      <c r="I2061" s="38"/>
      <c r="J2061" s="38"/>
      <c r="X2061" s="5" t="str">
        <f t="shared" si="76"/>
        <v>Cognitive bibliotherapy with support + TAU</v>
      </c>
      <c r="Y2061" s="5" t="str">
        <f t="shared" si="77"/>
        <v>Lifestyle factors discussion</v>
      </c>
      <c r="Z2061" s="5" t="str">
        <f>FIXED(EXP('WinBUGS output'!N2060),2)</f>
        <v>0.41</v>
      </c>
      <c r="AA2061" s="5" t="str">
        <f>FIXED(EXP('WinBUGS output'!M2060),2)</f>
        <v>0.14</v>
      </c>
      <c r="AB2061" s="5" t="str">
        <f>FIXED(EXP('WinBUGS output'!O2060),2)</f>
        <v>1.23</v>
      </c>
    </row>
    <row r="2062" spans="1:28" x14ac:dyDescent="0.25">
      <c r="A2062" s="15">
        <v>27</v>
      </c>
      <c r="B2062" s="15">
        <v>45</v>
      </c>
      <c r="C2062" s="5" t="str">
        <f>VLOOKUP(A2062,'WinBUGS output'!A:C,3,FALSE)</f>
        <v>Cognitive bibliotherapy with support + TAU</v>
      </c>
      <c r="D2062" s="5" t="str">
        <f>VLOOKUP(B2062,'WinBUGS output'!A:C,3,FALSE)</f>
        <v>Psychoeducational group programme</v>
      </c>
      <c r="E2062" s="5" t="str">
        <f>FIXED('WinBUGS output'!N2061,2)</f>
        <v>-1.02</v>
      </c>
      <c r="F2062" s="5" t="str">
        <f>FIXED('WinBUGS output'!M2061,2)</f>
        <v>-2.10</v>
      </c>
      <c r="G2062" s="5" t="str">
        <f>FIXED('WinBUGS output'!O2061,2)</f>
        <v>0.05</v>
      </c>
      <c r="H2062" s="38"/>
      <c r="I2062" s="38"/>
      <c r="J2062" s="38"/>
      <c r="X2062" s="5" t="str">
        <f t="shared" si="76"/>
        <v>Cognitive bibliotherapy with support + TAU</v>
      </c>
      <c r="Y2062" s="5" t="str">
        <f t="shared" si="77"/>
        <v>Psychoeducational group programme</v>
      </c>
      <c r="Z2062" s="5" t="str">
        <f>FIXED(EXP('WinBUGS output'!N2061),2)</f>
        <v>0.36</v>
      </c>
      <c r="AA2062" s="5" t="str">
        <f>FIXED(EXP('WinBUGS output'!M2061),2)</f>
        <v>0.12</v>
      </c>
      <c r="AB2062" s="5" t="str">
        <f>FIXED(EXP('WinBUGS output'!O2061),2)</f>
        <v>1.06</v>
      </c>
    </row>
    <row r="2063" spans="1:28" x14ac:dyDescent="0.25">
      <c r="A2063" s="15">
        <v>27</v>
      </c>
      <c r="B2063" s="15">
        <v>46</v>
      </c>
      <c r="C2063" s="5" t="str">
        <f>VLOOKUP(A2063,'WinBUGS output'!A:C,3,FALSE)</f>
        <v>Cognitive bibliotherapy with support + TAU</v>
      </c>
      <c r="D2063" s="5" t="str">
        <f>VLOOKUP(B2063,'WinBUGS output'!A:C,3,FALSE)</f>
        <v>Psychoeducational group programme + TAU</v>
      </c>
      <c r="E2063" s="5" t="str">
        <f>FIXED('WinBUGS output'!N2062,2)</f>
        <v>-0.73</v>
      </c>
      <c r="F2063" s="5" t="str">
        <f>FIXED('WinBUGS output'!M2062,2)</f>
        <v>-1.71</v>
      </c>
      <c r="G2063" s="5" t="str">
        <f>FIXED('WinBUGS output'!O2062,2)</f>
        <v>0.31</v>
      </c>
      <c r="H2063" s="38"/>
      <c r="I2063" s="38"/>
      <c r="J2063" s="38"/>
      <c r="X2063" s="5" t="str">
        <f t="shared" si="76"/>
        <v>Cognitive bibliotherapy with support + TAU</v>
      </c>
      <c r="Y2063" s="5" t="str">
        <f t="shared" si="77"/>
        <v>Psychoeducational group programme + TAU</v>
      </c>
      <c r="Z2063" s="5" t="str">
        <f>FIXED(EXP('WinBUGS output'!N2062),2)</f>
        <v>0.48</v>
      </c>
      <c r="AA2063" s="5" t="str">
        <f>FIXED(EXP('WinBUGS output'!M2062),2)</f>
        <v>0.18</v>
      </c>
      <c r="AB2063" s="5" t="str">
        <f>FIXED(EXP('WinBUGS output'!O2062),2)</f>
        <v>1.36</v>
      </c>
    </row>
    <row r="2064" spans="1:28" x14ac:dyDescent="0.25">
      <c r="A2064" s="15">
        <v>27</v>
      </c>
      <c r="B2064" s="15">
        <v>47</v>
      </c>
      <c r="C2064" s="5" t="str">
        <f>VLOOKUP(A2064,'WinBUGS output'!A:C,3,FALSE)</f>
        <v>Cognitive bibliotherapy with support + TAU</v>
      </c>
      <c r="D2064" s="5" t="str">
        <f>VLOOKUP(B2064,'WinBUGS output'!A:C,3,FALSE)</f>
        <v>Interpersonal psychotherapy (IPT)</v>
      </c>
      <c r="E2064" s="5" t="str">
        <f>FIXED('WinBUGS output'!N2063,2)</f>
        <v>-0.53</v>
      </c>
      <c r="F2064" s="5" t="str">
        <f>FIXED('WinBUGS output'!M2063,2)</f>
        <v>-1.45</v>
      </c>
      <c r="G2064" s="5" t="str">
        <f>FIXED('WinBUGS output'!O2063,2)</f>
        <v>0.43</v>
      </c>
      <c r="H2064" s="38"/>
      <c r="I2064" s="38"/>
      <c r="J2064" s="38"/>
      <c r="X2064" s="5" t="str">
        <f t="shared" si="76"/>
        <v>Cognitive bibliotherapy with support + TAU</v>
      </c>
      <c r="Y2064" s="5" t="str">
        <f t="shared" si="77"/>
        <v>Interpersonal psychotherapy (IPT)</v>
      </c>
      <c r="Z2064" s="5" t="str">
        <f>FIXED(EXP('WinBUGS output'!N2063),2)</f>
        <v>0.59</v>
      </c>
      <c r="AA2064" s="5" t="str">
        <f>FIXED(EXP('WinBUGS output'!M2063),2)</f>
        <v>0.23</v>
      </c>
      <c r="AB2064" s="5" t="str">
        <f>FIXED(EXP('WinBUGS output'!O2063),2)</f>
        <v>1.54</v>
      </c>
    </row>
    <row r="2065" spans="1:28" x14ac:dyDescent="0.25">
      <c r="A2065" s="15">
        <v>27</v>
      </c>
      <c r="B2065" s="15">
        <v>48</v>
      </c>
      <c r="C2065" s="5" t="str">
        <f>VLOOKUP(A2065,'WinBUGS output'!A:C,3,FALSE)</f>
        <v>Cognitive bibliotherapy with support + TAU</v>
      </c>
      <c r="D2065" s="5" t="str">
        <f>VLOOKUP(B2065,'WinBUGS output'!A:C,3,FALSE)</f>
        <v>Interpersonal psychotherapy (IPT) + TAU</v>
      </c>
      <c r="E2065" s="5" t="str">
        <f>FIXED('WinBUGS output'!N2064,2)</f>
        <v>-0.70</v>
      </c>
      <c r="F2065" s="5" t="str">
        <f>FIXED('WinBUGS output'!M2064,2)</f>
        <v>-1.89</v>
      </c>
      <c r="G2065" s="5" t="str">
        <f>FIXED('WinBUGS output'!O2064,2)</f>
        <v>0.41</v>
      </c>
      <c r="H2065" s="38"/>
      <c r="I2065" s="38"/>
      <c r="J2065" s="38"/>
      <c r="X2065" s="5" t="str">
        <f t="shared" si="76"/>
        <v>Cognitive bibliotherapy with support + TAU</v>
      </c>
      <c r="Y2065" s="5" t="str">
        <f t="shared" si="77"/>
        <v>Interpersonal psychotherapy (IPT) + TAU</v>
      </c>
      <c r="Z2065" s="5" t="str">
        <f>FIXED(EXP('WinBUGS output'!N2064),2)</f>
        <v>0.50</v>
      </c>
      <c r="AA2065" s="5" t="str">
        <f>FIXED(EXP('WinBUGS output'!M2064),2)</f>
        <v>0.15</v>
      </c>
      <c r="AB2065" s="5" t="str">
        <f>FIXED(EXP('WinBUGS output'!O2064),2)</f>
        <v>1.51</v>
      </c>
    </row>
    <row r="2066" spans="1:28" x14ac:dyDescent="0.25">
      <c r="A2066" s="15">
        <v>27</v>
      </c>
      <c r="B2066" s="15">
        <v>49</v>
      </c>
      <c r="C2066" s="5" t="str">
        <f>VLOOKUP(A2066,'WinBUGS output'!A:C,3,FALSE)</f>
        <v>Cognitive bibliotherapy with support + TAU</v>
      </c>
      <c r="D2066" s="5" t="str">
        <f>VLOOKUP(B2066,'WinBUGS output'!A:C,3,FALSE)</f>
        <v>Emotion-focused therapy (EFT)</v>
      </c>
      <c r="E2066" s="5" t="str">
        <f>FIXED('WinBUGS output'!N2065,2)</f>
        <v>-0.62</v>
      </c>
      <c r="F2066" s="5" t="str">
        <f>FIXED('WinBUGS output'!M2065,2)</f>
        <v>-1.75</v>
      </c>
      <c r="G2066" s="5" t="str">
        <f>FIXED('WinBUGS output'!O2065,2)</f>
        <v>0.48</v>
      </c>
      <c r="H2066" s="38"/>
      <c r="I2066" s="38"/>
      <c r="J2066" s="38"/>
      <c r="X2066" s="5" t="str">
        <f t="shared" si="76"/>
        <v>Cognitive bibliotherapy with support + TAU</v>
      </c>
      <c r="Y2066" s="5" t="str">
        <f t="shared" si="77"/>
        <v>Emotion-focused therapy (EFT)</v>
      </c>
      <c r="Z2066" s="5" t="str">
        <f>FIXED(EXP('WinBUGS output'!N2065),2)</f>
        <v>0.54</v>
      </c>
      <c r="AA2066" s="5" t="str">
        <f>FIXED(EXP('WinBUGS output'!M2065),2)</f>
        <v>0.17</v>
      </c>
      <c r="AB2066" s="5" t="str">
        <f>FIXED(EXP('WinBUGS output'!O2065),2)</f>
        <v>1.61</v>
      </c>
    </row>
    <row r="2067" spans="1:28" x14ac:dyDescent="0.25">
      <c r="A2067" s="15">
        <v>27</v>
      </c>
      <c r="B2067" s="15">
        <v>50</v>
      </c>
      <c r="C2067" s="5" t="str">
        <f>VLOOKUP(A2067,'WinBUGS output'!A:C,3,FALSE)</f>
        <v>Cognitive bibliotherapy with support + TAU</v>
      </c>
      <c r="D2067" s="5" t="str">
        <f>VLOOKUP(B2067,'WinBUGS output'!A:C,3,FALSE)</f>
        <v>Interpersonal counselling</v>
      </c>
      <c r="E2067" s="5" t="str">
        <f>FIXED('WinBUGS output'!N2066,2)</f>
        <v>-0.59</v>
      </c>
      <c r="F2067" s="5" t="str">
        <f>FIXED('WinBUGS output'!M2066,2)</f>
        <v>-1.65</v>
      </c>
      <c r="G2067" s="5" t="str">
        <f>FIXED('WinBUGS output'!O2066,2)</f>
        <v>0.48</v>
      </c>
      <c r="H2067" s="38"/>
      <c r="I2067" s="38"/>
      <c r="J2067" s="38"/>
      <c r="X2067" s="5" t="str">
        <f t="shared" si="76"/>
        <v>Cognitive bibliotherapy with support + TAU</v>
      </c>
      <c r="Y2067" s="5" t="str">
        <f t="shared" si="77"/>
        <v>Interpersonal counselling</v>
      </c>
      <c r="Z2067" s="5" t="str">
        <f>FIXED(EXP('WinBUGS output'!N2066),2)</f>
        <v>0.56</v>
      </c>
      <c r="AA2067" s="5" t="str">
        <f>FIXED(EXP('WinBUGS output'!M2066),2)</f>
        <v>0.19</v>
      </c>
      <c r="AB2067" s="5" t="str">
        <f>FIXED(EXP('WinBUGS output'!O2066),2)</f>
        <v>1.62</v>
      </c>
    </row>
    <row r="2068" spans="1:28" x14ac:dyDescent="0.25">
      <c r="A2068" s="15">
        <v>27</v>
      </c>
      <c r="B2068" s="15">
        <v>51</v>
      </c>
      <c r="C2068" s="5" t="str">
        <f>VLOOKUP(A2068,'WinBUGS output'!A:C,3,FALSE)</f>
        <v>Cognitive bibliotherapy with support + TAU</v>
      </c>
      <c r="D2068" s="5" t="str">
        <f>VLOOKUP(B2068,'WinBUGS output'!A:C,3,FALSE)</f>
        <v>Non-directive counselling</v>
      </c>
      <c r="E2068" s="5" t="str">
        <f>FIXED('WinBUGS output'!N2067,2)</f>
        <v>-0.37</v>
      </c>
      <c r="F2068" s="5" t="str">
        <f>FIXED('WinBUGS output'!M2067,2)</f>
        <v>-1.40</v>
      </c>
      <c r="G2068" s="5" t="str">
        <f>FIXED('WinBUGS output'!O2067,2)</f>
        <v>0.71</v>
      </c>
      <c r="H2068" s="38"/>
      <c r="I2068" s="38"/>
      <c r="J2068" s="38"/>
      <c r="X2068" s="5" t="str">
        <f t="shared" si="76"/>
        <v>Cognitive bibliotherapy with support + TAU</v>
      </c>
      <c r="Y2068" s="5" t="str">
        <f t="shared" si="77"/>
        <v>Non-directive counselling</v>
      </c>
      <c r="Z2068" s="5" t="str">
        <f>FIXED(EXP('WinBUGS output'!N2067),2)</f>
        <v>0.69</v>
      </c>
      <c r="AA2068" s="5" t="str">
        <f>FIXED(EXP('WinBUGS output'!M2067),2)</f>
        <v>0.25</v>
      </c>
      <c r="AB2068" s="5" t="str">
        <f>FIXED(EXP('WinBUGS output'!O2067),2)</f>
        <v>2.03</v>
      </c>
    </row>
    <row r="2069" spans="1:28" x14ac:dyDescent="0.25">
      <c r="A2069" s="15">
        <v>27</v>
      </c>
      <c r="B2069" s="15">
        <v>52</v>
      </c>
      <c r="C2069" s="5" t="str">
        <f>VLOOKUP(A2069,'WinBUGS output'!A:C,3,FALSE)</f>
        <v>Cognitive bibliotherapy with support + TAU</v>
      </c>
      <c r="D2069" s="5" t="str">
        <f>VLOOKUP(B2069,'WinBUGS output'!A:C,3,FALSE)</f>
        <v>Non-directive counselling + TAU</v>
      </c>
      <c r="E2069" s="5" t="str">
        <f>FIXED('WinBUGS output'!N2068,2)</f>
        <v>-0.41</v>
      </c>
      <c r="F2069" s="5" t="str">
        <f>FIXED('WinBUGS output'!M2068,2)</f>
        <v>-1.46</v>
      </c>
      <c r="G2069" s="5" t="str">
        <f>FIXED('WinBUGS output'!O2068,2)</f>
        <v>0.70</v>
      </c>
      <c r="H2069" s="38"/>
      <c r="I2069" s="38"/>
      <c r="J2069" s="38"/>
      <c r="X2069" s="5" t="str">
        <f t="shared" si="76"/>
        <v>Cognitive bibliotherapy with support + TAU</v>
      </c>
      <c r="Y2069" s="5" t="str">
        <f t="shared" si="77"/>
        <v>Non-directive counselling + TAU</v>
      </c>
      <c r="Z2069" s="5" t="str">
        <f>FIXED(EXP('WinBUGS output'!N2068),2)</f>
        <v>0.67</v>
      </c>
      <c r="AA2069" s="5" t="str">
        <f>FIXED(EXP('WinBUGS output'!M2068),2)</f>
        <v>0.23</v>
      </c>
      <c r="AB2069" s="5" t="str">
        <f>FIXED(EXP('WinBUGS output'!O2068),2)</f>
        <v>2.01</v>
      </c>
    </row>
    <row r="2070" spans="1:28" x14ac:dyDescent="0.25">
      <c r="A2070" s="15">
        <v>27</v>
      </c>
      <c r="B2070" s="15">
        <v>53</v>
      </c>
      <c r="C2070" s="5" t="str">
        <f>VLOOKUP(A2070,'WinBUGS output'!A:C,3,FALSE)</f>
        <v>Cognitive bibliotherapy with support + TAU</v>
      </c>
      <c r="D2070" s="5" t="str">
        <f>VLOOKUP(B2070,'WinBUGS output'!A:C,3,FALSE)</f>
        <v>Psychodynamic counselling + TAU</v>
      </c>
      <c r="E2070" s="5" t="str">
        <f>FIXED('WinBUGS output'!N2069,2)</f>
        <v>-0.50</v>
      </c>
      <c r="F2070" s="5" t="str">
        <f>FIXED('WinBUGS output'!M2069,2)</f>
        <v>-1.61</v>
      </c>
      <c r="G2070" s="5" t="str">
        <f>FIXED('WinBUGS output'!O2069,2)</f>
        <v>0.62</v>
      </c>
      <c r="H2070" s="38"/>
      <c r="I2070" s="38"/>
      <c r="J2070" s="38"/>
      <c r="X2070" s="5" t="str">
        <f t="shared" si="76"/>
        <v>Cognitive bibliotherapy with support + TAU</v>
      </c>
      <c r="Y2070" s="5" t="str">
        <f t="shared" si="77"/>
        <v>Psychodynamic counselling + TAU</v>
      </c>
      <c r="Z2070" s="5" t="str">
        <f>FIXED(EXP('WinBUGS output'!N2069),2)</f>
        <v>0.60</v>
      </c>
      <c r="AA2070" s="5" t="str">
        <f>FIXED(EXP('WinBUGS output'!M2069),2)</f>
        <v>0.20</v>
      </c>
      <c r="AB2070" s="5" t="str">
        <f>FIXED(EXP('WinBUGS output'!O2069),2)</f>
        <v>1.86</v>
      </c>
    </row>
    <row r="2071" spans="1:28" x14ac:dyDescent="0.25">
      <c r="A2071" s="15">
        <v>27</v>
      </c>
      <c r="B2071" s="15">
        <v>54</v>
      </c>
      <c r="C2071" s="5" t="str">
        <f>VLOOKUP(A2071,'WinBUGS output'!A:C,3,FALSE)</f>
        <v>Cognitive bibliotherapy with support + TAU</v>
      </c>
      <c r="D2071" s="5" t="str">
        <f>VLOOKUP(B2071,'WinBUGS output'!A:C,3,FALSE)</f>
        <v>Relational client-centered therapy</v>
      </c>
      <c r="E2071" s="5" t="str">
        <f>FIXED('WinBUGS output'!N2070,2)</f>
        <v>-0.52</v>
      </c>
      <c r="F2071" s="5" t="str">
        <f>FIXED('WinBUGS output'!M2070,2)</f>
        <v>-1.72</v>
      </c>
      <c r="G2071" s="5" t="str">
        <f>FIXED('WinBUGS output'!O2070,2)</f>
        <v>0.66</v>
      </c>
      <c r="H2071" s="38"/>
      <c r="I2071" s="38"/>
      <c r="J2071" s="38"/>
      <c r="X2071" s="5" t="str">
        <f t="shared" si="76"/>
        <v>Cognitive bibliotherapy with support + TAU</v>
      </c>
      <c r="Y2071" s="5" t="str">
        <f t="shared" si="77"/>
        <v>Relational client-centered therapy</v>
      </c>
      <c r="Z2071" s="5" t="str">
        <f>FIXED(EXP('WinBUGS output'!N2070),2)</f>
        <v>0.59</v>
      </c>
      <c r="AA2071" s="5" t="str">
        <f>FIXED(EXP('WinBUGS output'!M2070),2)</f>
        <v>0.18</v>
      </c>
      <c r="AB2071" s="5" t="str">
        <f>FIXED(EXP('WinBUGS output'!O2070),2)</f>
        <v>1.94</v>
      </c>
    </row>
    <row r="2072" spans="1:28" x14ac:dyDescent="0.25">
      <c r="A2072" s="15">
        <v>27</v>
      </c>
      <c r="B2072" s="15">
        <v>55</v>
      </c>
      <c r="C2072" s="5" t="str">
        <f>VLOOKUP(A2072,'WinBUGS output'!A:C,3,FALSE)</f>
        <v>Cognitive bibliotherapy with support + TAU</v>
      </c>
      <c r="D2072" s="5" t="str">
        <f>VLOOKUP(B2072,'WinBUGS output'!A:C,3,FALSE)</f>
        <v>Wheel of wellness counselling</v>
      </c>
      <c r="E2072" s="5" t="str">
        <f>FIXED('WinBUGS output'!N2071,2)</f>
        <v>-0.59</v>
      </c>
      <c r="F2072" s="5" t="str">
        <f>FIXED('WinBUGS output'!M2071,2)</f>
        <v>-1.79</v>
      </c>
      <c r="G2072" s="5" t="str">
        <f>FIXED('WinBUGS output'!O2071,2)</f>
        <v>0.57</v>
      </c>
      <c r="H2072" s="38"/>
      <c r="I2072" s="38"/>
      <c r="J2072" s="38"/>
      <c r="X2072" s="5" t="str">
        <f t="shared" si="76"/>
        <v>Cognitive bibliotherapy with support + TAU</v>
      </c>
      <c r="Y2072" s="5" t="str">
        <f t="shared" si="77"/>
        <v>Wheel of wellness counselling</v>
      </c>
      <c r="Z2072" s="5" t="str">
        <f>FIXED(EXP('WinBUGS output'!N2071),2)</f>
        <v>0.56</v>
      </c>
      <c r="AA2072" s="5" t="str">
        <f>FIXED(EXP('WinBUGS output'!M2071),2)</f>
        <v>0.17</v>
      </c>
      <c r="AB2072" s="5" t="str">
        <f>FIXED(EXP('WinBUGS output'!O2071),2)</f>
        <v>1.77</v>
      </c>
    </row>
    <row r="2073" spans="1:28" x14ac:dyDescent="0.25">
      <c r="A2073" s="15">
        <v>27</v>
      </c>
      <c r="B2073" s="15">
        <v>56</v>
      </c>
      <c r="C2073" s="5" t="str">
        <f>VLOOKUP(A2073,'WinBUGS output'!A:C,3,FALSE)</f>
        <v>Cognitive bibliotherapy with support + TAU</v>
      </c>
      <c r="D2073" s="5" t="str">
        <f>VLOOKUP(B2073,'WinBUGS output'!A:C,3,FALSE)</f>
        <v>Problem solving group</v>
      </c>
      <c r="E2073" s="5" t="str">
        <f>FIXED('WinBUGS output'!N2072,2)</f>
        <v>-0.56</v>
      </c>
      <c r="F2073" s="5" t="str">
        <f>FIXED('WinBUGS output'!M2072,2)</f>
        <v>-1.73</v>
      </c>
      <c r="G2073" s="5" t="str">
        <f>FIXED('WinBUGS output'!O2072,2)</f>
        <v>0.67</v>
      </c>
      <c r="H2073" s="38"/>
      <c r="I2073" s="38"/>
      <c r="J2073" s="38"/>
      <c r="X2073" s="5" t="str">
        <f t="shared" si="76"/>
        <v>Cognitive bibliotherapy with support + TAU</v>
      </c>
      <c r="Y2073" s="5" t="str">
        <f t="shared" si="77"/>
        <v>Problem solving group</v>
      </c>
      <c r="Z2073" s="5" t="str">
        <f>FIXED(EXP('WinBUGS output'!N2072),2)</f>
        <v>0.57</v>
      </c>
      <c r="AA2073" s="5" t="str">
        <f>FIXED(EXP('WinBUGS output'!M2072),2)</f>
        <v>0.18</v>
      </c>
      <c r="AB2073" s="5" t="str">
        <f>FIXED(EXP('WinBUGS output'!O2072),2)</f>
        <v>1.95</v>
      </c>
    </row>
    <row r="2074" spans="1:28" x14ac:dyDescent="0.25">
      <c r="A2074" s="15">
        <v>27</v>
      </c>
      <c r="B2074" s="15">
        <v>57</v>
      </c>
      <c r="C2074" s="5" t="str">
        <f>VLOOKUP(A2074,'WinBUGS output'!A:C,3,FALSE)</f>
        <v>Cognitive bibliotherapy with support + TAU</v>
      </c>
      <c r="D2074" s="5" t="str">
        <f>VLOOKUP(B2074,'WinBUGS output'!A:C,3,FALSE)</f>
        <v>Problem solving individual</v>
      </c>
      <c r="E2074" s="5" t="str">
        <f>FIXED('WinBUGS output'!N2073,2)</f>
        <v>-0.66</v>
      </c>
      <c r="F2074" s="5" t="str">
        <f>FIXED('WinBUGS output'!M2073,2)</f>
        <v>-1.67</v>
      </c>
      <c r="G2074" s="5" t="str">
        <f>FIXED('WinBUGS output'!O2073,2)</f>
        <v>0.39</v>
      </c>
      <c r="H2074" s="38"/>
      <c r="I2074" s="38"/>
      <c r="J2074" s="38"/>
      <c r="X2074" s="5" t="str">
        <f t="shared" si="76"/>
        <v>Cognitive bibliotherapy with support + TAU</v>
      </c>
      <c r="Y2074" s="5" t="str">
        <f t="shared" si="77"/>
        <v>Problem solving individual</v>
      </c>
      <c r="Z2074" s="5" t="str">
        <f>FIXED(EXP('WinBUGS output'!N2073),2)</f>
        <v>0.52</v>
      </c>
      <c r="AA2074" s="5" t="str">
        <f>FIXED(EXP('WinBUGS output'!M2073),2)</f>
        <v>0.19</v>
      </c>
      <c r="AB2074" s="5" t="str">
        <f>FIXED(EXP('WinBUGS output'!O2073),2)</f>
        <v>1.48</v>
      </c>
    </row>
    <row r="2075" spans="1:28" x14ac:dyDescent="0.25">
      <c r="A2075" s="15">
        <v>27</v>
      </c>
      <c r="B2075" s="15">
        <v>58</v>
      </c>
      <c r="C2075" s="5" t="str">
        <f>VLOOKUP(A2075,'WinBUGS output'!A:C,3,FALSE)</f>
        <v>Cognitive bibliotherapy with support + TAU</v>
      </c>
      <c r="D2075" s="5" t="str">
        <f>VLOOKUP(B2075,'WinBUGS output'!A:C,3,FALSE)</f>
        <v>Problem solving individual + TAU</v>
      </c>
      <c r="E2075" s="5" t="str">
        <f>FIXED('WinBUGS output'!N2074,2)</f>
        <v>-0.74</v>
      </c>
      <c r="F2075" s="5" t="str">
        <f>FIXED('WinBUGS output'!M2074,2)</f>
        <v>-1.87</v>
      </c>
      <c r="G2075" s="5" t="str">
        <f>FIXED('WinBUGS output'!O2074,2)</f>
        <v>0.39</v>
      </c>
      <c r="H2075" s="38"/>
      <c r="I2075" s="38"/>
      <c r="J2075" s="38"/>
      <c r="X2075" s="5" t="str">
        <f t="shared" si="76"/>
        <v>Cognitive bibliotherapy with support + TAU</v>
      </c>
      <c r="Y2075" s="5" t="str">
        <f t="shared" si="77"/>
        <v>Problem solving individual + TAU</v>
      </c>
      <c r="Z2075" s="5" t="str">
        <f>FIXED(EXP('WinBUGS output'!N2074),2)</f>
        <v>0.48</v>
      </c>
      <c r="AA2075" s="5" t="str">
        <f>FIXED(EXP('WinBUGS output'!M2074),2)</f>
        <v>0.15</v>
      </c>
      <c r="AB2075" s="5" t="str">
        <f>FIXED(EXP('WinBUGS output'!O2074),2)</f>
        <v>1.48</v>
      </c>
    </row>
    <row r="2076" spans="1:28" x14ac:dyDescent="0.25">
      <c r="A2076" s="15">
        <v>27</v>
      </c>
      <c r="B2076" s="15">
        <v>59</v>
      </c>
      <c r="C2076" s="5" t="str">
        <f>VLOOKUP(A2076,'WinBUGS output'!A:C,3,FALSE)</f>
        <v>Cognitive bibliotherapy with support + TAU</v>
      </c>
      <c r="D2076" s="5" t="str">
        <f>VLOOKUP(B2076,'WinBUGS output'!A:C,3,FALSE)</f>
        <v>Problem solving individual + enhanced TAU</v>
      </c>
      <c r="E2076" s="5" t="str">
        <f>FIXED('WinBUGS output'!N2075,2)</f>
        <v>-0.53</v>
      </c>
      <c r="F2076" s="5" t="str">
        <f>FIXED('WinBUGS output'!M2075,2)</f>
        <v>-1.67</v>
      </c>
      <c r="G2076" s="5" t="str">
        <f>FIXED('WinBUGS output'!O2075,2)</f>
        <v>0.68</v>
      </c>
      <c r="H2076" s="38"/>
      <c r="I2076" s="38"/>
      <c r="J2076" s="38"/>
      <c r="X2076" s="5" t="str">
        <f t="shared" si="76"/>
        <v>Cognitive bibliotherapy with support + TAU</v>
      </c>
      <c r="Y2076" s="5" t="str">
        <f t="shared" si="77"/>
        <v>Problem solving individual + enhanced TAU</v>
      </c>
      <c r="Z2076" s="5" t="str">
        <f>FIXED(EXP('WinBUGS output'!N2075),2)</f>
        <v>0.59</v>
      </c>
      <c r="AA2076" s="5" t="str">
        <f>FIXED(EXP('WinBUGS output'!M2075),2)</f>
        <v>0.19</v>
      </c>
      <c r="AB2076" s="5" t="str">
        <f>FIXED(EXP('WinBUGS output'!O2075),2)</f>
        <v>1.98</v>
      </c>
    </row>
    <row r="2077" spans="1:28" x14ac:dyDescent="0.25">
      <c r="A2077" s="15">
        <v>27</v>
      </c>
      <c r="B2077" s="15">
        <v>60</v>
      </c>
      <c r="C2077" s="5" t="str">
        <f>VLOOKUP(A2077,'WinBUGS output'!A:C,3,FALSE)</f>
        <v>Cognitive bibliotherapy with support + TAU</v>
      </c>
      <c r="D2077" s="5" t="str">
        <f>VLOOKUP(B2077,'WinBUGS output'!A:C,3,FALSE)</f>
        <v>Behavioural activation (BA)</v>
      </c>
      <c r="E2077" s="5" t="str">
        <f>FIXED('WinBUGS output'!N2076,2)</f>
        <v>-0.92</v>
      </c>
      <c r="F2077" s="5" t="str">
        <f>FIXED('WinBUGS output'!M2076,2)</f>
        <v>-1.98</v>
      </c>
      <c r="G2077" s="5" t="str">
        <f>FIXED('WinBUGS output'!O2076,2)</f>
        <v>0.14</v>
      </c>
      <c r="H2077" s="38"/>
      <c r="I2077" s="38"/>
      <c r="J2077" s="38"/>
      <c r="X2077" s="5" t="str">
        <f t="shared" si="76"/>
        <v>Cognitive bibliotherapy with support + TAU</v>
      </c>
      <c r="Y2077" s="5" t="str">
        <f t="shared" si="77"/>
        <v>Behavioural activation (BA)</v>
      </c>
      <c r="Z2077" s="5" t="str">
        <f>FIXED(EXP('WinBUGS output'!N2076),2)</f>
        <v>0.40</v>
      </c>
      <c r="AA2077" s="5" t="str">
        <f>FIXED(EXP('WinBUGS output'!M2076),2)</f>
        <v>0.14</v>
      </c>
      <c r="AB2077" s="5" t="str">
        <f>FIXED(EXP('WinBUGS output'!O2076),2)</f>
        <v>1.16</v>
      </c>
    </row>
    <row r="2078" spans="1:28" x14ac:dyDescent="0.25">
      <c r="A2078" s="15">
        <v>27</v>
      </c>
      <c r="B2078" s="15">
        <v>61</v>
      </c>
      <c r="C2078" s="5" t="str">
        <f>VLOOKUP(A2078,'WinBUGS output'!A:C,3,FALSE)</f>
        <v>Cognitive bibliotherapy with support + TAU</v>
      </c>
      <c r="D2078" s="5" t="str">
        <f>VLOOKUP(B2078,'WinBUGS output'!A:C,3,FALSE)</f>
        <v>Behavioural activation (BA) + TAU</v>
      </c>
      <c r="E2078" s="5" t="str">
        <f>FIXED('WinBUGS output'!N2077,2)</f>
        <v>-0.67</v>
      </c>
      <c r="F2078" s="5" t="str">
        <f>FIXED('WinBUGS output'!M2077,2)</f>
        <v>-1.79</v>
      </c>
      <c r="G2078" s="5" t="str">
        <f>FIXED('WinBUGS output'!O2077,2)</f>
        <v>0.48</v>
      </c>
      <c r="H2078" s="38" t="s">
        <v>5141</v>
      </c>
      <c r="I2078" s="38" t="s">
        <v>5450</v>
      </c>
      <c r="J2078" s="38" t="s">
        <v>5394</v>
      </c>
      <c r="X2078" s="5" t="str">
        <f t="shared" si="76"/>
        <v>Cognitive bibliotherapy with support + TAU</v>
      </c>
      <c r="Y2078" s="5" t="str">
        <f t="shared" si="77"/>
        <v>Behavioural activation (BA) + TAU</v>
      </c>
      <c r="Z2078" s="5" t="str">
        <f>FIXED(EXP('WinBUGS output'!N2077),2)</f>
        <v>0.51</v>
      </c>
      <c r="AA2078" s="5" t="str">
        <f>FIXED(EXP('WinBUGS output'!M2077),2)</f>
        <v>0.17</v>
      </c>
      <c r="AB2078" s="5" t="str">
        <f>FIXED(EXP('WinBUGS output'!O2077),2)</f>
        <v>1.62</v>
      </c>
    </row>
    <row r="2079" spans="1:28" x14ac:dyDescent="0.25">
      <c r="A2079" s="15">
        <v>27</v>
      </c>
      <c r="B2079" s="15">
        <v>62</v>
      </c>
      <c r="C2079" s="5" t="str">
        <f>VLOOKUP(A2079,'WinBUGS output'!A:C,3,FALSE)</f>
        <v>Cognitive bibliotherapy with support + TAU</v>
      </c>
      <c r="D2079" s="5" t="str">
        <f>VLOOKUP(B2079,'WinBUGS output'!A:C,3,FALSE)</f>
        <v>Behavioural therapy (Lewinsohn 1976)</v>
      </c>
      <c r="E2079" s="5" t="str">
        <f>FIXED('WinBUGS output'!N2078,2)</f>
        <v>-0.49</v>
      </c>
      <c r="F2079" s="5" t="str">
        <f>FIXED('WinBUGS output'!M2078,2)</f>
        <v>-1.68</v>
      </c>
      <c r="G2079" s="5" t="str">
        <f>FIXED('WinBUGS output'!O2078,2)</f>
        <v>0.84</v>
      </c>
      <c r="H2079" s="38"/>
      <c r="I2079" s="38"/>
      <c r="J2079" s="38"/>
      <c r="X2079" s="5" t="str">
        <f t="shared" si="76"/>
        <v>Cognitive bibliotherapy with support + TAU</v>
      </c>
      <c r="Y2079" s="5" t="str">
        <f t="shared" si="77"/>
        <v>Behavioural therapy (Lewinsohn 1976)</v>
      </c>
      <c r="Z2079" s="5" t="str">
        <f>FIXED(EXP('WinBUGS output'!N2078),2)</f>
        <v>0.61</v>
      </c>
      <c r="AA2079" s="5" t="str">
        <f>FIXED(EXP('WinBUGS output'!M2078),2)</f>
        <v>0.19</v>
      </c>
      <c r="AB2079" s="5" t="str">
        <f>FIXED(EXP('WinBUGS output'!O2078),2)</f>
        <v>2.31</v>
      </c>
    </row>
    <row r="2080" spans="1:28" x14ac:dyDescent="0.25">
      <c r="A2080" s="15">
        <v>27</v>
      </c>
      <c r="B2080" s="15">
        <v>63</v>
      </c>
      <c r="C2080" s="5" t="str">
        <f>VLOOKUP(A2080,'WinBUGS output'!A:C,3,FALSE)</f>
        <v>Cognitive bibliotherapy with support + TAU</v>
      </c>
      <c r="D2080" s="5" t="str">
        <f>VLOOKUP(B2080,'WinBUGS output'!A:C,3,FALSE)</f>
        <v>Coping with Depression course (individual)</v>
      </c>
      <c r="E2080" s="5" t="str">
        <f>FIXED('WinBUGS output'!N2079,2)</f>
        <v>-0.67</v>
      </c>
      <c r="F2080" s="5" t="str">
        <f>FIXED('WinBUGS output'!M2079,2)</f>
        <v>-1.91</v>
      </c>
      <c r="G2080" s="5" t="str">
        <f>FIXED('WinBUGS output'!O2079,2)</f>
        <v>0.60</v>
      </c>
      <c r="H2080" s="38"/>
      <c r="I2080" s="38"/>
      <c r="J2080" s="38"/>
      <c r="X2080" s="5" t="str">
        <f t="shared" si="76"/>
        <v>Cognitive bibliotherapy with support + TAU</v>
      </c>
      <c r="Y2080" s="5" t="str">
        <f t="shared" si="77"/>
        <v>Coping with Depression course (individual)</v>
      </c>
      <c r="Z2080" s="5" t="str">
        <f>FIXED(EXP('WinBUGS output'!N2079),2)</f>
        <v>0.51</v>
      </c>
      <c r="AA2080" s="5" t="str">
        <f>FIXED(EXP('WinBUGS output'!M2079),2)</f>
        <v>0.15</v>
      </c>
      <c r="AB2080" s="5" t="str">
        <f>FIXED(EXP('WinBUGS output'!O2079),2)</f>
        <v>1.83</v>
      </c>
    </row>
    <row r="2081" spans="1:28" x14ac:dyDescent="0.25">
      <c r="A2081" s="15">
        <v>27</v>
      </c>
      <c r="B2081" s="15">
        <v>64</v>
      </c>
      <c r="C2081" s="5" t="str">
        <f>VLOOKUP(A2081,'WinBUGS output'!A:C,3,FALSE)</f>
        <v>Cognitive bibliotherapy with support + TAU</v>
      </c>
      <c r="D2081" s="5" t="str">
        <f>VLOOKUP(B2081,'WinBUGS output'!A:C,3,FALSE)</f>
        <v>CBT individual (under 15 sessions)</v>
      </c>
      <c r="E2081" s="5" t="str">
        <f>FIXED('WinBUGS output'!N2080,2)</f>
        <v>-0.57</v>
      </c>
      <c r="F2081" s="5" t="str">
        <f>FIXED('WinBUGS output'!M2080,2)</f>
        <v>-1.45</v>
      </c>
      <c r="G2081" s="5" t="str">
        <f>FIXED('WinBUGS output'!O2080,2)</f>
        <v>0.36</v>
      </c>
      <c r="H2081" s="38"/>
      <c r="I2081" s="38"/>
      <c r="J2081" s="38"/>
      <c r="X2081" s="5" t="str">
        <f t="shared" si="76"/>
        <v>Cognitive bibliotherapy with support + TAU</v>
      </c>
      <c r="Y2081" s="5" t="str">
        <f t="shared" si="77"/>
        <v>CBT individual (under 15 sessions)</v>
      </c>
      <c r="Z2081" s="5" t="str">
        <f>FIXED(EXP('WinBUGS output'!N2080),2)</f>
        <v>0.56</v>
      </c>
      <c r="AA2081" s="5" t="str">
        <f>FIXED(EXP('WinBUGS output'!M2080),2)</f>
        <v>0.24</v>
      </c>
      <c r="AB2081" s="5" t="str">
        <f>FIXED(EXP('WinBUGS output'!O2080),2)</f>
        <v>1.43</v>
      </c>
    </row>
    <row r="2082" spans="1:28" x14ac:dyDescent="0.25">
      <c r="A2082" s="15">
        <v>27</v>
      </c>
      <c r="B2082" s="15">
        <v>65</v>
      </c>
      <c r="C2082" s="5" t="str">
        <f>VLOOKUP(A2082,'WinBUGS output'!A:C,3,FALSE)</f>
        <v>Cognitive bibliotherapy with support + TAU</v>
      </c>
      <c r="D2082" s="5" t="str">
        <f>VLOOKUP(B2082,'WinBUGS output'!A:C,3,FALSE)</f>
        <v>CBT individual (under 15 sessions) + TAU</v>
      </c>
      <c r="E2082" s="5" t="str">
        <f>FIXED('WinBUGS output'!N2081,2)</f>
        <v>-0.51</v>
      </c>
      <c r="F2082" s="5" t="str">
        <f>FIXED('WinBUGS output'!M2081,2)</f>
        <v>-1.46</v>
      </c>
      <c r="G2082" s="5" t="str">
        <f>FIXED('WinBUGS output'!O2081,2)</f>
        <v>0.53</v>
      </c>
      <c r="H2082" s="38"/>
      <c r="I2082" s="38"/>
      <c r="J2082" s="38"/>
      <c r="X2082" s="5" t="str">
        <f t="shared" si="76"/>
        <v>Cognitive bibliotherapy with support + TAU</v>
      </c>
      <c r="Y2082" s="5" t="str">
        <f t="shared" si="77"/>
        <v>CBT individual (under 15 sessions) + TAU</v>
      </c>
      <c r="Z2082" s="5" t="str">
        <f>FIXED(EXP('WinBUGS output'!N2081),2)</f>
        <v>0.60</v>
      </c>
      <c r="AA2082" s="5" t="str">
        <f>FIXED(EXP('WinBUGS output'!M2081),2)</f>
        <v>0.23</v>
      </c>
      <c r="AB2082" s="5" t="str">
        <f>FIXED(EXP('WinBUGS output'!O2081),2)</f>
        <v>1.70</v>
      </c>
    </row>
    <row r="2083" spans="1:28" x14ac:dyDescent="0.25">
      <c r="A2083" s="15">
        <v>27</v>
      </c>
      <c r="B2083" s="15">
        <v>66</v>
      </c>
      <c r="C2083" s="5" t="str">
        <f>VLOOKUP(A2083,'WinBUGS output'!A:C,3,FALSE)</f>
        <v>Cognitive bibliotherapy with support + TAU</v>
      </c>
      <c r="D2083" s="5" t="str">
        <f>VLOOKUP(B2083,'WinBUGS output'!A:C,3,FALSE)</f>
        <v>CBT individual (over 15 sessions)</v>
      </c>
      <c r="E2083" s="5" t="str">
        <f>FIXED('WinBUGS output'!N2082,2)</f>
        <v>-0.63</v>
      </c>
      <c r="F2083" s="5" t="str">
        <f>FIXED('WinBUGS output'!M2082,2)</f>
        <v>-1.51</v>
      </c>
      <c r="G2083" s="5" t="str">
        <f>FIXED('WinBUGS output'!O2082,2)</f>
        <v>0.28</v>
      </c>
      <c r="H2083" s="38"/>
      <c r="I2083" s="38"/>
      <c r="J2083" s="38"/>
      <c r="X2083" s="5" t="str">
        <f t="shared" si="76"/>
        <v>Cognitive bibliotherapy with support + TAU</v>
      </c>
      <c r="Y2083" s="5" t="str">
        <f t="shared" si="77"/>
        <v>CBT individual (over 15 sessions)</v>
      </c>
      <c r="Z2083" s="5" t="str">
        <f>FIXED(EXP('WinBUGS output'!N2082),2)</f>
        <v>0.53</v>
      </c>
      <c r="AA2083" s="5" t="str">
        <f>FIXED(EXP('WinBUGS output'!M2082),2)</f>
        <v>0.22</v>
      </c>
      <c r="AB2083" s="5" t="str">
        <f>FIXED(EXP('WinBUGS output'!O2082),2)</f>
        <v>1.32</v>
      </c>
    </row>
    <row r="2084" spans="1:28" x14ac:dyDescent="0.25">
      <c r="A2084" s="15">
        <v>27</v>
      </c>
      <c r="B2084" s="15">
        <v>67</v>
      </c>
      <c r="C2084" s="5" t="str">
        <f>VLOOKUP(A2084,'WinBUGS output'!A:C,3,FALSE)</f>
        <v>Cognitive bibliotherapy with support + TAU</v>
      </c>
      <c r="D2084" s="5" t="str">
        <f>VLOOKUP(B2084,'WinBUGS output'!A:C,3,FALSE)</f>
        <v>CBT individual (over 15 sessions) + TAU</v>
      </c>
      <c r="E2084" s="5" t="str">
        <f>FIXED('WinBUGS output'!N2083,2)</f>
        <v>-0.66</v>
      </c>
      <c r="F2084" s="5" t="str">
        <f>FIXED('WinBUGS output'!M2083,2)</f>
        <v>-1.72</v>
      </c>
      <c r="G2084" s="5" t="str">
        <f>FIXED('WinBUGS output'!O2083,2)</f>
        <v>0.39</v>
      </c>
      <c r="H2084" s="38"/>
      <c r="I2084" s="38"/>
      <c r="J2084" s="38"/>
      <c r="X2084" s="5" t="str">
        <f t="shared" si="76"/>
        <v>Cognitive bibliotherapy with support + TAU</v>
      </c>
      <c r="Y2084" s="5" t="str">
        <f t="shared" si="77"/>
        <v>CBT individual (over 15 sessions) + TAU</v>
      </c>
      <c r="Z2084" s="5" t="str">
        <f>FIXED(EXP('WinBUGS output'!N2083),2)</f>
        <v>0.52</v>
      </c>
      <c r="AA2084" s="5" t="str">
        <f>FIXED(EXP('WinBUGS output'!M2083),2)</f>
        <v>0.18</v>
      </c>
      <c r="AB2084" s="5" t="str">
        <f>FIXED(EXP('WinBUGS output'!O2083),2)</f>
        <v>1.48</v>
      </c>
    </row>
    <row r="2085" spans="1:28" x14ac:dyDescent="0.25">
      <c r="A2085" s="15">
        <v>27</v>
      </c>
      <c r="B2085" s="15">
        <v>68</v>
      </c>
      <c r="C2085" s="5" t="str">
        <f>VLOOKUP(A2085,'WinBUGS output'!A:C,3,FALSE)</f>
        <v>Cognitive bibliotherapy with support + TAU</v>
      </c>
      <c r="D2085" s="5" t="str">
        <f>VLOOKUP(B2085,'WinBUGS output'!A:C,3,FALSE)</f>
        <v>Rational emotive behaviour therapy (REBT) individual</v>
      </c>
      <c r="E2085" s="5" t="str">
        <f>FIXED('WinBUGS output'!N2084,2)</f>
        <v>-0.67</v>
      </c>
      <c r="F2085" s="5" t="str">
        <f>FIXED('WinBUGS output'!M2084,2)</f>
        <v>-1.71</v>
      </c>
      <c r="G2085" s="5" t="str">
        <f>FIXED('WinBUGS output'!O2084,2)</f>
        <v>0.37</v>
      </c>
      <c r="H2085" s="38"/>
      <c r="I2085" s="38"/>
      <c r="J2085" s="38"/>
      <c r="X2085" s="5" t="str">
        <f t="shared" si="76"/>
        <v>Cognitive bibliotherapy with support + TAU</v>
      </c>
      <c r="Y2085" s="5" t="str">
        <f t="shared" si="77"/>
        <v>Rational emotive behaviour therapy (REBT) individual</v>
      </c>
      <c r="Z2085" s="5" t="str">
        <f>FIXED(EXP('WinBUGS output'!N2084),2)</f>
        <v>0.51</v>
      </c>
      <c r="AA2085" s="5" t="str">
        <f>FIXED(EXP('WinBUGS output'!M2084),2)</f>
        <v>0.18</v>
      </c>
      <c r="AB2085" s="5" t="str">
        <f>FIXED(EXP('WinBUGS output'!O2084),2)</f>
        <v>1.45</v>
      </c>
    </row>
    <row r="2086" spans="1:28" x14ac:dyDescent="0.25">
      <c r="A2086" s="15">
        <v>27</v>
      </c>
      <c r="B2086" s="15">
        <v>69</v>
      </c>
      <c r="C2086" s="5" t="str">
        <f>VLOOKUP(A2086,'WinBUGS output'!A:C,3,FALSE)</f>
        <v>Cognitive bibliotherapy with support + TAU</v>
      </c>
      <c r="D2086" s="5" t="str">
        <f>VLOOKUP(B2086,'WinBUGS output'!A:C,3,FALSE)</f>
        <v>Third-wave cognitive therapy individual</v>
      </c>
      <c r="E2086" s="5" t="str">
        <f>FIXED('WinBUGS output'!N2085,2)</f>
        <v>-0.71</v>
      </c>
      <c r="F2086" s="5" t="str">
        <f>FIXED('WinBUGS output'!M2085,2)</f>
        <v>-1.66</v>
      </c>
      <c r="G2086" s="5" t="str">
        <f>FIXED('WinBUGS output'!O2085,2)</f>
        <v>0.26</v>
      </c>
      <c r="H2086" s="38"/>
      <c r="I2086" s="38"/>
      <c r="J2086" s="38"/>
      <c r="X2086" s="5" t="str">
        <f t="shared" si="76"/>
        <v>Cognitive bibliotherapy with support + TAU</v>
      </c>
      <c r="Y2086" s="5" t="str">
        <f t="shared" si="77"/>
        <v>Third-wave cognitive therapy individual</v>
      </c>
      <c r="Z2086" s="5" t="str">
        <f>FIXED(EXP('WinBUGS output'!N2085),2)</f>
        <v>0.49</v>
      </c>
      <c r="AA2086" s="5" t="str">
        <f>FIXED(EXP('WinBUGS output'!M2085),2)</f>
        <v>0.19</v>
      </c>
      <c r="AB2086" s="5" t="str">
        <f>FIXED(EXP('WinBUGS output'!O2085),2)</f>
        <v>1.30</v>
      </c>
    </row>
    <row r="2087" spans="1:28" x14ac:dyDescent="0.25">
      <c r="A2087" s="15">
        <v>27</v>
      </c>
      <c r="B2087" s="15">
        <v>70</v>
      </c>
      <c r="C2087" s="5" t="str">
        <f>VLOOKUP(A2087,'WinBUGS output'!A:C,3,FALSE)</f>
        <v>Cognitive bibliotherapy with support + TAU</v>
      </c>
      <c r="D2087" s="5" t="str">
        <f>VLOOKUP(B2087,'WinBUGS output'!A:C,3,FALSE)</f>
        <v>Third-wave cognitive therapy individual + TAU</v>
      </c>
      <c r="E2087" s="5" t="str">
        <f>FIXED('WinBUGS output'!N2086,2)</f>
        <v>-0.67</v>
      </c>
      <c r="F2087" s="5" t="str">
        <f>FIXED('WinBUGS output'!M2086,2)</f>
        <v>-1.73</v>
      </c>
      <c r="G2087" s="5" t="str">
        <f>FIXED('WinBUGS output'!O2086,2)</f>
        <v>0.39</v>
      </c>
      <c r="H2087" s="38"/>
      <c r="I2087" s="38"/>
      <c r="J2087" s="38"/>
      <c r="X2087" s="5" t="str">
        <f t="shared" si="76"/>
        <v>Cognitive bibliotherapy with support + TAU</v>
      </c>
      <c r="Y2087" s="5" t="str">
        <f t="shared" si="77"/>
        <v>Third-wave cognitive therapy individual + TAU</v>
      </c>
      <c r="Z2087" s="5" t="str">
        <f>FIXED(EXP('WinBUGS output'!N2086),2)</f>
        <v>0.51</v>
      </c>
      <c r="AA2087" s="5" t="str">
        <f>FIXED(EXP('WinBUGS output'!M2086),2)</f>
        <v>0.18</v>
      </c>
      <c r="AB2087" s="5" t="str">
        <f>FIXED(EXP('WinBUGS output'!O2086),2)</f>
        <v>1.47</v>
      </c>
    </row>
    <row r="2088" spans="1:28" x14ac:dyDescent="0.25">
      <c r="A2088" s="15">
        <v>27</v>
      </c>
      <c r="B2088" s="15">
        <v>71</v>
      </c>
      <c r="C2088" s="5" t="str">
        <f>VLOOKUP(A2088,'WinBUGS output'!A:C,3,FALSE)</f>
        <v>Cognitive bibliotherapy with support + TAU</v>
      </c>
      <c r="D2088" s="5" t="str">
        <f>VLOOKUP(B2088,'WinBUGS output'!A:C,3,FALSE)</f>
        <v>CBT group (under 15 sessions)</v>
      </c>
      <c r="E2088" s="5" t="str">
        <f>FIXED('WinBUGS output'!N2087,2)</f>
        <v>-0.41</v>
      </c>
      <c r="F2088" s="5" t="str">
        <f>FIXED('WinBUGS output'!M2087,2)</f>
        <v>-1.39</v>
      </c>
      <c r="G2088" s="5" t="str">
        <f>FIXED('WinBUGS output'!O2087,2)</f>
        <v>0.65</v>
      </c>
      <c r="H2088" s="38"/>
      <c r="I2088" s="38"/>
      <c r="J2088" s="38"/>
      <c r="X2088" s="5" t="str">
        <f t="shared" si="76"/>
        <v>Cognitive bibliotherapy with support + TAU</v>
      </c>
      <c r="Y2088" s="5" t="str">
        <f t="shared" si="77"/>
        <v>CBT group (under 15 sessions)</v>
      </c>
      <c r="Z2088" s="5" t="str">
        <f>FIXED(EXP('WinBUGS output'!N2087),2)</f>
        <v>0.67</v>
      </c>
      <c r="AA2088" s="5" t="str">
        <f>FIXED(EXP('WinBUGS output'!M2087),2)</f>
        <v>0.25</v>
      </c>
      <c r="AB2088" s="5" t="str">
        <f>FIXED(EXP('WinBUGS output'!O2087),2)</f>
        <v>1.92</v>
      </c>
    </row>
    <row r="2089" spans="1:28" x14ac:dyDescent="0.25">
      <c r="A2089" s="15">
        <v>27</v>
      </c>
      <c r="B2089" s="15">
        <v>72</v>
      </c>
      <c r="C2089" s="5" t="str">
        <f>VLOOKUP(A2089,'WinBUGS output'!A:C,3,FALSE)</f>
        <v>Cognitive bibliotherapy with support + TAU</v>
      </c>
      <c r="D2089" s="5" t="str">
        <f>VLOOKUP(B2089,'WinBUGS output'!A:C,3,FALSE)</f>
        <v>CBT group (under 15 sessions) + TAU</v>
      </c>
      <c r="E2089" s="5" t="str">
        <f>FIXED('WinBUGS output'!N2088,2)</f>
        <v>-1.11</v>
      </c>
      <c r="F2089" s="5" t="str">
        <f>FIXED('WinBUGS output'!M2088,2)</f>
        <v>-2.34</v>
      </c>
      <c r="G2089" s="5" t="str">
        <f>FIXED('WinBUGS output'!O2088,2)</f>
        <v>0.05</v>
      </c>
      <c r="H2089" s="38"/>
      <c r="I2089" s="38"/>
      <c r="J2089" s="38"/>
      <c r="X2089" s="5" t="str">
        <f t="shared" si="76"/>
        <v>Cognitive bibliotherapy with support + TAU</v>
      </c>
      <c r="Y2089" s="5" t="str">
        <f t="shared" si="77"/>
        <v>CBT group (under 15 sessions) + TAU</v>
      </c>
      <c r="Z2089" s="5" t="str">
        <f>FIXED(EXP('WinBUGS output'!N2088),2)</f>
        <v>0.33</v>
      </c>
      <c r="AA2089" s="5" t="str">
        <f>FIXED(EXP('WinBUGS output'!M2088),2)</f>
        <v>0.10</v>
      </c>
      <c r="AB2089" s="5" t="str">
        <f>FIXED(EXP('WinBUGS output'!O2088),2)</f>
        <v>1.05</v>
      </c>
    </row>
    <row r="2090" spans="1:28" x14ac:dyDescent="0.25">
      <c r="A2090" s="15">
        <v>27</v>
      </c>
      <c r="B2090" s="15">
        <v>73</v>
      </c>
      <c r="C2090" s="5" t="str">
        <f>VLOOKUP(A2090,'WinBUGS output'!A:C,3,FALSE)</f>
        <v>Cognitive bibliotherapy with support + TAU</v>
      </c>
      <c r="D2090" s="5" t="str">
        <f>VLOOKUP(B2090,'WinBUGS output'!A:C,3,FALSE)</f>
        <v>CBT group (over 15 sessions)</v>
      </c>
      <c r="E2090" s="5" t="str">
        <f>FIXED('WinBUGS output'!N2089,2)</f>
        <v>-0.58</v>
      </c>
      <c r="F2090" s="5" t="str">
        <f>FIXED('WinBUGS output'!M2089,2)</f>
        <v>-1.67</v>
      </c>
      <c r="G2090" s="5" t="str">
        <f>FIXED('WinBUGS output'!O2089,2)</f>
        <v>0.55</v>
      </c>
      <c r="H2090" s="38"/>
      <c r="I2090" s="38"/>
      <c r="J2090" s="38"/>
      <c r="X2090" s="5" t="str">
        <f t="shared" si="76"/>
        <v>Cognitive bibliotherapy with support + TAU</v>
      </c>
      <c r="Y2090" s="5" t="str">
        <f t="shared" si="77"/>
        <v>CBT group (over 15 sessions)</v>
      </c>
      <c r="Z2090" s="5" t="str">
        <f>FIXED(EXP('WinBUGS output'!N2089),2)</f>
        <v>0.56</v>
      </c>
      <c r="AA2090" s="5" t="str">
        <f>FIXED(EXP('WinBUGS output'!M2089),2)</f>
        <v>0.19</v>
      </c>
      <c r="AB2090" s="5" t="str">
        <f>FIXED(EXP('WinBUGS output'!O2089),2)</f>
        <v>1.73</v>
      </c>
    </row>
    <row r="2091" spans="1:28" x14ac:dyDescent="0.25">
      <c r="A2091" s="15">
        <v>27</v>
      </c>
      <c r="B2091" s="15">
        <v>74</v>
      </c>
      <c r="C2091" s="5" t="str">
        <f>VLOOKUP(A2091,'WinBUGS output'!A:C,3,FALSE)</f>
        <v>Cognitive bibliotherapy with support + TAU</v>
      </c>
      <c r="D2091" s="5" t="str">
        <f>VLOOKUP(B2091,'WinBUGS output'!A:C,3,FALSE)</f>
        <v>Coping with Depression course (group)</v>
      </c>
      <c r="E2091" s="5" t="str">
        <f>FIXED('WinBUGS output'!N2090,2)</f>
        <v>-0.54</v>
      </c>
      <c r="F2091" s="5" t="str">
        <f>FIXED('WinBUGS output'!M2090,2)</f>
        <v>-1.55</v>
      </c>
      <c r="G2091" s="5" t="str">
        <f>FIXED('WinBUGS output'!O2090,2)</f>
        <v>0.52</v>
      </c>
      <c r="H2091" s="38"/>
      <c r="I2091" s="38"/>
      <c r="J2091" s="38"/>
      <c r="X2091" s="5" t="str">
        <f t="shared" si="76"/>
        <v>Cognitive bibliotherapy with support + TAU</v>
      </c>
      <c r="Y2091" s="5" t="str">
        <f t="shared" si="77"/>
        <v>Coping with Depression course (group)</v>
      </c>
      <c r="Z2091" s="5" t="str">
        <f>FIXED(EXP('WinBUGS output'!N2090),2)</f>
        <v>0.58</v>
      </c>
      <c r="AA2091" s="5" t="str">
        <f>FIXED(EXP('WinBUGS output'!M2090),2)</f>
        <v>0.21</v>
      </c>
      <c r="AB2091" s="5" t="str">
        <f>FIXED(EXP('WinBUGS output'!O2090),2)</f>
        <v>1.68</v>
      </c>
    </row>
    <row r="2092" spans="1:28" x14ac:dyDescent="0.25">
      <c r="A2092" s="15">
        <v>27</v>
      </c>
      <c r="B2092" s="15">
        <v>75</v>
      </c>
      <c r="C2092" s="5" t="str">
        <f>VLOOKUP(A2092,'WinBUGS output'!A:C,3,FALSE)</f>
        <v>Cognitive bibliotherapy with support + TAU</v>
      </c>
      <c r="D2092" s="5" t="str">
        <f>VLOOKUP(B2092,'WinBUGS output'!A:C,3,FALSE)</f>
        <v>Coping with Depression course (group) + TAU</v>
      </c>
      <c r="E2092" s="5" t="str">
        <f>FIXED('WinBUGS output'!N2091,2)</f>
        <v>-0.26</v>
      </c>
      <c r="F2092" s="5" t="str">
        <f>FIXED('WinBUGS output'!M2091,2)</f>
        <v>-1.31</v>
      </c>
      <c r="G2092" s="5" t="str">
        <f>FIXED('WinBUGS output'!O2091,2)</f>
        <v>0.90</v>
      </c>
      <c r="H2092" s="38"/>
      <c r="I2092" s="38"/>
      <c r="J2092" s="38"/>
      <c r="X2092" s="5" t="str">
        <f t="shared" si="76"/>
        <v>Cognitive bibliotherapy with support + TAU</v>
      </c>
      <c r="Y2092" s="5" t="str">
        <f t="shared" si="77"/>
        <v>Coping with Depression course (group) + TAU</v>
      </c>
      <c r="Z2092" s="5" t="str">
        <f>FIXED(EXP('WinBUGS output'!N2091),2)</f>
        <v>0.77</v>
      </c>
      <c r="AA2092" s="5" t="str">
        <f>FIXED(EXP('WinBUGS output'!M2091),2)</f>
        <v>0.27</v>
      </c>
      <c r="AB2092" s="5" t="str">
        <f>FIXED(EXP('WinBUGS output'!O2091),2)</f>
        <v>2.47</v>
      </c>
    </row>
    <row r="2093" spans="1:28" x14ac:dyDescent="0.25">
      <c r="A2093" s="15">
        <v>27</v>
      </c>
      <c r="B2093" s="15">
        <v>76</v>
      </c>
      <c r="C2093" s="5" t="str">
        <f>VLOOKUP(A2093,'WinBUGS output'!A:C,3,FALSE)</f>
        <v>Cognitive bibliotherapy with support + TAU</v>
      </c>
      <c r="D2093" s="5" t="str">
        <f>VLOOKUP(B2093,'WinBUGS output'!A:C,3,FALSE)</f>
        <v>Rational emotive behaviour therapy (REBT) group</v>
      </c>
      <c r="E2093" s="5" t="str">
        <f>FIXED('WinBUGS output'!N2092,2)</f>
        <v>-0.82</v>
      </c>
      <c r="F2093" s="5" t="str">
        <f>FIXED('WinBUGS output'!M2092,2)</f>
        <v>-2.10</v>
      </c>
      <c r="G2093" s="5" t="str">
        <f>FIXED('WinBUGS output'!O2092,2)</f>
        <v>0.37</v>
      </c>
      <c r="H2093" s="38"/>
      <c r="I2093" s="38"/>
      <c r="J2093" s="38"/>
      <c r="X2093" s="5" t="str">
        <f t="shared" si="76"/>
        <v>Cognitive bibliotherapy with support + TAU</v>
      </c>
      <c r="Y2093" s="5" t="str">
        <f t="shared" si="77"/>
        <v>Rational emotive behaviour therapy (REBT) group</v>
      </c>
      <c r="Z2093" s="5" t="str">
        <f>FIXED(EXP('WinBUGS output'!N2092),2)</f>
        <v>0.44</v>
      </c>
      <c r="AA2093" s="5" t="str">
        <f>FIXED(EXP('WinBUGS output'!M2092),2)</f>
        <v>0.12</v>
      </c>
      <c r="AB2093" s="5" t="str">
        <f>FIXED(EXP('WinBUGS output'!O2092),2)</f>
        <v>1.45</v>
      </c>
    </row>
    <row r="2094" spans="1:28" x14ac:dyDescent="0.25">
      <c r="A2094" s="15">
        <v>27</v>
      </c>
      <c r="B2094" s="15">
        <v>77</v>
      </c>
      <c r="C2094" s="5" t="str">
        <f>VLOOKUP(A2094,'WinBUGS output'!A:C,3,FALSE)</f>
        <v>Cognitive bibliotherapy with support + TAU</v>
      </c>
      <c r="D2094" s="5" t="str">
        <f>VLOOKUP(B2094,'WinBUGS output'!A:C,3,FALSE)</f>
        <v>Third-wave cognitive therapy group</v>
      </c>
      <c r="E2094" s="5" t="str">
        <f>FIXED('WinBUGS output'!N2093,2)</f>
        <v>-0.38</v>
      </c>
      <c r="F2094" s="5" t="str">
        <f>FIXED('WinBUGS output'!M2093,2)</f>
        <v>-1.44</v>
      </c>
      <c r="G2094" s="5" t="str">
        <f>FIXED('WinBUGS output'!O2093,2)</f>
        <v>0.79</v>
      </c>
      <c r="H2094" s="38"/>
      <c r="I2094" s="38"/>
      <c r="J2094" s="38"/>
      <c r="X2094" s="5" t="str">
        <f t="shared" si="76"/>
        <v>Cognitive bibliotherapy with support + TAU</v>
      </c>
      <c r="Y2094" s="5" t="str">
        <f t="shared" si="77"/>
        <v>Third-wave cognitive therapy group</v>
      </c>
      <c r="Z2094" s="5" t="str">
        <f>FIXED(EXP('WinBUGS output'!N2093),2)</f>
        <v>0.68</v>
      </c>
      <c r="AA2094" s="5" t="str">
        <f>FIXED(EXP('WinBUGS output'!M2093),2)</f>
        <v>0.24</v>
      </c>
      <c r="AB2094" s="5" t="str">
        <f>FIXED(EXP('WinBUGS output'!O2093),2)</f>
        <v>2.20</v>
      </c>
    </row>
    <row r="2095" spans="1:28" x14ac:dyDescent="0.25">
      <c r="A2095" s="15">
        <v>27</v>
      </c>
      <c r="B2095" s="15">
        <v>78</v>
      </c>
      <c r="C2095" s="5" t="str">
        <f>VLOOKUP(A2095,'WinBUGS output'!A:C,3,FALSE)</f>
        <v>Cognitive bibliotherapy with support + TAU</v>
      </c>
      <c r="D2095" s="5" t="str">
        <f>VLOOKUP(B2095,'WinBUGS output'!A:C,3,FALSE)</f>
        <v>Third-wave cognitive therapy group + TAU</v>
      </c>
      <c r="E2095" s="5" t="str">
        <f>FIXED('WinBUGS output'!N2094,2)</f>
        <v>-0.71</v>
      </c>
      <c r="F2095" s="5" t="str">
        <f>FIXED('WinBUGS output'!M2094,2)</f>
        <v>-1.91</v>
      </c>
      <c r="G2095" s="5" t="str">
        <f>FIXED('WinBUGS output'!O2094,2)</f>
        <v>0.48</v>
      </c>
      <c r="H2095" s="38"/>
      <c r="I2095" s="38"/>
      <c r="J2095" s="38"/>
      <c r="X2095" s="5" t="str">
        <f t="shared" si="76"/>
        <v>Cognitive bibliotherapy with support + TAU</v>
      </c>
      <c r="Y2095" s="5" t="str">
        <f t="shared" si="77"/>
        <v>Third-wave cognitive therapy group + TAU</v>
      </c>
      <c r="Z2095" s="5" t="str">
        <f>FIXED(EXP('WinBUGS output'!N2094),2)</f>
        <v>0.49</v>
      </c>
      <c r="AA2095" s="5" t="str">
        <f>FIXED(EXP('WinBUGS output'!M2094),2)</f>
        <v>0.15</v>
      </c>
      <c r="AB2095" s="5" t="str">
        <f>FIXED(EXP('WinBUGS output'!O2094),2)</f>
        <v>1.62</v>
      </c>
    </row>
    <row r="2096" spans="1:28" x14ac:dyDescent="0.25">
      <c r="A2096" s="15">
        <v>27</v>
      </c>
      <c r="B2096" s="15">
        <v>79</v>
      </c>
      <c r="C2096" s="5" t="str">
        <f>VLOOKUP(A2096,'WinBUGS output'!A:C,3,FALSE)</f>
        <v>Cognitive bibliotherapy with support + TAU</v>
      </c>
      <c r="D2096" s="5" t="str">
        <f>VLOOKUP(B2096,'WinBUGS output'!A:C,3,FALSE)</f>
        <v>CBT individual (over 15 sessions) + any AD</v>
      </c>
      <c r="E2096" s="5" t="str">
        <f>FIXED('WinBUGS output'!N2095,2)</f>
        <v>-0.15</v>
      </c>
      <c r="F2096" s="5" t="str">
        <f>FIXED('WinBUGS output'!M2095,2)</f>
        <v>-1.42</v>
      </c>
      <c r="G2096" s="5" t="str">
        <f>FIXED('WinBUGS output'!O2095,2)</f>
        <v>1.19</v>
      </c>
      <c r="H2096" s="38"/>
      <c r="I2096" s="38"/>
      <c r="J2096" s="38"/>
      <c r="X2096" s="5" t="str">
        <f t="shared" si="76"/>
        <v>Cognitive bibliotherapy with support + TAU</v>
      </c>
      <c r="Y2096" s="5" t="str">
        <f t="shared" si="77"/>
        <v>CBT individual (over 15 sessions) + any AD</v>
      </c>
      <c r="Z2096" s="5" t="str">
        <f>FIXED(EXP('WinBUGS output'!N2095),2)</f>
        <v>0.86</v>
      </c>
      <c r="AA2096" s="5" t="str">
        <f>FIXED(EXP('WinBUGS output'!M2095),2)</f>
        <v>0.24</v>
      </c>
      <c r="AB2096" s="5" t="str">
        <f>FIXED(EXP('WinBUGS output'!O2095),2)</f>
        <v>3.27</v>
      </c>
    </row>
    <row r="2097" spans="1:28" x14ac:dyDescent="0.25">
      <c r="A2097" s="15">
        <v>27</v>
      </c>
      <c r="B2097" s="15">
        <v>80</v>
      </c>
      <c r="C2097" s="5" t="str">
        <f>VLOOKUP(A2097,'WinBUGS output'!A:C,3,FALSE)</f>
        <v>Cognitive bibliotherapy with support + TAU</v>
      </c>
      <c r="D2097" s="5" t="str">
        <f>VLOOKUP(B2097,'WinBUGS output'!A:C,3,FALSE)</f>
        <v>CBT individual (over 15 sessions) + any TCA</v>
      </c>
      <c r="E2097" s="5" t="str">
        <f>FIXED('WinBUGS output'!N2096,2)</f>
        <v>-0.25</v>
      </c>
      <c r="F2097" s="5" t="str">
        <f>FIXED('WinBUGS output'!M2096,2)</f>
        <v>-1.39</v>
      </c>
      <c r="G2097" s="5" t="str">
        <f>FIXED('WinBUGS output'!O2096,2)</f>
        <v>0.92</v>
      </c>
      <c r="H2097" s="38"/>
      <c r="I2097" s="38"/>
      <c r="J2097" s="38"/>
      <c r="X2097" s="5" t="str">
        <f t="shared" si="76"/>
        <v>Cognitive bibliotherapy with support + TAU</v>
      </c>
      <c r="Y2097" s="5" t="str">
        <f t="shared" si="77"/>
        <v>CBT individual (over 15 sessions) + any TCA</v>
      </c>
      <c r="Z2097" s="5" t="str">
        <f>FIXED(EXP('WinBUGS output'!N2096),2)</f>
        <v>0.78</v>
      </c>
      <c r="AA2097" s="5" t="str">
        <f>FIXED(EXP('WinBUGS output'!M2096),2)</f>
        <v>0.25</v>
      </c>
      <c r="AB2097" s="5" t="str">
        <f>FIXED(EXP('WinBUGS output'!O2096),2)</f>
        <v>2.51</v>
      </c>
    </row>
    <row r="2098" spans="1:28" x14ac:dyDescent="0.25">
      <c r="A2098" s="15">
        <v>27</v>
      </c>
      <c r="B2098" s="15">
        <v>81</v>
      </c>
      <c r="C2098" s="5" t="str">
        <f>VLOOKUP(A2098,'WinBUGS output'!A:C,3,FALSE)</f>
        <v>Cognitive bibliotherapy with support + TAU</v>
      </c>
      <c r="D2098" s="5" t="str">
        <f>VLOOKUP(B2098,'WinBUGS output'!A:C,3,FALSE)</f>
        <v>CBT individual (over 15 sessions) + imipramine</v>
      </c>
      <c r="E2098" s="5" t="str">
        <f>FIXED('WinBUGS output'!N2097,2)</f>
        <v>-0.27</v>
      </c>
      <c r="F2098" s="5" t="str">
        <f>FIXED('WinBUGS output'!M2097,2)</f>
        <v>-1.48</v>
      </c>
      <c r="G2098" s="5" t="str">
        <f>FIXED('WinBUGS output'!O2097,2)</f>
        <v>0.96</v>
      </c>
      <c r="H2098" s="38"/>
      <c r="I2098" s="38"/>
      <c r="J2098" s="38"/>
      <c r="X2098" s="5" t="str">
        <f t="shared" si="76"/>
        <v>Cognitive bibliotherapy with support + TAU</v>
      </c>
      <c r="Y2098" s="5" t="str">
        <f t="shared" si="77"/>
        <v>CBT individual (over 15 sessions) + imipramine</v>
      </c>
      <c r="Z2098" s="5" t="str">
        <f>FIXED(EXP('WinBUGS output'!N2097),2)</f>
        <v>0.76</v>
      </c>
      <c r="AA2098" s="5" t="str">
        <f>FIXED(EXP('WinBUGS output'!M2097),2)</f>
        <v>0.23</v>
      </c>
      <c r="AB2098" s="5" t="str">
        <f>FIXED(EXP('WinBUGS output'!O2097),2)</f>
        <v>2.60</v>
      </c>
    </row>
    <row r="2099" spans="1:28" x14ac:dyDescent="0.25">
      <c r="A2099" s="15">
        <v>27</v>
      </c>
      <c r="B2099" s="15">
        <v>82</v>
      </c>
      <c r="C2099" s="5" t="str">
        <f>VLOOKUP(A2099,'WinBUGS output'!A:C,3,FALSE)</f>
        <v>Cognitive bibliotherapy with support + TAU</v>
      </c>
      <c r="D2099" s="5" t="str">
        <f>VLOOKUP(B2099,'WinBUGS output'!A:C,3,FALSE)</f>
        <v>CBT group (under 15 sessions) + imipramine</v>
      </c>
      <c r="E2099" s="5" t="str">
        <f>FIXED('WinBUGS output'!N2098,2)</f>
        <v>0.60</v>
      </c>
      <c r="F2099" s="5" t="str">
        <f>FIXED('WinBUGS output'!M2098,2)</f>
        <v>-1.05</v>
      </c>
      <c r="G2099" s="5" t="str">
        <f>FIXED('WinBUGS output'!O2098,2)</f>
        <v>2.27</v>
      </c>
      <c r="H2099" s="38"/>
      <c r="I2099" s="38"/>
      <c r="J2099" s="38"/>
      <c r="X2099" s="5" t="str">
        <f t="shared" si="76"/>
        <v>Cognitive bibliotherapy with support + TAU</v>
      </c>
      <c r="Y2099" s="5" t="str">
        <f t="shared" si="77"/>
        <v>CBT group (under 15 sessions) + imipramine</v>
      </c>
      <c r="Z2099" s="5" t="str">
        <f>FIXED(EXP('WinBUGS output'!N2098),2)</f>
        <v>1.82</v>
      </c>
      <c r="AA2099" s="5" t="str">
        <f>FIXED(EXP('WinBUGS output'!M2098),2)</f>
        <v>0.35</v>
      </c>
      <c r="AB2099" s="5" t="str">
        <f>FIXED(EXP('WinBUGS output'!O2098),2)</f>
        <v>9.67</v>
      </c>
    </row>
    <row r="2100" spans="1:28" x14ac:dyDescent="0.25">
      <c r="A2100" s="15">
        <v>27</v>
      </c>
      <c r="B2100" s="15">
        <v>83</v>
      </c>
      <c r="C2100" s="5" t="str">
        <f>VLOOKUP(A2100,'WinBUGS output'!A:C,3,FALSE)</f>
        <v>Cognitive bibliotherapy with support + TAU</v>
      </c>
      <c r="D2100" s="5" t="str">
        <f>VLOOKUP(B2100,'WinBUGS output'!A:C,3,FALSE)</f>
        <v>Problem solving individual + any SSRI</v>
      </c>
      <c r="E2100" s="5" t="str">
        <f>FIXED('WinBUGS output'!N2099,2)</f>
        <v>-1.07</v>
      </c>
      <c r="F2100" s="5" t="str">
        <f>FIXED('WinBUGS output'!M2099,2)</f>
        <v>-2.66</v>
      </c>
      <c r="G2100" s="5" t="str">
        <f>FIXED('WinBUGS output'!O2099,2)</f>
        <v>0.50</v>
      </c>
      <c r="H2100" s="38"/>
      <c r="I2100" s="38"/>
      <c r="J2100" s="38"/>
      <c r="X2100" s="5" t="str">
        <f t="shared" si="76"/>
        <v>Cognitive bibliotherapy with support + TAU</v>
      </c>
      <c r="Y2100" s="5" t="str">
        <f t="shared" si="77"/>
        <v>Problem solving individual + any SSRI</v>
      </c>
      <c r="Z2100" s="5" t="str">
        <f>FIXED(EXP('WinBUGS output'!N2099),2)</f>
        <v>0.34</v>
      </c>
      <c r="AA2100" s="5" t="str">
        <f>FIXED(EXP('WinBUGS output'!M2099),2)</f>
        <v>0.07</v>
      </c>
      <c r="AB2100" s="5" t="str">
        <f>FIXED(EXP('WinBUGS output'!O2099),2)</f>
        <v>1.64</v>
      </c>
    </row>
    <row r="2101" spans="1:28" x14ac:dyDescent="0.25">
      <c r="A2101" s="15">
        <v>27</v>
      </c>
      <c r="B2101" s="15">
        <v>84</v>
      </c>
      <c r="C2101" s="5" t="str">
        <f>VLOOKUP(A2101,'WinBUGS output'!A:C,3,FALSE)</f>
        <v>Cognitive bibliotherapy with support + TAU</v>
      </c>
      <c r="D2101" s="5" t="str">
        <f>VLOOKUP(B2101,'WinBUGS output'!A:C,3,FALSE)</f>
        <v>Supportive psychotherapy + any SSRI</v>
      </c>
      <c r="E2101" s="5" t="str">
        <f>FIXED('WinBUGS output'!N2100,2)</f>
        <v>-0.33</v>
      </c>
      <c r="F2101" s="5" t="str">
        <f>FIXED('WinBUGS output'!M2100,2)</f>
        <v>-2.36</v>
      </c>
      <c r="G2101" s="5" t="str">
        <f>FIXED('WinBUGS output'!O2100,2)</f>
        <v>1.66</v>
      </c>
      <c r="H2101" s="38"/>
      <c r="I2101" s="38"/>
      <c r="J2101" s="38"/>
      <c r="X2101" s="5" t="str">
        <f t="shared" si="76"/>
        <v>Cognitive bibliotherapy with support + TAU</v>
      </c>
      <c r="Y2101" s="5" t="str">
        <f t="shared" si="77"/>
        <v>Supportive psychotherapy + any SSRI</v>
      </c>
      <c r="Z2101" s="5" t="str">
        <f>FIXED(EXP('WinBUGS output'!N2100),2)</f>
        <v>0.72</v>
      </c>
      <c r="AA2101" s="5" t="str">
        <f>FIXED(EXP('WinBUGS output'!M2100),2)</f>
        <v>0.09</v>
      </c>
      <c r="AB2101" s="5" t="str">
        <f>FIXED(EXP('WinBUGS output'!O2100),2)</f>
        <v>5.26</v>
      </c>
    </row>
    <row r="2102" spans="1:28" x14ac:dyDescent="0.25">
      <c r="A2102" s="15">
        <v>27</v>
      </c>
      <c r="B2102" s="15">
        <v>85</v>
      </c>
      <c r="C2102" s="5" t="str">
        <f>VLOOKUP(A2102,'WinBUGS output'!A:C,3,FALSE)</f>
        <v>Cognitive bibliotherapy with support + TAU</v>
      </c>
      <c r="D2102" s="5" t="str">
        <f>VLOOKUP(B2102,'WinBUGS output'!A:C,3,FALSE)</f>
        <v>Interpersonal psychotherapy (IPT) + any AD</v>
      </c>
      <c r="E2102" s="5" t="str">
        <f>FIXED('WinBUGS output'!N2101,2)</f>
        <v>-0.47</v>
      </c>
      <c r="F2102" s="5" t="str">
        <f>FIXED('WinBUGS output'!M2101,2)</f>
        <v>-1.94</v>
      </c>
      <c r="G2102" s="5" t="str">
        <f>FIXED('WinBUGS output'!O2101,2)</f>
        <v>0.99</v>
      </c>
      <c r="H2102" s="38"/>
      <c r="I2102" s="38"/>
      <c r="J2102" s="38"/>
      <c r="X2102" s="5" t="str">
        <f t="shared" si="76"/>
        <v>Cognitive bibliotherapy with support + TAU</v>
      </c>
      <c r="Y2102" s="5" t="str">
        <f t="shared" si="77"/>
        <v>Interpersonal psychotherapy (IPT) + any AD</v>
      </c>
      <c r="Z2102" s="5" t="str">
        <f>FIXED(EXP('WinBUGS output'!N2101),2)</f>
        <v>0.62</v>
      </c>
      <c r="AA2102" s="5" t="str">
        <f>FIXED(EXP('WinBUGS output'!M2101),2)</f>
        <v>0.14</v>
      </c>
      <c r="AB2102" s="5" t="str">
        <f>FIXED(EXP('WinBUGS output'!O2101),2)</f>
        <v>2.68</v>
      </c>
    </row>
    <row r="2103" spans="1:28" x14ac:dyDescent="0.25">
      <c r="A2103" s="15">
        <v>27</v>
      </c>
      <c r="B2103" s="15">
        <v>86</v>
      </c>
      <c r="C2103" s="5" t="str">
        <f>VLOOKUP(A2103,'WinBUGS output'!A:C,3,FALSE)</f>
        <v>Cognitive bibliotherapy with support + TAU</v>
      </c>
      <c r="D2103" s="5" t="str">
        <f>VLOOKUP(B2103,'WinBUGS output'!A:C,3,FALSE)</f>
        <v>Interpersonal psychotherapy (IPT) + imipramine</v>
      </c>
      <c r="E2103" s="5" t="str">
        <f>FIXED('WinBUGS output'!N2102,2)</f>
        <v>-0.58</v>
      </c>
      <c r="F2103" s="5" t="str">
        <f>FIXED('WinBUGS output'!M2102,2)</f>
        <v>-2.19</v>
      </c>
      <c r="G2103" s="5" t="str">
        <f>FIXED('WinBUGS output'!O2102,2)</f>
        <v>1.00</v>
      </c>
      <c r="H2103" s="38"/>
      <c r="I2103" s="38"/>
      <c r="J2103" s="38"/>
      <c r="X2103" s="5" t="str">
        <f t="shared" si="76"/>
        <v>Cognitive bibliotherapy with support + TAU</v>
      </c>
      <c r="Y2103" s="5" t="str">
        <f t="shared" si="77"/>
        <v>Interpersonal psychotherapy (IPT) + imipramine</v>
      </c>
      <c r="Z2103" s="5" t="str">
        <f>FIXED(EXP('WinBUGS output'!N2102),2)</f>
        <v>0.56</v>
      </c>
      <c r="AA2103" s="5" t="str">
        <f>FIXED(EXP('WinBUGS output'!M2102),2)</f>
        <v>0.11</v>
      </c>
      <c r="AB2103" s="5" t="str">
        <f>FIXED(EXP('WinBUGS output'!O2102),2)</f>
        <v>2.71</v>
      </c>
    </row>
    <row r="2104" spans="1:28" x14ac:dyDescent="0.25">
      <c r="A2104" s="15">
        <v>27</v>
      </c>
      <c r="B2104" s="15">
        <v>87</v>
      </c>
      <c r="C2104" s="5" t="str">
        <f>VLOOKUP(A2104,'WinBUGS output'!A:C,3,FALSE)</f>
        <v>Cognitive bibliotherapy with support + TAU</v>
      </c>
      <c r="D2104" s="5" t="str">
        <f>VLOOKUP(B2104,'WinBUGS output'!A:C,3,FALSE)</f>
        <v>Short-term psychodynamic psychotherapy individual + Any AD</v>
      </c>
      <c r="E2104" s="5" t="str">
        <f>FIXED('WinBUGS output'!N2103,2)</f>
        <v>0.17</v>
      </c>
      <c r="F2104" s="5" t="str">
        <f>FIXED('WinBUGS output'!M2103,2)</f>
        <v>-0.99</v>
      </c>
      <c r="G2104" s="5" t="str">
        <f>FIXED('WinBUGS output'!O2103,2)</f>
        <v>1.35</v>
      </c>
      <c r="H2104" s="38"/>
      <c r="I2104" s="38"/>
      <c r="J2104" s="38"/>
      <c r="X2104" s="5" t="str">
        <f t="shared" si="76"/>
        <v>Cognitive bibliotherapy with support + TAU</v>
      </c>
      <c r="Y2104" s="5" t="str">
        <f t="shared" si="77"/>
        <v>Short-term psychodynamic psychotherapy individual + Any AD</v>
      </c>
      <c r="Z2104" s="5" t="str">
        <f>FIXED(EXP('WinBUGS output'!N2103),2)</f>
        <v>1.18</v>
      </c>
      <c r="AA2104" s="5" t="str">
        <f>FIXED(EXP('WinBUGS output'!M2103),2)</f>
        <v>0.37</v>
      </c>
      <c r="AB2104" s="5" t="str">
        <f>FIXED(EXP('WinBUGS output'!O2103),2)</f>
        <v>3.86</v>
      </c>
    </row>
    <row r="2105" spans="1:28" x14ac:dyDescent="0.25">
      <c r="A2105" s="15">
        <v>27</v>
      </c>
      <c r="B2105" s="15">
        <v>88</v>
      </c>
      <c r="C2105" s="5" t="str">
        <f>VLOOKUP(A2105,'WinBUGS output'!A:C,3,FALSE)</f>
        <v>Cognitive bibliotherapy with support + TAU</v>
      </c>
      <c r="D2105" s="5" t="str">
        <f>VLOOKUP(B2105,'WinBUGS output'!A:C,3,FALSE)</f>
        <v>Short-term psychodynamic psychotherapy individual + any SSRI</v>
      </c>
      <c r="E2105" s="5" t="str">
        <f>FIXED('WinBUGS output'!N2104,2)</f>
        <v>0.15</v>
      </c>
      <c r="F2105" s="5" t="str">
        <f>FIXED('WinBUGS output'!M2104,2)</f>
        <v>-1.18</v>
      </c>
      <c r="G2105" s="5" t="str">
        <f>FIXED('WinBUGS output'!O2104,2)</f>
        <v>1.51</v>
      </c>
      <c r="H2105" s="38"/>
      <c r="I2105" s="38"/>
      <c r="J2105" s="38"/>
      <c r="X2105" s="5" t="str">
        <f t="shared" si="76"/>
        <v>Cognitive bibliotherapy with support + TAU</v>
      </c>
      <c r="Y2105" s="5" t="str">
        <f t="shared" si="77"/>
        <v>Short-term psychodynamic psychotherapy individual + any SSRI</v>
      </c>
      <c r="Z2105" s="5" t="str">
        <f>FIXED(EXP('WinBUGS output'!N2104),2)</f>
        <v>1.16</v>
      </c>
      <c r="AA2105" s="5" t="str">
        <f>FIXED(EXP('WinBUGS output'!M2104),2)</f>
        <v>0.31</v>
      </c>
      <c r="AB2105" s="5" t="str">
        <f>FIXED(EXP('WinBUGS output'!O2104),2)</f>
        <v>4.51</v>
      </c>
    </row>
    <row r="2106" spans="1:28" x14ac:dyDescent="0.25">
      <c r="A2106" s="15">
        <v>27</v>
      </c>
      <c r="B2106" s="15">
        <v>89</v>
      </c>
      <c r="C2106" s="5" t="str">
        <f>VLOOKUP(A2106,'WinBUGS output'!A:C,3,FALSE)</f>
        <v>Cognitive bibliotherapy with support + TAU</v>
      </c>
      <c r="D2106" s="5" t="str">
        <f>VLOOKUP(B2106,'WinBUGS output'!A:C,3,FALSE)</f>
        <v>CBT individual (over 15 sessions) + Pill placebo</v>
      </c>
      <c r="E2106" s="5" t="str">
        <f>FIXED('WinBUGS output'!N2105,2)</f>
        <v>-1.42</v>
      </c>
      <c r="F2106" s="5" t="str">
        <f>FIXED('WinBUGS output'!M2105,2)</f>
        <v>-2.97</v>
      </c>
      <c r="G2106" s="5" t="str">
        <f>FIXED('WinBUGS output'!O2105,2)</f>
        <v>0.03</v>
      </c>
      <c r="H2106" s="38"/>
      <c r="I2106" s="38"/>
      <c r="J2106" s="38"/>
      <c r="X2106" s="5" t="str">
        <f t="shared" si="76"/>
        <v>Cognitive bibliotherapy with support + TAU</v>
      </c>
      <c r="Y2106" s="5" t="str">
        <f t="shared" si="77"/>
        <v>CBT individual (over 15 sessions) + Pill placebo</v>
      </c>
      <c r="Z2106" s="5" t="str">
        <f>FIXED(EXP('WinBUGS output'!N2105),2)</f>
        <v>0.24</v>
      </c>
      <c r="AA2106" s="5" t="str">
        <f>FIXED(EXP('WinBUGS output'!M2105),2)</f>
        <v>0.05</v>
      </c>
      <c r="AB2106" s="5" t="str">
        <f>FIXED(EXP('WinBUGS output'!O2105),2)</f>
        <v>1.03</v>
      </c>
    </row>
    <row r="2107" spans="1:28" x14ac:dyDescent="0.25">
      <c r="A2107" s="15">
        <v>27</v>
      </c>
      <c r="B2107" s="15">
        <v>90</v>
      </c>
      <c r="C2107" s="5" t="str">
        <f>VLOOKUP(A2107,'WinBUGS output'!A:C,3,FALSE)</f>
        <v>Cognitive bibliotherapy with support + TAU</v>
      </c>
      <c r="D2107" s="5" t="str">
        <f>VLOOKUP(B2107,'WinBUGS output'!A:C,3,FALSE)</f>
        <v xml:space="preserve">Interpersonal psychotherapy (IPT) + Pill placebo </v>
      </c>
      <c r="E2107" s="5" t="str">
        <f>FIXED('WinBUGS output'!N2106,2)</f>
        <v>-1.25</v>
      </c>
      <c r="F2107" s="5" t="str">
        <f>FIXED('WinBUGS output'!M2106,2)</f>
        <v>-2.67</v>
      </c>
      <c r="G2107" s="5" t="str">
        <f>FIXED('WinBUGS output'!O2106,2)</f>
        <v>0.15</v>
      </c>
      <c r="H2107" s="38"/>
      <c r="I2107" s="38"/>
      <c r="J2107" s="38"/>
      <c r="X2107" s="5" t="str">
        <f t="shared" si="76"/>
        <v>Cognitive bibliotherapy with support + TAU</v>
      </c>
      <c r="Y2107" s="5" t="str">
        <f t="shared" si="77"/>
        <v xml:space="preserve">Interpersonal psychotherapy (IPT) + Pill placebo </v>
      </c>
      <c r="Z2107" s="5" t="str">
        <f>FIXED(EXP('WinBUGS output'!N2106),2)</f>
        <v>0.29</v>
      </c>
      <c r="AA2107" s="5" t="str">
        <f>FIXED(EXP('WinBUGS output'!M2106),2)</f>
        <v>0.07</v>
      </c>
      <c r="AB2107" s="5" t="str">
        <f>FIXED(EXP('WinBUGS output'!O2106),2)</f>
        <v>1.16</v>
      </c>
    </row>
    <row r="2108" spans="1:28" x14ac:dyDescent="0.25">
      <c r="A2108" s="15">
        <v>27</v>
      </c>
      <c r="B2108" s="15">
        <v>91</v>
      </c>
      <c r="C2108" s="5" t="str">
        <f>VLOOKUP(A2108,'WinBUGS output'!A:C,3,FALSE)</f>
        <v>Cognitive bibliotherapy with support + TAU</v>
      </c>
      <c r="D2108" s="5" t="str">
        <f>VLOOKUP(B2108,'WinBUGS output'!A:C,3,FALSE)</f>
        <v>Exercise + CBT individual (under 15 sessions)</v>
      </c>
      <c r="E2108" s="5" t="str">
        <f>FIXED('WinBUGS output'!N2107,2)</f>
        <v>-0.68</v>
      </c>
      <c r="F2108" s="5" t="str">
        <f>FIXED('WinBUGS output'!M2107,2)</f>
        <v>-1.99</v>
      </c>
      <c r="G2108" s="5" t="str">
        <f>FIXED('WinBUGS output'!O2107,2)</f>
        <v>0.59</v>
      </c>
      <c r="H2108" s="38"/>
      <c r="I2108" s="38"/>
      <c r="J2108" s="38"/>
      <c r="X2108" s="5" t="str">
        <f t="shared" si="76"/>
        <v>Cognitive bibliotherapy with support + TAU</v>
      </c>
      <c r="Y2108" s="5" t="str">
        <f t="shared" si="77"/>
        <v>Exercise + CBT individual (under 15 sessions)</v>
      </c>
      <c r="Z2108" s="5" t="str">
        <f>FIXED(EXP('WinBUGS output'!N2107),2)</f>
        <v>0.51</v>
      </c>
      <c r="AA2108" s="5" t="str">
        <f>FIXED(EXP('WinBUGS output'!M2107),2)</f>
        <v>0.14</v>
      </c>
      <c r="AB2108" s="5" t="str">
        <f>FIXED(EXP('WinBUGS output'!O2107),2)</f>
        <v>1.81</v>
      </c>
    </row>
    <row r="2109" spans="1:28" x14ac:dyDescent="0.25">
      <c r="A2109" s="15">
        <v>27</v>
      </c>
      <c r="B2109" s="15">
        <v>92</v>
      </c>
      <c r="C2109" s="5" t="str">
        <f>VLOOKUP(A2109,'WinBUGS output'!A:C,3,FALSE)</f>
        <v>Cognitive bibliotherapy with support + TAU</v>
      </c>
      <c r="D2109" s="5" t="str">
        <f>VLOOKUP(B2109,'WinBUGS output'!A:C,3,FALSE)</f>
        <v>Exercise + Sertraline</v>
      </c>
      <c r="E2109" s="5" t="str">
        <f>FIXED('WinBUGS output'!N2108,2)</f>
        <v>-0.56</v>
      </c>
      <c r="F2109" s="5" t="str">
        <f>FIXED('WinBUGS output'!M2108,2)</f>
        <v>-1.64</v>
      </c>
      <c r="G2109" s="5" t="str">
        <f>FIXED('WinBUGS output'!O2108,2)</f>
        <v>0.55</v>
      </c>
      <c r="H2109" s="38"/>
      <c r="I2109" s="38"/>
      <c r="J2109" s="38"/>
      <c r="X2109" s="5" t="str">
        <f t="shared" si="76"/>
        <v>Cognitive bibliotherapy with support + TAU</v>
      </c>
      <c r="Y2109" s="5" t="str">
        <f t="shared" si="77"/>
        <v>Exercise + Sertraline</v>
      </c>
      <c r="Z2109" s="5" t="str">
        <f>FIXED(EXP('WinBUGS output'!N2108),2)</f>
        <v>0.57</v>
      </c>
      <c r="AA2109" s="5" t="str">
        <f>FIXED(EXP('WinBUGS output'!M2108),2)</f>
        <v>0.19</v>
      </c>
      <c r="AB2109" s="5" t="str">
        <f>FIXED(EXP('WinBUGS output'!O2108),2)</f>
        <v>1.73</v>
      </c>
    </row>
    <row r="2110" spans="1:28" x14ac:dyDescent="0.25">
      <c r="A2110" s="15">
        <v>28</v>
      </c>
      <c r="B2110" s="15">
        <v>29</v>
      </c>
      <c r="C2110" s="5" t="str">
        <f>VLOOKUP(A2110,'WinBUGS output'!A:C,3,FALSE)</f>
        <v>Computerised behavioural activation with support</v>
      </c>
      <c r="D2110" s="5" t="str">
        <f>VLOOKUP(B2110,'WinBUGS output'!A:C,3,FALSE)</f>
        <v>Computerised psychodynamic therapy with support</v>
      </c>
      <c r="E2110" s="5" t="str">
        <f>FIXED('WinBUGS output'!N2109,2)</f>
        <v>0.29</v>
      </c>
      <c r="F2110" s="5" t="str">
        <f>FIXED('WinBUGS output'!M2109,2)</f>
        <v>-0.53</v>
      </c>
      <c r="G2110" s="5" t="str">
        <f>FIXED('WinBUGS output'!O2109,2)</f>
        <v>1.55</v>
      </c>
      <c r="H2110" s="38"/>
      <c r="I2110" s="38"/>
      <c r="J2110" s="38"/>
      <c r="X2110" s="5" t="str">
        <f t="shared" si="76"/>
        <v>Computerised behavioural activation with support</v>
      </c>
      <c r="Y2110" s="5" t="str">
        <f t="shared" si="77"/>
        <v>Computerised psychodynamic therapy with support</v>
      </c>
      <c r="Z2110" s="5" t="str">
        <f>FIXED(EXP('WinBUGS output'!N2109),2)</f>
        <v>1.33</v>
      </c>
      <c r="AA2110" s="5" t="str">
        <f>FIXED(EXP('WinBUGS output'!M2109),2)</f>
        <v>0.59</v>
      </c>
      <c r="AB2110" s="5" t="str">
        <f>FIXED(EXP('WinBUGS output'!O2109),2)</f>
        <v>4.72</v>
      </c>
    </row>
    <row r="2111" spans="1:28" x14ac:dyDescent="0.25">
      <c r="A2111" s="15">
        <v>28</v>
      </c>
      <c r="B2111" s="15">
        <v>30</v>
      </c>
      <c r="C2111" s="5" t="str">
        <f>VLOOKUP(A2111,'WinBUGS output'!A:C,3,FALSE)</f>
        <v>Computerised behavioural activation with support</v>
      </c>
      <c r="D2111" s="5" t="str">
        <f>VLOOKUP(B2111,'WinBUGS output'!A:C,3,FALSE)</f>
        <v>Computerised third-wave cognitive therapy with support</v>
      </c>
      <c r="E2111" s="5" t="str">
        <f>FIXED('WinBUGS output'!N2110,2)</f>
        <v>0.07</v>
      </c>
      <c r="F2111" s="5" t="str">
        <f>FIXED('WinBUGS output'!M2110,2)</f>
        <v>-0.88</v>
      </c>
      <c r="G2111" s="5" t="str">
        <f>FIXED('WinBUGS output'!O2110,2)</f>
        <v>1.13</v>
      </c>
      <c r="H2111" s="38"/>
      <c r="I2111" s="38"/>
      <c r="J2111" s="38"/>
      <c r="X2111" s="5" t="str">
        <f t="shared" si="76"/>
        <v>Computerised behavioural activation with support</v>
      </c>
      <c r="Y2111" s="5" t="str">
        <f t="shared" si="77"/>
        <v>Computerised third-wave cognitive therapy with support</v>
      </c>
      <c r="Z2111" s="5" t="str">
        <f>FIXED(EXP('WinBUGS output'!N2110),2)</f>
        <v>1.08</v>
      </c>
      <c r="AA2111" s="5" t="str">
        <f>FIXED(EXP('WinBUGS output'!M2110),2)</f>
        <v>0.41</v>
      </c>
      <c r="AB2111" s="5" t="str">
        <f>FIXED(EXP('WinBUGS output'!O2110),2)</f>
        <v>3.10</v>
      </c>
    </row>
    <row r="2112" spans="1:28" x14ac:dyDescent="0.25">
      <c r="A2112" s="15">
        <v>28</v>
      </c>
      <c r="B2112" s="15">
        <v>31</v>
      </c>
      <c r="C2112" s="5" t="str">
        <f>VLOOKUP(A2112,'WinBUGS output'!A:C,3,FALSE)</f>
        <v>Computerised behavioural activation with support</v>
      </c>
      <c r="D2112" s="5" t="str">
        <f>VLOOKUP(B2112,'WinBUGS output'!A:C,3,FALSE)</f>
        <v>Computerised-CBT (CCBT) with support</v>
      </c>
      <c r="E2112" s="5" t="str">
        <f>FIXED('WinBUGS output'!N2111,2)</f>
        <v>0.46</v>
      </c>
      <c r="F2112" s="5" t="str">
        <f>FIXED('WinBUGS output'!M2111,2)</f>
        <v>-0.24</v>
      </c>
      <c r="G2112" s="5" t="str">
        <f>FIXED('WinBUGS output'!O2111,2)</f>
        <v>1.50</v>
      </c>
      <c r="H2112" s="38"/>
      <c r="I2112" s="38"/>
      <c r="J2112" s="38"/>
      <c r="X2112" s="5" t="str">
        <f t="shared" si="76"/>
        <v>Computerised behavioural activation with support</v>
      </c>
      <c r="Y2112" s="5" t="str">
        <f t="shared" si="77"/>
        <v>Computerised-CBT (CCBT) with support</v>
      </c>
      <c r="Z2112" s="5" t="str">
        <f>FIXED(EXP('WinBUGS output'!N2111),2)</f>
        <v>1.58</v>
      </c>
      <c r="AA2112" s="5" t="str">
        <f>FIXED(EXP('WinBUGS output'!M2111),2)</f>
        <v>0.79</v>
      </c>
      <c r="AB2112" s="5" t="str">
        <f>FIXED(EXP('WinBUGS output'!O2111),2)</f>
        <v>4.50</v>
      </c>
    </row>
    <row r="2113" spans="1:28" x14ac:dyDescent="0.25">
      <c r="A2113" s="15">
        <v>28</v>
      </c>
      <c r="B2113" s="15">
        <v>32</v>
      </c>
      <c r="C2113" s="5" t="str">
        <f>VLOOKUP(A2113,'WinBUGS output'!A:C,3,FALSE)</f>
        <v>Computerised behavioural activation with support</v>
      </c>
      <c r="D2113" s="5" t="str">
        <f>VLOOKUP(B2113,'WinBUGS output'!A:C,3,FALSE)</f>
        <v>Computerised-CBT (CCBT) with support + TAU</v>
      </c>
      <c r="E2113" s="5" t="str">
        <f>FIXED('WinBUGS output'!N2112,2)</f>
        <v>0.02</v>
      </c>
      <c r="F2113" s="5" t="str">
        <f>FIXED('WinBUGS output'!M2112,2)</f>
        <v>-0.77</v>
      </c>
      <c r="G2113" s="5" t="str">
        <f>FIXED('WinBUGS output'!O2112,2)</f>
        <v>0.91</v>
      </c>
      <c r="H2113" s="38"/>
      <c r="I2113" s="38"/>
      <c r="J2113" s="38"/>
      <c r="X2113" s="5" t="str">
        <f t="shared" si="76"/>
        <v>Computerised behavioural activation with support</v>
      </c>
      <c r="Y2113" s="5" t="str">
        <f t="shared" si="77"/>
        <v>Computerised-CBT (CCBT) with support + TAU</v>
      </c>
      <c r="Z2113" s="5" t="str">
        <f>FIXED(EXP('WinBUGS output'!N2112),2)</f>
        <v>1.02</v>
      </c>
      <c r="AA2113" s="5" t="str">
        <f>FIXED(EXP('WinBUGS output'!M2112),2)</f>
        <v>0.46</v>
      </c>
      <c r="AB2113" s="5" t="str">
        <f>FIXED(EXP('WinBUGS output'!O2112),2)</f>
        <v>2.49</v>
      </c>
    </row>
    <row r="2114" spans="1:28" x14ac:dyDescent="0.25">
      <c r="A2114" s="15">
        <v>28</v>
      </c>
      <c r="B2114" s="15">
        <v>33</v>
      </c>
      <c r="C2114" s="5" t="str">
        <f>VLOOKUP(A2114,'WinBUGS output'!A:C,3,FALSE)</f>
        <v>Computerised behavioural activation with support</v>
      </c>
      <c r="D2114" s="5" t="str">
        <f>VLOOKUP(B2114,'WinBUGS output'!A:C,3,FALSE)</f>
        <v>Tailored computerised-CBT (CCBT) with support</v>
      </c>
      <c r="E2114" s="5" t="str">
        <f>FIXED('WinBUGS output'!N2113,2)</f>
        <v>0.08</v>
      </c>
      <c r="F2114" s="5" t="str">
        <f>FIXED('WinBUGS output'!M2113,2)</f>
        <v>-0.78</v>
      </c>
      <c r="G2114" s="5" t="str">
        <f>FIXED('WinBUGS output'!O2113,2)</f>
        <v>1.09</v>
      </c>
      <c r="H2114" s="38"/>
      <c r="I2114" s="38"/>
      <c r="J2114" s="38"/>
      <c r="X2114" s="5" t="str">
        <f t="shared" si="76"/>
        <v>Computerised behavioural activation with support</v>
      </c>
      <c r="Y2114" s="5" t="str">
        <f t="shared" si="77"/>
        <v>Tailored computerised-CBT (CCBT) with support</v>
      </c>
      <c r="Z2114" s="5" t="str">
        <f>FIXED(EXP('WinBUGS output'!N2113),2)</f>
        <v>1.08</v>
      </c>
      <c r="AA2114" s="5" t="str">
        <f>FIXED(EXP('WinBUGS output'!M2113),2)</f>
        <v>0.46</v>
      </c>
      <c r="AB2114" s="5" t="str">
        <f>FIXED(EXP('WinBUGS output'!O2113),2)</f>
        <v>2.98</v>
      </c>
    </row>
    <row r="2115" spans="1:28" x14ac:dyDescent="0.25">
      <c r="A2115" s="15">
        <v>28</v>
      </c>
      <c r="B2115" s="15">
        <v>34</v>
      </c>
      <c r="C2115" s="5" t="str">
        <f>VLOOKUP(A2115,'WinBUGS output'!A:C,3,FALSE)</f>
        <v>Computerised behavioural activation with support</v>
      </c>
      <c r="D2115" s="5" t="str">
        <f>VLOOKUP(B2115,'WinBUGS output'!A:C,3,FALSE)</f>
        <v>Behavioural bibliotherapy</v>
      </c>
      <c r="E2115" s="5" t="str">
        <f>FIXED('WinBUGS output'!N2114,2)</f>
        <v>0.05</v>
      </c>
      <c r="F2115" s="5" t="str">
        <f>FIXED('WinBUGS output'!M2114,2)</f>
        <v>-0.81</v>
      </c>
      <c r="G2115" s="5" t="str">
        <f>FIXED('WinBUGS output'!O2114,2)</f>
        <v>1.09</v>
      </c>
      <c r="H2115" s="38"/>
      <c r="I2115" s="38"/>
      <c r="J2115" s="38"/>
      <c r="X2115" s="5" t="str">
        <f t="shared" si="76"/>
        <v>Computerised behavioural activation with support</v>
      </c>
      <c r="Y2115" s="5" t="str">
        <f t="shared" si="77"/>
        <v>Behavioural bibliotherapy</v>
      </c>
      <c r="Z2115" s="5" t="str">
        <f>FIXED(EXP('WinBUGS output'!N2114),2)</f>
        <v>1.05</v>
      </c>
      <c r="AA2115" s="5" t="str">
        <f>FIXED(EXP('WinBUGS output'!M2114),2)</f>
        <v>0.44</v>
      </c>
      <c r="AB2115" s="5" t="str">
        <f>FIXED(EXP('WinBUGS output'!O2114),2)</f>
        <v>2.96</v>
      </c>
    </row>
    <row r="2116" spans="1:28" x14ac:dyDescent="0.25">
      <c r="A2116" s="15">
        <v>28</v>
      </c>
      <c r="B2116" s="15">
        <v>35</v>
      </c>
      <c r="C2116" s="5" t="str">
        <f>VLOOKUP(A2116,'WinBUGS output'!A:C,3,FALSE)</f>
        <v>Computerised behavioural activation with support</v>
      </c>
      <c r="D2116" s="5" t="str">
        <f>VLOOKUP(B2116,'WinBUGS output'!A:C,3,FALSE)</f>
        <v>Cognitive bibliotherapy</v>
      </c>
      <c r="E2116" s="5" t="str">
        <f>FIXED('WinBUGS output'!N2115,2)</f>
        <v>-0.06</v>
      </c>
      <c r="F2116" s="5" t="str">
        <f>FIXED('WinBUGS output'!M2115,2)</f>
        <v>-0.84</v>
      </c>
      <c r="G2116" s="5" t="str">
        <f>FIXED('WinBUGS output'!O2115,2)</f>
        <v>0.88</v>
      </c>
      <c r="H2116" s="38"/>
      <c r="I2116" s="38"/>
      <c r="J2116" s="38"/>
      <c r="X2116" s="5" t="str">
        <f t="shared" si="76"/>
        <v>Computerised behavioural activation with support</v>
      </c>
      <c r="Y2116" s="5" t="str">
        <f t="shared" si="77"/>
        <v>Cognitive bibliotherapy</v>
      </c>
      <c r="Z2116" s="5" t="str">
        <f>FIXED(EXP('WinBUGS output'!N2115),2)</f>
        <v>0.94</v>
      </c>
      <c r="AA2116" s="5" t="str">
        <f>FIXED(EXP('WinBUGS output'!M2115),2)</f>
        <v>0.43</v>
      </c>
      <c r="AB2116" s="5" t="str">
        <f>FIXED(EXP('WinBUGS output'!O2115),2)</f>
        <v>2.42</v>
      </c>
    </row>
    <row r="2117" spans="1:28" x14ac:dyDescent="0.25">
      <c r="A2117" s="15">
        <v>28</v>
      </c>
      <c r="B2117" s="15">
        <v>36</v>
      </c>
      <c r="C2117" s="5" t="str">
        <f>VLOOKUP(A2117,'WinBUGS output'!A:C,3,FALSE)</f>
        <v>Computerised behavioural activation with support</v>
      </c>
      <c r="D2117" s="5" t="str">
        <f>VLOOKUP(B2117,'WinBUGS output'!A:C,3,FALSE)</f>
        <v>Cognitive bibliotherapy + TAU</v>
      </c>
      <c r="E2117" s="5" t="str">
        <f>FIXED('WinBUGS output'!N2116,2)</f>
        <v>-0.02</v>
      </c>
      <c r="F2117" s="5" t="str">
        <f>FIXED('WinBUGS output'!M2116,2)</f>
        <v>-0.86</v>
      </c>
      <c r="G2117" s="5" t="str">
        <f>FIXED('WinBUGS output'!O2116,2)</f>
        <v>0.96</v>
      </c>
      <c r="H2117" s="38"/>
      <c r="I2117" s="38"/>
      <c r="J2117" s="38"/>
      <c r="X2117" s="5" t="str">
        <f t="shared" ref="X2117:X2180" si="78">C2117</f>
        <v>Computerised behavioural activation with support</v>
      </c>
      <c r="Y2117" s="5" t="str">
        <f t="shared" ref="Y2117:Y2180" si="79">D2117</f>
        <v>Cognitive bibliotherapy + TAU</v>
      </c>
      <c r="Z2117" s="5" t="str">
        <f>FIXED(EXP('WinBUGS output'!N2116),2)</f>
        <v>0.98</v>
      </c>
      <c r="AA2117" s="5" t="str">
        <f>FIXED(EXP('WinBUGS output'!M2116),2)</f>
        <v>0.42</v>
      </c>
      <c r="AB2117" s="5" t="str">
        <f>FIXED(EXP('WinBUGS output'!O2116),2)</f>
        <v>2.62</v>
      </c>
    </row>
    <row r="2118" spans="1:28" x14ac:dyDescent="0.25">
      <c r="A2118" s="15">
        <v>28</v>
      </c>
      <c r="B2118" s="15">
        <v>37</v>
      </c>
      <c r="C2118" s="5" t="str">
        <f>VLOOKUP(A2118,'WinBUGS output'!A:C,3,FALSE)</f>
        <v>Computerised behavioural activation with support</v>
      </c>
      <c r="D2118" s="5" t="str">
        <f>VLOOKUP(B2118,'WinBUGS output'!A:C,3,FALSE)</f>
        <v>Computerised cognitive bias modification</v>
      </c>
      <c r="E2118" s="5" t="str">
        <f>FIXED('WinBUGS output'!N2117,2)</f>
        <v>0.01</v>
      </c>
      <c r="F2118" s="5" t="str">
        <f>FIXED('WinBUGS output'!M2117,2)</f>
        <v>-0.84</v>
      </c>
      <c r="G2118" s="5" t="str">
        <f>FIXED('WinBUGS output'!O2117,2)</f>
        <v>1.01</v>
      </c>
      <c r="H2118" s="38"/>
      <c r="I2118" s="38"/>
      <c r="J2118" s="38"/>
      <c r="X2118" s="5" t="str">
        <f t="shared" si="78"/>
        <v>Computerised behavioural activation with support</v>
      </c>
      <c r="Y2118" s="5" t="str">
        <f t="shared" si="79"/>
        <v>Computerised cognitive bias modification</v>
      </c>
      <c r="Z2118" s="5" t="str">
        <f>FIXED(EXP('WinBUGS output'!N2117),2)</f>
        <v>1.01</v>
      </c>
      <c r="AA2118" s="5" t="str">
        <f>FIXED(EXP('WinBUGS output'!M2117),2)</f>
        <v>0.43</v>
      </c>
      <c r="AB2118" s="5" t="str">
        <f>FIXED(EXP('WinBUGS output'!O2117),2)</f>
        <v>2.76</v>
      </c>
    </row>
    <row r="2119" spans="1:28" x14ac:dyDescent="0.25">
      <c r="A2119" s="15">
        <v>28</v>
      </c>
      <c r="B2119" s="15">
        <v>38</v>
      </c>
      <c r="C2119" s="5" t="str">
        <f>VLOOKUP(A2119,'WinBUGS output'!A:C,3,FALSE)</f>
        <v>Computerised behavioural activation with support</v>
      </c>
      <c r="D2119" s="5" t="str">
        <f>VLOOKUP(B2119,'WinBUGS output'!A:C,3,FALSE)</f>
        <v>Computerised mindfulness intervention</v>
      </c>
      <c r="E2119" s="5" t="str">
        <f>FIXED('WinBUGS output'!N2118,2)</f>
        <v>0.03</v>
      </c>
      <c r="F2119" s="5" t="str">
        <f>FIXED('WinBUGS output'!M2118,2)</f>
        <v>-0.80</v>
      </c>
      <c r="G2119" s="5" t="str">
        <f>FIXED('WinBUGS output'!O2118,2)</f>
        <v>0.98</v>
      </c>
      <c r="H2119" s="38" t="s">
        <v>5451</v>
      </c>
      <c r="I2119" s="38" t="s">
        <v>5452</v>
      </c>
      <c r="J2119" s="38" t="s">
        <v>5386</v>
      </c>
      <c r="X2119" s="5" t="str">
        <f t="shared" si="78"/>
        <v>Computerised behavioural activation with support</v>
      </c>
      <c r="Y2119" s="5" t="str">
        <f t="shared" si="79"/>
        <v>Computerised mindfulness intervention</v>
      </c>
      <c r="Z2119" s="5" t="str">
        <f>FIXED(EXP('WinBUGS output'!N2118),2)</f>
        <v>1.03</v>
      </c>
      <c r="AA2119" s="5" t="str">
        <f>FIXED(EXP('WinBUGS output'!M2118),2)</f>
        <v>0.45</v>
      </c>
      <c r="AB2119" s="5" t="str">
        <f>FIXED(EXP('WinBUGS output'!O2118),2)</f>
        <v>2.67</v>
      </c>
    </row>
    <row r="2120" spans="1:28" x14ac:dyDescent="0.25">
      <c r="A2120" s="15">
        <v>28</v>
      </c>
      <c r="B2120" s="15">
        <v>39</v>
      </c>
      <c r="C2120" s="5" t="str">
        <f>VLOOKUP(A2120,'WinBUGS output'!A:C,3,FALSE)</f>
        <v>Computerised behavioural activation with support</v>
      </c>
      <c r="D2120" s="5" t="str">
        <f>VLOOKUP(B2120,'WinBUGS output'!A:C,3,FALSE)</f>
        <v>Computerised-CBT (CCBT)</v>
      </c>
      <c r="E2120" s="5" t="str">
        <f>FIXED('WinBUGS output'!N2119,2)</f>
        <v>0.03</v>
      </c>
      <c r="F2120" s="5" t="str">
        <f>FIXED('WinBUGS output'!M2119,2)</f>
        <v>-0.71</v>
      </c>
      <c r="G2120" s="5" t="str">
        <f>FIXED('WinBUGS output'!O2119,2)</f>
        <v>0.95</v>
      </c>
      <c r="H2120" s="38"/>
      <c r="I2120" s="38"/>
      <c r="J2120" s="38"/>
      <c r="X2120" s="5" t="str">
        <f t="shared" si="78"/>
        <v>Computerised behavioural activation with support</v>
      </c>
      <c r="Y2120" s="5" t="str">
        <f t="shared" si="79"/>
        <v>Computerised-CBT (CCBT)</v>
      </c>
      <c r="Z2120" s="5" t="str">
        <f>FIXED(EXP('WinBUGS output'!N2119),2)</f>
        <v>1.03</v>
      </c>
      <c r="AA2120" s="5" t="str">
        <f>FIXED(EXP('WinBUGS output'!M2119),2)</f>
        <v>0.49</v>
      </c>
      <c r="AB2120" s="5" t="str">
        <f>FIXED(EXP('WinBUGS output'!O2119),2)</f>
        <v>2.58</v>
      </c>
    </row>
    <row r="2121" spans="1:28" x14ac:dyDescent="0.25">
      <c r="A2121" s="15">
        <v>28</v>
      </c>
      <c r="B2121" s="15">
        <v>40</v>
      </c>
      <c r="C2121" s="5" t="str">
        <f>VLOOKUP(A2121,'WinBUGS output'!A:C,3,FALSE)</f>
        <v>Computerised behavioural activation with support</v>
      </c>
      <c r="D2121" s="5" t="str">
        <f>VLOOKUP(B2121,'WinBUGS output'!A:C,3,FALSE)</f>
        <v>Computerised-CBT (CCBT) + TAU</v>
      </c>
      <c r="E2121" s="5" t="str">
        <f>FIXED('WinBUGS output'!N2120,2)</f>
        <v>0.06</v>
      </c>
      <c r="F2121" s="5" t="str">
        <f>FIXED('WinBUGS output'!M2120,2)</f>
        <v>-0.73</v>
      </c>
      <c r="G2121" s="5" t="str">
        <f>FIXED('WinBUGS output'!O2120,2)</f>
        <v>1.01</v>
      </c>
      <c r="H2121" s="38"/>
      <c r="I2121" s="38"/>
      <c r="J2121" s="38"/>
      <c r="X2121" s="5" t="str">
        <f t="shared" si="78"/>
        <v>Computerised behavioural activation with support</v>
      </c>
      <c r="Y2121" s="5" t="str">
        <f t="shared" si="79"/>
        <v>Computerised-CBT (CCBT) + TAU</v>
      </c>
      <c r="Z2121" s="5" t="str">
        <f>FIXED(EXP('WinBUGS output'!N2120),2)</f>
        <v>1.06</v>
      </c>
      <c r="AA2121" s="5" t="str">
        <f>FIXED(EXP('WinBUGS output'!M2120),2)</f>
        <v>0.48</v>
      </c>
      <c r="AB2121" s="5" t="str">
        <f>FIXED(EXP('WinBUGS output'!O2120),2)</f>
        <v>2.75</v>
      </c>
    </row>
    <row r="2122" spans="1:28" x14ac:dyDescent="0.25">
      <c r="A2122" s="15">
        <v>28</v>
      </c>
      <c r="B2122" s="15">
        <v>41</v>
      </c>
      <c r="C2122" s="5" t="str">
        <f>VLOOKUP(A2122,'WinBUGS output'!A:C,3,FALSE)</f>
        <v>Computerised behavioural activation with support</v>
      </c>
      <c r="D2122" s="5" t="str">
        <f>VLOOKUP(B2122,'WinBUGS output'!A:C,3,FALSE)</f>
        <v>Online positive psychological intervention</v>
      </c>
      <c r="E2122" s="5" t="str">
        <f>FIXED('WinBUGS output'!N2121,2)</f>
        <v>0.05</v>
      </c>
      <c r="F2122" s="5" t="str">
        <f>FIXED('WinBUGS output'!M2121,2)</f>
        <v>-0.78</v>
      </c>
      <c r="G2122" s="5" t="str">
        <f>FIXED('WinBUGS output'!O2121,2)</f>
        <v>1.06</v>
      </c>
      <c r="H2122" s="38"/>
      <c r="I2122" s="38"/>
      <c r="J2122" s="38"/>
      <c r="X2122" s="5" t="str">
        <f t="shared" si="78"/>
        <v>Computerised behavioural activation with support</v>
      </c>
      <c r="Y2122" s="5" t="str">
        <f t="shared" si="79"/>
        <v>Online positive psychological intervention</v>
      </c>
      <c r="Z2122" s="5" t="str">
        <f>FIXED(EXP('WinBUGS output'!N2121),2)</f>
        <v>1.05</v>
      </c>
      <c r="AA2122" s="5" t="str">
        <f>FIXED(EXP('WinBUGS output'!M2121),2)</f>
        <v>0.46</v>
      </c>
      <c r="AB2122" s="5" t="str">
        <f>FIXED(EXP('WinBUGS output'!O2121),2)</f>
        <v>2.88</v>
      </c>
    </row>
    <row r="2123" spans="1:28" x14ac:dyDescent="0.25">
      <c r="A2123" s="15">
        <v>28</v>
      </c>
      <c r="B2123" s="15">
        <v>42</v>
      </c>
      <c r="C2123" s="5" t="str">
        <f>VLOOKUP(A2123,'WinBUGS output'!A:C,3,FALSE)</f>
        <v>Computerised behavioural activation with support</v>
      </c>
      <c r="D2123" s="5" t="str">
        <f>VLOOKUP(B2123,'WinBUGS output'!A:C,3,FALSE)</f>
        <v>Psychoeducational website</v>
      </c>
      <c r="E2123" s="5" t="str">
        <f>FIXED('WinBUGS output'!N2122,2)</f>
        <v>-0.03</v>
      </c>
      <c r="F2123" s="5" t="str">
        <f>FIXED('WinBUGS output'!M2122,2)</f>
        <v>-0.83</v>
      </c>
      <c r="G2123" s="5" t="str">
        <f>FIXED('WinBUGS output'!O2122,2)</f>
        <v>0.94</v>
      </c>
      <c r="H2123" s="38"/>
      <c r="I2123" s="38"/>
      <c r="J2123" s="38"/>
      <c r="X2123" s="5" t="str">
        <f t="shared" si="78"/>
        <v>Computerised behavioural activation with support</v>
      </c>
      <c r="Y2123" s="5" t="str">
        <f t="shared" si="79"/>
        <v>Psychoeducational website</v>
      </c>
      <c r="Z2123" s="5" t="str">
        <f>FIXED(EXP('WinBUGS output'!N2122),2)</f>
        <v>0.97</v>
      </c>
      <c r="AA2123" s="5" t="str">
        <f>FIXED(EXP('WinBUGS output'!M2122),2)</f>
        <v>0.44</v>
      </c>
      <c r="AB2123" s="5" t="str">
        <f>FIXED(EXP('WinBUGS output'!O2122),2)</f>
        <v>2.57</v>
      </c>
    </row>
    <row r="2124" spans="1:28" x14ac:dyDescent="0.25">
      <c r="A2124" s="15">
        <v>28</v>
      </c>
      <c r="B2124" s="15">
        <v>43</v>
      </c>
      <c r="C2124" s="5" t="str">
        <f>VLOOKUP(A2124,'WinBUGS output'!A:C,3,FALSE)</f>
        <v>Computerised behavioural activation with support</v>
      </c>
      <c r="D2124" s="5" t="str">
        <f>VLOOKUP(B2124,'WinBUGS output'!A:C,3,FALSE)</f>
        <v>Tailored computerised psychoeducation and self-help strategies</v>
      </c>
      <c r="E2124" s="5" t="str">
        <f>FIXED('WinBUGS output'!N2123,2)</f>
        <v>-0.04</v>
      </c>
      <c r="F2124" s="5" t="str">
        <f>FIXED('WinBUGS output'!M2123,2)</f>
        <v>-0.91</v>
      </c>
      <c r="G2124" s="5" t="str">
        <f>FIXED('WinBUGS output'!O2123,2)</f>
        <v>0.95</v>
      </c>
      <c r="H2124" s="38"/>
      <c r="I2124" s="38"/>
      <c r="J2124" s="38"/>
      <c r="X2124" s="5" t="str">
        <f t="shared" si="78"/>
        <v>Computerised behavioural activation with support</v>
      </c>
      <c r="Y2124" s="5" t="str">
        <f t="shared" si="79"/>
        <v>Tailored computerised psychoeducation and self-help strategies</v>
      </c>
      <c r="Z2124" s="5" t="str">
        <f>FIXED(EXP('WinBUGS output'!N2123),2)</f>
        <v>0.96</v>
      </c>
      <c r="AA2124" s="5" t="str">
        <f>FIXED(EXP('WinBUGS output'!M2123),2)</f>
        <v>0.40</v>
      </c>
      <c r="AB2124" s="5" t="str">
        <f>FIXED(EXP('WinBUGS output'!O2123),2)</f>
        <v>2.57</v>
      </c>
    </row>
    <row r="2125" spans="1:28" x14ac:dyDescent="0.25">
      <c r="A2125" s="15">
        <v>28</v>
      </c>
      <c r="B2125" s="15">
        <v>44</v>
      </c>
      <c r="C2125" s="5" t="str">
        <f>VLOOKUP(A2125,'WinBUGS output'!A:C,3,FALSE)</f>
        <v>Computerised behavioural activation with support</v>
      </c>
      <c r="D2125" s="5" t="str">
        <f>VLOOKUP(B2125,'WinBUGS output'!A:C,3,FALSE)</f>
        <v>Lifestyle factors discussion</v>
      </c>
      <c r="E2125" s="5" t="str">
        <f>FIXED('WinBUGS output'!N2124,2)</f>
        <v>-0.72</v>
      </c>
      <c r="F2125" s="5" t="str">
        <f>FIXED('WinBUGS output'!M2124,2)</f>
        <v>-1.73</v>
      </c>
      <c r="G2125" s="5" t="str">
        <f>FIXED('WinBUGS output'!O2124,2)</f>
        <v>0.38</v>
      </c>
      <c r="H2125" s="38"/>
      <c r="I2125" s="38"/>
      <c r="J2125" s="38"/>
      <c r="X2125" s="5" t="str">
        <f t="shared" si="78"/>
        <v>Computerised behavioural activation with support</v>
      </c>
      <c r="Y2125" s="5" t="str">
        <f t="shared" si="79"/>
        <v>Lifestyle factors discussion</v>
      </c>
      <c r="Z2125" s="5" t="str">
        <f>FIXED(EXP('WinBUGS output'!N2124),2)</f>
        <v>0.49</v>
      </c>
      <c r="AA2125" s="5" t="str">
        <f>FIXED(EXP('WinBUGS output'!M2124),2)</f>
        <v>0.18</v>
      </c>
      <c r="AB2125" s="5" t="str">
        <f>FIXED(EXP('WinBUGS output'!O2124),2)</f>
        <v>1.46</v>
      </c>
    </row>
    <row r="2126" spans="1:28" x14ac:dyDescent="0.25">
      <c r="A2126" s="15">
        <v>28</v>
      </c>
      <c r="B2126" s="15">
        <v>45</v>
      </c>
      <c r="C2126" s="5" t="str">
        <f>VLOOKUP(A2126,'WinBUGS output'!A:C,3,FALSE)</f>
        <v>Computerised behavioural activation with support</v>
      </c>
      <c r="D2126" s="5" t="str">
        <f>VLOOKUP(B2126,'WinBUGS output'!A:C,3,FALSE)</f>
        <v>Psychoeducational group programme</v>
      </c>
      <c r="E2126" s="5" t="str">
        <f>FIXED('WinBUGS output'!N2125,2)</f>
        <v>-0.86</v>
      </c>
      <c r="F2126" s="5" t="str">
        <f>FIXED('WinBUGS output'!M2125,2)</f>
        <v>-1.89</v>
      </c>
      <c r="G2126" s="5" t="str">
        <f>FIXED('WinBUGS output'!O2125,2)</f>
        <v>0.24</v>
      </c>
      <c r="H2126" s="38"/>
      <c r="I2126" s="38"/>
      <c r="J2126" s="38"/>
      <c r="X2126" s="5" t="str">
        <f t="shared" si="78"/>
        <v>Computerised behavioural activation with support</v>
      </c>
      <c r="Y2126" s="5" t="str">
        <f t="shared" si="79"/>
        <v>Psychoeducational group programme</v>
      </c>
      <c r="Z2126" s="5" t="str">
        <f>FIXED(EXP('WinBUGS output'!N2125),2)</f>
        <v>0.42</v>
      </c>
      <c r="AA2126" s="5" t="str">
        <f>FIXED(EXP('WinBUGS output'!M2125),2)</f>
        <v>0.15</v>
      </c>
      <c r="AB2126" s="5" t="str">
        <f>FIXED(EXP('WinBUGS output'!O2125),2)</f>
        <v>1.27</v>
      </c>
    </row>
    <row r="2127" spans="1:28" x14ac:dyDescent="0.25">
      <c r="A2127" s="15">
        <v>28</v>
      </c>
      <c r="B2127" s="15">
        <v>46</v>
      </c>
      <c r="C2127" s="5" t="str">
        <f>VLOOKUP(A2127,'WinBUGS output'!A:C,3,FALSE)</f>
        <v>Computerised behavioural activation with support</v>
      </c>
      <c r="D2127" s="5" t="str">
        <f>VLOOKUP(B2127,'WinBUGS output'!A:C,3,FALSE)</f>
        <v>Psychoeducational group programme + TAU</v>
      </c>
      <c r="E2127" s="5" t="str">
        <f>FIXED('WinBUGS output'!N2126,2)</f>
        <v>-0.56</v>
      </c>
      <c r="F2127" s="5" t="str">
        <f>FIXED('WinBUGS output'!M2126,2)</f>
        <v>-1.50</v>
      </c>
      <c r="G2127" s="5" t="str">
        <f>FIXED('WinBUGS output'!O2126,2)</f>
        <v>0.50</v>
      </c>
      <c r="H2127" s="38"/>
      <c r="I2127" s="38"/>
      <c r="J2127" s="38"/>
      <c r="X2127" s="5" t="str">
        <f t="shared" si="78"/>
        <v>Computerised behavioural activation with support</v>
      </c>
      <c r="Y2127" s="5" t="str">
        <f t="shared" si="79"/>
        <v>Psychoeducational group programme + TAU</v>
      </c>
      <c r="Z2127" s="5" t="str">
        <f>FIXED(EXP('WinBUGS output'!N2126),2)</f>
        <v>0.57</v>
      </c>
      <c r="AA2127" s="5" t="str">
        <f>FIXED(EXP('WinBUGS output'!M2126),2)</f>
        <v>0.22</v>
      </c>
      <c r="AB2127" s="5" t="str">
        <f>FIXED(EXP('WinBUGS output'!O2126),2)</f>
        <v>1.65</v>
      </c>
    </row>
    <row r="2128" spans="1:28" x14ac:dyDescent="0.25">
      <c r="A2128" s="15">
        <v>28</v>
      </c>
      <c r="B2128" s="15">
        <v>47</v>
      </c>
      <c r="C2128" s="5" t="str">
        <f>VLOOKUP(A2128,'WinBUGS output'!A:C,3,FALSE)</f>
        <v>Computerised behavioural activation with support</v>
      </c>
      <c r="D2128" s="5" t="str">
        <f>VLOOKUP(B2128,'WinBUGS output'!A:C,3,FALSE)</f>
        <v>Interpersonal psychotherapy (IPT)</v>
      </c>
      <c r="E2128" s="5" t="str">
        <f>FIXED('WinBUGS output'!N2127,2)</f>
        <v>-0.37</v>
      </c>
      <c r="F2128" s="5" t="str">
        <f>FIXED('WinBUGS output'!M2127,2)</f>
        <v>-1.23</v>
      </c>
      <c r="G2128" s="5" t="str">
        <f>FIXED('WinBUGS output'!O2127,2)</f>
        <v>0.63</v>
      </c>
      <c r="H2128" s="38"/>
      <c r="I2128" s="38"/>
      <c r="J2128" s="38"/>
      <c r="X2128" s="5" t="str">
        <f t="shared" si="78"/>
        <v>Computerised behavioural activation with support</v>
      </c>
      <c r="Y2128" s="5" t="str">
        <f t="shared" si="79"/>
        <v>Interpersonal psychotherapy (IPT)</v>
      </c>
      <c r="Z2128" s="5" t="str">
        <f>FIXED(EXP('WinBUGS output'!N2127),2)</f>
        <v>0.69</v>
      </c>
      <c r="AA2128" s="5" t="str">
        <f>FIXED(EXP('WinBUGS output'!M2127),2)</f>
        <v>0.29</v>
      </c>
      <c r="AB2128" s="5" t="str">
        <f>FIXED(EXP('WinBUGS output'!O2127),2)</f>
        <v>1.87</v>
      </c>
    </row>
    <row r="2129" spans="1:28" x14ac:dyDescent="0.25">
      <c r="A2129" s="15">
        <v>28</v>
      </c>
      <c r="B2129" s="15">
        <v>48</v>
      </c>
      <c r="C2129" s="5" t="str">
        <f>VLOOKUP(A2129,'WinBUGS output'!A:C,3,FALSE)</f>
        <v>Computerised behavioural activation with support</v>
      </c>
      <c r="D2129" s="5" t="str">
        <f>VLOOKUP(B2129,'WinBUGS output'!A:C,3,FALSE)</f>
        <v>Interpersonal psychotherapy (IPT) + TAU</v>
      </c>
      <c r="E2129" s="5" t="str">
        <f>FIXED('WinBUGS output'!N2128,2)</f>
        <v>-0.54</v>
      </c>
      <c r="F2129" s="5" t="str">
        <f>FIXED('WinBUGS output'!M2128,2)</f>
        <v>-1.68</v>
      </c>
      <c r="G2129" s="5" t="str">
        <f>FIXED('WinBUGS output'!O2128,2)</f>
        <v>0.60</v>
      </c>
      <c r="H2129" s="38"/>
      <c r="I2129" s="38"/>
      <c r="J2129" s="38"/>
      <c r="X2129" s="5" t="str">
        <f t="shared" si="78"/>
        <v>Computerised behavioural activation with support</v>
      </c>
      <c r="Y2129" s="5" t="str">
        <f t="shared" si="79"/>
        <v>Interpersonal psychotherapy (IPT) + TAU</v>
      </c>
      <c r="Z2129" s="5" t="str">
        <f>FIXED(EXP('WinBUGS output'!N2128),2)</f>
        <v>0.58</v>
      </c>
      <c r="AA2129" s="5" t="str">
        <f>FIXED(EXP('WinBUGS output'!M2128),2)</f>
        <v>0.19</v>
      </c>
      <c r="AB2129" s="5" t="str">
        <f>FIXED(EXP('WinBUGS output'!O2128),2)</f>
        <v>1.81</v>
      </c>
    </row>
    <row r="2130" spans="1:28" x14ac:dyDescent="0.25">
      <c r="A2130" s="15">
        <v>28</v>
      </c>
      <c r="B2130" s="15">
        <v>49</v>
      </c>
      <c r="C2130" s="5" t="str">
        <f>VLOOKUP(A2130,'WinBUGS output'!A:C,3,FALSE)</f>
        <v>Computerised behavioural activation with support</v>
      </c>
      <c r="D2130" s="5" t="str">
        <f>VLOOKUP(B2130,'WinBUGS output'!A:C,3,FALSE)</f>
        <v>Emotion-focused therapy (EFT)</v>
      </c>
      <c r="E2130" s="5" t="str">
        <f>FIXED('WinBUGS output'!N2129,2)</f>
        <v>-0.46</v>
      </c>
      <c r="F2130" s="5" t="str">
        <f>FIXED('WinBUGS output'!M2129,2)</f>
        <v>-1.54</v>
      </c>
      <c r="G2130" s="5" t="str">
        <f>FIXED('WinBUGS output'!O2129,2)</f>
        <v>0.67</v>
      </c>
      <c r="H2130" s="38"/>
      <c r="I2130" s="38"/>
      <c r="J2130" s="38"/>
      <c r="X2130" s="5" t="str">
        <f t="shared" si="78"/>
        <v>Computerised behavioural activation with support</v>
      </c>
      <c r="Y2130" s="5" t="str">
        <f t="shared" si="79"/>
        <v>Emotion-focused therapy (EFT)</v>
      </c>
      <c r="Z2130" s="5" t="str">
        <f>FIXED(EXP('WinBUGS output'!N2129),2)</f>
        <v>0.63</v>
      </c>
      <c r="AA2130" s="5" t="str">
        <f>FIXED(EXP('WinBUGS output'!M2129),2)</f>
        <v>0.21</v>
      </c>
      <c r="AB2130" s="5" t="str">
        <f>FIXED(EXP('WinBUGS output'!O2129),2)</f>
        <v>1.96</v>
      </c>
    </row>
    <row r="2131" spans="1:28" x14ac:dyDescent="0.25">
      <c r="A2131" s="15">
        <v>28</v>
      </c>
      <c r="B2131" s="15">
        <v>50</v>
      </c>
      <c r="C2131" s="5" t="str">
        <f>VLOOKUP(A2131,'WinBUGS output'!A:C,3,FALSE)</f>
        <v>Computerised behavioural activation with support</v>
      </c>
      <c r="D2131" s="5" t="str">
        <f>VLOOKUP(B2131,'WinBUGS output'!A:C,3,FALSE)</f>
        <v>Interpersonal counselling</v>
      </c>
      <c r="E2131" s="5" t="str">
        <f>FIXED('WinBUGS output'!N2130,2)</f>
        <v>-0.42</v>
      </c>
      <c r="F2131" s="5" t="str">
        <f>FIXED('WinBUGS output'!M2130,2)</f>
        <v>-1.44</v>
      </c>
      <c r="G2131" s="5" t="str">
        <f>FIXED('WinBUGS output'!O2130,2)</f>
        <v>0.67</v>
      </c>
      <c r="H2131" s="38"/>
      <c r="I2131" s="38"/>
      <c r="J2131" s="38"/>
      <c r="X2131" s="5" t="str">
        <f t="shared" si="78"/>
        <v>Computerised behavioural activation with support</v>
      </c>
      <c r="Y2131" s="5" t="str">
        <f t="shared" si="79"/>
        <v>Interpersonal counselling</v>
      </c>
      <c r="Z2131" s="5" t="str">
        <f>FIXED(EXP('WinBUGS output'!N2130),2)</f>
        <v>0.66</v>
      </c>
      <c r="AA2131" s="5" t="str">
        <f>FIXED(EXP('WinBUGS output'!M2130),2)</f>
        <v>0.24</v>
      </c>
      <c r="AB2131" s="5" t="str">
        <f>FIXED(EXP('WinBUGS output'!O2130),2)</f>
        <v>1.96</v>
      </c>
    </row>
    <row r="2132" spans="1:28" x14ac:dyDescent="0.25">
      <c r="A2132" s="15">
        <v>28</v>
      </c>
      <c r="B2132" s="15">
        <v>51</v>
      </c>
      <c r="C2132" s="5" t="str">
        <f>VLOOKUP(A2132,'WinBUGS output'!A:C,3,FALSE)</f>
        <v>Computerised behavioural activation with support</v>
      </c>
      <c r="D2132" s="5" t="str">
        <f>VLOOKUP(B2132,'WinBUGS output'!A:C,3,FALSE)</f>
        <v>Non-directive counselling</v>
      </c>
      <c r="E2132" s="5" t="str">
        <f>FIXED('WinBUGS output'!N2131,2)</f>
        <v>-0.21</v>
      </c>
      <c r="F2132" s="5" t="str">
        <f>FIXED('WinBUGS output'!M2131,2)</f>
        <v>-1.19</v>
      </c>
      <c r="G2132" s="5" t="str">
        <f>FIXED('WinBUGS output'!O2131,2)</f>
        <v>0.90</v>
      </c>
      <c r="H2132" s="38"/>
      <c r="I2132" s="38"/>
      <c r="J2132" s="38"/>
      <c r="X2132" s="5" t="str">
        <f t="shared" si="78"/>
        <v>Computerised behavioural activation with support</v>
      </c>
      <c r="Y2132" s="5" t="str">
        <f t="shared" si="79"/>
        <v>Non-directive counselling</v>
      </c>
      <c r="Z2132" s="5" t="str">
        <f>FIXED(EXP('WinBUGS output'!N2131),2)</f>
        <v>0.81</v>
      </c>
      <c r="AA2132" s="5" t="str">
        <f>FIXED(EXP('WinBUGS output'!M2131),2)</f>
        <v>0.30</v>
      </c>
      <c r="AB2132" s="5" t="str">
        <f>FIXED(EXP('WinBUGS output'!O2131),2)</f>
        <v>2.45</v>
      </c>
    </row>
    <row r="2133" spans="1:28" x14ac:dyDescent="0.25">
      <c r="A2133" s="15">
        <v>28</v>
      </c>
      <c r="B2133" s="15">
        <v>52</v>
      </c>
      <c r="C2133" s="5" t="str">
        <f>VLOOKUP(A2133,'WinBUGS output'!A:C,3,FALSE)</f>
        <v>Computerised behavioural activation with support</v>
      </c>
      <c r="D2133" s="5" t="str">
        <f>VLOOKUP(B2133,'WinBUGS output'!A:C,3,FALSE)</f>
        <v>Non-directive counselling + TAU</v>
      </c>
      <c r="E2133" s="5" t="str">
        <f>FIXED('WinBUGS output'!N2132,2)</f>
        <v>-0.24</v>
      </c>
      <c r="F2133" s="5" t="str">
        <f>FIXED('WinBUGS output'!M2132,2)</f>
        <v>-1.25</v>
      </c>
      <c r="G2133" s="5" t="str">
        <f>FIXED('WinBUGS output'!O2132,2)</f>
        <v>0.89</v>
      </c>
      <c r="H2133" s="38"/>
      <c r="I2133" s="38"/>
      <c r="J2133" s="38"/>
      <c r="X2133" s="5" t="str">
        <f t="shared" si="78"/>
        <v>Computerised behavioural activation with support</v>
      </c>
      <c r="Y2133" s="5" t="str">
        <f t="shared" si="79"/>
        <v>Non-directive counselling + TAU</v>
      </c>
      <c r="Z2133" s="5" t="str">
        <f>FIXED(EXP('WinBUGS output'!N2132),2)</f>
        <v>0.78</v>
      </c>
      <c r="AA2133" s="5" t="str">
        <f>FIXED(EXP('WinBUGS output'!M2132),2)</f>
        <v>0.29</v>
      </c>
      <c r="AB2133" s="5" t="str">
        <f>FIXED(EXP('WinBUGS output'!O2132),2)</f>
        <v>2.43</v>
      </c>
    </row>
    <row r="2134" spans="1:28" x14ac:dyDescent="0.25">
      <c r="A2134" s="15">
        <v>28</v>
      </c>
      <c r="B2134" s="15">
        <v>53</v>
      </c>
      <c r="C2134" s="5" t="str">
        <f>VLOOKUP(A2134,'WinBUGS output'!A:C,3,FALSE)</f>
        <v>Computerised behavioural activation with support</v>
      </c>
      <c r="D2134" s="5" t="str">
        <f>VLOOKUP(B2134,'WinBUGS output'!A:C,3,FALSE)</f>
        <v>Psychodynamic counselling + TAU</v>
      </c>
      <c r="E2134" s="5" t="str">
        <f>FIXED('WinBUGS output'!N2133,2)</f>
        <v>-0.34</v>
      </c>
      <c r="F2134" s="5" t="str">
        <f>FIXED('WinBUGS output'!M2133,2)</f>
        <v>-1.40</v>
      </c>
      <c r="G2134" s="5" t="str">
        <f>FIXED('WinBUGS output'!O2133,2)</f>
        <v>0.81</v>
      </c>
      <c r="H2134" s="38"/>
      <c r="I2134" s="38"/>
      <c r="J2134" s="38"/>
      <c r="X2134" s="5" t="str">
        <f t="shared" si="78"/>
        <v>Computerised behavioural activation with support</v>
      </c>
      <c r="Y2134" s="5" t="str">
        <f t="shared" si="79"/>
        <v>Psychodynamic counselling + TAU</v>
      </c>
      <c r="Z2134" s="5" t="str">
        <f>FIXED(EXP('WinBUGS output'!N2133),2)</f>
        <v>0.71</v>
      </c>
      <c r="AA2134" s="5" t="str">
        <f>FIXED(EXP('WinBUGS output'!M2133),2)</f>
        <v>0.25</v>
      </c>
      <c r="AB2134" s="5" t="str">
        <f>FIXED(EXP('WinBUGS output'!O2133),2)</f>
        <v>2.25</v>
      </c>
    </row>
    <row r="2135" spans="1:28" x14ac:dyDescent="0.25">
      <c r="A2135" s="15">
        <v>28</v>
      </c>
      <c r="B2135" s="15">
        <v>54</v>
      </c>
      <c r="C2135" s="5" t="str">
        <f>VLOOKUP(A2135,'WinBUGS output'!A:C,3,FALSE)</f>
        <v>Computerised behavioural activation with support</v>
      </c>
      <c r="D2135" s="5" t="str">
        <f>VLOOKUP(B2135,'WinBUGS output'!A:C,3,FALSE)</f>
        <v>Relational client-centered therapy</v>
      </c>
      <c r="E2135" s="5" t="str">
        <f>FIXED('WinBUGS output'!N2134,2)</f>
        <v>-0.36</v>
      </c>
      <c r="F2135" s="5" t="str">
        <f>FIXED('WinBUGS output'!M2134,2)</f>
        <v>-1.52</v>
      </c>
      <c r="G2135" s="5" t="str">
        <f>FIXED('WinBUGS output'!O2134,2)</f>
        <v>0.85</v>
      </c>
      <c r="H2135" s="38"/>
      <c r="I2135" s="38"/>
      <c r="J2135" s="38"/>
      <c r="X2135" s="5" t="str">
        <f t="shared" si="78"/>
        <v>Computerised behavioural activation with support</v>
      </c>
      <c r="Y2135" s="5" t="str">
        <f t="shared" si="79"/>
        <v>Relational client-centered therapy</v>
      </c>
      <c r="Z2135" s="5" t="str">
        <f>FIXED(EXP('WinBUGS output'!N2134),2)</f>
        <v>0.70</v>
      </c>
      <c r="AA2135" s="5" t="str">
        <f>FIXED(EXP('WinBUGS output'!M2134),2)</f>
        <v>0.22</v>
      </c>
      <c r="AB2135" s="5" t="str">
        <f>FIXED(EXP('WinBUGS output'!O2134),2)</f>
        <v>2.34</v>
      </c>
    </row>
    <row r="2136" spans="1:28" x14ac:dyDescent="0.25">
      <c r="A2136" s="15">
        <v>28</v>
      </c>
      <c r="B2136" s="15">
        <v>55</v>
      </c>
      <c r="C2136" s="5" t="str">
        <f>VLOOKUP(A2136,'WinBUGS output'!A:C,3,FALSE)</f>
        <v>Computerised behavioural activation with support</v>
      </c>
      <c r="D2136" s="5" t="str">
        <f>VLOOKUP(B2136,'WinBUGS output'!A:C,3,FALSE)</f>
        <v>Wheel of wellness counselling</v>
      </c>
      <c r="E2136" s="5" t="str">
        <f>FIXED('WinBUGS output'!N2135,2)</f>
        <v>-0.43</v>
      </c>
      <c r="F2136" s="5" t="str">
        <f>FIXED('WinBUGS output'!M2135,2)</f>
        <v>-1.58</v>
      </c>
      <c r="G2136" s="5" t="str">
        <f>FIXED('WinBUGS output'!O2135,2)</f>
        <v>0.76</v>
      </c>
      <c r="H2136" s="38"/>
      <c r="I2136" s="38"/>
      <c r="J2136" s="38"/>
      <c r="X2136" s="5" t="str">
        <f t="shared" si="78"/>
        <v>Computerised behavioural activation with support</v>
      </c>
      <c r="Y2136" s="5" t="str">
        <f t="shared" si="79"/>
        <v>Wheel of wellness counselling</v>
      </c>
      <c r="Z2136" s="5" t="str">
        <f>FIXED(EXP('WinBUGS output'!N2135),2)</f>
        <v>0.65</v>
      </c>
      <c r="AA2136" s="5" t="str">
        <f>FIXED(EXP('WinBUGS output'!M2135),2)</f>
        <v>0.21</v>
      </c>
      <c r="AB2136" s="5" t="str">
        <f>FIXED(EXP('WinBUGS output'!O2135),2)</f>
        <v>2.13</v>
      </c>
    </row>
    <row r="2137" spans="1:28" x14ac:dyDescent="0.25">
      <c r="A2137" s="15">
        <v>28</v>
      </c>
      <c r="B2137" s="15">
        <v>56</v>
      </c>
      <c r="C2137" s="5" t="str">
        <f>VLOOKUP(A2137,'WinBUGS output'!A:C,3,FALSE)</f>
        <v>Computerised behavioural activation with support</v>
      </c>
      <c r="D2137" s="5" t="str">
        <f>VLOOKUP(B2137,'WinBUGS output'!A:C,3,FALSE)</f>
        <v>Problem solving group</v>
      </c>
      <c r="E2137" s="5" t="str">
        <f>FIXED('WinBUGS output'!N2136,2)</f>
        <v>-0.40</v>
      </c>
      <c r="F2137" s="5" t="str">
        <f>FIXED('WinBUGS output'!M2136,2)</f>
        <v>-1.51</v>
      </c>
      <c r="G2137" s="5" t="str">
        <f>FIXED('WinBUGS output'!O2136,2)</f>
        <v>0.85</v>
      </c>
      <c r="H2137" s="38"/>
      <c r="I2137" s="38"/>
      <c r="J2137" s="38"/>
      <c r="X2137" s="5" t="str">
        <f t="shared" si="78"/>
        <v>Computerised behavioural activation with support</v>
      </c>
      <c r="Y2137" s="5" t="str">
        <f t="shared" si="79"/>
        <v>Problem solving group</v>
      </c>
      <c r="Z2137" s="5" t="str">
        <f>FIXED(EXP('WinBUGS output'!N2136),2)</f>
        <v>0.67</v>
      </c>
      <c r="AA2137" s="5" t="str">
        <f>FIXED(EXP('WinBUGS output'!M2136),2)</f>
        <v>0.22</v>
      </c>
      <c r="AB2137" s="5" t="str">
        <f>FIXED(EXP('WinBUGS output'!O2136),2)</f>
        <v>2.34</v>
      </c>
    </row>
    <row r="2138" spans="1:28" x14ac:dyDescent="0.25">
      <c r="A2138" s="15">
        <v>28</v>
      </c>
      <c r="B2138" s="15">
        <v>57</v>
      </c>
      <c r="C2138" s="5" t="str">
        <f>VLOOKUP(A2138,'WinBUGS output'!A:C,3,FALSE)</f>
        <v>Computerised behavioural activation with support</v>
      </c>
      <c r="D2138" s="5" t="str">
        <f>VLOOKUP(B2138,'WinBUGS output'!A:C,3,FALSE)</f>
        <v>Problem solving individual</v>
      </c>
      <c r="E2138" s="5" t="str">
        <f>FIXED('WinBUGS output'!N2137,2)</f>
        <v>-0.49</v>
      </c>
      <c r="F2138" s="5" t="str">
        <f>FIXED('WinBUGS output'!M2137,2)</f>
        <v>-1.44</v>
      </c>
      <c r="G2138" s="5" t="str">
        <f>FIXED('WinBUGS output'!O2137,2)</f>
        <v>0.58</v>
      </c>
      <c r="H2138" s="38"/>
      <c r="I2138" s="38"/>
      <c r="J2138" s="38"/>
      <c r="X2138" s="5" t="str">
        <f t="shared" si="78"/>
        <v>Computerised behavioural activation with support</v>
      </c>
      <c r="Y2138" s="5" t="str">
        <f t="shared" si="79"/>
        <v>Problem solving individual</v>
      </c>
      <c r="Z2138" s="5" t="str">
        <f>FIXED(EXP('WinBUGS output'!N2137),2)</f>
        <v>0.61</v>
      </c>
      <c r="AA2138" s="5" t="str">
        <f>FIXED(EXP('WinBUGS output'!M2137),2)</f>
        <v>0.24</v>
      </c>
      <c r="AB2138" s="5" t="str">
        <f>FIXED(EXP('WinBUGS output'!O2137),2)</f>
        <v>1.78</v>
      </c>
    </row>
    <row r="2139" spans="1:28" x14ac:dyDescent="0.25">
      <c r="A2139" s="15">
        <v>28</v>
      </c>
      <c r="B2139" s="15">
        <v>58</v>
      </c>
      <c r="C2139" s="5" t="str">
        <f>VLOOKUP(A2139,'WinBUGS output'!A:C,3,FALSE)</f>
        <v>Computerised behavioural activation with support</v>
      </c>
      <c r="D2139" s="5" t="str">
        <f>VLOOKUP(B2139,'WinBUGS output'!A:C,3,FALSE)</f>
        <v>Problem solving individual + TAU</v>
      </c>
      <c r="E2139" s="5" t="str">
        <f>FIXED('WinBUGS output'!N2138,2)</f>
        <v>-0.58</v>
      </c>
      <c r="F2139" s="5" t="str">
        <f>FIXED('WinBUGS output'!M2138,2)</f>
        <v>-1.66</v>
      </c>
      <c r="G2139" s="5" t="str">
        <f>FIXED('WinBUGS output'!O2138,2)</f>
        <v>0.57</v>
      </c>
      <c r="H2139" s="38"/>
      <c r="I2139" s="38"/>
      <c r="J2139" s="38"/>
      <c r="X2139" s="5" t="str">
        <f t="shared" si="78"/>
        <v>Computerised behavioural activation with support</v>
      </c>
      <c r="Y2139" s="5" t="str">
        <f t="shared" si="79"/>
        <v>Problem solving individual + TAU</v>
      </c>
      <c r="Z2139" s="5" t="str">
        <f>FIXED(EXP('WinBUGS output'!N2138),2)</f>
        <v>0.56</v>
      </c>
      <c r="AA2139" s="5" t="str">
        <f>FIXED(EXP('WinBUGS output'!M2138),2)</f>
        <v>0.19</v>
      </c>
      <c r="AB2139" s="5" t="str">
        <f>FIXED(EXP('WinBUGS output'!O2138),2)</f>
        <v>1.76</v>
      </c>
    </row>
    <row r="2140" spans="1:28" x14ac:dyDescent="0.25">
      <c r="A2140" s="15">
        <v>28</v>
      </c>
      <c r="B2140" s="15">
        <v>59</v>
      </c>
      <c r="C2140" s="5" t="str">
        <f>VLOOKUP(A2140,'WinBUGS output'!A:C,3,FALSE)</f>
        <v>Computerised behavioural activation with support</v>
      </c>
      <c r="D2140" s="5" t="str">
        <f>VLOOKUP(B2140,'WinBUGS output'!A:C,3,FALSE)</f>
        <v>Problem solving individual + enhanced TAU</v>
      </c>
      <c r="E2140" s="5" t="str">
        <f>FIXED('WinBUGS output'!N2139,2)</f>
        <v>-0.37</v>
      </c>
      <c r="F2140" s="5" t="str">
        <f>FIXED('WinBUGS output'!M2139,2)</f>
        <v>-1.46</v>
      </c>
      <c r="G2140" s="5" t="str">
        <f>FIXED('WinBUGS output'!O2139,2)</f>
        <v>0.86</v>
      </c>
      <c r="H2140" s="38"/>
      <c r="I2140" s="38"/>
      <c r="J2140" s="38"/>
      <c r="X2140" s="5" t="str">
        <f t="shared" si="78"/>
        <v>Computerised behavioural activation with support</v>
      </c>
      <c r="Y2140" s="5" t="str">
        <f t="shared" si="79"/>
        <v>Problem solving individual + enhanced TAU</v>
      </c>
      <c r="Z2140" s="5" t="str">
        <f>FIXED(EXP('WinBUGS output'!N2139),2)</f>
        <v>0.69</v>
      </c>
      <c r="AA2140" s="5" t="str">
        <f>FIXED(EXP('WinBUGS output'!M2139),2)</f>
        <v>0.23</v>
      </c>
      <c r="AB2140" s="5" t="str">
        <f>FIXED(EXP('WinBUGS output'!O2139),2)</f>
        <v>2.36</v>
      </c>
    </row>
    <row r="2141" spans="1:28" x14ac:dyDescent="0.25">
      <c r="A2141" s="15">
        <v>28</v>
      </c>
      <c r="B2141" s="15">
        <v>60</v>
      </c>
      <c r="C2141" s="5" t="str">
        <f>VLOOKUP(A2141,'WinBUGS output'!A:C,3,FALSE)</f>
        <v>Computerised behavioural activation with support</v>
      </c>
      <c r="D2141" s="5" t="str">
        <f>VLOOKUP(B2141,'WinBUGS output'!A:C,3,FALSE)</f>
        <v>Behavioural activation (BA)</v>
      </c>
      <c r="E2141" s="5" t="str">
        <f>FIXED('WinBUGS output'!N2140,2)</f>
        <v>-0.76</v>
      </c>
      <c r="F2141" s="5" t="str">
        <f>FIXED('WinBUGS output'!M2140,2)</f>
        <v>-1.82</v>
      </c>
      <c r="G2141" s="5" t="str">
        <f>FIXED('WinBUGS output'!O2140,2)</f>
        <v>0.39</v>
      </c>
      <c r="H2141" s="38"/>
      <c r="I2141" s="38"/>
      <c r="J2141" s="38"/>
      <c r="X2141" s="5" t="str">
        <f t="shared" si="78"/>
        <v>Computerised behavioural activation with support</v>
      </c>
      <c r="Y2141" s="5" t="str">
        <f t="shared" si="79"/>
        <v>Behavioural activation (BA)</v>
      </c>
      <c r="Z2141" s="5" t="str">
        <f>FIXED(EXP('WinBUGS output'!N2140),2)</f>
        <v>0.47</v>
      </c>
      <c r="AA2141" s="5" t="str">
        <f>FIXED(EXP('WinBUGS output'!M2140),2)</f>
        <v>0.16</v>
      </c>
      <c r="AB2141" s="5" t="str">
        <f>FIXED(EXP('WinBUGS output'!O2140),2)</f>
        <v>1.47</v>
      </c>
    </row>
    <row r="2142" spans="1:28" x14ac:dyDescent="0.25">
      <c r="A2142" s="15">
        <v>28</v>
      </c>
      <c r="B2142" s="15">
        <v>61</v>
      </c>
      <c r="C2142" s="5" t="str">
        <f>VLOOKUP(A2142,'WinBUGS output'!A:C,3,FALSE)</f>
        <v>Computerised behavioural activation with support</v>
      </c>
      <c r="D2142" s="5" t="str">
        <f>VLOOKUP(B2142,'WinBUGS output'!A:C,3,FALSE)</f>
        <v>Behavioural activation (BA) + TAU</v>
      </c>
      <c r="E2142" s="5" t="str">
        <f>FIXED('WinBUGS output'!N2141,2)</f>
        <v>-0.51</v>
      </c>
      <c r="F2142" s="5" t="str">
        <f>FIXED('WinBUGS output'!M2141,2)</f>
        <v>-1.72</v>
      </c>
      <c r="G2142" s="5" t="str">
        <f>FIXED('WinBUGS output'!O2141,2)</f>
        <v>0.82</v>
      </c>
      <c r="H2142" s="38"/>
      <c r="I2142" s="38"/>
      <c r="J2142" s="38"/>
      <c r="X2142" s="5" t="str">
        <f t="shared" si="78"/>
        <v>Computerised behavioural activation with support</v>
      </c>
      <c r="Y2142" s="5" t="str">
        <f t="shared" si="79"/>
        <v>Behavioural activation (BA) + TAU</v>
      </c>
      <c r="Z2142" s="5" t="str">
        <f>FIXED(EXP('WinBUGS output'!N2141),2)</f>
        <v>0.60</v>
      </c>
      <c r="AA2142" s="5" t="str">
        <f>FIXED(EXP('WinBUGS output'!M2141),2)</f>
        <v>0.18</v>
      </c>
      <c r="AB2142" s="5" t="str">
        <f>FIXED(EXP('WinBUGS output'!O2141),2)</f>
        <v>2.26</v>
      </c>
    </row>
    <row r="2143" spans="1:28" x14ac:dyDescent="0.25">
      <c r="A2143" s="15">
        <v>28</v>
      </c>
      <c r="B2143" s="15">
        <v>62</v>
      </c>
      <c r="C2143" s="5" t="str">
        <f>VLOOKUP(A2143,'WinBUGS output'!A:C,3,FALSE)</f>
        <v>Computerised behavioural activation with support</v>
      </c>
      <c r="D2143" s="5" t="str">
        <f>VLOOKUP(B2143,'WinBUGS output'!A:C,3,FALSE)</f>
        <v>Behavioural therapy (Lewinsohn 1976)</v>
      </c>
      <c r="E2143" s="5" t="str">
        <f>FIXED('WinBUGS output'!N2142,2)</f>
        <v>-0.32</v>
      </c>
      <c r="F2143" s="5" t="str">
        <f>FIXED('WinBUGS output'!M2142,2)</f>
        <v>-1.55</v>
      </c>
      <c r="G2143" s="5" t="str">
        <f>FIXED('WinBUGS output'!O2142,2)</f>
        <v>1.09</v>
      </c>
      <c r="H2143" s="38"/>
      <c r="I2143" s="38"/>
      <c r="J2143" s="38"/>
      <c r="X2143" s="5" t="str">
        <f t="shared" si="78"/>
        <v>Computerised behavioural activation with support</v>
      </c>
      <c r="Y2143" s="5" t="str">
        <f t="shared" si="79"/>
        <v>Behavioural therapy (Lewinsohn 1976)</v>
      </c>
      <c r="Z2143" s="5" t="str">
        <f>FIXED(EXP('WinBUGS output'!N2142),2)</f>
        <v>0.73</v>
      </c>
      <c r="AA2143" s="5" t="str">
        <f>FIXED(EXP('WinBUGS output'!M2142),2)</f>
        <v>0.21</v>
      </c>
      <c r="AB2143" s="5" t="str">
        <f>FIXED(EXP('WinBUGS output'!O2142),2)</f>
        <v>2.96</v>
      </c>
    </row>
    <row r="2144" spans="1:28" x14ac:dyDescent="0.25">
      <c r="A2144" s="15">
        <v>28</v>
      </c>
      <c r="B2144" s="15">
        <v>63</v>
      </c>
      <c r="C2144" s="5" t="str">
        <f>VLOOKUP(A2144,'WinBUGS output'!A:C,3,FALSE)</f>
        <v>Computerised behavioural activation with support</v>
      </c>
      <c r="D2144" s="5" t="str">
        <f>VLOOKUP(B2144,'WinBUGS output'!A:C,3,FALSE)</f>
        <v>Coping with Depression course (individual)</v>
      </c>
      <c r="E2144" s="5" t="str">
        <f>FIXED('WinBUGS output'!N2143,2)</f>
        <v>-0.51</v>
      </c>
      <c r="F2144" s="5" t="str">
        <f>FIXED('WinBUGS output'!M2143,2)</f>
        <v>-1.78</v>
      </c>
      <c r="G2144" s="5" t="str">
        <f>FIXED('WinBUGS output'!O2143,2)</f>
        <v>0.85</v>
      </c>
      <c r="H2144" s="38"/>
      <c r="I2144" s="38"/>
      <c r="J2144" s="38"/>
      <c r="X2144" s="5" t="str">
        <f t="shared" si="78"/>
        <v>Computerised behavioural activation with support</v>
      </c>
      <c r="Y2144" s="5" t="str">
        <f t="shared" si="79"/>
        <v>Coping with Depression course (individual)</v>
      </c>
      <c r="Z2144" s="5" t="str">
        <f>FIXED(EXP('WinBUGS output'!N2143),2)</f>
        <v>0.60</v>
      </c>
      <c r="AA2144" s="5" t="str">
        <f>FIXED(EXP('WinBUGS output'!M2143),2)</f>
        <v>0.17</v>
      </c>
      <c r="AB2144" s="5" t="str">
        <f>FIXED(EXP('WinBUGS output'!O2143),2)</f>
        <v>2.35</v>
      </c>
    </row>
    <row r="2145" spans="1:28" x14ac:dyDescent="0.25">
      <c r="A2145" s="15">
        <v>28</v>
      </c>
      <c r="B2145" s="15">
        <v>64</v>
      </c>
      <c r="C2145" s="5" t="str">
        <f>VLOOKUP(A2145,'WinBUGS output'!A:C,3,FALSE)</f>
        <v>Computerised behavioural activation with support</v>
      </c>
      <c r="D2145" s="5" t="str">
        <f>VLOOKUP(B2145,'WinBUGS output'!A:C,3,FALSE)</f>
        <v>CBT individual (under 15 sessions)</v>
      </c>
      <c r="E2145" s="5" t="str">
        <f>FIXED('WinBUGS output'!N2144,2)</f>
        <v>-0.42</v>
      </c>
      <c r="F2145" s="5" t="str">
        <f>FIXED('WinBUGS output'!M2144,2)</f>
        <v>-1.23</v>
      </c>
      <c r="G2145" s="5" t="str">
        <f>FIXED('WinBUGS output'!O2144,2)</f>
        <v>0.56</v>
      </c>
      <c r="H2145" s="38"/>
      <c r="I2145" s="38"/>
      <c r="J2145" s="38"/>
      <c r="X2145" s="5" t="str">
        <f t="shared" si="78"/>
        <v>Computerised behavioural activation with support</v>
      </c>
      <c r="Y2145" s="5" t="str">
        <f t="shared" si="79"/>
        <v>CBT individual (under 15 sessions)</v>
      </c>
      <c r="Z2145" s="5" t="str">
        <f>FIXED(EXP('WinBUGS output'!N2144),2)</f>
        <v>0.66</v>
      </c>
      <c r="AA2145" s="5" t="str">
        <f>FIXED(EXP('WinBUGS output'!M2144),2)</f>
        <v>0.29</v>
      </c>
      <c r="AB2145" s="5" t="str">
        <f>FIXED(EXP('WinBUGS output'!O2144),2)</f>
        <v>1.75</v>
      </c>
    </row>
    <row r="2146" spans="1:28" x14ac:dyDescent="0.25">
      <c r="A2146" s="15">
        <v>28</v>
      </c>
      <c r="B2146" s="15">
        <v>65</v>
      </c>
      <c r="C2146" s="5" t="str">
        <f>VLOOKUP(A2146,'WinBUGS output'!A:C,3,FALSE)</f>
        <v>Computerised behavioural activation with support</v>
      </c>
      <c r="D2146" s="5" t="str">
        <f>VLOOKUP(B2146,'WinBUGS output'!A:C,3,FALSE)</f>
        <v>CBT individual (under 15 sessions) + TAU</v>
      </c>
      <c r="E2146" s="5" t="str">
        <f>FIXED('WinBUGS output'!N2145,2)</f>
        <v>-0.35</v>
      </c>
      <c r="F2146" s="5" t="str">
        <f>FIXED('WinBUGS output'!M2145,2)</f>
        <v>-1.25</v>
      </c>
      <c r="G2146" s="5" t="str">
        <f>FIXED('WinBUGS output'!O2145,2)</f>
        <v>0.73</v>
      </c>
      <c r="H2146" s="38"/>
      <c r="I2146" s="38"/>
      <c r="J2146" s="38"/>
      <c r="X2146" s="5" t="str">
        <f t="shared" si="78"/>
        <v>Computerised behavioural activation with support</v>
      </c>
      <c r="Y2146" s="5" t="str">
        <f t="shared" si="79"/>
        <v>CBT individual (under 15 sessions) + TAU</v>
      </c>
      <c r="Z2146" s="5" t="str">
        <f>FIXED(EXP('WinBUGS output'!N2145),2)</f>
        <v>0.70</v>
      </c>
      <c r="AA2146" s="5" t="str">
        <f>FIXED(EXP('WinBUGS output'!M2145),2)</f>
        <v>0.29</v>
      </c>
      <c r="AB2146" s="5" t="str">
        <f>FIXED(EXP('WinBUGS output'!O2145),2)</f>
        <v>2.07</v>
      </c>
    </row>
    <row r="2147" spans="1:28" x14ac:dyDescent="0.25">
      <c r="A2147" s="15">
        <v>28</v>
      </c>
      <c r="B2147" s="15">
        <v>66</v>
      </c>
      <c r="C2147" s="5" t="str">
        <f>VLOOKUP(A2147,'WinBUGS output'!A:C,3,FALSE)</f>
        <v>Computerised behavioural activation with support</v>
      </c>
      <c r="D2147" s="5" t="str">
        <f>VLOOKUP(B2147,'WinBUGS output'!A:C,3,FALSE)</f>
        <v>CBT individual (over 15 sessions)</v>
      </c>
      <c r="E2147" s="5" t="str">
        <f>FIXED('WinBUGS output'!N2146,2)</f>
        <v>-0.48</v>
      </c>
      <c r="F2147" s="5" t="str">
        <f>FIXED('WinBUGS output'!M2146,2)</f>
        <v>-1.29</v>
      </c>
      <c r="G2147" s="5" t="str">
        <f>FIXED('WinBUGS output'!O2146,2)</f>
        <v>0.49</v>
      </c>
      <c r="H2147" s="38"/>
      <c r="I2147" s="38"/>
      <c r="J2147" s="38"/>
      <c r="X2147" s="5" t="str">
        <f t="shared" si="78"/>
        <v>Computerised behavioural activation with support</v>
      </c>
      <c r="Y2147" s="5" t="str">
        <f t="shared" si="79"/>
        <v>CBT individual (over 15 sessions)</v>
      </c>
      <c r="Z2147" s="5" t="str">
        <f>FIXED(EXP('WinBUGS output'!N2146),2)</f>
        <v>0.62</v>
      </c>
      <c r="AA2147" s="5" t="str">
        <f>FIXED(EXP('WinBUGS output'!M2146),2)</f>
        <v>0.28</v>
      </c>
      <c r="AB2147" s="5" t="str">
        <f>FIXED(EXP('WinBUGS output'!O2146),2)</f>
        <v>1.62</v>
      </c>
    </row>
    <row r="2148" spans="1:28" x14ac:dyDescent="0.25">
      <c r="A2148" s="15">
        <v>28</v>
      </c>
      <c r="B2148" s="15">
        <v>67</v>
      </c>
      <c r="C2148" s="5" t="str">
        <f>VLOOKUP(A2148,'WinBUGS output'!A:C,3,FALSE)</f>
        <v>Computerised behavioural activation with support</v>
      </c>
      <c r="D2148" s="5" t="str">
        <f>VLOOKUP(B2148,'WinBUGS output'!A:C,3,FALSE)</f>
        <v>CBT individual (over 15 sessions) + TAU</v>
      </c>
      <c r="E2148" s="5" t="str">
        <f>FIXED('WinBUGS output'!N2147,2)</f>
        <v>-0.50</v>
      </c>
      <c r="F2148" s="5" t="str">
        <f>FIXED('WinBUGS output'!M2147,2)</f>
        <v>-1.51</v>
      </c>
      <c r="G2148" s="5" t="str">
        <f>FIXED('WinBUGS output'!O2147,2)</f>
        <v>0.59</v>
      </c>
      <c r="H2148" s="38"/>
      <c r="I2148" s="38"/>
      <c r="J2148" s="38"/>
      <c r="X2148" s="5" t="str">
        <f t="shared" si="78"/>
        <v>Computerised behavioural activation with support</v>
      </c>
      <c r="Y2148" s="5" t="str">
        <f t="shared" si="79"/>
        <v>CBT individual (over 15 sessions) + TAU</v>
      </c>
      <c r="Z2148" s="5" t="str">
        <f>FIXED(EXP('WinBUGS output'!N2147),2)</f>
        <v>0.61</v>
      </c>
      <c r="AA2148" s="5" t="str">
        <f>FIXED(EXP('WinBUGS output'!M2147),2)</f>
        <v>0.22</v>
      </c>
      <c r="AB2148" s="5" t="str">
        <f>FIXED(EXP('WinBUGS output'!O2147),2)</f>
        <v>1.80</v>
      </c>
    </row>
    <row r="2149" spans="1:28" x14ac:dyDescent="0.25">
      <c r="A2149" s="15">
        <v>28</v>
      </c>
      <c r="B2149" s="15">
        <v>68</v>
      </c>
      <c r="C2149" s="5" t="str">
        <f>VLOOKUP(A2149,'WinBUGS output'!A:C,3,FALSE)</f>
        <v>Computerised behavioural activation with support</v>
      </c>
      <c r="D2149" s="5" t="str">
        <f>VLOOKUP(B2149,'WinBUGS output'!A:C,3,FALSE)</f>
        <v>Rational emotive behaviour therapy (REBT) individual</v>
      </c>
      <c r="E2149" s="5" t="str">
        <f>FIXED('WinBUGS output'!N2148,2)</f>
        <v>-0.51</v>
      </c>
      <c r="F2149" s="5" t="str">
        <f>FIXED('WinBUGS output'!M2148,2)</f>
        <v>-1.50</v>
      </c>
      <c r="G2149" s="5" t="str">
        <f>FIXED('WinBUGS output'!O2148,2)</f>
        <v>0.56</v>
      </c>
      <c r="H2149" s="38"/>
      <c r="I2149" s="38"/>
      <c r="J2149" s="38"/>
      <c r="X2149" s="5" t="str">
        <f t="shared" si="78"/>
        <v>Computerised behavioural activation with support</v>
      </c>
      <c r="Y2149" s="5" t="str">
        <f t="shared" si="79"/>
        <v>Rational emotive behaviour therapy (REBT) individual</v>
      </c>
      <c r="Z2149" s="5" t="str">
        <f>FIXED(EXP('WinBUGS output'!N2148),2)</f>
        <v>0.60</v>
      </c>
      <c r="AA2149" s="5" t="str">
        <f>FIXED(EXP('WinBUGS output'!M2148),2)</f>
        <v>0.22</v>
      </c>
      <c r="AB2149" s="5" t="str">
        <f>FIXED(EXP('WinBUGS output'!O2148),2)</f>
        <v>1.75</v>
      </c>
    </row>
    <row r="2150" spans="1:28" x14ac:dyDescent="0.25">
      <c r="A2150" s="15">
        <v>28</v>
      </c>
      <c r="B2150" s="15">
        <v>69</v>
      </c>
      <c r="C2150" s="5" t="str">
        <f>VLOOKUP(A2150,'WinBUGS output'!A:C,3,FALSE)</f>
        <v>Computerised behavioural activation with support</v>
      </c>
      <c r="D2150" s="5" t="str">
        <f>VLOOKUP(B2150,'WinBUGS output'!A:C,3,FALSE)</f>
        <v>Third-wave cognitive therapy individual</v>
      </c>
      <c r="E2150" s="5" t="str">
        <f>FIXED('WinBUGS output'!N2149,2)</f>
        <v>-0.55</v>
      </c>
      <c r="F2150" s="5" t="str">
        <f>FIXED('WinBUGS output'!M2149,2)</f>
        <v>-1.45</v>
      </c>
      <c r="G2150" s="5" t="str">
        <f>FIXED('WinBUGS output'!O2149,2)</f>
        <v>0.46</v>
      </c>
      <c r="H2150" s="38"/>
      <c r="I2150" s="38"/>
      <c r="J2150" s="38"/>
      <c r="X2150" s="5" t="str">
        <f t="shared" si="78"/>
        <v>Computerised behavioural activation with support</v>
      </c>
      <c r="Y2150" s="5" t="str">
        <f t="shared" si="79"/>
        <v>Third-wave cognitive therapy individual</v>
      </c>
      <c r="Z2150" s="5" t="str">
        <f>FIXED(EXP('WinBUGS output'!N2149),2)</f>
        <v>0.58</v>
      </c>
      <c r="AA2150" s="5" t="str">
        <f>FIXED(EXP('WinBUGS output'!M2149),2)</f>
        <v>0.23</v>
      </c>
      <c r="AB2150" s="5" t="str">
        <f>FIXED(EXP('WinBUGS output'!O2149),2)</f>
        <v>1.59</v>
      </c>
    </row>
    <row r="2151" spans="1:28" x14ac:dyDescent="0.25">
      <c r="A2151" s="15">
        <v>28</v>
      </c>
      <c r="B2151" s="15">
        <v>70</v>
      </c>
      <c r="C2151" s="5" t="str">
        <f>VLOOKUP(A2151,'WinBUGS output'!A:C,3,FALSE)</f>
        <v>Computerised behavioural activation with support</v>
      </c>
      <c r="D2151" s="5" t="str">
        <f>VLOOKUP(B2151,'WinBUGS output'!A:C,3,FALSE)</f>
        <v>Third-wave cognitive therapy individual + TAU</v>
      </c>
      <c r="E2151" s="5" t="str">
        <f>FIXED('WinBUGS output'!N2150,2)</f>
        <v>-0.51</v>
      </c>
      <c r="F2151" s="5" t="str">
        <f>FIXED('WinBUGS output'!M2150,2)</f>
        <v>-1.53</v>
      </c>
      <c r="G2151" s="5" t="str">
        <f>FIXED('WinBUGS output'!O2150,2)</f>
        <v>0.57</v>
      </c>
      <c r="H2151" s="38"/>
      <c r="I2151" s="38"/>
      <c r="J2151" s="38"/>
      <c r="X2151" s="5" t="str">
        <f t="shared" si="78"/>
        <v>Computerised behavioural activation with support</v>
      </c>
      <c r="Y2151" s="5" t="str">
        <f t="shared" si="79"/>
        <v>Third-wave cognitive therapy individual + TAU</v>
      </c>
      <c r="Z2151" s="5" t="str">
        <f>FIXED(EXP('WinBUGS output'!N2150),2)</f>
        <v>0.60</v>
      </c>
      <c r="AA2151" s="5" t="str">
        <f>FIXED(EXP('WinBUGS output'!M2150),2)</f>
        <v>0.22</v>
      </c>
      <c r="AB2151" s="5" t="str">
        <f>FIXED(EXP('WinBUGS output'!O2150),2)</f>
        <v>1.77</v>
      </c>
    </row>
    <row r="2152" spans="1:28" x14ac:dyDescent="0.25">
      <c r="A2152" s="15">
        <v>28</v>
      </c>
      <c r="B2152" s="15">
        <v>71</v>
      </c>
      <c r="C2152" s="5" t="str">
        <f>VLOOKUP(A2152,'WinBUGS output'!A:C,3,FALSE)</f>
        <v>Computerised behavioural activation with support</v>
      </c>
      <c r="D2152" s="5" t="str">
        <f>VLOOKUP(B2152,'WinBUGS output'!A:C,3,FALSE)</f>
        <v>CBT group (under 15 sessions)</v>
      </c>
      <c r="E2152" s="5" t="str">
        <f>FIXED('WinBUGS output'!N2151,2)</f>
        <v>-0.24</v>
      </c>
      <c r="F2152" s="5" t="str">
        <f>FIXED('WinBUGS output'!M2151,2)</f>
        <v>-1.18</v>
      </c>
      <c r="G2152" s="5" t="str">
        <f>FIXED('WinBUGS output'!O2151,2)</f>
        <v>0.84</v>
      </c>
      <c r="H2152" s="38"/>
      <c r="I2152" s="38"/>
      <c r="J2152" s="38"/>
      <c r="X2152" s="5" t="str">
        <f t="shared" si="78"/>
        <v>Computerised behavioural activation with support</v>
      </c>
      <c r="Y2152" s="5" t="str">
        <f t="shared" si="79"/>
        <v>CBT group (under 15 sessions)</v>
      </c>
      <c r="Z2152" s="5" t="str">
        <f>FIXED(EXP('WinBUGS output'!N2151),2)</f>
        <v>0.79</v>
      </c>
      <c r="AA2152" s="5" t="str">
        <f>FIXED(EXP('WinBUGS output'!M2151),2)</f>
        <v>0.31</v>
      </c>
      <c r="AB2152" s="5" t="str">
        <f>FIXED(EXP('WinBUGS output'!O2151),2)</f>
        <v>2.31</v>
      </c>
    </row>
    <row r="2153" spans="1:28" x14ac:dyDescent="0.25">
      <c r="A2153" s="15">
        <v>28</v>
      </c>
      <c r="B2153" s="15">
        <v>72</v>
      </c>
      <c r="C2153" s="5" t="str">
        <f>VLOOKUP(A2153,'WinBUGS output'!A:C,3,FALSE)</f>
        <v>Computerised behavioural activation with support</v>
      </c>
      <c r="D2153" s="5" t="str">
        <f>VLOOKUP(B2153,'WinBUGS output'!A:C,3,FALSE)</f>
        <v>CBT group (under 15 sessions) + TAU</v>
      </c>
      <c r="E2153" s="5" t="str">
        <f>FIXED('WinBUGS output'!N2152,2)</f>
        <v>-0.94</v>
      </c>
      <c r="F2153" s="5" t="str">
        <f>FIXED('WinBUGS output'!M2152,2)</f>
        <v>-2.14</v>
      </c>
      <c r="G2153" s="5" t="str">
        <f>FIXED('WinBUGS output'!O2152,2)</f>
        <v>0.24</v>
      </c>
      <c r="H2153" s="38"/>
      <c r="I2153" s="38"/>
      <c r="J2153" s="38"/>
      <c r="X2153" s="5" t="str">
        <f t="shared" si="78"/>
        <v>Computerised behavioural activation with support</v>
      </c>
      <c r="Y2153" s="5" t="str">
        <f t="shared" si="79"/>
        <v>CBT group (under 15 sessions) + TAU</v>
      </c>
      <c r="Z2153" s="5" t="str">
        <f>FIXED(EXP('WinBUGS output'!N2152),2)</f>
        <v>0.39</v>
      </c>
      <c r="AA2153" s="5" t="str">
        <f>FIXED(EXP('WinBUGS output'!M2152),2)</f>
        <v>0.12</v>
      </c>
      <c r="AB2153" s="5" t="str">
        <f>FIXED(EXP('WinBUGS output'!O2152),2)</f>
        <v>1.27</v>
      </c>
    </row>
    <row r="2154" spans="1:28" x14ac:dyDescent="0.25">
      <c r="A2154" s="15">
        <v>28</v>
      </c>
      <c r="B2154" s="15">
        <v>73</v>
      </c>
      <c r="C2154" s="5" t="str">
        <f>VLOOKUP(A2154,'WinBUGS output'!A:C,3,FALSE)</f>
        <v>Computerised behavioural activation with support</v>
      </c>
      <c r="D2154" s="5" t="str">
        <f>VLOOKUP(B2154,'WinBUGS output'!A:C,3,FALSE)</f>
        <v>CBT group (over 15 sessions)</v>
      </c>
      <c r="E2154" s="5" t="str">
        <f>FIXED('WinBUGS output'!N2153,2)</f>
        <v>-0.42</v>
      </c>
      <c r="F2154" s="5" t="str">
        <f>FIXED('WinBUGS output'!M2153,2)</f>
        <v>-1.46</v>
      </c>
      <c r="G2154" s="5" t="str">
        <f>FIXED('WinBUGS output'!O2153,2)</f>
        <v>0.73</v>
      </c>
      <c r="H2154" s="38"/>
      <c r="I2154" s="38"/>
      <c r="J2154" s="38"/>
      <c r="X2154" s="5" t="str">
        <f t="shared" si="78"/>
        <v>Computerised behavioural activation with support</v>
      </c>
      <c r="Y2154" s="5" t="str">
        <f t="shared" si="79"/>
        <v>CBT group (over 15 sessions)</v>
      </c>
      <c r="Z2154" s="5" t="str">
        <f>FIXED(EXP('WinBUGS output'!N2153),2)</f>
        <v>0.66</v>
      </c>
      <c r="AA2154" s="5" t="str">
        <f>FIXED(EXP('WinBUGS output'!M2153),2)</f>
        <v>0.23</v>
      </c>
      <c r="AB2154" s="5" t="str">
        <f>FIXED(EXP('WinBUGS output'!O2153),2)</f>
        <v>2.08</v>
      </c>
    </row>
    <row r="2155" spans="1:28" x14ac:dyDescent="0.25">
      <c r="A2155" s="15">
        <v>28</v>
      </c>
      <c r="B2155" s="15">
        <v>74</v>
      </c>
      <c r="C2155" s="5" t="str">
        <f>VLOOKUP(A2155,'WinBUGS output'!A:C,3,FALSE)</f>
        <v>Computerised behavioural activation with support</v>
      </c>
      <c r="D2155" s="5" t="str">
        <f>VLOOKUP(B2155,'WinBUGS output'!A:C,3,FALSE)</f>
        <v>Coping with Depression course (group)</v>
      </c>
      <c r="E2155" s="5" t="str">
        <f>FIXED('WinBUGS output'!N2154,2)</f>
        <v>-0.38</v>
      </c>
      <c r="F2155" s="5" t="str">
        <f>FIXED('WinBUGS output'!M2154,2)</f>
        <v>-1.34</v>
      </c>
      <c r="G2155" s="5" t="str">
        <f>FIXED('WinBUGS output'!O2154,2)</f>
        <v>0.70</v>
      </c>
      <c r="H2155" s="38"/>
      <c r="I2155" s="38"/>
      <c r="J2155" s="38"/>
      <c r="X2155" s="5" t="str">
        <f t="shared" si="78"/>
        <v>Computerised behavioural activation with support</v>
      </c>
      <c r="Y2155" s="5" t="str">
        <f t="shared" si="79"/>
        <v>Coping with Depression course (group)</v>
      </c>
      <c r="Z2155" s="5" t="str">
        <f>FIXED(EXP('WinBUGS output'!N2154),2)</f>
        <v>0.69</v>
      </c>
      <c r="AA2155" s="5" t="str">
        <f>FIXED(EXP('WinBUGS output'!M2154),2)</f>
        <v>0.26</v>
      </c>
      <c r="AB2155" s="5" t="str">
        <f>FIXED(EXP('WinBUGS output'!O2154),2)</f>
        <v>2.01</v>
      </c>
    </row>
    <row r="2156" spans="1:28" x14ac:dyDescent="0.25">
      <c r="A2156" s="15">
        <v>28</v>
      </c>
      <c r="B2156" s="15">
        <v>75</v>
      </c>
      <c r="C2156" s="5" t="str">
        <f>VLOOKUP(A2156,'WinBUGS output'!A:C,3,FALSE)</f>
        <v>Computerised behavioural activation with support</v>
      </c>
      <c r="D2156" s="5" t="str">
        <f>VLOOKUP(B2156,'WinBUGS output'!A:C,3,FALSE)</f>
        <v>Coping with Depression course (group) + TAU</v>
      </c>
      <c r="E2156" s="5" t="str">
        <f>FIXED('WinBUGS output'!N2155,2)</f>
        <v>-0.09</v>
      </c>
      <c r="F2156" s="5" t="str">
        <f>FIXED('WinBUGS output'!M2155,2)</f>
        <v>-1.11</v>
      </c>
      <c r="G2156" s="5" t="str">
        <f>FIXED('WinBUGS output'!O2155,2)</f>
        <v>1.09</v>
      </c>
      <c r="H2156" s="38"/>
      <c r="I2156" s="38"/>
      <c r="J2156" s="38"/>
      <c r="X2156" s="5" t="str">
        <f t="shared" si="78"/>
        <v>Computerised behavioural activation with support</v>
      </c>
      <c r="Y2156" s="5" t="str">
        <f t="shared" si="79"/>
        <v>Coping with Depression course (group) + TAU</v>
      </c>
      <c r="Z2156" s="5" t="str">
        <f>FIXED(EXP('WinBUGS output'!N2155),2)</f>
        <v>0.91</v>
      </c>
      <c r="AA2156" s="5" t="str">
        <f>FIXED(EXP('WinBUGS output'!M2155),2)</f>
        <v>0.33</v>
      </c>
      <c r="AB2156" s="5" t="str">
        <f>FIXED(EXP('WinBUGS output'!O2155),2)</f>
        <v>2.97</v>
      </c>
    </row>
    <row r="2157" spans="1:28" x14ac:dyDescent="0.25">
      <c r="A2157" s="15">
        <v>28</v>
      </c>
      <c r="B2157" s="15">
        <v>76</v>
      </c>
      <c r="C2157" s="5" t="str">
        <f>VLOOKUP(A2157,'WinBUGS output'!A:C,3,FALSE)</f>
        <v>Computerised behavioural activation with support</v>
      </c>
      <c r="D2157" s="5" t="str">
        <f>VLOOKUP(B2157,'WinBUGS output'!A:C,3,FALSE)</f>
        <v>Rational emotive behaviour therapy (REBT) group</v>
      </c>
      <c r="E2157" s="5" t="str">
        <f>FIXED('WinBUGS output'!N2156,2)</f>
        <v>-0.65</v>
      </c>
      <c r="F2157" s="5" t="str">
        <f>FIXED('WinBUGS output'!M2156,2)</f>
        <v>-1.91</v>
      </c>
      <c r="G2157" s="5" t="str">
        <f>FIXED('WinBUGS output'!O2156,2)</f>
        <v>0.55</v>
      </c>
      <c r="H2157" s="38"/>
      <c r="I2157" s="38"/>
      <c r="J2157" s="38"/>
      <c r="X2157" s="5" t="str">
        <f t="shared" si="78"/>
        <v>Computerised behavioural activation with support</v>
      </c>
      <c r="Y2157" s="5" t="str">
        <f t="shared" si="79"/>
        <v>Rational emotive behaviour therapy (REBT) group</v>
      </c>
      <c r="Z2157" s="5" t="str">
        <f>FIXED(EXP('WinBUGS output'!N2156),2)</f>
        <v>0.52</v>
      </c>
      <c r="AA2157" s="5" t="str">
        <f>FIXED(EXP('WinBUGS output'!M2156),2)</f>
        <v>0.15</v>
      </c>
      <c r="AB2157" s="5" t="str">
        <f>FIXED(EXP('WinBUGS output'!O2156),2)</f>
        <v>1.74</v>
      </c>
    </row>
    <row r="2158" spans="1:28" x14ac:dyDescent="0.25">
      <c r="A2158" s="15">
        <v>28</v>
      </c>
      <c r="B2158" s="15">
        <v>77</v>
      </c>
      <c r="C2158" s="5" t="str">
        <f>VLOOKUP(A2158,'WinBUGS output'!A:C,3,FALSE)</f>
        <v>Computerised behavioural activation with support</v>
      </c>
      <c r="D2158" s="5" t="str">
        <f>VLOOKUP(B2158,'WinBUGS output'!A:C,3,FALSE)</f>
        <v>Third-wave cognitive therapy group</v>
      </c>
      <c r="E2158" s="5" t="str">
        <f>FIXED('WinBUGS output'!N2157,2)</f>
        <v>-0.22</v>
      </c>
      <c r="F2158" s="5" t="str">
        <f>FIXED('WinBUGS output'!M2157,2)</f>
        <v>-1.24</v>
      </c>
      <c r="G2158" s="5" t="str">
        <f>FIXED('WinBUGS output'!O2157,2)</f>
        <v>0.97</v>
      </c>
      <c r="H2158" s="38"/>
      <c r="I2158" s="38"/>
      <c r="J2158" s="38"/>
      <c r="X2158" s="5" t="str">
        <f t="shared" si="78"/>
        <v>Computerised behavioural activation with support</v>
      </c>
      <c r="Y2158" s="5" t="str">
        <f t="shared" si="79"/>
        <v>Third-wave cognitive therapy group</v>
      </c>
      <c r="Z2158" s="5" t="str">
        <f>FIXED(EXP('WinBUGS output'!N2157),2)</f>
        <v>0.81</v>
      </c>
      <c r="AA2158" s="5" t="str">
        <f>FIXED(EXP('WinBUGS output'!M2157),2)</f>
        <v>0.29</v>
      </c>
      <c r="AB2158" s="5" t="str">
        <f>FIXED(EXP('WinBUGS output'!O2157),2)</f>
        <v>2.64</v>
      </c>
    </row>
    <row r="2159" spans="1:28" x14ac:dyDescent="0.25">
      <c r="A2159" s="15">
        <v>28</v>
      </c>
      <c r="B2159" s="15">
        <v>78</v>
      </c>
      <c r="C2159" s="5" t="str">
        <f>VLOOKUP(A2159,'WinBUGS output'!A:C,3,FALSE)</f>
        <v>Computerised behavioural activation with support</v>
      </c>
      <c r="D2159" s="5" t="str">
        <f>VLOOKUP(B2159,'WinBUGS output'!A:C,3,FALSE)</f>
        <v>Third-wave cognitive therapy group + TAU</v>
      </c>
      <c r="E2159" s="5" t="str">
        <f>FIXED('WinBUGS output'!N2158,2)</f>
        <v>-0.54</v>
      </c>
      <c r="F2159" s="5" t="str">
        <f>FIXED('WinBUGS output'!M2158,2)</f>
        <v>-1.72</v>
      </c>
      <c r="G2159" s="5" t="str">
        <f>FIXED('WinBUGS output'!O2158,2)</f>
        <v>0.66</v>
      </c>
      <c r="H2159" s="38"/>
      <c r="I2159" s="38"/>
      <c r="J2159" s="38"/>
      <c r="X2159" s="5" t="str">
        <f t="shared" si="78"/>
        <v>Computerised behavioural activation with support</v>
      </c>
      <c r="Y2159" s="5" t="str">
        <f t="shared" si="79"/>
        <v>Third-wave cognitive therapy group + TAU</v>
      </c>
      <c r="Z2159" s="5" t="str">
        <f>FIXED(EXP('WinBUGS output'!N2158),2)</f>
        <v>0.58</v>
      </c>
      <c r="AA2159" s="5" t="str">
        <f>FIXED(EXP('WinBUGS output'!M2158),2)</f>
        <v>0.18</v>
      </c>
      <c r="AB2159" s="5" t="str">
        <f>FIXED(EXP('WinBUGS output'!O2158),2)</f>
        <v>1.93</v>
      </c>
    </row>
    <row r="2160" spans="1:28" x14ac:dyDescent="0.25">
      <c r="A2160" s="15">
        <v>28</v>
      </c>
      <c r="B2160" s="15">
        <v>79</v>
      </c>
      <c r="C2160" s="5" t="str">
        <f>VLOOKUP(A2160,'WinBUGS output'!A:C,3,FALSE)</f>
        <v>Computerised behavioural activation with support</v>
      </c>
      <c r="D2160" s="5" t="str">
        <f>VLOOKUP(B2160,'WinBUGS output'!A:C,3,FALSE)</f>
        <v>CBT individual (over 15 sessions) + any AD</v>
      </c>
      <c r="E2160" s="5" t="str">
        <f>FIXED('WinBUGS output'!N2159,2)</f>
        <v>0.01</v>
      </c>
      <c r="F2160" s="5" t="str">
        <f>FIXED('WinBUGS output'!M2159,2)</f>
        <v>-1.23</v>
      </c>
      <c r="G2160" s="5" t="str">
        <f>FIXED('WinBUGS output'!O2159,2)</f>
        <v>1.37</v>
      </c>
      <c r="H2160" s="38"/>
      <c r="I2160" s="38"/>
      <c r="J2160" s="38"/>
      <c r="X2160" s="5" t="str">
        <f t="shared" si="78"/>
        <v>Computerised behavioural activation with support</v>
      </c>
      <c r="Y2160" s="5" t="str">
        <f t="shared" si="79"/>
        <v>CBT individual (over 15 sessions) + any AD</v>
      </c>
      <c r="Z2160" s="5" t="str">
        <f>FIXED(EXP('WinBUGS output'!N2159),2)</f>
        <v>1.01</v>
      </c>
      <c r="AA2160" s="5" t="str">
        <f>FIXED(EXP('WinBUGS output'!M2159),2)</f>
        <v>0.29</v>
      </c>
      <c r="AB2160" s="5" t="str">
        <f>FIXED(EXP('WinBUGS output'!O2159),2)</f>
        <v>3.95</v>
      </c>
    </row>
    <row r="2161" spans="1:28" x14ac:dyDescent="0.25">
      <c r="A2161" s="15">
        <v>28</v>
      </c>
      <c r="B2161" s="15">
        <v>80</v>
      </c>
      <c r="C2161" s="5" t="str">
        <f>VLOOKUP(A2161,'WinBUGS output'!A:C,3,FALSE)</f>
        <v>Computerised behavioural activation with support</v>
      </c>
      <c r="D2161" s="5" t="str">
        <f>VLOOKUP(B2161,'WinBUGS output'!A:C,3,FALSE)</f>
        <v>CBT individual (over 15 sessions) + any TCA</v>
      </c>
      <c r="E2161" s="5" t="str">
        <f>FIXED('WinBUGS output'!N2160,2)</f>
        <v>-0.09</v>
      </c>
      <c r="F2161" s="5" t="str">
        <f>FIXED('WinBUGS output'!M2160,2)</f>
        <v>-1.20</v>
      </c>
      <c r="G2161" s="5" t="str">
        <f>FIXED('WinBUGS output'!O2160,2)</f>
        <v>1.11</v>
      </c>
      <c r="H2161" s="38"/>
      <c r="I2161" s="38"/>
      <c r="J2161" s="38"/>
      <c r="X2161" s="5" t="str">
        <f t="shared" si="78"/>
        <v>Computerised behavioural activation with support</v>
      </c>
      <c r="Y2161" s="5" t="str">
        <f t="shared" si="79"/>
        <v>CBT individual (over 15 sessions) + any TCA</v>
      </c>
      <c r="Z2161" s="5" t="str">
        <f>FIXED(EXP('WinBUGS output'!N2160),2)</f>
        <v>0.92</v>
      </c>
      <c r="AA2161" s="5" t="str">
        <f>FIXED(EXP('WinBUGS output'!M2160),2)</f>
        <v>0.30</v>
      </c>
      <c r="AB2161" s="5" t="str">
        <f>FIXED(EXP('WinBUGS output'!O2160),2)</f>
        <v>3.03</v>
      </c>
    </row>
    <row r="2162" spans="1:28" x14ac:dyDescent="0.25">
      <c r="A2162" s="15">
        <v>28</v>
      </c>
      <c r="B2162" s="15">
        <v>81</v>
      </c>
      <c r="C2162" s="5" t="str">
        <f>VLOOKUP(A2162,'WinBUGS output'!A:C,3,FALSE)</f>
        <v>Computerised behavioural activation with support</v>
      </c>
      <c r="D2162" s="5" t="str">
        <f>VLOOKUP(B2162,'WinBUGS output'!A:C,3,FALSE)</f>
        <v>CBT individual (over 15 sessions) + imipramine</v>
      </c>
      <c r="E2162" s="5" t="str">
        <f>FIXED('WinBUGS output'!N2161,2)</f>
        <v>-0.11</v>
      </c>
      <c r="F2162" s="5" t="str">
        <f>FIXED('WinBUGS output'!M2161,2)</f>
        <v>-1.28</v>
      </c>
      <c r="G2162" s="5" t="str">
        <f>FIXED('WinBUGS output'!O2161,2)</f>
        <v>1.15</v>
      </c>
      <c r="H2162" s="38"/>
      <c r="I2162" s="38"/>
      <c r="J2162" s="38"/>
      <c r="X2162" s="5" t="str">
        <f t="shared" si="78"/>
        <v>Computerised behavioural activation with support</v>
      </c>
      <c r="Y2162" s="5" t="str">
        <f t="shared" si="79"/>
        <v>CBT individual (over 15 sessions) + imipramine</v>
      </c>
      <c r="Z2162" s="5" t="str">
        <f>FIXED(EXP('WinBUGS output'!N2161),2)</f>
        <v>0.90</v>
      </c>
      <c r="AA2162" s="5" t="str">
        <f>FIXED(EXP('WinBUGS output'!M2161),2)</f>
        <v>0.28</v>
      </c>
      <c r="AB2162" s="5" t="str">
        <f>FIXED(EXP('WinBUGS output'!O2161),2)</f>
        <v>3.15</v>
      </c>
    </row>
    <row r="2163" spans="1:28" x14ac:dyDescent="0.25">
      <c r="A2163" s="15">
        <v>28</v>
      </c>
      <c r="B2163" s="15">
        <v>82</v>
      </c>
      <c r="C2163" s="5" t="str">
        <f>VLOOKUP(A2163,'WinBUGS output'!A:C,3,FALSE)</f>
        <v>Computerised behavioural activation with support</v>
      </c>
      <c r="D2163" s="5" t="str">
        <f>VLOOKUP(B2163,'WinBUGS output'!A:C,3,FALSE)</f>
        <v>CBT group (under 15 sessions) + imipramine</v>
      </c>
      <c r="E2163" s="5" t="str">
        <f>FIXED('WinBUGS output'!N2162,2)</f>
        <v>0.77</v>
      </c>
      <c r="F2163" s="5" t="str">
        <f>FIXED('WinBUGS output'!M2162,2)</f>
        <v>-0.87</v>
      </c>
      <c r="G2163" s="5" t="str">
        <f>FIXED('WinBUGS output'!O2162,2)</f>
        <v>2.45</v>
      </c>
      <c r="H2163" s="38"/>
      <c r="I2163" s="38"/>
      <c r="J2163" s="38"/>
      <c r="X2163" s="5" t="str">
        <f t="shared" si="78"/>
        <v>Computerised behavioural activation with support</v>
      </c>
      <c r="Y2163" s="5" t="str">
        <f t="shared" si="79"/>
        <v>CBT group (under 15 sessions) + imipramine</v>
      </c>
      <c r="Z2163" s="5" t="str">
        <f>FIXED(EXP('WinBUGS output'!N2162),2)</f>
        <v>2.16</v>
      </c>
      <c r="AA2163" s="5" t="str">
        <f>FIXED(EXP('WinBUGS output'!M2162),2)</f>
        <v>0.42</v>
      </c>
      <c r="AB2163" s="5" t="str">
        <f>FIXED(EXP('WinBUGS output'!O2162),2)</f>
        <v>11.55</v>
      </c>
    </row>
    <row r="2164" spans="1:28" x14ac:dyDescent="0.25">
      <c r="A2164" s="15">
        <v>28</v>
      </c>
      <c r="B2164" s="15">
        <v>83</v>
      </c>
      <c r="C2164" s="5" t="str">
        <f>VLOOKUP(A2164,'WinBUGS output'!A:C,3,FALSE)</f>
        <v>Computerised behavioural activation with support</v>
      </c>
      <c r="D2164" s="5" t="str">
        <f>VLOOKUP(B2164,'WinBUGS output'!A:C,3,FALSE)</f>
        <v>Problem solving individual + any SSRI</v>
      </c>
      <c r="E2164" s="5" t="str">
        <f>FIXED('WinBUGS output'!N2163,2)</f>
        <v>-0.90</v>
      </c>
      <c r="F2164" s="5" t="str">
        <f>FIXED('WinBUGS output'!M2163,2)</f>
        <v>-2.47</v>
      </c>
      <c r="G2164" s="5" t="str">
        <f>FIXED('WinBUGS output'!O2163,2)</f>
        <v>0.68</v>
      </c>
      <c r="H2164" s="38"/>
      <c r="I2164" s="38"/>
      <c r="J2164" s="38"/>
      <c r="X2164" s="5" t="str">
        <f t="shared" si="78"/>
        <v>Computerised behavioural activation with support</v>
      </c>
      <c r="Y2164" s="5" t="str">
        <f t="shared" si="79"/>
        <v>Problem solving individual + any SSRI</v>
      </c>
      <c r="Z2164" s="5" t="str">
        <f>FIXED(EXP('WinBUGS output'!N2163),2)</f>
        <v>0.41</v>
      </c>
      <c r="AA2164" s="5" t="str">
        <f>FIXED(EXP('WinBUGS output'!M2163),2)</f>
        <v>0.08</v>
      </c>
      <c r="AB2164" s="5" t="str">
        <f>FIXED(EXP('WinBUGS output'!O2163),2)</f>
        <v>1.97</v>
      </c>
    </row>
    <row r="2165" spans="1:28" x14ac:dyDescent="0.25">
      <c r="A2165" s="15">
        <v>28</v>
      </c>
      <c r="B2165" s="15">
        <v>84</v>
      </c>
      <c r="C2165" s="5" t="str">
        <f>VLOOKUP(A2165,'WinBUGS output'!A:C,3,FALSE)</f>
        <v>Computerised behavioural activation with support</v>
      </c>
      <c r="D2165" s="5" t="str">
        <f>VLOOKUP(B2165,'WinBUGS output'!A:C,3,FALSE)</f>
        <v>Supportive psychotherapy + any SSRI</v>
      </c>
      <c r="E2165" s="5" t="str">
        <f>FIXED('WinBUGS output'!N2164,2)</f>
        <v>-0.16</v>
      </c>
      <c r="F2165" s="5" t="str">
        <f>FIXED('WinBUGS output'!M2164,2)</f>
        <v>-2.18</v>
      </c>
      <c r="G2165" s="5" t="str">
        <f>FIXED('WinBUGS output'!O2164,2)</f>
        <v>1.84</v>
      </c>
      <c r="H2165" s="38"/>
      <c r="I2165" s="38"/>
      <c r="J2165" s="38"/>
      <c r="X2165" s="5" t="str">
        <f t="shared" si="78"/>
        <v>Computerised behavioural activation with support</v>
      </c>
      <c r="Y2165" s="5" t="str">
        <f t="shared" si="79"/>
        <v>Supportive psychotherapy + any SSRI</v>
      </c>
      <c r="Z2165" s="5" t="str">
        <f>FIXED(EXP('WinBUGS output'!N2164),2)</f>
        <v>0.85</v>
      </c>
      <c r="AA2165" s="5" t="str">
        <f>FIXED(EXP('WinBUGS output'!M2164),2)</f>
        <v>0.11</v>
      </c>
      <c r="AB2165" s="5" t="str">
        <f>FIXED(EXP('WinBUGS output'!O2164),2)</f>
        <v>6.29</v>
      </c>
    </row>
    <row r="2166" spans="1:28" x14ac:dyDescent="0.25">
      <c r="A2166" s="15">
        <v>28</v>
      </c>
      <c r="B2166" s="15">
        <v>85</v>
      </c>
      <c r="C2166" s="5" t="str">
        <f>VLOOKUP(A2166,'WinBUGS output'!A:C,3,FALSE)</f>
        <v>Computerised behavioural activation with support</v>
      </c>
      <c r="D2166" s="5" t="str">
        <f>VLOOKUP(B2166,'WinBUGS output'!A:C,3,FALSE)</f>
        <v>Interpersonal psychotherapy (IPT) + any AD</v>
      </c>
      <c r="E2166" s="5" t="str">
        <f>FIXED('WinBUGS output'!N2165,2)</f>
        <v>-0.31</v>
      </c>
      <c r="F2166" s="5" t="str">
        <f>FIXED('WinBUGS output'!M2165,2)</f>
        <v>-1.76</v>
      </c>
      <c r="G2166" s="5" t="str">
        <f>FIXED('WinBUGS output'!O2165,2)</f>
        <v>1.18</v>
      </c>
      <c r="H2166" s="38"/>
      <c r="I2166" s="38"/>
      <c r="J2166" s="38"/>
      <c r="X2166" s="5" t="str">
        <f t="shared" si="78"/>
        <v>Computerised behavioural activation with support</v>
      </c>
      <c r="Y2166" s="5" t="str">
        <f t="shared" si="79"/>
        <v>Interpersonal psychotherapy (IPT) + any AD</v>
      </c>
      <c r="Z2166" s="5" t="str">
        <f>FIXED(EXP('WinBUGS output'!N2165),2)</f>
        <v>0.73</v>
      </c>
      <c r="AA2166" s="5" t="str">
        <f>FIXED(EXP('WinBUGS output'!M2165),2)</f>
        <v>0.17</v>
      </c>
      <c r="AB2166" s="5" t="str">
        <f>FIXED(EXP('WinBUGS output'!O2165),2)</f>
        <v>3.26</v>
      </c>
    </row>
    <row r="2167" spans="1:28" x14ac:dyDescent="0.25">
      <c r="A2167" s="15">
        <v>28</v>
      </c>
      <c r="B2167" s="15">
        <v>86</v>
      </c>
      <c r="C2167" s="5" t="str">
        <f>VLOOKUP(A2167,'WinBUGS output'!A:C,3,FALSE)</f>
        <v>Computerised behavioural activation with support</v>
      </c>
      <c r="D2167" s="5" t="str">
        <f>VLOOKUP(B2167,'WinBUGS output'!A:C,3,FALSE)</f>
        <v>Interpersonal psychotherapy (IPT) + imipramine</v>
      </c>
      <c r="E2167" s="5" t="str">
        <f>FIXED('WinBUGS output'!N2166,2)</f>
        <v>-0.42</v>
      </c>
      <c r="F2167" s="5" t="str">
        <f>FIXED('WinBUGS output'!M2166,2)</f>
        <v>-2.00</v>
      </c>
      <c r="G2167" s="5" t="str">
        <f>FIXED('WinBUGS output'!O2166,2)</f>
        <v>1.18</v>
      </c>
      <c r="H2167" s="38"/>
      <c r="I2167" s="38"/>
      <c r="J2167" s="38"/>
      <c r="X2167" s="5" t="str">
        <f t="shared" si="78"/>
        <v>Computerised behavioural activation with support</v>
      </c>
      <c r="Y2167" s="5" t="str">
        <f t="shared" si="79"/>
        <v>Interpersonal psychotherapy (IPT) + imipramine</v>
      </c>
      <c r="Z2167" s="5" t="str">
        <f>FIXED(EXP('WinBUGS output'!N2166),2)</f>
        <v>0.66</v>
      </c>
      <c r="AA2167" s="5" t="str">
        <f>FIXED(EXP('WinBUGS output'!M2166),2)</f>
        <v>0.14</v>
      </c>
      <c r="AB2167" s="5" t="str">
        <f>FIXED(EXP('WinBUGS output'!O2166),2)</f>
        <v>3.27</v>
      </c>
    </row>
    <row r="2168" spans="1:28" x14ac:dyDescent="0.25">
      <c r="A2168" s="15">
        <v>28</v>
      </c>
      <c r="B2168" s="15">
        <v>87</v>
      </c>
      <c r="C2168" s="5" t="str">
        <f>VLOOKUP(A2168,'WinBUGS output'!A:C,3,FALSE)</f>
        <v>Computerised behavioural activation with support</v>
      </c>
      <c r="D2168" s="5" t="str">
        <f>VLOOKUP(B2168,'WinBUGS output'!A:C,3,FALSE)</f>
        <v>Short-term psychodynamic psychotherapy individual + Any AD</v>
      </c>
      <c r="E2168" s="5" t="str">
        <f>FIXED('WinBUGS output'!N2167,2)</f>
        <v>0.33</v>
      </c>
      <c r="F2168" s="5" t="str">
        <f>FIXED('WinBUGS output'!M2167,2)</f>
        <v>-0.78</v>
      </c>
      <c r="G2168" s="5" t="str">
        <f>FIXED('WinBUGS output'!O2167,2)</f>
        <v>1.54</v>
      </c>
      <c r="H2168" s="38"/>
      <c r="I2168" s="38"/>
      <c r="J2168" s="38"/>
      <c r="X2168" s="5" t="str">
        <f t="shared" si="78"/>
        <v>Computerised behavioural activation with support</v>
      </c>
      <c r="Y2168" s="5" t="str">
        <f t="shared" si="79"/>
        <v>Short-term psychodynamic psychotherapy individual + Any AD</v>
      </c>
      <c r="Z2168" s="5" t="str">
        <f>FIXED(EXP('WinBUGS output'!N2167),2)</f>
        <v>1.39</v>
      </c>
      <c r="AA2168" s="5" t="str">
        <f>FIXED(EXP('WinBUGS output'!M2167),2)</f>
        <v>0.46</v>
      </c>
      <c r="AB2168" s="5" t="str">
        <f>FIXED(EXP('WinBUGS output'!O2167),2)</f>
        <v>4.65</v>
      </c>
    </row>
    <row r="2169" spans="1:28" x14ac:dyDescent="0.25">
      <c r="A2169" s="15">
        <v>28</v>
      </c>
      <c r="B2169" s="15">
        <v>88</v>
      </c>
      <c r="C2169" s="5" t="str">
        <f>VLOOKUP(A2169,'WinBUGS output'!A:C,3,FALSE)</f>
        <v>Computerised behavioural activation with support</v>
      </c>
      <c r="D2169" s="5" t="str">
        <f>VLOOKUP(B2169,'WinBUGS output'!A:C,3,FALSE)</f>
        <v>Short-term psychodynamic psychotherapy individual + any SSRI</v>
      </c>
      <c r="E2169" s="5" t="str">
        <f>FIXED('WinBUGS output'!N2168,2)</f>
        <v>0.32</v>
      </c>
      <c r="F2169" s="5" t="str">
        <f>FIXED('WinBUGS output'!M2168,2)</f>
        <v>-0.99</v>
      </c>
      <c r="G2169" s="5" t="str">
        <f>FIXED('WinBUGS output'!O2168,2)</f>
        <v>1.69</v>
      </c>
      <c r="H2169" s="38"/>
      <c r="I2169" s="38"/>
      <c r="J2169" s="38"/>
      <c r="X2169" s="5" t="str">
        <f t="shared" si="78"/>
        <v>Computerised behavioural activation with support</v>
      </c>
      <c r="Y2169" s="5" t="str">
        <f t="shared" si="79"/>
        <v>Short-term psychodynamic psychotherapy individual + any SSRI</v>
      </c>
      <c r="Z2169" s="5" t="str">
        <f>FIXED(EXP('WinBUGS output'!N2168),2)</f>
        <v>1.37</v>
      </c>
      <c r="AA2169" s="5" t="str">
        <f>FIXED(EXP('WinBUGS output'!M2168),2)</f>
        <v>0.37</v>
      </c>
      <c r="AB2169" s="5" t="str">
        <f>FIXED(EXP('WinBUGS output'!O2168),2)</f>
        <v>5.39</v>
      </c>
    </row>
    <row r="2170" spans="1:28" x14ac:dyDescent="0.25">
      <c r="A2170" s="15">
        <v>28</v>
      </c>
      <c r="B2170" s="15">
        <v>89</v>
      </c>
      <c r="C2170" s="5" t="str">
        <f>VLOOKUP(A2170,'WinBUGS output'!A:C,3,FALSE)</f>
        <v>Computerised behavioural activation with support</v>
      </c>
      <c r="D2170" s="5" t="str">
        <f>VLOOKUP(B2170,'WinBUGS output'!A:C,3,FALSE)</f>
        <v>CBT individual (over 15 sessions) + Pill placebo</v>
      </c>
      <c r="E2170" s="5" t="str">
        <f>FIXED('WinBUGS output'!N2169,2)</f>
        <v>-1.26</v>
      </c>
      <c r="F2170" s="5" t="str">
        <f>FIXED('WinBUGS output'!M2169,2)</f>
        <v>-2.78</v>
      </c>
      <c r="G2170" s="5" t="str">
        <f>FIXED('WinBUGS output'!O2169,2)</f>
        <v>0.21</v>
      </c>
      <c r="H2170" s="38"/>
      <c r="I2170" s="38"/>
      <c r="J2170" s="38"/>
      <c r="X2170" s="5" t="str">
        <f t="shared" si="78"/>
        <v>Computerised behavioural activation with support</v>
      </c>
      <c r="Y2170" s="5" t="str">
        <f t="shared" si="79"/>
        <v>CBT individual (over 15 sessions) + Pill placebo</v>
      </c>
      <c r="Z2170" s="5" t="str">
        <f>FIXED(EXP('WinBUGS output'!N2169),2)</f>
        <v>0.29</v>
      </c>
      <c r="AA2170" s="5" t="str">
        <f>FIXED(EXP('WinBUGS output'!M2169),2)</f>
        <v>0.06</v>
      </c>
      <c r="AB2170" s="5" t="str">
        <f>FIXED(EXP('WinBUGS output'!O2169),2)</f>
        <v>1.23</v>
      </c>
    </row>
    <row r="2171" spans="1:28" x14ac:dyDescent="0.25">
      <c r="A2171" s="15">
        <v>28</v>
      </c>
      <c r="B2171" s="15">
        <v>90</v>
      </c>
      <c r="C2171" s="5" t="str">
        <f>VLOOKUP(A2171,'WinBUGS output'!A:C,3,FALSE)</f>
        <v>Computerised behavioural activation with support</v>
      </c>
      <c r="D2171" s="5" t="str">
        <f>VLOOKUP(B2171,'WinBUGS output'!A:C,3,FALSE)</f>
        <v xml:space="preserve">Interpersonal psychotherapy (IPT) + Pill placebo </v>
      </c>
      <c r="E2171" s="5" t="str">
        <f>FIXED('WinBUGS output'!N2170,2)</f>
        <v>-1.08</v>
      </c>
      <c r="F2171" s="5" t="str">
        <f>FIXED('WinBUGS output'!M2170,2)</f>
        <v>-2.47</v>
      </c>
      <c r="G2171" s="5" t="str">
        <f>FIXED('WinBUGS output'!O2170,2)</f>
        <v>0.33</v>
      </c>
      <c r="H2171" s="38"/>
      <c r="I2171" s="38"/>
      <c r="J2171" s="38"/>
      <c r="X2171" s="5" t="str">
        <f t="shared" si="78"/>
        <v>Computerised behavioural activation with support</v>
      </c>
      <c r="Y2171" s="5" t="str">
        <f t="shared" si="79"/>
        <v xml:space="preserve">Interpersonal psychotherapy (IPT) + Pill placebo </v>
      </c>
      <c r="Z2171" s="5" t="str">
        <f>FIXED(EXP('WinBUGS output'!N2170),2)</f>
        <v>0.34</v>
      </c>
      <c r="AA2171" s="5" t="str">
        <f>FIXED(EXP('WinBUGS output'!M2170),2)</f>
        <v>0.08</v>
      </c>
      <c r="AB2171" s="5" t="str">
        <f>FIXED(EXP('WinBUGS output'!O2170),2)</f>
        <v>1.39</v>
      </c>
    </row>
    <row r="2172" spans="1:28" x14ac:dyDescent="0.25">
      <c r="A2172" s="15">
        <v>28</v>
      </c>
      <c r="B2172" s="15">
        <v>91</v>
      </c>
      <c r="C2172" s="5" t="str">
        <f>VLOOKUP(A2172,'WinBUGS output'!A:C,3,FALSE)</f>
        <v>Computerised behavioural activation with support</v>
      </c>
      <c r="D2172" s="5" t="str">
        <f>VLOOKUP(B2172,'WinBUGS output'!A:C,3,FALSE)</f>
        <v>Exercise + CBT individual (under 15 sessions)</v>
      </c>
      <c r="E2172" s="5" t="str">
        <f>FIXED('WinBUGS output'!N2171,2)</f>
        <v>-0.51</v>
      </c>
      <c r="F2172" s="5" t="str">
        <f>FIXED('WinBUGS output'!M2171,2)</f>
        <v>-1.80</v>
      </c>
      <c r="G2172" s="5" t="str">
        <f>FIXED('WinBUGS output'!O2171,2)</f>
        <v>0.78</v>
      </c>
      <c r="H2172" s="38"/>
      <c r="I2172" s="38"/>
      <c r="J2172" s="38"/>
      <c r="X2172" s="5" t="str">
        <f t="shared" si="78"/>
        <v>Computerised behavioural activation with support</v>
      </c>
      <c r="Y2172" s="5" t="str">
        <f t="shared" si="79"/>
        <v>Exercise + CBT individual (under 15 sessions)</v>
      </c>
      <c r="Z2172" s="5" t="str">
        <f>FIXED(EXP('WinBUGS output'!N2171),2)</f>
        <v>0.60</v>
      </c>
      <c r="AA2172" s="5" t="str">
        <f>FIXED(EXP('WinBUGS output'!M2171),2)</f>
        <v>0.17</v>
      </c>
      <c r="AB2172" s="5" t="str">
        <f>FIXED(EXP('WinBUGS output'!O2171),2)</f>
        <v>2.17</v>
      </c>
    </row>
    <row r="2173" spans="1:28" x14ac:dyDescent="0.25">
      <c r="A2173" s="15">
        <v>28</v>
      </c>
      <c r="B2173" s="15">
        <v>92</v>
      </c>
      <c r="C2173" s="5" t="str">
        <f>VLOOKUP(A2173,'WinBUGS output'!A:C,3,FALSE)</f>
        <v>Computerised behavioural activation with support</v>
      </c>
      <c r="D2173" s="5" t="str">
        <f>VLOOKUP(B2173,'WinBUGS output'!A:C,3,FALSE)</f>
        <v>Exercise + Sertraline</v>
      </c>
      <c r="E2173" s="5" t="str">
        <f>FIXED('WinBUGS output'!N2172,2)</f>
        <v>-0.40</v>
      </c>
      <c r="F2173" s="5" t="str">
        <f>FIXED('WinBUGS output'!M2172,2)</f>
        <v>-1.43</v>
      </c>
      <c r="G2173" s="5" t="str">
        <f>FIXED('WinBUGS output'!O2172,2)</f>
        <v>0.74</v>
      </c>
      <c r="H2173" s="38"/>
      <c r="I2173" s="38"/>
      <c r="J2173" s="38"/>
      <c r="X2173" s="5" t="str">
        <f t="shared" si="78"/>
        <v>Computerised behavioural activation with support</v>
      </c>
      <c r="Y2173" s="5" t="str">
        <f t="shared" si="79"/>
        <v>Exercise + Sertraline</v>
      </c>
      <c r="Z2173" s="5" t="str">
        <f>FIXED(EXP('WinBUGS output'!N2172),2)</f>
        <v>0.67</v>
      </c>
      <c r="AA2173" s="5" t="str">
        <f>FIXED(EXP('WinBUGS output'!M2172),2)</f>
        <v>0.24</v>
      </c>
      <c r="AB2173" s="5" t="str">
        <f>FIXED(EXP('WinBUGS output'!O2172),2)</f>
        <v>2.10</v>
      </c>
    </row>
    <row r="2174" spans="1:28" x14ac:dyDescent="0.25">
      <c r="A2174" s="15">
        <v>29</v>
      </c>
      <c r="B2174" s="15">
        <v>30</v>
      </c>
      <c r="C2174" s="5" t="str">
        <f>VLOOKUP(A2174,'WinBUGS output'!A:C,3,FALSE)</f>
        <v>Computerised psychodynamic therapy with support</v>
      </c>
      <c r="D2174" s="5" t="str">
        <f>VLOOKUP(B2174,'WinBUGS output'!A:C,3,FALSE)</f>
        <v>Computerised third-wave cognitive therapy with support</v>
      </c>
      <c r="E2174" s="5" t="str">
        <f>FIXED('WinBUGS output'!N2173,2)</f>
        <v>-0.20</v>
      </c>
      <c r="F2174" s="5" t="str">
        <f>FIXED('WinBUGS output'!M2173,2)</f>
        <v>-1.48</v>
      </c>
      <c r="G2174" s="5" t="str">
        <f>FIXED('WinBUGS output'!O2173,2)</f>
        <v>0.69</v>
      </c>
      <c r="H2174" s="38"/>
      <c r="I2174" s="38"/>
      <c r="J2174" s="38"/>
      <c r="X2174" s="5" t="str">
        <f t="shared" si="78"/>
        <v>Computerised psychodynamic therapy with support</v>
      </c>
      <c r="Y2174" s="5" t="str">
        <f t="shared" si="79"/>
        <v>Computerised third-wave cognitive therapy with support</v>
      </c>
      <c r="Z2174" s="5" t="str">
        <f>FIXED(EXP('WinBUGS output'!N2173),2)</f>
        <v>0.82</v>
      </c>
      <c r="AA2174" s="5" t="str">
        <f>FIXED(EXP('WinBUGS output'!M2173),2)</f>
        <v>0.23</v>
      </c>
      <c r="AB2174" s="5" t="str">
        <f>FIXED(EXP('WinBUGS output'!O2173),2)</f>
        <v>1.99</v>
      </c>
    </row>
    <row r="2175" spans="1:28" x14ac:dyDescent="0.25">
      <c r="A2175" s="15">
        <v>29</v>
      </c>
      <c r="B2175" s="15">
        <v>31</v>
      </c>
      <c r="C2175" s="5" t="str">
        <f>VLOOKUP(A2175,'WinBUGS output'!A:C,3,FALSE)</f>
        <v>Computerised psychodynamic therapy with support</v>
      </c>
      <c r="D2175" s="5" t="str">
        <f>VLOOKUP(B2175,'WinBUGS output'!A:C,3,FALSE)</f>
        <v>Computerised-CBT (CCBT) with support</v>
      </c>
      <c r="E2175" s="5" t="str">
        <f>FIXED('WinBUGS output'!N2174,2)</f>
        <v>0.14</v>
      </c>
      <c r="F2175" s="5" t="str">
        <f>FIXED('WinBUGS output'!M2174,2)</f>
        <v>-0.71</v>
      </c>
      <c r="G2175" s="5" t="str">
        <f>FIXED('WinBUGS output'!O2174,2)</f>
        <v>1.02</v>
      </c>
      <c r="H2175" s="38"/>
      <c r="I2175" s="38"/>
      <c r="J2175" s="38"/>
      <c r="X2175" s="5" t="str">
        <f t="shared" si="78"/>
        <v>Computerised psychodynamic therapy with support</v>
      </c>
      <c r="Y2175" s="5" t="str">
        <f t="shared" si="79"/>
        <v>Computerised-CBT (CCBT) with support</v>
      </c>
      <c r="Z2175" s="5" t="str">
        <f>FIXED(EXP('WinBUGS output'!N2174),2)</f>
        <v>1.15</v>
      </c>
      <c r="AA2175" s="5" t="str">
        <f>FIXED(EXP('WinBUGS output'!M2174),2)</f>
        <v>0.49</v>
      </c>
      <c r="AB2175" s="5" t="str">
        <f>FIXED(EXP('WinBUGS output'!O2174),2)</f>
        <v>2.78</v>
      </c>
    </row>
    <row r="2176" spans="1:28" x14ac:dyDescent="0.25">
      <c r="A2176" s="15">
        <v>29</v>
      </c>
      <c r="B2176" s="15">
        <v>32</v>
      </c>
      <c r="C2176" s="5" t="str">
        <f>VLOOKUP(A2176,'WinBUGS output'!A:C,3,FALSE)</f>
        <v>Computerised psychodynamic therapy with support</v>
      </c>
      <c r="D2176" s="5" t="str">
        <f>VLOOKUP(B2176,'WinBUGS output'!A:C,3,FALSE)</f>
        <v>Computerised-CBT (CCBT) with support + TAU</v>
      </c>
      <c r="E2176" s="5" t="str">
        <f>FIXED('WinBUGS output'!N2175,2)</f>
        <v>-0.27</v>
      </c>
      <c r="F2176" s="5" t="str">
        <f>FIXED('WinBUGS output'!M2175,2)</f>
        <v>-1.34</v>
      </c>
      <c r="G2176" s="5" t="str">
        <f>FIXED('WinBUGS output'!O2175,2)</f>
        <v>0.49</v>
      </c>
      <c r="H2176" s="38"/>
      <c r="I2176" s="38"/>
      <c r="J2176" s="38"/>
      <c r="X2176" s="5" t="str">
        <f t="shared" si="78"/>
        <v>Computerised psychodynamic therapy with support</v>
      </c>
      <c r="Y2176" s="5" t="str">
        <f t="shared" si="79"/>
        <v>Computerised-CBT (CCBT) with support + TAU</v>
      </c>
      <c r="Z2176" s="5" t="str">
        <f>FIXED(EXP('WinBUGS output'!N2175),2)</f>
        <v>0.76</v>
      </c>
      <c r="AA2176" s="5" t="str">
        <f>FIXED(EXP('WinBUGS output'!M2175),2)</f>
        <v>0.26</v>
      </c>
      <c r="AB2176" s="5" t="str">
        <f>FIXED(EXP('WinBUGS output'!O2175),2)</f>
        <v>1.63</v>
      </c>
    </row>
    <row r="2177" spans="1:28" x14ac:dyDescent="0.25">
      <c r="A2177" s="15">
        <v>29</v>
      </c>
      <c r="B2177" s="15">
        <v>33</v>
      </c>
      <c r="C2177" s="5" t="str">
        <f>VLOOKUP(A2177,'WinBUGS output'!A:C,3,FALSE)</f>
        <v>Computerised psychodynamic therapy with support</v>
      </c>
      <c r="D2177" s="5" t="str">
        <f>VLOOKUP(B2177,'WinBUGS output'!A:C,3,FALSE)</f>
        <v>Tailored computerised-CBT (CCBT) with support</v>
      </c>
      <c r="E2177" s="5" t="str">
        <f>FIXED('WinBUGS output'!N2176,2)</f>
        <v>-0.19</v>
      </c>
      <c r="F2177" s="5" t="str">
        <f>FIXED('WinBUGS output'!M2176,2)</f>
        <v>-1.35</v>
      </c>
      <c r="G2177" s="5" t="str">
        <f>FIXED('WinBUGS output'!O2176,2)</f>
        <v>0.64</v>
      </c>
      <c r="H2177" s="38"/>
      <c r="I2177" s="38"/>
      <c r="J2177" s="38"/>
      <c r="X2177" s="5" t="str">
        <f t="shared" si="78"/>
        <v>Computerised psychodynamic therapy with support</v>
      </c>
      <c r="Y2177" s="5" t="str">
        <f t="shared" si="79"/>
        <v>Tailored computerised-CBT (CCBT) with support</v>
      </c>
      <c r="Z2177" s="5" t="str">
        <f>FIXED(EXP('WinBUGS output'!N2176),2)</f>
        <v>0.82</v>
      </c>
      <c r="AA2177" s="5" t="str">
        <f>FIXED(EXP('WinBUGS output'!M2176),2)</f>
        <v>0.26</v>
      </c>
      <c r="AB2177" s="5" t="str">
        <f>FIXED(EXP('WinBUGS output'!O2176),2)</f>
        <v>1.89</v>
      </c>
    </row>
    <row r="2178" spans="1:28" x14ac:dyDescent="0.25">
      <c r="A2178" s="15">
        <v>29</v>
      </c>
      <c r="B2178" s="15">
        <v>34</v>
      </c>
      <c r="C2178" s="5" t="str">
        <f>VLOOKUP(A2178,'WinBUGS output'!A:C,3,FALSE)</f>
        <v>Computerised psychodynamic therapy with support</v>
      </c>
      <c r="D2178" s="5" t="str">
        <f>VLOOKUP(B2178,'WinBUGS output'!A:C,3,FALSE)</f>
        <v>Behavioural bibliotherapy</v>
      </c>
      <c r="E2178" s="5" t="str">
        <f>FIXED('WinBUGS output'!N2177,2)</f>
        <v>-0.27</v>
      </c>
      <c r="F2178" s="5" t="str">
        <f>FIXED('WinBUGS output'!M2177,2)</f>
        <v>-1.31</v>
      </c>
      <c r="G2178" s="5" t="str">
        <f>FIXED('WinBUGS output'!O2177,2)</f>
        <v>0.69</v>
      </c>
      <c r="H2178" s="38"/>
      <c r="I2178" s="38"/>
      <c r="J2178" s="38"/>
      <c r="X2178" s="5" t="str">
        <f t="shared" si="78"/>
        <v>Computerised psychodynamic therapy with support</v>
      </c>
      <c r="Y2178" s="5" t="str">
        <f t="shared" si="79"/>
        <v>Behavioural bibliotherapy</v>
      </c>
      <c r="Z2178" s="5" t="str">
        <f>FIXED(EXP('WinBUGS output'!N2177),2)</f>
        <v>0.76</v>
      </c>
      <c r="AA2178" s="5" t="str">
        <f>FIXED(EXP('WinBUGS output'!M2177),2)</f>
        <v>0.27</v>
      </c>
      <c r="AB2178" s="5" t="str">
        <f>FIXED(EXP('WinBUGS output'!O2177),2)</f>
        <v>1.99</v>
      </c>
    </row>
    <row r="2179" spans="1:28" x14ac:dyDescent="0.25">
      <c r="A2179" s="15">
        <v>29</v>
      </c>
      <c r="B2179" s="15">
        <v>35</v>
      </c>
      <c r="C2179" s="5" t="str">
        <f>VLOOKUP(A2179,'WinBUGS output'!A:C,3,FALSE)</f>
        <v>Computerised psychodynamic therapy with support</v>
      </c>
      <c r="D2179" s="5" t="str">
        <f>VLOOKUP(B2179,'WinBUGS output'!A:C,3,FALSE)</f>
        <v>Cognitive bibliotherapy</v>
      </c>
      <c r="E2179" s="5" t="str">
        <f>FIXED('WinBUGS output'!N2178,2)</f>
        <v>-0.37</v>
      </c>
      <c r="F2179" s="5" t="str">
        <f>FIXED('WinBUGS output'!M2178,2)</f>
        <v>-1.35</v>
      </c>
      <c r="G2179" s="5" t="str">
        <f>FIXED('WinBUGS output'!O2178,2)</f>
        <v>0.46</v>
      </c>
      <c r="H2179" s="38"/>
      <c r="I2179" s="38"/>
      <c r="J2179" s="38"/>
      <c r="X2179" s="5" t="str">
        <f t="shared" si="78"/>
        <v>Computerised psychodynamic therapy with support</v>
      </c>
      <c r="Y2179" s="5" t="str">
        <f t="shared" si="79"/>
        <v>Cognitive bibliotherapy</v>
      </c>
      <c r="Z2179" s="5" t="str">
        <f>FIXED(EXP('WinBUGS output'!N2178),2)</f>
        <v>0.69</v>
      </c>
      <c r="AA2179" s="5" t="str">
        <f>FIXED(EXP('WinBUGS output'!M2178),2)</f>
        <v>0.26</v>
      </c>
      <c r="AB2179" s="5" t="str">
        <f>FIXED(EXP('WinBUGS output'!O2178),2)</f>
        <v>1.58</v>
      </c>
    </row>
    <row r="2180" spans="1:28" x14ac:dyDescent="0.25">
      <c r="A2180" s="15">
        <v>29</v>
      </c>
      <c r="B2180" s="15">
        <v>36</v>
      </c>
      <c r="C2180" s="5" t="str">
        <f>VLOOKUP(A2180,'WinBUGS output'!A:C,3,FALSE)</f>
        <v>Computerised psychodynamic therapy with support</v>
      </c>
      <c r="D2180" s="5" t="str">
        <f>VLOOKUP(B2180,'WinBUGS output'!A:C,3,FALSE)</f>
        <v>Cognitive bibliotherapy + TAU</v>
      </c>
      <c r="E2180" s="5" t="str">
        <f>FIXED('WinBUGS output'!N2179,2)</f>
        <v>-0.33</v>
      </c>
      <c r="F2180" s="5" t="str">
        <f>FIXED('WinBUGS output'!M2179,2)</f>
        <v>-1.36</v>
      </c>
      <c r="G2180" s="5" t="str">
        <f>FIXED('WinBUGS output'!O2179,2)</f>
        <v>0.56</v>
      </c>
      <c r="H2180" s="38"/>
      <c r="I2180" s="38"/>
      <c r="J2180" s="38"/>
      <c r="X2180" s="5" t="str">
        <f t="shared" si="78"/>
        <v>Computerised psychodynamic therapy with support</v>
      </c>
      <c r="Y2180" s="5" t="str">
        <f t="shared" si="79"/>
        <v>Cognitive bibliotherapy + TAU</v>
      </c>
      <c r="Z2180" s="5" t="str">
        <f>FIXED(EXP('WinBUGS output'!N2179),2)</f>
        <v>0.72</v>
      </c>
      <c r="AA2180" s="5" t="str">
        <f>FIXED(EXP('WinBUGS output'!M2179),2)</f>
        <v>0.26</v>
      </c>
      <c r="AB2180" s="5" t="str">
        <f>FIXED(EXP('WinBUGS output'!O2179),2)</f>
        <v>1.75</v>
      </c>
    </row>
    <row r="2181" spans="1:28" x14ac:dyDescent="0.25">
      <c r="A2181" s="15">
        <v>29</v>
      </c>
      <c r="B2181" s="15">
        <v>37</v>
      </c>
      <c r="C2181" s="5" t="str">
        <f>VLOOKUP(A2181,'WinBUGS output'!A:C,3,FALSE)</f>
        <v>Computerised psychodynamic therapy with support</v>
      </c>
      <c r="D2181" s="5" t="str">
        <f>VLOOKUP(B2181,'WinBUGS output'!A:C,3,FALSE)</f>
        <v>Computerised cognitive bias modification</v>
      </c>
      <c r="E2181" s="5" t="str">
        <f>FIXED('WinBUGS output'!N2180,2)</f>
        <v>-0.31</v>
      </c>
      <c r="F2181" s="5" t="str">
        <f>FIXED('WinBUGS output'!M2180,2)</f>
        <v>-1.33</v>
      </c>
      <c r="G2181" s="5" t="str">
        <f>FIXED('WinBUGS output'!O2180,2)</f>
        <v>0.60</v>
      </c>
      <c r="H2181" s="38"/>
      <c r="I2181" s="38"/>
      <c r="J2181" s="38"/>
      <c r="X2181" s="5" t="str">
        <f t="shared" ref="X2181:X2244" si="80">C2181</f>
        <v>Computerised psychodynamic therapy with support</v>
      </c>
      <c r="Y2181" s="5" t="str">
        <f t="shared" ref="Y2181:Y2244" si="81">D2181</f>
        <v>Computerised cognitive bias modification</v>
      </c>
      <c r="Z2181" s="5" t="str">
        <f>FIXED(EXP('WinBUGS output'!N2180),2)</f>
        <v>0.73</v>
      </c>
      <c r="AA2181" s="5" t="str">
        <f>FIXED(EXP('WinBUGS output'!M2180),2)</f>
        <v>0.26</v>
      </c>
      <c r="AB2181" s="5" t="str">
        <f>FIXED(EXP('WinBUGS output'!O2180),2)</f>
        <v>1.82</v>
      </c>
    </row>
    <row r="2182" spans="1:28" x14ac:dyDescent="0.25">
      <c r="A2182" s="15">
        <v>29</v>
      </c>
      <c r="B2182" s="15">
        <v>38</v>
      </c>
      <c r="C2182" s="5" t="str">
        <f>VLOOKUP(A2182,'WinBUGS output'!A:C,3,FALSE)</f>
        <v>Computerised psychodynamic therapy with support</v>
      </c>
      <c r="D2182" s="5" t="str">
        <f>VLOOKUP(B2182,'WinBUGS output'!A:C,3,FALSE)</f>
        <v>Computerised mindfulness intervention</v>
      </c>
      <c r="E2182" s="5" t="str">
        <f>FIXED('WinBUGS output'!N2181,2)</f>
        <v>-0.30</v>
      </c>
      <c r="F2182" s="5" t="str">
        <f>FIXED('WinBUGS output'!M2181,2)</f>
        <v>-1.33</v>
      </c>
      <c r="G2182" s="5" t="str">
        <f>FIXED('WinBUGS output'!O2181,2)</f>
        <v>0.63</v>
      </c>
      <c r="H2182" s="38"/>
      <c r="I2182" s="38"/>
      <c r="J2182" s="38"/>
      <c r="X2182" s="5" t="str">
        <f t="shared" si="80"/>
        <v>Computerised psychodynamic therapy with support</v>
      </c>
      <c r="Y2182" s="5" t="str">
        <f t="shared" si="81"/>
        <v>Computerised mindfulness intervention</v>
      </c>
      <c r="Z2182" s="5" t="str">
        <f>FIXED(EXP('WinBUGS output'!N2181),2)</f>
        <v>0.74</v>
      </c>
      <c r="AA2182" s="5" t="str">
        <f>FIXED(EXP('WinBUGS output'!M2181),2)</f>
        <v>0.27</v>
      </c>
      <c r="AB2182" s="5" t="str">
        <f>FIXED(EXP('WinBUGS output'!O2181),2)</f>
        <v>1.88</v>
      </c>
    </row>
    <row r="2183" spans="1:28" x14ac:dyDescent="0.25">
      <c r="A2183" s="15">
        <v>29</v>
      </c>
      <c r="B2183" s="15">
        <v>39</v>
      </c>
      <c r="C2183" s="5" t="str">
        <f>VLOOKUP(A2183,'WinBUGS output'!A:C,3,FALSE)</f>
        <v>Computerised psychodynamic therapy with support</v>
      </c>
      <c r="D2183" s="5" t="str">
        <f>VLOOKUP(B2183,'WinBUGS output'!A:C,3,FALSE)</f>
        <v>Computerised-CBT (CCBT)</v>
      </c>
      <c r="E2183" s="5" t="str">
        <f>FIXED('WinBUGS output'!N2182,2)</f>
        <v>-0.29</v>
      </c>
      <c r="F2183" s="5" t="str">
        <f>FIXED('WinBUGS output'!M2182,2)</f>
        <v>-1.24</v>
      </c>
      <c r="G2183" s="5" t="str">
        <f>FIXED('WinBUGS output'!O2182,2)</f>
        <v>0.52</v>
      </c>
      <c r="H2183" s="38"/>
      <c r="I2183" s="38"/>
      <c r="J2183" s="38"/>
      <c r="X2183" s="5" t="str">
        <f t="shared" si="80"/>
        <v>Computerised psychodynamic therapy with support</v>
      </c>
      <c r="Y2183" s="5" t="str">
        <f t="shared" si="81"/>
        <v>Computerised-CBT (CCBT)</v>
      </c>
      <c r="Z2183" s="5" t="str">
        <f>FIXED(EXP('WinBUGS output'!N2182),2)</f>
        <v>0.75</v>
      </c>
      <c r="AA2183" s="5" t="str">
        <f>FIXED(EXP('WinBUGS output'!M2182),2)</f>
        <v>0.29</v>
      </c>
      <c r="AB2183" s="5" t="str">
        <f>FIXED(EXP('WinBUGS output'!O2182),2)</f>
        <v>1.68</v>
      </c>
    </row>
    <row r="2184" spans="1:28" x14ac:dyDescent="0.25">
      <c r="A2184" s="15">
        <v>29</v>
      </c>
      <c r="B2184" s="15">
        <v>40</v>
      </c>
      <c r="C2184" s="5" t="str">
        <f>VLOOKUP(A2184,'WinBUGS output'!A:C,3,FALSE)</f>
        <v>Computerised psychodynamic therapy with support</v>
      </c>
      <c r="D2184" s="5" t="str">
        <f>VLOOKUP(B2184,'WinBUGS output'!A:C,3,FALSE)</f>
        <v>Computerised-CBT (CCBT) + TAU</v>
      </c>
      <c r="E2184" s="5" t="str">
        <f>FIXED('WinBUGS output'!N2183,2)</f>
        <v>-0.26</v>
      </c>
      <c r="F2184" s="5" t="str">
        <f>FIXED('WinBUGS output'!M2183,2)</f>
        <v>-1.24</v>
      </c>
      <c r="G2184" s="5" t="str">
        <f>FIXED('WinBUGS output'!O2183,2)</f>
        <v>0.60</v>
      </c>
      <c r="H2184" s="38"/>
      <c r="I2184" s="38"/>
      <c r="J2184" s="38"/>
      <c r="X2184" s="5" t="str">
        <f t="shared" si="80"/>
        <v>Computerised psychodynamic therapy with support</v>
      </c>
      <c r="Y2184" s="5" t="str">
        <f t="shared" si="81"/>
        <v>Computerised-CBT (CCBT) + TAU</v>
      </c>
      <c r="Z2184" s="5" t="str">
        <f>FIXED(EXP('WinBUGS output'!N2183),2)</f>
        <v>0.77</v>
      </c>
      <c r="AA2184" s="5" t="str">
        <f>FIXED(EXP('WinBUGS output'!M2183),2)</f>
        <v>0.29</v>
      </c>
      <c r="AB2184" s="5" t="str">
        <f>FIXED(EXP('WinBUGS output'!O2183),2)</f>
        <v>1.82</v>
      </c>
    </row>
    <row r="2185" spans="1:28" x14ac:dyDescent="0.25">
      <c r="A2185" s="15">
        <v>29</v>
      </c>
      <c r="B2185" s="15">
        <v>41</v>
      </c>
      <c r="C2185" s="5" t="str">
        <f>VLOOKUP(A2185,'WinBUGS output'!A:C,3,FALSE)</f>
        <v>Computerised psychodynamic therapy with support</v>
      </c>
      <c r="D2185" s="5" t="str">
        <f>VLOOKUP(B2185,'WinBUGS output'!A:C,3,FALSE)</f>
        <v>Online positive psychological intervention</v>
      </c>
      <c r="E2185" s="5" t="str">
        <f>FIXED('WinBUGS output'!N2184,2)</f>
        <v>-0.27</v>
      </c>
      <c r="F2185" s="5" t="str">
        <f>FIXED('WinBUGS output'!M2184,2)</f>
        <v>-1.28</v>
      </c>
      <c r="G2185" s="5" t="str">
        <f>FIXED('WinBUGS output'!O2184,2)</f>
        <v>0.65</v>
      </c>
      <c r="H2185" s="38"/>
      <c r="I2185" s="38"/>
      <c r="J2185" s="38"/>
      <c r="X2185" s="5" t="str">
        <f t="shared" si="80"/>
        <v>Computerised psychodynamic therapy with support</v>
      </c>
      <c r="Y2185" s="5" t="str">
        <f t="shared" si="81"/>
        <v>Online positive psychological intervention</v>
      </c>
      <c r="Z2185" s="5" t="str">
        <f>FIXED(EXP('WinBUGS output'!N2184),2)</f>
        <v>0.76</v>
      </c>
      <c r="AA2185" s="5" t="str">
        <f>FIXED(EXP('WinBUGS output'!M2184),2)</f>
        <v>0.28</v>
      </c>
      <c r="AB2185" s="5" t="str">
        <f>FIXED(EXP('WinBUGS output'!O2184),2)</f>
        <v>1.92</v>
      </c>
    </row>
    <row r="2186" spans="1:28" x14ac:dyDescent="0.25">
      <c r="A2186" s="15">
        <v>29</v>
      </c>
      <c r="B2186" s="15">
        <v>42</v>
      </c>
      <c r="C2186" s="5" t="str">
        <f>VLOOKUP(A2186,'WinBUGS output'!A:C,3,FALSE)</f>
        <v>Computerised psychodynamic therapy with support</v>
      </c>
      <c r="D2186" s="5" t="str">
        <f>VLOOKUP(B2186,'WinBUGS output'!A:C,3,FALSE)</f>
        <v>Psychoeducational website</v>
      </c>
      <c r="E2186" s="5" t="str">
        <f>FIXED('WinBUGS output'!N2185,2)</f>
        <v>-0.34</v>
      </c>
      <c r="F2186" s="5" t="str">
        <f>FIXED('WinBUGS output'!M2185,2)</f>
        <v>-1.32</v>
      </c>
      <c r="G2186" s="5" t="str">
        <f>FIXED('WinBUGS output'!O2185,2)</f>
        <v>0.52</v>
      </c>
      <c r="H2186" s="38"/>
      <c r="I2186" s="38"/>
      <c r="J2186" s="38"/>
      <c r="X2186" s="5" t="str">
        <f t="shared" si="80"/>
        <v>Computerised psychodynamic therapy with support</v>
      </c>
      <c r="Y2186" s="5" t="str">
        <f t="shared" si="81"/>
        <v>Psychoeducational website</v>
      </c>
      <c r="Z2186" s="5" t="str">
        <f>FIXED(EXP('WinBUGS output'!N2185),2)</f>
        <v>0.71</v>
      </c>
      <c r="AA2186" s="5" t="str">
        <f>FIXED(EXP('WinBUGS output'!M2185),2)</f>
        <v>0.27</v>
      </c>
      <c r="AB2186" s="5" t="str">
        <f>FIXED(EXP('WinBUGS output'!O2185),2)</f>
        <v>1.68</v>
      </c>
    </row>
    <row r="2187" spans="1:28" x14ac:dyDescent="0.25">
      <c r="A2187" s="15">
        <v>29</v>
      </c>
      <c r="B2187" s="15">
        <v>43</v>
      </c>
      <c r="C2187" s="5" t="str">
        <f>VLOOKUP(A2187,'WinBUGS output'!A:C,3,FALSE)</f>
        <v>Computerised psychodynamic therapy with support</v>
      </c>
      <c r="D2187" s="5" t="str">
        <f>VLOOKUP(B2187,'WinBUGS output'!A:C,3,FALSE)</f>
        <v>Tailored computerised psychoeducation and self-help strategies</v>
      </c>
      <c r="E2187" s="5" t="str">
        <f>FIXED('WinBUGS output'!N2186,2)</f>
        <v>-0.36</v>
      </c>
      <c r="F2187" s="5" t="str">
        <f>FIXED('WinBUGS output'!M2186,2)</f>
        <v>-1.39</v>
      </c>
      <c r="G2187" s="5" t="str">
        <f>FIXED('WinBUGS output'!O2186,2)</f>
        <v>0.54</v>
      </c>
      <c r="H2187" s="38"/>
      <c r="I2187" s="38"/>
      <c r="J2187" s="38"/>
      <c r="X2187" s="5" t="str">
        <f t="shared" si="80"/>
        <v>Computerised psychodynamic therapy with support</v>
      </c>
      <c r="Y2187" s="5" t="str">
        <f t="shared" si="81"/>
        <v>Tailored computerised psychoeducation and self-help strategies</v>
      </c>
      <c r="Z2187" s="5" t="str">
        <f>FIXED(EXP('WinBUGS output'!N2186),2)</f>
        <v>0.70</v>
      </c>
      <c r="AA2187" s="5" t="str">
        <f>FIXED(EXP('WinBUGS output'!M2186),2)</f>
        <v>0.25</v>
      </c>
      <c r="AB2187" s="5" t="str">
        <f>FIXED(EXP('WinBUGS output'!O2186),2)</f>
        <v>1.71</v>
      </c>
    </row>
    <row r="2188" spans="1:28" x14ac:dyDescent="0.25">
      <c r="A2188" s="15">
        <v>29</v>
      </c>
      <c r="B2188" s="15">
        <v>44</v>
      </c>
      <c r="C2188" s="5" t="str">
        <f>VLOOKUP(A2188,'WinBUGS output'!A:C,3,FALSE)</f>
        <v>Computerised psychodynamic therapy with support</v>
      </c>
      <c r="D2188" s="5" t="str">
        <f>VLOOKUP(B2188,'WinBUGS output'!A:C,3,FALSE)</f>
        <v>Lifestyle factors discussion</v>
      </c>
      <c r="E2188" s="5" t="str">
        <f>FIXED('WinBUGS output'!N2187,2)</f>
        <v>-1.05</v>
      </c>
      <c r="F2188" s="5" t="str">
        <f>FIXED('WinBUGS output'!M2187,2)</f>
        <v>-2.19</v>
      </c>
      <c r="G2188" s="5" t="str">
        <f>FIXED('WinBUGS output'!O2187,2)</f>
        <v>-0.01</v>
      </c>
      <c r="H2188" s="38"/>
      <c r="I2188" s="38"/>
      <c r="J2188" s="38"/>
      <c r="X2188" s="5" t="str">
        <f t="shared" si="80"/>
        <v>Computerised psychodynamic therapy with support</v>
      </c>
      <c r="Y2188" s="5" t="str">
        <f t="shared" si="81"/>
        <v>Lifestyle factors discussion</v>
      </c>
      <c r="Z2188" s="5" t="str">
        <f>FIXED(EXP('WinBUGS output'!N2187),2)</f>
        <v>0.35</v>
      </c>
      <c r="AA2188" s="5" t="str">
        <f>FIXED(EXP('WinBUGS output'!M2187),2)</f>
        <v>0.11</v>
      </c>
      <c r="AB2188" s="5" t="str">
        <f>FIXED(EXP('WinBUGS output'!O2187),2)</f>
        <v>0.99</v>
      </c>
    </row>
    <row r="2189" spans="1:28" x14ac:dyDescent="0.25">
      <c r="A2189" s="15">
        <v>29</v>
      </c>
      <c r="B2189" s="15">
        <v>45</v>
      </c>
      <c r="C2189" s="5" t="str">
        <f>VLOOKUP(A2189,'WinBUGS output'!A:C,3,FALSE)</f>
        <v>Computerised psychodynamic therapy with support</v>
      </c>
      <c r="D2189" s="5" t="str">
        <f>VLOOKUP(B2189,'WinBUGS output'!A:C,3,FALSE)</f>
        <v>Psychoeducational group programme</v>
      </c>
      <c r="E2189" s="5" t="str">
        <f>FIXED('WinBUGS output'!N2188,2)</f>
        <v>-1.19</v>
      </c>
      <c r="F2189" s="5" t="str">
        <f>FIXED('WinBUGS output'!M2188,2)</f>
        <v>-2.35</v>
      </c>
      <c r="G2189" s="5" t="str">
        <f>FIXED('WinBUGS output'!O2188,2)</f>
        <v>-0.16</v>
      </c>
      <c r="H2189" s="38"/>
      <c r="I2189" s="38"/>
      <c r="J2189" s="38"/>
      <c r="X2189" s="5" t="str">
        <f t="shared" si="80"/>
        <v>Computerised psychodynamic therapy with support</v>
      </c>
      <c r="Y2189" s="5" t="str">
        <f t="shared" si="81"/>
        <v>Psychoeducational group programme</v>
      </c>
      <c r="Z2189" s="5" t="str">
        <f>FIXED(EXP('WinBUGS output'!N2188),2)</f>
        <v>0.30</v>
      </c>
      <c r="AA2189" s="5" t="str">
        <f>FIXED(EXP('WinBUGS output'!M2188),2)</f>
        <v>0.10</v>
      </c>
      <c r="AB2189" s="5" t="str">
        <f>FIXED(EXP('WinBUGS output'!O2188),2)</f>
        <v>0.85</v>
      </c>
    </row>
    <row r="2190" spans="1:28" x14ac:dyDescent="0.25">
      <c r="A2190" s="15">
        <v>29</v>
      </c>
      <c r="B2190" s="15">
        <v>46</v>
      </c>
      <c r="C2190" s="5" t="str">
        <f>VLOOKUP(A2190,'WinBUGS output'!A:C,3,FALSE)</f>
        <v>Computerised psychodynamic therapy with support</v>
      </c>
      <c r="D2190" s="5" t="str">
        <f>VLOOKUP(B2190,'WinBUGS output'!A:C,3,FALSE)</f>
        <v>Psychoeducational group programme + TAU</v>
      </c>
      <c r="E2190" s="5" t="str">
        <f>FIXED('WinBUGS output'!N2189,2)</f>
        <v>-0.89</v>
      </c>
      <c r="F2190" s="5" t="str">
        <f>FIXED('WinBUGS output'!M2189,2)</f>
        <v>-1.98</v>
      </c>
      <c r="G2190" s="5" t="str">
        <f>FIXED('WinBUGS output'!O2189,2)</f>
        <v>0.09</v>
      </c>
      <c r="H2190" s="38"/>
      <c r="I2190" s="38"/>
      <c r="J2190" s="38"/>
      <c r="X2190" s="5" t="str">
        <f t="shared" si="80"/>
        <v>Computerised psychodynamic therapy with support</v>
      </c>
      <c r="Y2190" s="5" t="str">
        <f t="shared" si="81"/>
        <v>Psychoeducational group programme + TAU</v>
      </c>
      <c r="Z2190" s="5" t="str">
        <f>FIXED(EXP('WinBUGS output'!N2189),2)</f>
        <v>0.41</v>
      </c>
      <c r="AA2190" s="5" t="str">
        <f>FIXED(EXP('WinBUGS output'!M2189),2)</f>
        <v>0.14</v>
      </c>
      <c r="AB2190" s="5" t="str">
        <f>FIXED(EXP('WinBUGS output'!O2189),2)</f>
        <v>1.10</v>
      </c>
    </row>
    <row r="2191" spans="1:28" x14ac:dyDescent="0.25">
      <c r="A2191" s="15">
        <v>29</v>
      </c>
      <c r="B2191" s="15">
        <v>47</v>
      </c>
      <c r="C2191" s="5" t="str">
        <f>VLOOKUP(A2191,'WinBUGS output'!A:C,3,FALSE)</f>
        <v>Computerised psychodynamic therapy with support</v>
      </c>
      <c r="D2191" s="5" t="str">
        <f>VLOOKUP(B2191,'WinBUGS output'!A:C,3,FALSE)</f>
        <v>Interpersonal psychotherapy (IPT)</v>
      </c>
      <c r="E2191" s="5" t="str">
        <f>FIXED('WinBUGS output'!N2190,2)</f>
        <v>-0.69</v>
      </c>
      <c r="F2191" s="5" t="str">
        <f>FIXED('WinBUGS output'!M2190,2)</f>
        <v>-1.72</v>
      </c>
      <c r="G2191" s="5" t="str">
        <f>FIXED('WinBUGS output'!O2190,2)</f>
        <v>0.21</v>
      </c>
      <c r="H2191" s="38"/>
      <c r="I2191" s="38"/>
      <c r="J2191" s="38"/>
      <c r="X2191" s="5" t="str">
        <f t="shared" si="80"/>
        <v>Computerised psychodynamic therapy with support</v>
      </c>
      <c r="Y2191" s="5" t="str">
        <f t="shared" si="81"/>
        <v>Interpersonal psychotherapy (IPT)</v>
      </c>
      <c r="Z2191" s="5" t="str">
        <f>FIXED(EXP('WinBUGS output'!N2190),2)</f>
        <v>0.50</v>
      </c>
      <c r="AA2191" s="5" t="str">
        <f>FIXED(EXP('WinBUGS output'!M2190),2)</f>
        <v>0.18</v>
      </c>
      <c r="AB2191" s="5" t="str">
        <f>FIXED(EXP('WinBUGS output'!O2190),2)</f>
        <v>1.24</v>
      </c>
    </row>
    <row r="2192" spans="1:28" x14ac:dyDescent="0.25">
      <c r="A2192" s="15">
        <v>29</v>
      </c>
      <c r="B2192" s="15">
        <v>48</v>
      </c>
      <c r="C2192" s="5" t="str">
        <f>VLOOKUP(A2192,'WinBUGS output'!A:C,3,FALSE)</f>
        <v>Computerised psychodynamic therapy with support</v>
      </c>
      <c r="D2192" s="5" t="str">
        <f>VLOOKUP(B2192,'WinBUGS output'!A:C,3,FALSE)</f>
        <v>Interpersonal psychotherapy (IPT) + TAU</v>
      </c>
      <c r="E2192" s="5" t="str">
        <f>FIXED('WinBUGS output'!N2191,2)</f>
        <v>-0.87</v>
      </c>
      <c r="F2192" s="5" t="str">
        <f>FIXED('WinBUGS output'!M2191,2)</f>
        <v>-2.14</v>
      </c>
      <c r="G2192" s="5" t="str">
        <f>FIXED('WinBUGS output'!O2191,2)</f>
        <v>0.20</v>
      </c>
      <c r="H2192" s="38"/>
      <c r="I2192" s="38"/>
      <c r="J2192" s="38"/>
      <c r="X2192" s="5" t="str">
        <f t="shared" si="80"/>
        <v>Computerised psychodynamic therapy with support</v>
      </c>
      <c r="Y2192" s="5" t="str">
        <f t="shared" si="81"/>
        <v>Interpersonal psychotherapy (IPT) + TAU</v>
      </c>
      <c r="Z2192" s="5" t="str">
        <f>FIXED(EXP('WinBUGS output'!N2191),2)</f>
        <v>0.42</v>
      </c>
      <c r="AA2192" s="5" t="str">
        <f>FIXED(EXP('WinBUGS output'!M2191),2)</f>
        <v>0.12</v>
      </c>
      <c r="AB2192" s="5" t="str">
        <f>FIXED(EXP('WinBUGS output'!O2191),2)</f>
        <v>1.23</v>
      </c>
    </row>
    <row r="2193" spans="1:28" x14ac:dyDescent="0.25">
      <c r="A2193" s="15">
        <v>29</v>
      </c>
      <c r="B2193" s="15">
        <v>49</v>
      </c>
      <c r="C2193" s="5" t="str">
        <f>VLOOKUP(A2193,'WinBUGS output'!A:C,3,FALSE)</f>
        <v>Computerised psychodynamic therapy with support</v>
      </c>
      <c r="D2193" s="5" t="str">
        <f>VLOOKUP(B2193,'WinBUGS output'!A:C,3,FALSE)</f>
        <v>Emotion-focused therapy (EFT)</v>
      </c>
      <c r="E2193" s="5" t="str">
        <f>FIXED('WinBUGS output'!N2192,2)</f>
        <v>-0.79</v>
      </c>
      <c r="F2193" s="5" t="str">
        <f>FIXED('WinBUGS output'!M2192,2)</f>
        <v>-1.99</v>
      </c>
      <c r="G2193" s="5" t="str">
        <f>FIXED('WinBUGS output'!O2192,2)</f>
        <v>0.27</v>
      </c>
      <c r="H2193" s="38"/>
      <c r="I2193" s="38"/>
      <c r="J2193" s="38"/>
      <c r="X2193" s="5" t="str">
        <f t="shared" si="80"/>
        <v>Computerised psychodynamic therapy with support</v>
      </c>
      <c r="Y2193" s="5" t="str">
        <f t="shared" si="81"/>
        <v>Emotion-focused therapy (EFT)</v>
      </c>
      <c r="Z2193" s="5" t="str">
        <f>FIXED(EXP('WinBUGS output'!N2192),2)</f>
        <v>0.46</v>
      </c>
      <c r="AA2193" s="5" t="str">
        <f>FIXED(EXP('WinBUGS output'!M2192),2)</f>
        <v>0.14</v>
      </c>
      <c r="AB2193" s="5" t="str">
        <f>FIXED(EXP('WinBUGS output'!O2192),2)</f>
        <v>1.32</v>
      </c>
    </row>
    <row r="2194" spans="1:28" x14ac:dyDescent="0.25">
      <c r="A2194" s="15">
        <v>29</v>
      </c>
      <c r="B2194" s="15">
        <v>50</v>
      </c>
      <c r="C2194" s="5" t="str">
        <f>VLOOKUP(A2194,'WinBUGS output'!A:C,3,FALSE)</f>
        <v>Computerised psychodynamic therapy with support</v>
      </c>
      <c r="D2194" s="5" t="str">
        <f>VLOOKUP(B2194,'WinBUGS output'!A:C,3,FALSE)</f>
        <v>Interpersonal counselling</v>
      </c>
      <c r="E2194" s="5" t="str">
        <f>FIXED('WinBUGS output'!N2193,2)</f>
        <v>-0.75</v>
      </c>
      <c r="F2194" s="5" t="str">
        <f>FIXED('WinBUGS output'!M2193,2)</f>
        <v>-1.90</v>
      </c>
      <c r="G2194" s="5" t="str">
        <f>FIXED('WinBUGS output'!O2193,2)</f>
        <v>0.27</v>
      </c>
      <c r="H2194" s="38"/>
      <c r="I2194" s="38"/>
      <c r="J2194" s="38"/>
      <c r="X2194" s="5" t="str">
        <f t="shared" si="80"/>
        <v>Computerised psychodynamic therapy with support</v>
      </c>
      <c r="Y2194" s="5" t="str">
        <f t="shared" si="81"/>
        <v>Interpersonal counselling</v>
      </c>
      <c r="Z2194" s="5" t="str">
        <f>FIXED(EXP('WinBUGS output'!N2193),2)</f>
        <v>0.47</v>
      </c>
      <c r="AA2194" s="5" t="str">
        <f>FIXED(EXP('WinBUGS output'!M2193),2)</f>
        <v>0.15</v>
      </c>
      <c r="AB2194" s="5" t="str">
        <f>FIXED(EXP('WinBUGS output'!O2193),2)</f>
        <v>1.31</v>
      </c>
    </row>
    <row r="2195" spans="1:28" x14ac:dyDescent="0.25">
      <c r="A2195" s="15">
        <v>29</v>
      </c>
      <c r="B2195" s="15">
        <v>51</v>
      </c>
      <c r="C2195" s="5" t="str">
        <f>VLOOKUP(A2195,'WinBUGS output'!A:C,3,FALSE)</f>
        <v>Computerised psychodynamic therapy with support</v>
      </c>
      <c r="D2195" s="5" t="str">
        <f>VLOOKUP(B2195,'WinBUGS output'!A:C,3,FALSE)</f>
        <v>Non-directive counselling</v>
      </c>
      <c r="E2195" s="5" t="str">
        <f>FIXED('WinBUGS output'!N2194,2)</f>
        <v>-0.54</v>
      </c>
      <c r="F2195" s="5" t="str">
        <f>FIXED('WinBUGS output'!M2194,2)</f>
        <v>-1.66</v>
      </c>
      <c r="G2195" s="5" t="str">
        <f>FIXED('WinBUGS output'!O2194,2)</f>
        <v>0.49</v>
      </c>
      <c r="H2195" s="38"/>
      <c r="I2195" s="38"/>
      <c r="J2195" s="38"/>
      <c r="X2195" s="5" t="str">
        <f t="shared" si="80"/>
        <v>Computerised psychodynamic therapy with support</v>
      </c>
      <c r="Y2195" s="5" t="str">
        <f t="shared" si="81"/>
        <v>Non-directive counselling</v>
      </c>
      <c r="Z2195" s="5" t="str">
        <f>FIXED(EXP('WinBUGS output'!N2194),2)</f>
        <v>0.58</v>
      </c>
      <c r="AA2195" s="5" t="str">
        <f>FIXED(EXP('WinBUGS output'!M2194),2)</f>
        <v>0.19</v>
      </c>
      <c r="AB2195" s="5" t="str">
        <f>FIXED(EXP('WinBUGS output'!O2194),2)</f>
        <v>1.64</v>
      </c>
    </row>
    <row r="2196" spans="1:28" x14ac:dyDescent="0.25">
      <c r="A2196" s="15">
        <v>29</v>
      </c>
      <c r="B2196" s="15">
        <v>52</v>
      </c>
      <c r="C2196" s="5" t="str">
        <f>VLOOKUP(A2196,'WinBUGS output'!A:C,3,FALSE)</f>
        <v>Computerised psychodynamic therapy with support</v>
      </c>
      <c r="D2196" s="5" t="str">
        <f>VLOOKUP(B2196,'WinBUGS output'!A:C,3,FALSE)</f>
        <v>Non-directive counselling + TAU</v>
      </c>
      <c r="E2196" s="5" t="str">
        <f>FIXED('WinBUGS output'!N2195,2)</f>
        <v>-0.57</v>
      </c>
      <c r="F2196" s="5" t="str">
        <f>FIXED('WinBUGS output'!M2195,2)</f>
        <v>-1.72</v>
      </c>
      <c r="G2196" s="5" t="str">
        <f>FIXED('WinBUGS output'!O2195,2)</f>
        <v>0.49</v>
      </c>
      <c r="H2196" s="38"/>
      <c r="I2196" s="38"/>
      <c r="J2196" s="38"/>
      <c r="X2196" s="5" t="str">
        <f t="shared" si="80"/>
        <v>Computerised psychodynamic therapy with support</v>
      </c>
      <c r="Y2196" s="5" t="str">
        <f t="shared" si="81"/>
        <v>Non-directive counselling + TAU</v>
      </c>
      <c r="Z2196" s="5" t="str">
        <f>FIXED(EXP('WinBUGS output'!N2195),2)</f>
        <v>0.56</v>
      </c>
      <c r="AA2196" s="5" t="str">
        <f>FIXED(EXP('WinBUGS output'!M2195),2)</f>
        <v>0.18</v>
      </c>
      <c r="AB2196" s="5" t="str">
        <f>FIXED(EXP('WinBUGS output'!O2195),2)</f>
        <v>1.62</v>
      </c>
    </row>
    <row r="2197" spans="1:28" x14ac:dyDescent="0.25">
      <c r="A2197" s="15">
        <v>29</v>
      </c>
      <c r="B2197" s="15">
        <v>53</v>
      </c>
      <c r="C2197" s="5" t="str">
        <f>VLOOKUP(A2197,'WinBUGS output'!A:C,3,FALSE)</f>
        <v>Computerised psychodynamic therapy with support</v>
      </c>
      <c r="D2197" s="5" t="str">
        <f>VLOOKUP(B2197,'WinBUGS output'!A:C,3,FALSE)</f>
        <v>Psychodynamic counselling + TAU</v>
      </c>
      <c r="E2197" s="5" t="str">
        <f>FIXED('WinBUGS output'!N2196,2)</f>
        <v>-0.67</v>
      </c>
      <c r="F2197" s="5" t="str">
        <f>FIXED('WinBUGS output'!M2196,2)</f>
        <v>-1.86</v>
      </c>
      <c r="G2197" s="5" t="str">
        <f>FIXED('WinBUGS output'!O2196,2)</f>
        <v>0.41</v>
      </c>
      <c r="H2197" s="38"/>
      <c r="I2197" s="38"/>
      <c r="J2197" s="38"/>
      <c r="X2197" s="5" t="str">
        <f t="shared" si="80"/>
        <v>Computerised psychodynamic therapy with support</v>
      </c>
      <c r="Y2197" s="5" t="str">
        <f t="shared" si="81"/>
        <v>Psychodynamic counselling + TAU</v>
      </c>
      <c r="Z2197" s="5" t="str">
        <f>FIXED(EXP('WinBUGS output'!N2196),2)</f>
        <v>0.51</v>
      </c>
      <c r="AA2197" s="5" t="str">
        <f>FIXED(EXP('WinBUGS output'!M2196),2)</f>
        <v>0.16</v>
      </c>
      <c r="AB2197" s="5" t="str">
        <f>FIXED(EXP('WinBUGS output'!O2196),2)</f>
        <v>1.51</v>
      </c>
    </row>
    <row r="2198" spans="1:28" x14ac:dyDescent="0.25">
      <c r="A2198" s="15">
        <v>29</v>
      </c>
      <c r="B2198" s="15">
        <v>54</v>
      </c>
      <c r="C2198" s="5" t="str">
        <f>VLOOKUP(A2198,'WinBUGS output'!A:C,3,FALSE)</f>
        <v>Computerised psychodynamic therapy with support</v>
      </c>
      <c r="D2198" s="5" t="str">
        <f>VLOOKUP(B2198,'WinBUGS output'!A:C,3,FALSE)</f>
        <v>Relational client-centered therapy</v>
      </c>
      <c r="E2198" s="5" t="str">
        <f>FIXED('WinBUGS output'!N2197,2)</f>
        <v>-0.69</v>
      </c>
      <c r="F2198" s="5" t="str">
        <f>FIXED('WinBUGS output'!M2197,2)</f>
        <v>-1.96</v>
      </c>
      <c r="G2198" s="5" t="str">
        <f>FIXED('WinBUGS output'!O2197,2)</f>
        <v>0.46</v>
      </c>
      <c r="H2198" s="38"/>
      <c r="I2198" s="38"/>
      <c r="J2198" s="38"/>
      <c r="X2198" s="5" t="str">
        <f t="shared" si="80"/>
        <v>Computerised psychodynamic therapy with support</v>
      </c>
      <c r="Y2198" s="5" t="str">
        <f t="shared" si="81"/>
        <v>Relational client-centered therapy</v>
      </c>
      <c r="Z2198" s="5" t="str">
        <f>FIXED(EXP('WinBUGS output'!N2197),2)</f>
        <v>0.50</v>
      </c>
      <c r="AA2198" s="5" t="str">
        <f>FIXED(EXP('WinBUGS output'!M2197),2)</f>
        <v>0.14</v>
      </c>
      <c r="AB2198" s="5" t="str">
        <f>FIXED(EXP('WinBUGS output'!O2197),2)</f>
        <v>1.58</v>
      </c>
    </row>
    <row r="2199" spans="1:28" x14ac:dyDescent="0.25">
      <c r="A2199" s="15">
        <v>29</v>
      </c>
      <c r="B2199" s="15">
        <v>55</v>
      </c>
      <c r="C2199" s="5" t="str">
        <f>VLOOKUP(A2199,'WinBUGS output'!A:C,3,FALSE)</f>
        <v>Computerised psychodynamic therapy with support</v>
      </c>
      <c r="D2199" s="5" t="str">
        <f>VLOOKUP(B2199,'WinBUGS output'!A:C,3,FALSE)</f>
        <v>Wheel of wellness counselling</v>
      </c>
      <c r="E2199" s="5" t="str">
        <f>FIXED('WinBUGS output'!N2198,2)</f>
        <v>-0.76</v>
      </c>
      <c r="F2199" s="5" t="str">
        <f>FIXED('WinBUGS output'!M2198,2)</f>
        <v>-2.03</v>
      </c>
      <c r="G2199" s="5" t="str">
        <f>FIXED('WinBUGS output'!O2198,2)</f>
        <v>0.36</v>
      </c>
      <c r="H2199" s="38"/>
      <c r="I2199" s="38"/>
      <c r="J2199" s="38"/>
      <c r="X2199" s="5" t="str">
        <f t="shared" si="80"/>
        <v>Computerised psychodynamic therapy with support</v>
      </c>
      <c r="Y2199" s="5" t="str">
        <f t="shared" si="81"/>
        <v>Wheel of wellness counselling</v>
      </c>
      <c r="Z2199" s="5" t="str">
        <f>FIXED(EXP('WinBUGS output'!N2198),2)</f>
        <v>0.47</v>
      </c>
      <c r="AA2199" s="5" t="str">
        <f>FIXED(EXP('WinBUGS output'!M2198),2)</f>
        <v>0.13</v>
      </c>
      <c r="AB2199" s="5" t="str">
        <f>FIXED(EXP('WinBUGS output'!O2198),2)</f>
        <v>1.43</v>
      </c>
    </row>
    <row r="2200" spans="1:28" x14ac:dyDescent="0.25">
      <c r="A2200" s="15">
        <v>29</v>
      </c>
      <c r="B2200" s="15">
        <v>56</v>
      </c>
      <c r="C2200" s="5" t="str">
        <f>VLOOKUP(A2200,'WinBUGS output'!A:C,3,FALSE)</f>
        <v>Computerised psychodynamic therapy with support</v>
      </c>
      <c r="D2200" s="5" t="str">
        <f>VLOOKUP(B2200,'WinBUGS output'!A:C,3,FALSE)</f>
        <v>Problem solving group</v>
      </c>
      <c r="E2200" s="5" t="str">
        <f>FIXED('WinBUGS output'!N2199,2)</f>
        <v>-0.73</v>
      </c>
      <c r="F2200" s="5" t="str">
        <f>FIXED('WinBUGS output'!M2199,2)</f>
        <v>-1.96</v>
      </c>
      <c r="G2200" s="5" t="str">
        <f>FIXED('WinBUGS output'!O2199,2)</f>
        <v>0.46</v>
      </c>
      <c r="H2200" s="38"/>
      <c r="I2200" s="38"/>
      <c r="J2200" s="38"/>
      <c r="X2200" s="5" t="str">
        <f t="shared" si="80"/>
        <v>Computerised psychodynamic therapy with support</v>
      </c>
      <c r="Y2200" s="5" t="str">
        <f t="shared" si="81"/>
        <v>Problem solving group</v>
      </c>
      <c r="Z2200" s="5" t="str">
        <f>FIXED(EXP('WinBUGS output'!N2199),2)</f>
        <v>0.48</v>
      </c>
      <c r="AA2200" s="5" t="str">
        <f>FIXED(EXP('WinBUGS output'!M2199),2)</f>
        <v>0.14</v>
      </c>
      <c r="AB2200" s="5" t="str">
        <f>FIXED(EXP('WinBUGS output'!O2199),2)</f>
        <v>1.59</v>
      </c>
    </row>
    <row r="2201" spans="1:28" x14ac:dyDescent="0.25">
      <c r="A2201" s="15">
        <v>29</v>
      </c>
      <c r="B2201" s="15">
        <v>57</v>
      </c>
      <c r="C2201" s="5" t="str">
        <f>VLOOKUP(A2201,'WinBUGS output'!A:C,3,FALSE)</f>
        <v>Computerised psychodynamic therapy with support</v>
      </c>
      <c r="D2201" s="5" t="str">
        <f>VLOOKUP(B2201,'WinBUGS output'!A:C,3,FALSE)</f>
        <v>Problem solving individual</v>
      </c>
      <c r="E2201" s="5" t="str">
        <f>FIXED('WinBUGS output'!N2200,2)</f>
        <v>-0.82</v>
      </c>
      <c r="F2201" s="5" t="str">
        <f>FIXED('WinBUGS output'!M2200,2)</f>
        <v>-1.92</v>
      </c>
      <c r="G2201" s="5" t="str">
        <f>FIXED('WinBUGS output'!O2200,2)</f>
        <v>0.18</v>
      </c>
      <c r="H2201" s="38"/>
      <c r="I2201" s="38"/>
      <c r="J2201" s="38"/>
      <c r="X2201" s="5" t="str">
        <f t="shared" si="80"/>
        <v>Computerised psychodynamic therapy with support</v>
      </c>
      <c r="Y2201" s="5" t="str">
        <f t="shared" si="81"/>
        <v>Problem solving individual</v>
      </c>
      <c r="Z2201" s="5" t="str">
        <f>FIXED(EXP('WinBUGS output'!N2200),2)</f>
        <v>0.44</v>
      </c>
      <c r="AA2201" s="5" t="str">
        <f>FIXED(EXP('WinBUGS output'!M2200),2)</f>
        <v>0.15</v>
      </c>
      <c r="AB2201" s="5" t="str">
        <f>FIXED(EXP('WinBUGS output'!O2200),2)</f>
        <v>1.19</v>
      </c>
    </row>
    <row r="2202" spans="1:28" x14ac:dyDescent="0.25">
      <c r="A2202" s="15">
        <v>29</v>
      </c>
      <c r="B2202" s="15">
        <v>58</v>
      </c>
      <c r="C2202" s="5" t="str">
        <f>VLOOKUP(A2202,'WinBUGS output'!A:C,3,FALSE)</f>
        <v>Computerised psychodynamic therapy with support</v>
      </c>
      <c r="D2202" s="5" t="str">
        <f>VLOOKUP(B2202,'WinBUGS output'!A:C,3,FALSE)</f>
        <v>Problem solving individual + TAU</v>
      </c>
      <c r="E2202" s="5" t="str">
        <f>FIXED('WinBUGS output'!N2201,2)</f>
        <v>-0.91</v>
      </c>
      <c r="F2202" s="5" t="str">
        <f>FIXED('WinBUGS output'!M2201,2)</f>
        <v>-2.11</v>
      </c>
      <c r="G2202" s="5" t="str">
        <f>FIXED('WinBUGS output'!O2201,2)</f>
        <v>0.18</v>
      </c>
      <c r="H2202" s="38"/>
      <c r="I2202" s="38"/>
      <c r="J2202" s="38"/>
      <c r="X2202" s="5" t="str">
        <f t="shared" si="80"/>
        <v>Computerised psychodynamic therapy with support</v>
      </c>
      <c r="Y2202" s="5" t="str">
        <f t="shared" si="81"/>
        <v>Problem solving individual + TAU</v>
      </c>
      <c r="Z2202" s="5" t="str">
        <f>FIXED(EXP('WinBUGS output'!N2201),2)</f>
        <v>0.40</v>
      </c>
      <c r="AA2202" s="5" t="str">
        <f>FIXED(EXP('WinBUGS output'!M2201),2)</f>
        <v>0.12</v>
      </c>
      <c r="AB2202" s="5" t="str">
        <f>FIXED(EXP('WinBUGS output'!O2201),2)</f>
        <v>1.19</v>
      </c>
    </row>
    <row r="2203" spans="1:28" x14ac:dyDescent="0.25">
      <c r="A2203" s="15">
        <v>29</v>
      </c>
      <c r="B2203" s="15">
        <v>59</v>
      </c>
      <c r="C2203" s="5" t="str">
        <f>VLOOKUP(A2203,'WinBUGS output'!A:C,3,FALSE)</f>
        <v>Computerised psychodynamic therapy with support</v>
      </c>
      <c r="D2203" s="5" t="str">
        <f>VLOOKUP(B2203,'WinBUGS output'!A:C,3,FALSE)</f>
        <v>Problem solving individual + enhanced TAU</v>
      </c>
      <c r="E2203" s="5" t="str">
        <f>FIXED('WinBUGS output'!N2202,2)</f>
        <v>-0.70</v>
      </c>
      <c r="F2203" s="5" t="str">
        <f>FIXED('WinBUGS output'!M2202,2)</f>
        <v>-1.90</v>
      </c>
      <c r="G2203" s="5" t="str">
        <f>FIXED('WinBUGS output'!O2202,2)</f>
        <v>0.48</v>
      </c>
      <c r="H2203" s="38"/>
      <c r="I2203" s="38"/>
      <c r="J2203" s="38"/>
      <c r="X2203" s="5" t="str">
        <f t="shared" si="80"/>
        <v>Computerised psychodynamic therapy with support</v>
      </c>
      <c r="Y2203" s="5" t="str">
        <f t="shared" si="81"/>
        <v>Problem solving individual + enhanced TAU</v>
      </c>
      <c r="Z2203" s="5" t="str">
        <f>FIXED(EXP('WinBUGS output'!N2202),2)</f>
        <v>0.50</v>
      </c>
      <c r="AA2203" s="5" t="str">
        <f>FIXED(EXP('WinBUGS output'!M2202),2)</f>
        <v>0.15</v>
      </c>
      <c r="AB2203" s="5" t="str">
        <f>FIXED(EXP('WinBUGS output'!O2202),2)</f>
        <v>1.61</v>
      </c>
    </row>
    <row r="2204" spans="1:28" x14ac:dyDescent="0.25">
      <c r="A2204" s="15">
        <v>29</v>
      </c>
      <c r="B2204" s="15">
        <v>60</v>
      </c>
      <c r="C2204" s="5" t="str">
        <f>VLOOKUP(A2204,'WinBUGS output'!A:C,3,FALSE)</f>
        <v>Computerised psychodynamic therapy with support</v>
      </c>
      <c r="D2204" s="5" t="str">
        <f>VLOOKUP(B2204,'WinBUGS output'!A:C,3,FALSE)</f>
        <v>Behavioural activation (BA)</v>
      </c>
      <c r="E2204" s="5" t="str">
        <f>FIXED('WinBUGS output'!N2203,2)</f>
        <v>-1.09</v>
      </c>
      <c r="F2204" s="5" t="str">
        <f>FIXED('WinBUGS output'!M2203,2)</f>
        <v>-2.27</v>
      </c>
      <c r="G2204" s="5" t="str">
        <f>FIXED('WinBUGS output'!O2203,2)</f>
        <v>-0.02</v>
      </c>
      <c r="H2204" s="38"/>
      <c r="I2204" s="38"/>
      <c r="J2204" s="38"/>
      <c r="X2204" s="5" t="str">
        <f t="shared" si="80"/>
        <v>Computerised psychodynamic therapy with support</v>
      </c>
      <c r="Y2204" s="5" t="str">
        <f t="shared" si="81"/>
        <v>Behavioural activation (BA)</v>
      </c>
      <c r="Z2204" s="5" t="str">
        <f>FIXED(EXP('WinBUGS output'!N2203),2)</f>
        <v>0.34</v>
      </c>
      <c r="AA2204" s="5" t="str">
        <f>FIXED(EXP('WinBUGS output'!M2203),2)</f>
        <v>0.10</v>
      </c>
      <c r="AB2204" s="5" t="str">
        <f>FIXED(EXP('WinBUGS output'!O2203),2)</f>
        <v>0.98</v>
      </c>
    </row>
    <row r="2205" spans="1:28" x14ac:dyDescent="0.25">
      <c r="A2205" s="15">
        <v>29</v>
      </c>
      <c r="B2205" s="15">
        <v>61</v>
      </c>
      <c r="C2205" s="5" t="str">
        <f>VLOOKUP(A2205,'WinBUGS output'!A:C,3,FALSE)</f>
        <v>Computerised psychodynamic therapy with support</v>
      </c>
      <c r="D2205" s="5" t="str">
        <f>VLOOKUP(B2205,'WinBUGS output'!A:C,3,FALSE)</f>
        <v>Behavioural activation (BA) + TAU</v>
      </c>
      <c r="E2205" s="5" t="str">
        <f>FIXED('WinBUGS output'!N2204,2)</f>
        <v>-0.84</v>
      </c>
      <c r="F2205" s="5" t="str">
        <f>FIXED('WinBUGS output'!M2204,2)</f>
        <v>-2.14</v>
      </c>
      <c r="G2205" s="5" t="str">
        <f>FIXED('WinBUGS output'!O2204,2)</f>
        <v>0.43</v>
      </c>
      <c r="H2205" s="38"/>
      <c r="I2205" s="38"/>
      <c r="J2205" s="38"/>
      <c r="X2205" s="5" t="str">
        <f t="shared" si="80"/>
        <v>Computerised psychodynamic therapy with support</v>
      </c>
      <c r="Y2205" s="5" t="str">
        <f t="shared" si="81"/>
        <v>Behavioural activation (BA) + TAU</v>
      </c>
      <c r="Z2205" s="5" t="str">
        <f>FIXED(EXP('WinBUGS output'!N2204),2)</f>
        <v>0.43</v>
      </c>
      <c r="AA2205" s="5" t="str">
        <f>FIXED(EXP('WinBUGS output'!M2204),2)</f>
        <v>0.12</v>
      </c>
      <c r="AB2205" s="5" t="str">
        <f>FIXED(EXP('WinBUGS output'!O2204),2)</f>
        <v>1.53</v>
      </c>
    </row>
    <row r="2206" spans="1:28" x14ac:dyDescent="0.25">
      <c r="A2206" s="15">
        <v>29</v>
      </c>
      <c r="B2206" s="15">
        <v>62</v>
      </c>
      <c r="C2206" s="5" t="str">
        <f>VLOOKUP(A2206,'WinBUGS output'!A:C,3,FALSE)</f>
        <v>Computerised psychodynamic therapy with support</v>
      </c>
      <c r="D2206" s="5" t="str">
        <f>VLOOKUP(B2206,'WinBUGS output'!A:C,3,FALSE)</f>
        <v>Behavioural therapy (Lewinsohn 1976)</v>
      </c>
      <c r="E2206" s="5" t="str">
        <f>FIXED('WinBUGS output'!N2205,2)</f>
        <v>-0.66</v>
      </c>
      <c r="F2206" s="5" t="str">
        <f>FIXED('WinBUGS output'!M2205,2)</f>
        <v>-1.97</v>
      </c>
      <c r="G2206" s="5" t="str">
        <f>FIXED('WinBUGS output'!O2205,2)</f>
        <v>0.71</v>
      </c>
      <c r="H2206" s="38"/>
      <c r="I2206" s="38"/>
      <c r="J2206" s="38"/>
      <c r="X2206" s="5" t="str">
        <f t="shared" si="80"/>
        <v>Computerised psychodynamic therapy with support</v>
      </c>
      <c r="Y2206" s="5" t="str">
        <f t="shared" si="81"/>
        <v>Behavioural therapy (Lewinsohn 1976)</v>
      </c>
      <c r="Z2206" s="5" t="str">
        <f>FIXED(EXP('WinBUGS output'!N2205),2)</f>
        <v>0.52</v>
      </c>
      <c r="AA2206" s="5" t="str">
        <f>FIXED(EXP('WinBUGS output'!M2205),2)</f>
        <v>0.14</v>
      </c>
      <c r="AB2206" s="5" t="str">
        <f>FIXED(EXP('WinBUGS output'!O2205),2)</f>
        <v>2.03</v>
      </c>
    </row>
    <row r="2207" spans="1:28" x14ac:dyDescent="0.25">
      <c r="A2207" s="15">
        <v>29</v>
      </c>
      <c r="B2207" s="15">
        <v>63</v>
      </c>
      <c r="C2207" s="5" t="str">
        <f>VLOOKUP(A2207,'WinBUGS output'!A:C,3,FALSE)</f>
        <v>Computerised psychodynamic therapy with support</v>
      </c>
      <c r="D2207" s="5" t="str">
        <f>VLOOKUP(B2207,'WinBUGS output'!A:C,3,FALSE)</f>
        <v>Coping with Depression course (individual)</v>
      </c>
      <c r="E2207" s="5" t="str">
        <f>FIXED('WinBUGS output'!N2206,2)</f>
        <v>-0.84</v>
      </c>
      <c r="F2207" s="5" t="str">
        <f>FIXED('WinBUGS output'!M2206,2)</f>
        <v>-2.20</v>
      </c>
      <c r="G2207" s="5" t="str">
        <f>FIXED('WinBUGS output'!O2206,2)</f>
        <v>0.48</v>
      </c>
      <c r="H2207" s="38"/>
      <c r="I2207" s="38"/>
      <c r="J2207" s="38"/>
      <c r="X2207" s="5" t="str">
        <f t="shared" si="80"/>
        <v>Computerised psychodynamic therapy with support</v>
      </c>
      <c r="Y2207" s="5" t="str">
        <f t="shared" si="81"/>
        <v>Coping with Depression course (individual)</v>
      </c>
      <c r="Z2207" s="5" t="str">
        <f>FIXED(EXP('WinBUGS output'!N2206),2)</f>
        <v>0.43</v>
      </c>
      <c r="AA2207" s="5" t="str">
        <f>FIXED(EXP('WinBUGS output'!M2206),2)</f>
        <v>0.11</v>
      </c>
      <c r="AB2207" s="5" t="str">
        <f>FIXED(EXP('WinBUGS output'!O2206),2)</f>
        <v>1.61</v>
      </c>
    </row>
    <row r="2208" spans="1:28" x14ac:dyDescent="0.25">
      <c r="A2208" s="15">
        <v>29</v>
      </c>
      <c r="B2208" s="15">
        <v>64</v>
      </c>
      <c r="C2208" s="5" t="str">
        <f>VLOOKUP(A2208,'WinBUGS output'!A:C,3,FALSE)</f>
        <v>Computerised psychodynamic therapy with support</v>
      </c>
      <c r="D2208" s="5" t="str">
        <f>VLOOKUP(B2208,'WinBUGS output'!A:C,3,FALSE)</f>
        <v>CBT individual (under 15 sessions)</v>
      </c>
      <c r="E2208" s="5" t="str">
        <f>FIXED('WinBUGS output'!N2207,2)</f>
        <v>-0.73</v>
      </c>
      <c r="F2208" s="5" t="str">
        <f>FIXED('WinBUGS output'!M2207,2)</f>
        <v>-1.73</v>
      </c>
      <c r="G2208" s="5" t="str">
        <f>FIXED('WinBUGS output'!O2207,2)</f>
        <v>0.14</v>
      </c>
      <c r="H2208" s="38"/>
      <c r="I2208" s="38"/>
      <c r="J2208" s="38"/>
      <c r="X2208" s="5" t="str">
        <f t="shared" si="80"/>
        <v>Computerised psychodynamic therapy with support</v>
      </c>
      <c r="Y2208" s="5" t="str">
        <f t="shared" si="81"/>
        <v>CBT individual (under 15 sessions)</v>
      </c>
      <c r="Z2208" s="5" t="str">
        <f>FIXED(EXP('WinBUGS output'!N2207),2)</f>
        <v>0.48</v>
      </c>
      <c r="AA2208" s="5" t="str">
        <f>FIXED(EXP('WinBUGS output'!M2207),2)</f>
        <v>0.18</v>
      </c>
      <c r="AB2208" s="5" t="str">
        <f>FIXED(EXP('WinBUGS output'!O2207),2)</f>
        <v>1.14</v>
      </c>
    </row>
    <row r="2209" spans="1:28" x14ac:dyDescent="0.25">
      <c r="A2209" s="15">
        <v>29</v>
      </c>
      <c r="B2209" s="15">
        <v>65</v>
      </c>
      <c r="C2209" s="5" t="str">
        <f>VLOOKUP(A2209,'WinBUGS output'!A:C,3,FALSE)</f>
        <v>Computerised psychodynamic therapy with support</v>
      </c>
      <c r="D2209" s="5" t="str">
        <f>VLOOKUP(B2209,'WinBUGS output'!A:C,3,FALSE)</f>
        <v>CBT individual (under 15 sessions) + TAU</v>
      </c>
      <c r="E2209" s="5" t="str">
        <f>FIXED('WinBUGS output'!N2208,2)</f>
        <v>-0.67</v>
      </c>
      <c r="F2209" s="5" t="str">
        <f>FIXED('WinBUGS output'!M2208,2)</f>
        <v>-1.74</v>
      </c>
      <c r="G2209" s="5" t="str">
        <f>FIXED('WinBUGS output'!O2208,2)</f>
        <v>0.31</v>
      </c>
      <c r="H2209" s="38"/>
      <c r="I2209" s="38"/>
      <c r="J2209" s="38"/>
      <c r="X2209" s="5" t="str">
        <f t="shared" si="80"/>
        <v>Computerised psychodynamic therapy with support</v>
      </c>
      <c r="Y2209" s="5" t="str">
        <f t="shared" si="81"/>
        <v>CBT individual (under 15 sessions) + TAU</v>
      </c>
      <c r="Z2209" s="5" t="str">
        <f>FIXED(EXP('WinBUGS output'!N2208),2)</f>
        <v>0.51</v>
      </c>
      <c r="AA2209" s="5" t="str">
        <f>FIXED(EXP('WinBUGS output'!M2208),2)</f>
        <v>0.18</v>
      </c>
      <c r="AB2209" s="5" t="str">
        <f>FIXED(EXP('WinBUGS output'!O2208),2)</f>
        <v>1.37</v>
      </c>
    </row>
    <row r="2210" spans="1:28" x14ac:dyDescent="0.25">
      <c r="A2210" s="15">
        <v>29</v>
      </c>
      <c r="B2210" s="15">
        <v>66</v>
      </c>
      <c r="C2210" s="5" t="str">
        <f>VLOOKUP(A2210,'WinBUGS output'!A:C,3,FALSE)</f>
        <v>Computerised psychodynamic therapy with support</v>
      </c>
      <c r="D2210" s="5" t="str">
        <f>VLOOKUP(B2210,'WinBUGS output'!A:C,3,FALSE)</f>
        <v>CBT individual (over 15 sessions)</v>
      </c>
      <c r="E2210" s="5" t="str">
        <f>FIXED('WinBUGS output'!N2209,2)</f>
        <v>-0.79</v>
      </c>
      <c r="F2210" s="5" t="str">
        <f>FIXED('WinBUGS output'!M2209,2)</f>
        <v>-1.79</v>
      </c>
      <c r="G2210" s="5" t="str">
        <f>FIXED('WinBUGS output'!O2209,2)</f>
        <v>0.06</v>
      </c>
      <c r="H2210" s="38"/>
      <c r="I2210" s="38"/>
      <c r="J2210" s="38"/>
      <c r="X2210" s="5" t="str">
        <f t="shared" si="80"/>
        <v>Computerised psychodynamic therapy with support</v>
      </c>
      <c r="Y2210" s="5" t="str">
        <f t="shared" si="81"/>
        <v>CBT individual (over 15 sessions)</v>
      </c>
      <c r="Z2210" s="5" t="str">
        <f>FIXED(EXP('WinBUGS output'!N2209),2)</f>
        <v>0.45</v>
      </c>
      <c r="AA2210" s="5" t="str">
        <f>FIXED(EXP('WinBUGS output'!M2209),2)</f>
        <v>0.17</v>
      </c>
      <c r="AB2210" s="5" t="str">
        <f>FIXED(EXP('WinBUGS output'!O2209),2)</f>
        <v>1.07</v>
      </c>
    </row>
    <row r="2211" spans="1:28" x14ac:dyDescent="0.25">
      <c r="A2211" s="15">
        <v>29</v>
      </c>
      <c r="B2211" s="15">
        <v>67</v>
      </c>
      <c r="C2211" s="5" t="str">
        <f>VLOOKUP(A2211,'WinBUGS output'!A:C,3,FALSE)</f>
        <v>Computerised psychodynamic therapy with support</v>
      </c>
      <c r="D2211" s="5" t="str">
        <f>VLOOKUP(B2211,'WinBUGS output'!A:C,3,FALSE)</f>
        <v>CBT individual (over 15 sessions) + TAU</v>
      </c>
      <c r="E2211" s="5" t="str">
        <f>FIXED('WinBUGS output'!N2210,2)</f>
        <v>-0.82</v>
      </c>
      <c r="F2211" s="5" t="str">
        <f>FIXED('WinBUGS output'!M2210,2)</f>
        <v>-1.97</v>
      </c>
      <c r="G2211" s="5" t="str">
        <f>FIXED('WinBUGS output'!O2210,2)</f>
        <v>0.18</v>
      </c>
      <c r="H2211" s="38"/>
      <c r="I2211" s="38"/>
      <c r="J2211" s="38"/>
      <c r="X2211" s="5" t="str">
        <f t="shared" si="80"/>
        <v>Computerised psychodynamic therapy with support</v>
      </c>
      <c r="Y2211" s="5" t="str">
        <f t="shared" si="81"/>
        <v>CBT individual (over 15 sessions) + TAU</v>
      </c>
      <c r="Z2211" s="5" t="str">
        <f>FIXED(EXP('WinBUGS output'!N2210),2)</f>
        <v>0.44</v>
      </c>
      <c r="AA2211" s="5" t="str">
        <f>FIXED(EXP('WinBUGS output'!M2210),2)</f>
        <v>0.14</v>
      </c>
      <c r="AB2211" s="5" t="str">
        <f>FIXED(EXP('WinBUGS output'!O2210),2)</f>
        <v>1.19</v>
      </c>
    </row>
    <row r="2212" spans="1:28" x14ac:dyDescent="0.25">
      <c r="A2212" s="15">
        <v>29</v>
      </c>
      <c r="B2212" s="15">
        <v>68</v>
      </c>
      <c r="C2212" s="5" t="str">
        <f>VLOOKUP(A2212,'WinBUGS output'!A:C,3,FALSE)</f>
        <v>Computerised psychodynamic therapy with support</v>
      </c>
      <c r="D2212" s="5" t="str">
        <f>VLOOKUP(B2212,'WinBUGS output'!A:C,3,FALSE)</f>
        <v>Rational emotive behaviour therapy (REBT) individual</v>
      </c>
      <c r="E2212" s="5" t="str">
        <f>FIXED('WinBUGS output'!N2211,2)</f>
        <v>-0.83</v>
      </c>
      <c r="F2212" s="5" t="str">
        <f>FIXED('WinBUGS output'!M2211,2)</f>
        <v>-1.96</v>
      </c>
      <c r="G2212" s="5" t="str">
        <f>FIXED('WinBUGS output'!O2211,2)</f>
        <v>0.15</v>
      </c>
      <c r="H2212" s="38"/>
      <c r="I2212" s="38"/>
      <c r="J2212" s="38"/>
      <c r="X2212" s="5" t="str">
        <f t="shared" si="80"/>
        <v>Computerised psychodynamic therapy with support</v>
      </c>
      <c r="Y2212" s="5" t="str">
        <f t="shared" si="81"/>
        <v>Rational emotive behaviour therapy (REBT) individual</v>
      </c>
      <c r="Z2212" s="5" t="str">
        <f>FIXED(EXP('WinBUGS output'!N2211),2)</f>
        <v>0.44</v>
      </c>
      <c r="AA2212" s="5" t="str">
        <f>FIXED(EXP('WinBUGS output'!M2211),2)</f>
        <v>0.14</v>
      </c>
      <c r="AB2212" s="5" t="str">
        <f>FIXED(EXP('WinBUGS output'!O2211),2)</f>
        <v>1.17</v>
      </c>
    </row>
    <row r="2213" spans="1:28" x14ac:dyDescent="0.25">
      <c r="A2213" s="15">
        <v>29</v>
      </c>
      <c r="B2213" s="15">
        <v>69</v>
      </c>
      <c r="C2213" s="5" t="str">
        <f>VLOOKUP(A2213,'WinBUGS output'!A:C,3,FALSE)</f>
        <v>Computerised psychodynamic therapy with support</v>
      </c>
      <c r="D2213" s="5" t="str">
        <f>VLOOKUP(B2213,'WinBUGS output'!A:C,3,FALSE)</f>
        <v>Third-wave cognitive therapy individual</v>
      </c>
      <c r="E2213" s="5" t="str">
        <f>FIXED('WinBUGS output'!N2212,2)</f>
        <v>-0.87</v>
      </c>
      <c r="F2213" s="5" t="str">
        <f>FIXED('WinBUGS output'!M2212,2)</f>
        <v>-1.93</v>
      </c>
      <c r="G2213" s="5" t="str">
        <f>FIXED('WinBUGS output'!O2212,2)</f>
        <v>0.05</v>
      </c>
      <c r="H2213" s="38"/>
      <c r="I2213" s="38"/>
      <c r="J2213" s="38"/>
      <c r="X2213" s="5" t="str">
        <f t="shared" si="80"/>
        <v>Computerised psychodynamic therapy with support</v>
      </c>
      <c r="Y2213" s="5" t="str">
        <f t="shared" si="81"/>
        <v>Third-wave cognitive therapy individual</v>
      </c>
      <c r="Z2213" s="5" t="str">
        <f>FIXED(EXP('WinBUGS output'!N2212),2)</f>
        <v>0.42</v>
      </c>
      <c r="AA2213" s="5" t="str">
        <f>FIXED(EXP('WinBUGS output'!M2212),2)</f>
        <v>0.14</v>
      </c>
      <c r="AB2213" s="5" t="str">
        <f>FIXED(EXP('WinBUGS output'!O2212),2)</f>
        <v>1.05</v>
      </c>
    </row>
    <row r="2214" spans="1:28" x14ac:dyDescent="0.25">
      <c r="A2214" s="15">
        <v>29</v>
      </c>
      <c r="B2214" s="15">
        <v>70</v>
      </c>
      <c r="C2214" s="5" t="str">
        <f>VLOOKUP(A2214,'WinBUGS output'!A:C,3,FALSE)</f>
        <v>Computerised psychodynamic therapy with support</v>
      </c>
      <c r="D2214" s="5" t="str">
        <f>VLOOKUP(B2214,'WinBUGS output'!A:C,3,FALSE)</f>
        <v>Third-wave cognitive therapy individual + TAU</v>
      </c>
      <c r="E2214" s="5" t="str">
        <f>FIXED('WinBUGS output'!N2213,2)</f>
        <v>-0.84</v>
      </c>
      <c r="F2214" s="5" t="str">
        <f>FIXED('WinBUGS output'!M2213,2)</f>
        <v>-1.98</v>
      </c>
      <c r="G2214" s="5" t="str">
        <f>FIXED('WinBUGS output'!O2213,2)</f>
        <v>0.17</v>
      </c>
      <c r="H2214" s="38"/>
      <c r="I2214" s="38"/>
      <c r="J2214" s="38"/>
      <c r="X2214" s="5" t="str">
        <f t="shared" si="80"/>
        <v>Computerised psychodynamic therapy with support</v>
      </c>
      <c r="Y2214" s="5" t="str">
        <f t="shared" si="81"/>
        <v>Third-wave cognitive therapy individual + TAU</v>
      </c>
      <c r="Z2214" s="5" t="str">
        <f>FIXED(EXP('WinBUGS output'!N2213),2)</f>
        <v>0.43</v>
      </c>
      <c r="AA2214" s="5" t="str">
        <f>FIXED(EXP('WinBUGS output'!M2213),2)</f>
        <v>0.14</v>
      </c>
      <c r="AB2214" s="5" t="str">
        <f>FIXED(EXP('WinBUGS output'!O2213),2)</f>
        <v>1.18</v>
      </c>
    </row>
    <row r="2215" spans="1:28" x14ac:dyDescent="0.25">
      <c r="A2215" s="15">
        <v>29</v>
      </c>
      <c r="B2215" s="15">
        <v>71</v>
      </c>
      <c r="C2215" s="5" t="str">
        <f>VLOOKUP(A2215,'WinBUGS output'!A:C,3,FALSE)</f>
        <v>Computerised psychodynamic therapy with support</v>
      </c>
      <c r="D2215" s="5" t="str">
        <f>VLOOKUP(B2215,'WinBUGS output'!A:C,3,FALSE)</f>
        <v>CBT group (under 15 sessions)</v>
      </c>
      <c r="E2215" s="5" t="str">
        <f>FIXED('WinBUGS output'!N2214,2)</f>
        <v>-0.57</v>
      </c>
      <c r="F2215" s="5" t="str">
        <f>FIXED('WinBUGS output'!M2214,2)</f>
        <v>-1.65</v>
      </c>
      <c r="G2215" s="5" t="str">
        <f>FIXED('WinBUGS output'!O2214,2)</f>
        <v>0.43</v>
      </c>
      <c r="H2215" s="38"/>
      <c r="I2215" s="38"/>
      <c r="J2215" s="38"/>
      <c r="X2215" s="5" t="str">
        <f t="shared" si="80"/>
        <v>Computerised psychodynamic therapy with support</v>
      </c>
      <c r="Y2215" s="5" t="str">
        <f t="shared" si="81"/>
        <v>CBT group (under 15 sessions)</v>
      </c>
      <c r="Z2215" s="5" t="str">
        <f>FIXED(EXP('WinBUGS output'!N2214),2)</f>
        <v>0.57</v>
      </c>
      <c r="AA2215" s="5" t="str">
        <f>FIXED(EXP('WinBUGS output'!M2214),2)</f>
        <v>0.19</v>
      </c>
      <c r="AB2215" s="5" t="str">
        <f>FIXED(EXP('WinBUGS output'!O2214),2)</f>
        <v>1.53</v>
      </c>
    </row>
    <row r="2216" spans="1:28" x14ac:dyDescent="0.25">
      <c r="A2216" s="15">
        <v>29</v>
      </c>
      <c r="B2216" s="15">
        <v>72</v>
      </c>
      <c r="C2216" s="5" t="str">
        <f>VLOOKUP(A2216,'WinBUGS output'!A:C,3,FALSE)</f>
        <v>Computerised psychodynamic therapy with support</v>
      </c>
      <c r="D2216" s="5" t="str">
        <f>VLOOKUP(B2216,'WinBUGS output'!A:C,3,FALSE)</f>
        <v>CBT group (under 15 sessions) + TAU</v>
      </c>
      <c r="E2216" s="5" t="str">
        <f>FIXED('WinBUGS output'!N2215,2)</f>
        <v>-1.28</v>
      </c>
      <c r="F2216" s="5" t="str">
        <f>FIXED('WinBUGS output'!M2215,2)</f>
        <v>-2.58</v>
      </c>
      <c r="G2216" s="5" t="str">
        <f>FIXED('WinBUGS output'!O2215,2)</f>
        <v>-0.16</v>
      </c>
      <c r="H2216" s="38"/>
      <c r="I2216" s="38"/>
      <c r="J2216" s="38"/>
      <c r="X2216" s="5" t="str">
        <f t="shared" si="80"/>
        <v>Computerised psychodynamic therapy with support</v>
      </c>
      <c r="Y2216" s="5" t="str">
        <f t="shared" si="81"/>
        <v>CBT group (under 15 sessions) + TAU</v>
      </c>
      <c r="Z2216" s="5" t="str">
        <f>FIXED(EXP('WinBUGS output'!N2215),2)</f>
        <v>0.28</v>
      </c>
      <c r="AA2216" s="5" t="str">
        <f>FIXED(EXP('WinBUGS output'!M2215),2)</f>
        <v>0.08</v>
      </c>
      <c r="AB2216" s="5" t="str">
        <f>FIXED(EXP('WinBUGS output'!O2215),2)</f>
        <v>0.85</v>
      </c>
    </row>
    <row r="2217" spans="1:28" x14ac:dyDescent="0.25">
      <c r="A2217" s="15">
        <v>29</v>
      </c>
      <c r="B2217" s="15">
        <v>73</v>
      </c>
      <c r="C2217" s="5" t="str">
        <f>VLOOKUP(A2217,'WinBUGS output'!A:C,3,FALSE)</f>
        <v>Computerised psychodynamic therapy with support</v>
      </c>
      <c r="D2217" s="5" t="str">
        <f>VLOOKUP(B2217,'WinBUGS output'!A:C,3,FALSE)</f>
        <v>CBT group (over 15 sessions)</v>
      </c>
      <c r="E2217" s="5" t="str">
        <f>FIXED('WinBUGS output'!N2216,2)</f>
        <v>-0.74</v>
      </c>
      <c r="F2217" s="5" t="str">
        <f>FIXED('WinBUGS output'!M2216,2)</f>
        <v>-1.91</v>
      </c>
      <c r="G2217" s="5" t="str">
        <f>FIXED('WinBUGS output'!O2216,2)</f>
        <v>0.33</v>
      </c>
      <c r="H2217" s="38"/>
      <c r="I2217" s="38"/>
      <c r="J2217" s="38"/>
      <c r="X2217" s="5" t="str">
        <f t="shared" si="80"/>
        <v>Computerised psychodynamic therapy with support</v>
      </c>
      <c r="Y2217" s="5" t="str">
        <f t="shared" si="81"/>
        <v>CBT group (over 15 sessions)</v>
      </c>
      <c r="Z2217" s="5" t="str">
        <f>FIXED(EXP('WinBUGS output'!N2216),2)</f>
        <v>0.48</v>
      </c>
      <c r="AA2217" s="5" t="str">
        <f>FIXED(EXP('WinBUGS output'!M2216),2)</f>
        <v>0.15</v>
      </c>
      <c r="AB2217" s="5" t="str">
        <f>FIXED(EXP('WinBUGS output'!O2216),2)</f>
        <v>1.39</v>
      </c>
    </row>
    <row r="2218" spans="1:28" x14ac:dyDescent="0.25">
      <c r="A2218" s="15">
        <v>29</v>
      </c>
      <c r="B2218" s="15">
        <v>74</v>
      </c>
      <c r="C2218" s="5" t="str">
        <f>VLOOKUP(A2218,'WinBUGS output'!A:C,3,FALSE)</f>
        <v>Computerised psychodynamic therapy with support</v>
      </c>
      <c r="D2218" s="5" t="str">
        <f>VLOOKUP(B2218,'WinBUGS output'!A:C,3,FALSE)</f>
        <v>Coping with Depression course (group)</v>
      </c>
      <c r="E2218" s="5" t="str">
        <f>FIXED('WinBUGS output'!N2217,2)</f>
        <v>-0.71</v>
      </c>
      <c r="F2218" s="5" t="str">
        <f>FIXED('WinBUGS output'!M2217,2)</f>
        <v>-1.80</v>
      </c>
      <c r="G2218" s="5" t="str">
        <f>FIXED('WinBUGS output'!O2217,2)</f>
        <v>0.29</v>
      </c>
      <c r="H2218" s="38"/>
      <c r="I2218" s="38"/>
      <c r="J2218" s="38"/>
      <c r="X2218" s="5" t="str">
        <f t="shared" si="80"/>
        <v>Computerised psychodynamic therapy with support</v>
      </c>
      <c r="Y2218" s="5" t="str">
        <f t="shared" si="81"/>
        <v>Coping with Depression course (group)</v>
      </c>
      <c r="Z2218" s="5" t="str">
        <f>FIXED(EXP('WinBUGS output'!N2217),2)</f>
        <v>0.49</v>
      </c>
      <c r="AA2218" s="5" t="str">
        <f>FIXED(EXP('WinBUGS output'!M2217),2)</f>
        <v>0.17</v>
      </c>
      <c r="AB2218" s="5" t="str">
        <f>FIXED(EXP('WinBUGS output'!O2217),2)</f>
        <v>1.34</v>
      </c>
    </row>
    <row r="2219" spans="1:28" x14ac:dyDescent="0.25">
      <c r="A2219" s="15">
        <v>29</v>
      </c>
      <c r="B2219" s="15">
        <v>75</v>
      </c>
      <c r="C2219" s="5" t="str">
        <f>VLOOKUP(A2219,'WinBUGS output'!A:C,3,FALSE)</f>
        <v>Computerised psychodynamic therapy with support</v>
      </c>
      <c r="D2219" s="5" t="str">
        <f>VLOOKUP(B2219,'WinBUGS output'!A:C,3,FALSE)</f>
        <v>Coping with Depression course (group) + TAU</v>
      </c>
      <c r="E2219" s="5" t="str">
        <f>FIXED('WinBUGS output'!N2218,2)</f>
        <v>-0.43</v>
      </c>
      <c r="F2219" s="5" t="str">
        <f>FIXED('WinBUGS output'!M2218,2)</f>
        <v>-1.57</v>
      </c>
      <c r="G2219" s="5" t="str">
        <f>FIXED('WinBUGS output'!O2218,2)</f>
        <v>0.70</v>
      </c>
      <c r="H2219" s="38"/>
      <c r="I2219" s="38"/>
      <c r="J2219" s="38"/>
      <c r="X2219" s="5" t="str">
        <f t="shared" si="80"/>
        <v>Computerised psychodynamic therapy with support</v>
      </c>
      <c r="Y2219" s="5" t="str">
        <f t="shared" si="81"/>
        <v>Coping with Depression course (group) + TAU</v>
      </c>
      <c r="Z2219" s="5" t="str">
        <f>FIXED(EXP('WinBUGS output'!N2218),2)</f>
        <v>0.65</v>
      </c>
      <c r="AA2219" s="5" t="str">
        <f>FIXED(EXP('WinBUGS output'!M2218),2)</f>
        <v>0.21</v>
      </c>
      <c r="AB2219" s="5" t="str">
        <f>FIXED(EXP('WinBUGS output'!O2218),2)</f>
        <v>2.01</v>
      </c>
    </row>
    <row r="2220" spans="1:28" x14ac:dyDescent="0.25">
      <c r="A2220" s="15">
        <v>29</v>
      </c>
      <c r="B2220" s="15">
        <v>76</v>
      </c>
      <c r="C2220" s="5" t="str">
        <f>VLOOKUP(A2220,'WinBUGS output'!A:C,3,FALSE)</f>
        <v>Computerised psychodynamic therapy with support</v>
      </c>
      <c r="D2220" s="5" t="str">
        <f>VLOOKUP(B2220,'WinBUGS output'!A:C,3,FALSE)</f>
        <v>Rational emotive behaviour therapy (REBT) group</v>
      </c>
      <c r="E2220" s="5" t="str">
        <f>FIXED('WinBUGS output'!N2219,2)</f>
        <v>-0.98</v>
      </c>
      <c r="F2220" s="5" t="str">
        <f>FIXED('WinBUGS output'!M2219,2)</f>
        <v>-2.32</v>
      </c>
      <c r="G2220" s="5" t="str">
        <f>FIXED('WinBUGS output'!O2219,2)</f>
        <v>0.16</v>
      </c>
      <c r="H2220" s="38"/>
      <c r="I2220" s="38"/>
      <c r="J2220" s="38"/>
      <c r="X2220" s="5" t="str">
        <f t="shared" si="80"/>
        <v>Computerised psychodynamic therapy with support</v>
      </c>
      <c r="Y2220" s="5" t="str">
        <f t="shared" si="81"/>
        <v>Rational emotive behaviour therapy (REBT) group</v>
      </c>
      <c r="Z2220" s="5" t="str">
        <f>FIXED(EXP('WinBUGS output'!N2219),2)</f>
        <v>0.37</v>
      </c>
      <c r="AA2220" s="5" t="str">
        <f>FIXED(EXP('WinBUGS output'!M2219),2)</f>
        <v>0.10</v>
      </c>
      <c r="AB2220" s="5" t="str">
        <f>FIXED(EXP('WinBUGS output'!O2219),2)</f>
        <v>1.18</v>
      </c>
    </row>
    <row r="2221" spans="1:28" x14ac:dyDescent="0.25">
      <c r="A2221" s="15">
        <v>29</v>
      </c>
      <c r="B2221" s="15">
        <v>77</v>
      </c>
      <c r="C2221" s="5" t="str">
        <f>VLOOKUP(A2221,'WinBUGS output'!A:C,3,FALSE)</f>
        <v>Computerised psychodynamic therapy with support</v>
      </c>
      <c r="D2221" s="5" t="str">
        <f>VLOOKUP(B2221,'WinBUGS output'!A:C,3,FALSE)</f>
        <v>Third-wave cognitive therapy group</v>
      </c>
      <c r="E2221" s="5" t="str">
        <f>FIXED('WinBUGS output'!N2220,2)</f>
        <v>-0.55</v>
      </c>
      <c r="F2221" s="5" t="str">
        <f>FIXED('WinBUGS output'!M2220,2)</f>
        <v>-1.69</v>
      </c>
      <c r="G2221" s="5" t="str">
        <f>FIXED('WinBUGS output'!O2220,2)</f>
        <v>0.58</v>
      </c>
      <c r="H2221" s="38"/>
      <c r="I2221" s="38"/>
      <c r="J2221" s="38"/>
      <c r="X2221" s="5" t="str">
        <f t="shared" si="80"/>
        <v>Computerised psychodynamic therapy with support</v>
      </c>
      <c r="Y2221" s="5" t="str">
        <f t="shared" si="81"/>
        <v>Third-wave cognitive therapy group</v>
      </c>
      <c r="Z2221" s="5" t="str">
        <f>FIXED(EXP('WinBUGS output'!N2220),2)</f>
        <v>0.58</v>
      </c>
      <c r="AA2221" s="5" t="str">
        <f>FIXED(EXP('WinBUGS output'!M2220),2)</f>
        <v>0.18</v>
      </c>
      <c r="AB2221" s="5" t="str">
        <f>FIXED(EXP('WinBUGS output'!O2220),2)</f>
        <v>1.78</v>
      </c>
    </row>
    <row r="2222" spans="1:28" x14ac:dyDescent="0.25">
      <c r="A2222" s="15">
        <v>29</v>
      </c>
      <c r="B2222" s="15">
        <v>78</v>
      </c>
      <c r="C2222" s="5" t="str">
        <f>VLOOKUP(A2222,'WinBUGS output'!A:C,3,FALSE)</f>
        <v>Computerised psychodynamic therapy with support</v>
      </c>
      <c r="D2222" s="5" t="str">
        <f>VLOOKUP(B2222,'WinBUGS output'!A:C,3,FALSE)</f>
        <v>Third-wave cognitive therapy group + TAU</v>
      </c>
      <c r="E2222" s="5" t="str">
        <f>FIXED('WinBUGS output'!N2221,2)</f>
        <v>-0.87</v>
      </c>
      <c r="F2222" s="5" t="str">
        <f>FIXED('WinBUGS output'!M2221,2)</f>
        <v>-2.16</v>
      </c>
      <c r="G2222" s="5" t="str">
        <f>FIXED('WinBUGS output'!O2221,2)</f>
        <v>0.26</v>
      </c>
      <c r="H2222" s="38"/>
      <c r="I2222" s="38"/>
      <c r="J2222" s="38"/>
      <c r="X2222" s="5" t="str">
        <f t="shared" si="80"/>
        <v>Computerised psychodynamic therapy with support</v>
      </c>
      <c r="Y2222" s="5" t="str">
        <f t="shared" si="81"/>
        <v>Third-wave cognitive therapy group + TAU</v>
      </c>
      <c r="Z2222" s="5" t="str">
        <f>FIXED(EXP('WinBUGS output'!N2221),2)</f>
        <v>0.42</v>
      </c>
      <c r="AA2222" s="5" t="str">
        <f>FIXED(EXP('WinBUGS output'!M2221),2)</f>
        <v>0.12</v>
      </c>
      <c r="AB2222" s="5" t="str">
        <f>FIXED(EXP('WinBUGS output'!O2221),2)</f>
        <v>1.30</v>
      </c>
    </row>
    <row r="2223" spans="1:28" x14ac:dyDescent="0.25">
      <c r="A2223" s="15">
        <v>29</v>
      </c>
      <c r="B2223" s="15">
        <v>79</v>
      </c>
      <c r="C2223" s="5" t="str">
        <f>VLOOKUP(A2223,'WinBUGS output'!A:C,3,FALSE)</f>
        <v>Computerised psychodynamic therapy with support</v>
      </c>
      <c r="D2223" s="5" t="str">
        <f>VLOOKUP(B2223,'WinBUGS output'!A:C,3,FALSE)</f>
        <v>CBT individual (over 15 sessions) + any AD</v>
      </c>
      <c r="E2223" s="5" t="str">
        <f>FIXED('WinBUGS output'!N2222,2)</f>
        <v>-0.32</v>
      </c>
      <c r="F2223" s="5" t="str">
        <f>FIXED('WinBUGS output'!M2222,2)</f>
        <v>-1.67</v>
      </c>
      <c r="G2223" s="5" t="str">
        <f>FIXED('WinBUGS output'!O2222,2)</f>
        <v>0.98</v>
      </c>
      <c r="H2223" s="38"/>
      <c r="I2223" s="38"/>
      <c r="J2223" s="38"/>
      <c r="X2223" s="5" t="str">
        <f t="shared" si="80"/>
        <v>Computerised psychodynamic therapy with support</v>
      </c>
      <c r="Y2223" s="5" t="str">
        <f t="shared" si="81"/>
        <v>CBT individual (over 15 sessions) + any AD</v>
      </c>
      <c r="Z2223" s="5" t="str">
        <f>FIXED(EXP('WinBUGS output'!N2222),2)</f>
        <v>0.72</v>
      </c>
      <c r="AA2223" s="5" t="str">
        <f>FIXED(EXP('WinBUGS output'!M2222),2)</f>
        <v>0.19</v>
      </c>
      <c r="AB2223" s="5" t="str">
        <f>FIXED(EXP('WinBUGS output'!O2222),2)</f>
        <v>2.67</v>
      </c>
    </row>
    <row r="2224" spans="1:28" x14ac:dyDescent="0.25">
      <c r="A2224" s="15">
        <v>29</v>
      </c>
      <c r="B2224" s="15">
        <v>80</v>
      </c>
      <c r="C2224" s="5" t="str">
        <f>VLOOKUP(A2224,'WinBUGS output'!A:C,3,FALSE)</f>
        <v>Computerised psychodynamic therapy with support</v>
      </c>
      <c r="D2224" s="5" t="str">
        <f>VLOOKUP(B2224,'WinBUGS output'!A:C,3,FALSE)</f>
        <v>CBT individual (over 15 sessions) + any TCA</v>
      </c>
      <c r="E2224" s="5" t="str">
        <f>FIXED('WinBUGS output'!N2223,2)</f>
        <v>-0.42</v>
      </c>
      <c r="F2224" s="5" t="str">
        <f>FIXED('WinBUGS output'!M2223,2)</f>
        <v>-1.65</v>
      </c>
      <c r="G2224" s="5" t="str">
        <f>FIXED('WinBUGS output'!O2223,2)</f>
        <v>0.71</v>
      </c>
      <c r="H2224" s="38"/>
      <c r="I2224" s="38"/>
      <c r="J2224" s="38"/>
      <c r="X2224" s="5" t="str">
        <f t="shared" si="80"/>
        <v>Computerised psychodynamic therapy with support</v>
      </c>
      <c r="Y2224" s="5" t="str">
        <f t="shared" si="81"/>
        <v>CBT individual (over 15 sessions) + any TCA</v>
      </c>
      <c r="Z2224" s="5" t="str">
        <f>FIXED(EXP('WinBUGS output'!N2223),2)</f>
        <v>0.66</v>
      </c>
      <c r="AA2224" s="5" t="str">
        <f>FIXED(EXP('WinBUGS output'!M2223),2)</f>
        <v>0.19</v>
      </c>
      <c r="AB2224" s="5" t="str">
        <f>FIXED(EXP('WinBUGS output'!O2223),2)</f>
        <v>2.03</v>
      </c>
    </row>
    <row r="2225" spans="1:28" x14ac:dyDescent="0.25">
      <c r="A2225" s="15">
        <v>29</v>
      </c>
      <c r="B2225" s="15">
        <v>81</v>
      </c>
      <c r="C2225" s="5" t="str">
        <f>VLOOKUP(A2225,'WinBUGS output'!A:C,3,FALSE)</f>
        <v>Computerised psychodynamic therapy with support</v>
      </c>
      <c r="D2225" s="5" t="str">
        <f>VLOOKUP(B2225,'WinBUGS output'!A:C,3,FALSE)</f>
        <v>CBT individual (over 15 sessions) + imipramine</v>
      </c>
      <c r="E2225" s="5" t="str">
        <f>FIXED('WinBUGS output'!N2224,2)</f>
        <v>-0.44</v>
      </c>
      <c r="F2225" s="5" t="str">
        <f>FIXED('WinBUGS output'!M2224,2)</f>
        <v>-1.74</v>
      </c>
      <c r="G2225" s="5" t="str">
        <f>FIXED('WinBUGS output'!O2224,2)</f>
        <v>0.77</v>
      </c>
      <c r="H2225" s="38"/>
      <c r="I2225" s="38"/>
      <c r="J2225" s="38"/>
      <c r="X2225" s="5" t="str">
        <f t="shared" si="80"/>
        <v>Computerised psychodynamic therapy with support</v>
      </c>
      <c r="Y2225" s="5" t="str">
        <f t="shared" si="81"/>
        <v>CBT individual (over 15 sessions) + imipramine</v>
      </c>
      <c r="Z2225" s="5" t="str">
        <f>FIXED(EXP('WinBUGS output'!N2224),2)</f>
        <v>0.65</v>
      </c>
      <c r="AA2225" s="5" t="str">
        <f>FIXED(EXP('WinBUGS output'!M2224),2)</f>
        <v>0.18</v>
      </c>
      <c r="AB2225" s="5" t="str">
        <f>FIXED(EXP('WinBUGS output'!O2224),2)</f>
        <v>2.15</v>
      </c>
    </row>
    <row r="2226" spans="1:28" x14ac:dyDescent="0.25">
      <c r="A2226" s="15">
        <v>29</v>
      </c>
      <c r="B2226" s="15">
        <v>82</v>
      </c>
      <c r="C2226" s="5" t="str">
        <f>VLOOKUP(A2226,'WinBUGS output'!A:C,3,FALSE)</f>
        <v>Computerised psychodynamic therapy with support</v>
      </c>
      <c r="D2226" s="5" t="str">
        <f>VLOOKUP(B2226,'WinBUGS output'!A:C,3,FALSE)</f>
        <v>CBT group (under 15 sessions) + imipramine</v>
      </c>
      <c r="E2226" s="5" t="str">
        <f>FIXED('WinBUGS output'!N2225,2)</f>
        <v>0.43</v>
      </c>
      <c r="F2226" s="5" t="str">
        <f>FIXED('WinBUGS output'!M2225,2)</f>
        <v>-1.28</v>
      </c>
      <c r="G2226" s="5" t="str">
        <f>FIXED('WinBUGS output'!O2225,2)</f>
        <v>2.08</v>
      </c>
      <c r="H2226" s="38"/>
      <c r="I2226" s="38"/>
      <c r="J2226" s="38"/>
      <c r="X2226" s="5" t="str">
        <f t="shared" si="80"/>
        <v>Computerised psychodynamic therapy with support</v>
      </c>
      <c r="Y2226" s="5" t="str">
        <f t="shared" si="81"/>
        <v>CBT group (under 15 sessions) + imipramine</v>
      </c>
      <c r="Z2226" s="5" t="str">
        <f>FIXED(EXP('WinBUGS output'!N2225),2)</f>
        <v>1.53</v>
      </c>
      <c r="AA2226" s="5" t="str">
        <f>FIXED(EXP('WinBUGS output'!M2225),2)</f>
        <v>0.28</v>
      </c>
      <c r="AB2226" s="5" t="str">
        <f>FIXED(EXP('WinBUGS output'!O2225),2)</f>
        <v>7.99</v>
      </c>
    </row>
    <row r="2227" spans="1:28" x14ac:dyDescent="0.25">
      <c r="A2227" s="15">
        <v>29</v>
      </c>
      <c r="B2227" s="15">
        <v>83</v>
      </c>
      <c r="C2227" s="5" t="str">
        <f>VLOOKUP(A2227,'WinBUGS output'!A:C,3,FALSE)</f>
        <v>Computerised psychodynamic therapy with support</v>
      </c>
      <c r="D2227" s="5" t="str">
        <f>VLOOKUP(B2227,'WinBUGS output'!A:C,3,FALSE)</f>
        <v>Problem solving individual + any SSRI</v>
      </c>
      <c r="E2227" s="5" t="str">
        <f>FIXED('WinBUGS output'!N2226,2)</f>
        <v>-1.24</v>
      </c>
      <c r="F2227" s="5" t="str">
        <f>FIXED('WinBUGS output'!M2226,2)</f>
        <v>-2.88</v>
      </c>
      <c r="G2227" s="5" t="str">
        <f>FIXED('WinBUGS output'!O2226,2)</f>
        <v>0.31</v>
      </c>
      <c r="H2227" s="38"/>
      <c r="I2227" s="38"/>
      <c r="J2227" s="38"/>
      <c r="X2227" s="5" t="str">
        <f t="shared" si="80"/>
        <v>Computerised psychodynamic therapy with support</v>
      </c>
      <c r="Y2227" s="5" t="str">
        <f t="shared" si="81"/>
        <v>Problem solving individual + any SSRI</v>
      </c>
      <c r="Z2227" s="5" t="str">
        <f>FIXED(EXP('WinBUGS output'!N2226),2)</f>
        <v>0.29</v>
      </c>
      <c r="AA2227" s="5" t="str">
        <f>FIXED(EXP('WinBUGS output'!M2226),2)</f>
        <v>0.06</v>
      </c>
      <c r="AB2227" s="5" t="str">
        <f>FIXED(EXP('WinBUGS output'!O2226),2)</f>
        <v>1.36</v>
      </c>
    </row>
    <row r="2228" spans="1:28" x14ac:dyDescent="0.25">
      <c r="A2228" s="15">
        <v>29</v>
      </c>
      <c r="B2228" s="15">
        <v>84</v>
      </c>
      <c r="C2228" s="5" t="str">
        <f>VLOOKUP(A2228,'WinBUGS output'!A:C,3,FALSE)</f>
        <v>Computerised psychodynamic therapy with support</v>
      </c>
      <c r="D2228" s="5" t="str">
        <f>VLOOKUP(B2228,'WinBUGS output'!A:C,3,FALSE)</f>
        <v>Supportive psychotherapy + any SSRI</v>
      </c>
      <c r="E2228" s="5" t="str">
        <f>FIXED('WinBUGS output'!N2227,2)</f>
        <v>-0.51</v>
      </c>
      <c r="F2228" s="5" t="str">
        <f>FIXED('WinBUGS output'!M2227,2)</f>
        <v>-2.56</v>
      </c>
      <c r="G2228" s="5" t="str">
        <f>FIXED('WinBUGS output'!O2227,2)</f>
        <v>1.47</v>
      </c>
      <c r="H2228" s="38"/>
      <c r="I2228" s="38"/>
      <c r="J2228" s="38"/>
      <c r="X2228" s="5" t="str">
        <f t="shared" si="80"/>
        <v>Computerised psychodynamic therapy with support</v>
      </c>
      <c r="Y2228" s="5" t="str">
        <f t="shared" si="81"/>
        <v>Supportive psychotherapy + any SSRI</v>
      </c>
      <c r="Z2228" s="5" t="str">
        <f>FIXED(EXP('WinBUGS output'!N2227),2)</f>
        <v>0.60</v>
      </c>
      <c r="AA2228" s="5" t="str">
        <f>FIXED(EXP('WinBUGS output'!M2227),2)</f>
        <v>0.08</v>
      </c>
      <c r="AB2228" s="5" t="str">
        <f>FIXED(EXP('WinBUGS output'!O2227),2)</f>
        <v>4.36</v>
      </c>
    </row>
    <row r="2229" spans="1:28" x14ac:dyDescent="0.25">
      <c r="A2229" s="15">
        <v>29</v>
      </c>
      <c r="B2229" s="15">
        <v>85</v>
      </c>
      <c r="C2229" s="5" t="str">
        <f>VLOOKUP(A2229,'WinBUGS output'!A:C,3,FALSE)</f>
        <v>Computerised psychodynamic therapy with support</v>
      </c>
      <c r="D2229" s="5" t="str">
        <f>VLOOKUP(B2229,'WinBUGS output'!A:C,3,FALSE)</f>
        <v>Interpersonal psychotherapy (IPT) + any AD</v>
      </c>
      <c r="E2229" s="5" t="str">
        <f>FIXED('WinBUGS output'!N2228,2)</f>
        <v>-0.65</v>
      </c>
      <c r="F2229" s="5" t="str">
        <f>FIXED('WinBUGS output'!M2228,2)</f>
        <v>-2.17</v>
      </c>
      <c r="G2229" s="5" t="str">
        <f>FIXED('WinBUGS output'!O2228,2)</f>
        <v>0.81</v>
      </c>
      <c r="H2229" s="38"/>
      <c r="I2229" s="38"/>
      <c r="J2229" s="38"/>
      <c r="X2229" s="5" t="str">
        <f t="shared" si="80"/>
        <v>Computerised psychodynamic therapy with support</v>
      </c>
      <c r="Y2229" s="5" t="str">
        <f t="shared" si="81"/>
        <v>Interpersonal psychotherapy (IPT) + any AD</v>
      </c>
      <c r="Z2229" s="5" t="str">
        <f>FIXED(EXP('WinBUGS output'!N2228),2)</f>
        <v>0.52</v>
      </c>
      <c r="AA2229" s="5" t="str">
        <f>FIXED(EXP('WinBUGS output'!M2228),2)</f>
        <v>0.11</v>
      </c>
      <c r="AB2229" s="5" t="str">
        <f>FIXED(EXP('WinBUGS output'!O2228),2)</f>
        <v>2.24</v>
      </c>
    </row>
    <row r="2230" spans="1:28" x14ac:dyDescent="0.25">
      <c r="A2230" s="15">
        <v>29</v>
      </c>
      <c r="B2230" s="15">
        <v>86</v>
      </c>
      <c r="C2230" s="5" t="str">
        <f>VLOOKUP(A2230,'WinBUGS output'!A:C,3,FALSE)</f>
        <v>Computerised psychodynamic therapy with support</v>
      </c>
      <c r="D2230" s="5" t="str">
        <f>VLOOKUP(B2230,'WinBUGS output'!A:C,3,FALSE)</f>
        <v>Interpersonal psychotherapy (IPT) + imipramine</v>
      </c>
      <c r="E2230" s="5" t="str">
        <f>FIXED('WinBUGS output'!N2229,2)</f>
        <v>-0.76</v>
      </c>
      <c r="F2230" s="5" t="str">
        <f>FIXED('WinBUGS output'!M2229,2)</f>
        <v>-2.41</v>
      </c>
      <c r="G2230" s="5" t="str">
        <f>FIXED('WinBUGS output'!O2229,2)</f>
        <v>0.81</v>
      </c>
      <c r="H2230" s="38"/>
      <c r="I2230" s="38"/>
      <c r="J2230" s="38"/>
      <c r="X2230" s="5" t="str">
        <f t="shared" si="80"/>
        <v>Computerised psychodynamic therapy with support</v>
      </c>
      <c r="Y2230" s="5" t="str">
        <f t="shared" si="81"/>
        <v>Interpersonal psychotherapy (IPT) + imipramine</v>
      </c>
      <c r="Z2230" s="5" t="str">
        <f>FIXED(EXP('WinBUGS output'!N2229),2)</f>
        <v>0.47</v>
      </c>
      <c r="AA2230" s="5" t="str">
        <f>FIXED(EXP('WinBUGS output'!M2229),2)</f>
        <v>0.09</v>
      </c>
      <c r="AB2230" s="5" t="str">
        <f>FIXED(EXP('WinBUGS output'!O2229),2)</f>
        <v>2.26</v>
      </c>
    </row>
    <row r="2231" spans="1:28" x14ac:dyDescent="0.25">
      <c r="A2231" s="15">
        <v>29</v>
      </c>
      <c r="B2231" s="15">
        <v>87</v>
      </c>
      <c r="C2231" s="5" t="str">
        <f>VLOOKUP(A2231,'WinBUGS output'!A:C,3,FALSE)</f>
        <v>Computerised psychodynamic therapy with support</v>
      </c>
      <c r="D2231" s="5" t="str">
        <f>VLOOKUP(B2231,'WinBUGS output'!A:C,3,FALSE)</f>
        <v>Short-term psychodynamic psychotherapy individual + Any AD</v>
      </c>
      <c r="E2231" s="5" t="str">
        <f>FIXED('WinBUGS output'!N2230,2)</f>
        <v>0.00</v>
      </c>
      <c r="F2231" s="5" t="str">
        <f>FIXED('WinBUGS output'!M2230,2)</f>
        <v>-1.23</v>
      </c>
      <c r="G2231" s="5" t="str">
        <f>FIXED('WinBUGS output'!O2230,2)</f>
        <v>1.15</v>
      </c>
      <c r="H2231" s="38"/>
      <c r="I2231" s="38"/>
      <c r="J2231" s="38"/>
      <c r="X2231" s="5" t="str">
        <f t="shared" si="80"/>
        <v>Computerised psychodynamic therapy with support</v>
      </c>
      <c r="Y2231" s="5" t="str">
        <f t="shared" si="81"/>
        <v>Short-term psychodynamic psychotherapy individual + Any AD</v>
      </c>
      <c r="Z2231" s="5" t="str">
        <f>FIXED(EXP('WinBUGS output'!N2230),2)</f>
        <v>1.00</v>
      </c>
      <c r="AA2231" s="5" t="str">
        <f>FIXED(EXP('WinBUGS output'!M2230),2)</f>
        <v>0.29</v>
      </c>
      <c r="AB2231" s="5" t="str">
        <f>FIXED(EXP('WinBUGS output'!O2230),2)</f>
        <v>3.17</v>
      </c>
    </row>
    <row r="2232" spans="1:28" x14ac:dyDescent="0.25">
      <c r="A2232" s="15">
        <v>29</v>
      </c>
      <c r="B2232" s="15">
        <v>88</v>
      </c>
      <c r="C2232" s="5" t="str">
        <f>VLOOKUP(A2232,'WinBUGS output'!A:C,3,FALSE)</f>
        <v>Computerised psychodynamic therapy with support</v>
      </c>
      <c r="D2232" s="5" t="str">
        <f>VLOOKUP(B2232,'WinBUGS output'!A:C,3,FALSE)</f>
        <v>Short-term psychodynamic psychotherapy individual + any SSRI</v>
      </c>
      <c r="E2232" s="5" t="str">
        <f>FIXED('WinBUGS output'!N2231,2)</f>
        <v>-0.03</v>
      </c>
      <c r="F2232" s="5" t="str">
        <f>FIXED('WinBUGS output'!M2231,2)</f>
        <v>-1.42</v>
      </c>
      <c r="G2232" s="5" t="str">
        <f>FIXED('WinBUGS output'!O2231,2)</f>
        <v>1.32</v>
      </c>
      <c r="H2232" s="38"/>
      <c r="I2232" s="38"/>
      <c r="J2232" s="38"/>
      <c r="X2232" s="5" t="str">
        <f t="shared" si="80"/>
        <v>Computerised psychodynamic therapy with support</v>
      </c>
      <c r="Y2232" s="5" t="str">
        <f t="shared" si="81"/>
        <v>Short-term psychodynamic psychotherapy individual + any SSRI</v>
      </c>
      <c r="Z2232" s="5" t="str">
        <f>FIXED(EXP('WinBUGS output'!N2231),2)</f>
        <v>0.97</v>
      </c>
      <c r="AA2232" s="5" t="str">
        <f>FIXED(EXP('WinBUGS output'!M2231),2)</f>
        <v>0.24</v>
      </c>
      <c r="AB2232" s="5" t="str">
        <f>FIXED(EXP('WinBUGS output'!O2231),2)</f>
        <v>3.74</v>
      </c>
    </row>
    <row r="2233" spans="1:28" x14ac:dyDescent="0.25">
      <c r="A2233" s="15">
        <v>29</v>
      </c>
      <c r="B2233" s="15">
        <v>89</v>
      </c>
      <c r="C2233" s="5" t="str">
        <f>VLOOKUP(A2233,'WinBUGS output'!A:C,3,FALSE)</f>
        <v>Computerised psychodynamic therapy with support</v>
      </c>
      <c r="D2233" s="5" t="str">
        <f>VLOOKUP(B2233,'WinBUGS output'!A:C,3,FALSE)</f>
        <v>CBT individual (over 15 sessions) + Pill placebo</v>
      </c>
      <c r="E2233" s="5" t="str">
        <f>FIXED('WinBUGS output'!N2232,2)</f>
        <v>-1.60</v>
      </c>
      <c r="F2233" s="5" t="str">
        <f>FIXED('WinBUGS output'!M2232,2)</f>
        <v>-3.18</v>
      </c>
      <c r="G2233" s="5" t="str">
        <f>FIXED('WinBUGS output'!O2232,2)</f>
        <v>-0.16</v>
      </c>
      <c r="H2233" s="38"/>
      <c r="I2233" s="38"/>
      <c r="J2233" s="38"/>
      <c r="X2233" s="5" t="str">
        <f t="shared" si="80"/>
        <v>Computerised psychodynamic therapy with support</v>
      </c>
      <c r="Y2233" s="5" t="str">
        <f t="shared" si="81"/>
        <v>CBT individual (over 15 sessions) + Pill placebo</v>
      </c>
      <c r="Z2233" s="5" t="str">
        <f>FIXED(EXP('WinBUGS output'!N2232),2)</f>
        <v>0.20</v>
      </c>
      <c r="AA2233" s="5" t="str">
        <f>FIXED(EXP('WinBUGS output'!M2232),2)</f>
        <v>0.04</v>
      </c>
      <c r="AB2233" s="5" t="str">
        <f>FIXED(EXP('WinBUGS output'!O2232),2)</f>
        <v>0.85</v>
      </c>
    </row>
    <row r="2234" spans="1:28" x14ac:dyDescent="0.25">
      <c r="A2234" s="15">
        <v>29</v>
      </c>
      <c r="B2234" s="15">
        <v>90</v>
      </c>
      <c r="C2234" s="5" t="str">
        <f>VLOOKUP(A2234,'WinBUGS output'!A:C,3,FALSE)</f>
        <v>Computerised psychodynamic therapy with support</v>
      </c>
      <c r="D2234" s="5" t="str">
        <f>VLOOKUP(B2234,'WinBUGS output'!A:C,3,FALSE)</f>
        <v xml:space="preserve">Interpersonal psychotherapy (IPT) + Pill placebo </v>
      </c>
      <c r="E2234" s="5" t="str">
        <f>FIXED('WinBUGS output'!N2233,2)</f>
        <v>-1.43</v>
      </c>
      <c r="F2234" s="5" t="str">
        <f>FIXED('WinBUGS output'!M2233,2)</f>
        <v>-2.89</v>
      </c>
      <c r="G2234" s="5" t="str">
        <f>FIXED('WinBUGS output'!O2233,2)</f>
        <v>-0.05</v>
      </c>
      <c r="H2234" s="38"/>
      <c r="I2234" s="38"/>
      <c r="J2234" s="38"/>
      <c r="X2234" s="5" t="str">
        <f t="shared" si="80"/>
        <v>Computerised psychodynamic therapy with support</v>
      </c>
      <c r="Y2234" s="5" t="str">
        <f t="shared" si="81"/>
        <v xml:space="preserve">Interpersonal psychotherapy (IPT) + Pill placebo </v>
      </c>
      <c r="Z2234" s="5" t="str">
        <f>FIXED(EXP('WinBUGS output'!N2233),2)</f>
        <v>0.24</v>
      </c>
      <c r="AA2234" s="5" t="str">
        <f>FIXED(EXP('WinBUGS output'!M2233),2)</f>
        <v>0.06</v>
      </c>
      <c r="AB2234" s="5" t="str">
        <f>FIXED(EXP('WinBUGS output'!O2233),2)</f>
        <v>0.95</v>
      </c>
    </row>
    <row r="2235" spans="1:28" x14ac:dyDescent="0.25">
      <c r="A2235" s="15">
        <v>29</v>
      </c>
      <c r="B2235" s="15">
        <v>91</v>
      </c>
      <c r="C2235" s="5" t="str">
        <f>VLOOKUP(A2235,'WinBUGS output'!A:C,3,FALSE)</f>
        <v>Computerised psychodynamic therapy with support</v>
      </c>
      <c r="D2235" s="5" t="str">
        <f>VLOOKUP(B2235,'WinBUGS output'!A:C,3,FALSE)</f>
        <v>Exercise + CBT individual (under 15 sessions)</v>
      </c>
      <c r="E2235" s="5" t="str">
        <f>FIXED('WinBUGS output'!N2234,2)</f>
        <v>-0.85</v>
      </c>
      <c r="F2235" s="5" t="str">
        <f>FIXED('WinBUGS output'!M2234,2)</f>
        <v>-2.21</v>
      </c>
      <c r="G2235" s="5" t="str">
        <f>FIXED('WinBUGS output'!O2234,2)</f>
        <v>0.39</v>
      </c>
      <c r="H2235" s="38"/>
      <c r="I2235" s="38"/>
      <c r="J2235" s="38"/>
      <c r="X2235" s="5" t="str">
        <f t="shared" si="80"/>
        <v>Computerised psychodynamic therapy with support</v>
      </c>
      <c r="Y2235" s="5" t="str">
        <f t="shared" si="81"/>
        <v>Exercise + CBT individual (under 15 sessions)</v>
      </c>
      <c r="Z2235" s="5" t="str">
        <f>FIXED(EXP('WinBUGS output'!N2234),2)</f>
        <v>0.43</v>
      </c>
      <c r="AA2235" s="5" t="str">
        <f>FIXED(EXP('WinBUGS output'!M2234),2)</f>
        <v>0.11</v>
      </c>
      <c r="AB2235" s="5" t="str">
        <f>FIXED(EXP('WinBUGS output'!O2234),2)</f>
        <v>1.48</v>
      </c>
    </row>
    <row r="2236" spans="1:28" x14ac:dyDescent="0.25">
      <c r="A2236" s="15">
        <v>29</v>
      </c>
      <c r="B2236" s="15">
        <v>92</v>
      </c>
      <c r="C2236" s="5" t="str">
        <f>VLOOKUP(A2236,'WinBUGS output'!A:C,3,FALSE)</f>
        <v>Computerised psychodynamic therapy with support</v>
      </c>
      <c r="D2236" s="5" t="str">
        <f>VLOOKUP(B2236,'WinBUGS output'!A:C,3,FALSE)</f>
        <v>Exercise + Sertraline</v>
      </c>
      <c r="E2236" s="5" t="str">
        <f>FIXED('WinBUGS output'!N2235,2)</f>
        <v>-0.73</v>
      </c>
      <c r="F2236" s="5" t="str">
        <f>FIXED('WinBUGS output'!M2235,2)</f>
        <v>-1.88</v>
      </c>
      <c r="G2236" s="5" t="str">
        <f>FIXED('WinBUGS output'!O2235,2)</f>
        <v>0.33</v>
      </c>
      <c r="H2236" s="38"/>
      <c r="I2236" s="38"/>
      <c r="J2236" s="38"/>
      <c r="X2236" s="5" t="str">
        <f t="shared" si="80"/>
        <v>Computerised psychodynamic therapy with support</v>
      </c>
      <c r="Y2236" s="5" t="str">
        <f t="shared" si="81"/>
        <v>Exercise + Sertraline</v>
      </c>
      <c r="Z2236" s="5" t="str">
        <f>FIXED(EXP('WinBUGS output'!N2235),2)</f>
        <v>0.48</v>
      </c>
      <c r="AA2236" s="5" t="str">
        <f>FIXED(EXP('WinBUGS output'!M2235),2)</f>
        <v>0.15</v>
      </c>
      <c r="AB2236" s="5" t="str">
        <f>FIXED(EXP('WinBUGS output'!O2235),2)</f>
        <v>1.39</v>
      </c>
    </row>
    <row r="2237" spans="1:28" x14ac:dyDescent="0.25">
      <c r="A2237" s="15">
        <v>30</v>
      </c>
      <c r="B2237" s="15">
        <v>31</v>
      </c>
      <c r="C2237" s="5" t="str">
        <f>VLOOKUP(A2237,'WinBUGS output'!A:C,3,FALSE)</f>
        <v>Computerised third-wave cognitive therapy with support</v>
      </c>
      <c r="D2237" s="5" t="str">
        <f>VLOOKUP(B2237,'WinBUGS output'!A:C,3,FALSE)</f>
        <v>Computerised-CBT (CCBT) with support</v>
      </c>
      <c r="E2237" s="5" t="str">
        <f>FIXED('WinBUGS output'!N2236,2)</f>
        <v>0.36</v>
      </c>
      <c r="F2237" s="5" t="str">
        <f>FIXED('WinBUGS output'!M2236,2)</f>
        <v>-0.40</v>
      </c>
      <c r="G2237" s="5" t="str">
        <f>FIXED('WinBUGS output'!O2236,2)</f>
        <v>1.47</v>
      </c>
      <c r="H2237" s="38"/>
      <c r="I2237" s="38"/>
      <c r="J2237" s="38"/>
      <c r="X2237" s="5" t="str">
        <f t="shared" si="80"/>
        <v>Computerised third-wave cognitive therapy with support</v>
      </c>
      <c r="Y2237" s="5" t="str">
        <f t="shared" si="81"/>
        <v>Computerised-CBT (CCBT) with support</v>
      </c>
      <c r="Z2237" s="5" t="str">
        <f>FIXED(EXP('WinBUGS output'!N2236),2)</f>
        <v>1.43</v>
      </c>
      <c r="AA2237" s="5" t="str">
        <f>FIXED(EXP('WinBUGS output'!M2236),2)</f>
        <v>0.67</v>
      </c>
      <c r="AB2237" s="5" t="str">
        <f>FIXED(EXP('WinBUGS output'!O2236),2)</f>
        <v>4.35</v>
      </c>
    </row>
    <row r="2238" spans="1:28" x14ac:dyDescent="0.25">
      <c r="A2238" s="15">
        <v>30</v>
      </c>
      <c r="B2238" s="15">
        <v>32</v>
      </c>
      <c r="C2238" s="5" t="str">
        <f>VLOOKUP(A2238,'WinBUGS output'!A:C,3,FALSE)</f>
        <v>Computerised third-wave cognitive therapy with support</v>
      </c>
      <c r="D2238" s="5" t="str">
        <f>VLOOKUP(B2238,'WinBUGS output'!A:C,3,FALSE)</f>
        <v>Computerised-CBT (CCBT) with support + TAU</v>
      </c>
      <c r="E2238" s="5" t="str">
        <f>FIXED('WinBUGS output'!N2237,2)</f>
        <v>-0.06</v>
      </c>
      <c r="F2238" s="5" t="str">
        <f>FIXED('WinBUGS output'!M2237,2)</f>
        <v>-0.96</v>
      </c>
      <c r="G2238" s="5" t="str">
        <f>FIXED('WinBUGS output'!O2237,2)</f>
        <v>0.88</v>
      </c>
      <c r="H2238" s="38"/>
      <c r="I2238" s="38"/>
      <c r="J2238" s="38"/>
      <c r="X2238" s="5" t="str">
        <f t="shared" si="80"/>
        <v>Computerised third-wave cognitive therapy with support</v>
      </c>
      <c r="Y2238" s="5" t="str">
        <f t="shared" si="81"/>
        <v>Computerised-CBT (CCBT) with support + TAU</v>
      </c>
      <c r="Z2238" s="5" t="str">
        <f>FIXED(EXP('WinBUGS output'!N2237),2)</f>
        <v>0.94</v>
      </c>
      <c r="AA2238" s="5" t="str">
        <f>FIXED(EXP('WinBUGS output'!M2237),2)</f>
        <v>0.38</v>
      </c>
      <c r="AB2238" s="5" t="str">
        <f>FIXED(EXP('WinBUGS output'!O2237),2)</f>
        <v>2.40</v>
      </c>
    </row>
    <row r="2239" spans="1:28" x14ac:dyDescent="0.25">
      <c r="A2239" s="15">
        <v>30</v>
      </c>
      <c r="B2239" s="15">
        <v>33</v>
      </c>
      <c r="C2239" s="5" t="str">
        <f>VLOOKUP(A2239,'WinBUGS output'!A:C,3,FALSE)</f>
        <v>Computerised third-wave cognitive therapy with support</v>
      </c>
      <c r="D2239" s="5" t="str">
        <f>VLOOKUP(B2239,'WinBUGS output'!A:C,3,FALSE)</f>
        <v>Tailored computerised-CBT (CCBT) with support</v>
      </c>
      <c r="E2239" s="5" t="str">
        <f>FIXED('WinBUGS output'!N2238,2)</f>
        <v>0.00</v>
      </c>
      <c r="F2239" s="5" t="str">
        <f>FIXED('WinBUGS output'!M2238,2)</f>
        <v>-0.97</v>
      </c>
      <c r="G2239" s="5" t="str">
        <f>FIXED('WinBUGS output'!O2238,2)</f>
        <v>1.03</v>
      </c>
      <c r="H2239" s="38"/>
      <c r="I2239" s="38"/>
      <c r="J2239" s="38"/>
      <c r="X2239" s="5" t="str">
        <f t="shared" si="80"/>
        <v>Computerised third-wave cognitive therapy with support</v>
      </c>
      <c r="Y2239" s="5" t="str">
        <f t="shared" si="81"/>
        <v>Tailored computerised-CBT (CCBT) with support</v>
      </c>
      <c r="Z2239" s="5" t="str">
        <f>FIXED(EXP('WinBUGS output'!N2238),2)</f>
        <v>1.00</v>
      </c>
      <c r="AA2239" s="5" t="str">
        <f>FIXED(EXP('WinBUGS output'!M2238),2)</f>
        <v>0.38</v>
      </c>
      <c r="AB2239" s="5" t="str">
        <f>FIXED(EXP('WinBUGS output'!O2238),2)</f>
        <v>2.80</v>
      </c>
    </row>
    <row r="2240" spans="1:28" x14ac:dyDescent="0.25">
      <c r="A2240" s="15">
        <v>30</v>
      </c>
      <c r="B2240" s="15">
        <v>34</v>
      </c>
      <c r="C2240" s="5" t="str">
        <f>VLOOKUP(A2240,'WinBUGS output'!A:C,3,FALSE)</f>
        <v>Computerised third-wave cognitive therapy with support</v>
      </c>
      <c r="D2240" s="5" t="str">
        <f>VLOOKUP(B2240,'WinBUGS output'!A:C,3,FALSE)</f>
        <v>Behavioural bibliotherapy</v>
      </c>
      <c r="E2240" s="5" t="str">
        <f>FIXED('WinBUGS output'!N2239,2)</f>
        <v>-0.05</v>
      </c>
      <c r="F2240" s="5" t="str">
        <f>FIXED('WinBUGS output'!M2239,2)</f>
        <v>-0.99</v>
      </c>
      <c r="G2240" s="5" t="str">
        <f>FIXED('WinBUGS output'!O2239,2)</f>
        <v>1.06</v>
      </c>
      <c r="H2240" s="38"/>
      <c r="I2240" s="38"/>
      <c r="J2240" s="38"/>
      <c r="X2240" s="5" t="str">
        <f t="shared" si="80"/>
        <v>Computerised third-wave cognitive therapy with support</v>
      </c>
      <c r="Y2240" s="5" t="str">
        <f t="shared" si="81"/>
        <v>Behavioural bibliotherapy</v>
      </c>
      <c r="Z2240" s="5" t="str">
        <f>FIXED(EXP('WinBUGS output'!N2239),2)</f>
        <v>0.96</v>
      </c>
      <c r="AA2240" s="5" t="str">
        <f>FIXED(EXP('WinBUGS output'!M2239),2)</f>
        <v>0.37</v>
      </c>
      <c r="AB2240" s="5" t="str">
        <f>FIXED(EXP('WinBUGS output'!O2239),2)</f>
        <v>2.90</v>
      </c>
    </row>
    <row r="2241" spans="1:28" x14ac:dyDescent="0.25">
      <c r="A2241" s="15">
        <v>30</v>
      </c>
      <c r="B2241" s="15">
        <v>35</v>
      </c>
      <c r="C2241" s="5" t="str">
        <f>VLOOKUP(A2241,'WinBUGS output'!A:C,3,FALSE)</f>
        <v>Computerised third-wave cognitive therapy with support</v>
      </c>
      <c r="D2241" s="5" t="str">
        <f>VLOOKUP(B2241,'WinBUGS output'!A:C,3,FALSE)</f>
        <v>Cognitive bibliotherapy</v>
      </c>
      <c r="E2241" s="5" t="str">
        <f>FIXED('WinBUGS output'!N2240,2)</f>
        <v>-0.15</v>
      </c>
      <c r="F2241" s="5" t="str">
        <f>FIXED('WinBUGS output'!M2240,2)</f>
        <v>-1.02</v>
      </c>
      <c r="G2241" s="5" t="str">
        <f>FIXED('WinBUGS output'!O2240,2)</f>
        <v>0.87</v>
      </c>
      <c r="H2241" s="38"/>
      <c r="I2241" s="38"/>
      <c r="J2241" s="38"/>
      <c r="X2241" s="5" t="str">
        <f t="shared" si="80"/>
        <v>Computerised third-wave cognitive therapy with support</v>
      </c>
      <c r="Y2241" s="5" t="str">
        <f t="shared" si="81"/>
        <v>Cognitive bibliotherapy</v>
      </c>
      <c r="Z2241" s="5" t="str">
        <f>FIXED(EXP('WinBUGS output'!N2240),2)</f>
        <v>0.86</v>
      </c>
      <c r="AA2241" s="5" t="str">
        <f>FIXED(EXP('WinBUGS output'!M2240),2)</f>
        <v>0.36</v>
      </c>
      <c r="AB2241" s="5" t="str">
        <f>FIXED(EXP('WinBUGS output'!O2240),2)</f>
        <v>2.38</v>
      </c>
    </row>
    <row r="2242" spans="1:28" x14ac:dyDescent="0.25">
      <c r="A2242" s="15">
        <v>30</v>
      </c>
      <c r="B2242" s="15">
        <v>36</v>
      </c>
      <c r="C2242" s="5" t="str">
        <f>VLOOKUP(A2242,'WinBUGS output'!A:C,3,FALSE)</f>
        <v>Computerised third-wave cognitive therapy with support</v>
      </c>
      <c r="D2242" s="5" t="str">
        <f>VLOOKUP(B2242,'WinBUGS output'!A:C,3,FALSE)</f>
        <v>Cognitive bibliotherapy + TAU</v>
      </c>
      <c r="E2242" s="5" t="str">
        <f>FIXED('WinBUGS output'!N2241,2)</f>
        <v>-0.11</v>
      </c>
      <c r="F2242" s="5" t="str">
        <f>FIXED('WinBUGS output'!M2241,2)</f>
        <v>-1.03</v>
      </c>
      <c r="G2242" s="5" t="str">
        <f>FIXED('WinBUGS output'!O2241,2)</f>
        <v>0.94</v>
      </c>
      <c r="H2242" s="38"/>
      <c r="I2242" s="38"/>
      <c r="J2242" s="38"/>
      <c r="X2242" s="5" t="str">
        <f t="shared" si="80"/>
        <v>Computerised third-wave cognitive therapy with support</v>
      </c>
      <c r="Y2242" s="5" t="str">
        <f t="shared" si="81"/>
        <v>Cognitive bibliotherapy + TAU</v>
      </c>
      <c r="Z2242" s="5" t="str">
        <f>FIXED(EXP('WinBUGS output'!N2241),2)</f>
        <v>0.90</v>
      </c>
      <c r="AA2242" s="5" t="str">
        <f>FIXED(EXP('WinBUGS output'!M2241),2)</f>
        <v>0.36</v>
      </c>
      <c r="AB2242" s="5" t="str">
        <f>FIXED(EXP('WinBUGS output'!O2241),2)</f>
        <v>2.56</v>
      </c>
    </row>
    <row r="2243" spans="1:28" x14ac:dyDescent="0.25">
      <c r="A2243" s="15">
        <v>30</v>
      </c>
      <c r="B2243" s="15">
        <v>37</v>
      </c>
      <c r="C2243" s="5" t="str">
        <f>VLOOKUP(A2243,'WinBUGS output'!A:C,3,FALSE)</f>
        <v>Computerised third-wave cognitive therapy with support</v>
      </c>
      <c r="D2243" s="5" t="str">
        <f>VLOOKUP(B2243,'WinBUGS output'!A:C,3,FALSE)</f>
        <v>Computerised cognitive bias modification</v>
      </c>
      <c r="E2243" s="5" t="str">
        <f>FIXED('WinBUGS output'!N2242,2)</f>
        <v>-0.08</v>
      </c>
      <c r="F2243" s="5" t="str">
        <f>FIXED('WinBUGS output'!M2242,2)</f>
        <v>-1.01</v>
      </c>
      <c r="G2243" s="5" t="str">
        <f>FIXED('WinBUGS output'!O2242,2)</f>
        <v>0.99</v>
      </c>
      <c r="H2243" s="38"/>
      <c r="I2243" s="38"/>
      <c r="J2243" s="38"/>
      <c r="X2243" s="5" t="str">
        <f t="shared" si="80"/>
        <v>Computerised third-wave cognitive therapy with support</v>
      </c>
      <c r="Y2243" s="5" t="str">
        <f t="shared" si="81"/>
        <v>Computerised cognitive bias modification</v>
      </c>
      <c r="Z2243" s="5" t="str">
        <f>FIXED(EXP('WinBUGS output'!N2242),2)</f>
        <v>0.92</v>
      </c>
      <c r="AA2243" s="5" t="str">
        <f>FIXED(EXP('WinBUGS output'!M2242),2)</f>
        <v>0.36</v>
      </c>
      <c r="AB2243" s="5" t="str">
        <f>FIXED(EXP('WinBUGS output'!O2242),2)</f>
        <v>2.70</v>
      </c>
    </row>
    <row r="2244" spans="1:28" x14ac:dyDescent="0.25">
      <c r="A2244" s="15">
        <v>30</v>
      </c>
      <c r="B2244" s="15">
        <v>38</v>
      </c>
      <c r="C2244" s="5" t="str">
        <f>VLOOKUP(A2244,'WinBUGS output'!A:C,3,FALSE)</f>
        <v>Computerised third-wave cognitive therapy with support</v>
      </c>
      <c r="D2244" s="5" t="str">
        <f>VLOOKUP(B2244,'WinBUGS output'!A:C,3,FALSE)</f>
        <v>Computerised mindfulness intervention</v>
      </c>
      <c r="E2244" s="5" t="str">
        <f>FIXED('WinBUGS output'!N2243,2)</f>
        <v>-0.07</v>
      </c>
      <c r="F2244" s="5" t="str">
        <f>FIXED('WinBUGS output'!M2243,2)</f>
        <v>-1.01</v>
      </c>
      <c r="G2244" s="5" t="str">
        <f>FIXED('WinBUGS output'!O2243,2)</f>
        <v>1.01</v>
      </c>
      <c r="H2244" s="38"/>
      <c r="I2244" s="38"/>
      <c r="J2244" s="38"/>
      <c r="X2244" s="5" t="str">
        <f t="shared" si="80"/>
        <v>Computerised third-wave cognitive therapy with support</v>
      </c>
      <c r="Y2244" s="5" t="str">
        <f t="shared" si="81"/>
        <v>Computerised mindfulness intervention</v>
      </c>
      <c r="Z2244" s="5" t="str">
        <f>FIXED(EXP('WinBUGS output'!N2243),2)</f>
        <v>0.93</v>
      </c>
      <c r="AA2244" s="5" t="str">
        <f>FIXED(EXP('WinBUGS output'!M2243),2)</f>
        <v>0.36</v>
      </c>
      <c r="AB2244" s="5" t="str">
        <f>FIXED(EXP('WinBUGS output'!O2243),2)</f>
        <v>2.73</v>
      </c>
    </row>
    <row r="2245" spans="1:28" x14ac:dyDescent="0.25">
      <c r="A2245" s="15">
        <v>30</v>
      </c>
      <c r="B2245" s="15">
        <v>39</v>
      </c>
      <c r="C2245" s="5" t="str">
        <f>VLOOKUP(A2245,'WinBUGS output'!A:C,3,FALSE)</f>
        <v>Computerised third-wave cognitive therapy with support</v>
      </c>
      <c r="D2245" s="5" t="str">
        <f>VLOOKUP(B2245,'WinBUGS output'!A:C,3,FALSE)</f>
        <v>Computerised-CBT (CCBT)</v>
      </c>
      <c r="E2245" s="5" t="str">
        <f>FIXED('WinBUGS output'!N2244,2)</f>
        <v>-0.07</v>
      </c>
      <c r="F2245" s="5" t="str">
        <f>FIXED('WinBUGS output'!M2244,2)</f>
        <v>-0.89</v>
      </c>
      <c r="G2245" s="5" t="str">
        <f>FIXED('WinBUGS output'!O2244,2)</f>
        <v>0.93</v>
      </c>
      <c r="H2245" s="38"/>
      <c r="I2245" s="38"/>
      <c r="J2245" s="38"/>
      <c r="X2245" s="5" t="str">
        <f t="shared" ref="X2245:X2308" si="82">C2245</f>
        <v>Computerised third-wave cognitive therapy with support</v>
      </c>
      <c r="Y2245" s="5" t="str">
        <f t="shared" ref="Y2245:Y2308" si="83">D2245</f>
        <v>Computerised-CBT (CCBT)</v>
      </c>
      <c r="Z2245" s="5" t="str">
        <f>FIXED(EXP('WinBUGS output'!N2244),2)</f>
        <v>0.94</v>
      </c>
      <c r="AA2245" s="5" t="str">
        <f>FIXED(EXP('WinBUGS output'!M2244),2)</f>
        <v>0.41</v>
      </c>
      <c r="AB2245" s="5" t="str">
        <f>FIXED(EXP('WinBUGS output'!O2244),2)</f>
        <v>2.52</v>
      </c>
    </row>
    <row r="2246" spans="1:28" x14ac:dyDescent="0.25">
      <c r="A2246" s="15">
        <v>30</v>
      </c>
      <c r="B2246" s="15">
        <v>40</v>
      </c>
      <c r="C2246" s="5" t="str">
        <f>VLOOKUP(A2246,'WinBUGS output'!A:C,3,FALSE)</f>
        <v>Computerised third-wave cognitive therapy with support</v>
      </c>
      <c r="D2246" s="5" t="str">
        <f>VLOOKUP(B2246,'WinBUGS output'!A:C,3,FALSE)</f>
        <v>Computerised-CBT (CCBT) + TAU</v>
      </c>
      <c r="E2246" s="5" t="str">
        <f>FIXED('WinBUGS output'!N2245,2)</f>
        <v>-0.04</v>
      </c>
      <c r="F2246" s="5" t="str">
        <f>FIXED('WinBUGS output'!M2245,2)</f>
        <v>-0.91</v>
      </c>
      <c r="G2246" s="5" t="str">
        <f>FIXED('WinBUGS output'!O2245,2)</f>
        <v>0.99</v>
      </c>
      <c r="H2246" s="38"/>
      <c r="I2246" s="38"/>
      <c r="J2246" s="38"/>
      <c r="X2246" s="5" t="str">
        <f t="shared" si="82"/>
        <v>Computerised third-wave cognitive therapy with support</v>
      </c>
      <c r="Y2246" s="5" t="str">
        <f t="shared" si="83"/>
        <v>Computerised-CBT (CCBT) + TAU</v>
      </c>
      <c r="Z2246" s="5" t="str">
        <f>FIXED(EXP('WinBUGS output'!N2245),2)</f>
        <v>0.96</v>
      </c>
      <c r="AA2246" s="5" t="str">
        <f>FIXED(EXP('WinBUGS output'!M2245),2)</f>
        <v>0.40</v>
      </c>
      <c r="AB2246" s="5" t="str">
        <f>FIXED(EXP('WinBUGS output'!O2245),2)</f>
        <v>2.70</v>
      </c>
    </row>
    <row r="2247" spans="1:28" x14ac:dyDescent="0.25">
      <c r="A2247" s="15">
        <v>30</v>
      </c>
      <c r="B2247" s="15">
        <v>41</v>
      </c>
      <c r="C2247" s="5" t="str">
        <f>VLOOKUP(A2247,'WinBUGS output'!A:C,3,FALSE)</f>
        <v>Computerised third-wave cognitive therapy with support</v>
      </c>
      <c r="D2247" s="5" t="str">
        <f>VLOOKUP(B2247,'WinBUGS output'!A:C,3,FALSE)</f>
        <v>Online positive psychological intervention</v>
      </c>
      <c r="E2247" s="5" t="str">
        <f>FIXED('WinBUGS output'!N2246,2)</f>
        <v>-0.04</v>
      </c>
      <c r="F2247" s="5" t="str">
        <f>FIXED('WinBUGS output'!M2246,2)</f>
        <v>-0.96</v>
      </c>
      <c r="G2247" s="5" t="str">
        <f>FIXED('WinBUGS output'!O2246,2)</f>
        <v>1.03</v>
      </c>
      <c r="H2247" s="38"/>
      <c r="I2247" s="38"/>
      <c r="J2247" s="38"/>
      <c r="X2247" s="5" t="str">
        <f t="shared" si="82"/>
        <v>Computerised third-wave cognitive therapy with support</v>
      </c>
      <c r="Y2247" s="5" t="str">
        <f t="shared" si="83"/>
        <v>Online positive psychological intervention</v>
      </c>
      <c r="Z2247" s="5" t="str">
        <f>FIXED(EXP('WinBUGS output'!N2246),2)</f>
        <v>0.96</v>
      </c>
      <c r="AA2247" s="5" t="str">
        <f>FIXED(EXP('WinBUGS output'!M2246),2)</f>
        <v>0.38</v>
      </c>
      <c r="AB2247" s="5" t="str">
        <f>FIXED(EXP('WinBUGS output'!O2246),2)</f>
        <v>2.81</v>
      </c>
    </row>
    <row r="2248" spans="1:28" x14ac:dyDescent="0.25">
      <c r="A2248" s="15">
        <v>30</v>
      </c>
      <c r="B2248" s="15">
        <v>42</v>
      </c>
      <c r="C2248" s="5" t="str">
        <f>VLOOKUP(A2248,'WinBUGS output'!A:C,3,FALSE)</f>
        <v>Computerised third-wave cognitive therapy with support</v>
      </c>
      <c r="D2248" s="5" t="str">
        <f>VLOOKUP(B2248,'WinBUGS output'!A:C,3,FALSE)</f>
        <v>Psychoeducational website</v>
      </c>
      <c r="E2248" s="5" t="str">
        <f>FIXED('WinBUGS output'!N2247,2)</f>
        <v>-0.12</v>
      </c>
      <c r="F2248" s="5" t="str">
        <f>FIXED('WinBUGS output'!M2247,2)</f>
        <v>-1.00</v>
      </c>
      <c r="G2248" s="5" t="str">
        <f>FIXED('WinBUGS output'!O2247,2)</f>
        <v>0.92</v>
      </c>
      <c r="H2248" s="38"/>
      <c r="I2248" s="38"/>
      <c r="J2248" s="38"/>
      <c r="X2248" s="5" t="str">
        <f t="shared" si="82"/>
        <v>Computerised third-wave cognitive therapy with support</v>
      </c>
      <c r="Y2248" s="5" t="str">
        <f t="shared" si="83"/>
        <v>Psychoeducational website</v>
      </c>
      <c r="Z2248" s="5" t="str">
        <f>FIXED(EXP('WinBUGS output'!N2247),2)</f>
        <v>0.88</v>
      </c>
      <c r="AA2248" s="5" t="str">
        <f>FIXED(EXP('WinBUGS output'!M2247),2)</f>
        <v>0.37</v>
      </c>
      <c r="AB2248" s="5" t="str">
        <f>FIXED(EXP('WinBUGS output'!O2247),2)</f>
        <v>2.50</v>
      </c>
    </row>
    <row r="2249" spans="1:28" x14ac:dyDescent="0.25">
      <c r="A2249" s="15">
        <v>30</v>
      </c>
      <c r="B2249" s="15">
        <v>43</v>
      </c>
      <c r="C2249" s="5" t="str">
        <f>VLOOKUP(A2249,'WinBUGS output'!A:C,3,FALSE)</f>
        <v>Computerised third-wave cognitive therapy with support</v>
      </c>
      <c r="D2249" s="5" t="str">
        <f>VLOOKUP(B2249,'WinBUGS output'!A:C,3,FALSE)</f>
        <v>Tailored computerised psychoeducation and self-help strategies</v>
      </c>
      <c r="E2249" s="5" t="str">
        <f>FIXED('WinBUGS output'!N2248,2)</f>
        <v>-0.13</v>
      </c>
      <c r="F2249" s="5" t="str">
        <f>FIXED('WinBUGS output'!M2248,2)</f>
        <v>-1.09</v>
      </c>
      <c r="G2249" s="5" t="str">
        <f>FIXED('WinBUGS output'!O2248,2)</f>
        <v>0.92</v>
      </c>
      <c r="H2249" s="38"/>
      <c r="I2249" s="38"/>
      <c r="J2249" s="38"/>
      <c r="X2249" s="5" t="str">
        <f t="shared" si="82"/>
        <v>Computerised third-wave cognitive therapy with support</v>
      </c>
      <c r="Y2249" s="5" t="str">
        <f t="shared" si="83"/>
        <v>Tailored computerised psychoeducation and self-help strategies</v>
      </c>
      <c r="Z2249" s="5" t="str">
        <f>FIXED(EXP('WinBUGS output'!N2248),2)</f>
        <v>0.88</v>
      </c>
      <c r="AA2249" s="5" t="str">
        <f>FIXED(EXP('WinBUGS output'!M2248),2)</f>
        <v>0.34</v>
      </c>
      <c r="AB2249" s="5" t="str">
        <f>FIXED(EXP('WinBUGS output'!O2248),2)</f>
        <v>2.52</v>
      </c>
    </row>
    <row r="2250" spans="1:28" x14ac:dyDescent="0.25">
      <c r="A2250" s="15">
        <v>30</v>
      </c>
      <c r="B2250" s="15">
        <v>44</v>
      </c>
      <c r="C2250" s="5" t="str">
        <f>VLOOKUP(A2250,'WinBUGS output'!A:C,3,FALSE)</f>
        <v>Computerised third-wave cognitive therapy with support</v>
      </c>
      <c r="D2250" s="5" t="str">
        <f>VLOOKUP(B2250,'WinBUGS output'!A:C,3,FALSE)</f>
        <v>Lifestyle factors discussion</v>
      </c>
      <c r="E2250" s="5" t="str">
        <f>FIXED('WinBUGS output'!N2249,2)</f>
        <v>-0.82</v>
      </c>
      <c r="F2250" s="5" t="str">
        <f>FIXED('WinBUGS output'!M2249,2)</f>
        <v>-1.89</v>
      </c>
      <c r="G2250" s="5" t="str">
        <f>FIXED('WinBUGS output'!O2249,2)</f>
        <v>0.35</v>
      </c>
      <c r="H2250" s="38"/>
      <c r="I2250" s="38"/>
      <c r="J2250" s="38"/>
      <c r="X2250" s="5" t="str">
        <f t="shared" si="82"/>
        <v>Computerised third-wave cognitive therapy with support</v>
      </c>
      <c r="Y2250" s="5" t="str">
        <f t="shared" si="83"/>
        <v>Lifestyle factors discussion</v>
      </c>
      <c r="Z2250" s="5" t="str">
        <f>FIXED(EXP('WinBUGS output'!N2249),2)</f>
        <v>0.44</v>
      </c>
      <c r="AA2250" s="5" t="str">
        <f>FIXED(EXP('WinBUGS output'!M2249),2)</f>
        <v>0.15</v>
      </c>
      <c r="AB2250" s="5" t="str">
        <f>FIXED(EXP('WinBUGS output'!O2249),2)</f>
        <v>1.42</v>
      </c>
    </row>
    <row r="2251" spans="1:28" x14ac:dyDescent="0.25">
      <c r="A2251" s="15">
        <v>30</v>
      </c>
      <c r="B2251" s="15">
        <v>45</v>
      </c>
      <c r="C2251" s="5" t="str">
        <f>VLOOKUP(A2251,'WinBUGS output'!A:C,3,FALSE)</f>
        <v>Computerised third-wave cognitive therapy with support</v>
      </c>
      <c r="D2251" s="5" t="str">
        <f>VLOOKUP(B2251,'WinBUGS output'!A:C,3,FALSE)</f>
        <v>Psychoeducational group programme</v>
      </c>
      <c r="E2251" s="5" t="str">
        <f>FIXED('WinBUGS output'!N2250,2)</f>
        <v>-0.95</v>
      </c>
      <c r="F2251" s="5" t="str">
        <f>FIXED('WinBUGS output'!M2250,2)</f>
        <v>-2.04</v>
      </c>
      <c r="G2251" s="5" t="str">
        <f>FIXED('WinBUGS output'!O2250,2)</f>
        <v>0.20</v>
      </c>
      <c r="H2251" s="38"/>
      <c r="I2251" s="38"/>
      <c r="J2251" s="38"/>
      <c r="X2251" s="5" t="str">
        <f t="shared" si="82"/>
        <v>Computerised third-wave cognitive therapy with support</v>
      </c>
      <c r="Y2251" s="5" t="str">
        <f t="shared" si="83"/>
        <v>Psychoeducational group programme</v>
      </c>
      <c r="Z2251" s="5" t="str">
        <f>FIXED(EXP('WinBUGS output'!N2250),2)</f>
        <v>0.39</v>
      </c>
      <c r="AA2251" s="5" t="str">
        <f>FIXED(EXP('WinBUGS output'!M2250),2)</f>
        <v>0.13</v>
      </c>
      <c r="AB2251" s="5" t="str">
        <f>FIXED(EXP('WinBUGS output'!O2250),2)</f>
        <v>1.22</v>
      </c>
    </row>
    <row r="2252" spans="1:28" x14ac:dyDescent="0.25">
      <c r="A2252" s="15">
        <v>30</v>
      </c>
      <c r="B2252" s="15">
        <v>46</v>
      </c>
      <c r="C2252" s="5" t="str">
        <f>VLOOKUP(A2252,'WinBUGS output'!A:C,3,FALSE)</f>
        <v>Computerised third-wave cognitive therapy with support</v>
      </c>
      <c r="D2252" s="5" t="str">
        <f>VLOOKUP(B2252,'WinBUGS output'!A:C,3,FALSE)</f>
        <v>Psychoeducational group programme + TAU</v>
      </c>
      <c r="E2252" s="5" t="str">
        <f>FIXED('WinBUGS output'!N2251,2)</f>
        <v>-0.66</v>
      </c>
      <c r="F2252" s="5" t="str">
        <f>FIXED('WinBUGS output'!M2251,2)</f>
        <v>-1.65</v>
      </c>
      <c r="G2252" s="5" t="str">
        <f>FIXED('WinBUGS output'!O2251,2)</f>
        <v>0.45</v>
      </c>
      <c r="H2252" s="38"/>
      <c r="I2252" s="38"/>
      <c r="J2252" s="38"/>
      <c r="X2252" s="5" t="str">
        <f t="shared" si="82"/>
        <v>Computerised third-wave cognitive therapy with support</v>
      </c>
      <c r="Y2252" s="5" t="str">
        <f t="shared" si="83"/>
        <v>Psychoeducational group programme + TAU</v>
      </c>
      <c r="Z2252" s="5" t="str">
        <f>FIXED(EXP('WinBUGS output'!N2251),2)</f>
        <v>0.52</v>
      </c>
      <c r="AA2252" s="5" t="str">
        <f>FIXED(EXP('WinBUGS output'!M2251),2)</f>
        <v>0.19</v>
      </c>
      <c r="AB2252" s="5" t="str">
        <f>FIXED(EXP('WinBUGS output'!O2251),2)</f>
        <v>1.58</v>
      </c>
    </row>
    <row r="2253" spans="1:28" x14ac:dyDescent="0.25">
      <c r="A2253" s="15">
        <v>30</v>
      </c>
      <c r="B2253" s="15">
        <v>47</v>
      </c>
      <c r="C2253" s="5" t="str">
        <f>VLOOKUP(A2253,'WinBUGS output'!A:C,3,FALSE)</f>
        <v>Computerised third-wave cognitive therapy with support</v>
      </c>
      <c r="D2253" s="5" t="str">
        <f>VLOOKUP(B2253,'WinBUGS output'!A:C,3,FALSE)</f>
        <v>Interpersonal psychotherapy (IPT)</v>
      </c>
      <c r="E2253" s="5" t="str">
        <f>FIXED('WinBUGS output'!N2252,2)</f>
        <v>-0.46</v>
      </c>
      <c r="F2253" s="5" t="str">
        <f>FIXED('WinBUGS output'!M2252,2)</f>
        <v>-1.40</v>
      </c>
      <c r="G2253" s="5" t="str">
        <f>FIXED('WinBUGS output'!O2252,2)</f>
        <v>0.59</v>
      </c>
      <c r="H2253" s="38"/>
      <c r="I2253" s="38"/>
      <c r="J2253" s="38"/>
      <c r="X2253" s="5" t="str">
        <f t="shared" si="82"/>
        <v>Computerised third-wave cognitive therapy with support</v>
      </c>
      <c r="Y2253" s="5" t="str">
        <f t="shared" si="83"/>
        <v>Interpersonal psychotherapy (IPT)</v>
      </c>
      <c r="Z2253" s="5" t="str">
        <f>FIXED(EXP('WinBUGS output'!N2252),2)</f>
        <v>0.63</v>
      </c>
      <c r="AA2253" s="5" t="str">
        <f>FIXED(EXP('WinBUGS output'!M2252),2)</f>
        <v>0.25</v>
      </c>
      <c r="AB2253" s="5" t="str">
        <f>FIXED(EXP('WinBUGS output'!O2252),2)</f>
        <v>1.81</v>
      </c>
    </row>
    <row r="2254" spans="1:28" x14ac:dyDescent="0.25">
      <c r="A2254" s="15">
        <v>30</v>
      </c>
      <c r="B2254" s="15">
        <v>48</v>
      </c>
      <c r="C2254" s="5" t="str">
        <f>VLOOKUP(A2254,'WinBUGS output'!A:C,3,FALSE)</f>
        <v>Computerised third-wave cognitive therapy with support</v>
      </c>
      <c r="D2254" s="5" t="str">
        <f>VLOOKUP(B2254,'WinBUGS output'!A:C,3,FALSE)</f>
        <v>Interpersonal psychotherapy (IPT) + TAU</v>
      </c>
      <c r="E2254" s="5" t="str">
        <f>FIXED('WinBUGS output'!N2253,2)</f>
        <v>-0.63</v>
      </c>
      <c r="F2254" s="5" t="str">
        <f>FIXED('WinBUGS output'!M2253,2)</f>
        <v>-1.83</v>
      </c>
      <c r="G2254" s="5" t="str">
        <f>FIXED('WinBUGS output'!O2253,2)</f>
        <v>0.56</v>
      </c>
      <c r="H2254" s="38"/>
      <c r="I2254" s="38"/>
      <c r="J2254" s="38"/>
      <c r="X2254" s="5" t="str">
        <f t="shared" si="82"/>
        <v>Computerised third-wave cognitive therapy with support</v>
      </c>
      <c r="Y2254" s="5" t="str">
        <f t="shared" si="83"/>
        <v>Interpersonal psychotherapy (IPT) + TAU</v>
      </c>
      <c r="Z2254" s="5" t="str">
        <f>FIXED(EXP('WinBUGS output'!N2253),2)</f>
        <v>0.53</v>
      </c>
      <c r="AA2254" s="5" t="str">
        <f>FIXED(EXP('WinBUGS output'!M2253),2)</f>
        <v>0.16</v>
      </c>
      <c r="AB2254" s="5" t="str">
        <f>FIXED(EXP('WinBUGS output'!O2253),2)</f>
        <v>1.75</v>
      </c>
    </row>
    <row r="2255" spans="1:28" x14ac:dyDescent="0.25">
      <c r="A2255" s="15">
        <v>30</v>
      </c>
      <c r="B2255" s="15">
        <v>49</v>
      </c>
      <c r="C2255" s="5" t="str">
        <f>VLOOKUP(A2255,'WinBUGS output'!A:C,3,FALSE)</f>
        <v>Computerised third-wave cognitive therapy with support</v>
      </c>
      <c r="D2255" s="5" t="str">
        <f>VLOOKUP(B2255,'WinBUGS output'!A:C,3,FALSE)</f>
        <v>Emotion-focused therapy (EFT)</v>
      </c>
      <c r="E2255" s="5" t="str">
        <f>FIXED('WinBUGS output'!N2254,2)</f>
        <v>-0.55</v>
      </c>
      <c r="F2255" s="5" t="str">
        <f>FIXED('WinBUGS output'!M2254,2)</f>
        <v>-1.68</v>
      </c>
      <c r="G2255" s="5" t="str">
        <f>FIXED('WinBUGS output'!O2254,2)</f>
        <v>0.62</v>
      </c>
      <c r="H2255" s="38"/>
      <c r="I2255" s="38"/>
      <c r="J2255" s="38"/>
      <c r="X2255" s="5" t="str">
        <f t="shared" si="82"/>
        <v>Computerised third-wave cognitive therapy with support</v>
      </c>
      <c r="Y2255" s="5" t="str">
        <f t="shared" si="83"/>
        <v>Emotion-focused therapy (EFT)</v>
      </c>
      <c r="Z2255" s="5" t="str">
        <f>FIXED(EXP('WinBUGS output'!N2254),2)</f>
        <v>0.58</v>
      </c>
      <c r="AA2255" s="5" t="str">
        <f>FIXED(EXP('WinBUGS output'!M2254),2)</f>
        <v>0.19</v>
      </c>
      <c r="AB2255" s="5" t="str">
        <f>FIXED(EXP('WinBUGS output'!O2254),2)</f>
        <v>1.86</v>
      </c>
    </row>
    <row r="2256" spans="1:28" x14ac:dyDescent="0.25">
      <c r="A2256" s="15">
        <v>30</v>
      </c>
      <c r="B2256" s="15">
        <v>50</v>
      </c>
      <c r="C2256" s="5" t="str">
        <f>VLOOKUP(A2256,'WinBUGS output'!A:C,3,FALSE)</f>
        <v>Computerised third-wave cognitive therapy with support</v>
      </c>
      <c r="D2256" s="5" t="str">
        <f>VLOOKUP(B2256,'WinBUGS output'!A:C,3,FALSE)</f>
        <v>Interpersonal counselling</v>
      </c>
      <c r="E2256" s="5" t="str">
        <f>FIXED('WinBUGS output'!N2255,2)</f>
        <v>-0.52</v>
      </c>
      <c r="F2256" s="5" t="str">
        <f>FIXED('WinBUGS output'!M2255,2)</f>
        <v>-1.59</v>
      </c>
      <c r="G2256" s="5" t="str">
        <f>FIXED('WinBUGS output'!O2255,2)</f>
        <v>0.62</v>
      </c>
      <c r="H2256" s="38"/>
      <c r="I2256" s="38"/>
      <c r="J2256" s="38"/>
      <c r="X2256" s="5" t="str">
        <f t="shared" si="82"/>
        <v>Computerised third-wave cognitive therapy with support</v>
      </c>
      <c r="Y2256" s="5" t="str">
        <f t="shared" si="83"/>
        <v>Interpersonal counselling</v>
      </c>
      <c r="Z2256" s="5" t="str">
        <f>FIXED(EXP('WinBUGS output'!N2255),2)</f>
        <v>0.60</v>
      </c>
      <c r="AA2256" s="5" t="str">
        <f>FIXED(EXP('WinBUGS output'!M2255),2)</f>
        <v>0.20</v>
      </c>
      <c r="AB2256" s="5" t="str">
        <f>FIXED(EXP('WinBUGS output'!O2255),2)</f>
        <v>1.86</v>
      </c>
    </row>
    <row r="2257" spans="1:28" x14ac:dyDescent="0.25">
      <c r="A2257" s="15">
        <v>30</v>
      </c>
      <c r="B2257" s="15">
        <v>51</v>
      </c>
      <c r="C2257" s="5" t="str">
        <f>VLOOKUP(A2257,'WinBUGS output'!A:C,3,FALSE)</f>
        <v>Computerised third-wave cognitive therapy with support</v>
      </c>
      <c r="D2257" s="5" t="str">
        <f>VLOOKUP(B2257,'WinBUGS output'!A:C,3,FALSE)</f>
        <v>Non-directive counselling</v>
      </c>
      <c r="E2257" s="5" t="str">
        <f>FIXED('WinBUGS output'!N2256,2)</f>
        <v>-0.31</v>
      </c>
      <c r="F2257" s="5" t="str">
        <f>FIXED('WinBUGS output'!M2256,2)</f>
        <v>-1.35</v>
      </c>
      <c r="G2257" s="5" t="str">
        <f>FIXED('WinBUGS output'!O2256,2)</f>
        <v>0.85</v>
      </c>
      <c r="H2257" s="38"/>
      <c r="I2257" s="38"/>
      <c r="J2257" s="38"/>
      <c r="X2257" s="5" t="str">
        <f t="shared" si="82"/>
        <v>Computerised third-wave cognitive therapy with support</v>
      </c>
      <c r="Y2257" s="5" t="str">
        <f t="shared" si="83"/>
        <v>Non-directive counselling</v>
      </c>
      <c r="Z2257" s="5" t="str">
        <f>FIXED(EXP('WinBUGS output'!N2256),2)</f>
        <v>0.73</v>
      </c>
      <c r="AA2257" s="5" t="str">
        <f>FIXED(EXP('WinBUGS output'!M2256),2)</f>
        <v>0.26</v>
      </c>
      <c r="AB2257" s="5" t="str">
        <f>FIXED(EXP('WinBUGS output'!O2256),2)</f>
        <v>2.34</v>
      </c>
    </row>
    <row r="2258" spans="1:28" x14ac:dyDescent="0.25">
      <c r="A2258" s="15">
        <v>30</v>
      </c>
      <c r="B2258" s="15">
        <v>52</v>
      </c>
      <c r="C2258" s="5" t="str">
        <f>VLOOKUP(A2258,'WinBUGS output'!A:C,3,FALSE)</f>
        <v>Computerised third-wave cognitive therapy with support</v>
      </c>
      <c r="D2258" s="5" t="str">
        <f>VLOOKUP(B2258,'WinBUGS output'!A:C,3,FALSE)</f>
        <v>Non-directive counselling + TAU</v>
      </c>
      <c r="E2258" s="5" t="str">
        <f>FIXED('WinBUGS output'!N2257,2)</f>
        <v>-0.34</v>
      </c>
      <c r="F2258" s="5" t="str">
        <f>FIXED('WinBUGS output'!M2257,2)</f>
        <v>-1.40</v>
      </c>
      <c r="G2258" s="5" t="str">
        <f>FIXED('WinBUGS output'!O2257,2)</f>
        <v>0.84</v>
      </c>
      <c r="H2258" s="38"/>
      <c r="I2258" s="38"/>
      <c r="J2258" s="38"/>
      <c r="X2258" s="5" t="str">
        <f t="shared" si="82"/>
        <v>Computerised third-wave cognitive therapy with support</v>
      </c>
      <c r="Y2258" s="5" t="str">
        <f t="shared" si="83"/>
        <v>Non-directive counselling + TAU</v>
      </c>
      <c r="Z2258" s="5" t="str">
        <f>FIXED(EXP('WinBUGS output'!N2257),2)</f>
        <v>0.71</v>
      </c>
      <c r="AA2258" s="5" t="str">
        <f>FIXED(EXP('WinBUGS output'!M2257),2)</f>
        <v>0.25</v>
      </c>
      <c r="AB2258" s="5" t="str">
        <f>FIXED(EXP('WinBUGS output'!O2257),2)</f>
        <v>2.32</v>
      </c>
    </row>
    <row r="2259" spans="1:28" x14ac:dyDescent="0.25">
      <c r="A2259" s="15">
        <v>30</v>
      </c>
      <c r="B2259" s="15">
        <v>53</v>
      </c>
      <c r="C2259" s="5" t="str">
        <f>VLOOKUP(A2259,'WinBUGS output'!A:C,3,FALSE)</f>
        <v>Computerised third-wave cognitive therapy with support</v>
      </c>
      <c r="D2259" s="5" t="str">
        <f>VLOOKUP(B2259,'WinBUGS output'!A:C,3,FALSE)</f>
        <v>Psychodynamic counselling + TAU</v>
      </c>
      <c r="E2259" s="5" t="str">
        <f>FIXED('WinBUGS output'!N2258,2)</f>
        <v>-0.43</v>
      </c>
      <c r="F2259" s="5" t="str">
        <f>FIXED('WinBUGS output'!M2258,2)</f>
        <v>-1.56</v>
      </c>
      <c r="G2259" s="5" t="str">
        <f>FIXED('WinBUGS output'!O2258,2)</f>
        <v>0.77</v>
      </c>
      <c r="H2259" s="38"/>
      <c r="I2259" s="38"/>
      <c r="J2259" s="38"/>
      <c r="X2259" s="5" t="str">
        <f t="shared" si="82"/>
        <v>Computerised third-wave cognitive therapy with support</v>
      </c>
      <c r="Y2259" s="5" t="str">
        <f t="shared" si="83"/>
        <v>Psychodynamic counselling + TAU</v>
      </c>
      <c r="Z2259" s="5" t="str">
        <f>FIXED(EXP('WinBUGS output'!N2258),2)</f>
        <v>0.65</v>
      </c>
      <c r="AA2259" s="5" t="str">
        <f>FIXED(EXP('WinBUGS output'!M2258),2)</f>
        <v>0.21</v>
      </c>
      <c r="AB2259" s="5" t="str">
        <f>FIXED(EXP('WinBUGS output'!O2258),2)</f>
        <v>2.16</v>
      </c>
    </row>
    <row r="2260" spans="1:28" x14ac:dyDescent="0.25">
      <c r="A2260" s="15">
        <v>30</v>
      </c>
      <c r="B2260" s="15">
        <v>54</v>
      </c>
      <c r="C2260" s="5" t="str">
        <f>VLOOKUP(A2260,'WinBUGS output'!A:C,3,FALSE)</f>
        <v>Computerised third-wave cognitive therapy with support</v>
      </c>
      <c r="D2260" s="5" t="str">
        <f>VLOOKUP(B2260,'WinBUGS output'!A:C,3,FALSE)</f>
        <v>Relational client-centered therapy</v>
      </c>
      <c r="E2260" s="5" t="str">
        <f>FIXED('WinBUGS output'!N2259,2)</f>
        <v>-0.46</v>
      </c>
      <c r="F2260" s="5" t="str">
        <f>FIXED('WinBUGS output'!M2259,2)</f>
        <v>-1.66</v>
      </c>
      <c r="G2260" s="5" t="str">
        <f>FIXED('WinBUGS output'!O2259,2)</f>
        <v>0.80</v>
      </c>
      <c r="H2260" s="38"/>
      <c r="I2260" s="38"/>
      <c r="J2260" s="38"/>
      <c r="X2260" s="5" t="str">
        <f t="shared" si="82"/>
        <v>Computerised third-wave cognitive therapy with support</v>
      </c>
      <c r="Y2260" s="5" t="str">
        <f t="shared" si="83"/>
        <v>Relational client-centered therapy</v>
      </c>
      <c r="Z2260" s="5" t="str">
        <f>FIXED(EXP('WinBUGS output'!N2259),2)</f>
        <v>0.63</v>
      </c>
      <c r="AA2260" s="5" t="str">
        <f>FIXED(EXP('WinBUGS output'!M2259),2)</f>
        <v>0.19</v>
      </c>
      <c r="AB2260" s="5" t="str">
        <f>FIXED(EXP('WinBUGS output'!O2259),2)</f>
        <v>2.22</v>
      </c>
    </row>
    <row r="2261" spans="1:28" x14ac:dyDescent="0.25">
      <c r="A2261" s="15">
        <v>30</v>
      </c>
      <c r="B2261" s="15">
        <v>55</v>
      </c>
      <c r="C2261" s="5" t="str">
        <f>VLOOKUP(A2261,'WinBUGS output'!A:C,3,FALSE)</f>
        <v>Computerised third-wave cognitive therapy with support</v>
      </c>
      <c r="D2261" s="5" t="str">
        <f>VLOOKUP(B2261,'WinBUGS output'!A:C,3,FALSE)</f>
        <v>Wheel of wellness counselling</v>
      </c>
      <c r="E2261" s="5" t="str">
        <f>FIXED('WinBUGS output'!N2260,2)</f>
        <v>-0.52</v>
      </c>
      <c r="F2261" s="5" t="str">
        <f>FIXED('WinBUGS output'!M2260,2)</f>
        <v>-1.73</v>
      </c>
      <c r="G2261" s="5" t="str">
        <f>FIXED('WinBUGS output'!O2260,2)</f>
        <v>0.71</v>
      </c>
      <c r="H2261" s="38"/>
      <c r="I2261" s="38"/>
      <c r="J2261" s="38"/>
      <c r="X2261" s="5" t="str">
        <f t="shared" si="82"/>
        <v>Computerised third-wave cognitive therapy with support</v>
      </c>
      <c r="Y2261" s="5" t="str">
        <f t="shared" si="83"/>
        <v>Wheel of wellness counselling</v>
      </c>
      <c r="Z2261" s="5" t="str">
        <f>FIXED(EXP('WinBUGS output'!N2260),2)</f>
        <v>0.60</v>
      </c>
      <c r="AA2261" s="5" t="str">
        <f>FIXED(EXP('WinBUGS output'!M2260),2)</f>
        <v>0.18</v>
      </c>
      <c r="AB2261" s="5" t="str">
        <f>FIXED(EXP('WinBUGS output'!O2260),2)</f>
        <v>2.03</v>
      </c>
    </row>
    <row r="2262" spans="1:28" x14ac:dyDescent="0.25">
      <c r="A2262" s="15">
        <v>30</v>
      </c>
      <c r="B2262" s="15">
        <v>56</v>
      </c>
      <c r="C2262" s="5" t="str">
        <f>VLOOKUP(A2262,'WinBUGS output'!A:C,3,FALSE)</f>
        <v>Computerised third-wave cognitive therapy with support</v>
      </c>
      <c r="D2262" s="5" t="str">
        <f>VLOOKUP(B2262,'WinBUGS output'!A:C,3,FALSE)</f>
        <v>Problem solving group</v>
      </c>
      <c r="E2262" s="5" t="str">
        <f>FIXED('WinBUGS output'!N2261,2)</f>
        <v>-0.49</v>
      </c>
      <c r="F2262" s="5" t="str">
        <f>FIXED('WinBUGS output'!M2261,2)</f>
        <v>-1.66</v>
      </c>
      <c r="G2262" s="5" t="str">
        <f>FIXED('WinBUGS output'!O2261,2)</f>
        <v>0.79</v>
      </c>
      <c r="H2262" s="38"/>
      <c r="I2262" s="38"/>
      <c r="J2262" s="38"/>
      <c r="X2262" s="5" t="str">
        <f t="shared" si="82"/>
        <v>Computerised third-wave cognitive therapy with support</v>
      </c>
      <c r="Y2262" s="5" t="str">
        <f t="shared" si="83"/>
        <v>Problem solving group</v>
      </c>
      <c r="Z2262" s="5" t="str">
        <f>FIXED(EXP('WinBUGS output'!N2261),2)</f>
        <v>0.61</v>
      </c>
      <c r="AA2262" s="5" t="str">
        <f>FIXED(EXP('WinBUGS output'!M2261),2)</f>
        <v>0.19</v>
      </c>
      <c r="AB2262" s="5" t="str">
        <f>FIXED(EXP('WinBUGS output'!O2261),2)</f>
        <v>2.21</v>
      </c>
    </row>
    <row r="2263" spans="1:28" x14ac:dyDescent="0.25">
      <c r="A2263" s="15">
        <v>30</v>
      </c>
      <c r="B2263" s="15">
        <v>57</v>
      </c>
      <c r="C2263" s="5" t="str">
        <f>VLOOKUP(A2263,'WinBUGS output'!A:C,3,FALSE)</f>
        <v>Computerised third-wave cognitive therapy with support</v>
      </c>
      <c r="D2263" s="5" t="str">
        <f>VLOOKUP(B2263,'WinBUGS output'!A:C,3,FALSE)</f>
        <v>Problem solving individual</v>
      </c>
      <c r="E2263" s="5" t="str">
        <f>FIXED('WinBUGS output'!N2262,2)</f>
        <v>-0.59</v>
      </c>
      <c r="F2263" s="5" t="str">
        <f>FIXED('WinBUGS output'!M2262,2)</f>
        <v>-1.60</v>
      </c>
      <c r="G2263" s="5" t="str">
        <f>FIXED('WinBUGS output'!O2262,2)</f>
        <v>0.53</v>
      </c>
      <c r="H2263" s="38"/>
      <c r="I2263" s="38"/>
      <c r="J2263" s="38"/>
      <c r="X2263" s="5" t="str">
        <f t="shared" si="82"/>
        <v>Computerised third-wave cognitive therapy with support</v>
      </c>
      <c r="Y2263" s="5" t="str">
        <f t="shared" si="83"/>
        <v>Problem solving individual</v>
      </c>
      <c r="Z2263" s="5" t="str">
        <f>FIXED(EXP('WinBUGS output'!N2262),2)</f>
        <v>0.56</v>
      </c>
      <c r="AA2263" s="5" t="str">
        <f>FIXED(EXP('WinBUGS output'!M2262),2)</f>
        <v>0.20</v>
      </c>
      <c r="AB2263" s="5" t="str">
        <f>FIXED(EXP('WinBUGS output'!O2262),2)</f>
        <v>1.71</v>
      </c>
    </row>
    <row r="2264" spans="1:28" x14ac:dyDescent="0.25">
      <c r="A2264" s="15">
        <v>30</v>
      </c>
      <c r="B2264" s="15">
        <v>58</v>
      </c>
      <c r="C2264" s="5" t="str">
        <f>VLOOKUP(A2264,'WinBUGS output'!A:C,3,FALSE)</f>
        <v>Computerised third-wave cognitive therapy with support</v>
      </c>
      <c r="D2264" s="5" t="str">
        <f>VLOOKUP(B2264,'WinBUGS output'!A:C,3,FALSE)</f>
        <v>Problem solving individual + TAU</v>
      </c>
      <c r="E2264" s="5" t="str">
        <f>FIXED('WinBUGS output'!N2263,2)</f>
        <v>-0.68</v>
      </c>
      <c r="F2264" s="5" t="str">
        <f>FIXED('WinBUGS output'!M2263,2)</f>
        <v>-1.81</v>
      </c>
      <c r="G2264" s="5" t="str">
        <f>FIXED('WinBUGS output'!O2263,2)</f>
        <v>0.52</v>
      </c>
      <c r="H2264" s="38"/>
      <c r="I2264" s="38"/>
      <c r="J2264" s="38"/>
      <c r="X2264" s="5" t="str">
        <f t="shared" si="82"/>
        <v>Computerised third-wave cognitive therapy with support</v>
      </c>
      <c r="Y2264" s="5" t="str">
        <f t="shared" si="83"/>
        <v>Problem solving individual + TAU</v>
      </c>
      <c r="Z2264" s="5" t="str">
        <f>FIXED(EXP('WinBUGS output'!N2263),2)</f>
        <v>0.51</v>
      </c>
      <c r="AA2264" s="5" t="str">
        <f>FIXED(EXP('WinBUGS output'!M2263),2)</f>
        <v>0.16</v>
      </c>
      <c r="AB2264" s="5" t="str">
        <f>FIXED(EXP('WinBUGS output'!O2263),2)</f>
        <v>1.68</v>
      </c>
    </row>
    <row r="2265" spans="1:28" x14ac:dyDescent="0.25">
      <c r="A2265" s="15">
        <v>30</v>
      </c>
      <c r="B2265" s="15">
        <v>59</v>
      </c>
      <c r="C2265" s="5" t="str">
        <f>VLOOKUP(A2265,'WinBUGS output'!A:C,3,FALSE)</f>
        <v>Computerised third-wave cognitive therapy with support</v>
      </c>
      <c r="D2265" s="5" t="str">
        <f>VLOOKUP(B2265,'WinBUGS output'!A:C,3,FALSE)</f>
        <v>Problem solving individual + enhanced TAU</v>
      </c>
      <c r="E2265" s="5" t="str">
        <f>FIXED('WinBUGS output'!N2264,2)</f>
        <v>-0.47</v>
      </c>
      <c r="F2265" s="5" t="str">
        <f>FIXED('WinBUGS output'!M2264,2)</f>
        <v>-1.61</v>
      </c>
      <c r="G2265" s="5" t="str">
        <f>FIXED('WinBUGS output'!O2264,2)</f>
        <v>0.81</v>
      </c>
      <c r="H2265" s="38"/>
      <c r="I2265" s="38"/>
      <c r="J2265" s="38"/>
      <c r="X2265" s="5" t="str">
        <f t="shared" si="82"/>
        <v>Computerised third-wave cognitive therapy with support</v>
      </c>
      <c r="Y2265" s="5" t="str">
        <f t="shared" si="83"/>
        <v>Problem solving individual + enhanced TAU</v>
      </c>
      <c r="Z2265" s="5" t="str">
        <f>FIXED(EXP('WinBUGS output'!N2264),2)</f>
        <v>0.63</v>
      </c>
      <c r="AA2265" s="5" t="str">
        <f>FIXED(EXP('WinBUGS output'!M2264),2)</f>
        <v>0.20</v>
      </c>
      <c r="AB2265" s="5" t="str">
        <f>FIXED(EXP('WinBUGS output'!O2264),2)</f>
        <v>2.25</v>
      </c>
    </row>
    <row r="2266" spans="1:28" x14ac:dyDescent="0.25">
      <c r="A2266" s="15">
        <v>30</v>
      </c>
      <c r="B2266" s="15">
        <v>60</v>
      </c>
      <c r="C2266" s="5" t="str">
        <f>VLOOKUP(A2266,'WinBUGS output'!A:C,3,FALSE)</f>
        <v>Computerised third-wave cognitive therapy with support</v>
      </c>
      <c r="D2266" s="5" t="str">
        <f>VLOOKUP(B2266,'WinBUGS output'!A:C,3,FALSE)</f>
        <v>Behavioural activation (BA)</v>
      </c>
      <c r="E2266" s="5" t="str">
        <f>FIXED('WinBUGS output'!N2265,2)</f>
        <v>-0.85</v>
      </c>
      <c r="F2266" s="5" t="str">
        <f>FIXED('WinBUGS output'!M2265,2)</f>
        <v>-1.97</v>
      </c>
      <c r="G2266" s="5" t="str">
        <f>FIXED('WinBUGS output'!O2265,2)</f>
        <v>0.35</v>
      </c>
      <c r="H2266" s="38"/>
      <c r="I2266" s="38"/>
      <c r="J2266" s="38"/>
      <c r="X2266" s="5" t="str">
        <f t="shared" si="82"/>
        <v>Computerised third-wave cognitive therapy with support</v>
      </c>
      <c r="Y2266" s="5" t="str">
        <f t="shared" si="83"/>
        <v>Behavioural activation (BA)</v>
      </c>
      <c r="Z2266" s="5" t="str">
        <f>FIXED(EXP('WinBUGS output'!N2265),2)</f>
        <v>0.43</v>
      </c>
      <c r="AA2266" s="5" t="str">
        <f>FIXED(EXP('WinBUGS output'!M2265),2)</f>
        <v>0.14</v>
      </c>
      <c r="AB2266" s="5" t="str">
        <f>FIXED(EXP('WinBUGS output'!O2265),2)</f>
        <v>1.41</v>
      </c>
    </row>
    <row r="2267" spans="1:28" x14ac:dyDescent="0.25">
      <c r="A2267" s="15">
        <v>30</v>
      </c>
      <c r="B2267" s="15">
        <v>61</v>
      </c>
      <c r="C2267" s="5" t="str">
        <f>VLOOKUP(A2267,'WinBUGS output'!A:C,3,FALSE)</f>
        <v>Computerised third-wave cognitive therapy with support</v>
      </c>
      <c r="D2267" s="5" t="str">
        <f>VLOOKUP(B2267,'WinBUGS output'!A:C,3,FALSE)</f>
        <v>Behavioural activation (BA) + TAU</v>
      </c>
      <c r="E2267" s="5" t="str">
        <f>FIXED('WinBUGS output'!N2266,2)</f>
        <v>-0.60</v>
      </c>
      <c r="F2267" s="5" t="str">
        <f>FIXED('WinBUGS output'!M2266,2)</f>
        <v>-1.85</v>
      </c>
      <c r="G2267" s="5" t="str">
        <f>FIXED('WinBUGS output'!O2266,2)</f>
        <v>0.75</v>
      </c>
      <c r="H2267" s="38"/>
      <c r="I2267" s="38"/>
      <c r="J2267" s="38"/>
      <c r="X2267" s="5" t="str">
        <f t="shared" si="82"/>
        <v>Computerised third-wave cognitive therapy with support</v>
      </c>
      <c r="Y2267" s="5" t="str">
        <f t="shared" si="83"/>
        <v>Behavioural activation (BA) + TAU</v>
      </c>
      <c r="Z2267" s="5" t="str">
        <f>FIXED(EXP('WinBUGS output'!N2266),2)</f>
        <v>0.55</v>
      </c>
      <c r="AA2267" s="5" t="str">
        <f>FIXED(EXP('WinBUGS output'!M2266),2)</f>
        <v>0.16</v>
      </c>
      <c r="AB2267" s="5" t="str">
        <f>FIXED(EXP('WinBUGS output'!O2266),2)</f>
        <v>2.12</v>
      </c>
    </row>
    <row r="2268" spans="1:28" x14ac:dyDescent="0.25">
      <c r="A2268" s="15">
        <v>30</v>
      </c>
      <c r="B2268" s="15">
        <v>62</v>
      </c>
      <c r="C2268" s="5" t="str">
        <f>VLOOKUP(A2268,'WinBUGS output'!A:C,3,FALSE)</f>
        <v>Computerised third-wave cognitive therapy with support</v>
      </c>
      <c r="D2268" s="5" t="str">
        <f>VLOOKUP(B2268,'WinBUGS output'!A:C,3,FALSE)</f>
        <v>Behavioural therapy (Lewinsohn 1976)</v>
      </c>
      <c r="E2268" s="5" t="str">
        <f>FIXED('WinBUGS output'!N2267,2)</f>
        <v>-0.42</v>
      </c>
      <c r="F2268" s="5" t="str">
        <f>FIXED('WinBUGS output'!M2267,2)</f>
        <v>-1.69</v>
      </c>
      <c r="G2268" s="5" t="str">
        <f>FIXED('WinBUGS output'!O2267,2)</f>
        <v>1.02</v>
      </c>
      <c r="H2268" s="38"/>
      <c r="I2268" s="38"/>
      <c r="J2268" s="38"/>
      <c r="X2268" s="5" t="str">
        <f t="shared" si="82"/>
        <v>Computerised third-wave cognitive therapy with support</v>
      </c>
      <c r="Y2268" s="5" t="str">
        <f t="shared" si="83"/>
        <v>Behavioural therapy (Lewinsohn 1976)</v>
      </c>
      <c r="Z2268" s="5" t="str">
        <f>FIXED(EXP('WinBUGS output'!N2267),2)</f>
        <v>0.66</v>
      </c>
      <c r="AA2268" s="5" t="str">
        <f>FIXED(EXP('WinBUGS output'!M2267),2)</f>
        <v>0.18</v>
      </c>
      <c r="AB2268" s="5" t="str">
        <f>FIXED(EXP('WinBUGS output'!O2267),2)</f>
        <v>2.78</v>
      </c>
    </row>
    <row r="2269" spans="1:28" x14ac:dyDescent="0.25">
      <c r="A2269" s="15">
        <v>30</v>
      </c>
      <c r="B2269" s="15">
        <v>63</v>
      </c>
      <c r="C2269" s="5" t="str">
        <f>VLOOKUP(A2269,'WinBUGS output'!A:C,3,FALSE)</f>
        <v>Computerised third-wave cognitive therapy with support</v>
      </c>
      <c r="D2269" s="5" t="str">
        <f>VLOOKUP(B2269,'WinBUGS output'!A:C,3,FALSE)</f>
        <v>Coping with Depression course (individual)</v>
      </c>
      <c r="E2269" s="5" t="str">
        <f>FIXED('WinBUGS output'!N2268,2)</f>
        <v>-0.60</v>
      </c>
      <c r="F2269" s="5" t="str">
        <f>FIXED('WinBUGS output'!M2268,2)</f>
        <v>-1.92</v>
      </c>
      <c r="G2269" s="5" t="str">
        <f>FIXED('WinBUGS output'!O2268,2)</f>
        <v>0.81</v>
      </c>
      <c r="H2269" s="38"/>
      <c r="I2269" s="38"/>
      <c r="J2269" s="38"/>
      <c r="X2269" s="5" t="str">
        <f t="shared" si="82"/>
        <v>Computerised third-wave cognitive therapy with support</v>
      </c>
      <c r="Y2269" s="5" t="str">
        <f t="shared" si="83"/>
        <v>Coping with Depression course (individual)</v>
      </c>
      <c r="Z2269" s="5" t="str">
        <f>FIXED(EXP('WinBUGS output'!N2268),2)</f>
        <v>0.55</v>
      </c>
      <c r="AA2269" s="5" t="str">
        <f>FIXED(EXP('WinBUGS output'!M2268),2)</f>
        <v>0.15</v>
      </c>
      <c r="AB2269" s="5" t="str">
        <f>FIXED(EXP('WinBUGS output'!O2268),2)</f>
        <v>2.24</v>
      </c>
    </row>
    <row r="2270" spans="1:28" x14ac:dyDescent="0.25">
      <c r="A2270" s="15">
        <v>30</v>
      </c>
      <c r="B2270" s="15">
        <v>64</v>
      </c>
      <c r="C2270" s="5" t="str">
        <f>VLOOKUP(A2270,'WinBUGS output'!A:C,3,FALSE)</f>
        <v>Computerised third-wave cognitive therapy with support</v>
      </c>
      <c r="D2270" s="5" t="str">
        <f>VLOOKUP(B2270,'WinBUGS output'!A:C,3,FALSE)</f>
        <v>CBT individual (under 15 sessions)</v>
      </c>
      <c r="E2270" s="5" t="str">
        <f>FIXED('WinBUGS output'!N2269,2)</f>
        <v>-0.51</v>
      </c>
      <c r="F2270" s="5" t="str">
        <f>FIXED('WinBUGS output'!M2269,2)</f>
        <v>-1.39</v>
      </c>
      <c r="G2270" s="5" t="str">
        <f>FIXED('WinBUGS output'!O2269,2)</f>
        <v>0.52</v>
      </c>
      <c r="H2270" s="38"/>
      <c r="I2270" s="38"/>
      <c r="J2270" s="38"/>
      <c r="X2270" s="5" t="str">
        <f t="shared" si="82"/>
        <v>Computerised third-wave cognitive therapy with support</v>
      </c>
      <c r="Y2270" s="5" t="str">
        <f t="shared" si="83"/>
        <v>CBT individual (under 15 sessions)</v>
      </c>
      <c r="Z2270" s="5" t="str">
        <f>FIXED(EXP('WinBUGS output'!N2269),2)</f>
        <v>0.60</v>
      </c>
      <c r="AA2270" s="5" t="str">
        <f>FIXED(EXP('WinBUGS output'!M2269),2)</f>
        <v>0.25</v>
      </c>
      <c r="AB2270" s="5" t="str">
        <f>FIXED(EXP('WinBUGS output'!O2269),2)</f>
        <v>1.68</v>
      </c>
    </row>
    <row r="2271" spans="1:28" x14ac:dyDescent="0.25">
      <c r="A2271" s="15">
        <v>30</v>
      </c>
      <c r="B2271" s="15">
        <v>65</v>
      </c>
      <c r="C2271" s="5" t="str">
        <f>VLOOKUP(A2271,'WinBUGS output'!A:C,3,FALSE)</f>
        <v>Computerised third-wave cognitive therapy with support</v>
      </c>
      <c r="D2271" s="5" t="str">
        <f>VLOOKUP(B2271,'WinBUGS output'!A:C,3,FALSE)</f>
        <v>CBT individual (under 15 sessions) + TAU</v>
      </c>
      <c r="E2271" s="5" t="str">
        <f>FIXED('WinBUGS output'!N2270,2)</f>
        <v>-0.45</v>
      </c>
      <c r="F2271" s="5" t="str">
        <f>FIXED('WinBUGS output'!M2270,2)</f>
        <v>-1.40</v>
      </c>
      <c r="G2271" s="5" t="str">
        <f>FIXED('WinBUGS output'!O2270,2)</f>
        <v>0.67</v>
      </c>
      <c r="H2271" s="38"/>
      <c r="I2271" s="38"/>
      <c r="J2271" s="38"/>
      <c r="X2271" s="5" t="str">
        <f t="shared" si="82"/>
        <v>Computerised third-wave cognitive therapy with support</v>
      </c>
      <c r="Y2271" s="5" t="str">
        <f t="shared" si="83"/>
        <v>CBT individual (under 15 sessions) + TAU</v>
      </c>
      <c r="Z2271" s="5" t="str">
        <f>FIXED(EXP('WinBUGS output'!N2270),2)</f>
        <v>0.64</v>
      </c>
      <c r="AA2271" s="5" t="str">
        <f>FIXED(EXP('WinBUGS output'!M2270),2)</f>
        <v>0.25</v>
      </c>
      <c r="AB2271" s="5" t="str">
        <f>FIXED(EXP('WinBUGS output'!O2270),2)</f>
        <v>1.96</v>
      </c>
    </row>
    <row r="2272" spans="1:28" x14ac:dyDescent="0.25">
      <c r="A2272" s="15">
        <v>30</v>
      </c>
      <c r="B2272" s="15">
        <v>66</v>
      </c>
      <c r="C2272" s="5" t="str">
        <f>VLOOKUP(A2272,'WinBUGS output'!A:C,3,FALSE)</f>
        <v>Computerised third-wave cognitive therapy with support</v>
      </c>
      <c r="D2272" s="5" t="str">
        <f>VLOOKUP(B2272,'WinBUGS output'!A:C,3,FALSE)</f>
        <v>CBT individual (over 15 sessions)</v>
      </c>
      <c r="E2272" s="5" t="str">
        <f>FIXED('WinBUGS output'!N2271,2)</f>
        <v>-0.57</v>
      </c>
      <c r="F2272" s="5" t="str">
        <f>FIXED('WinBUGS output'!M2271,2)</f>
        <v>-1.45</v>
      </c>
      <c r="G2272" s="5" t="str">
        <f>FIXED('WinBUGS output'!O2271,2)</f>
        <v>0.45</v>
      </c>
      <c r="H2272" s="38"/>
      <c r="I2272" s="38"/>
      <c r="J2272" s="38"/>
      <c r="X2272" s="5" t="str">
        <f t="shared" si="82"/>
        <v>Computerised third-wave cognitive therapy with support</v>
      </c>
      <c r="Y2272" s="5" t="str">
        <f t="shared" si="83"/>
        <v>CBT individual (over 15 sessions)</v>
      </c>
      <c r="Z2272" s="5" t="str">
        <f>FIXED(EXP('WinBUGS output'!N2271),2)</f>
        <v>0.57</v>
      </c>
      <c r="AA2272" s="5" t="str">
        <f>FIXED(EXP('WinBUGS output'!M2271),2)</f>
        <v>0.24</v>
      </c>
      <c r="AB2272" s="5" t="str">
        <f>FIXED(EXP('WinBUGS output'!O2271),2)</f>
        <v>1.57</v>
      </c>
    </row>
    <row r="2273" spans="1:28" x14ac:dyDescent="0.25">
      <c r="A2273" s="15">
        <v>30</v>
      </c>
      <c r="B2273" s="15">
        <v>67</v>
      </c>
      <c r="C2273" s="5" t="str">
        <f>VLOOKUP(A2273,'WinBUGS output'!A:C,3,FALSE)</f>
        <v>Computerised third-wave cognitive therapy with support</v>
      </c>
      <c r="D2273" s="5" t="str">
        <f>VLOOKUP(B2273,'WinBUGS output'!A:C,3,FALSE)</f>
        <v>CBT individual (over 15 sessions) + TAU</v>
      </c>
      <c r="E2273" s="5" t="str">
        <f>FIXED('WinBUGS output'!N2272,2)</f>
        <v>-0.59</v>
      </c>
      <c r="F2273" s="5" t="str">
        <f>FIXED('WinBUGS output'!M2272,2)</f>
        <v>-1.66</v>
      </c>
      <c r="G2273" s="5" t="str">
        <f>FIXED('WinBUGS output'!O2272,2)</f>
        <v>0.53</v>
      </c>
      <c r="H2273" s="38"/>
      <c r="I2273" s="38"/>
      <c r="J2273" s="38"/>
      <c r="X2273" s="5" t="str">
        <f t="shared" si="82"/>
        <v>Computerised third-wave cognitive therapy with support</v>
      </c>
      <c r="Y2273" s="5" t="str">
        <f t="shared" si="83"/>
        <v>CBT individual (over 15 sessions) + TAU</v>
      </c>
      <c r="Z2273" s="5" t="str">
        <f>FIXED(EXP('WinBUGS output'!N2272),2)</f>
        <v>0.55</v>
      </c>
      <c r="AA2273" s="5" t="str">
        <f>FIXED(EXP('WinBUGS output'!M2272),2)</f>
        <v>0.19</v>
      </c>
      <c r="AB2273" s="5" t="str">
        <f>FIXED(EXP('WinBUGS output'!O2272),2)</f>
        <v>1.70</v>
      </c>
    </row>
    <row r="2274" spans="1:28" x14ac:dyDescent="0.25">
      <c r="A2274" s="15">
        <v>30</v>
      </c>
      <c r="B2274" s="15">
        <v>68</v>
      </c>
      <c r="C2274" s="5" t="str">
        <f>VLOOKUP(A2274,'WinBUGS output'!A:C,3,FALSE)</f>
        <v>Computerised third-wave cognitive therapy with support</v>
      </c>
      <c r="D2274" s="5" t="str">
        <f>VLOOKUP(B2274,'WinBUGS output'!A:C,3,FALSE)</f>
        <v>Rational emotive behaviour therapy (REBT) individual</v>
      </c>
      <c r="E2274" s="5" t="str">
        <f>FIXED('WinBUGS output'!N2273,2)</f>
        <v>-0.60</v>
      </c>
      <c r="F2274" s="5" t="str">
        <f>FIXED('WinBUGS output'!M2273,2)</f>
        <v>-1.65</v>
      </c>
      <c r="G2274" s="5" t="str">
        <f>FIXED('WinBUGS output'!O2273,2)</f>
        <v>0.52</v>
      </c>
      <c r="H2274" s="38"/>
      <c r="I2274" s="38"/>
      <c r="J2274" s="38"/>
      <c r="X2274" s="5" t="str">
        <f t="shared" si="82"/>
        <v>Computerised third-wave cognitive therapy with support</v>
      </c>
      <c r="Y2274" s="5" t="str">
        <f t="shared" si="83"/>
        <v>Rational emotive behaviour therapy (REBT) individual</v>
      </c>
      <c r="Z2274" s="5" t="str">
        <f>FIXED(EXP('WinBUGS output'!N2273),2)</f>
        <v>0.55</v>
      </c>
      <c r="AA2274" s="5" t="str">
        <f>FIXED(EXP('WinBUGS output'!M2273),2)</f>
        <v>0.19</v>
      </c>
      <c r="AB2274" s="5" t="str">
        <f>FIXED(EXP('WinBUGS output'!O2273),2)</f>
        <v>1.68</v>
      </c>
    </row>
    <row r="2275" spans="1:28" x14ac:dyDescent="0.25">
      <c r="A2275" s="15">
        <v>30</v>
      </c>
      <c r="B2275" s="15">
        <v>69</v>
      </c>
      <c r="C2275" s="5" t="str">
        <f>VLOOKUP(A2275,'WinBUGS output'!A:C,3,FALSE)</f>
        <v>Computerised third-wave cognitive therapy with support</v>
      </c>
      <c r="D2275" s="5" t="str">
        <f>VLOOKUP(B2275,'WinBUGS output'!A:C,3,FALSE)</f>
        <v>Third-wave cognitive therapy individual</v>
      </c>
      <c r="E2275" s="5" t="str">
        <f>FIXED('WinBUGS output'!N2274,2)</f>
        <v>-0.64</v>
      </c>
      <c r="F2275" s="5" t="str">
        <f>FIXED('WinBUGS output'!M2274,2)</f>
        <v>-1.60</v>
      </c>
      <c r="G2275" s="5" t="str">
        <f>FIXED('WinBUGS output'!O2274,2)</f>
        <v>0.41</v>
      </c>
      <c r="H2275" s="38" t="s">
        <v>5453</v>
      </c>
      <c r="I2275" s="38" t="s">
        <v>5454</v>
      </c>
      <c r="J2275" s="38" t="s">
        <v>5455</v>
      </c>
      <c r="X2275" s="5" t="str">
        <f t="shared" si="82"/>
        <v>Computerised third-wave cognitive therapy with support</v>
      </c>
      <c r="Y2275" s="5" t="str">
        <f t="shared" si="83"/>
        <v>Third-wave cognitive therapy individual</v>
      </c>
      <c r="Z2275" s="5" t="str">
        <f>FIXED(EXP('WinBUGS output'!N2274),2)</f>
        <v>0.53</v>
      </c>
      <c r="AA2275" s="5" t="str">
        <f>FIXED(EXP('WinBUGS output'!M2274),2)</f>
        <v>0.20</v>
      </c>
      <c r="AB2275" s="5" t="str">
        <f>FIXED(EXP('WinBUGS output'!O2274),2)</f>
        <v>1.50</v>
      </c>
    </row>
    <row r="2276" spans="1:28" x14ac:dyDescent="0.25">
      <c r="A2276" s="15">
        <v>30</v>
      </c>
      <c r="B2276" s="15">
        <v>70</v>
      </c>
      <c r="C2276" s="5" t="str">
        <f>VLOOKUP(A2276,'WinBUGS output'!A:C,3,FALSE)</f>
        <v>Computerised third-wave cognitive therapy with support</v>
      </c>
      <c r="D2276" s="5" t="str">
        <f>VLOOKUP(B2276,'WinBUGS output'!A:C,3,FALSE)</f>
        <v>Third-wave cognitive therapy individual + TAU</v>
      </c>
      <c r="E2276" s="5" t="str">
        <f>FIXED('WinBUGS output'!N2275,2)</f>
        <v>-0.61</v>
      </c>
      <c r="F2276" s="5" t="str">
        <f>FIXED('WinBUGS output'!M2275,2)</f>
        <v>-1.67</v>
      </c>
      <c r="G2276" s="5" t="str">
        <f>FIXED('WinBUGS output'!O2275,2)</f>
        <v>0.52</v>
      </c>
      <c r="H2276" s="38"/>
      <c r="I2276" s="38"/>
      <c r="J2276" s="38"/>
      <c r="X2276" s="5" t="str">
        <f t="shared" si="82"/>
        <v>Computerised third-wave cognitive therapy with support</v>
      </c>
      <c r="Y2276" s="5" t="str">
        <f t="shared" si="83"/>
        <v>Third-wave cognitive therapy individual + TAU</v>
      </c>
      <c r="Z2276" s="5" t="str">
        <f>FIXED(EXP('WinBUGS output'!N2275),2)</f>
        <v>0.54</v>
      </c>
      <c r="AA2276" s="5" t="str">
        <f>FIXED(EXP('WinBUGS output'!M2275),2)</f>
        <v>0.19</v>
      </c>
      <c r="AB2276" s="5" t="str">
        <f>FIXED(EXP('WinBUGS output'!O2275),2)</f>
        <v>1.69</v>
      </c>
    </row>
    <row r="2277" spans="1:28" x14ac:dyDescent="0.25">
      <c r="A2277" s="15">
        <v>30</v>
      </c>
      <c r="B2277" s="15">
        <v>71</v>
      </c>
      <c r="C2277" s="5" t="str">
        <f>VLOOKUP(A2277,'WinBUGS output'!A:C,3,FALSE)</f>
        <v>Computerised third-wave cognitive therapy with support</v>
      </c>
      <c r="D2277" s="5" t="str">
        <f>VLOOKUP(B2277,'WinBUGS output'!A:C,3,FALSE)</f>
        <v>CBT group (under 15 sessions)</v>
      </c>
      <c r="E2277" s="5" t="str">
        <f>FIXED('WinBUGS output'!N2276,2)</f>
        <v>-0.34</v>
      </c>
      <c r="F2277" s="5" t="str">
        <f>FIXED('WinBUGS output'!M2276,2)</f>
        <v>-1.33</v>
      </c>
      <c r="G2277" s="5" t="str">
        <f>FIXED('WinBUGS output'!O2276,2)</f>
        <v>0.80</v>
      </c>
      <c r="H2277" s="38"/>
      <c r="I2277" s="38"/>
      <c r="J2277" s="38"/>
      <c r="X2277" s="5" t="str">
        <f t="shared" si="82"/>
        <v>Computerised third-wave cognitive therapy with support</v>
      </c>
      <c r="Y2277" s="5" t="str">
        <f t="shared" si="83"/>
        <v>CBT group (under 15 sessions)</v>
      </c>
      <c r="Z2277" s="5" t="str">
        <f>FIXED(EXP('WinBUGS output'!N2276),2)</f>
        <v>0.71</v>
      </c>
      <c r="AA2277" s="5" t="str">
        <f>FIXED(EXP('WinBUGS output'!M2276),2)</f>
        <v>0.26</v>
      </c>
      <c r="AB2277" s="5" t="str">
        <f>FIXED(EXP('WinBUGS output'!O2276),2)</f>
        <v>2.22</v>
      </c>
    </row>
    <row r="2278" spans="1:28" x14ac:dyDescent="0.25">
      <c r="A2278" s="15">
        <v>30</v>
      </c>
      <c r="B2278" s="15">
        <v>72</v>
      </c>
      <c r="C2278" s="5" t="str">
        <f>VLOOKUP(A2278,'WinBUGS output'!A:C,3,FALSE)</f>
        <v>Computerised third-wave cognitive therapy with support</v>
      </c>
      <c r="D2278" s="5" t="str">
        <f>VLOOKUP(B2278,'WinBUGS output'!A:C,3,FALSE)</f>
        <v>CBT group (under 15 sessions) + TAU</v>
      </c>
      <c r="E2278" s="5" t="str">
        <f>FIXED('WinBUGS output'!N2277,2)</f>
        <v>-1.04</v>
      </c>
      <c r="F2278" s="5" t="str">
        <f>FIXED('WinBUGS output'!M2277,2)</f>
        <v>-2.28</v>
      </c>
      <c r="G2278" s="5" t="str">
        <f>FIXED('WinBUGS output'!O2277,2)</f>
        <v>0.19</v>
      </c>
      <c r="H2278" s="38"/>
      <c r="I2278" s="38"/>
      <c r="J2278" s="38"/>
      <c r="X2278" s="5" t="str">
        <f t="shared" si="82"/>
        <v>Computerised third-wave cognitive therapy with support</v>
      </c>
      <c r="Y2278" s="5" t="str">
        <f t="shared" si="83"/>
        <v>CBT group (under 15 sessions) + TAU</v>
      </c>
      <c r="Z2278" s="5" t="str">
        <f>FIXED(EXP('WinBUGS output'!N2277),2)</f>
        <v>0.35</v>
      </c>
      <c r="AA2278" s="5" t="str">
        <f>FIXED(EXP('WinBUGS output'!M2277),2)</f>
        <v>0.10</v>
      </c>
      <c r="AB2278" s="5" t="str">
        <f>FIXED(EXP('WinBUGS output'!O2277),2)</f>
        <v>1.21</v>
      </c>
    </row>
    <row r="2279" spans="1:28" x14ac:dyDescent="0.25">
      <c r="A2279" s="15">
        <v>30</v>
      </c>
      <c r="B2279" s="15">
        <v>73</v>
      </c>
      <c r="C2279" s="5" t="str">
        <f>VLOOKUP(A2279,'WinBUGS output'!A:C,3,FALSE)</f>
        <v>Computerised third-wave cognitive therapy with support</v>
      </c>
      <c r="D2279" s="5" t="str">
        <f>VLOOKUP(B2279,'WinBUGS output'!A:C,3,FALSE)</f>
        <v>CBT group (over 15 sessions)</v>
      </c>
      <c r="E2279" s="5" t="str">
        <f>FIXED('WinBUGS output'!N2278,2)</f>
        <v>-0.51</v>
      </c>
      <c r="F2279" s="5" t="str">
        <f>FIXED('WinBUGS output'!M2278,2)</f>
        <v>-1.61</v>
      </c>
      <c r="G2279" s="5" t="str">
        <f>FIXED('WinBUGS output'!O2278,2)</f>
        <v>0.70</v>
      </c>
      <c r="H2279" s="38"/>
      <c r="I2279" s="38"/>
      <c r="J2279" s="38"/>
      <c r="X2279" s="5" t="str">
        <f t="shared" si="82"/>
        <v>Computerised third-wave cognitive therapy with support</v>
      </c>
      <c r="Y2279" s="5" t="str">
        <f t="shared" si="83"/>
        <v>CBT group (over 15 sessions)</v>
      </c>
      <c r="Z2279" s="5" t="str">
        <f>FIXED(EXP('WinBUGS output'!N2278),2)</f>
        <v>0.60</v>
      </c>
      <c r="AA2279" s="5" t="str">
        <f>FIXED(EXP('WinBUGS output'!M2278),2)</f>
        <v>0.20</v>
      </c>
      <c r="AB2279" s="5" t="str">
        <f>FIXED(EXP('WinBUGS output'!O2278),2)</f>
        <v>2.01</v>
      </c>
    </row>
    <row r="2280" spans="1:28" x14ac:dyDescent="0.25">
      <c r="A2280" s="15">
        <v>30</v>
      </c>
      <c r="B2280" s="15">
        <v>74</v>
      </c>
      <c r="C2280" s="5" t="str">
        <f>VLOOKUP(A2280,'WinBUGS output'!A:C,3,FALSE)</f>
        <v>Computerised third-wave cognitive therapy with support</v>
      </c>
      <c r="D2280" s="5" t="str">
        <f>VLOOKUP(B2280,'WinBUGS output'!A:C,3,FALSE)</f>
        <v>Coping with Depression course (group)</v>
      </c>
      <c r="E2280" s="5" t="str">
        <f>FIXED('WinBUGS output'!N2279,2)</f>
        <v>-0.47</v>
      </c>
      <c r="F2280" s="5" t="str">
        <f>FIXED('WinBUGS output'!M2279,2)</f>
        <v>-1.50</v>
      </c>
      <c r="G2280" s="5" t="str">
        <f>FIXED('WinBUGS output'!O2279,2)</f>
        <v>0.67</v>
      </c>
      <c r="H2280" s="38"/>
      <c r="I2280" s="38"/>
      <c r="J2280" s="38"/>
      <c r="X2280" s="5" t="str">
        <f t="shared" si="82"/>
        <v>Computerised third-wave cognitive therapy with support</v>
      </c>
      <c r="Y2280" s="5" t="str">
        <f t="shared" si="83"/>
        <v>Coping with Depression course (group)</v>
      </c>
      <c r="Z2280" s="5" t="str">
        <f>FIXED(EXP('WinBUGS output'!N2279),2)</f>
        <v>0.62</v>
      </c>
      <c r="AA2280" s="5" t="str">
        <f>FIXED(EXP('WinBUGS output'!M2279),2)</f>
        <v>0.22</v>
      </c>
      <c r="AB2280" s="5" t="str">
        <f>FIXED(EXP('WinBUGS output'!O2279),2)</f>
        <v>1.95</v>
      </c>
    </row>
    <row r="2281" spans="1:28" x14ac:dyDescent="0.25">
      <c r="A2281" s="15">
        <v>30</v>
      </c>
      <c r="B2281" s="15">
        <v>75</v>
      </c>
      <c r="C2281" s="5" t="str">
        <f>VLOOKUP(A2281,'WinBUGS output'!A:C,3,FALSE)</f>
        <v>Computerised third-wave cognitive therapy with support</v>
      </c>
      <c r="D2281" s="5" t="str">
        <f>VLOOKUP(B2281,'WinBUGS output'!A:C,3,FALSE)</f>
        <v>Coping with Depression course (group) + TAU</v>
      </c>
      <c r="E2281" s="5" t="str">
        <f>FIXED('WinBUGS output'!N2280,2)</f>
        <v>-0.19</v>
      </c>
      <c r="F2281" s="5" t="str">
        <f>FIXED('WinBUGS output'!M2280,2)</f>
        <v>-1.25</v>
      </c>
      <c r="G2281" s="5" t="str">
        <f>FIXED('WinBUGS output'!O2280,2)</f>
        <v>1.06</v>
      </c>
      <c r="H2281" s="38"/>
      <c r="I2281" s="38"/>
      <c r="J2281" s="38"/>
      <c r="X2281" s="5" t="str">
        <f t="shared" si="82"/>
        <v>Computerised third-wave cognitive therapy with support</v>
      </c>
      <c r="Y2281" s="5" t="str">
        <f t="shared" si="83"/>
        <v>Coping with Depression course (group) + TAU</v>
      </c>
      <c r="Z2281" s="5" t="str">
        <f>FIXED(EXP('WinBUGS output'!N2280),2)</f>
        <v>0.83</v>
      </c>
      <c r="AA2281" s="5" t="str">
        <f>FIXED(EXP('WinBUGS output'!M2280),2)</f>
        <v>0.29</v>
      </c>
      <c r="AB2281" s="5" t="str">
        <f>FIXED(EXP('WinBUGS output'!O2280),2)</f>
        <v>2.87</v>
      </c>
    </row>
    <row r="2282" spans="1:28" x14ac:dyDescent="0.25">
      <c r="A2282" s="15">
        <v>30</v>
      </c>
      <c r="B2282" s="15">
        <v>76</v>
      </c>
      <c r="C2282" s="5" t="str">
        <f>VLOOKUP(A2282,'WinBUGS output'!A:C,3,FALSE)</f>
        <v>Computerised third-wave cognitive therapy with support</v>
      </c>
      <c r="D2282" s="5" t="str">
        <f>VLOOKUP(B2282,'WinBUGS output'!A:C,3,FALSE)</f>
        <v>Rational emotive behaviour therapy (REBT) group</v>
      </c>
      <c r="E2282" s="5" t="str">
        <f>FIXED('WinBUGS output'!N2281,2)</f>
        <v>-0.75</v>
      </c>
      <c r="F2282" s="5" t="str">
        <f>FIXED('WinBUGS output'!M2281,2)</f>
        <v>-2.04</v>
      </c>
      <c r="G2282" s="5" t="str">
        <f>FIXED('WinBUGS output'!O2281,2)</f>
        <v>0.51</v>
      </c>
      <c r="H2282" s="38"/>
      <c r="I2282" s="38"/>
      <c r="J2282" s="38"/>
      <c r="X2282" s="5" t="str">
        <f t="shared" si="82"/>
        <v>Computerised third-wave cognitive therapy with support</v>
      </c>
      <c r="Y2282" s="5" t="str">
        <f t="shared" si="83"/>
        <v>Rational emotive behaviour therapy (REBT) group</v>
      </c>
      <c r="Z2282" s="5" t="str">
        <f>FIXED(EXP('WinBUGS output'!N2281),2)</f>
        <v>0.47</v>
      </c>
      <c r="AA2282" s="5" t="str">
        <f>FIXED(EXP('WinBUGS output'!M2281),2)</f>
        <v>0.13</v>
      </c>
      <c r="AB2282" s="5" t="str">
        <f>FIXED(EXP('WinBUGS output'!O2281),2)</f>
        <v>1.66</v>
      </c>
    </row>
    <row r="2283" spans="1:28" x14ac:dyDescent="0.25">
      <c r="A2283" s="15">
        <v>30</v>
      </c>
      <c r="B2283" s="15">
        <v>77</v>
      </c>
      <c r="C2283" s="5" t="str">
        <f>VLOOKUP(A2283,'WinBUGS output'!A:C,3,FALSE)</f>
        <v>Computerised third-wave cognitive therapy with support</v>
      </c>
      <c r="D2283" s="5" t="str">
        <f>VLOOKUP(B2283,'WinBUGS output'!A:C,3,FALSE)</f>
        <v>Third-wave cognitive therapy group</v>
      </c>
      <c r="E2283" s="5" t="str">
        <f>FIXED('WinBUGS output'!N2282,2)</f>
        <v>-0.31</v>
      </c>
      <c r="F2283" s="5" t="str">
        <f>FIXED('WinBUGS output'!M2282,2)</f>
        <v>-1.39</v>
      </c>
      <c r="G2283" s="5" t="str">
        <f>FIXED('WinBUGS output'!O2282,2)</f>
        <v>0.93</v>
      </c>
      <c r="H2283" s="38"/>
      <c r="I2283" s="38"/>
      <c r="J2283" s="38"/>
      <c r="X2283" s="5" t="str">
        <f t="shared" si="82"/>
        <v>Computerised third-wave cognitive therapy with support</v>
      </c>
      <c r="Y2283" s="5" t="str">
        <f t="shared" si="83"/>
        <v>Third-wave cognitive therapy group</v>
      </c>
      <c r="Z2283" s="5" t="str">
        <f>FIXED(EXP('WinBUGS output'!N2282),2)</f>
        <v>0.73</v>
      </c>
      <c r="AA2283" s="5" t="str">
        <f>FIXED(EXP('WinBUGS output'!M2282),2)</f>
        <v>0.25</v>
      </c>
      <c r="AB2283" s="5" t="str">
        <f>FIXED(EXP('WinBUGS output'!O2282),2)</f>
        <v>2.54</v>
      </c>
    </row>
    <row r="2284" spans="1:28" x14ac:dyDescent="0.25">
      <c r="A2284" s="15">
        <v>30</v>
      </c>
      <c r="B2284" s="15">
        <v>78</v>
      </c>
      <c r="C2284" s="5" t="str">
        <f>VLOOKUP(A2284,'WinBUGS output'!A:C,3,FALSE)</f>
        <v>Computerised third-wave cognitive therapy with support</v>
      </c>
      <c r="D2284" s="5" t="str">
        <f>VLOOKUP(B2284,'WinBUGS output'!A:C,3,FALSE)</f>
        <v>Third-wave cognitive therapy group + TAU</v>
      </c>
      <c r="E2284" s="5" t="str">
        <f>FIXED('WinBUGS output'!N2283,2)</f>
        <v>-0.64</v>
      </c>
      <c r="F2284" s="5" t="str">
        <f>FIXED('WinBUGS output'!M2283,2)</f>
        <v>-1.86</v>
      </c>
      <c r="G2284" s="5" t="str">
        <f>FIXED('WinBUGS output'!O2283,2)</f>
        <v>0.61</v>
      </c>
      <c r="H2284" s="38"/>
      <c r="I2284" s="38"/>
      <c r="J2284" s="38"/>
      <c r="X2284" s="5" t="str">
        <f t="shared" si="82"/>
        <v>Computerised third-wave cognitive therapy with support</v>
      </c>
      <c r="Y2284" s="5" t="str">
        <f t="shared" si="83"/>
        <v>Third-wave cognitive therapy group + TAU</v>
      </c>
      <c r="Z2284" s="5" t="str">
        <f>FIXED(EXP('WinBUGS output'!N2283),2)</f>
        <v>0.53</v>
      </c>
      <c r="AA2284" s="5" t="str">
        <f>FIXED(EXP('WinBUGS output'!M2283),2)</f>
        <v>0.16</v>
      </c>
      <c r="AB2284" s="5" t="str">
        <f>FIXED(EXP('WinBUGS output'!O2283),2)</f>
        <v>1.85</v>
      </c>
    </row>
    <row r="2285" spans="1:28" x14ac:dyDescent="0.25">
      <c r="A2285" s="15">
        <v>30</v>
      </c>
      <c r="B2285" s="15">
        <v>79</v>
      </c>
      <c r="C2285" s="5" t="str">
        <f>VLOOKUP(A2285,'WinBUGS output'!A:C,3,FALSE)</f>
        <v>Computerised third-wave cognitive therapy with support</v>
      </c>
      <c r="D2285" s="5" t="str">
        <f>VLOOKUP(B2285,'WinBUGS output'!A:C,3,FALSE)</f>
        <v>CBT individual (over 15 sessions) + any AD</v>
      </c>
      <c r="E2285" s="5" t="str">
        <f>FIXED('WinBUGS output'!N2284,2)</f>
        <v>-0.08</v>
      </c>
      <c r="F2285" s="5" t="str">
        <f>FIXED('WinBUGS output'!M2284,2)</f>
        <v>-1.37</v>
      </c>
      <c r="G2285" s="5" t="str">
        <f>FIXED('WinBUGS output'!O2284,2)</f>
        <v>1.30</v>
      </c>
      <c r="H2285" s="38"/>
      <c r="I2285" s="38"/>
      <c r="J2285" s="38"/>
      <c r="X2285" s="5" t="str">
        <f t="shared" si="82"/>
        <v>Computerised third-wave cognitive therapy with support</v>
      </c>
      <c r="Y2285" s="5" t="str">
        <f t="shared" si="83"/>
        <v>CBT individual (over 15 sessions) + any AD</v>
      </c>
      <c r="Z2285" s="5" t="str">
        <f>FIXED(EXP('WinBUGS output'!N2284),2)</f>
        <v>0.92</v>
      </c>
      <c r="AA2285" s="5" t="str">
        <f>FIXED(EXP('WinBUGS output'!M2284),2)</f>
        <v>0.25</v>
      </c>
      <c r="AB2285" s="5" t="str">
        <f>FIXED(EXP('WinBUGS output'!O2284),2)</f>
        <v>3.67</v>
      </c>
    </row>
    <row r="2286" spans="1:28" x14ac:dyDescent="0.25">
      <c r="A2286" s="15">
        <v>30</v>
      </c>
      <c r="B2286" s="15">
        <v>80</v>
      </c>
      <c r="C2286" s="5" t="str">
        <f>VLOOKUP(A2286,'WinBUGS output'!A:C,3,FALSE)</f>
        <v>Computerised third-wave cognitive therapy with support</v>
      </c>
      <c r="D2286" s="5" t="str">
        <f>VLOOKUP(B2286,'WinBUGS output'!A:C,3,FALSE)</f>
        <v>CBT individual (over 15 sessions) + any TCA</v>
      </c>
      <c r="E2286" s="5" t="str">
        <f>FIXED('WinBUGS output'!N2285,2)</f>
        <v>-0.18</v>
      </c>
      <c r="F2286" s="5" t="str">
        <f>FIXED('WinBUGS output'!M2285,2)</f>
        <v>-1.34</v>
      </c>
      <c r="G2286" s="5" t="str">
        <f>FIXED('WinBUGS output'!O2285,2)</f>
        <v>1.05</v>
      </c>
      <c r="H2286" s="38"/>
      <c r="I2286" s="38"/>
      <c r="J2286" s="38"/>
      <c r="X2286" s="5" t="str">
        <f t="shared" si="82"/>
        <v>Computerised third-wave cognitive therapy with support</v>
      </c>
      <c r="Y2286" s="5" t="str">
        <f t="shared" si="83"/>
        <v>CBT individual (over 15 sessions) + any TCA</v>
      </c>
      <c r="Z2286" s="5" t="str">
        <f>FIXED(EXP('WinBUGS output'!N2285),2)</f>
        <v>0.83</v>
      </c>
      <c r="AA2286" s="5" t="str">
        <f>FIXED(EXP('WinBUGS output'!M2285),2)</f>
        <v>0.26</v>
      </c>
      <c r="AB2286" s="5" t="str">
        <f>FIXED(EXP('WinBUGS output'!O2285),2)</f>
        <v>2.85</v>
      </c>
    </row>
    <row r="2287" spans="1:28" x14ac:dyDescent="0.25">
      <c r="A2287" s="15">
        <v>30</v>
      </c>
      <c r="B2287" s="15">
        <v>81</v>
      </c>
      <c r="C2287" s="5" t="str">
        <f>VLOOKUP(A2287,'WinBUGS output'!A:C,3,FALSE)</f>
        <v>Computerised third-wave cognitive therapy with support</v>
      </c>
      <c r="D2287" s="5" t="str">
        <f>VLOOKUP(B2287,'WinBUGS output'!A:C,3,FALSE)</f>
        <v>CBT individual (over 15 sessions) + imipramine</v>
      </c>
      <c r="E2287" s="5" t="str">
        <f>FIXED('WinBUGS output'!N2286,2)</f>
        <v>-0.20</v>
      </c>
      <c r="F2287" s="5" t="str">
        <f>FIXED('WinBUGS output'!M2286,2)</f>
        <v>-1.42</v>
      </c>
      <c r="G2287" s="5" t="str">
        <f>FIXED('WinBUGS output'!O2286,2)</f>
        <v>1.09</v>
      </c>
      <c r="H2287" s="38"/>
      <c r="I2287" s="38"/>
      <c r="J2287" s="38"/>
      <c r="X2287" s="5" t="str">
        <f t="shared" si="82"/>
        <v>Computerised third-wave cognitive therapy with support</v>
      </c>
      <c r="Y2287" s="5" t="str">
        <f t="shared" si="83"/>
        <v>CBT individual (over 15 sessions) + imipramine</v>
      </c>
      <c r="Z2287" s="5" t="str">
        <f>FIXED(EXP('WinBUGS output'!N2286),2)</f>
        <v>0.82</v>
      </c>
      <c r="AA2287" s="5" t="str">
        <f>FIXED(EXP('WinBUGS output'!M2286),2)</f>
        <v>0.24</v>
      </c>
      <c r="AB2287" s="5" t="str">
        <f>FIXED(EXP('WinBUGS output'!O2286),2)</f>
        <v>2.97</v>
      </c>
    </row>
    <row r="2288" spans="1:28" x14ac:dyDescent="0.25">
      <c r="A2288" s="15">
        <v>30</v>
      </c>
      <c r="B2288" s="15">
        <v>82</v>
      </c>
      <c r="C2288" s="5" t="str">
        <f>VLOOKUP(A2288,'WinBUGS output'!A:C,3,FALSE)</f>
        <v>Computerised third-wave cognitive therapy with support</v>
      </c>
      <c r="D2288" s="5" t="str">
        <f>VLOOKUP(B2288,'WinBUGS output'!A:C,3,FALSE)</f>
        <v>CBT group (under 15 sessions) + imipramine</v>
      </c>
      <c r="E2288" s="5" t="str">
        <f>FIXED('WinBUGS output'!N2287,2)</f>
        <v>0.67</v>
      </c>
      <c r="F2288" s="5" t="str">
        <f>FIXED('WinBUGS output'!M2287,2)</f>
        <v>-1.00</v>
      </c>
      <c r="G2288" s="5" t="str">
        <f>FIXED('WinBUGS output'!O2287,2)</f>
        <v>2.39</v>
      </c>
      <c r="H2288" s="38"/>
      <c r="I2288" s="38"/>
      <c r="J2288" s="38"/>
      <c r="X2288" s="5" t="str">
        <f t="shared" si="82"/>
        <v>Computerised third-wave cognitive therapy with support</v>
      </c>
      <c r="Y2288" s="5" t="str">
        <f t="shared" si="83"/>
        <v>CBT group (under 15 sessions) + imipramine</v>
      </c>
      <c r="Z2288" s="5" t="str">
        <f>FIXED(EXP('WinBUGS output'!N2287),2)</f>
        <v>1.96</v>
      </c>
      <c r="AA2288" s="5" t="str">
        <f>FIXED(EXP('WinBUGS output'!M2287),2)</f>
        <v>0.37</v>
      </c>
      <c r="AB2288" s="5" t="str">
        <f>FIXED(EXP('WinBUGS output'!O2287),2)</f>
        <v>10.89</v>
      </c>
    </row>
    <row r="2289" spans="1:28" x14ac:dyDescent="0.25">
      <c r="A2289" s="15">
        <v>30</v>
      </c>
      <c r="B2289" s="15">
        <v>83</v>
      </c>
      <c r="C2289" s="5" t="str">
        <f>VLOOKUP(A2289,'WinBUGS output'!A:C,3,FALSE)</f>
        <v>Computerised third-wave cognitive therapy with support</v>
      </c>
      <c r="D2289" s="5" t="str">
        <f>VLOOKUP(B2289,'WinBUGS output'!A:C,3,FALSE)</f>
        <v>Problem solving individual + any SSRI</v>
      </c>
      <c r="E2289" s="5" t="str">
        <f>FIXED('WinBUGS output'!N2288,2)</f>
        <v>-0.99</v>
      </c>
      <c r="F2289" s="5" t="str">
        <f>FIXED('WinBUGS output'!M2288,2)</f>
        <v>-2.61</v>
      </c>
      <c r="G2289" s="5" t="str">
        <f>FIXED('WinBUGS output'!O2288,2)</f>
        <v>0.61</v>
      </c>
      <c r="H2289" s="38"/>
      <c r="I2289" s="38"/>
      <c r="J2289" s="38"/>
      <c r="X2289" s="5" t="str">
        <f t="shared" si="82"/>
        <v>Computerised third-wave cognitive therapy with support</v>
      </c>
      <c r="Y2289" s="5" t="str">
        <f t="shared" si="83"/>
        <v>Problem solving individual + any SSRI</v>
      </c>
      <c r="Z2289" s="5" t="str">
        <f>FIXED(EXP('WinBUGS output'!N2288),2)</f>
        <v>0.37</v>
      </c>
      <c r="AA2289" s="5" t="str">
        <f>FIXED(EXP('WinBUGS output'!M2288),2)</f>
        <v>0.07</v>
      </c>
      <c r="AB2289" s="5" t="str">
        <f>FIXED(EXP('WinBUGS output'!O2288),2)</f>
        <v>1.85</v>
      </c>
    </row>
    <row r="2290" spans="1:28" x14ac:dyDescent="0.25">
      <c r="A2290" s="15">
        <v>30</v>
      </c>
      <c r="B2290" s="15">
        <v>84</v>
      </c>
      <c r="C2290" s="5" t="str">
        <f>VLOOKUP(A2290,'WinBUGS output'!A:C,3,FALSE)</f>
        <v>Computerised third-wave cognitive therapy with support</v>
      </c>
      <c r="D2290" s="5" t="str">
        <f>VLOOKUP(B2290,'WinBUGS output'!A:C,3,FALSE)</f>
        <v>Supportive psychotherapy + any SSRI</v>
      </c>
      <c r="E2290" s="5" t="str">
        <f>FIXED('WinBUGS output'!N2289,2)</f>
        <v>-0.25</v>
      </c>
      <c r="F2290" s="5" t="str">
        <f>FIXED('WinBUGS output'!M2289,2)</f>
        <v>-2.30</v>
      </c>
      <c r="G2290" s="5" t="str">
        <f>FIXED('WinBUGS output'!O2289,2)</f>
        <v>1.76</v>
      </c>
      <c r="H2290" s="38"/>
      <c r="I2290" s="38"/>
      <c r="J2290" s="38"/>
      <c r="X2290" s="5" t="str">
        <f t="shared" si="82"/>
        <v>Computerised third-wave cognitive therapy with support</v>
      </c>
      <c r="Y2290" s="5" t="str">
        <f t="shared" si="83"/>
        <v>Supportive psychotherapy + any SSRI</v>
      </c>
      <c r="Z2290" s="5" t="str">
        <f>FIXED(EXP('WinBUGS output'!N2289),2)</f>
        <v>0.78</v>
      </c>
      <c r="AA2290" s="5" t="str">
        <f>FIXED(EXP('WinBUGS output'!M2289),2)</f>
        <v>0.10</v>
      </c>
      <c r="AB2290" s="5" t="str">
        <f>FIXED(EXP('WinBUGS output'!O2289),2)</f>
        <v>5.82</v>
      </c>
    </row>
    <row r="2291" spans="1:28" x14ac:dyDescent="0.25">
      <c r="A2291" s="15">
        <v>30</v>
      </c>
      <c r="B2291" s="15">
        <v>85</v>
      </c>
      <c r="C2291" s="5" t="str">
        <f>VLOOKUP(A2291,'WinBUGS output'!A:C,3,FALSE)</f>
        <v>Computerised third-wave cognitive therapy with support</v>
      </c>
      <c r="D2291" s="5" t="str">
        <f>VLOOKUP(B2291,'WinBUGS output'!A:C,3,FALSE)</f>
        <v>Interpersonal psychotherapy (IPT) + any AD</v>
      </c>
      <c r="E2291" s="5" t="str">
        <f>FIXED('WinBUGS output'!N2290,2)</f>
        <v>-0.40</v>
      </c>
      <c r="F2291" s="5" t="str">
        <f>FIXED('WinBUGS output'!M2290,2)</f>
        <v>-1.89</v>
      </c>
      <c r="G2291" s="5" t="str">
        <f>FIXED('WinBUGS output'!O2290,2)</f>
        <v>1.12</v>
      </c>
      <c r="H2291" s="38"/>
      <c r="I2291" s="38"/>
      <c r="J2291" s="38"/>
      <c r="X2291" s="5" t="str">
        <f t="shared" si="82"/>
        <v>Computerised third-wave cognitive therapy with support</v>
      </c>
      <c r="Y2291" s="5" t="str">
        <f t="shared" si="83"/>
        <v>Interpersonal psychotherapy (IPT) + any AD</v>
      </c>
      <c r="Z2291" s="5" t="str">
        <f>FIXED(EXP('WinBUGS output'!N2290),2)</f>
        <v>0.67</v>
      </c>
      <c r="AA2291" s="5" t="str">
        <f>FIXED(EXP('WinBUGS output'!M2290),2)</f>
        <v>0.15</v>
      </c>
      <c r="AB2291" s="5" t="str">
        <f>FIXED(EXP('WinBUGS output'!O2290),2)</f>
        <v>3.08</v>
      </c>
    </row>
    <row r="2292" spans="1:28" x14ac:dyDescent="0.25">
      <c r="A2292" s="15">
        <v>30</v>
      </c>
      <c r="B2292" s="15">
        <v>86</v>
      </c>
      <c r="C2292" s="5" t="str">
        <f>VLOOKUP(A2292,'WinBUGS output'!A:C,3,FALSE)</f>
        <v>Computerised third-wave cognitive therapy with support</v>
      </c>
      <c r="D2292" s="5" t="str">
        <f>VLOOKUP(B2292,'WinBUGS output'!A:C,3,FALSE)</f>
        <v>Interpersonal psychotherapy (IPT) + imipramine</v>
      </c>
      <c r="E2292" s="5" t="str">
        <f>FIXED('WinBUGS output'!N2291,2)</f>
        <v>-0.51</v>
      </c>
      <c r="F2292" s="5" t="str">
        <f>FIXED('WinBUGS output'!M2291,2)</f>
        <v>-2.13</v>
      </c>
      <c r="G2292" s="5" t="str">
        <f>FIXED('WinBUGS output'!O2291,2)</f>
        <v>1.11</v>
      </c>
      <c r="H2292" s="38"/>
      <c r="I2292" s="38"/>
      <c r="J2292" s="38"/>
      <c r="X2292" s="5" t="str">
        <f t="shared" si="82"/>
        <v>Computerised third-wave cognitive therapy with support</v>
      </c>
      <c r="Y2292" s="5" t="str">
        <f t="shared" si="83"/>
        <v>Interpersonal psychotherapy (IPT) + imipramine</v>
      </c>
      <c r="Z2292" s="5" t="str">
        <f>FIXED(EXP('WinBUGS output'!N2291),2)</f>
        <v>0.60</v>
      </c>
      <c r="AA2292" s="5" t="str">
        <f>FIXED(EXP('WinBUGS output'!M2291),2)</f>
        <v>0.12</v>
      </c>
      <c r="AB2292" s="5" t="str">
        <f>FIXED(EXP('WinBUGS output'!O2291),2)</f>
        <v>3.05</v>
      </c>
    </row>
    <row r="2293" spans="1:28" x14ac:dyDescent="0.25">
      <c r="A2293" s="15">
        <v>30</v>
      </c>
      <c r="B2293" s="15">
        <v>87</v>
      </c>
      <c r="C2293" s="5" t="str">
        <f>VLOOKUP(A2293,'WinBUGS output'!A:C,3,FALSE)</f>
        <v>Computerised third-wave cognitive therapy with support</v>
      </c>
      <c r="D2293" s="5" t="str">
        <f>VLOOKUP(B2293,'WinBUGS output'!A:C,3,FALSE)</f>
        <v>Short-term psychodynamic psychotherapy individual + Any AD</v>
      </c>
      <c r="E2293" s="5" t="str">
        <f>FIXED('WinBUGS output'!N2292,2)</f>
        <v>0.24</v>
      </c>
      <c r="F2293" s="5" t="str">
        <f>FIXED('WinBUGS output'!M2292,2)</f>
        <v>-0.93</v>
      </c>
      <c r="G2293" s="5" t="str">
        <f>FIXED('WinBUGS output'!O2292,2)</f>
        <v>1.49</v>
      </c>
      <c r="H2293" s="38"/>
      <c r="I2293" s="38"/>
      <c r="J2293" s="38"/>
      <c r="X2293" s="5" t="str">
        <f t="shared" si="82"/>
        <v>Computerised third-wave cognitive therapy with support</v>
      </c>
      <c r="Y2293" s="5" t="str">
        <f t="shared" si="83"/>
        <v>Short-term psychodynamic psychotherapy individual + Any AD</v>
      </c>
      <c r="Z2293" s="5" t="str">
        <f>FIXED(EXP('WinBUGS output'!N2292),2)</f>
        <v>1.27</v>
      </c>
      <c r="AA2293" s="5" t="str">
        <f>FIXED(EXP('WinBUGS output'!M2292),2)</f>
        <v>0.39</v>
      </c>
      <c r="AB2293" s="5" t="str">
        <f>FIXED(EXP('WinBUGS output'!O2292),2)</f>
        <v>4.44</v>
      </c>
    </row>
    <row r="2294" spans="1:28" x14ac:dyDescent="0.25">
      <c r="A2294" s="15">
        <v>30</v>
      </c>
      <c r="B2294" s="15">
        <v>88</v>
      </c>
      <c r="C2294" s="5" t="str">
        <f>VLOOKUP(A2294,'WinBUGS output'!A:C,3,FALSE)</f>
        <v>Computerised third-wave cognitive therapy with support</v>
      </c>
      <c r="D2294" s="5" t="str">
        <f>VLOOKUP(B2294,'WinBUGS output'!A:C,3,FALSE)</f>
        <v>Short-term psychodynamic psychotherapy individual + any SSRI</v>
      </c>
      <c r="E2294" s="5" t="str">
        <f>FIXED('WinBUGS output'!N2293,2)</f>
        <v>0.22</v>
      </c>
      <c r="F2294" s="5" t="str">
        <f>FIXED('WinBUGS output'!M2293,2)</f>
        <v>-1.12</v>
      </c>
      <c r="G2294" s="5" t="str">
        <f>FIXED('WinBUGS output'!O2293,2)</f>
        <v>1.63</v>
      </c>
      <c r="H2294" s="38"/>
      <c r="I2294" s="38"/>
      <c r="J2294" s="38"/>
      <c r="X2294" s="5" t="str">
        <f t="shared" si="82"/>
        <v>Computerised third-wave cognitive therapy with support</v>
      </c>
      <c r="Y2294" s="5" t="str">
        <f t="shared" si="83"/>
        <v>Short-term psychodynamic psychotherapy individual + any SSRI</v>
      </c>
      <c r="Z2294" s="5" t="str">
        <f>FIXED(EXP('WinBUGS output'!N2293),2)</f>
        <v>1.25</v>
      </c>
      <c r="AA2294" s="5" t="str">
        <f>FIXED(EXP('WinBUGS output'!M2293),2)</f>
        <v>0.33</v>
      </c>
      <c r="AB2294" s="5" t="str">
        <f>FIXED(EXP('WinBUGS output'!O2293),2)</f>
        <v>5.11</v>
      </c>
    </row>
    <row r="2295" spans="1:28" x14ac:dyDescent="0.25">
      <c r="A2295" s="15">
        <v>30</v>
      </c>
      <c r="B2295" s="15">
        <v>89</v>
      </c>
      <c r="C2295" s="5" t="str">
        <f>VLOOKUP(A2295,'WinBUGS output'!A:C,3,FALSE)</f>
        <v>Computerised third-wave cognitive therapy with support</v>
      </c>
      <c r="D2295" s="5" t="str">
        <f>VLOOKUP(B2295,'WinBUGS output'!A:C,3,FALSE)</f>
        <v>CBT individual (over 15 sessions) + Pill placebo</v>
      </c>
      <c r="E2295" s="5" t="str">
        <f>FIXED('WinBUGS output'!N2294,2)</f>
        <v>-1.35</v>
      </c>
      <c r="F2295" s="5" t="str">
        <f>FIXED('WinBUGS output'!M2294,2)</f>
        <v>-2.91</v>
      </c>
      <c r="G2295" s="5" t="str">
        <f>FIXED('WinBUGS output'!O2294,2)</f>
        <v>0.15</v>
      </c>
      <c r="H2295" s="38"/>
      <c r="I2295" s="38"/>
      <c r="J2295" s="38"/>
      <c r="X2295" s="5" t="str">
        <f t="shared" si="82"/>
        <v>Computerised third-wave cognitive therapy with support</v>
      </c>
      <c r="Y2295" s="5" t="str">
        <f t="shared" si="83"/>
        <v>CBT individual (over 15 sessions) + Pill placebo</v>
      </c>
      <c r="Z2295" s="5" t="str">
        <f>FIXED(EXP('WinBUGS output'!N2294),2)</f>
        <v>0.26</v>
      </c>
      <c r="AA2295" s="5" t="str">
        <f>FIXED(EXP('WinBUGS output'!M2294),2)</f>
        <v>0.05</v>
      </c>
      <c r="AB2295" s="5" t="str">
        <f>FIXED(EXP('WinBUGS output'!O2294),2)</f>
        <v>1.16</v>
      </c>
    </row>
    <row r="2296" spans="1:28" x14ac:dyDescent="0.25">
      <c r="A2296" s="15">
        <v>30</v>
      </c>
      <c r="B2296" s="15">
        <v>90</v>
      </c>
      <c r="C2296" s="5" t="str">
        <f>VLOOKUP(A2296,'WinBUGS output'!A:C,3,FALSE)</f>
        <v>Computerised third-wave cognitive therapy with support</v>
      </c>
      <c r="D2296" s="5" t="str">
        <f>VLOOKUP(B2296,'WinBUGS output'!A:C,3,FALSE)</f>
        <v xml:space="preserve">Interpersonal psychotherapy (IPT) + Pill placebo </v>
      </c>
      <c r="E2296" s="5" t="str">
        <f>FIXED('WinBUGS output'!N2295,2)</f>
        <v>-1.18</v>
      </c>
      <c r="F2296" s="5" t="str">
        <f>FIXED('WinBUGS output'!M2295,2)</f>
        <v>-2.62</v>
      </c>
      <c r="G2296" s="5" t="str">
        <f>FIXED('WinBUGS output'!O2295,2)</f>
        <v>0.26</v>
      </c>
      <c r="H2296" s="38"/>
      <c r="I2296" s="38"/>
      <c r="J2296" s="38"/>
      <c r="X2296" s="5" t="str">
        <f t="shared" si="82"/>
        <v>Computerised third-wave cognitive therapy with support</v>
      </c>
      <c r="Y2296" s="5" t="str">
        <f t="shared" si="83"/>
        <v xml:space="preserve">Interpersonal psychotherapy (IPT) + Pill placebo </v>
      </c>
      <c r="Z2296" s="5" t="str">
        <f>FIXED(EXP('WinBUGS output'!N2295),2)</f>
        <v>0.31</v>
      </c>
      <c r="AA2296" s="5" t="str">
        <f>FIXED(EXP('WinBUGS output'!M2295),2)</f>
        <v>0.07</v>
      </c>
      <c r="AB2296" s="5" t="str">
        <f>FIXED(EXP('WinBUGS output'!O2295),2)</f>
        <v>1.30</v>
      </c>
    </row>
    <row r="2297" spans="1:28" x14ac:dyDescent="0.25">
      <c r="A2297" s="15">
        <v>30</v>
      </c>
      <c r="B2297" s="15">
        <v>91</v>
      </c>
      <c r="C2297" s="5" t="str">
        <f>VLOOKUP(A2297,'WinBUGS output'!A:C,3,FALSE)</f>
        <v>Computerised third-wave cognitive therapy with support</v>
      </c>
      <c r="D2297" s="5" t="str">
        <f>VLOOKUP(B2297,'WinBUGS output'!A:C,3,FALSE)</f>
        <v>Exercise + CBT individual (under 15 sessions)</v>
      </c>
      <c r="E2297" s="5" t="str">
        <f>FIXED('WinBUGS output'!N2296,2)</f>
        <v>-0.61</v>
      </c>
      <c r="F2297" s="5" t="str">
        <f>FIXED('WinBUGS output'!M2296,2)</f>
        <v>-1.92</v>
      </c>
      <c r="G2297" s="5" t="str">
        <f>FIXED('WinBUGS output'!O2296,2)</f>
        <v>0.73</v>
      </c>
      <c r="H2297" s="38"/>
      <c r="I2297" s="38"/>
      <c r="J2297" s="38"/>
      <c r="X2297" s="5" t="str">
        <f t="shared" si="82"/>
        <v>Computerised third-wave cognitive therapy with support</v>
      </c>
      <c r="Y2297" s="5" t="str">
        <f t="shared" si="83"/>
        <v>Exercise + CBT individual (under 15 sessions)</v>
      </c>
      <c r="Z2297" s="5" t="str">
        <f>FIXED(EXP('WinBUGS output'!N2296),2)</f>
        <v>0.54</v>
      </c>
      <c r="AA2297" s="5" t="str">
        <f>FIXED(EXP('WinBUGS output'!M2296),2)</f>
        <v>0.15</v>
      </c>
      <c r="AB2297" s="5" t="str">
        <f>FIXED(EXP('WinBUGS output'!O2296),2)</f>
        <v>2.07</v>
      </c>
    </row>
    <row r="2298" spans="1:28" x14ac:dyDescent="0.25">
      <c r="A2298" s="15">
        <v>30</v>
      </c>
      <c r="B2298" s="15">
        <v>92</v>
      </c>
      <c r="C2298" s="5" t="str">
        <f>VLOOKUP(A2298,'WinBUGS output'!A:C,3,FALSE)</f>
        <v>Computerised third-wave cognitive therapy with support</v>
      </c>
      <c r="D2298" s="5" t="str">
        <f>VLOOKUP(B2298,'WinBUGS output'!A:C,3,FALSE)</f>
        <v>Exercise + Sertraline</v>
      </c>
      <c r="E2298" s="5" t="str">
        <f>FIXED('WinBUGS output'!N2297,2)</f>
        <v>-0.50</v>
      </c>
      <c r="F2298" s="5" t="str">
        <f>FIXED('WinBUGS output'!M2297,2)</f>
        <v>-1.58</v>
      </c>
      <c r="G2298" s="5" t="str">
        <f>FIXED('WinBUGS output'!O2297,2)</f>
        <v>0.69</v>
      </c>
      <c r="H2298" s="38"/>
      <c r="I2298" s="38"/>
      <c r="J2298" s="38"/>
      <c r="X2298" s="5" t="str">
        <f t="shared" si="82"/>
        <v>Computerised third-wave cognitive therapy with support</v>
      </c>
      <c r="Y2298" s="5" t="str">
        <f t="shared" si="83"/>
        <v>Exercise + Sertraline</v>
      </c>
      <c r="Z2298" s="5" t="str">
        <f>FIXED(EXP('WinBUGS output'!N2297),2)</f>
        <v>0.61</v>
      </c>
      <c r="AA2298" s="5" t="str">
        <f>FIXED(EXP('WinBUGS output'!M2297),2)</f>
        <v>0.21</v>
      </c>
      <c r="AB2298" s="5" t="str">
        <f>FIXED(EXP('WinBUGS output'!O2297),2)</f>
        <v>2.00</v>
      </c>
    </row>
    <row r="2299" spans="1:28" x14ac:dyDescent="0.25">
      <c r="A2299" s="15">
        <v>31</v>
      </c>
      <c r="B2299" s="15">
        <v>32</v>
      </c>
      <c r="C2299" s="5" t="str">
        <f>VLOOKUP(A2299,'WinBUGS output'!A:C,3,FALSE)</f>
        <v>Computerised-CBT (CCBT) with support</v>
      </c>
      <c r="D2299" s="5" t="str">
        <f>VLOOKUP(B2299,'WinBUGS output'!A:C,3,FALSE)</f>
        <v>Computerised-CBT (CCBT) with support + TAU</v>
      </c>
      <c r="E2299" s="5" t="str">
        <f>FIXED('WinBUGS output'!N2298,2)</f>
        <v>-0.45</v>
      </c>
      <c r="F2299" s="5" t="str">
        <f>FIXED('WinBUGS output'!M2298,2)</f>
        <v>-1.22</v>
      </c>
      <c r="G2299" s="5" t="str">
        <f>FIXED('WinBUGS output'!O2298,2)</f>
        <v>0.15</v>
      </c>
      <c r="H2299" s="38"/>
      <c r="I2299" s="38"/>
      <c r="J2299" s="38"/>
      <c r="X2299" s="5" t="str">
        <f t="shared" si="82"/>
        <v>Computerised-CBT (CCBT) with support</v>
      </c>
      <c r="Y2299" s="5" t="str">
        <f t="shared" si="83"/>
        <v>Computerised-CBT (CCBT) with support + TAU</v>
      </c>
      <c r="Z2299" s="5" t="str">
        <f>FIXED(EXP('WinBUGS output'!N2298),2)</f>
        <v>0.64</v>
      </c>
      <c r="AA2299" s="5" t="str">
        <f>FIXED(EXP('WinBUGS output'!M2298),2)</f>
        <v>0.30</v>
      </c>
      <c r="AB2299" s="5" t="str">
        <f>FIXED(EXP('WinBUGS output'!O2298),2)</f>
        <v>1.16</v>
      </c>
    </row>
    <row r="2300" spans="1:28" x14ac:dyDescent="0.25">
      <c r="A2300" s="15">
        <v>31</v>
      </c>
      <c r="B2300" s="15">
        <v>33</v>
      </c>
      <c r="C2300" s="5" t="str">
        <f>VLOOKUP(A2300,'WinBUGS output'!A:C,3,FALSE)</f>
        <v>Computerised-CBT (CCBT) with support</v>
      </c>
      <c r="D2300" s="5" t="str">
        <f>VLOOKUP(B2300,'WinBUGS output'!A:C,3,FALSE)</f>
        <v>Tailored computerised-CBT (CCBT) with support</v>
      </c>
      <c r="E2300" s="5" t="str">
        <f>FIXED('WinBUGS output'!N2299,2)</f>
        <v>-0.36</v>
      </c>
      <c r="F2300" s="5" t="str">
        <f>FIXED('WinBUGS output'!M2299,2)</f>
        <v>-1.28</v>
      </c>
      <c r="G2300" s="5" t="str">
        <f>FIXED('WinBUGS output'!O2299,2)</f>
        <v>0.30</v>
      </c>
      <c r="H2300" s="38" t="s">
        <v>5302</v>
      </c>
      <c r="I2300" s="38" t="s">
        <v>5456</v>
      </c>
      <c r="J2300" s="38" t="s">
        <v>5457</v>
      </c>
      <c r="X2300" s="5" t="str">
        <f t="shared" si="82"/>
        <v>Computerised-CBT (CCBT) with support</v>
      </c>
      <c r="Y2300" s="5" t="str">
        <f t="shared" si="83"/>
        <v>Tailored computerised-CBT (CCBT) with support</v>
      </c>
      <c r="Z2300" s="5" t="str">
        <f>FIXED(EXP('WinBUGS output'!N2299),2)</f>
        <v>0.70</v>
      </c>
      <c r="AA2300" s="5" t="str">
        <f>FIXED(EXP('WinBUGS output'!M2299),2)</f>
        <v>0.28</v>
      </c>
      <c r="AB2300" s="5" t="str">
        <f>FIXED(EXP('WinBUGS output'!O2299),2)</f>
        <v>1.35</v>
      </c>
    </row>
    <row r="2301" spans="1:28" x14ac:dyDescent="0.25">
      <c r="A2301" s="15">
        <v>31</v>
      </c>
      <c r="B2301" s="15">
        <v>34</v>
      </c>
      <c r="C2301" s="5" t="str">
        <f>VLOOKUP(A2301,'WinBUGS output'!A:C,3,FALSE)</f>
        <v>Computerised-CBT (CCBT) with support</v>
      </c>
      <c r="D2301" s="5" t="str">
        <f>VLOOKUP(B2301,'WinBUGS output'!A:C,3,FALSE)</f>
        <v>Behavioural bibliotherapy</v>
      </c>
      <c r="E2301" s="5" t="str">
        <f>FIXED('WinBUGS output'!N2300,2)</f>
        <v>-0.44</v>
      </c>
      <c r="F2301" s="5" t="str">
        <f>FIXED('WinBUGS output'!M2300,2)</f>
        <v>-1.15</v>
      </c>
      <c r="G2301" s="5" t="str">
        <f>FIXED('WinBUGS output'!O2300,2)</f>
        <v>0.32</v>
      </c>
      <c r="H2301" s="38"/>
      <c r="I2301" s="38"/>
      <c r="J2301" s="38"/>
      <c r="X2301" s="5" t="str">
        <f t="shared" si="82"/>
        <v>Computerised-CBT (CCBT) with support</v>
      </c>
      <c r="Y2301" s="5" t="str">
        <f t="shared" si="83"/>
        <v>Behavioural bibliotherapy</v>
      </c>
      <c r="Z2301" s="5" t="str">
        <f>FIXED(EXP('WinBUGS output'!N2300),2)</f>
        <v>0.65</v>
      </c>
      <c r="AA2301" s="5" t="str">
        <f>FIXED(EXP('WinBUGS output'!M2300),2)</f>
        <v>0.32</v>
      </c>
      <c r="AB2301" s="5" t="str">
        <f>FIXED(EXP('WinBUGS output'!O2300),2)</f>
        <v>1.38</v>
      </c>
    </row>
    <row r="2302" spans="1:28" x14ac:dyDescent="0.25">
      <c r="A2302" s="15">
        <v>31</v>
      </c>
      <c r="B2302" s="15">
        <v>35</v>
      </c>
      <c r="C2302" s="5" t="str">
        <f>VLOOKUP(A2302,'WinBUGS output'!A:C,3,FALSE)</f>
        <v>Computerised-CBT (CCBT) with support</v>
      </c>
      <c r="D2302" s="5" t="str">
        <f>VLOOKUP(B2302,'WinBUGS output'!A:C,3,FALSE)</f>
        <v>Cognitive bibliotherapy</v>
      </c>
      <c r="E2302" s="5" t="str">
        <f>FIXED('WinBUGS output'!N2301,2)</f>
        <v>-0.54</v>
      </c>
      <c r="F2302" s="5" t="str">
        <f>FIXED('WinBUGS output'!M2301,2)</f>
        <v>-1.16</v>
      </c>
      <c r="G2302" s="5" t="str">
        <f>FIXED('WinBUGS output'!O2301,2)</f>
        <v>0.04</v>
      </c>
      <c r="H2302" s="38"/>
      <c r="I2302" s="38"/>
      <c r="J2302" s="38"/>
      <c r="X2302" s="5" t="str">
        <f t="shared" si="82"/>
        <v>Computerised-CBT (CCBT) with support</v>
      </c>
      <c r="Y2302" s="5" t="str">
        <f t="shared" si="83"/>
        <v>Cognitive bibliotherapy</v>
      </c>
      <c r="Z2302" s="5" t="str">
        <f>FIXED(EXP('WinBUGS output'!N2301),2)</f>
        <v>0.59</v>
      </c>
      <c r="AA2302" s="5" t="str">
        <f>FIXED(EXP('WinBUGS output'!M2301),2)</f>
        <v>0.31</v>
      </c>
      <c r="AB2302" s="5" t="str">
        <f>FIXED(EXP('WinBUGS output'!O2301),2)</f>
        <v>1.04</v>
      </c>
    </row>
    <row r="2303" spans="1:28" x14ac:dyDescent="0.25">
      <c r="A2303" s="15">
        <v>31</v>
      </c>
      <c r="B2303" s="15">
        <v>36</v>
      </c>
      <c r="C2303" s="5" t="str">
        <f>VLOOKUP(A2303,'WinBUGS output'!A:C,3,FALSE)</f>
        <v>Computerised-CBT (CCBT) with support</v>
      </c>
      <c r="D2303" s="5" t="str">
        <f>VLOOKUP(B2303,'WinBUGS output'!A:C,3,FALSE)</f>
        <v>Cognitive bibliotherapy + TAU</v>
      </c>
      <c r="E2303" s="5" t="str">
        <f>FIXED('WinBUGS output'!N2302,2)</f>
        <v>-0.50</v>
      </c>
      <c r="F2303" s="5" t="str">
        <f>FIXED('WinBUGS output'!M2302,2)</f>
        <v>-1.20</v>
      </c>
      <c r="G2303" s="5" t="str">
        <f>FIXED('WinBUGS output'!O2302,2)</f>
        <v>0.16</v>
      </c>
      <c r="H2303" s="38"/>
      <c r="I2303" s="38"/>
      <c r="J2303" s="38"/>
      <c r="X2303" s="5" t="str">
        <f t="shared" si="82"/>
        <v>Computerised-CBT (CCBT) with support</v>
      </c>
      <c r="Y2303" s="5" t="str">
        <f t="shared" si="83"/>
        <v>Cognitive bibliotherapy + TAU</v>
      </c>
      <c r="Z2303" s="5" t="str">
        <f>FIXED(EXP('WinBUGS output'!N2302),2)</f>
        <v>0.61</v>
      </c>
      <c r="AA2303" s="5" t="str">
        <f>FIXED(EXP('WinBUGS output'!M2302),2)</f>
        <v>0.30</v>
      </c>
      <c r="AB2303" s="5" t="str">
        <f>FIXED(EXP('WinBUGS output'!O2302),2)</f>
        <v>1.18</v>
      </c>
    </row>
    <row r="2304" spans="1:28" x14ac:dyDescent="0.25">
      <c r="A2304" s="15">
        <v>31</v>
      </c>
      <c r="B2304" s="15">
        <v>37</v>
      </c>
      <c r="C2304" s="5" t="str">
        <f>VLOOKUP(A2304,'WinBUGS output'!A:C,3,FALSE)</f>
        <v>Computerised-CBT (CCBT) with support</v>
      </c>
      <c r="D2304" s="5" t="str">
        <f>VLOOKUP(B2304,'WinBUGS output'!A:C,3,FALSE)</f>
        <v>Computerised cognitive bias modification</v>
      </c>
      <c r="E2304" s="5" t="str">
        <f>FIXED('WinBUGS output'!N2303,2)</f>
        <v>-0.47</v>
      </c>
      <c r="F2304" s="5" t="str">
        <f>FIXED('WinBUGS output'!M2303,2)</f>
        <v>-1.17</v>
      </c>
      <c r="G2304" s="5" t="str">
        <f>FIXED('WinBUGS output'!O2303,2)</f>
        <v>0.22</v>
      </c>
      <c r="H2304" s="38"/>
      <c r="I2304" s="38"/>
      <c r="J2304" s="38"/>
      <c r="X2304" s="5" t="str">
        <f t="shared" si="82"/>
        <v>Computerised-CBT (CCBT) with support</v>
      </c>
      <c r="Y2304" s="5" t="str">
        <f t="shared" si="83"/>
        <v>Computerised cognitive bias modification</v>
      </c>
      <c r="Z2304" s="5" t="str">
        <f>FIXED(EXP('WinBUGS output'!N2303),2)</f>
        <v>0.62</v>
      </c>
      <c r="AA2304" s="5" t="str">
        <f>FIXED(EXP('WinBUGS output'!M2303),2)</f>
        <v>0.31</v>
      </c>
      <c r="AB2304" s="5" t="str">
        <f>FIXED(EXP('WinBUGS output'!O2303),2)</f>
        <v>1.25</v>
      </c>
    </row>
    <row r="2305" spans="1:28" x14ac:dyDescent="0.25">
      <c r="A2305" s="15">
        <v>31</v>
      </c>
      <c r="B2305" s="15">
        <v>38</v>
      </c>
      <c r="C2305" s="5" t="str">
        <f>VLOOKUP(A2305,'WinBUGS output'!A:C,3,FALSE)</f>
        <v>Computerised-CBT (CCBT) with support</v>
      </c>
      <c r="D2305" s="5" t="str">
        <f>VLOOKUP(B2305,'WinBUGS output'!A:C,3,FALSE)</f>
        <v>Computerised mindfulness intervention</v>
      </c>
      <c r="E2305" s="5" t="str">
        <f>FIXED('WinBUGS output'!N2304,2)</f>
        <v>-0.46</v>
      </c>
      <c r="F2305" s="5" t="str">
        <f>FIXED('WinBUGS output'!M2304,2)</f>
        <v>-1.18</v>
      </c>
      <c r="G2305" s="5" t="str">
        <f>FIXED('WinBUGS output'!O2304,2)</f>
        <v>0.27</v>
      </c>
      <c r="H2305" s="38"/>
      <c r="I2305" s="38"/>
      <c r="J2305" s="38"/>
      <c r="X2305" s="5" t="str">
        <f t="shared" si="82"/>
        <v>Computerised-CBT (CCBT) with support</v>
      </c>
      <c r="Y2305" s="5" t="str">
        <f t="shared" si="83"/>
        <v>Computerised mindfulness intervention</v>
      </c>
      <c r="Z2305" s="5" t="str">
        <f>FIXED(EXP('WinBUGS output'!N2304),2)</f>
        <v>0.63</v>
      </c>
      <c r="AA2305" s="5" t="str">
        <f>FIXED(EXP('WinBUGS output'!M2304),2)</f>
        <v>0.31</v>
      </c>
      <c r="AB2305" s="5" t="str">
        <f>FIXED(EXP('WinBUGS output'!O2304),2)</f>
        <v>1.31</v>
      </c>
    </row>
    <row r="2306" spans="1:28" x14ac:dyDescent="0.25">
      <c r="A2306" s="15">
        <v>31</v>
      </c>
      <c r="B2306" s="15">
        <v>39</v>
      </c>
      <c r="C2306" s="5" t="str">
        <f>VLOOKUP(A2306,'WinBUGS output'!A:C,3,FALSE)</f>
        <v>Computerised-CBT (CCBT) with support</v>
      </c>
      <c r="D2306" s="5" t="str">
        <f>VLOOKUP(B2306,'WinBUGS output'!A:C,3,FALSE)</f>
        <v>Computerised-CBT (CCBT)</v>
      </c>
      <c r="E2306" s="5" t="str">
        <f>FIXED('WinBUGS output'!N2305,2)</f>
        <v>-0.45</v>
      </c>
      <c r="F2306" s="5" t="str">
        <f>FIXED('WinBUGS output'!M2305,2)</f>
        <v>-1.03</v>
      </c>
      <c r="G2306" s="5" t="str">
        <f>FIXED('WinBUGS output'!O2305,2)</f>
        <v>0.09</v>
      </c>
      <c r="H2306" s="38"/>
      <c r="I2306" s="38"/>
      <c r="J2306" s="38"/>
      <c r="X2306" s="5" t="str">
        <f t="shared" si="82"/>
        <v>Computerised-CBT (CCBT) with support</v>
      </c>
      <c r="Y2306" s="5" t="str">
        <f t="shared" si="83"/>
        <v>Computerised-CBT (CCBT)</v>
      </c>
      <c r="Z2306" s="5" t="str">
        <f>FIXED(EXP('WinBUGS output'!N2305),2)</f>
        <v>0.64</v>
      </c>
      <c r="AA2306" s="5" t="str">
        <f>FIXED(EXP('WinBUGS output'!M2305),2)</f>
        <v>0.36</v>
      </c>
      <c r="AB2306" s="5" t="str">
        <f>FIXED(EXP('WinBUGS output'!O2305),2)</f>
        <v>1.10</v>
      </c>
    </row>
    <row r="2307" spans="1:28" x14ac:dyDescent="0.25">
      <c r="A2307" s="15">
        <v>31</v>
      </c>
      <c r="B2307" s="15">
        <v>40</v>
      </c>
      <c r="C2307" s="5" t="str">
        <f>VLOOKUP(A2307,'WinBUGS output'!A:C,3,FALSE)</f>
        <v>Computerised-CBT (CCBT) with support</v>
      </c>
      <c r="D2307" s="5" t="str">
        <f>VLOOKUP(B2307,'WinBUGS output'!A:C,3,FALSE)</f>
        <v>Computerised-CBT (CCBT) + TAU</v>
      </c>
      <c r="E2307" s="5" t="str">
        <f>FIXED('WinBUGS output'!N2306,2)</f>
        <v>-0.43</v>
      </c>
      <c r="F2307" s="5" t="str">
        <f>FIXED('WinBUGS output'!M2306,2)</f>
        <v>-1.06</v>
      </c>
      <c r="G2307" s="5" t="str">
        <f>FIXED('WinBUGS output'!O2306,2)</f>
        <v>0.20</v>
      </c>
      <c r="H2307" s="38"/>
      <c r="I2307" s="38"/>
      <c r="J2307" s="38"/>
      <c r="X2307" s="5" t="str">
        <f t="shared" si="82"/>
        <v>Computerised-CBT (CCBT) with support</v>
      </c>
      <c r="Y2307" s="5" t="str">
        <f t="shared" si="83"/>
        <v>Computerised-CBT (CCBT) + TAU</v>
      </c>
      <c r="Z2307" s="5" t="str">
        <f>FIXED(EXP('WinBUGS output'!N2306),2)</f>
        <v>0.65</v>
      </c>
      <c r="AA2307" s="5" t="str">
        <f>FIXED(EXP('WinBUGS output'!M2306),2)</f>
        <v>0.35</v>
      </c>
      <c r="AB2307" s="5" t="str">
        <f>FIXED(EXP('WinBUGS output'!O2306),2)</f>
        <v>1.23</v>
      </c>
    </row>
    <row r="2308" spans="1:28" x14ac:dyDescent="0.25">
      <c r="A2308" s="15">
        <v>31</v>
      </c>
      <c r="B2308" s="15">
        <v>41</v>
      </c>
      <c r="C2308" s="5" t="str">
        <f>VLOOKUP(A2308,'WinBUGS output'!A:C,3,FALSE)</f>
        <v>Computerised-CBT (CCBT) with support</v>
      </c>
      <c r="D2308" s="5" t="str">
        <f>VLOOKUP(B2308,'WinBUGS output'!A:C,3,FALSE)</f>
        <v>Online positive psychological intervention</v>
      </c>
      <c r="E2308" s="5" t="str">
        <f>FIXED('WinBUGS output'!N2307,2)</f>
        <v>-0.44</v>
      </c>
      <c r="F2308" s="5" t="str">
        <f>FIXED('WinBUGS output'!M2307,2)</f>
        <v>-1.11</v>
      </c>
      <c r="G2308" s="5" t="str">
        <f>FIXED('WinBUGS output'!O2307,2)</f>
        <v>0.26</v>
      </c>
      <c r="H2308" s="38"/>
      <c r="I2308" s="38"/>
      <c r="J2308" s="38"/>
      <c r="X2308" s="5" t="str">
        <f t="shared" si="82"/>
        <v>Computerised-CBT (CCBT) with support</v>
      </c>
      <c r="Y2308" s="5" t="str">
        <f t="shared" si="83"/>
        <v>Online positive psychological intervention</v>
      </c>
      <c r="Z2308" s="5" t="str">
        <f>FIXED(EXP('WinBUGS output'!N2307),2)</f>
        <v>0.65</v>
      </c>
      <c r="AA2308" s="5" t="str">
        <f>FIXED(EXP('WinBUGS output'!M2307),2)</f>
        <v>0.33</v>
      </c>
      <c r="AB2308" s="5" t="str">
        <f>FIXED(EXP('WinBUGS output'!O2307),2)</f>
        <v>1.30</v>
      </c>
    </row>
    <row r="2309" spans="1:28" x14ac:dyDescent="0.25">
      <c r="A2309" s="15">
        <v>31</v>
      </c>
      <c r="B2309" s="15">
        <v>42</v>
      </c>
      <c r="C2309" s="5" t="str">
        <f>VLOOKUP(A2309,'WinBUGS output'!A:C,3,FALSE)</f>
        <v>Computerised-CBT (CCBT) with support</v>
      </c>
      <c r="D2309" s="5" t="str">
        <f>VLOOKUP(B2309,'WinBUGS output'!A:C,3,FALSE)</f>
        <v>Psychoeducational website</v>
      </c>
      <c r="E2309" s="5" t="str">
        <f>FIXED('WinBUGS output'!N2308,2)</f>
        <v>-0.51</v>
      </c>
      <c r="F2309" s="5" t="str">
        <f>FIXED('WinBUGS output'!M2308,2)</f>
        <v>-1.12</v>
      </c>
      <c r="G2309" s="5" t="str">
        <f>FIXED('WinBUGS output'!O2308,2)</f>
        <v>0.07</v>
      </c>
      <c r="H2309" s="38" t="s">
        <v>5458</v>
      </c>
      <c r="I2309" s="38" t="s">
        <v>5459</v>
      </c>
      <c r="J2309" s="38" t="s">
        <v>5460</v>
      </c>
      <c r="X2309" s="5" t="str">
        <f t="shared" ref="X2309:X2372" si="84">C2309</f>
        <v>Computerised-CBT (CCBT) with support</v>
      </c>
      <c r="Y2309" s="5" t="str">
        <f t="shared" ref="Y2309:Y2372" si="85">D2309</f>
        <v>Psychoeducational website</v>
      </c>
      <c r="Z2309" s="5" t="str">
        <f>FIXED(EXP('WinBUGS output'!N2308),2)</f>
        <v>0.60</v>
      </c>
      <c r="AA2309" s="5" t="str">
        <f>FIXED(EXP('WinBUGS output'!M2308),2)</f>
        <v>0.33</v>
      </c>
      <c r="AB2309" s="5" t="str">
        <f>FIXED(EXP('WinBUGS output'!O2308),2)</f>
        <v>1.07</v>
      </c>
    </row>
    <row r="2310" spans="1:28" x14ac:dyDescent="0.25">
      <c r="A2310" s="15">
        <v>31</v>
      </c>
      <c r="B2310" s="15">
        <v>43</v>
      </c>
      <c r="C2310" s="5" t="str">
        <f>VLOOKUP(A2310,'WinBUGS output'!A:C,3,FALSE)</f>
        <v>Computerised-CBT (CCBT) with support</v>
      </c>
      <c r="D2310" s="5" t="str">
        <f>VLOOKUP(B2310,'WinBUGS output'!A:C,3,FALSE)</f>
        <v>Tailored computerised psychoeducation and self-help strategies</v>
      </c>
      <c r="E2310" s="5" t="str">
        <f>FIXED('WinBUGS output'!N2309,2)</f>
        <v>-0.52</v>
      </c>
      <c r="F2310" s="5" t="str">
        <f>FIXED('WinBUGS output'!M2309,2)</f>
        <v>-1.25</v>
      </c>
      <c r="G2310" s="5" t="str">
        <f>FIXED('WinBUGS output'!O2309,2)</f>
        <v>0.14</v>
      </c>
      <c r="H2310" s="38"/>
      <c r="I2310" s="38"/>
      <c r="J2310" s="38"/>
      <c r="X2310" s="5" t="str">
        <f t="shared" si="84"/>
        <v>Computerised-CBT (CCBT) with support</v>
      </c>
      <c r="Y2310" s="5" t="str">
        <f t="shared" si="85"/>
        <v>Tailored computerised psychoeducation and self-help strategies</v>
      </c>
      <c r="Z2310" s="5" t="str">
        <f>FIXED(EXP('WinBUGS output'!N2309),2)</f>
        <v>0.60</v>
      </c>
      <c r="AA2310" s="5" t="str">
        <f>FIXED(EXP('WinBUGS output'!M2309),2)</f>
        <v>0.29</v>
      </c>
      <c r="AB2310" s="5" t="str">
        <f>FIXED(EXP('WinBUGS output'!O2309),2)</f>
        <v>1.15</v>
      </c>
    </row>
    <row r="2311" spans="1:28" x14ac:dyDescent="0.25">
      <c r="A2311" s="15">
        <v>31</v>
      </c>
      <c r="B2311" s="15">
        <v>44</v>
      </c>
      <c r="C2311" s="5" t="str">
        <f>VLOOKUP(A2311,'WinBUGS output'!A:C,3,FALSE)</f>
        <v>Computerised-CBT (CCBT) with support</v>
      </c>
      <c r="D2311" s="5" t="str">
        <f>VLOOKUP(B2311,'WinBUGS output'!A:C,3,FALSE)</f>
        <v>Lifestyle factors discussion</v>
      </c>
      <c r="E2311" s="5" t="str">
        <f>FIXED('WinBUGS output'!N2310,2)</f>
        <v>-1.21</v>
      </c>
      <c r="F2311" s="5" t="str">
        <f>FIXED('WinBUGS output'!M2310,2)</f>
        <v>-2.09</v>
      </c>
      <c r="G2311" s="5" t="str">
        <f>FIXED('WinBUGS output'!O2310,2)</f>
        <v>-0.37</v>
      </c>
      <c r="H2311" s="38"/>
      <c r="I2311" s="38"/>
      <c r="J2311" s="38"/>
      <c r="X2311" s="5" t="str">
        <f t="shared" si="84"/>
        <v>Computerised-CBT (CCBT) with support</v>
      </c>
      <c r="Y2311" s="5" t="str">
        <f t="shared" si="85"/>
        <v>Lifestyle factors discussion</v>
      </c>
      <c r="Z2311" s="5" t="str">
        <f>FIXED(EXP('WinBUGS output'!N2310),2)</f>
        <v>0.30</v>
      </c>
      <c r="AA2311" s="5" t="str">
        <f>FIXED(EXP('WinBUGS output'!M2310),2)</f>
        <v>0.12</v>
      </c>
      <c r="AB2311" s="5" t="str">
        <f>FIXED(EXP('WinBUGS output'!O2310),2)</f>
        <v>0.69</v>
      </c>
    </row>
    <row r="2312" spans="1:28" x14ac:dyDescent="0.25">
      <c r="A2312" s="15">
        <v>31</v>
      </c>
      <c r="B2312" s="15">
        <v>45</v>
      </c>
      <c r="C2312" s="5" t="str">
        <f>VLOOKUP(A2312,'WinBUGS output'!A:C,3,FALSE)</f>
        <v>Computerised-CBT (CCBT) with support</v>
      </c>
      <c r="D2312" s="5" t="str">
        <f>VLOOKUP(B2312,'WinBUGS output'!A:C,3,FALSE)</f>
        <v>Psychoeducational group programme</v>
      </c>
      <c r="E2312" s="5" t="str">
        <f>FIXED('WinBUGS output'!N2311,2)</f>
        <v>-1.35</v>
      </c>
      <c r="F2312" s="5" t="str">
        <f>FIXED('WinBUGS output'!M2311,2)</f>
        <v>-2.24</v>
      </c>
      <c r="G2312" s="5" t="str">
        <f>FIXED('WinBUGS output'!O2311,2)</f>
        <v>-0.51</v>
      </c>
      <c r="H2312" s="38"/>
      <c r="I2312" s="38"/>
      <c r="J2312" s="38"/>
      <c r="X2312" s="5" t="str">
        <f t="shared" si="84"/>
        <v>Computerised-CBT (CCBT) with support</v>
      </c>
      <c r="Y2312" s="5" t="str">
        <f t="shared" si="85"/>
        <v>Psychoeducational group programme</v>
      </c>
      <c r="Z2312" s="5" t="str">
        <f>FIXED(EXP('WinBUGS output'!N2311),2)</f>
        <v>0.26</v>
      </c>
      <c r="AA2312" s="5" t="str">
        <f>FIXED(EXP('WinBUGS output'!M2311),2)</f>
        <v>0.11</v>
      </c>
      <c r="AB2312" s="5" t="str">
        <f>FIXED(EXP('WinBUGS output'!O2311),2)</f>
        <v>0.60</v>
      </c>
    </row>
    <row r="2313" spans="1:28" x14ac:dyDescent="0.25">
      <c r="A2313" s="15">
        <v>31</v>
      </c>
      <c r="B2313" s="15">
        <v>46</v>
      </c>
      <c r="C2313" s="5" t="str">
        <f>VLOOKUP(A2313,'WinBUGS output'!A:C,3,FALSE)</f>
        <v>Computerised-CBT (CCBT) with support</v>
      </c>
      <c r="D2313" s="5" t="str">
        <f>VLOOKUP(B2313,'WinBUGS output'!A:C,3,FALSE)</f>
        <v>Psychoeducational group programme + TAU</v>
      </c>
      <c r="E2313" s="5" t="str">
        <f>FIXED('WinBUGS output'!N2312,2)</f>
        <v>-1.05</v>
      </c>
      <c r="F2313" s="5" t="str">
        <f>FIXED('WinBUGS output'!M2312,2)</f>
        <v>-1.85</v>
      </c>
      <c r="G2313" s="5" t="str">
        <f>FIXED('WinBUGS output'!O2312,2)</f>
        <v>-0.26</v>
      </c>
      <c r="H2313" s="38"/>
      <c r="I2313" s="38"/>
      <c r="J2313" s="38"/>
      <c r="X2313" s="5" t="str">
        <f t="shared" si="84"/>
        <v>Computerised-CBT (CCBT) with support</v>
      </c>
      <c r="Y2313" s="5" t="str">
        <f t="shared" si="85"/>
        <v>Psychoeducational group programme + TAU</v>
      </c>
      <c r="Z2313" s="5" t="str">
        <f>FIXED(EXP('WinBUGS output'!N2312),2)</f>
        <v>0.35</v>
      </c>
      <c r="AA2313" s="5" t="str">
        <f>FIXED(EXP('WinBUGS output'!M2312),2)</f>
        <v>0.16</v>
      </c>
      <c r="AB2313" s="5" t="str">
        <f>FIXED(EXP('WinBUGS output'!O2312),2)</f>
        <v>0.77</v>
      </c>
    </row>
    <row r="2314" spans="1:28" x14ac:dyDescent="0.25">
      <c r="A2314" s="15">
        <v>31</v>
      </c>
      <c r="B2314" s="15">
        <v>47</v>
      </c>
      <c r="C2314" s="5" t="str">
        <f>VLOOKUP(A2314,'WinBUGS output'!A:C,3,FALSE)</f>
        <v>Computerised-CBT (CCBT) with support</v>
      </c>
      <c r="D2314" s="5" t="str">
        <f>VLOOKUP(B2314,'WinBUGS output'!A:C,3,FALSE)</f>
        <v>Interpersonal psychotherapy (IPT)</v>
      </c>
      <c r="E2314" s="5" t="str">
        <f>FIXED('WinBUGS output'!N2313,2)</f>
        <v>-0.85</v>
      </c>
      <c r="F2314" s="5" t="str">
        <f>FIXED('WinBUGS output'!M2313,2)</f>
        <v>-1.57</v>
      </c>
      <c r="G2314" s="5" t="str">
        <f>FIXED('WinBUGS output'!O2313,2)</f>
        <v>-0.17</v>
      </c>
      <c r="H2314" s="38"/>
      <c r="I2314" s="38"/>
      <c r="J2314" s="38"/>
      <c r="X2314" s="5" t="str">
        <f t="shared" si="84"/>
        <v>Computerised-CBT (CCBT) with support</v>
      </c>
      <c r="Y2314" s="5" t="str">
        <f t="shared" si="85"/>
        <v>Interpersonal psychotherapy (IPT)</v>
      </c>
      <c r="Z2314" s="5" t="str">
        <f>FIXED(EXP('WinBUGS output'!N2313),2)</f>
        <v>0.43</v>
      </c>
      <c r="AA2314" s="5" t="str">
        <f>FIXED(EXP('WinBUGS output'!M2313),2)</f>
        <v>0.21</v>
      </c>
      <c r="AB2314" s="5" t="str">
        <f>FIXED(EXP('WinBUGS output'!O2313),2)</f>
        <v>0.84</v>
      </c>
    </row>
    <row r="2315" spans="1:28" x14ac:dyDescent="0.25">
      <c r="A2315" s="15">
        <v>31</v>
      </c>
      <c r="B2315" s="15">
        <v>48</v>
      </c>
      <c r="C2315" s="5" t="str">
        <f>VLOOKUP(A2315,'WinBUGS output'!A:C,3,FALSE)</f>
        <v>Computerised-CBT (CCBT) with support</v>
      </c>
      <c r="D2315" s="5" t="str">
        <f>VLOOKUP(B2315,'WinBUGS output'!A:C,3,FALSE)</f>
        <v>Interpersonal psychotherapy (IPT) + TAU</v>
      </c>
      <c r="E2315" s="5" t="str">
        <f>FIXED('WinBUGS output'!N2314,2)</f>
        <v>-1.03</v>
      </c>
      <c r="F2315" s="5" t="str">
        <f>FIXED('WinBUGS output'!M2314,2)</f>
        <v>-2.07</v>
      </c>
      <c r="G2315" s="5" t="str">
        <f>FIXED('WinBUGS output'!O2314,2)</f>
        <v>-0.14</v>
      </c>
      <c r="H2315" s="38"/>
      <c r="I2315" s="38"/>
      <c r="J2315" s="38"/>
      <c r="X2315" s="5" t="str">
        <f t="shared" si="84"/>
        <v>Computerised-CBT (CCBT) with support</v>
      </c>
      <c r="Y2315" s="5" t="str">
        <f t="shared" si="85"/>
        <v>Interpersonal psychotherapy (IPT) + TAU</v>
      </c>
      <c r="Z2315" s="5" t="str">
        <f>FIXED(EXP('WinBUGS output'!N2314),2)</f>
        <v>0.36</v>
      </c>
      <c r="AA2315" s="5" t="str">
        <f>FIXED(EXP('WinBUGS output'!M2314),2)</f>
        <v>0.13</v>
      </c>
      <c r="AB2315" s="5" t="str">
        <f>FIXED(EXP('WinBUGS output'!O2314),2)</f>
        <v>0.87</v>
      </c>
    </row>
    <row r="2316" spans="1:28" x14ac:dyDescent="0.25">
      <c r="A2316" s="15">
        <v>31</v>
      </c>
      <c r="B2316" s="15">
        <v>49</v>
      </c>
      <c r="C2316" s="5" t="str">
        <f>VLOOKUP(A2316,'WinBUGS output'!A:C,3,FALSE)</f>
        <v>Computerised-CBT (CCBT) with support</v>
      </c>
      <c r="D2316" s="5" t="str">
        <f>VLOOKUP(B2316,'WinBUGS output'!A:C,3,FALSE)</f>
        <v>Emotion-focused therapy (EFT)</v>
      </c>
      <c r="E2316" s="5" t="str">
        <f>FIXED('WinBUGS output'!N2315,2)</f>
        <v>-0.95</v>
      </c>
      <c r="F2316" s="5" t="str">
        <f>FIXED('WinBUGS output'!M2315,2)</f>
        <v>-1.91</v>
      </c>
      <c r="G2316" s="5" t="str">
        <f>FIXED('WinBUGS output'!O2315,2)</f>
        <v>-0.06</v>
      </c>
      <c r="H2316" s="38"/>
      <c r="I2316" s="38"/>
      <c r="J2316" s="38"/>
      <c r="X2316" s="5" t="str">
        <f t="shared" si="84"/>
        <v>Computerised-CBT (CCBT) with support</v>
      </c>
      <c r="Y2316" s="5" t="str">
        <f t="shared" si="85"/>
        <v>Emotion-focused therapy (EFT)</v>
      </c>
      <c r="Z2316" s="5" t="str">
        <f>FIXED(EXP('WinBUGS output'!N2315),2)</f>
        <v>0.39</v>
      </c>
      <c r="AA2316" s="5" t="str">
        <f>FIXED(EXP('WinBUGS output'!M2315),2)</f>
        <v>0.15</v>
      </c>
      <c r="AB2316" s="5" t="str">
        <f>FIXED(EXP('WinBUGS output'!O2315),2)</f>
        <v>0.94</v>
      </c>
    </row>
    <row r="2317" spans="1:28" x14ac:dyDescent="0.25">
      <c r="A2317" s="15">
        <v>31</v>
      </c>
      <c r="B2317" s="15">
        <v>50</v>
      </c>
      <c r="C2317" s="5" t="str">
        <f>VLOOKUP(A2317,'WinBUGS output'!A:C,3,FALSE)</f>
        <v>Computerised-CBT (CCBT) with support</v>
      </c>
      <c r="D2317" s="5" t="str">
        <f>VLOOKUP(B2317,'WinBUGS output'!A:C,3,FALSE)</f>
        <v>Interpersonal counselling</v>
      </c>
      <c r="E2317" s="5" t="str">
        <f>FIXED('WinBUGS output'!N2316,2)</f>
        <v>-0.91</v>
      </c>
      <c r="F2317" s="5" t="str">
        <f>FIXED('WinBUGS output'!M2316,2)</f>
        <v>-1.80</v>
      </c>
      <c r="G2317" s="5" t="str">
        <f>FIXED('WinBUGS output'!O2316,2)</f>
        <v>-0.08</v>
      </c>
      <c r="H2317" s="38"/>
      <c r="I2317" s="38"/>
      <c r="J2317" s="38"/>
      <c r="X2317" s="5" t="str">
        <f t="shared" si="84"/>
        <v>Computerised-CBT (CCBT) with support</v>
      </c>
      <c r="Y2317" s="5" t="str">
        <f t="shared" si="85"/>
        <v>Interpersonal counselling</v>
      </c>
      <c r="Z2317" s="5" t="str">
        <f>FIXED(EXP('WinBUGS output'!N2316),2)</f>
        <v>0.40</v>
      </c>
      <c r="AA2317" s="5" t="str">
        <f>FIXED(EXP('WinBUGS output'!M2316),2)</f>
        <v>0.17</v>
      </c>
      <c r="AB2317" s="5" t="str">
        <f>FIXED(EXP('WinBUGS output'!O2316),2)</f>
        <v>0.93</v>
      </c>
    </row>
    <row r="2318" spans="1:28" x14ac:dyDescent="0.25">
      <c r="A2318" s="15">
        <v>31</v>
      </c>
      <c r="B2318" s="15">
        <v>51</v>
      </c>
      <c r="C2318" s="5" t="str">
        <f>VLOOKUP(A2318,'WinBUGS output'!A:C,3,FALSE)</f>
        <v>Computerised-CBT (CCBT) with support</v>
      </c>
      <c r="D2318" s="5" t="str">
        <f>VLOOKUP(B2318,'WinBUGS output'!A:C,3,FALSE)</f>
        <v>Non-directive counselling</v>
      </c>
      <c r="E2318" s="5" t="str">
        <f>FIXED('WinBUGS output'!N2317,2)</f>
        <v>-0.70</v>
      </c>
      <c r="F2318" s="5" t="str">
        <f>FIXED('WinBUGS output'!M2317,2)</f>
        <v>-1.55</v>
      </c>
      <c r="G2318" s="5" t="str">
        <f>FIXED('WinBUGS output'!O2317,2)</f>
        <v>0.16</v>
      </c>
      <c r="H2318" s="38"/>
      <c r="I2318" s="38"/>
      <c r="J2318" s="38"/>
      <c r="X2318" s="5" t="str">
        <f t="shared" si="84"/>
        <v>Computerised-CBT (CCBT) with support</v>
      </c>
      <c r="Y2318" s="5" t="str">
        <f t="shared" si="85"/>
        <v>Non-directive counselling</v>
      </c>
      <c r="Z2318" s="5" t="str">
        <f>FIXED(EXP('WinBUGS output'!N2317),2)</f>
        <v>0.49</v>
      </c>
      <c r="AA2318" s="5" t="str">
        <f>FIXED(EXP('WinBUGS output'!M2317),2)</f>
        <v>0.21</v>
      </c>
      <c r="AB2318" s="5" t="str">
        <f>FIXED(EXP('WinBUGS output'!O2317),2)</f>
        <v>1.18</v>
      </c>
    </row>
    <row r="2319" spans="1:28" x14ac:dyDescent="0.25">
      <c r="A2319" s="15">
        <v>31</v>
      </c>
      <c r="B2319" s="15">
        <v>52</v>
      </c>
      <c r="C2319" s="5" t="str">
        <f>VLOOKUP(A2319,'WinBUGS output'!A:C,3,FALSE)</f>
        <v>Computerised-CBT (CCBT) with support</v>
      </c>
      <c r="D2319" s="5" t="str">
        <f>VLOOKUP(B2319,'WinBUGS output'!A:C,3,FALSE)</f>
        <v>Non-directive counselling + TAU</v>
      </c>
      <c r="E2319" s="5" t="str">
        <f>FIXED('WinBUGS output'!N2318,2)</f>
        <v>-0.73</v>
      </c>
      <c r="F2319" s="5" t="str">
        <f>FIXED('WinBUGS output'!M2318,2)</f>
        <v>-1.61</v>
      </c>
      <c r="G2319" s="5" t="str">
        <f>FIXED('WinBUGS output'!O2318,2)</f>
        <v>0.15</v>
      </c>
      <c r="H2319" s="38"/>
      <c r="I2319" s="38"/>
      <c r="J2319" s="38"/>
      <c r="X2319" s="5" t="str">
        <f t="shared" si="84"/>
        <v>Computerised-CBT (CCBT) with support</v>
      </c>
      <c r="Y2319" s="5" t="str">
        <f t="shared" si="85"/>
        <v>Non-directive counselling + TAU</v>
      </c>
      <c r="Z2319" s="5" t="str">
        <f>FIXED(EXP('WinBUGS output'!N2318),2)</f>
        <v>0.48</v>
      </c>
      <c r="AA2319" s="5" t="str">
        <f>FIXED(EXP('WinBUGS output'!M2318),2)</f>
        <v>0.20</v>
      </c>
      <c r="AB2319" s="5" t="str">
        <f>FIXED(EXP('WinBUGS output'!O2318),2)</f>
        <v>1.17</v>
      </c>
    </row>
    <row r="2320" spans="1:28" x14ac:dyDescent="0.25">
      <c r="A2320" s="15">
        <v>31</v>
      </c>
      <c r="B2320" s="15">
        <v>53</v>
      </c>
      <c r="C2320" s="5" t="str">
        <f>VLOOKUP(A2320,'WinBUGS output'!A:C,3,FALSE)</f>
        <v>Computerised-CBT (CCBT) with support</v>
      </c>
      <c r="D2320" s="5" t="str">
        <f>VLOOKUP(B2320,'WinBUGS output'!A:C,3,FALSE)</f>
        <v>Psychodynamic counselling + TAU</v>
      </c>
      <c r="E2320" s="5" t="str">
        <f>FIXED('WinBUGS output'!N2319,2)</f>
        <v>-0.83</v>
      </c>
      <c r="F2320" s="5" t="str">
        <f>FIXED('WinBUGS output'!M2319,2)</f>
        <v>-1.77</v>
      </c>
      <c r="G2320" s="5" t="str">
        <f>FIXED('WinBUGS output'!O2319,2)</f>
        <v>0.08</v>
      </c>
      <c r="H2320" s="38"/>
      <c r="I2320" s="38"/>
      <c r="J2320" s="38"/>
      <c r="X2320" s="5" t="str">
        <f t="shared" si="84"/>
        <v>Computerised-CBT (CCBT) with support</v>
      </c>
      <c r="Y2320" s="5" t="str">
        <f t="shared" si="85"/>
        <v>Psychodynamic counselling + TAU</v>
      </c>
      <c r="Z2320" s="5" t="str">
        <f>FIXED(EXP('WinBUGS output'!N2319),2)</f>
        <v>0.44</v>
      </c>
      <c r="AA2320" s="5" t="str">
        <f>FIXED(EXP('WinBUGS output'!M2319),2)</f>
        <v>0.17</v>
      </c>
      <c r="AB2320" s="5" t="str">
        <f>FIXED(EXP('WinBUGS output'!O2319),2)</f>
        <v>1.09</v>
      </c>
    </row>
    <row r="2321" spans="1:28" x14ac:dyDescent="0.25">
      <c r="A2321" s="15">
        <v>31</v>
      </c>
      <c r="B2321" s="15">
        <v>54</v>
      </c>
      <c r="C2321" s="5" t="str">
        <f>VLOOKUP(A2321,'WinBUGS output'!A:C,3,FALSE)</f>
        <v>Computerised-CBT (CCBT) with support</v>
      </c>
      <c r="D2321" s="5" t="str">
        <f>VLOOKUP(B2321,'WinBUGS output'!A:C,3,FALSE)</f>
        <v>Relational client-centered therapy</v>
      </c>
      <c r="E2321" s="5" t="str">
        <f>FIXED('WinBUGS output'!N2320,2)</f>
        <v>-0.85</v>
      </c>
      <c r="F2321" s="5" t="str">
        <f>FIXED('WinBUGS output'!M2320,2)</f>
        <v>-1.90</v>
      </c>
      <c r="G2321" s="5" t="str">
        <f>FIXED('WinBUGS output'!O2320,2)</f>
        <v>0.13</v>
      </c>
      <c r="H2321" s="38"/>
      <c r="I2321" s="38"/>
      <c r="J2321" s="38"/>
      <c r="X2321" s="5" t="str">
        <f t="shared" si="84"/>
        <v>Computerised-CBT (CCBT) with support</v>
      </c>
      <c r="Y2321" s="5" t="str">
        <f t="shared" si="85"/>
        <v>Relational client-centered therapy</v>
      </c>
      <c r="Z2321" s="5" t="str">
        <f>FIXED(EXP('WinBUGS output'!N2320),2)</f>
        <v>0.43</v>
      </c>
      <c r="AA2321" s="5" t="str">
        <f>FIXED(EXP('WinBUGS output'!M2320),2)</f>
        <v>0.15</v>
      </c>
      <c r="AB2321" s="5" t="str">
        <f>FIXED(EXP('WinBUGS output'!O2320),2)</f>
        <v>1.14</v>
      </c>
    </row>
    <row r="2322" spans="1:28" x14ac:dyDescent="0.25">
      <c r="A2322" s="15">
        <v>31</v>
      </c>
      <c r="B2322" s="15">
        <v>55</v>
      </c>
      <c r="C2322" s="5" t="str">
        <f>VLOOKUP(A2322,'WinBUGS output'!A:C,3,FALSE)</f>
        <v>Computerised-CBT (CCBT) with support</v>
      </c>
      <c r="D2322" s="5" t="str">
        <f>VLOOKUP(B2322,'WinBUGS output'!A:C,3,FALSE)</f>
        <v>Wheel of wellness counselling</v>
      </c>
      <c r="E2322" s="5" t="str">
        <f>FIXED('WinBUGS output'!N2321,2)</f>
        <v>-0.91</v>
      </c>
      <c r="F2322" s="5" t="str">
        <f>FIXED('WinBUGS output'!M2321,2)</f>
        <v>-1.97</v>
      </c>
      <c r="G2322" s="5" t="str">
        <f>FIXED('WinBUGS output'!O2321,2)</f>
        <v>0.03</v>
      </c>
      <c r="H2322" s="38"/>
      <c r="I2322" s="38"/>
      <c r="J2322" s="38"/>
      <c r="X2322" s="5" t="str">
        <f t="shared" si="84"/>
        <v>Computerised-CBT (CCBT) with support</v>
      </c>
      <c r="Y2322" s="5" t="str">
        <f t="shared" si="85"/>
        <v>Wheel of wellness counselling</v>
      </c>
      <c r="Z2322" s="5" t="str">
        <f>FIXED(EXP('WinBUGS output'!N2321),2)</f>
        <v>0.40</v>
      </c>
      <c r="AA2322" s="5" t="str">
        <f>FIXED(EXP('WinBUGS output'!M2321),2)</f>
        <v>0.14</v>
      </c>
      <c r="AB2322" s="5" t="str">
        <f>FIXED(EXP('WinBUGS output'!O2321),2)</f>
        <v>1.03</v>
      </c>
    </row>
    <row r="2323" spans="1:28" x14ac:dyDescent="0.25">
      <c r="A2323" s="15">
        <v>31</v>
      </c>
      <c r="B2323" s="15">
        <v>56</v>
      </c>
      <c r="C2323" s="5" t="str">
        <f>VLOOKUP(A2323,'WinBUGS output'!A:C,3,FALSE)</f>
        <v>Computerised-CBT (CCBT) with support</v>
      </c>
      <c r="D2323" s="5" t="str">
        <f>VLOOKUP(B2323,'WinBUGS output'!A:C,3,FALSE)</f>
        <v>Problem solving group</v>
      </c>
      <c r="E2323" s="5" t="str">
        <f>FIXED('WinBUGS output'!N2322,2)</f>
        <v>-0.89</v>
      </c>
      <c r="F2323" s="5" t="str">
        <f>FIXED('WinBUGS output'!M2322,2)</f>
        <v>-1.88</v>
      </c>
      <c r="G2323" s="5" t="str">
        <f>FIXED('WinBUGS output'!O2322,2)</f>
        <v>0.15</v>
      </c>
      <c r="H2323" s="38"/>
      <c r="I2323" s="38"/>
      <c r="J2323" s="38"/>
      <c r="X2323" s="5" t="str">
        <f t="shared" si="84"/>
        <v>Computerised-CBT (CCBT) with support</v>
      </c>
      <c r="Y2323" s="5" t="str">
        <f t="shared" si="85"/>
        <v>Problem solving group</v>
      </c>
      <c r="Z2323" s="5" t="str">
        <f>FIXED(EXP('WinBUGS output'!N2322),2)</f>
        <v>0.41</v>
      </c>
      <c r="AA2323" s="5" t="str">
        <f>FIXED(EXP('WinBUGS output'!M2322),2)</f>
        <v>0.15</v>
      </c>
      <c r="AB2323" s="5" t="str">
        <f>FIXED(EXP('WinBUGS output'!O2322),2)</f>
        <v>1.16</v>
      </c>
    </row>
    <row r="2324" spans="1:28" x14ac:dyDescent="0.25">
      <c r="A2324" s="15">
        <v>31</v>
      </c>
      <c r="B2324" s="15">
        <v>57</v>
      </c>
      <c r="C2324" s="5" t="str">
        <f>VLOOKUP(A2324,'WinBUGS output'!A:C,3,FALSE)</f>
        <v>Computerised-CBT (CCBT) with support</v>
      </c>
      <c r="D2324" s="5" t="str">
        <f>VLOOKUP(B2324,'WinBUGS output'!A:C,3,FALSE)</f>
        <v>Problem solving individual</v>
      </c>
      <c r="E2324" s="5" t="str">
        <f>FIXED('WinBUGS output'!N2323,2)</f>
        <v>-0.98</v>
      </c>
      <c r="F2324" s="5" t="str">
        <f>FIXED('WinBUGS output'!M2323,2)</f>
        <v>-1.80</v>
      </c>
      <c r="G2324" s="5" t="str">
        <f>FIXED('WinBUGS output'!O2323,2)</f>
        <v>-0.18</v>
      </c>
      <c r="H2324" s="38"/>
      <c r="I2324" s="38"/>
      <c r="J2324" s="38"/>
      <c r="X2324" s="5" t="str">
        <f t="shared" si="84"/>
        <v>Computerised-CBT (CCBT) with support</v>
      </c>
      <c r="Y2324" s="5" t="str">
        <f t="shared" si="85"/>
        <v>Problem solving individual</v>
      </c>
      <c r="Z2324" s="5" t="str">
        <f>FIXED(EXP('WinBUGS output'!N2323),2)</f>
        <v>0.37</v>
      </c>
      <c r="AA2324" s="5" t="str">
        <f>FIXED(EXP('WinBUGS output'!M2323),2)</f>
        <v>0.17</v>
      </c>
      <c r="AB2324" s="5" t="str">
        <f>FIXED(EXP('WinBUGS output'!O2323),2)</f>
        <v>0.84</v>
      </c>
    </row>
    <row r="2325" spans="1:28" x14ac:dyDescent="0.25">
      <c r="A2325" s="15">
        <v>31</v>
      </c>
      <c r="B2325" s="15">
        <v>58</v>
      </c>
      <c r="C2325" s="5" t="str">
        <f>VLOOKUP(A2325,'WinBUGS output'!A:C,3,FALSE)</f>
        <v>Computerised-CBT (CCBT) with support</v>
      </c>
      <c r="D2325" s="5" t="str">
        <f>VLOOKUP(B2325,'WinBUGS output'!A:C,3,FALSE)</f>
        <v>Problem solving individual + TAU</v>
      </c>
      <c r="E2325" s="5" t="str">
        <f>FIXED('WinBUGS output'!N2324,2)</f>
        <v>-1.07</v>
      </c>
      <c r="F2325" s="5" t="str">
        <f>FIXED('WinBUGS output'!M2324,2)</f>
        <v>-2.04</v>
      </c>
      <c r="G2325" s="5" t="str">
        <f>FIXED('WinBUGS output'!O2324,2)</f>
        <v>-0.17</v>
      </c>
      <c r="H2325" s="38"/>
      <c r="I2325" s="38"/>
      <c r="J2325" s="38"/>
      <c r="X2325" s="5" t="str">
        <f t="shared" si="84"/>
        <v>Computerised-CBT (CCBT) with support</v>
      </c>
      <c r="Y2325" s="5" t="str">
        <f t="shared" si="85"/>
        <v>Problem solving individual + TAU</v>
      </c>
      <c r="Z2325" s="5" t="str">
        <f>FIXED(EXP('WinBUGS output'!N2324),2)</f>
        <v>0.34</v>
      </c>
      <c r="AA2325" s="5" t="str">
        <f>FIXED(EXP('WinBUGS output'!M2324),2)</f>
        <v>0.13</v>
      </c>
      <c r="AB2325" s="5" t="str">
        <f>FIXED(EXP('WinBUGS output'!O2324),2)</f>
        <v>0.85</v>
      </c>
    </row>
    <row r="2326" spans="1:28" x14ac:dyDescent="0.25">
      <c r="A2326" s="15">
        <v>31</v>
      </c>
      <c r="B2326" s="15">
        <v>59</v>
      </c>
      <c r="C2326" s="5" t="str">
        <f>VLOOKUP(A2326,'WinBUGS output'!A:C,3,FALSE)</f>
        <v>Computerised-CBT (CCBT) with support</v>
      </c>
      <c r="D2326" s="5" t="str">
        <f>VLOOKUP(B2326,'WinBUGS output'!A:C,3,FALSE)</f>
        <v>Problem solving individual + enhanced TAU</v>
      </c>
      <c r="E2326" s="5" t="str">
        <f>FIXED('WinBUGS output'!N2325,2)</f>
        <v>-0.86</v>
      </c>
      <c r="F2326" s="5" t="str">
        <f>FIXED('WinBUGS output'!M2325,2)</f>
        <v>-1.84</v>
      </c>
      <c r="G2326" s="5" t="str">
        <f>FIXED('WinBUGS output'!O2325,2)</f>
        <v>0.17</v>
      </c>
      <c r="H2326" s="38"/>
      <c r="I2326" s="38"/>
      <c r="J2326" s="38"/>
      <c r="X2326" s="5" t="str">
        <f t="shared" si="84"/>
        <v>Computerised-CBT (CCBT) with support</v>
      </c>
      <c r="Y2326" s="5" t="str">
        <f t="shared" si="85"/>
        <v>Problem solving individual + enhanced TAU</v>
      </c>
      <c r="Z2326" s="5" t="str">
        <f>FIXED(EXP('WinBUGS output'!N2325),2)</f>
        <v>0.42</v>
      </c>
      <c r="AA2326" s="5" t="str">
        <f>FIXED(EXP('WinBUGS output'!M2325),2)</f>
        <v>0.16</v>
      </c>
      <c r="AB2326" s="5" t="str">
        <f>FIXED(EXP('WinBUGS output'!O2325),2)</f>
        <v>1.19</v>
      </c>
    </row>
    <row r="2327" spans="1:28" x14ac:dyDescent="0.25">
      <c r="A2327" s="15">
        <v>31</v>
      </c>
      <c r="B2327" s="15">
        <v>60</v>
      </c>
      <c r="C2327" s="5" t="str">
        <f>VLOOKUP(A2327,'WinBUGS output'!A:C,3,FALSE)</f>
        <v>Computerised-CBT (CCBT) with support</v>
      </c>
      <c r="D2327" s="5" t="str">
        <f>VLOOKUP(B2327,'WinBUGS output'!A:C,3,FALSE)</f>
        <v>Behavioural activation (BA)</v>
      </c>
      <c r="E2327" s="5" t="str">
        <f>FIXED('WinBUGS output'!N2326,2)</f>
        <v>-1.25</v>
      </c>
      <c r="F2327" s="5" t="str">
        <f>FIXED('WinBUGS output'!M2326,2)</f>
        <v>-2.20</v>
      </c>
      <c r="G2327" s="5" t="str">
        <f>FIXED('WinBUGS output'!O2326,2)</f>
        <v>-0.34</v>
      </c>
      <c r="H2327" s="38"/>
      <c r="I2327" s="38"/>
      <c r="J2327" s="38"/>
      <c r="X2327" s="5" t="str">
        <f t="shared" si="84"/>
        <v>Computerised-CBT (CCBT) with support</v>
      </c>
      <c r="Y2327" s="5" t="str">
        <f t="shared" si="85"/>
        <v>Behavioural activation (BA)</v>
      </c>
      <c r="Z2327" s="5" t="str">
        <f>FIXED(EXP('WinBUGS output'!N2326),2)</f>
        <v>0.29</v>
      </c>
      <c r="AA2327" s="5" t="str">
        <f>FIXED(EXP('WinBUGS output'!M2326),2)</f>
        <v>0.11</v>
      </c>
      <c r="AB2327" s="5" t="str">
        <f>FIXED(EXP('WinBUGS output'!O2326),2)</f>
        <v>0.71</v>
      </c>
    </row>
    <row r="2328" spans="1:28" x14ac:dyDescent="0.25">
      <c r="A2328" s="15">
        <v>31</v>
      </c>
      <c r="B2328" s="15">
        <v>61</v>
      </c>
      <c r="C2328" s="5" t="str">
        <f>VLOOKUP(A2328,'WinBUGS output'!A:C,3,FALSE)</f>
        <v>Computerised-CBT (CCBT) with support</v>
      </c>
      <c r="D2328" s="5" t="str">
        <f>VLOOKUP(B2328,'WinBUGS output'!A:C,3,FALSE)</f>
        <v>Behavioural activation (BA) + TAU</v>
      </c>
      <c r="E2328" s="5" t="str">
        <f>FIXED('WinBUGS output'!N2327,2)</f>
        <v>-1.00</v>
      </c>
      <c r="F2328" s="5" t="str">
        <f>FIXED('WinBUGS output'!M2327,2)</f>
        <v>-2.12</v>
      </c>
      <c r="G2328" s="5" t="str">
        <f>FIXED('WinBUGS output'!O2327,2)</f>
        <v>0.15</v>
      </c>
      <c r="H2328" s="38"/>
      <c r="I2328" s="38"/>
      <c r="J2328" s="38"/>
      <c r="X2328" s="5" t="str">
        <f t="shared" si="84"/>
        <v>Computerised-CBT (CCBT) with support</v>
      </c>
      <c r="Y2328" s="5" t="str">
        <f t="shared" si="85"/>
        <v>Behavioural activation (BA) + TAU</v>
      </c>
      <c r="Z2328" s="5" t="str">
        <f>FIXED(EXP('WinBUGS output'!N2327),2)</f>
        <v>0.37</v>
      </c>
      <c r="AA2328" s="5" t="str">
        <f>FIXED(EXP('WinBUGS output'!M2327),2)</f>
        <v>0.12</v>
      </c>
      <c r="AB2328" s="5" t="str">
        <f>FIXED(EXP('WinBUGS output'!O2327),2)</f>
        <v>1.16</v>
      </c>
    </row>
    <row r="2329" spans="1:28" x14ac:dyDescent="0.25">
      <c r="A2329" s="15">
        <v>31</v>
      </c>
      <c r="B2329" s="15">
        <v>62</v>
      </c>
      <c r="C2329" s="5" t="str">
        <f>VLOOKUP(A2329,'WinBUGS output'!A:C,3,FALSE)</f>
        <v>Computerised-CBT (CCBT) with support</v>
      </c>
      <c r="D2329" s="5" t="str">
        <f>VLOOKUP(B2329,'WinBUGS output'!A:C,3,FALSE)</f>
        <v>Behavioural therapy (Lewinsohn 1976)</v>
      </c>
      <c r="E2329" s="5" t="str">
        <f>FIXED('WinBUGS output'!N2328,2)</f>
        <v>-0.82</v>
      </c>
      <c r="F2329" s="5" t="str">
        <f>FIXED('WinBUGS output'!M2328,2)</f>
        <v>-1.93</v>
      </c>
      <c r="G2329" s="5" t="str">
        <f>FIXED('WinBUGS output'!O2328,2)</f>
        <v>0.43</v>
      </c>
      <c r="H2329" s="38"/>
      <c r="I2329" s="38"/>
      <c r="J2329" s="38"/>
      <c r="X2329" s="5" t="str">
        <f t="shared" si="84"/>
        <v>Computerised-CBT (CCBT) with support</v>
      </c>
      <c r="Y2329" s="5" t="str">
        <f t="shared" si="85"/>
        <v>Behavioural therapy (Lewinsohn 1976)</v>
      </c>
      <c r="Z2329" s="5" t="str">
        <f>FIXED(EXP('WinBUGS output'!N2328),2)</f>
        <v>0.44</v>
      </c>
      <c r="AA2329" s="5" t="str">
        <f>FIXED(EXP('WinBUGS output'!M2328),2)</f>
        <v>0.15</v>
      </c>
      <c r="AB2329" s="5" t="str">
        <f>FIXED(EXP('WinBUGS output'!O2328),2)</f>
        <v>1.54</v>
      </c>
    </row>
    <row r="2330" spans="1:28" x14ac:dyDescent="0.25">
      <c r="A2330" s="15">
        <v>31</v>
      </c>
      <c r="B2330" s="15">
        <v>63</v>
      </c>
      <c r="C2330" s="5" t="str">
        <f>VLOOKUP(A2330,'WinBUGS output'!A:C,3,FALSE)</f>
        <v>Computerised-CBT (CCBT) with support</v>
      </c>
      <c r="D2330" s="5" t="str">
        <f>VLOOKUP(B2330,'WinBUGS output'!A:C,3,FALSE)</f>
        <v>Coping with Depression course (individual)</v>
      </c>
      <c r="E2330" s="5" t="str">
        <f>FIXED('WinBUGS output'!N2329,2)</f>
        <v>-1.01</v>
      </c>
      <c r="F2330" s="5" t="str">
        <f>FIXED('WinBUGS output'!M2329,2)</f>
        <v>-2.18</v>
      </c>
      <c r="G2330" s="5" t="str">
        <f>FIXED('WinBUGS output'!O2329,2)</f>
        <v>0.20</v>
      </c>
      <c r="H2330" s="38"/>
      <c r="I2330" s="38"/>
      <c r="J2330" s="38"/>
      <c r="X2330" s="5" t="str">
        <f t="shared" si="84"/>
        <v>Computerised-CBT (CCBT) with support</v>
      </c>
      <c r="Y2330" s="5" t="str">
        <f t="shared" si="85"/>
        <v>Coping with Depression course (individual)</v>
      </c>
      <c r="Z2330" s="5" t="str">
        <f>FIXED(EXP('WinBUGS output'!N2329),2)</f>
        <v>0.37</v>
      </c>
      <c r="AA2330" s="5" t="str">
        <f>FIXED(EXP('WinBUGS output'!M2329),2)</f>
        <v>0.11</v>
      </c>
      <c r="AB2330" s="5" t="str">
        <f>FIXED(EXP('WinBUGS output'!O2329),2)</f>
        <v>1.22</v>
      </c>
    </row>
    <row r="2331" spans="1:28" x14ac:dyDescent="0.25">
      <c r="A2331" s="15">
        <v>31</v>
      </c>
      <c r="B2331" s="15">
        <v>64</v>
      </c>
      <c r="C2331" s="5" t="str">
        <f>VLOOKUP(A2331,'WinBUGS output'!A:C,3,FALSE)</f>
        <v>Computerised-CBT (CCBT) with support</v>
      </c>
      <c r="D2331" s="5" t="str">
        <f>VLOOKUP(B2331,'WinBUGS output'!A:C,3,FALSE)</f>
        <v>CBT individual (under 15 sessions)</v>
      </c>
      <c r="E2331" s="5" t="str">
        <f>FIXED('WinBUGS output'!N2330,2)</f>
        <v>-0.90</v>
      </c>
      <c r="F2331" s="5" t="str">
        <f>FIXED('WinBUGS output'!M2330,2)</f>
        <v>-1.54</v>
      </c>
      <c r="G2331" s="5" t="str">
        <f>FIXED('WinBUGS output'!O2330,2)</f>
        <v>-0.28</v>
      </c>
      <c r="H2331" s="38" t="s">
        <v>5358</v>
      </c>
      <c r="I2331" s="38" t="s">
        <v>5461</v>
      </c>
      <c r="J2331" s="38" t="s">
        <v>5349</v>
      </c>
      <c r="X2331" s="5" t="str">
        <f t="shared" si="84"/>
        <v>Computerised-CBT (CCBT) with support</v>
      </c>
      <c r="Y2331" s="5" t="str">
        <f t="shared" si="85"/>
        <v>CBT individual (under 15 sessions)</v>
      </c>
      <c r="Z2331" s="5" t="str">
        <f>FIXED(EXP('WinBUGS output'!N2330),2)</f>
        <v>0.41</v>
      </c>
      <c r="AA2331" s="5" t="str">
        <f>FIXED(EXP('WinBUGS output'!M2330),2)</f>
        <v>0.21</v>
      </c>
      <c r="AB2331" s="5" t="str">
        <f>FIXED(EXP('WinBUGS output'!O2330),2)</f>
        <v>0.76</v>
      </c>
    </row>
    <row r="2332" spans="1:28" x14ac:dyDescent="0.25">
      <c r="A2332" s="15">
        <v>31</v>
      </c>
      <c r="B2332" s="15">
        <v>65</v>
      </c>
      <c r="C2332" s="5" t="str">
        <f>VLOOKUP(A2332,'WinBUGS output'!A:C,3,FALSE)</f>
        <v>Computerised-CBT (CCBT) with support</v>
      </c>
      <c r="D2332" s="5" t="str">
        <f>VLOOKUP(B2332,'WinBUGS output'!A:C,3,FALSE)</f>
        <v>CBT individual (under 15 sessions) + TAU</v>
      </c>
      <c r="E2332" s="5" t="str">
        <f>FIXED('WinBUGS output'!N2331,2)</f>
        <v>-0.84</v>
      </c>
      <c r="F2332" s="5" t="str">
        <f>FIXED('WinBUGS output'!M2331,2)</f>
        <v>-1.59</v>
      </c>
      <c r="G2332" s="5" t="str">
        <f>FIXED('WinBUGS output'!O2331,2)</f>
        <v>-0.03</v>
      </c>
      <c r="H2332" s="38"/>
      <c r="I2332" s="38"/>
      <c r="J2332" s="38"/>
      <c r="X2332" s="5" t="str">
        <f t="shared" si="84"/>
        <v>Computerised-CBT (CCBT) with support</v>
      </c>
      <c r="Y2332" s="5" t="str">
        <f t="shared" si="85"/>
        <v>CBT individual (under 15 sessions) + TAU</v>
      </c>
      <c r="Z2332" s="5" t="str">
        <f>FIXED(EXP('WinBUGS output'!N2331),2)</f>
        <v>0.43</v>
      </c>
      <c r="AA2332" s="5" t="str">
        <f>FIXED(EXP('WinBUGS output'!M2331),2)</f>
        <v>0.20</v>
      </c>
      <c r="AB2332" s="5" t="str">
        <f>FIXED(EXP('WinBUGS output'!O2331),2)</f>
        <v>0.97</v>
      </c>
    </row>
    <row r="2333" spans="1:28" x14ac:dyDescent="0.25">
      <c r="A2333" s="15">
        <v>31</v>
      </c>
      <c r="B2333" s="15">
        <v>66</v>
      </c>
      <c r="C2333" s="5" t="str">
        <f>VLOOKUP(A2333,'WinBUGS output'!A:C,3,FALSE)</f>
        <v>Computerised-CBT (CCBT) with support</v>
      </c>
      <c r="D2333" s="5" t="str">
        <f>VLOOKUP(B2333,'WinBUGS output'!A:C,3,FALSE)</f>
        <v>CBT individual (over 15 sessions)</v>
      </c>
      <c r="E2333" s="5" t="str">
        <f>FIXED('WinBUGS output'!N2332,2)</f>
        <v>-0.96</v>
      </c>
      <c r="F2333" s="5" t="str">
        <f>FIXED('WinBUGS output'!M2332,2)</f>
        <v>-1.61</v>
      </c>
      <c r="G2333" s="5" t="str">
        <f>FIXED('WinBUGS output'!O2332,2)</f>
        <v>-0.34</v>
      </c>
      <c r="H2333" s="38"/>
      <c r="I2333" s="38"/>
      <c r="J2333" s="38"/>
      <c r="X2333" s="5" t="str">
        <f t="shared" si="84"/>
        <v>Computerised-CBT (CCBT) with support</v>
      </c>
      <c r="Y2333" s="5" t="str">
        <f t="shared" si="85"/>
        <v>CBT individual (over 15 sessions)</v>
      </c>
      <c r="Z2333" s="5" t="str">
        <f>FIXED(EXP('WinBUGS output'!N2332),2)</f>
        <v>0.38</v>
      </c>
      <c r="AA2333" s="5" t="str">
        <f>FIXED(EXP('WinBUGS output'!M2332),2)</f>
        <v>0.20</v>
      </c>
      <c r="AB2333" s="5" t="str">
        <f>FIXED(EXP('WinBUGS output'!O2332),2)</f>
        <v>0.72</v>
      </c>
    </row>
    <row r="2334" spans="1:28" x14ac:dyDescent="0.25">
      <c r="A2334" s="15">
        <v>31</v>
      </c>
      <c r="B2334" s="15">
        <v>67</v>
      </c>
      <c r="C2334" s="5" t="str">
        <f>VLOOKUP(A2334,'WinBUGS output'!A:C,3,FALSE)</f>
        <v>Computerised-CBT (CCBT) with support</v>
      </c>
      <c r="D2334" s="5" t="str">
        <f>VLOOKUP(B2334,'WinBUGS output'!A:C,3,FALSE)</f>
        <v>CBT individual (over 15 sessions) + TAU</v>
      </c>
      <c r="E2334" s="5" t="str">
        <f>FIXED('WinBUGS output'!N2333,2)</f>
        <v>-0.98</v>
      </c>
      <c r="F2334" s="5" t="str">
        <f>FIXED('WinBUGS output'!M2333,2)</f>
        <v>-1.87</v>
      </c>
      <c r="G2334" s="5" t="str">
        <f>FIXED('WinBUGS output'!O2333,2)</f>
        <v>-0.17</v>
      </c>
      <c r="H2334" s="38"/>
      <c r="I2334" s="38"/>
      <c r="J2334" s="38"/>
      <c r="X2334" s="5" t="str">
        <f t="shared" si="84"/>
        <v>Computerised-CBT (CCBT) with support</v>
      </c>
      <c r="Y2334" s="5" t="str">
        <f t="shared" si="85"/>
        <v>CBT individual (over 15 sessions) + TAU</v>
      </c>
      <c r="Z2334" s="5" t="str">
        <f>FIXED(EXP('WinBUGS output'!N2333),2)</f>
        <v>0.37</v>
      </c>
      <c r="AA2334" s="5" t="str">
        <f>FIXED(EXP('WinBUGS output'!M2333),2)</f>
        <v>0.15</v>
      </c>
      <c r="AB2334" s="5" t="str">
        <f>FIXED(EXP('WinBUGS output'!O2333),2)</f>
        <v>0.84</v>
      </c>
    </row>
    <row r="2335" spans="1:28" x14ac:dyDescent="0.25">
      <c r="A2335" s="15">
        <v>31</v>
      </c>
      <c r="B2335" s="15">
        <v>68</v>
      </c>
      <c r="C2335" s="5" t="str">
        <f>VLOOKUP(A2335,'WinBUGS output'!A:C,3,FALSE)</f>
        <v>Computerised-CBT (CCBT) with support</v>
      </c>
      <c r="D2335" s="5" t="str">
        <f>VLOOKUP(B2335,'WinBUGS output'!A:C,3,FALSE)</f>
        <v>Rational emotive behaviour therapy (REBT) individual</v>
      </c>
      <c r="E2335" s="5" t="str">
        <f>FIXED('WinBUGS output'!N2334,2)</f>
        <v>-0.99</v>
      </c>
      <c r="F2335" s="5" t="str">
        <f>FIXED('WinBUGS output'!M2334,2)</f>
        <v>-1.86</v>
      </c>
      <c r="G2335" s="5" t="str">
        <f>FIXED('WinBUGS output'!O2334,2)</f>
        <v>-0.20</v>
      </c>
      <c r="H2335" s="38"/>
      <c r="I2335" s="38"/>
      <c r="J2335" s="38"/>
      <c r="X2335" s="5" t="str">
        <f t="shared" si="84"/>
        <v>Computerised-CBT (CCBT) with support</v>
      </c>
      <c r="Y2335" s="5" t="str">
        <f t="shared" si="85"/>
        <v>Rational emotive behaviour therapy (REBT) individual</v>
      </c>
      <c r="Z2335" s="5" t="str">
        <f>FIXED(EXP('WinBUGS output'!N2334),2)</f>
        <v>0.37</v>
      </c>
      <c r="AA2335" s="5" t="str">
        <f>FIXED(EXP('WinBUGS output'!M2334),2)</f>
        <v>0.16</v>
      </c>
      <c r="AB2335" s="5" t="str">
        <f>FIXED(EXP('WinBUGS output'!O2334),2)</f>
        <v>0.82</v>
      </c>
    </row>
    <row r="2336" spans="1:28" x14ac:dyDescent="0.25">
      <c r="A2336" s="15">
        <v>31</v>
      </c>
      <c r="B2336" s="15">
        <v>69</v>
      </c>
      <c r="C2336" s="5" t="str">
        <f>VLOOKUP(A2336,'WinBUGS output'!A:C,3,FALSE)</f>
        <v>Computerised-CBT (CCBT) with support</v>
      </c>
      <c r="D2336" s="5" t="str">
        <f>VLOOKUP(B2336,'WinBUGS output'!A:C,3,FALSE)</f>
        <v>Third-wave cognitive therapy individual</v>
      </c>
      <c r="E2336" s="5" t="str">
        <f>FIXED('WinBUGS output'!N2335,2)</f>
        <v>-1.03</v>
      </c>
      <c r="F2336" s="5" t="str">
        <f>FIXED('WinBUGS output'!M2335,2)</f>
        <v>-1.81</v>
      </c>
      <c r="G2336" s="5" t="str">
        <f>FIXED('WinBUGS output'!O2335,2)</f>
        <v>-0.32</v>
      </c>
      <c r="H2336" s="38"/>
      <c r="I2336" s="38"/>
      <c r="J2336" s="38"/>
      <c r="X2336" s="5" t="str">
        <f t="shared" si="84"/>
        <v>Computerised-CBT (CCBT) with support</v>
      </c>
      <c r="Y2336" s="5" t="str">
        <f t="shared" si="85"/>
        <v>Third-wave cognitive therapy individual</v>
      </c>
      <c r="Z2336" s="5" t="str">
        <f>FIXED(EXP('WinBUGS output'!N2335),2)</f>
        <v>0.36</v>
      </c>
      <c r="AA2336" s="5" t="str">
        <f>FIXED(EXP('WinBUGS output'!M2335),2)</f>
        <v>0.16</v>
      </c>
      <c r="AB2336" s="5" t="str">
        <f>FIXED(EXP('WinBUGS output'!O2335),2)</f>
        <v>0.72</v>
      </c>
    </row>
    <row r="2337" spans="1:28" x14ac:dyDescent="0.25">
      <c r="A2337" s="15">
        <v>31</v>
      </c>
      <c r="B2337" s="15">
        <v>70</v>
      </c>
      <c r="C2337" s="5" t="str">
        <f>VLOOKUP(A2337,'WinBUGS output'!A:C,3,FALSE)</f>
        <v>Computerised-CBT (CCBT) with support</v>
      </c>
      <c r="D2337" s="5" t="str">
        <f>VLOOKUP(B2337,'WinBUGS output'!A:C,3,FALSE)</f>
        <v>Third-wave cognitive therapy individual + TAU</v>
      </c>
      <c r="E2337" s="5" t="str">
        <f>FIXED('WinBUGS output'!N2336,2)</f>
        <v>-1.00</v>
      </c>
      <c r="F2337" s="5" t="str">
        <f>FIXED('WinBUGS output'!M2336,2)</f>
        <v>-1.89</v>
      </c>
      <c r="G2337" s="5" t="str">
        <f>FIXED('WinBUGS output'!O2336,2)</f>
        <v>-0.20</v>
      </c>
      <c r="H2337" s="38"/>
      <c r="I2337" s="38"/>
      <c r="J2337" s="38"/>
      <c r="X2337" s="5" t="str">
        <f t="shared" si="84"/>
        <v>Computerised-CBT (CCBT) with support</v>
      </c>
      <c r="Y2337" s="5" t="str">
        <f t="shared" si="85"/>
        <v>Third-wave cognitive therapy individual + TAU</v>
      </c>
      <c r="Z2337" s="5" t="str">
        <f>FIXED(EXP('WinBUGS output'!N2336),2)</f>
        <v>0.37</v>
      </c>
      <c r="AA2337" s="5" t="str">
        <f>FIXED(EXP('WinBUGS output'!M2336),2)</f>
        <v>0.15</v>
      </c>
      <c r="AB2337" s="5" t="str">
        <f>FIXED(EXP('WinBUGS output'!O2336),2)</f>
        <v>0.82</v>
      </c>
    </row>
    <row r="2338" spans="1:28" x14ac:dyDescent="0.25">
      <c r="A2338" s="15">
        <v>31</v>
      </c>
      <c r="B2338" s="15">
        <v>71</v>
      </c>
      <c r="C2338" s="5" t="str">
        <f>VLOOKUP(A2338,'WinBUGS output'!A:C,3,FALSE)</f>
        <v>Computerised-CBT (CCBT) with support</v>
      </c>
      <c r="D2338" s="5" t="str">
        <f>VLOOKUP(B2338,'WinBUGS output'!A:C,3,FALSE)</f>
        <v>CBT group (under 15 sessions)</v>
      </c>
      <c r="E2338" s="5" t="str">
        <f>FIXED('WinBUGS output'!N2337,2)</f>
        <v>-0.73</v>
      </c>
      <c r="F2338" s="5" t="str">
        <f>FIXED('WinBUGS output'!M2337,2)</f>
        <v>-1.52</v>
      </c>
      <c r="G2338" s="5" t="str">
        <f>FIXED('WinBUGS output'!O2337,2)</f>
        <v>0.07</v>
      </c>
      <c r="H2338" s="38"/>
      <c r="I2338" s="38"/>
      <c r="J2338" s="38"/>
      <c r="X2338" s="5" t="str">
        <f t="shared" si="84"/>
        <v>Computerised-CBT (CCBT) with support</v>
      </c>
      <c r="Y2338" s="5" t="str">
        <f t="shared" si="85"/>
        <v>CBT group (under 15 sessions)</v>
      </c>
      <c r="Z2338" s="5" t="str">
        <f>FIXED(EXP('WinBUGS output'!N2337),2)</f>
        <v>0.48</v>
      </c>
      <c r="AA2338" s="5" t="str">
        <f>FIXED(EXP('WinBUGS output'!M2337),2)</f>
        <v>0.22</v>
      </c>
      <c r="AB2338" s="5" t="str">
        <f>FIXED(EXP('WinBUGS output'!O2337),2)</f>
        <v>1.07</v>
      </c>
    </row>
    <row r="2339" spans="1:28" x14ac:dyDescent="0.25">
      <c r="A2339" s="15">
        <v>31</v>
      </c>
      <c r="B2339" s="15">
        <v>72</v>
      </c>
      <c r="C2339" s="5" t="str">
        <f>VLOOKUP(A2339,'WinBUGS output'!A:C,3,FALSE)</f>
        <v>Computerised-CBT (CCBT) with support</v>
      </c>
      <c r="D2339" s="5" t="str">
        <f>VLOOKUP(B2339,'WinBUGS output'!A:C,3,FALSE)</f>
        <v>CBT group (under 15 sessions) + TAU</v>
      </c>
      <c r="E2339" s="5" t="str">
        <f>FIXED('WinBUGS output'!N2338,2)</f>
        <v>-1.43</v>
      </c>
      <c r="F2339" s="5" t="str">
        <f>FIXED('WinBUGS output'!M2338,2)</f>
        <v>-2.52</v>
      </c>
      <c r="G2339" s="5" t="str">
        <f>FIXED('WinBUGS output'!O2338,2)</f>
        <v>-0.49</v>
      </c>
      <c r="H2339" s="38"/>
      <c r="I2339" s="38"/>
      <c r="J2339" s="38"/>
      <c r="X2339" s="5" t="str">
        <f t="shared" si="84"/>
        <v>Computerised-CBT (CCBT) with support</v>
      </c>
      <c r="Y2339" s="5" t="str">
        <f t="shared" si="85"/>
        <v>CBT group (under 15 sessions) + TAU</v>
      </c>
      <c r="Z2339" s="5" t="str">
        <f>FIXED(EXP('WinBUGS output'!N2338),2)</f>
        <v>0.24</v>
      </c>
      <c r="AA2339" s="5" t="str">
        <f>FIXED(EXP('WinBUGS output'!M2338),2)</f>
        <v>0.08</v>
      </c>
      <c r="AB2339" s="5" t="str">
        <f>FIXED(EXP('WinBUGS output'!O2338),2)</f>
        <v>0.61</v>
      </c>
    </row>
    <row r="2340" spans="1:28" x14ac:dyDescent="0.25">
      <c r="A2340" s="15">
        <v>31</v>
      </c>
      <c r="B2340" s="15">
        <v>73</v>
      </c>
      <c r="C2340" s="5" t="str">
        <f>VLOOKUP(A2340,'WinBUGS output'!A:C,3,FALSE)</f>
        <v>Computerised-CBT (CCBT) with support</v>
      </c>
      <c r="D2340" s="5" t="str">
        <f>VLOOKUP(B2340,'WinBUGS output'!A:C,3,FALSE)</f>
        <v>CBT group (over 15 sessions)</v>
      </c>
      <c r="E2340" s="5" t="str">
        <f>FIXED('WinBUGS output'!N2339,2)</f>
        <v>-0.90</v>
      </c>
      <c r="F2340" s="5" t="str">
        <f>FIXED('WinBUGS output'!M2339,2)</f>
        <v>-1.83</v>
      </c>
      <c r="G2340" s="5" t="str">
        <f>FIXED('WinBUGS output'!O2339,2)</f>
        <v>-0.01</v>
      </c>
      <c r="H2340" s="38"/>
      <c r="I2340" s="38"/>
      <c r="J2340" s="38"/>
      <c r="X2340" s="5" t="str">
        <f t="shared" si="84"/>
        <v>Computerised-CBT (CCBT) with support</v>
      </c>
      <c r="Y2340" s="5" t="str">
        <f t="shared" si="85"/>
        <v>CBT group (over 15 sessions)</v>
      </c>
      <c r="Z2340" s="5" t="str">
        <f>FIXED(EXP('WinBUGS output'!N2339),2)</f>
        <v>0.41</v>
      </c>
      <c r="AA2340" s="5" t="str">
        <f>FIXED(EXP('WinBUGS output'!M2339),2)</f>
        <v>0.16</v>
      </c>
      <c r="AB2340" s="5" t="str">
        <f>FIXED(EXP('WinBUGS output'!O2339),2)</f>
        <v>0.99</v>
      </c>
    </row>
    <row r="2341" spans="1:28" x14ac:dyDescent="0.25">
      <c r="A2341" s="15">
        <v>31</v>
      </c>
      <c r="B2341" s="15">
        <v>74</v>
      </c>
      <c r="C2341" s="5" t="str">
        <f>VLOOKUP(A2341,'WinBUGS output'!A:C,3,FALSE)</f>
        <v>Computerised-CBT (CCBT) with support</v>
      </c>
      <c r="D2341" s="5" t="str">
        <f>VLOOKUP(B2341,'WinBUGS output'!A:C,3,FALSE)</f>
        <v>Coping with Depression course (group)</v>
      </c>
      <c r="E2341" s="5" t="str">
        <f>FIXED('WinBUGS output'!N2340,2)</f>
        <v>-0.87</v>
      </c>
      <c r="F2341" s="5" t="str">
        <f>FIXED('WinBUGS output'!M2340,2)</f>
        <v>-1.69</v>
      </c>
      <c r="G2341" s="5" t="str">
        <f>FIXED('WinBUGS output'!O2340,2)</f>
        <v>-0.07</v>
      </c>
      <c r="H2341" s="38"/>
      <c r="I2341" s="38"/>
      <c r="J2341" s="38"/>
      <c r="X2341" s="5" t="str">
        <f t="shared" si="84"/>
        <v>Computerised-CBT (CCBT) with support</v>
      </c>
      <c r="Y2341" s="5" t="str">
        <f t="shared" si="85"/>
        <v>Coping with Depression course (group)</v>
      </c>
      <c r="Z2341" s="5" t="str">
        <f>FIXED(EXP('WinBUGS output'!N2340),2)</f>
        <v>0.42</v>
      </c>
      <c r="AA2341" s="5" t="str">
        <f>FIXED(EXP('WinBUGS output'!M2340),2)</f>
        <v>0.19</v>
      </c>
      <c r="AB2341" s="5" t="str">
        <f>FIXED(EXP('WinBUGS output'!O2340),2)</f>
        <v>0.93</v>
      </c>
    </row>
    <row r="2342" spans="1:28" x14ac:dyDescent="0.25">
      <c r="A2342" s="15">
        <v>31</v>
      </c>
      <c r="B2342" s="15">
        <v>75</v>
      </c>
      <c r="C2342" s="5" t="str">
        <f>VLOOKUP(A2342,'WinBUGS output'!A:C,3,FALSE)</f>
        <v>Computerised-CBT (CCBT) with support</v>
      </c>
      <c r="D2342" s="5" t="str">
        <f>VLOOKUP(B2342,'WinBUGS output'!A:C,3,FALSE)</f>
        <v>Coping with Depression course (group) + TAU</v>
      </c>
      <c r="E2342" s="5" t="str">
        <f>FIXED('WinBUGS output'!N2341,2)</f>
        <v>-0.59</v>
      </c>
      <c r="F2342" s="5" t="str">
        <f>FIXED('WinBUGS output'!M2341,2)</f>
        <v>-1.46</v>
      </c>
      <c r="G2342" s="5" t="str">
        <f>FIXED('WinBUGS output'!O2341,2)</f>
        <v>0.37</v>
      </c>
      <c r="H2342" s="38"/>
      <c r="I2342" s="38"/>
      <c r="J2342" s="38"/>
      <c r="X2342" s="5" t="str">
        <f t="shared" si="84"/>
        <v>Computerised-CBT (CCBT) with support</v>
      </c>
      <c r="Y2342" s="5" t="str">
        <f t="shared" si="85"/>
        <v>Coping with Depression course (group) + TAU</v>
      </c>
      <c r="Z2342" s="5" t="str">
        <f>FIXED(EXP('WinBUGS output'!N2341),2)</f>
        <v>0.56</v>
      </c>
      <c r="AA2342" s="5" t="str">
        <f>FIXED(EXP('WinBUGS output'!M2341),2)</f>
        <v>0.23</v>
      </c>
      <c r="AB2342" s="5" t="str">
        <f>FIXED(EXP('WinBUGS output'!O2341),2)</f>
        <v>1.45</v>
      </c>
    </row>
    <row r="2343" spans="1:28" x14ac:dyDescent="0.25">
      <c r="A2343" s="15">
        <v>31</v>
      </c>
      <c r="B2343" s="15">
        <v>76</v>
      </c>
      <c r="C2343" s="5" t="str">
        <f>VLOOKUP(A2343,'WinBUGS output'!A:C,3,FALSE)</f>
        <v>Computerised-CBT (CCBT) with support</v>
      </c>
      <c r="D2343" s="5" t="str">
        <f>VLOOKUP(B2343,'WinBUGS output'!A:C,3,FALSE)</f>
        <v>Rational emotive behaviour therapy (REBT) group</v>
      </c>
      <c r="E2343" s="5" t="str">
        <f>FIXED('WinBUGS output'!N2342,2)</f>
        <v>-1.13</v>
      </c>
      <c r="F2343" s="5" t="str">
        <f>FIXED('WinBUGS output'!M2342,2)</f>
        <v>-2.29</v>
      </c>
      <c r="G2343" s="5" t="str">
        <f>FIXED('WinBUGS output'!O2342,2)</f>
        <v>-0.17</v>
      </c>
      <c r="H2343" s="38"/>
      <c r="I2343" s="38"/>
      <c r="J2343" s="38"/>
      <c r="X2343" s="5" t="str">
        <f t="shared" si="84"/>
        <v>Computerised-CBT (CCBT) with support</v>
      </c>
      <c r="Y2343" s="5" t="str">
        <f t="shared" si="85"/>
        <v>Rational emotive behaviour therapy (REBT) group</v>
      </c>
      <c r="Z2343" s="5" t="str">
        <f>FIXED(EXP('WinBUGS output'!N2342),2)</f>
        <v>0.32</v>
      </c>
      <c r="AA2343" s="5" t="str">
        <f>FIXED(EXP('WinBUGS output'!M2342),2)</f>
        <v>0.10</v>
      </c>
      <c r="AB2343" s="5" t="str">
        <f>FIXED(EXP('WinBUGS output'!O2342),2)</f>
        <v>0.84</v>
      </c>
    </row>
    <row r="2344" spans="1:28" x14ac:dyDescent="0.25">
      <c r="A2344" s="15">
        <v>31</v>
      </c>
      <c r="B2344" s="15">
        <v>77</v>
      </c>
      <c r="C2344" s="5" t="str">
        <f>VLOOKUP(A2344,'WinBUGS output'!A:C,3,FALSE)</f>
        <v>Computerised-CBT (CCBT) with support</v>
      </c>
      <c r="D2344" s="5" t="str">
        <f>VLOOKUP(B2344,'WinBUGS output'!A:C,3,FALSE)</f>
        <v>Third-wave cognitive therapy group</v>
      </c>
      <c r="E2344" s="5" t="str">
        <f>FIXED('WinBUGS output'!N2343,2)</f>
        <v>-0.71</v>
      </c>
      <c r="F2344" s="5" t="str">
        <f>FIXED('WinBUGS output'!M2343,2)</f>
        <v>-1.60</v>
      </c>
      <c r="G2344" s="5" t="str">
        <f>FIXED('WinBUGS output'!O2343,2)</f>
        <v>0.24</v>
      </c>
      <c r="H2344" s="38"/>
      <c r="I2344" s="38"/>
      <c r="J2344" s="38"/>
      <c r="X2344" s="5" t="str">
        <f t="shared" si="84"/>
        <v>Computerised-CBT (CCBT) with support</v>
      </c>
      <c r="Y2344" s="5" t="str">
        <f t="shared" si="85"/>
        <v>Third-wave cognitive therapy group</v>
      </c>
      <c r="Z2344" s="5" t="str">
        <f>FIXED(EXP('WinBUGS output'!N2343),2)</f>
        <v>0.49</v>
      </c>
      <c r="AA2344" s="5" t="str">
        <f>FIXED(EXP('WinBUGS output'!M2343),2)</f>
        <v>0.20</v>
      </c>
      <c r="AB2344" s="5" t="str">
        <f>FIXED(EXP('WinBUGS output'!O2343),2)</f>
        <v>1.27</v>
      </c>
    </row>
    <row r="2345" spans="1:28" x14ac:dyDescent="0.25">
      <c r="A2345" s="15">
        <v>31</v>
      </c>
      <c r="B2345" s="15">
        <v>78</v>
      </c>
      <c r="C2345" s="5" t="str">
        <f>VLOOKUP(A2345,'WinBUGS output'!A:C,3,FALSE)</f>
        <v>Computerised-CBT (CCBT) with support</v>
      </c>
      <c r="D2345" s="5" t="str">
        <f>VLOOKUP(B2345,'WinBUGS output'!A:C,3,FALSE)</f>
        <v>Third-wave cognitive therapy group + TAU</v>
      </c>
      <c r="E2345" s="5" t="str">
        <f>FIXED('WinBUGS output'!N2344,2)</f>
        <v>-1.03</v>
      </c>
      <c r="F2345" s="5" t="str">
        <f>FIXED('WinBUGS output'!M2344,2)</f>
        <v>-2.10</v>
      </c>
      <c r="G2345" s="5" t="str">
        <f>FIXED('WinBUGS output'!O2344,2)</f>
        <v>-0.07</v>
      </c>
      <c r="H2345" s="38"/>
      <c r="I2345" s="38"/>
      <c r="J2345" s="38"/>
      <c r="X2345" s="5" t="str">
        <f t="shared" si="84"/>
        <v>Computerised-CBT (CCBT) with support</v>
      </c>
      <c r="Y2345" s="5" t="str">
        <f t="shared" si="85"/>
        <v>Third-wave cognitive therapy group + TAU</v>
      </c>
      <c r="Z2345" s="5" t="str">
        <f>FIXED(EXP('WinBUGS output'!N2344),2)</f>
        <v>0.36</v>
      </c>
      <c r="AA2345" s="5" t="str">
        <f>FIXED(EXP('WinBUGS output'!M2344),2)</f>
        <v>0.12</v>
      </c>
      <c r="AB2345" s="5" t="str">
        <f>FIXED(EXP('WinBUGS output'!O2344),2)</f>
        <v>0.93</v>
      </c>
    </row>
    <row r="2346" spans="1:28" x14ac:dyDescent="0.25">
      <c r="A2346" s="15">
        <v>31</v>
      </c>
      <c r="B2346" s="15">
        <v>79</v>
      </c>
      <c r="C2346" s="5" t="str">
        <f>VLOOKUP(A2346,'WinBUGS output'!A:C,3,FALSE)</f>
        <v>Computerised-CBT (CCBT) with support</v>
      </c>
      <c r="D2346" s="5" t="str">
        <f>VLOOKUP(B2346,'WinBUGS output'!A:C,3,FALSE)</f>
        <v>CBT individual (over 15 sessions) + any AD</v>
      </c>
      <c r="E2346" s="5" t="str">
        <f>FIXED('WinBUGS output'!N2345,2)</f>
        <v>-0.48</v>
      </c>
      <c r="F2346" s="5" t="str">
        <f>FIXED('WinBUGS output'!M2345,2)</f>
        <v>-1.62</v>
      </c>
      <c r="G2346" s="5" t="str">
        <f>FIXED('WinBUGS output'!O2345,2)</f>
        <v>0.69</v>
      </c>
      <c r="H2346" s="38"/>
      <c r="I2346" s="38"/>
      <c r="J2346" s="38"/>
      <c r="X2346" s="5" t="str">
        <f t="shared" si="84"/>
        <v>Computerised-CBT (CCBT) with support</v>
      </c>
      <c r="Y2346" s="5" t="str">
        <f t="shared" si="85"/>
        <v>CBT individual (over 15 sessions) + any AD</v>
      </c>
      <c r="Z2346" s="5" t="str">
        <f>FIXED(EXP('WinBUGS output'!N2345),2)</f>
        <v>0.62</v>
      </c>
      <c r="AA2346" s="5" t="str">
        <f>FIXED(EXP('WinBUGS output'!M2345),2)</f>
        <v>0.20</v>
      </c>
      <c r="AB2346" s="5" t="str">
        <f>FIXED(EXP('WinBUGS output'!O2345),2)</f>
        <v>1.99</v>
      </c>
    </row>
    <row r="2347" spans="1:28" x14ac:dyDescent="0.25">
      <c r="A2347" s="15">
        <v>31</v>
      </c>
      <c r="B2347" s="15">
        <v>80</v>
      </c>
      <c r="C2347" s="5" t="str">
        <f>VLOOKUP(A2347,'WinBUGS output'!A:C,3,FALSE)</f>
        <v>Computerised-CBT (CCBT) with support</v>
      </c>
      <c r="D2347" s="5" t="str">
        <f>VLOOKUP(B2347,'WinBUGS output'!A:C,3,FALSE)</f>
        <v>CBT individual (over 15 sessions) + any TCA</v>
      </c>
      <c r="E2347" s="5" t="str">
        <f>FIXED('WinBUGS output'!N2346,2)</f>
        <v>-0.58</v>
      </c>
      <c r="F2347" s="5" t="str">
        <f>FIXED('WinBUGS output'!M2346,2)</f>
        <v>-1.58</v>
      </c>
      <c r="G2347" s="5" t="str">
        <f>FIXED('WinBUGS output'!O2346,2)</f>
        <v>0.39</v>
      </c>
      <c r="H2347" s="38"/>
      <c r="I2347" s="38"/>
      <c r="J2347" s="38"/>
      <c r="X2347" s="5" t="str">
        <f t="shared" si="84"/>
        <v>Computerised-CBT (CCBT) with support</v>
      </c>
      <c r="Y2347" s="5" t="str">
        <f t="shared" si="85"/>
        <v>CBT individual (over 15 sessions) + any TCA</v>
      </c>
      <c r="Z2347" s="5" t="str">
        <f>FIXED(EXP('WinBUGS output'!N2346),2)</f>
        <v>0.56</v>
      </c>
      <c r="AA2347" s="5" t="str">
        <f>FIXED(EXP('WinBUGS output'!M2346),2)</f>
        <v>0.21</v>
      </c>
      <c r="AB2347" s="5" t="str">
        <f>FIXED(EXP('WinBUGS output'!O2346),2)</f>
        <v>1.47</v>
      </c>
    </row>
    <row r="2348" spans="1:28" x14ac:dyDescent="0.25">
      <c r="A2348" s="15">
        <v>31</v>
      </c>
      <c r="B2348" s="15">
        <v>81</v>
      </c>
      <c r="C2348" s="5" t="str">
        <f>VLOOKUP(A2348,'WinBUGS output'!A:C,3,FALSE)</f>
        <v>Computerised-CBT (CCBT) with support</v>
      </c>
      <c r="D2348" s="5" t="str">
        <f>VLOOKUP(B2348,'WinBUGS output'!A:C,3,FALSE)</f>
        <v>CBT individual (over 15 sessions) + imipramine</v>
      </c>
      <c r="E2348" s="5" t="str">
        <f>FIXED('WinBUGS output'!N2347,2)</f>
        <v>-0.60</v>
      </c>
      <c r="F2348" s="5" t="str">
        <f>FIXED('WinBUGS output'!M2347,2)</f>
        <v>-1.66</v>
      </c>
      <c r="G2348" s="5" t="str">
        <f>FIXED('WinBUGS output'!O2347,2)</f>
        <v>0.44</v>
      </c>
      <c r="H2348" s="38"/>
      <c r="I2348" s="38"/>
      <c r="J2348" s="38"/>
      <c r="X2348" s="5" t="str">
        <f t="shared" si="84"/>
        <v>Computerised-CBT (CCBT) with support</v>
      </c>
      <c r="Y2348" s="5" t="str">
        <f t="shared" si="85"/>
        <v>CBT individual (over 15 sessions) + imipramine</v>
      </c>
      <c r="Z2348" s="5" t="str">
        <f>FIXED(EXP('WinBUGS output'!N2347),2)</f>
        <v>0.55</v>
      </c>
      <c r="AA2348" s="5" t="str">
        <f>FIXED(EXP('WinBUGS output'!M2347),2)</f>
        <v>0.19</v>
      </c>
      <c r="AB2348" s="5" t="str">
        <f>FIXED(EXP('WinBUGS output'!O2347),2)</f>
        <v>1.55</v>
      </c>
    </row>
    <row r="2349" spans="1:28" x14ac:dyDescent="0.25">
      <c r="A2349" s="15">
        <v>31</v>
      </c>
      <c r="B2349" s="15">
        <v>82</v>
      </c>
      <c r="C2349" s="5" t="str">
        <f>VLOOKUP(A2349,'WinBUGS output'!A:C,3,FALSE)</f>
        <v>Computerised-CBT (CCBT) with support</v>
      </c>
      <c r="D2349" s="5" t="str">
        <f>VLOOKUP(B2349,'WinBUGS output'!A:C,3,FALSE)</f>
        <v>CBT group (under 15 sessions) + imipramine</v>
      </c>
      <c r="E2349" s="5" t="str">
        <f>FIXED('WinBUGS output'!N2348,2)</f>
        <v>0.27</v>
      </c>
      <c r="F2349" s="5" t="str">
        <f>FIXED('WinBUGS output'!M2348,2)</f>
        <v>-1.29</v>
      </c>
      <c r="G2349" s="5" t="str">
        <f>FIXED('WinBUGS output'!O2348,2)</f>
        <v>1.82</v>
      </c>
      <c r="H2349" s="38"/>
      <c r="I2349" s="38"/>
      <c r="J2349" s="38"/>
      <c r="X2349" s="5" t="str">
        <f t="shared" si="84"/>
        <v>Computerised-CBT (CCBT) with support</v>
      </c>
      <c r="Y2349" s="5" t="str">
        <f t="shared" si="85"/>
        <v>CBT group (under 15 sessions) + imipramine</v>
      </c>
      <c r="Z2349" s="5" t="str">
        <f>FIXED(EXP('WinBUGS output'!N2348),2)</f>
        <v>1.31</v>
      </c>
      <c r="AA2349" s="5" t="str">
        <f>FIXED(EXP('WinBUGS output'!M2348),2)</f>
        <v>0.28</v>
      </c>
      <c r="AB2349" s="5" t="str">
        <f>FIXED(EXP('WinBUGS output'!O2348),2)</f>
        <v>6.18</v>
      </c>
    </row>
    <row r="2350" spans="1:28" x14ac:dyDescent="0.25">
      <c r="A2350" s="15">
        <v>31</v>
      </c>
      <c r="B2350" s="15">
        <v>83</v>
      </c>
      <c r="C2350" s="5" t="str">
        <f>VLOOKUP(A2350,'WinBUGS output'!A:C,3,FALSE)</f>
        <v>Computerised-CBT (CCBT) with support</v>
      </c>
      <c r="D2350" s="5" t="str">
        <f>VLOOKUP(B2350,'WinBUGS output'!A:C,3,FALSE)</f>
        <v>Problem solving individual + any SSRI</v>
      </c>
      <c r="E2350" s="5" t="str">
        <f>FIXED('WinBUGS output'!N2349,2)</f>
        <v>-1.40</v>
      </c>
      <c r="F2350" s="5" t="str">
        <f>FIXED('WinBUGS output'!M2349,2)</f>
        <v>-2.90</v>
      </c>
      <c r="G2350" s="5" t="str">
        <f>FIXED('WinBUGS output'!O2349,2)</f>
        <v>0.04</v>
      </c>
      <c r="H2350" s="38"/>
      <c r="I2350" s="38"/>
      <c r="J2350" s="38"/>
      <c r="X2350" s="5" t="str">
        <f t="shared" si="84"/>
        <v>Computerised-CBT (CCBT) with support</v>
      </c>
      <c r="Y2350" s="5" t="str">
        <f t="shared" si="85"/>
        <v>Problem solving individual + any SSRI</v>
      </c>
      <c r="Z2350" s="5" t="str">
        <f>FIXED(EXP('WinBUGS output'!N2349),2)</f>
        <v>0.25</v>
      </c>
      <c r="AA2350" s="5" t="str">
        <f>FIXED(EXP('WinBUGS output'!M2349),2)</f>
        <v>0.06</v>
      </c>
      <c r="AB2350" s="5" t="str">
        <f>FIXED(EXP('WinBUGS output'!O2349),2)</f>
        <v>1.04</v>
      </c>
    </row>
    <row r="2351" spans="1:28" x14ac:dyDescent="0.25">
      <c r="A2351" s="15">
        <v>31</v>
      </c>
      <c r="B2351" s="15">
        <v>84</v>
      </c>
      <c r="C2351" s="5" t="str">
        <f>VLOOKUP(A2351,'WinBUGS output'!A:C,3,FALSE)</f>
        <v>Computerised-CBT (CCBT) with support</v>
      </c>
      <c r="D2351" s="5" t="str">
        <f>VLOOKUP(B2351,'WinBUGS output'!A:C,3,FALSE)</f>
        <v>Supportive psychotherapy + any SSRI</v>
      </c>
      <c r="E2351" s="5" t="str">
        <f>FIXED('WinBUGS output'!N2350,2)</f>
        <v>-0.66</v>
      </c>
      <c r="F2351" s="5" t="str">
        <f>FIXED('WinBUGS output'!M2350,2)</f>
        <v>-2.60</v>
      </c>
      <c r="G2351" s="5" t="str">
        <f>FIXED('WinBUGS output'!O2350,2)</f>
        <v>1.23</v>
      </c>
      <c r="H2351" s="38"/>
      <c r="I2351" s="38"/>
      <c r="J2351" s="38"/>
      <c r="X2351" s="5" t="str">
        <f t="shared" si="84"/>
        <v>Computerised-CBT (CCBT) with support</v>
      </c>
      <c r="Y2351" s="5" t="str">
        <f t="shared" si="85"/>
        <v>Supportive psychotherapy + any SSRI</v>
      </c>
      <c r="Z2351" s="5" t="str">
        <f>FIXED(EXP('WinBUGS output'!N2350),2)</f>
        <v>0.52</v>
      </c>
      <c r="AA2351" s="5" t="str">
        <f>FIXED(EXP('WinBUGS output'!M2350),2)</f>
        <v>0.07</v>
      </c>
      <c r="AB2351" s="5" t="str">
        <f>FIXED(EXP('WinBUGS output'!O2350),2)</f>
        <v>3.42</v>
      </c>
    </row>
    <row r="2352" spans="1:28" x14ac:dyDescent="0.25">
      <c r="A2352" s="15">
        <v>31</v>
      </c>
      <c r="B2352" s="15">
        <v>85</v>
      </c>
      <c r="C2352" s="5" t="str">
        <f>VLOOKUP(A2352,'WinBUGS output'!A:C,3,FALSE)</f>
        <v>Computerised-CBT (CCBT) with support</v>
      </c>
      <c r="D2352" s="5" t="str">
        <f>VLOOKUP(B2352,'WinBUGS output'!A:C,3,FALSE)</f>
        <v>Interpersonal psychotherapy (IPT) + any AD</v>
      </c>
      <c r="E2352" s="5" t="str">
        <f>FIXED('WinBUGS output'!N2351,2)</f>
        <v>-0.81</v>
      </c>
      <c r="F2352" s="5" t="str">
        <f>FIXED('WinBUGS output'!M2351,2)</f>
        <v>-2.16</v>
      </c>
      <c r="G2352" s="5" t="str">
        <f>FIXED('WinBUGS output'!O2351,2)</f>
        <v>0.53</v>
      </c>
      <c r="H2352" s="38"/>
      <c r="I2352" s="38"/>
      <c r="J2352" s="38"/>
      <c r="X2352" s="5" t="str">
        <f t="shared" si="84"/>
        <v>Computerised-CBT (CCBT) with support</v>
      </c>
      <c r="Y2352" s="5" t="str">
        <f t="shared" si="85"/>
        <v>Interpersonal psychotherapy (IPT) + any AD</v>
      </c>
      <c r="Z2352" s="5" t="str">
        <f>FIXED(EXP('WinBUGS output'!N2351),2)</f>
        <v>0.45</v>
      </c>
      <c r="AA2352" s="5" t="str">
        <f>FIXED(EXP('WinBUGS output'!M2351),2)</f>
        <v>0.11</v>
      </c>
      <c r="AB2352" s="5" t="str">
        <f>FIXED(EXP('WinBUGS output'!O2351),2)</f>
        <v>1.69</v>
      </c>
    </row>
    <row r="2353" spans="1:28" x14ac:dyDescent="0.25">
      <c r="A2353" s="15">
        <v>31</v>
      </c>
      <c r="B2353" s="15">
        <v>86</v>
      </c>
      <c r="C2353" s="5" t="str">
        <f>VLOOKUP(A2353,'WinBUGS output'!A:C,3,FALSE)</f>
        <v>Computerised-CBT (CCBT) with support</v>
      </c>
      <c r="D2353" s="5" t="str">
        <f>VLOOKUP(B2353,'WinBUGS output'!A:C,3,FALSE)</f>
        <v>Interpersonal psychotherapy (IPT) + imipramine</v>
      </c>
      <c r="E2353" s="5" t="str">
        <f>FIXED('WinBUGS output'!N2352,2)</f>
        <v>-0.91</v>
      </c>
      <c r="F2353" s="5" t="str">
        <f>FIXED('WinBUGS output'!M2352,2)</f>
        <v>-2.40</v>
      </c>
      <c r="G2353" s="5" t="str">
        <f>FIXED('WinBUGS output'!O2352,2)</f>
        <v>0.54</v>
      </c>
      <c r="H2353" s="38"/>
      <c r="I2353" s="38"/>
      <c r="J2353" s="38"/>
      <c r="X2353" s="5" t="str">
        <f t="shared" si="84"/>
        <v>Computerised-CBT (CCBT) with support</v>
      </c>
      <c r="Y2353" s="5" t="str">
        <f t="shared" si="85"/>
        <v>Interpersonal psychotherapy (IPT) + imipramine</v>
      </c>
      <c r="Z2353" s="5" t="str">
        <f>FIXED(EXP('WinBUGS output'!N2352),2)</f>
        <v>0.40</v>
      </c>
      <c r="AA2353" s="5" t="str">
        <f>FIXED(EXP('WinBUGS output'!M2352),2)</f>
        <v>0.09</v>
      </c>
      <c r="AB2353" s="5" t="str">
        <f>FIXED(EXP('WinBUGS output'!O2352),2)</f>
        <v>1.71</v>
      </c>
    </row>
    <row r="2354" spans="1:28" x14ac:dyDescent="0.25">
      <c r="A2354" s="15">
        <v>31</v>
      </c>
      <c r="B2354" s="15">
        <v>87</v>
      </c>
      <c r="C2354" s="5" t="str">
        <f>VLOOKUP(A2354,'WinBUGS output'!A:C,3,FALSE)</f>
        <v>Computerised-CBT (CCBT) with support</v>
      </c>
      <c r="D2354" s="5" t="str">
        <f>VLOOKUP(B2354,'WinBUGS output'!A:C,3,FALSE)</f>
        <v>Short-term psychodynamic psychotherapy individual + Any AD</v>
      </c>
      <c r="E2354" s="5" t="str">
        <f>FIXED('WinBUGS output'!N2353,2)</f>
        <v>-0.16</v>
      </c>
      <c r="F2354" s="5" t="str">
        <f>FIXED('WinBUGS output'!M2353,2)</f>
        <v>-1.16</v>
      </c>
      <c r="G2354" s="5" t="str">
        <f>FIXED('WinBUGS output'!O2353,2)</f>
        <v>0.83</v>
      </c>
      <c r="H2354" s="38"/>
      <c r="I2354" s="38"/>
      <c r="J2354" s="38"/>
      <c r="X2354" s="5" t="str">
        <f t="shared" si="84"/>
        <v>Computerised-CBT (CCBT) with support</v>
      </c>
      <c r="Y2354" s="5" t="str">
        <f t="shared" si="85"/>
        <v>Short-term psychodynamic psychotherapy individual + Any AD</v>
      </c>
      <c r="Z2354" s="5" t="str">
        <f>FIXED(EXP('WinBUGS output'!N2353),2)</f>
        <v>0.85</v>
      </c>
      <c r="AA2354" s="5" t="str">
        <f>FIXED(EXP('WinBUGS output'!M2353),2)</f>
        <v>0.31</v>
      </c>
      <c r="AB2354" s="5" t="str">
        <f>FIXED(EXP('WinBUGS output'!O2353),2)</f>
        <v>2.30</v>
      </c>
    </row>
    <row r="2355" spans="1:28" x14ac:dyDescent="0.25">
      <c r="A2355" s="15">
        <v>31</v>
      </c>
      <c r="B2355" s="15">
        <v>88</v>
      </c>
      <c r="C2355" s="5" t="str">
        <f>VLOOKUP(A2355,'WinBUGS output'!A:C,3,FALSE)</f>
        <v>Computerised-CBT (CCBT) with support</v>
      </c>
      <c r="D2355" s="5" t="str">
        <f>VLOOKUP(B2355,'WinBUGS output'!A:C,3,FALSE)</f>
        <v>Short-term psychodynamic psychotherapy individual + any SSRI</v>
      </c>
      <c r="E2355" s="5" t="str">
        <f>FIXED('WinBUGS output'!N2354,2)</f>
        <v>-0.18</v>
      </c>
      <c r="F2355" s="5" t="str">
        <f>FIXED('WinBUGS output'!M2354,2)</f>
        <v>-1.38</v>
      </c>
      <c r="G2355" s="5" t="str">
        <f>FIXED('WinBUGS output'!O2354,2)</f>
        <v>1.03</v>
      </c>
      <c r="H2355" s="38"/>
      <c r="I2355" s="38"/>
      <c r="J2355" s="38"/>
      <c r="X2355" s="5" t="str">
        <f t="shared" si="84"/>
        <v>Computerised-CBT (CCBT) with support</v>
      </c>
      <c r="Y2355" s="5" t="str">
        <f t="shared" si="85"/>
        <v>Short-term psychodynamic psychotherapy individual + any SSRI</v>
      </c>
      <c r="Z2355" s="5" t="str">
        <f>FIXED(EXP('WinBUGS output'!N2354),2)</f>
        <v>0.83</v>
      </c>
      <c r="AA2355" s="5" t="str">
        <f>FIXED(EXP('WinBUGS output'!M2354),2)</f>
        <v>0.25</v>
      </c>
      <c r="AB2355" s="5" t="str">
        <f>FIXED(EXP('WinBUGS output'!O2354),2)</f>
        <v>2.79</v>
      </c>
    </row>
    <row r="2356" spans="1:28" x14ac:dyDescent="0.25">
      <c r="A2356" s="15">
        <v>31</v>
      </c>
      <c r="B2356" s="15">
        <v>89</v>
      </c>
      <c r="C2356" s="5" t="str">
        <f>VLOOKUP(A2356,'WinBUGS output'!A:C,3,FALSE)</f>
        <v>Computerised-CBT (CCBT) with support</v>
      </c>
      <c r="D2356" s="5" t="str">
        <f>VLOOKUP(B2356,'WinBUGS output'!A:C,3,FALSE)</f>
        <v>CBT individual (over 15 sessions) + Pill placebo</v>
      </c>
      <c r="E2356" s="5" t="str">
        <f>FIXED('WinBUGS output'!N2355,2)</f>
        <v>-1.75</v>
      </c>
      <c r="F2356" s="5" t="str">
        <f>FIXED('WinBUGS output'!M2355,2)</f>
        <v>-3.19</v>
      </c>
      <c r="G2356" s="5" t="str">
        <f>FIXED('WinBUGS output'!O2355,2)</f>
        <v>-0.45</v>
      </c>
      <c r="H2356" s="38"/>
      <c r="I2356" s="38"/>
      <c r="J2356" s="38"/>
      <c r="X2356" s="5" t="str">
        <f t="shared" si="84"/>
        <v>Computerised-CBT (CCBT) with support</v>
      </c>
      <c r="Y2356" s="5" t="str">
        <f t="shared" si="85"/>
        <v>CBT individual (over 15 sessions) + Pill placebo</v>
      </c>
      <c r="Z2356" s="5" t="str">
        <f>FIXED(EXP('WinBUGS output'!N2355),2)</f>
        <v>0.17</v>
      </c>
      <c r="AA2356" s="5" t="str">
        <f>FIXED(EXP('WinBUGS output'!M2355),2)</f>
        <v>0.04</v>
      </c>
      <c r="AB2356" s="5" t="str">
        <f>FIXED(EXP('WinBUGS output'!O2355),2)</f>
        <v>0.64</v>
      </c>
    </row>
    <row r="2357" spans="1:28" x14ac:dyDescent="0.25">
      <c r="A2357" s="15">
        <v>31</v>
      </c>
      <c r="B2357" s="15">
        <v>90</v>
      </c>
      <c r="C2357" s="5" t="str">
        <f>VLOOKUP(A2357,'WinBUGS output'!A:C,3,FALSE)</f>
        <v>Computerised-CBT (CCBT) with support</v>
      </c>
      <c r="D2357" s="5" t="str">
        <f>VLOOKUP(B2357,'WinBUGS output'!A:C,3,FALSE)</f>
        <v xml:space="preserve">Interpersonal psychotherapy (IPT) + Pill placebo </v>
      </c>
      <c r="E2357" s="5" t="str">
        <f>FIXED('WinBUGS output'!N2356,2)</f>
        <v>-1.58</v>
      </c>
      <c r="F2357" s="5" t="str">
        <f>FIXED('WinBUGS output'!M2356,2)</f>
        <v>-2.87</v>
      </c>
      <c r="G2357" s="5" t="str">
        <f>FIXED('WinBUGS output'!O2356,2)</f>
        <v>-0.35</v>
      </c>
      <c r="H2357" s="38"/>
      <c r="I2357" s="38"/>
      <c r="J2357" s="38"/>
      <c r="X2357" s="5" t="str">
        <f t="shared" si="84"/>
        <v>Computerised-CBT (CCBT) with support</v>
      </c>
      <c r="Y2357" s="5" t="str">
        <f t="shared" si="85"/>
        <v xml:space="preserve">Interpersonal psychotherapy (IPT) + Pill placebo </v>
      </c>
      <c r="Z2357" s="5" t="str">
        <f>FIXED(EXP('WinBUGS output'!N2356),2)</f>
        <v>0.21</v>
      </c>
      <c r="AA2357" s="5" t="str">
        <f>FIXED(EXP('WinBUGS output'!M2356),2)</f>
        <v>0.06</v>
      </c>
      <c r="AB2357" s="5" t="str">
        <f>FIXED(EXP('WinBUGS output'!O2356),2)</f>
        <v>0.71</v>
      </c>
    </row>
    <row r="2358" spans="1:28" x14ac:dyDescent="0.25">
      <c r="A2358" s="15">
        <v>31</v>
      </c>
      <c r="B2358" s="15">
        <v>91</v>
      </c>
      <c r="C2358" s="5" t="str">
        <f>VLOOKUP(A2358,'WinBUGS output'!A:C,3,FALSE)</f>
        <v>Computerised-CBT (CCBT) with support</v>
      </c>
      <c r="D2358" s="5" t="str">
        <f>VLOOKUP(B2358,'WinBUGS output'!A:C,3,FALSE)</f>
        <v>Exercise + CBT individual (under 15 sessions)</v>
      </c>
      <c r="E2358" s="5" t="str">
        <f>FIXED('WinBUGS output'!N2357,2)</f>
        <v>-1.00</v>
      </c>
      <c r="F2358" s="5" t="str">
        <f>FIXED('WinBUGS output'!M2357,2)</f>
        <v>-2.18</v>
      </c>
      <c r="G2358" s="5" t="str">
        <f>FIXED('WinBUGS output'!O2357,2)</f>
        <v>0.08</v>
      </c>
      <c r="H2358" s="38"/>
      <c r="I2358" s="38"/>
      <c r="J2358" s="38"/>
      <c r="X2358" s="5" t="str">
        <f t="shared" si="84"/>
        <v>Computerised-CBT (CCBT) with support</v>
      </c>
      <c r="Y2358" s="5" t="str">
        <f t="shared" si="85"/>
        <v>Exercise + CBT individual (under 15 sessions)</v>
      </c>
      <c r="Z2358" s="5" t="str">
        <f>FIXED(EXP('WinBUGS output'!N2357),2)</f>
        <v>0.37</v>
      </c>
      <c r="AA2358" s="5" t="str">
        <f>FIXED(EXP('WinBUGS output'!M2357),2)</f>
        <v>0.11</v>
      </c>
      <c r="AB2358" s="5" t="str">
        <f>FIXED(EXP('WinBUGS output'!O2357),2)</f>
        <v>1.08</v>
      </c>
    </row>
    <row r="2359" spans="1:28" x14ac:dyDescent="0.25">
      <c r="A2359" s="15">
        <v>31</v>
      </c>
      <c r="B2359" s="15">
        <v>92</v>
      </c>
      <c r="C2359" s="5" t="str">
        <f>VLOOKUP(A2359,'WinBUGS output'!A:C,3,FALSE)</f>
        <v>Computerised-CBT (CCBT) with support</v>
      </c>
      <c r="D2359" s="5" t="str">
        <f>VLOOKUP(B2359,'WinBUGS output'!A:C,3,FALSE)</f>
        <v>Exercise + Sertraline</v>
      </c>
      <c r="E2359" s="5" t="str">
        <f>FIXED('WinBUGS output'!N2358,2)</f>
        <v>-0.89</v>
      </c>
      <c r="F2359" s="5" t="str">
        <f>FIXED('WinBUGS output'!M2358,2)</f>
        <v>-1.79</v>
      </c>
      <c r="G2359" s="5" t="str">
        <f>FIXED('WinBUGS output'!O2358,2)</f>
        <v>-0.01</v>
      </c>
      <c r="H2359" s="38"/>
      <c r="I2359" s="38"/>
      <c r="J2359" s="38"/>
      <c r="X2359" s="5" t="str">
        <f t="shared" si="84"/>
        <v>Computerised-CBT (CCBT) with support</v>
      </c>
      <c r="Y2359" s="5" t="str">
        <f t="shared" si="85"/>
        <v>Exercise + Sertraline</v>
      </c>
      <c r="Z2359" s="5" t="str">
        <f>FIXED(EXP('WinBUGS output'!N2358),2)</f>
        <v>0.41</v>
      </c>
      <c r="AA2359" s="5" t="str">
        <f>FIXED(EXP('WinBUGS output'!M2358),2)</f>
        <v>0.17</v>
      </c>
      <c r="AB2359" s="5" t="str">
        <f>FIXED(EXP('WinBUGS output'!O2358),2)</f>
        <v>0.99</v>
      </c>
    </row>
    <row r="2360" spans="1:28" x14ac:dyDescent="0.25">
      <c r="A2360" s="15">
        <v>32</v>
      </c>
      <c r="B2360" s="15">
        <v>33</v>
      </c>
      <c r="C2360" s="5" t="str">
        <f>VLOOKUP(A2360,'WinBUGS output'!A:C,3,FALSE)</f>
        <v>Computerised-CBT (CCBT) with support + TAU</v>
      </c>
      <c r="D2360" s="5" t="str">
        <f>VLOOKUP(B2360,'WinBUGS output'!A:C,3,FALSE)</f>
        <v>Tailored computerised-CBT (CCBT) with support</v>
      </c>
      <c r="E2360" s="5" t="str">
        <f>FIXED('WinBUGS output'!N2359,2)</f>
        <v>0.06</v>
      </c>
      <c r="F2360" s="5" t="str">
        <f>FIXED('WinBUGS output'!M2359,2)</f>
        <v>-0.74</v>
      </c>
      <c r="G2360" s="5" t="str">
        <f>FIXED('WinBUGS output'!O2359,2)</f>
        <v>0.89</v>
      </c>
      <c r="H2360" s="38"/>
      <c r="I2360" s="38"/>
      <c r="J2360" s="38"/>
      <c r="X2360" s="5" t="str">
        <f t="shared" si="84"/>
        <v>Computerised-CBT (CCBT) with support + TAU</v>
      </c>
      <c r="Y2360" s="5" t="str">
        <f t="shared" si="85"/>
        <v>Tailored computerised-CBT (CCBT) with support</v>
      </c>
      <c r="Z2360" s="5" t="str">
        <f>FIXED(EXP('WinBUGS output'!N2359),2)</f>
        <v>1.07</v>
      </c>
      <c r="AA2360" s="5" t="str">
        <f>FIXED(EXP('WinBUGS output'!M2359),2)</f>
        <v>0.48</v>
      </c>
      <c r="AB2360" s="5" t="str">
        <f>FIXED(EXP('WinBUGS output'!O2359),2)</f>
        <v>2.44</v>
      </c>
    </row>
    <row r="2361" spans="1:28" x14ac:dyDescent="0.25">
      <c r="A2361" s="15">
        <v>32</v>
      </c>
      <c r="B2361" s="15">
        <v>34</v>
      </c>
      <c r="C2361" s="5" t="str">
        <f>VLOOKUP(A2361,'WinBUGS output'!A:C,3,FALSE)</f>
        <v>Computerised-CBT (CCBT) with support + TAU</v>
      </c>
      <c r="D2361" s="5" t="str">
        <f>VLOOKUP(B2361,'WinBUGS output'!A:C,3,FALSE)</f>
        <v>Behavioural bibliotherapy</v>
      </c>
      <c r="E2361" s="5" t="str">
        <f>FIXED('WinBUGS output'!N2360,2)</f>
        <v>0.03</v>
      </c>
      <c r="F2361" s="5" t="str">
        <f>FIXED('WinBUGS output'!M2360,2)</f>
        <v>-0.70</v>
      </c>
      <c r="G2361" s="5" t="str">
        <f>FIXED('WinBUGS output'!O2360,2)</f>
        <v>0.83</v>
      </c>
      <c r="H2361" s="38"/>
      <c r="I2361" s="38"/>
      <c r="J2361" s="38"/>
      <c r="X2361" s="5" t="str">
        <f t="shared" si="84"/>
        <v>Computerised-CBT (CCBT) with support + TAU</v>
      </c>
      <c r="Y2361" s="5" t="str">
        <f t="shared" si="85"/>
        <v>Behavioural bibliotherapy</v>
      </c>
      <c r="Z2361" s="5" t="str">
        <f>FIXED(EXP('WinBUGS output'!N2360),2)</f>
        <v>1.03</v>
      </c>
      <c r="AA2361" s="5" t="str">
        <f>FIXED(EXP('WinBUGS output'!M2360),2)</f>
        <v>0.49</v>
      </c>
      <c r="AB2361" s="5" t="str">
        <f>FIXED(EXP('WinBUGS output'!O2360),2)</f>
        <v>2.30</v>
      </c>
    </row>
    <row r="2362" spans="1:28" x14ac:dyDescent="0.25">
      <c r="A2362" s="15">
        <v>32</v>
      </c>
      <c r="B2362" s="15">
        <v>35</v>
      </c>
      <c r="C2362" s="5" t="str">
        <f>VLOOKUP(A2362,'WinBUGS output'!A:C,3,FALSE)</f>
        <v>Computerised-CBT (CCBT) with support + TAU</v>
      </c>
      <c r="D2362" s="5" t="str">
        <f>VLOOKUP(B2362,'WinBUGS output'!A:C,3,FALSE)</f>
        <v>Cognitive bibliotherapy</v>
      </c>
      <c r="E2362" s="5" t="str">
        <f>FIXED('WinBUGS output'!N2361,2)</f>
        <v>-0.08</v>
      </c>
      <c r="F2362" s="5" t="str">
        <f>FIXED('WinBUGS output'!M2361,2)</f>
        <v>-0.71</v>
      </c>
      <c r="G2362" s="5" t="str">
        <f>FIXED('WinBUGS output'!O2361,2)</f>
        <v>0.59</v>
      </c>
      <c r="H2362" s="38"/>
      <c r="I2362" s="38"/>
      <c r="J2362" s="38"/>
      <c r="X2362" s="5" t="str">
        <f t="shared" si="84"/>
        <v>Computerised-CBT (CCBT) with support + TAU</v>
      </c>
      <c r="Y2362" s="5" t="str">
        <f t="shared" si="85"/>
        <v>Cognitive bibliotherapy</v>
      </c>
      <c r="Z2362" s="5" t="str">
        <f>FIXED(EXP('WinBUGS output'!N2361),2)</f>
        <v>0.93</v>
      </c>
      <c r="AA2362" s="5" t="str">
        <f>FIXED(EXP('WinBUGS output'!M2361),2)</f>
        <v>0.49</v>
      </c>
      <c r="AB2362" s="5" t="str">
        <f>FIXED(EXP('WinBUGS output'!O2361),2)</f>
        <v>1.80</v>
      </c>
    </row>
    <row r="2363" spans="1:28" x14ac:dyDescent="0.25">
      <c r="A2363" s="15">
        <v>32</v>
      </c>
      <c r="B2363" s="15">
        <v>36</v>
      </c>
      <c r="C2363" s="5" t="str">
        <f>VLOOKUP(A2363,'WinBUGS output'!A:C,3,FALSE)</f>
        <v>Computerised-CBT (CCBT) with support + TAU</v>
      </c>
      <c r="D2363" s="5" t="str">
        <f>VLOOKUP(B2363,'WinBUGS output'!A:C,3,FALSE)</f>
        <v>Cognitive bibliotherapy + TAU</v>
      </c>
      <c r="E2363" s="5" t="str">
        <f>FIXED('WinBUGS output'!N2362,2)</f>
        <v>-0.03</v>
      </c>
      <c r="F2363" s="5" t="str">
        <f>FIXED('WinBUGS output'!M2362,2)</f>
        <v>-0.74</v>
      </c>
      <c r="G2363" s="5" t="str">
        <f>FIXED('WinBUGS output'!O2362,2)</f>
        <v>0.68</v>
      </c>
      <c r="H2363" s="38"/>
      <c r="I2363" s="38"/>
      <c r="J2363" s="38"/>
      <c r="X2363" s="5" t="str">
        <f t="shared" si="84"/>
        <v>Computerised-CBT (CCBT) with support + TAU</v>
      </c>
      <c r="Y2363" s="5" t="str">
        <f t="shared" si="85"/>
        <v>Cognitive bibliotherapy + TAU</v>
      </c>
      <c r="Z2363" s="5" t="str">
        <f>FIXED(EXP('WinBUGS output'!N2362),2)</f>
        <v>0.97</v>
      </c>
      <c r="AA2363" s="5" t="str">
        <f>FIXED(EXP('WinBUGS output'!M2362),2)</f>
        <v>0.48</v>
      </c>
      <c r="AB2363" s="5" t="str">
        <f>FIXED(EXP('WinBUGS output'!O2362),2)</f>
        <v>1.98</v>
      </c>
    </row>
    <row r="2364" spans="1:28" x14ac:dyDescent="0.25">
      <c r="A2364" s="15">
        <v>32</v>
      </c>
      <c r="B2364" s="15">
        <v>37</v>
      </c>
      <c r="C2364" s="5" t="str">
        <f>VLOOKUP(A2364,'WinBUGS output'!A:C,3,FALSE)</f>
        <v>Computerised-CBT (CCBT) with support + TAU</v>
      </c>
      <c r="D2364" s="5" t="str">
        <f>VLOOKUP(B2364,'WinBUGS output'!A:C,3,FALSE)</f>
        <v>Computerised cognitive bias modification</v>
      </c>
      <c r="E2364" s="5" t="str">
        <f>FIXED('WinBUGS output'!N2363,2)</f>
        <v>-0.01</v>
      </c>
      <c r="F2364" s="5" t="str">
        <f>FIXED('WinBUGS output'!M2363,2)</f>
        <v>-0.73</v>
      </c>
      <c r="G2364" s="5" t="str">
        <f>FIXED('WinBUGS output'!O2363,2)</f>
        <v>0.75</v>
      </c>
      <c r="H2364" s="38"/>
      <c r="I2364" s="38"/>
      <c r="J2364" s="38"/>
      <c r="X2364" s="5" t="str">
        <f t="shared" si="84"/>
        <v>Computerised-CBT (CCBT) with support + TAU</v>
      </c>
      <c r="Y2364" s="5" t="str">
        <f t="shared" si="85"/>
        <v>Computerised cognitive bias modification</v>
      </c>
      <c r="Z2364" s="5" t="str">
        <f>FIXED(EXP('WinBUGS output'!N2363),2)</f>
        <v>0.99</v>
      </c>
      <c r="AA2364" s="5" t="str">
        <f>FIXED(EXP('WinBUGS output'!M2363),2)</f>
        <v>0.48</v>
      </c>
      <c r="AB2364" s="5" t="str">
        <f>FIXED(EXP('WinBUGS output'!O2363),2)</f>
        <v>2.11</v>
      </c>
    </row>
    <row r="2365" spans="1:28" x14ac:dyDescent="0.25">
      <c r="A2365" s="15">
        <v>32</v>
      </c>
      <c r="B2365" s="15">
        <v>38</v>
      </c>
      <c r="C2365" s="5" t="str">
        <f>VLOOKUP(A2365,'WinBUGS output'!A:C,3,FALSE)</f>
        <v>Computerised-CBT (CCBT) with support + TAU</v>
      </c>
      <c r="D2365" s="5" t="str">
        <f>VLOOKUP(B2365,'WinBUGS output'!A:C,3,FALSE)</f>
        <v>Computerised mindfulness intervention</v>
      </c>
      <c r="E2365" s="5" t="str">
        <f>FIXED('WinBUGS output'!N2364,2)</f>
        <v>0.00</v>
      </c>
      <c r="F2365" s="5" t="str">
        <f>FIXED('WinBUGS output'!M2364,2)</f>
        <v>-0.73</v>
      </c>
      <c r="G2365" s="5" t="str">
        <f>FIXED('WinBUGS output'!O2364,2)</f>
        <v>0.78</v>
      </c>
      <c r="H2365" s="38"/>
      <c r="I2365" s="38"/>
      <c r="J2365" s="38"/>
      <c r="X2365" s="5" t="str">
        <f t="shared" si="84"/>
        <v>Computerised-CBT (CCBT) with support + TAU</v>
      </c>
      <c r="Y2365" s="5" t="str">
        <f t="shared" si="85"/>
        <v>Computerised mindfulness intervention</v>
      </c>
      <c r="Z2365" s="5" t="str">
        <f>FIXED(EXP('WinBUGS output'!N2364),2)</f>
        <v>1.00</v>
      </c>
      <c r="AA2365" s="5" t="str">
        <f>FIXED(EXP('WinBUGS output'!M2364),2)</f>
        <v>0.48</v>
      </c>
      <c r="AB2365" s="5" t="str">
        <f>FIXED(EXP('WinBUGS output'!O2364),2)</f>
        <v>2.18</v>
      </c>
    </row>
    <row r="2366" spans="1:28" x14ac:dyDescent="0.25">
      <c r="A2366" s="15">
        <v>32</v>
      </c>
      <c r="B2366" s="15">
        <v>39</v>
      </c>
      <c r="C2366" s="5" t="str">
        <f>VLOOKUP(A2366,'WinBUGS output'!A:C,3,FALSE)</f>
        <v>Computerised-CBT (CCBT) with support + TAU</v>
      </c>
      <c r="D2366" s="5" t="str">
        <f>VLOOKUP(B2366,'WinBUGS output'!A:C,3,FALSE)</f>
        <v>Computerised-CBT (CCBT)</v>
      </c>
      <c r="E2366" s="5" t="str">
        <f>FIXED('WinBUGS output'!N2365,2)</f>
        <v>0.01</v>
      </c>
      <c r="F2366" s="5" t="str">
        <f>FIXED('WinBUGS output'!M2365,2)</f>
        <v>-0.56</v>
      </c>
      <c r="G2366" s="5" t="str">
        <f>FIXED('WinBUGS output'!O2365,2)</f>
        <v>0.62</v>
      </c>
      <c r="H2366" s="38" t="s">
        <v>5247</v>
      </c>
      <c r="I2366" s="38" t="s">
        <v>5462</v>
      </c>
      <c r="J2366" s="38" t="s">
        <v>5463</v>
      </c>
      <c r="X2366" s="5" t="str">
        <f t="shared" si="84"/>
        <v>Computerised-CBT (CCBT) with support + TAU</v>
      </c>
      <c r="Y2366" s="5" t="str">
        <f t="shared" si="85"/>
        <v>Computerised-CBT (CCBT)</v>
      </c>
      <c r="Z2366" s="5" t="str">
        <f>FIXED(EXP('WinBUGS output'!N2365),2)</f>
        <v>1.01</v>
      </c>
      <c r="AA2366" s="5" t="str">
        <f>FIXED(EXP('WinBUGS output'!M2365),2)</f>
        <v>0.57</v>
      </c>
      <c r="AB2366" s="5" t="str">
        <f>FIXED(EXP('WinBUGS output'!O2365),2)</f>
        <v>1.85</v>
      </c>
    </row>
    <row r="2367" spans="1:28" x14ac:dyDescent="0.25">
      <c r="A2367" s="15">
        <v>32</v>
      </c>
      <c r="B2367" s="15">
        <v>40</v>
      </c>
      <c r="C2367" s="5" t="str">
        <f>VLOOKUP(A2367,'WinBUGS output'!A:C,3,FALSE)</f>
        <v>Computerised-CBT (CCBT) with support + TAU</v>
      </c>
      <c r="D2367" s="5" t="str">
        <f>VLOOKUP(B2367,'WinBUGS output'!A:C,3,FALSE)</f>
        <v>Computerised-CBT (CCBT) + TAU</v>
      </c>
      <c r="E2367" s="5" t="str">
        <f>FIXED('WinBUGS output'!N2366,2)</f>
        <v>0.04</v>
      </c>
      <c r="F2367" s="5" t="str">
        <f>FIXED('WinBUGS output'!M2366,2)</f>
        <v>-0.59</v>
      </c>
      <c r="G2367" s="5" t="str">
        <f>FIXED('WinBUGS output'!O2366,2)</f>
        <v>0.71</v>
      </c>
      <c r="H2367" s="38"/>
      <c r="I2367" s="38"/>
      <c r="J2367" s="38"/>
      <c r="X2367" s="5" t="str">
        <f t="shared" si="84"/>
        <v>Computerised-CBT (CCBT) with support + TAU</v>
      </c>
      <c r="Y2367" s="5" t="str">
        <f t="shared" si="85"/>
        <v>Computerised-CBT (CCBT) + TAU</v>
      </c>
      <c r="Z2367" s="5" t="str">
        <f>FIXED(EXP('WinBUGS output'!N2366),2)</f>
        <v>1.04</v>
      </c>
      <c r="AA2367" s="5" t="str">
        <f>FIXED(EXP('WinBUGS output'!M2366),2)</f>
        <v>0.55</v>
      </c>
      <c r="AB2367" s="5" t="str">
        <f>FIXED(EXP('WinBUGS output'!O2366),2)</f>
        <v>2.04</v>
      </c>
    </row>
    <row r="2368" spans="1:28" x14ac:dyDescent="0.25">
      <c r="A2368" s="15">
        <v>32</v>
      </c>
      <c r="B2368" s="15">
        <v>41</v>
      </c>
      <c r="C2368" s="5" t="str">
        <f>VLOOKUP(A2368,'WinBUGS output'!A:C,3,FALSE)</f>
        <v>Computerised-CBT (CCBT) with support + TAU</v>
      </c>
      <c r="D2368" s="5" t="str">
        <f>VLOOKUP(B2368,'WinBUGS output'!A:C,3,FALSE)</f>
        <v>Online positive psychological intervention</v>
      </c>
      <c r="E2368" s="5" t="str">
        <f>FIXED('WinBUGS output'!N2367,2)</f>
        <v>0.03</v>
      </c>
      <c r="F2368" s="5" t="str">
        <f>FIXED('WinBUGS output'!M2367,2)</f>
        <v>-0.67</v>
      </c>
      <c r="G2368" s="5" t="str">
        <f>FIXED('WinBUGS output'!O2367,2)</f>
        <v>0.79</v>
      </c>
      <c r="H2368" s="38"/>
      <c r="I2368" s="38"/>
      <c r="J2368" s="38"/>
      <c r="X2368" s="5" t="str">
        <f t="shared" si="84"/>
        <v>Computerised-CBT (CCBT) with support + TAU</v>
      </c>
      <c r="Y2368" s="5" t="str">
        <f t="shared" si="85"/>
        <v>Online positive psychological intervention</v>
      </c>
      <c r="Z2368" s="5" t="str">
        <f>FIXED(EXP('WinBUGS output'!N2367),2)</f>
        <v>1.03</v>
      </c>
      <c r="AA2368" s="5" t="str">
        <f>FIXED(EXP('WinBUGS output'!M2367),2)</f>
        <v>0.51</v>
      </c>
      <c r="AB2368" s="5" t="str">
        <f>FIXED(EXP('WinBUGS output'!O2367),2)</f>
        <v>2.21</v>
      </c>
    </row>
    <row r="2369" spans="1:28" x14ac:dyDescent="0.25">
      <c r="A2369" s="15">
        <v>32</v>
      </c>
      <c r="B2369" s="15">
        <v>42</v>
      </c>
      <c r="C2369" s="5" t="str">
        <f>VLOOKUP(A2369,'WinBUGS output'!A:C,3,FALSE)</f>
        <v>Computerised-CBT (CCBT) with support + TAU</v>
      </c>
      <c r="D2369" s="5" t="str">
        <f>VLOOKUP(B2369,'WinBUGS output'!A:C,3,FALSE)</f>
        <v>Psychoeducational website</v>
      </c>
      <c r="E2369" s="5" t="str">
        <f>FIXED('WinBUGS output'!N2368,2)</f>
        <v>-0.04</v>
      </c>
      <c r="F2369" s="5" t="str">
        <f>FIXED('WinBUGS output'!M2368,2)</f>
        <v>-0.72</v>
      </c>
      <c r="G2369" s="5" t="str">
        <f>FIXED('WinBUGS output'!O2368,2)</f>
        <v>0.65</v>
      </c>
      <c r="H2369" s="38"/>
      <c r="I2369" s="38"/>
      <c r="J2369" s="38"/>
      <c r="X2369" s="5" t="str">
        <f t="shared" si="84"/>
        <v>Computerised-CBT (CCBT) with support + TAU</v>
      </c>
      <c r="Y2369" s="5" t="str">
        <f t="shared" si="85"/>
        <v>Psychoeducational website</v>
      </c>
      <c r="Z2369" s="5" t="str">
        <f>FIXED(EXP('WinBUGS output'!N2368),2)</f>
        <v>0.96</v>
      </c>
      <c r="AA2369" s="5" t="str">
        <f>FIXED(EXP('WinBUGS output'!M2368),2)</f>
        <v>0.49</v>
      </c>
      <c r="AB2369" s="5" t="str">
        <f>FIXED(EXP('WinBUGS output'!O2368),2)</f>
        <v>1.92</v>
      </c>
    </row>
    <row r="2370" spans="1:28" x14ac:dyDescent="0.25">
      <c r="A2370" s="15">
        <v>32</v>
      </c>
      <c r="B2370" s="15">
        <v>43</v>
      </c>
      <c r="C2370" s="5" t="str">
        <f>VLOOKUP(A2370,'WinBUGS output'!A:C,3,FALSE)</f>
        <v>Computerised-CBT (CCBT) with support + TAU</v>
      </c>
      <c r="D2370" s="5" t="str">
        <f>VLOOKUP(B2370,'WinBUGS output'!A:C,3,FALSE)</f>
        <v>Tailored computerised psychoeducation and self-help strategies</v>
      </c>
      <c r="E2370" s="5" t="str">
        <f>FIXED('WinBUGS output'!N2369,2)</f>
        <v>-0.06</v>
      </c>
      <c r="F2370" s="5" t="str">
        <f>FIXED('WinBUGS output'!M2369,2)</f>
        <v>-0.80</v>
      </c>
      <c r="G2370" s="5" t="str">
        <f>FIXED('WinBUGS output'!O2369,2)</f>
        <v>0.67</v>
      </c>
      <c r="H2370" s="38"/>
      <c r="I2370" s="38"/>
      <c r="J2370" s="38"/>
      <c r="X2370" s="5" t="str">
        <f t="shared" si="84"/>
        <v>Computerised-CBT (CCBT) with support + TAU</v>
      </c>
      <c r="Y2370" s="5" t="str">
        <f t="shared" si="85"/>
        <v>Tailored computerised psychoeducation and self-help strategies</v>
      </c>
      <c r="Z2370" s="5" t="str">
        <f>FIXED(EXP('WinBUGS output'!N2369),2)</f>
        <v>0.95</v>
      </c>
      <c r="AA2370" s="5" t="str">
        <f>FIXED(EXP('WinBUGS output'!M2369),2)</f>
        <v>0.45</v>
      </c>
      <c r="AB2370" s="5" t="str">
        <f>FIXED(EXP('WinBUGS output'!O2369),2)</f>
        <v>1.96</v>
      </c>
    </row>
    <row r="2371" spans="1:28" x14ac:dyDescent="0.25">
      <c r="A2371" s="15">
        <v>32</v>
      </c>
      <c r="B2371" s="15">
        <v>44</v>
      </c>
      <c r="C2371" s="5" t="str">
        <f>VLOOKUP(A2371,'WinBUGS output'!A:C,3,FALSE)</f>
        <v>Computerised-CBT (CCBT) with support + TAU</v>
      </c>
      <c r="D2371" s="5" t="str">
        <f>VLOOKUP(B2371,'WinBUGS output'!A:C,3,FALSE)</f>
        <v>Lifestyle factors discussion</v>
      </c>
      <c r="E2371" s="5" t="str">
        <f>FIXED('WinBUGS output'!N2370,2)</f>
        <v>-0.74</v>
      </c>
      <c r="F2371" s="5" t="str">
        <f>FIXED('WinBUGS output'!M2370,2)</f>
        <v>-1.64</v>
      </c>
      <c r="G2371" s="5" t="str">
        <f>FIXED('WinBUGS output'!O2370,2)</f>
        <v>0.14</v>
      </c>
      <c r="H2371" s="38"/>
      <c r="I2371" s="38"/>
      <c r="J2371" s="38"/>
      <c r="X2371" s="5" t="str">
        <f t="shared" si="84"/>
        <v>Computerised-CBT (CCBT) with support + TAU</v>
      </c>
      <c r="Y2371" s="5" t="str">
        <f t="shared" si="85"/>
        <v>Lifestyle factors discussion</v>
      </c>
      <c r="Z2371" s="5" t="str">
        <f>FIXED(EXP('WinBUGS output'!N2370),2)</f>
        <v>0.48</v>
      </c>
      <c r="AA2371" s="5" t="str">
        <f>FIXED(EXP('WinBUGS output'!M2370),2)</f>
        <v>0.19</v>
      </c>
      <c r="AB2371" s="5" t="str">
        <f>FIXED(EXP('WinBUGS output'!O2370),2)</f>
        <v>1.16</v>
      </c>
    </row>
    <row r="2372" spans="1:28" x14ac:dyDescent="0.25">
      <c r="A2372" s="15">
        <v>32</v>
      </c>
      <c r="B2372" s="15">
        <v>45</v>
      </c>
      <c r="C2372" s="5" t="str">
        <f>VLOOKUP(A2372,'WinBUGS output'!A:C,3,FALSE)</f>
        <v>Computerised-CBT (CCBT) with support + TAU</v>
      </c>
      <c r="D2372" s="5" t="str">
        <f>VLOOKUP(B2372,'WinBUGS output'!A:C,3,FALSE)</f>
        <v>Psychoeducational group programme</v>
      </c>
      <c r="E2372" s="5" t="str">
        <f>FIXED('WinBUGS output'!N2371,2)</f>
        <v>-0.88</v>
      </c>
      <c r="F2372" s="5" t="str">
        <f>FIXED('WinBUGS output'!M2371,2)</f>
        <v>-1.81</v>
      </c>
      <c r="G2372" s="5" t="str">
        <f>FIXED('WinBUGS output'!O2371,2)</f>
        <v>0.00</v>
      </c>
      <c r="H2372" s="38"/>
      <c r="I2372" s="38"/>
      <c r="J2372" s="38"/>
      <c r="X2372" s="5" t="str">
        <f t="shared" si="84"/>
        <v>Computerised-CBT (CCBT) with support + TAU</v>
      </c>
      <c r="Y2372" s="5" t="str">
        <f t="shared" si="85"/>
        <v>Psychoeducational group programme</v>
      </c>
      <c r="Z2372" s="5" t="str">
        <f>FIXED(EXP('WinBUGS output'!N2371),2)</f>
        <v>0.41</v>
      </c>
      <c r="AA2372" s="5" t="str">
        <f>FIXED(EXP('WinBUGS output'!M2371),2)</f>
        <v>0.16</v>
      </c>
      <c r="AB2372" s="5" t="str">
        <f>FIXED(EXP('WinBUGS output'!O2371),2)</f>
        <v>1.00</v>
      </c>
    </row>
    <row r="2373" spans="1:28" x14ac:dyDescent="0.25">
      <c r="A2373" s="15">
        <v>32</v>
      </c>
      <c r="B2373" s="15">
        <v>46</v>
      </c>
      <c r="C2373" s="5" t="str">
        <f>VLOOKUP(A2373,'WinBUGS output'!A:C,3,FALSE)</f>
        <v>Computerised-CBT (CCBT) with support + TAU</v>
      </c>
      <c r="D2373" s="5" t="str">
        <f>VLOOKUP(B2373,'WinBUGS output'!A:C,3,FALSE)</f>
        <v>Psychoeducational group programme + TAU</v>
      </c>
      <c r="E2373" s="5" t="str">
        <f>FIXED('WinBUGS output'!N2372,2)</f>
        <v>-0.59</v>
      </c>
      <c r="F2373" s="5" t="str">
        <f>FIXED('WinBUGS output'!M2372,2)</f>
        <v>-1.39</v>
      </c>
      <c r="G2373" s="5" t="str">
        <f>FIXED('WinBUGS output'!O2372,2)</f>
        <v>0.23</v>
      </c>
      <c r="H2373" s="38"/>
      <c r="I2373" s="38"/>
      <c r="J2373" s="38"/>
      <c r="X2373" s="5" t="str">
        <f t="shared" ref="X2373:X2436" si="86">C2373</f>
        <v>Computerised-CBT (CCBT) with support + TAU</v>
      </c>
      <c r="Y2373" s="5" t="str">
        <f t="shared" ref="Y2373:Y2436" si="87">D2373</f>
        <v>Psychoeducational group programme + TAU</v>
      </c>
      <c r="Z2373" s="5" t="str">
        <f>FIXED(EXP('WinBUGS output'!N2372),2)</f>
        <v>0.56</v>
      </c>
      <c r="AA2373" s="5" t="str">
        <f>FIXED(EXP('WinBUGS output'!M2372),2)</f>
        <v>0.25</v>
      </c>
      <c r="AB2373" s="5" t="str">
        <f>FIXED(EXP('WinBUGS output'!O2372),2)</f>
        <v>1.26</v>
      </c>
    </row>
    <row r="2374" spans="1:28" x14ac:dyDescent="0.25">
      <c r="A2374" s="15">
        <v>32</v>
      </c>
      <c r="B2374" s="15">
        <v>47</v>
      </c>
      <c r="C2374" s="5" t="str">
        <f>VLOOKUP(A2374,'WinBUGS output'!A:C,3,FALSE)</f>
        <v>Computerised-CBT (CCBT) with support + TAU</v>
      </c>
      <c r="D2374" s="5" t="str">
        <f>VLOOKUP(B2374,'WinBUGS output'!A:C,3,FALSE)</f>
        <v>Interpersonal psychotherapy (IPT)</v>
      </c>
      <c r="E2374" s="5" t="str">
        <f>FIXED('WinBUGS output'!N2373,2)</f>
        <v>-0.39</v>
      </c>
      <c r="F2374" s="5" t="str">
        <f>FIXED('WinBUGS output'!M2373,2)</f>
        <v>-1.09</v>
      </c>
      <c r="G2374" s="5" t="str">
        <f>FIXED('WinBUGS output'!O2373,2)</f>
        <v>0.33</v>
      </c>
      <c r="H2374" s="38"/>
      <c r="I2374" s="38"/>
      <c r="J2374" s="38"/>
      <c r="X2374" s="5" t="str">
        <f t="shared" si="86"/>
        <v>Computerised-CBT (CCBT) with support + TAU</v>
      </c>
      <c r="Y2374" s="5" t="str">
        <f t="shared" si="87"/>
        <v>Interpersonal psychotherapy (IPT)</v>
      </c>
      <c r="Z2374" s="5" t="str">
        <f>FIXED(EXP('WinBUGS output'!N2373),2)</f>
        <v>0.68</v>
      </c>
      <c r="AA2374" s="5" t="str">
        <f>FIXED(EXP('WinBUGS output'!M2373),2)</f>
        <v>0.34</v>
      </c>
      <c r="AB2374" s="5" t="str">
        <f>FIXED(EXP('WinBUGS output'!O2373),2)</f>
        <v>1.39</v>
      </c>
    </row>
    <row r="2375" spans="1:28" x14ac:dyDescent="0.25">
      <c r="A2375" s="15">
        <v>32</v>
      </c>
      <c r="B2375" s="15">
        <v>48</v>
      </c>
      <c r="C2375" s="5" t="str">
        <f>VLOOKUP(A2375,'WinBUGS output'!A:C,3,FALSE)</f>
        <v>Computerised-CBT (CCBT) with support + TAU</v>
      </c>
      <c r="D2375" s="5" t="str">
        <f>VLOOKUP(B2375,'WinBUGS output'!A:C,3,FALSE)</f>
        <v>Interpersonal psychotherapy (IPT) + TAU</v>
      </c>
      <c r="E2375" s="5" t="str">
        <f>FIXED('WinBUGS output'!N2374,2)</f>
        <v>-0.56</v>
      </c>
      <c r="F2375" s="5" t="str">
        <f>FIXED('WinBUGS output'!M2374,2)</f>
        <v>-1.59</v>
      </c>
      <c r="G2375" s="5" t="str">
        <f>FIXED('WinBUGS output'!O2374,2)</f>
        <v>0.35</v>
      </c>
      <c r="H2375" s="38"/>
      <c r="I2375" s="38"/>
      <c r="J2375" s="38"/>
      <c r="X2375" s="5" t="str">
        <f t="shared" si="86"/>
        <v>Computerised-CBT (CCBT) with support + TAU</v>
      </c>
      <c r="Y2375" s="5" t="str">
        <f t="shared" si="87"/>
        <v>Interpersonal psychotherapy (IPT) + TAU</v>
      </c>
      <c r="Z2375" s="5" t="str">
        <f>FIXED(EXP('WinBUGS output'!N2374),2)</f>
        <v>0.57</v>
      </c>
      <c r="AA2375" s="5" t="str">
        <f>FIXED(EXP('WinBUGS output'!M2374),2)</f>
        <v>0.20</v>
      </c>
      <c r="AB2375" s="5" t="str">
        <f>FIXED(EXP('WinBUGS output'!O2374),2)</f>
        <v>1.42</v>
      </c>
    </row>
    <row r="2376" spans="1:28" x14ac:dyDescent="0.25">
      <c r="A2376" s="15">
        <v>32</v>
      </c>
      <c r="B2376" s="15">
        <v>49</v>
      </c>
      <c r="C2376" s="5" t="str">
        <f>VLOOKUP(A2376,'WinBUGS output'!A:C,3,FALSE)</f>
        <v>Computerised-CBT (CCBT) with support + TAU</v>
      </c>
      <c r="D2376" s="5" t="str">
        <f>VLOOKUP(B2376,'WinBUGS output'!A:C,3,FALSE)</f>
        <v>Emotion-focused therapy (EFT)</v>
      </c>
      <c r="E2376" s="5" t="str">
        <f>FIXED('WinBUGS output'!N2375,2)</f>
        <v>-0.48</v>
      </c>
      <c r="F2376" s="5" t="str">
        <f>FIXED('WinBUGS output'!M2375,2)</f>
        <v>-1.45</v>
      </c>
      <c r="G2376" s="5" t="str">
        <f>FIXED('WinBUGS output'!O2375,2)</f>
        <v>0.43</v>
      </c>
      <c r="H2376" s="38"/>
      <c r="I2376" s="38"/>
      <c r="J2376" s="38"/>
      <c r="X2376" s="5" t="str">
        <f t="shared" si="86"/>
        <v>Computerised-CBT (CCBT) with support + TAU</v>
      </c>
      <c r="Y2376" s="5" t="str">
        <f t="shared" si="87"/>
        <v>Emotion-focused therapy (EFT)</v>
      </c>
      <c r="Z2376" s="5" t="str">
        <f>FIXED(EXP('WinBUGS output'!N2375),2)</f>
        <v>0.62</v>
      </c>
      <c r="AA2376" s="5" t="str">
        <f>FIXED(EXP('WinBUGS output'!M2375),2)</f>
        <v>0.23</v>
      </c>
      <c r="AB2376" s="5" t="str">
        <f>FIXED(EXP('WinBUGS output'!O2375),2)</f>
        <v>1.53</v>
      </c>
    </row>
    <row r="2377" spans="1:28" x14ac:dyDescent="0.25">
      <c r="A2377" s="15">
        <v>32</v>
      </c>
      <c r="B2377" s="15">
        <v>50</v>
      </c>
      <c r="C2377" s="5" t="str">
        <f>VLOOKUP(A2377,'WinBUGS output'!A:C,3,FALSE)</f>
        <v>Computerised-CBT (CCBT) with support + TAU</v>
      </c>
      <c r="D2377" s="5" t="str">
        <f>VLOOKUP(B2377,'WinBUGS output'!A:C,3,FALSE)</f>
        <v>Interpersonal counselling</v>
      </c>
      <c r="E2377" s="5" t="str">
        <f>FIXED('WinBUGS output'!N2376,2)</f>
        <v>-0.45</v>
      </c>
      <c r="F2377" s="5" t="str">
        <f>FIXED('WinBUGS output'!M2376,2)</f>
        <v>-1.33</v>
      </c>
      <c r="G2377" s="5" t="str">
        <f>FIXED('WinBUGS output'!O2376,2)</f>
        <v>0.42</v>
      </c>
      <c r="H2377" s="38"/>
      <c r="I2377" s="38"/>
      <c r="J2377" s="38"/>
      <c r="X2377" s="5" t="str">
        <f t="shared" si="86"/>
        <v>Computerised-CBT (CCBT) with support + TAU</v>
      </c>
      <c r="Y2377" s="5" t="str">
        <f t="shared" si="87"/>
        <v>Interpersonal counselling</v>
      </c>
      <c r="Z2377" s="5" t="str">
        <f>FIXED(EXP('WinBUGS output'!N2376),2)</f>
        <v>0.64</v>
      </c>
      <c r="AA2377" s="5" t="str">
        <f>FIXED(EXP('WinBUGS output'!M2376),2)</f>
        <v>0.26</v>
      </c>
      <c r="AB2377" s="5" t="str">
        <f>FIXED(EXP('WinBUGS output'!O2376),2)</f>
        <v>1.51</v>
      </c>
    </row>
    <row r="2378" spans="1:28" x14ac:dyDescent="0.25">
      <c r="A2378" s="15">
        <v>32</v>
      </c>
      <c r="B2378" s="15">
        <v>51</v>
      </c>
      <c r="C2378" s="5" t="str">
        <f>VLOOKUP(A2378,'WinBUGS output'!A:C,3,FALSE)</f>
        <v>Computerised-CBT (CCBT) with support + TAU</v>
      </c>
      <c r="D2378" s="5" t="str">
        <f>VLOOKUP(B2378,'WinBUGS output'!A:C,3,FALSE)</f>
        <v>Non-directive counselling</v>
      </c>
      <c r="E2378" s="5" t="str">
        <f>FIXED('WinBUGS output'!N2377,2)</f>
        <v>-0.24</v>
      </c>
      <c r="F2378" s="5" t="str">
        <f>FIXED('WinBUGS output'!M2377,2)</f>
        <v>-1.08</v>
      </c>
      <c r="G2378" s="5" t="str">
        <f>FIXED('WinBUGS output'!O2377,2)</f>
        <v>0.65</v>
      </c>
      <c r="H2378" s="38"/>
      <c r="I2378" s="38"/>
      <c r="J2378" s="38"/>
      <c r="X2378" s="5" t="str">
        <f t="shared" si="86"/>
        <v>Computerised-CBT (CCBT) with support + TAU</v>
      </c>
      <c r="Y2378" s="5" t="str">
        <f t="shared" si="87"/>
        <v>Non-directive counselling</v>
      </c>
      <c r="Z2378" s="5" t="str">
        <f>FIXED(EXP('WinBUGS output'!N2377),2)</f>
        <v>0.79</v>
      </c>
      <c r="AA2378" s="5" t="str">
        <f>FIXED(EXP('WinBUGS output'!M2377),2)</f>
        <v>0.34</v>
      </c>
      <c r="AB2378" s="5" t="str">
        <f>FIXED(EXP('WinBUGS output'!O2377),2)</f>
        <v>1.91</v>
      </c>
    </row>
    <row r="2379" spans="1:28" x14ac:dyDescent="0.25">
      <c r="A2379" s="15">
        <v>32</v>
      </c>
      <c r="B2379" s="15">
        <v>52</v>
      </c>
      <c r="C2379" s="5" t="str">
        <f>VLOOKUP(A2379,'WinBUGS output'!A:C,3,FALSE)</f>
        <v>Computerised-CBT (CCBT) with support + TAU</v>
      </c>
      <c r="D2379" s="5" t="str">
        <f>VLOOKUP(B2379,'WinBUGS output'!A:C,3,FALSE)</f>
        <v>Non-directive counselling + TAU</v>
      </c>
      <c r="E2379" s="5" t="str">
        <f>FIXED('WinBUGS output'!N2378,2)</f>
        <v>-0.27</v>
      </c>
      <c r="F2379" s="5" t="str">
        <f>FIXED('WinBUGS output'!M2378,2)</f>
        <v>-1.13</v>
      </c>
      <c r="G2379" s="5" t="str">
        <f>FIXED('WinBUGS output'!O2378,2)</f>
        <v>0.64</v>
      </c>
      <c r="H2379" s="38"/>
      <c r="I2379" s="38"/>
      <c r="J2379" s="38"/>
      <c r="X2379" s="5" t="str">
        <f t="shared" si="86"/>
        <v>Computerised-CBT (CCBT) with support + TAU</v>
      </c>
      <c r="Y2379" s="5" t="str">
        <f t="shared" si="87"/>
        <v>Non-directive counselling + TAU</v>
      </c>
      <c r="Z2379" s="5" t="str">
        <f>FIXED(EXP('WinBUGS output'!N2378),2)</f>
        <v>0.76</v>
      </c>
      <c r="AA2379" s="5" t="str">
        <f>FIXED(EXP('WinBUGS output'!M2378),2)</f>
        <v>0.32</v>
      </c>
      <c r="AB2379" s="5" t="str">
        <f>FIXED(EXP('WinBUGS output'!O2378),2)</f>
        <v>1.89</v>
      </c>
    </row>
    <row r="2380" spans="1:28" x14ac:dyDescent="0.25">
      <c r="A2380" s="15">
        <v>32</v>
      </c>
      <c r="B2380" s="15">
        <v>53</v>
      </c>
      <c r="C2380" s="5" t="str">
        <f>VLOOKUP(A2380,'WinBUGS output'!A:C,3,FALSE)</f>
        <v>Computerised-CBT (CCBT) with support + TAU</v>
      </c>
      <c r="D2380" s="5" t="str">
        <f>VLOOKUP(B2380,'WinBUGS output'!A:C,3,FALSE)</f>
        <v>Psychodynamic counselling + TAU</v>
      </c>
      <c r="E2380" s="5" t="str">
        <f>FIXED('WinBUGS output'!N2379,2)</f>
        <v>-0.37</v>
      </c>
      <c r="F2380" s="5" t="str">
        <f>FIXED('WinBUGS output'!M2379,2)</f>
        <v>-1.30</v>
      </c>
      <c r="G2380" s="5" t="str">
        <f>FIXED('WinBUGS output'!O2379,2)</f>
        <v>0.57</v>
      </c>
      <c r="H2380" s="38"/>
      <c r="I2380" s="38"/>
      <c r="J2380" s="38"/>
      <c r="X2380" s="5" t="str">
        <f t="shared" si="86"/>
        <v>Computerised-CBT (CCBT) with support + TAU</v>
      </c>
      <c r="Y2380" s="5" t="str">
        <f t="shared" si="87"/>
        <v>Psychodynamic counselling + TAU</v>
      </c>
      <c r="Z2380" s="5" t="str">
        <f>FIXED(EXP('WinBUGS output'!N2379),2)</f>
        <v>0.69</v>
      </c>
      <c r="AA2380" s="5" t="str">
        <f>FIXED(EXP('WinBUGS output'!M2379),2)</f>
        <v>0.27</v>
      </c>
      <c r="AB2380" s="5" t="str">
        <f>FIXED(EXP('WinBUGS output'!O2379),2)</f>
        <v>1.77</v>
      </c>
    </row>
    <row r="2381" spans="1:28" x14ac:dyDescent="0.25">
      <c r="A2381" s="15">
        <v>32</v>
      </c>
      <c r="B2381" s="15">
        <v>54</v>
      </c>
      <c r="C2381" s="5" t="str">
        <f>VLOOKUP(A2381,'WinBUGS output'!A:C,3,FALSE)</f>
        <v>Computerised-CBT (CCBT) with support + TAU</v>
      </c>
      <c r="D2381" s="5" t="str">
        <f>VLOOKUP(B2381,'WinBUGS output'!A:C,3,FALSE)</f>
        <v>Relational client-centered therapy</v>
      </c>
      <c r="E2381" s="5" t="str">
        <f>FIXED('WinBUGS output'!N2380,2)</f>
        <v>-0.38</v>
      </c>
      <c r="F2381" s="5" t="str">
        <f>FIXED('WinBUGS output'!M2380,2)</f>
        <v>-1.43</v>
      </c>
      <c r="G2381" s="5" t="str">
        <f>FIXED('WinBUGS output'!O2380,2)</f>
        <v>0.62</v>
      </c>
      <c r="H2381" s="38"/>
      <c r="I2381" s="38"/>
      <c r="J2381" s="38"/>
      <c r="X2381" s="5" t="str">
        <f t="shared" si="86"/>
        <v>Computerised-CBT (CCBT) with support + TAU</v>
      </c>
      <c r="Y2381" s="5" t="str">
        <f t="shared" si="87"/>
        <v>Relational client-centered therapy</v>
      </c>
      <c r="Z2381" s="5" t="str">
        <f>FIXED(EXP('WinBUGS output'!N2380),2)</f>
        <v>0.68</v>
      </c>
      <c r="AA2381" s="5" t="str">
        <f>FIXED(EXP('WinBUGS output'!M2380),2)</f>
        <v>0.24</v>
      </c>
      <c r="AB2381" s="5" t="str">
        <f>FIXED(EXP('WinBUGS output'!O2380),2)</f>
        <v>1.86</v>
      </c>
    </row>
    <row r="2382" spans="1:28" x14ac:dyDescent="0.25">
      <c r="A2382" s="15">
        <v>32</v>
      </c>
      <c r="B2382" s="15">
        <v>55</v>
      </c>
      <c r="C2382" s="5" t="str">
        <f>VLOOKUP(A2382,'WinBUGS output'!A:C,3,FALSE)</f>
        <v>Computerised-CBT (CCBT) with support + TAU</v>
      </c>
      <c r="D2382" s="5" t="str">
        <f>VLOOKUP(B2382,'WinBUGS output'!A:C,3,FALSE)</f>
        <v>Wheel of wellness counselling</v>
      </c>
      <c r="E2382" s="5" t="str">
        <f>FIXED('WinBUGS output'!N2381,2)</f>
        <v>-0.45</v>
      </c>
      <c r="F2382" s="5" t="str">
        <f>FIXED('WinBUGS output'!M2381,2)</f>
        <v>-1.50</v>
      </c>
      <c r="G2382" s="5" t="str">
        <f>FIXED('WinBUGS output'!O2381,2)</f>
        <v>0.52</v>
      </c>
      <c r="H2382" s="38"/>
      <c r="I2382" s="38"/>
      <c r="J2382" s="38"/>
      <c r="X2382" s="5" t="str">
        <f t="shared" si="86"/>
        <v>Computerised-CBT (CCBT) with support + TAU</v>
      </c>
      <c r="Y2382" s="5" t="str">
        <f t="shared" si="87"/>
        <v>Wheel of wellness counselling</v>
      </c>
      <c r="Z2382" s="5" t="str">
        <f>FIXED(EXP('WinBUGS output'!N2381),2)</f>
        <v>0.64</v>
      </c>
      <c r="AA2382" s="5" t="str">
        <f>FIXED(EXP('WinBUGS output'!M2381),2)</f>
        <v>0.22</v>
      </c>
      <c r="AB2382" s="5" t="str">
        <f>FIXED(EXP('WinBUGS output'!O2381),2)</f>
        <v>1.68</v>
      </c>
    </row>
    <row r="2383" spans="1:28" x14ac:dyDescent="0.25">
      <c r="A2383" s="15">
        <v>32</v>
      </c>
      <c r="B2383" s="15">
        <v>56</v>
      </c>
      <c r="C2383" s="5" t="str">
        <f>VLOOKUP(A2383,'WinBUGS output'!A:C,3,FALSE)</f>
        <v>Computerised-CBT (CCBT) with support + TAU</v>
      </c>
      <c r="D2383" s="5" t="str">
        <f>VLOOKUP(B2383,'WinBUGS output'!A:C,3,FALSE)</f>
        <v>Problem solving group</v>
      </c>
      <c r="E2383" s="5" t="str">
        <f>FIXED('WinBUGS output'!N2382,2)</f>
        <v>-0.43</v>
      </c>
      <c r="F2383" s="5" t="str">
        <f>FIXED('WinBUGS output'!M2382,2)</f>
        <v>-1.42</v>
      </c>
      <c r="G2383" s="5" t="str">
        <f>FIXED('WinBUGS output'!O2382,2)</f>
        <v>0.63</v>
      </c>
      <c r="H2383" s="38"/>
      <c r="I2383" s="38"/>
      <c r="J2383" s="38"/>
      <c r="X2383" s="5" t="str">
        <f t="shared" si="86"/>
        <v>Computerised-CBT (CCBT) with support + TAU</v>
      </c>
      <c r="Y2383" s="5" t="str">
        <f t="shared" si="87"/>
        <v>Problem solving group</v>
      </c>
      <c r="Z2383" s="5" t="str">
        <f>FIXED(EXP('WinBUGS output'!N2382),2)</f>
        <v>0.65</v>
      </c>
      <c r="AA2383" s="5" t="str">
        <f>FIXED(EXP('WinBUGS output'!M2382),2)</f>
        <v>0.24</v>
      </c>
      <c r="AB2383" s="5" t="str">
        <f>FIXED(EXP('WinBUGS output'!O2382),2)</f>
        <v>1.88</v>
      </c>
    </row>
    <row r="2384" spans="1:28" x14ac:dyDescent="0.25">
      <c r="A2384" s="15">
        <v>32</v>
      </c>
      <c r="B2384" s="15">
        <v>57</v>
      </c>
      <c r="C2384" s="5" t="str">
        <f>VLOOKUP(A2384,'WinBUGS output'!A:C,3,FALSE)</f>
        <v>Computerised-CBT (CCBT) with support + TAU</v>
      </c>
      <c r="D2384" s="5" t="str">
        <f>VLOOKUP(B2384,'WinBUGS output'!A:C,3,FALSE)</f>
        <v>Problem solving individual</v>
      </c>
      <c r="E2384" s="5" t="str">
        <f>FIXED('WinBUGS output'!N2383,2)</f>
        <v>-0.52</v>
      </c>
      <c r="F2384" s="5" t="str">
        <f>FIXED('WinBUGS output'!M2383,2)</f>
        <v>-1.33</v>
      </c>
      <c r="G2384" s="5" t="str">
        <f>FIXED('WinBUGS output'!O2383,2)</f>
        <v>0.31</v>
      </c>
      <c r="H2384" s="38"/>
      <c r="I2384" s="38"/>
      <c r="J2384" s="38"/>
      <c r="X2384" s="5" t="str">
        <f t="shared" si="86"/>
        <v>Computerised-CBT (CCBT) with support + TAU</v>
      </c>
      <c r="Y2384" s="5" t="str">
        <f t="shared" si="87"/>
        <v>Problem solving individual</v>
      </c>
      <c r="Z2384" s="5" t="str">
        <f>FIXED(EXP('WinBUGS output'!N2383),2)</f>
        <v>0.60</v>
      </c>
      <c r="AA2384" s="5" t="str">
        <f>FIXED(EXP('WinBUGS output'!M2383),2)</f>
        <v>0.26</v>
      </c>
      <c r="AB2384" s="5" t="str">
        <f>FIXED(EXP('WinBUGS output'!O2383),2)</f>
        <v>1.36</v>
      </c>
    </row>
    <row r="2385" spans="1:28" x14ac:dyDescent="0.25">
      <c r="A2385" s="15">
        <v>32</v>
      </c>
      <c r="B2385" s="15">
        <v>58</v>
      </c>
      <c r="C2385" s="5" t="str">
        <f>VLOOKUP(A2385,'WinBUGS output'!A:C,3,FALSE)</f>
        <v>Computerised-CBT (CCBT) with support + TAU</v>
      </c>
      <c r="D2385" s="5" t="str">
        <f>VLOOKUP(B2385,'WinBUGS output'!A:C,3,FALSE)</f>
        <v>Problem solving individual + TAU</v>
      </c>
      <c r="E2385" s="5" t="str">
        <f>FIXED('WinBUGS output'!N2384,2)</f>
        <v>-0.60</v>
      </c>
      <c r="F2385" s="5" t="str">
        <f>FIXED('WinBUGS output'!M2384,2)</f>
        <v>-1.56</v>
      </c>
      <c r="G2385" s="5" t="str">
        <f>FIXED('WinBUGS output'!O2384,2)</f>
        <v>0.32</v>
      </c>
      <c r="H2385" s="38"/>
      <c r="I2385" s="38"/>
      <c r="J2385" s="38"/>
      <c r="X2385" s="5" t="str">
        <f t="shared" si="86"/>
        <v>Computerised-CBT (CCBT) with support + TAU</v>
      </c>
      <c r="Y2385" s="5" t="str">
        <f t="shared" si="87"/>
        <v>Problem solving individual + TAU</v>
      </c>
      <c r="Z2385" s="5" t="str">
        <f>FIXED(EXP('WinBUGS output'!N2384),2)</f>
        <v>0.55</v>
      </c>
      <c r="AA2385" s="5" t="str">
        <f>FIXED(EXP('WinBUGS output'!M2384),2)</f>
        <v>0.21</v>
      </c>
      <c r="AB2385" s="5" t="str">
        <f>FIXED(EXP('WinBUGS output'!O2384),2)</f>
        <v>1.37</v>
      </c>
    </row>
    <row r="2386" spans="1:28" x14ac:dyDescent="0.25">
      <c r="A2386" s="15">
        <v>32</v>
      </c>
      <c r="B2386" s="15">
        <v>59</v>
      </c>
      <c r="C2386" s="5" t="str">
        <f>VLOOKUP(A2386,'WinBUGS output'!A:C,3,FALSE)</f>
        <v>Computerised-CBT (CCBT) with support + TAU</v>
      </c>
      <c r="D2386" s="5" t="str">
        <f>VLOOKUP(B2386,'WinBUGS output'!A:C,3,FALSE)</f>
        <v>Problem solving individual + enhanced TAU</v>
      </c>
      <c r="E2386" s="5" t="str">
        <f>FIXED('WinBUGS output'!N2385,2)</f>
        <v>-0.40</v>
      </c>
      <c r="F2386" s="5" t="str">
        <f>FIXED('WinBUGS output'!M2385,2)</f>
        <v>-1.36</v>
      </c>
      <c r="G2386" s="5" t="str">
        <f>FIXED('WinBUGS output'!O2385,2)</f>
        <v>0.65</v>
      </c>
      <c r="H2386" s="38"/>
      <c r="I2386" s="38"/>
      <c r="J2386" s="38"/>
      <c r="X2386" s="5" t="str">
        <f t="shared" si="86"/>
        <v>Computerised-CBT (CCBT) with support + TAU</v>
      </c>
      <c r="Y2386" s="5" t="str">
        <f t="shared" si="87"/>
        <v>Problem solving individual + enhanced TAU</v>
      </c>
      <c r="Z2386" s="5" t="str">
        <f>FIXED(EXP('WinBUGS output'!N2385),2)</f>
        <v>0.67</v>
      </c>
      <c r="AA2386" s="5" t="str">
        <f>FIXED(EXP('WinBUGS output'!M2385),2)</f>
        <v>0.26</v>
      </c>
      <c r="AB2386" s="5" t="str">
        <f>FIXED(EXP('WinBUGS output'!O2385),2)</f>
        <v>1.91</v>
      </c>
    </row>
    <row r="2387" spans="1:28" x14ac:dyDescent="0.25">
      <c r="A2387" s="15">
        <v>32</v>
      </c>
      <c r="B2387" s="15">
        <v>60</v>
      </c>
      <c r="C2387" s="5" t="str">
        <f>VLOOKUP(A2387,'WinBUGS output'!A:C,3,FALSE)</f>
        <v>Computerised-CBT (CCBT) with support + TAU</v>
      </c>
      <c r="D2387" s="5" t="str">
        <f>VLOOKUP(B2387,'WinBUGS output'!A:C,3,FALSE)</f>
        <v>Behavioural activation (BA)</v>
      </c>
      <c r="E2387" s="5" t="str">
        <f>FIXED('WinBUGS output'!N2386,2)</f>
        <v>-0.78</v>
      </c>
      <c r="F2387" s="5" t="str">
        <f>FIXED('WinBUGS output'!M2386,2)</f>
        <v>-1.74</v>
      </c>
      <c r="G2387" s="5" t="str">
        <f>FIXED('WinBUGS output'!O2386,2)</f>
        <v>0.16</v>
      </c>
      <c r="H2387" s="38"/>
      <c r="I2387" s="38"/>
      <c r="J2387" s="38"/>
      <c r="X2387" s="5" t="str">
        <f t="shared" si="86"/>
        <v>Computerised-CBT (CCBT) with support + TAU</v>
      </c>
      <c r="Y2387" s="5" t="str">
        <f t="shared" si="87"/>
        <v>Behavioural activation (BA)</v>
      </c>
      <c r="Z2387" s="5" t="str">
        <f>FIXED(EXP('WinBUGS output'!N2386),2)</f>
        <v>0.46</v>
      </c>
      <c r="AA2387" s="5" t="str">
        <f>FIXED(EXP('WinBUGS output'!M2386),2)</f>
        <v>0.18</v>
      </c>
      <c r="AB2387" s="5" t="str">
        <f>FIXED(EXP('WinBUGS output'!O2386),2)</f>
        <v>1.18</v>
      </c>
    </row>
    <row r="2388" spans="1:28" x14ac:dyDescent="0.25">
      <c r="A2388" s="15">
        <v>32</v>
      </c>
      <c r="B2388" s="15">
        <v>61</v>
      </c>
      <c r="C2388" s="5" t="str">
        <f>VLOOKUP(A2388,'WinBUGS output'!A:C,3,FALSE)</f>
        <v>Computerised-CBT (CCBT) with support + TAU</v>
      </c>
      <c r="D2388" s="5" t="str">
        <f>VLOOKUP(B2388,'WinBUGS output'!A:C,3,FALSE)</f>
        <v>Behavioural activation (BA) + TAU</v>
      </c>
      <c r="E2388" s="5" t="str">
        <f>FIXED('WinBUGS output'!N2387,2)</f>
        <v>-0.54</v>
      </c>
      <c r="F2388" s="5" t="str">
        <f>FIXED('WinBUGS output'!M2387,2)</f>
        <v>-1.65</v>
      </c>
      <c r="G2388" s="5" t="str">
        <f>FIXED('WinBUGS output'!O2387,2)</f>
        <v>0.65</v>
      </c>
      <c r="H2388" s="38"/>
      <c r="I2388" s="38"/>
      <c r="J2388" s="38"/>
      <c r="X2388" s="5" t="str">
        <f t="shared" si="86"/>
        <v>Computerised-CBT (CCBT) with support + TAU</v>
      </c>
      <c r="Y2388" s="5" t="str">
        <f t="shared" si="87"/>
        <v>Behavioural activation (BA) + TAU</v>
      </c>
      <c r="Z2388" s="5" t="str">
        <f>FIXED(EXP('WinBUGS output'!N2387),2)</f>
        <v>0.58</v>
      </c>
      <c r="AA2388" s="5" t="str">
        <f>FIXED(EXP('WinBUGS output'!M2387),2)</f>
        <v>0.19</v>
      </c>
      <c r="AB2388" s="5" t="str">
        <f>FIXED(EXP('WinBUGS output'!O2387),2)</f>
        <v>1.91</v>
      </c>
    </row>
    <row r="2389" spans="1:28" x14ac:dyDescent="0.25">
      <c r="A2389" s="15">
        <v>32</v>
      </c>
      <c r="B2389" s="15">
        <v>62</v>
      </c>
      <c r="C2389" s="5" t="str">
        <f>VLOOKUP(A2389,'WinBUGS output'!A:C,3,FALSE)</f>
        <v>Computerised-CBT (CCBT) with support + TAU</v>
      </c>
      <c r="D2389" s="5" t="str">
        <f>VLOOKUP(B2389,'WinBUGS output'!A:C,3,FALSE)</f>
        <v>Behavioural therapy (Lewinsohn 1976)</v>
      </c>
      <c r="E2389" s="5" t="str">
        <f>FIXED('WinBUGS output'!N2388,2)</f>
        <v>-0.35</v>
      </c>
      <c r="F2389" s="5" t="str">
        <f>FIXED('WinBUGS output'!M2388,2)</f>
        <v>-1.48</v>
      </c>
      <c r="G2389" s="5" t="str">
        <f>FIXED('WinBUGS output'!O2388,2)</f>
        <v>0.91</v>
      </c>
      <c r="H2389" s="38"/>
      <c r="I2389" s="38"/>
      <c r="J2389" s="38"/>
      <c r="X2389" s="5" t="str">
        <f t="shared" si="86"/>
        <v>Computerised-CBT (CCBT) with support + TAU</v>
      </c>
      <c r="Y2389" s="5" t="str">
        <f t="shared" si="87"/>
        <v>Behavioural therapy (Lewinsohn 1976)</v>
      </c>
      <c r="Z2389" s="5" t="str">
        <f>FIXED(EXP('WinBUGS output'!N2388),2)</f>
        <v>0.70</v>
      </c>
      <c r="AA2389" s="5" t="str">
        <f>FIXED(EXP('WinBUGS output'!M2388),2)</f>
        <v>0.23</v>
      </c>
      <c r="AB2389" s="5" t="str">
        <f>FIXED(EXP('WinBUGS output'!O2388),2)</f>
        <v>2.49</v>
      </c>
    </row>
    <row r="2390" spans="1:28" x14ac:dyDescent="0.25">
      <c r="A2390" s="15">
        <v>32</v>
      </c>
      <c r="B2390" s="15">
        <v>63</v>
      </c>
      <c r="C2390" s="5" t="str">
        <f>VLOOKUP(A2390,'WinBUGS output'!A:C,3,FALSE)</f>
        <v>Computerised-CBT (CCBT) with support + TAU</v>
      </c>
      <c r="D2390" s="5" t="str">
        <f>VLOOKUP(B2390,'WinBUGS output'!A:C,3,FALSE)</f>
        <v>Coping with Depression course (individual)</v>
      </c>
      <c r="E2390" s="5" t="str">
        <f>FIXED('WinBUGS output'!N2389,2)</f>
        <v>-0.54</v>
      </c>
      <c r="F2390" s="5" t="str">
        <f>FIXED('WinBUGS output'!M2389,2)</f>
        <v>-1.72</v>
      </c>
      <c r="G2390" s="5" t="str">
        <f>FIXED('WinBUGS output'!O2389,2)</f>
        <v>0.69</v>
      </c>
      <c r="H2390" s="38"/>
      <c r="I2390" s="38"/>
      <c r="J2390" s="38"/>
      <c r="X2390" s="5" t="str">
        <f t="shared" si="86"/>
        <v>Computerised-CBT (CCBT) with support + TAU</v>
      </c>
      <c r="Y2390" s="5" t="str">
        <f t="shared" si="87"/>
        <v>Coping with Depression course (individual)</v>
      </c>
      <c r="Z2390" s="5" t="str">
        <f>FIXED(EXP('WinBUGS output'!N2389),2)</f>
        <v>0.58</v>
      </c>
      <c r="AA2390" s="5" t="str">
        <f>FIXED(EXP('WinBUGS output'!M2389),2)</f>
        <v>0.18</v>
      </c>
      <c r="AB2390" s="5" t="str">
        <f>FIXED(EXP('WinBUGS output'!O2389),2)</f>
        <v>1.99</v>
      </c>
    </row>
    <row r="2391" spans="1:28" x14ac:dyDescent="0.25">
      <c r="A2391" s="15">
        <v>32</v>
      </c>
      <c r="B2391" s="15">
        <v>64</v>
      </c>
      <c r="C2391" s="5" t="str">
        <f>VLOOKUP(A2391,'WinBUGS output'!A:C,3,FALSE)</f>
        <v>Computerised-CBT (CCBT) with support + TAU</v>
      </c>
      <c r="D2391" s="5" t="str">
        <f>VLOOKUP(B2391,'WinBUGS output'!A:C,3,FALSE)</f>
        <v>CBT individual (under 15 sessions)</v>
      </c>
      <c r="E2391" s="5" t="str">
        <f>FIXED('WinBUGS output'!N2390,2)</f>
        <v>-0.44</v>
      </c>
      <c r="F2391" s="5" t="str">
        <f>FIXED('WinBUGS output'!M2390,2)</f>
        <v>-1.10</v>
      </c>
      <c r="G2391" s="5" t="str">
        <f>FIXED('WinBUGS output'!O2390,2)</f>
        <v>0.26</v>
      </c>
      <c r="H2391" s="38"/>
      <c r="I2391" s="38"/>
      <c r="J2391" s="38"/>
      <c r="X2391" s="5" t="str">
        <f t="shared" si="86"/>
        <v>Computerised-CBT (CCBT) with support + TAU</v>
      </c>
      <c r="Y2391" s="5" t="str">
        <f t="shared" si="87"/>
        <v>CBT individual (under 15 sessions)</v>
      </c>
      <c r="Z2391" s="5" t="str">
        <f>FIXED(EXP('WinBUGS output'!N2390),2)</f>
        <v>0.65</v>
      </c>
      <c r="AA2391" s="5" t="str">
        <f>FIXED(EXP('WinBUGS output'!M2390),2)</f>
        <v>0.33</v>
      </c>
      <c r="AB2391" s="5" t="str">
        <f>FIXED(EXP('WinBUGS output'!O2390),2)</f>
        <v>1.29</v>
      </c>
    </row>
    <row r="2392" spans="1:28" x14ac:dyDescent="0.25">
      <c r="A2392" s="15">
        <v>32</v>
      </c>
      <c r="B2392" s="15">
        <v>65</v>
      </c>
      <c r="C2392" s="5" t="str">
        <f>VLOOKUP(A2392,'WinBUGS output'!A:C,3,FALSE)</f>
        <v>Computerised-CBT (CCBT) with support + TAU</v>
      </c>
      <c r="D2392" s="5" t="str">
        <f>VLOOKUP(B2392,'WinBUGS output'!A:C,3,FALSE)</f>
        <v>CBT individual (under 15 sessions) + TAU</v>
      </c>
      <c r="E2392" s="5" t="str">
        <f>FIXED('WinBUGS output'!N2391,2)</f>
        <v>-0.38</v>
      </c>
      <c r="F2392" s="5" t="str">
        <f>FIXED('WinBUGS output'!M2391,2)</f>
        <v>-1.12</v>
      </c>
      <c r="G2392" s="5" t="str">
        <f>FIXED('WinBUGS output'!O2391,2)</f>
        <v>0.46</v>
      </c>
      <c r="H2392" s="38"/>
      <c r="I2392" s="38"/>
      <c r="J2392" s="38"/>
      <c r="X2392" s="5" t="str">
        <f t="shared" si="86"/>
        <v>Computerised-CBT (CCBT) with support + TAU</v>
      </c>
      <c r="Y2392" s="5" t="str">
        <f t="shared" si="87"/>
        <v>CBT individual (under 15 sessions) + TAU</v>
      </c>
      <c r="Z2392" s="5" t="str">
        <f>FIXED(EXP('WinBUGS output'!N2391),2)</f>
        <v>0.69</v>
      </c>
      <c r="AA2392" s="5" t="str">
        <f>FIXED(EXP('WinBUGS output'!M2391),2)</f>
        <v>0.33</v>
      </c>
      <c r="AB2392" s="5" t="str">
        <f>FIXED(EXP('WinBUGS output'!O2391),2)</f>
        <v>1.58</v>
      </c>
    </row>
    <row r="2393" spans="1:28" x14ac:dyDescent="0.25">
      <c r="A2393" s="15">
        <v>32</v>
      </c>
      <c r="B2393" s="15">
        <v>66</v>
      </c>
      <c r="C2393" s="5" t="str">
        <f>VLOOKUP(A2393,'WinBUGS output'!A:C,3,FALSE)</f>
        <v>Computerised-CBT (CCBT) with support + TAU</v>
      </c>
      <c r="D2393" s="5" t="str">
        <f>VLOOKUP(B2393,'WinBUGS output'!A:C,3,FALSE)</f>
        <v>CBT individual (over 15 sessions)</v>
      </c>
      <c r="E2393" s="5" t="str">
        <f>FIXED('WinBUGS output'!N2392,2)</f>
        <v>-0.50</v>
      </c>
      <c r="F2393" s="5" t="str">
        <f>FIXED('WinBUGS output'!M2392,2)</f>
        <v>-1.14</v>
      </c>
      <c r="G2393" s="5" t="str">
        <f>FIXED('WinBUGS output'!O2392,2)</f>
        <v>0.18</v>
      </c>
      <c r="H2393" s="38"/>
      <c r="I2393" s="38"/>
      <c r="J2393" s="38"/>
      <c r="X2393" s="5" t="str">
        <f t="shared" si="86"/>
        <v>Computerised-CBT (CCBT) with support + TAU</v>
      </c>
      <c r="Y2393" s="5" t="str">
        <f t="shared" si="87"/>
        <v>CBT individual (over 15 sessions)</v>
      </c>
      <c r="Z2393" s="5" t="str">
        <f>FIXED(EXP('WinBUGS output'!N2392),2)</f>
        <v>0.61</v>
      </c>
      <c r="AA2393" s="5" t="str">
        <f>FIXED(EXP('WinBUGS output'!M2392),2)</f>
        <v>0.32</v>
      </c>
      <c r="AB2393" s="5" t="str">
        <f>FIXED(EXP('WinBUGS output'!O2392),2)</f>
        <v>1.20</v>
      </c>
    </row>
    <row r="2394" spans="1:28" x14ac:dyDescent="0.25">
      <c r="A2394" s="15">
        <v>32</v>
      </c>
      <c r="B2394" s="15">
        <v>67</v>
      </c>
      <c r="C2394" s="5" t="str">
        <f>VLOOKUP(A2394,'WinBUGS output'!A:C,3,FALSE)</f>
        <v>Computerised-CBT (CCBT) with support + TAU</v>
      </c>
      <c r="D2394" s="5" t="str">
        <f>VLOOKUP(B2394,'WinBUGS output'!A:C,3,FALSE)</f>
        <v>CBT individual (over 15 sessions) + TAU</v>
      </c>
      <c r="E2394" s="5" t="str">
        <f>FIXED('WinBUGS output'!N2393,2)</f>
        <v>-0.52</v>
      </c>
      <c r="F2394" s="5" t="str">
        <f>FIXED('WinBUGS output'!M2393,2)</f>
        <v>-1.40</v>
      </c>
      <c r="G2394" s="5" t="str">
        <f>FIXED('WinBUGS output'!O2393,2)</f>
        <v>0.33</v>
      </c>
      <c r="H2394" s="38"/>
      <c r="I2394" s="38"/>
      <c r="J2394" s="38"/>
      <c r="X2394" s="5" t="str">
        <f t="shared" si="86"/>
        <v>Computerised-CBT (CCBT) with support + TAU</v>
      </c>
      <c r="Y2394" s="5" t="str">
        <f t="shared" si="87"/>
        <v>CBT individual (over 15 sessions) + TAU</v>
      </c>
      <c r="Z2394" s="5" t="str">
        <f>FIXED(EXP('WinBUGS output'!N2393),2)</f>
        <v>0.59</v>
      </c>
      <c r="AA2394" s="5" t="str">
        <f>FIXED(EXP('WinBUGS output'!M2393),2)</f>
        <v>0.25</v>
      </c>
      <c r="AB2394" s="5" t="str">
        <f>FIXED(EXP('WinBUGS output'!O2393),2)</f>
        <v>1.39</v>
      </c>
    </row>
    <row r="2395" spans="1:28" x14ac:dyDescent="0.25">
      <c r="A2395" s="15">
        <v>32</v>
      </c>
      <c r="B2395" s="15">
        <v>68</v>
      </c>
      <c r="C2395" s="5" t="str">
        <f>VLOOKUP(A2395,'WinBUGS output'!A:C,3,FALSE)</f>
        <v>Computerised-CBT (CCBT) with support + TAU</v>
      </c>
      <c r="D2395" s="5" t="str">
        <f>VLOOKUP(B2395,'WinBUGS output'!A:C,3,FALSE)</f>
        <v>Rational emotive behaviour therapy (REBT) individual</v>
      </c>
      <c r="E2395" s="5" t="str">
        <f>FIXED('WinBUGS output'!N2394,2)</f>
        <v>-0.53</v>
      </c>
      <c r="F2395" s="5" t="str">
        <f>FIXED('WinBUGS output'!M2394,2)</f>
        <v>-1.39</v>
      </c>
      <c r="G2395" s="5" t="str">
        <f>FIXED('WinBUGS output'!O2394,2)</f>
        <v>0.30</v>
      </c>
      <c r="H2395" s="38"/>
      <c r="I2395" s="38"/>
      <c r="J2395" s="38"/>
      <c r="X2395" s="5" t="str">
        <f t="shared" si="86"/>
        <v>Computerised-CBT (CCBT) with support + TAU</v>
      </c>
      <c r="Y2395" s="5" t="str">
        <f t="shared" si="87"/>
        <v>Rational emotive behaviour therapy (REBT) individual</v>
      </c>
      <c r="Z2395" s="5" t="str">
        <f>FIXED(EXP('WinBUGS output'!N2394),2)</f>
        <v>0.59</v>
      </c>
      <c r="AA2395" s="5" t="str">
        <f>FIXED(EXP('WinBUGS output'!M2394),2)</f>
        <v>0.25</v>
      </c>
      <c r="AB2395" s="5" t="str">
        <f>FIXED(EXP('WinBUGS output'!O2394),2)</f>
        <v>1.35</v>
      </c>
    </row>
    <row r="2396" spans="1:28" x14ac:dyDescent="0.25">
      <c r="A2396" s="15">
        <v>32</v>
      </c>
      <c r="B2396" s="15">
        <v>69</v>
      </c>
      <c r="C2396" s="5" t="str">
        <f>VLOOKUP(A2396,'WinBUGS output'!A:C,3,FALSE)</f>
        <v>Computerised-CBT (CCBT) with support + TAU</v>
      </c>
      <c r="D2396" s="5" t="str">
        <f>VLOOKUP(B2396,'WinBUGS output'!A:C,3,FALSE)</f>
        <v>Third-wave cognitive therapy individual</v>
      </c>
      <c r="E2396" s="5" t="str">
        <f>FIXED('WinBUGS output'!N2395,2)</f>
        <v>-0.57</v>
      </c>
      <c r="F2396" s="5" t="str">
        <f>FIXED('WinBUGS output'!M2395,2)</f>
        <v>-1.33</v>
      </c>
      <c r="G2396" s="5" t="str">
        <f>FIXED('WinBUGS output'!O2395,2)</f>
        <v>0.18</v>
      </c>
      <c r="H2396" s="38"/>
      <c r="I2396" s="38"/>
      <c r="J2396" s="38"/>
      <c r="X2396" s="5" t="str">
        <f t="shared" si="86"/>
        <v>Computerised-CBT (CCBT) with support + TAU</v>
      </c>
      <c r="Y2396" s="5" t="str">
        <f t="shared" si="87"/>
        <v>Third-wave cognitive therapy individual</v>
      </c>
      <c r="Z2396" s="5" t="str">
        <f>FIXED(EXP('WinBUGS output'!N2395),2)</f>
        <v>0.57</v>
      </c>
      <c r="AA2396" s="5" t="str">
        <f>FIXED(EXP('WinBUGS output'!M2395),2)</f>
        <v>0.26</v>
      </c>
      <c r="AB2396" s="5" t="str">
        <f>FIXED(EXP('WinBUGS output'!O2395),2)</f>
        <v>1.20</v>
      </c>
    </row>
    <row r="2397" spans="1:28" x14ac:dyDescent="0.25">
      <c r="A2397" s="15">
        <v>32</v>
      </c>
      <c r="B2397" s="15">
        <v>70</v>
      </c>
      <c r="C2397" s="5" t="str">
        <f>VLOOKUP(A2397,'WinBUGS output'!A:C,3,FALSE)</f>
        <v>Computerised-CBT (CCBT) with support + TAU</v>
      </c>
      <c r="D2397" s="5" t="str">
        <f>VLOOKUP(B2397,'WinBUGS output'!A:C,3,FALSE)</f>
        <v>Third-wave cognitive therapy individual + TAU</v>
      </c>
      <c r="E2397" s="5" t="str">
        <f>FIXED('WinBUGS output'!N2396,2)</f>
        <v>-0.53</v>
      </c>
      <c r="F2397" s="5" t="str">
        <f>FIXED('WinBUGS output'!M2396,2)</f>
        <v>-1.42</v>
      </c>
      <c r="G2397" s="5" t="str">
        <f>FIXED('WinBUGS output'!O2396,2)</f>
        <v>0.30</v>
      </c>
      <c r="H2397" s="38"/>
      <c r="I2397" s="38"/>
      <c r="J2397" s="38"/>
      <c r="X2397" s="5" t="str">
        <f t="shared" si="86"/>
        <v>Computerised-CBT (CCBT) with support + TAU</v>
      </c>
      <c r="Y2397" s="5" t="str">
        <f t="shared" si="87"/>
        <v>Third-wave cognitive therapy individual + TAU</v>
      </c>
      <c r="Z2397" s="5" t="str">
        <f>FIXED(EXP('WinBUGS output'!N2396),2)</f>
        <v>0.59</v>
      </c>
      <c r="AA2397" s="5" t="str">
        <f>FIXED(EXP('WinBUGS output'!M2396),2)</f>
        <v>0.24</v>
      </c>
      <c r="AB2397" s="5" t="str">
        <f>FIXED(EXP('WinBUGS output'!O2396),2)</f>
        <v>1.36</v>
      </c>
    </row>
    <row r="2398" spans="1:28" x14ac:dyDescent="0.25">
      <c r="A2398" s="15">
        <v>32</v>
      </c>
      <c r="B2398" s="15">
        <v>71</v>
      </c>
      <c r="C2398" s="5" t="str">
        <f>VLOOKUP(A2398,'WinBUGS output'!A:C,3,FALSE)</f>
        <v>Computerised-CBT (CCBT) with support + TAU</v>
      </c>
      <c r="D2398" s="5" t="str">
        <f>VLOOKUP(B2398,'WinBUGS output'!A:C,3,FALSE)</f>
        <v>CBT group (under 15 sessions)</v>
      </c>
      <c r="E2398" s="5" t="str">
        <f>FIXED('WinBUGS output'!N2397,2)</f>
        <v>-0.27</v>
      </c>
      <c r="F2398" s="5" t="str">
        <f>FIXED('WinBUGS output'!M2397,2)</f>
        <v>-1.07</v>
      </c>
      <c r="G2398" s="5" t="str">
        <f>FIXED('WinBUGS output'!O2397,2)</f>
        <v>0.58</v>
      </c>
      <c r="H2398" s="38"/>
      <c r="I2398" s="38"/>
      <c r="J2398" s="38"/>
      <c r="X2398" s="5" t="str">
        <f t="shared" si="86"/>
        <v>Computerised-CBT (CCBT) with support + TAU</v>
      </c>
      <c r="Y2398" s="5" t="str">
        <f t="shared" si="87"/>
        <v>CBT group (under 15 sessions)</v>
      </c>
      <c r="Z2398" s="5" t="str">
        <f>FIXED(EXP('WinBUGS output'!N2397),2)</f>
        <v>0.77</v>
      </c>
      <c r="AA2398" s="5" t="str">
        <f>FIXED(EXP('WinBUGS output'!M2397),2)</f>
        <v>0.34</v>
      </c>
      <c r="AB2398" s="5" t="str">
        <f>FIXED(EXP('WinBUGS output'!O2397),2)</f>
        <v>1.78</v>
      </c>
    </row>
    <row r="2399" spans="1:28" x14ac:dyDescent="0.25">
      <c r="A2399" s="15">
        <v>32</v>
      </c>
      <c r="B2399" s="15">
        <v>72</v>
      </c>
      <c r="C2399" s="5" t="str">
        <f>VLOOKUP(A2399,'WinBUGS output'!A:C,3,FALSE)</f>
        <v>Computerised-CBT (CCBT) with support + TAU</v>
      </c>
      <c r="D2399" s="5" t="str">
        <f>VLOOKUP(B2399,'WinBUGS output'!A:C,3,FALSE)</f>
        <v>CBT group (under 15 sessions) + TAU</v>
      </c>
      <c r="E2399" s="5" t="str">
        <f>FIXED('WinBUGS output'!N2398,2)</f>
        <v>-0.96</v>
      </c>
      <c r="F2399" s="5" t="str">
        <f>FIXED('WinBUGS output'!M2398,2)</f>
        <v>-2.05</v>
      </c>
      <c r="G2399" s="5" t="str">
        <f>FIXED('WinBUGS output'!O2398,2)</f>
        <v>0.00</v>
      </c>
      <c r="H2399" s="38"/>
      <c r="I2399" s="38"/>
      <c r="J2399" s="38"/>
      <c r="X2399" s="5" t="str">
        <f t="shared" si="86"/>
        <v>Computerised-CBT (CCBT) with support + TAU</v>
      </c>
      <c r="Y2399" s="5" t="str">
        <f t="shared" si="87"/>
        <v>CBT group (under 15 sessions) + TAU</v>
      </c>
      <c r="Z2399" s="5" t="str">
        <f>FIXED(EXP('WinBUGS output'!N2398),2)</f>
        <v>0.38</v>
      </c>
      <c r="AA2399" s="5" t="str">
        <f>FIXED(EXP('WinBUGS output'!M2398),2)</f>
        <v>0.13</v>
      </c>
      <c r="AB2399" s="5" t="str">
        <f>FIXED(EXP('WinBUGS output'!O2398),2)</f>
        <v>1.00</v>
      </c>
    </row>
    <row r="2400" spans="1:28" x14ac:dyDescent="0.25">
      <c r="A2400" s="15">
        <v>32</v>
      </c>
      <c r="B2400" s="15">
        <v>73</v>
      </c>
      <c r="C2400" s="5" t="str">
        <f>VLOOKUP(A2400,'WinBUGS output'!A:C,3,FALSE)</f>
        <v>Computerised-CBT (CCBT) with support + TAU</v>
      </c>
      <c r="D2400" s="5" t="str">
        <f>VLOOKUP(B2400,'WinBUGS output'!A:C,3,FALSE)</f>
        <v>CBT group (over 15 sessions)</v>
      </c>
      <c r="E2400" s="5" t="str">
        <f>FIXED('WinBUGS output'!N2399,2)</f>
        <v>-0.44</v>
      </c>
      <c r="F2400" s="5" t="str">
        <f>FIXED('WinBUGS output'!M2399,2)</f>
        <v>-1.37</v>
      </c>
      <c r="G2400" s="5" t="str">
        <f>FIXED('WinBUGS output'!O2399,2)</f>
        <v>0.50</v>
      </c>
      <c r="H2400" s="38"/>
      <c r="I2400" s="38"/>
      <c r="J2400" s="38"/>
      <c r="X2400" s="5" t="str">
        <f t="shared" si="86"/>
        <v>Computerised-CBT (CCBT) with support + TAU</v>
      </c>
      <c r="Y2400" s="5" t="str">
        <f t="shared" si="87"/>
        <v>CBT group (over 15 sessions)</v>
      </c>
      <c r="Z2400" s="5" t="str">
        <f>FIXED(EXP('WinBUGS output'!N2399),2)</f>
        <v>0.65</v>
      </c>
      <c r="AA2400" s="5" t="str">
        <f>FIXED(EXP('WinBUGS output'!M2399),2)</f>
        <v>0.25</v>
      </c>
      <c r="AB2400" s="5" t="str">
        <f>FIXED(EXP('WinBUGS output'!O2399),2)</f>
        <v>1.66</v>
      </c>
    </row>
    <row r="2401" spans="1:28" x14ac:dyDescent="0.25">
      <c r="A2401" s="15">
        <v>32</v>
      </c>
      <c r="B2401" s="15">
        <v>74</v>
      </c>
      <c r="C2401" s="5" t="str">
        <f>VLOOKUP(A2401,'WinBUGS output'!A:C,3,FALSE)</f>
        <v>Computerised-CBT (CCBT) with support + TAU</v>
      </c>
      <c r="D2401" s="5" t="str">
        <f>VLOOKUP(B2401,'WinBUGS output'!A:C,3,FALSE)</f>
        <v>Coping with Depression course (group)</v>
      </c>
      <c r="E2401" s="5" t="str">
        <f>FIXED('WinBUGS output'!N2400,2)</f>
        <v>-0.40</v>
      </c>
      <c r="F2401" s="5" t="str">
        <f>FIXED('WinBUGS output'!M2400,2)</f>
        <v>-1.24</v>
      </c>
      <c r="G2401" s="5" t="str">
        <f>FIXED('WinBUGS output'!O2400,2)</f>
        <v>0.45</v>
      </c>
      <c r="H2401" s="38"/>
      <c r="I2401" s="38"/>
      <c r="J2401" s="38"/>
      <c r="X2401" s="5" t="str">
        <f t="shared" si="86"/>
        <v>Computerised-CBT (CCBT) with support + TAU</v>
      </c>
      <c r="Y2401" s="5" t="str">
        <f t="shared" si="87"/>
        <v>Coping with Depression course (group)</v>
      </c>
      <c r="Z2401" s="5" t="str">
        <f>FIXED(EXP('WinBUGS output'!N2400),2)</f>
        <v>0.67</v>
      </c>
      <c r="AA2401" s="5" t="str">
        <f>FIXED(EXP('WinBUGS output'!M2400),2)</f>
        <v>0.29</v>
      </c>
      <c r="AB2401" s="5" t="str">
        <f>FIXED(EXP('WinBUGS output'!O2400),2)</f>
        <v>1.57</v>
      </c>
    </row>
    <row r="2402" spans="1:28" x14ac:dyDescent="0.25">
      <c r="A2402" s="15">
        <v>32</v>
      </c>
      <c r="B2402" s="15">
        <v>75</v>
      </c>
      <c r="C2402" s="5" t="str">
        <f>VLOOKUP(A2402,'WinBUGS output'!A:C,3,FALSE)</f>
        <v>Computerised-CBT (CCBT) with support + TAU</v>
      </c>
      <c r="D2402" s="5" t="str">
        <f>VLOOKUP(B2402,'WinBUGS output'!A:C,3,FALSE)</f>
        <v>Coping with Depression course (group) + TAU</v>
      </c>
      <c r="E2402" s="5" t="str">
        <f>FIXED('WinBUGS output'!N2401,2)</f>
        <v>-0.12</v>
      </c>
      <c r="F2402" s="5" t="str">
        <f>FIXED('WinBUGS output'!M2401,2)</f>
        <v>-1.00</v>
      </c>
      <c r="G2402" s="5" t="str">
        <f>FIXED('WinBUGS output'!O2401,2)</f>
        <v>0.87</v>
      </c>
      <c r="H2402" s="38"/>
      <c r="I2402" s="38"/>
      <c r="J2402" s="38"/>
      <c r="X2402" s="5" t="str">
        <f t="shared" si="86"/>
        <v>Computerised-CBT (CCBT) with support + TAU</v>
      </c>
      <c r="Y2402" s="5" t="str">
        <f t="shared" si="87"/>
        <v>Coping with Depression course (group) + TAU</v>
      </c>
      <c r="Z2402" s="5" t="str">
        <f>FIXED(EXP('WinBUGS output'!N2401),2)</f>
        <v>0.88</v>
      </c>
      <c r="AA2402" s="5" t="str">
        <f>FIXED(EXP('WinBUGS output'!M2401),2)</f>
        <v>0.37</v>
      </c>
      <c r="AB2402" s="5" t="str">
        <f>FIXED(EXP('WinBUGS output'!O2401),2)</f>
        <v>2.39</v>
      </c>
    </row>
    <row r="2403" spans="1:28" x14ac:dyDescent="0.25">
      <c r="A2403" s="15">
        <v>32</v>
      </c>
      <c r="B2403" s="15">
        <v>76</v>
      </c>
      <c r="C2403" s="5" t="str">
        <f>VLOOKUP(A2403,'WinBUGS output'!A:C,3,FALSE)</f>
        <v>Computerised-CBT (CCBT) with support + TAU</v>
      </c>
      <c r="D2403" s="5" t="str">
        <f>VLOOKUP(B2403,'WinBUGS output'!A:C,3,FALSE)</f>
        <v>Rational emotive behaviour therapy (REBT) group</v>
      </c>
      <c r="E2403" s="5" t="str">
        <f>FIXED('WinBUGS output'!N2402,2)</f>
        <v>-0.67</v>
      </c>
      <c r="F2403" s="5" t="str">
        <f>FIXED('WinBUGS output'!M2402,2)</f>
        <v>-1.83</v>
      </c>
      <c r="G2403" s="5" t="str">
        <f>FIXED('WinBUGS output'!O2402,2)</f>
        <v>0.32</v>
      </c>
      <c r="H2403" s="38"/>
      <c r="I2403" s="38"/>
      <c r="J2403" s="38"/>
      <c r="X2403" s="5" t="str">
        <f t="shared" si="86"/>
        <v>Computerised-CBT (CCBT) with support + TAU</v>
      </c>
      <c r="Y2403" s="5" t="str">
        <f t="shared" si="87"/>
        <v>Rational emotive behaviour therapy (REBT) group</v>
      </c>
      <c r="Z2403" s="5" t="str">
        <f>FIXED(EXP('WinBUGS output'!N2402),2)</f>
        <v>0.51</v>
      </c>
      <c r="AA2403" s="5" t="str">
        <f>FIXED(EXP('WinBUGS output'!M2402),2)</f>
        <v>0.16</v>
      </c>
      <c r="AB2403" s="5" t="str">
        <f>FIXED(EXP('WinBUGS output'!O2402),2)</f>
        <v>1.38</v>
      </c>
    </row>
    <row r="2404" spans="1:28" x14ac:dyDescent="0.25">
      <c r="A2404" s="15">
        <v>32</v>
      </c>
      <c r="B2404" s="15">
        <v>77</v>
      </c>
      <c r="C2404" s="5" t="str">
        <f>VLOOKUP(A2404,'WinBUGS output'!A:C,3,FALSE)</f>
        <v>Computerised-CBT (CCBT) with support + TAU</v>
      </c>
      <c r="D2404" s="5" t="str">
        <f>VLOOKUP(B2404,'WinBUGS output'!A:C,3,FALSE)</f>
        <v>Third-wave cognitive therapy group</v>
      </c>
      <c r="E2404" s="5" t="str">
        <f>FIXED('WinBUGS output'!N2403,2)</f>
        <v>-0.24</v>
      </c>
      <c r="F2404" s="5" t="str">
        <f>FIXED('WinBUGS output'!M2403,2)</f>
        <v>-1.14</v>
      </c>
      <c r="G2404" s="5" t="str">
        <f>FIXED('WinBUGS output'!O2403,2)</f>
        <v>0.75</v>
      </c>
      <c r="H2404" s="38"/>
      <c r="I2404" s="38"/>
      <c r="J2404" s="38"/>
      <c r="X2404" s="5" t="str">
        <f t="shared" si="86"/>
        <v>Computerised-CBT (CCBT) with support + TAU</v>
      </c>
      <c r="Y2404" s="5" t="str">
        <f t="shared" si="87"/>
        <v>Third-wave cognitive therapy group</v>
      </c>
      <c r="Z2404" s="5" t="str">
        <f>FIXED(EXP('WinBUGS output'!N2403),2)</f>
        <v>0.79</v>
      </c>
      <c r="AA2404" s="5" t="str">
        <f>FIXED(EXP('WinBUGS output'!M2403),2)</f>
        <v>0.32</v>
      </c>
      <c r="AB2404" s="5" t="str">
        <f>FIXED(EXP('WinBUGS output'!O2403),2)</f>
        <v>2.11</v>
      </c>
    </row>
    <row r="2405" spans="1:28" x14ac:dyDescent="0.25">
      <c r="A2405" s="15">
        <v>32</v>
      </c>
      <c r="B2405" s="15">
        <v>78</v>
      </c>
      <c r="C2405" s="5" t="str">
        <f>VLOOKUP(A2405,'WinBUGS output'!A:C,3,FALSE)</f>
        <v>Computerised-CBT (CCBT) with support + TAU</v>
      </c>
      <c r="D2405" s="5" t="str">
        <f>VLOOKUP(B2405,'WinBUGS output'!A:C,3,FALSE)</f>
        <v>Third-wave cognitive therapy group + TAU</v>
      </c>
      <c r="E2405" s="5" t="str">
        <f>FIXED('WinBUGS output'!N2404,2)</f>
        <v>-0.56</v>
      </c>
      <c r="F2405" s="5" t="str">
        <f>FIXED('WinBUGS output'!M2404,2)</f>
        <v>-1.64</v>
      </c>
      <c r="G2405" s="5" t="str">
        <f>FIXED('WinBUGS output'!O2404,2)</f>
        <v>0.43</v>
      </c>
      <c r="H2405" s="38"/>
      <c r="I2405" s="38"/>
      <c r="J2405" s="38"/>
      <c r="X2405" s="5" t="str">
        <f t="shared" si="86"/>
        <v>Computerised-CBT (CCBT) with support + TAU</v>
      </c>
      <c r="Y2405" s="5" t="str">
        <f t="shared" si="87"/>
        <v>Third-wave cognitive therapy group + TAU</v>
      </c>
      <c r="Z2405" s="5" t="str">
        <f>FIXED(EXP('WinBUGS output'!N2404),2)</f>
        <v>0.57</v>
      </c>
      <c r="AA2405" s="5" t="str">
        <f>FIXED(EXP('WinBUGS output'!M2404),2)</f>
        <v>0.19</v>
      </c>
      <c r="AB2405" s="5" t="str">
        <f>FIXED(EXP('WinBUGS output'!O2404),2)</f>
        <v>1.54</v>
      </c>
    </row>
    <row r="2406" spans="1:28" x14ac:dyDescent="0.25">
      <c r="A2406" s="15">
        <v>32</v>
      </c>
      <c r="B2406" s="15">
        <v>79</v>
      </c>
      <c r="C2406" s="5" t="str">
        <f>VLOOKUP(A2406,'WinBUGS output'!A:C,3,FALSE)</f>
        <v>Computerised-CBT (CCBT) with support + TAU</v>
      </c>
      <c r="D2406" s="5" t="str">
        <f>VLOOKUP(B2406,'WinBUGS output'!A:C,3,FALSE)</f>
        <v>CBT individual (over 15 sessions) + any AD</v>
      </c>
      <c r="E2406" s="5" t="str">
        <f>FIXED('WinBUGS output'!N2405,2)</f>
        <v>-0.02</v>
      </c>
      <c r="F2406" s="5" t="str">
        <f>FIXED('WinBUGS output'!M2405,2)</f>
        <v>-1.14</v>
      </c>
      <c r="G2406" s="5" t="str">
        <f>FIXED('WinBUGS output'!O2405,2)</f>
        <v>1.17</v>
      </c>
      <c r="H2406" s="38"/>
      <c r="I2406" s="38"/>
      <c r="J2406" s="38"/>
      <c r="X2406" s="5" t="str">
        <f t="shared" si="86"/>
        <v>Computerised-CBT (CCBT) with support + TAU</v>
      </c>
      <c r="Y2406" s="5" t="str">
        <f t="shared" si="87"/>
        <v>CBT individual (over 15 sessions) + any AD</v>
      </c>
      <c r="Z2406" s="5" t="str">
        <f>FIXED(EXP('WinBUGS output'!N2405),2)</f>
        <v>0.98</v>
      </c>
      <c r="AA2406" s="5" t="str">
        <f>FIXED(EXP('WinBUGS output'!M2405),2)</f>
        <v>0.32</v>
      </c>
      <c r="AB2406" s="5" t="str">
        <f>FIXED(EXP('WinBUGS output'!O2405),2)</f>
        <v>3.22</v>
      </c>
    </row>
    <row r="2407" spans="1:28" x14ac:dyDescent="0.25">
      <c r="A2407" s="15">
        <v>32</v>
      </c>
      <c r="B2407" s="15">
        <v>80</v>
      </c>
      <c r="C2407" s="5" t="str">
        <f>VLOOKUP(A2407,'WinBUGS output'!A:C,3,FALSE)</f>
        <v>Computerised-CBT (CCBT) with support + TAU</v>
      </c>
      <c r="D2407" s="5" t="str">
        <f>VLOOKUP(B2407,'WinBUGS output'!A:C,3,FALSE)</f>
        <v>CBT individual (over 15 sessions) + any TCA</v>
      </c>
      <c r="E2407" s="5" t="str">
        <f>FIXED('WinBUGS output'!N2406,2)</f>
        <v>-0.11</v>
      </c>
      <c r="F2407" s="5" t="str">
        <f>FIXED('WinBUGS output'!M2406,2)</f>
        <v>-1.10</v>
      </c>
      <c r="G2407" s="5" t="str">
        <f>FIXED('WinBUGS output'!O2406,2)</f>
        <v>0.87</v>
      </c>
      <c r="H2407" s="38"/>
      <c r="I2407" s="38"/>
      <c r="J2407" s="38"/>
      <c r="X2407" s="5" t="str">
        <f t="shared" si="86"/>
        <v>Computerised-CBT (CCBT) with support + TAU</v>
      </c>
      <c r="Y2407" s="5" t="str">
        <f t="shared" si="87"/>
        <v>CBT individual (over 15 sessions) + any TCA</v>
      </c>
      <c r="Z2407" s="5" t="str">
        <f>FIXED(EXP('WinBUGS output'!N2406),2)</f>
        <v>0.89</v>
      </c>
      <c r="AA2407" s="5" t="str">
        <f>FIXED(EXP('WinBUGS output'!M2406),2)</f>
        <v>0.33</v>
      </c>
      <c r="AB2407" s="5" t="str">
        <f>FIXED(EXP('WinBUGS output'!O2406),2)</f>
        <v>2.39</v>
      </c>
    </row>
    <row r="2408" spans="1:28" x14ac:dyDescent="0.25">
      <c r="A2408" s="15">
        <v>32</v>
      </c>
      <c r="B2408" s="15">
        <v>81</v>
      </c>
      <c r="C2408" s="5" t="str">
        <f>VLOOKUP(A2408,'WinBUGS output'!A:C,3,FALSE)</f>
        <v>Computerised-CBT (CCBT) with support + TAU</v>
      </c>
      <c r="D2408" s="5" t="str">
        <f>VLOOKUP(B2408,'WinBUGS output'!A:C,3,FALSE)</f>
        <v>CBT individual (over 15 sessions) + imipramine</v>
      </c>
      <c r="E2408" s="5" t="str">
        <f>FIXED('WinBUGS output'!N2407,2)</f>
        <v>-0.13</v>
      </c>
      <c r="F2408" s="5" t="str">
        <f>FIXED('WinBUGS output'!M2407,2)</f>
        <v>-1.19</v>
      </c>
      <c r="G2408" s="5" t="str">
        <f>FIXED('WinBUGS output'!O2407,2)</f>
        <v>0.92</v>
      </c>
      <c r="H2408" s="38"/>
      <c r="I2408" s="38"/>
      <c r="J2408" s="38"/>
      <c r="X2408" s="5" t="str">
        <f t="shared" si="86"/>
        <v>Computerised-CBT (CCBT) with support + TAU</v>
      </c>
      <c r="Y2408" s="5" t="str">
        <f t="shared" si="87"/>
        <v>CBT individual (over 15 sessions) + imipramine</v>
      </c>
      <c r="Z2408" s="5" t="str">
        <f>FIXED(EXP('WinBUGS output'!N2407),2)</f>
        <v>0.88</v>
      </c>
      <c r="AA2408" s="5" t="str">
        <f>FIXED(EXP('WinBUGS output'!M2407),2)</f>
        <v>0.31</v>
      </c>
      <c r="AB2408" s="5" t="str">
        <f>FIXED(EXP('WinBUGS output'!O2407),2)</f>
        <v>2.52</v>
      </c>
    </row>
    <row r="2409" spans="1:28" x14ac:dyDescent="0.25">
      <c r="A2409" s="15">
        <v>32</v>
      </c>
      <c r="B2409" s="15">
        <v>82</v>
      </c>
      <c r="C2409" s="5" t="str">
        <f>VLOOKUP(A2409,'WinBUGS output'!A:C,3,FALSE)</f>
        <v>Computerised-CBT (CCBT) with support + TAU</v>
      </c>
      <c r="D2409" s="5" t="str">
        <f>VLOOKUP(B2409,'WinBUGS output'!A:C,3,FALSE)</f>
        <v>CBT group (under 15 sessions) + imipramine</v>
      </c>
      <c r="E2409" s="5" t="str">
        <f>FIXED('WinBUGS output'!N2408,2)</f>
        <v>0.74</v>
      </c>
      <c r="F2409" s="5" t="str">
        <f>FIXED('WinBUGS output'!M2408,2)</f>
        <v>-0.82</v>
      </c>
      <c r="G2409" s="5" t="str">
        <f>FIXED('WinBUGS output'!O2408,2)</f>
        <v>2.29</v>
      </c>
      <c r="H2409" s="38"/>
      <c r="I2409" s="38"/>
      <c r="J2409" s="38"/>
      <c r="X2409" s="5" t="str">
        <f t="shared" si="86"/>
        <v>Computerised-CBT (CCBT) with support + TAU</v>
      </c>
      <c r="Y2409" s="5" t="str">
        <f t="shared" si="87"/>
        <v>CBT group (under 15 sessions) + imipramine</v>
      </c>
      <c r="Z2409" s="5" t="str">
        <f>FIXED(EXP('WinBUGS output'!N2408),2)</f>
        <v>2.10</v>
      </c>
      <c r="AA2409" s="5" t="str">
        <f>FIXED(EXP('WinBUGS output'!M2408),2)</f>
        <v>0.44</v>
      </c>
      <c r="AB2409" s="5" t="str">
        <f>FIXED(EXP('WinBUGS output'!O2408),2)</f>
        <v>9.89</v>
      </c>
    </row>
    <row r="2410" spans="1:28" x14ac:dyDescent="0.25">
      <c r="A2410" s="15">
        <v>32</v>
      </c>
      <c r="B2410" s="15">
        <v>83</v>
      </c>
      <c r="C2410" s="5" t="str">
        <f>VLOOKUP(A2410,'WinBUGS output'!A:C,3,FALSE)</f>
        <v>Computerised-CBT (CCBT) with support + TAU</v>
      </c>
      <c r="D2410" s="5" t="str">
        <f>VLOOKUP(B2410,'WinBUGS output'!A:C,3,FALSE)</f>
        <v>Problem solving individual + any SSRI</v>
      </c>
      <c r="E2410" s="5" t="str">
        <f>FIXED('WinBUGS output'!N2409,2)</f>
        <v>-0.93</v>
      </c>
      <c r="F2410" s="5" t="str">
        <f>FIXED('WinBUGS output'!M2409,2)</f>
        <v>-2.42</v>
      </c>
      <c r="G2410" s="5" t="str">
        <f>FIXED('WinBUGS output'!O2409,2)</f>
        <v>0.51</v>
      </c>
      <c r="H2410" s="38"/>
      <c r="I2410" s="38"/>
      <c r="J2410" s="38"/>
      <c r="X2410" s="5" t="str">
        <f t="shared" si="86"/>
        <v>Computerised-CBT (CCBT) with support + TAU</v>
      </c>
      <c r="Y2410" s="5" t="str">
        <f t="shared" si="87"/>
        <v>Problem solving individual + any SSRI</v>
      </c>
      <c r="Z2410" s="5" t="str">
        <f>FIXED(EXP('WinBUGS output'!N2409),2)</f>
        <v>0.39</v>
      </c>
      <c r="AA2410" s="5" t="str">
        <f>FIXED(EXP('WinBUGS output'!M2409),2)</f>
        <v>0.09</v>
      </c>
      <c r="AB2410" s="5" t="str">
        <f>FIXED(EXP('WinBUGS output'!O2409),2)</f>
        <v>1.66</v>
      </c>
    </row>
    <row r="2411" spans="1:28" x14ac:dyDescent="0.25">
      <c r="A2411" s="15">
        <v>32</v>
      </c>
      <c r="B2411" s="15">
        <v>84</v>
      </c>
      <c r="C2411" s="5" t="str">
        <f>VLOOKUP(A2411,'WinBUGS output'!A:C,3,FALSE)</f>
        <v>Computerised-CBT (CCBT) with support + TAU</v>
      </c>
      <c r="D2411" s="5" t="str">
        <f>VLOOKUP(B2411,'WinBUGS output'!A:C,3,FALSE)</f>
        <v>Supportive psychotherapy + any SSRI</v>
      </c>
      <c r="E2411" s="5" t="str">
        <f>FIXED('WinBUGS output'!N2410,2)</f>
        <v>-0.20</v>
      </c>
      <c r="F2411" s="5" t="str">
        <f>FIXED('WinBUGS output'!M2410,2)</f>
        <v>-2.14</v>
      </c>
      <c r="G2411" s="5" t="str">
        <f>FIXED('WinBUGS output'!O2410,2)</f>
        <v>1.71</v>
      </c>
      <c r="H2411" s="38"/>
      <c r="I2411" s="38"/>
      <c r="J2411" s="38"/>
      <c r="X2411" s="5" t="str">
        <f t="shared" si="86"/>
        <v>Computerised-CBT (CCBT) with support + TAU</v>
      </c>
      <c r="Y2411" s="5" t="str">
        <f t="shared" si="87"/>
        <v>Supportive psychotherapy + any SSRI</v>
      </c>
      <c r="Z2411" s="5" t="str">
        <f>FIXED(EXP('WinBUGS output'!N2410),2)</f>
        <v>0.82</v>
      </c>
      <c r="AA2411" s="5" t="str">
        <f>FIXED(EXP('WinBUGS output'!M2410),2)</f>
        <v>0.12</v>
      </c>
      <c r="AB2411" s="5" t="str">
        <f>FIXED(EXP('WinBUGS output'!O2410),2)</f>
        <v>5.54</v>
      </c>
    </row>
    <row r="2412" spans="1:28" x14ac:dyDescent="0.25">
      <c r="A2412" s="15">
        <v>32</v>
      </c>
      <c r="B2412" s="15">
        <v>85</v>
      </c>
      <c r="C2412" s="5" t="str">
        <f>VLOOKUP(A2412,'WinBUGS output'!A:C,3,FALSE)</f>
        <v>Computerised-CBT (CCBT) with support + TAU</v>
      </c>
      <c r="D2412" s="5" t="str">
        <f>VLOOKUP(B2412,'WinBUGS output'!A:C,3,FALSE)</f>
        <v>Interpersonal psychotherapy (IPT) + any AD</v>
      </c>
      <c r="E2412" s="5" t="str">
        <f>FIXED('WinBUGS output'!N2411,2)</f>
        <v>-0.34</v>
      </c>
      <c r="F2412" s="5" t="str">
        <f>FIXED('WinBUGS output'!M2411,2)</f>
        <v>-1.70</v>
      </c>
      <c r="G2412" s="5" t="str">
        <f>FIXED('WinBUGS output'!O2411,2)</f>
        <v>1.01</v>
      </c>
      <c r="H2412" s="38"/>
      <c r="I2412" s="38"/>
      <c r="J2412" s="38"/>
      <c r="X2412" s="5" t="str">
        <f t="shared" si="86"/>
        <v>Computerised-CBT (CCBT) with support + TAU</v>
      </c>
      <c r="Y2412" s="5" t="str">
        <f t="shared" si="87"/>
        <v>Interpersonal psychotherapy (IPT) + any AD</v>
      </c>
      <c r="Z2412" s="5" t="str">
        <f>FIXED(EXP('WinBUGS output'!N2411),2)</f>
        <v>0.71</v>
      </c>
      <c r="AA2412" s="5" t="str">
        <f>FIXED(EXP('WinBUGS output'!M2411),2)</f>
        <v>0.18</v>
      </c>
      <c r="AB2412" s="5" t="str">
        <f>FIXED(EXP('WinBUGS output'!O2411),2)</f>
        <v>2.74</v>
      </c>
    </row>
    <row r="2413" spans="1:28" x14ac:dyDescent="0.25">
      <c r="A2413" s="15">
        <v>32</v>
      </c>
      <c r="B2413" s="15">
        <v>86</v>
      </c>
      <c r="C2413" s="5" t="str">
        <f>VLOOKUP(A2413,'WinBUGS output'!A:C,3,FALSE)</f>
        <v>Computerised-CBT (CCBT) with support + TAU</v>
      </c>
      <c r="D2413" s="5" t="str">
        <f>VLOOKUP(B2413,'WinBUGS output'!A:C,3,FALSE)</f>
        <v>Interpersonal psychotherapy (IPT) + imipramine</v>
      </c>
      <c r="E2413" s="5" t="str">
        <f>FIXED('WinBUGS output'!N2412,2)</f>
        <v>-0.45</v>
      </c>
      <c r="F2413" s="5" t="str">
        <f>FIXED('WinBUGS output'!M2412,2)</f>
        <v>-1.95</v>
      </c>
      <c r="G2413" s="5" t="str">
        <f>FIXED('WinBUGS output'!O2412,2)</f>
        <v>1.02</v>
      </c>
      <c r="H2413" s="38"/>
      <c r="I2413" s="38"/>
      <c r="J2413" s="38"/>
      <c r="X2413" s="5" t="str">
        <f t="shared" si="86"/>
        <v>Computerised-CBT (CCBT) with support + TAU</v>
      </c>
      <c r="Y2413" s="5" t="str">
        <f t="shared" si="87"/>
        <v>Interpersonal psychotherapy (IPT) + imipramine</v>
      </c>
      <c r="Z2413" s="5" t="str">
        <f>FIXED(EXP('WinBUGS output'!N2412),2)</f>
        <v>0.64</v>
      </c>
      <c r="AA2413" s="5" t="str">
        <f>FIXED(EXP('WinBUGS output'!M2412),2)</f>
        <v>0.14</v>
      </c>
      <c r="AB2413" s="5" t="str">
        <f>FIXED(EXP('WinBUGS output'!O2412),2)</f>
        <v>2.78</v>
      </c>
    </row>
    <row r="2414" spans="1:28" x14ac:dyDescent="0.25">
      <c r="A2414" s="15">
        <v>32</v>
      </c>
      <c r="B2414" s="15">
        <v>87</v>
      </c>
      <c r="C2414" s="5" t="str">
        <f>VLOOKUP(A2414,'WinBUGS output'!A:C,3,FALSE)</f>
        <v>Computerised-CBT (CCBT) with support + TAU</v>
      </c>
      <c r="D2414" s="5" t="str">
        <f>VLOOKUP(B2414,'WinBUGS output'!A:C,3,FALSE)</f>
        <v>Short-term psychodynamic psychotherapy individual + Any AD</v>
      </c>
      <c r="E2414" s="5" t="str">
        <f>FIXED('WinBUGS output'!N2413,2)</f>
        <v>0.30</v>
      </c>
      <c r="F2414" s="5" t="str">
        <f>FIXED('WinBUGS output'!M2413,2)</f>
        <v>-0.70</v>
      </c>
      <c r="G2414" s="5" t="str">
        <f>FIXED('WinBUGS output'!O2413,2)</f>
        <v>1.32</v>
      </c>
      <c r="H2414" s="38"/>
      <c r="I2414" s="38"/>
      <c r="J2414" s="38"/>
      <c r="X2414" s="5" t="str">
        <f t="shared" si="86"/>
        <v>Computerised-CBT (CCBT) with support + TAU</v>
      </c>
      <c r="Y2414" s="5" t="str">
        <f t="shared" si="87"/>
        <v>Short-term psychodynamic psychotherapy individual + Any AD</v>
      </c>
      <c r="Z2414" s="5" t="str">
        <f>FIXED(EXP('WinBUGS output'!N2413),2)</f>
        <v>1.35</v>
      </c>
      <c r="AA2414" s="5" t="str">
        <f>FIXED(EXP('WinBUGS output'!M2413),2)</f>
        <v>0.50</v>
      </c>
      <c r="AB2414" s="5" t="str">
        <f>FIXED(EXP('WinBUGS output'!O2413),2)</f>
        <v>3.75</v>
      </c>
    </row>
    <row r="2415" spans="1:28" x14ac:dyDescent="0.25">
      <c r="A2415" s="15">
        <v>32</v>
      </c>
      <c r="B2415" s="15">
        <v>88</v>
      </c>
      <c r="C2415" s="5" t="str">
        <f>VLOOKUP(A2415,'WinBUGS output'!A:C,3,FALSE)</f>
        <v>Computerised-CBT (CCBT) with support + TAU</v>
      </c>
      <c r="D2415" s="5" t="str">
        <f>VLOOKUP(B2415,'WinBUGS output'!A:C,3,FALSE)</f>
        <v>Short-term psychodynamic psychotherapy individual + any SSRI</v>
      </c>
      <c r="E2415" s="5" t="str">
        <f>FIXED('WinBUGS output'!N2414,2)</f>
        <v>0.28</v>
      </c>
      <c r="F2415" s="5" t="str">
        <f>FIXED('WinBUGS output'!M2414,2)</f>
        <v>-0.92</v>
      </c>
      <c r="G2415" s="5" t="str">
        <f>FIXED('WinBUGS output'!O2414,2)</f>
        <v>1.50</v>
      </c>
      <c r="H2415" s="38"/>
      <c r="I2415" s="38"/>
      <c r="J2415" s="38"/>
      <c r="X2415" s="5" t="str">
        <f t="shared" si="86"/>
        <v>Computerised-CBT (CCBT) with support + TAU</v>
      </c>
      <c r="Y2415" s="5" t="str">
        <f t="shared" si="87"/>
        <v>Short-term psychodynamic psychotherapy individual + any SSRI</v>
      </c>
      <c r="Z2415" s="5" t="str">
        <f>FIXED(EXP('WinBUGS output'!N2414),2)</f>
        <v>1.33</v>
      </c>
      <c r="AA2415" s="5" t="str">
        <f>FIXED(EXP('WinBUGS output'!M2414),2)</f>
        <v>0.40</v>
      </c>
      <c r="AB2415" s="5" t="str">
        <f>FIXED(EXP('WinBUGS output'!O2414),2)</f>
        <v>4.48</v>
      </c>
    </row>
    <row r="2416" spans="1:28" x14ac:dyDescent="0.25">
      <c r="A2416" s="15">
        <v>32</v>
      </c>
      <c r="B2416" s="15">
        <v>89</v>
      </c>
      <c r="C2416" s="5" t="str">
        <f>VLOOKUP(A2416,'WinBUGS output'!A:C,3,FALSE)</f>
        <v>Computerised-CBT (CCBT) with support + TAU</v>
      </c>
      <c r="D2416" s="5" t="str">
        <f>VLOOKUP(B2416,'WinBUGS output'!A:C,3,FALSE)</f>
        <v>CBT individual (over 15 sessions) + Pill placebo</v>
      </c>
      <c r="E2416" s="5" t="str">
        <f>FIXED('WinBUGS output'!N2415,2)</f>
        <v>-1.28</v>
      </c>
      <c r="F2416" s="5" t="str">
        <f>FIXED('WinBUGS output'!M2415,2)</f>
        <v>-2.72</v>
      </c>
      <c r="G2416" s="5" t="str">
        <f>FIXED('WinBUGS output'!O2415,2)</f>
        <v>0.03</v>
      </c>
      <c r="H2416" s="38"/>
      <c r="I2416" s="38"/>
      <c r="J2416" s="38"/>
      <c r="X2416" s="5" t="str">
        <f t="shared" si="86"/>
        <v>Computerised-CBT (CCBT) with support + TAU</v>
      </c>
      <c r="Y2416" s="5" t="str">
        <f t="shared" si="87"/>
        <v>CBT individual (over 15 sessions) + Pill placebo</v>
      </c>
      <c r="Z2416" s="5" t="str">
        <f>FIXED(EXP('WinBUGS output'!N2415),2)</f>
        <v>0.28</v>
      </c>
      <c r="AA2416" s="5" t="str">
        <f>FIXED(EXP('WinBUGS output'!M2415),2)</f>
        <v>0.07</v>
      </c>
      <c r="AB2416" s="5" t="str">
        <f>FIXED(EXP('WinBUGS output'!O2415),2)</f>
        <v>1.03</v>
      </c>
    </row>
    <row r="2417" spans="1:28" x14ac:dyDescent="0.25">
      <c r="A2417" s="15">
        <v>32</v>
      </c>
      <c r="B2417" s="15">
        <v>90</v>
      </c>
      <c r="C2417" s="5" t="str">
        <f>VLOOKUP(A2417,'WinBUGS output'!A:C,3,FALSE)</f>
        <v>Computerised-CBT (CCBT) with support + TAU</v>
      </c>
      <c r="D2417" s="5" t="str">
        <f>VLOOKUP(B2417,'WinBUGS output'!A:C,3,FALSE)</f>
        <v xml:space="preserve">Interpersonal psychotherapy (IPT) + Pill placebo </v>
      </c>
      <c r="E2417" s="5" t="str">
        <f>FIXED('WinBUGS output'!N2416,2)</f>
        <v>-1.11</v>
      </c>
      <c r="F2417" s="5" t="str">
        <f>FIXED('WinBUGS output'!M2416,2)</f>
        <v>-2.40</v>
      </c>
      <c r="G2417" s="5" t="str">
        <f>FIXED('WinBUGS output'!O2416,2)</f>
        <v>0.14</v>
      </c>
      <c r="H2417" s="38"/>
      <c r="I2417" s="38"/>
      <c r="J2417" s="38"/>
      <c r="X2417" s="5" t="str">
        <f t="shared" si="86"/>
        <v>Computerised-CBT (CCBT) with support + TAU</v>
      </c>
      <c r="Y2417" s="5" t="str">
        <f t="shared" si="87"/>
        <v xml:space="preserve">Interpersonal psychotherapy (IPT) + Pill placebo </v>
      </c>
      <c r="Z2417" s="5" t="str">
        <f>FIXED(EXP('WinBUGS output'!N2416),2)</f>
        <v>0.33</v>
      </c>
      <c r="AA2417" s="5" t="str">
        <f>FIXED(EXP('WinBUGS output'!M2416),2)</f>
        <v>0.09</v>
      </c>
      <c r="AB2417" s="5" t="str">
        <f>FIXED(EXP('WinBUGS output'!O2416),2)</f>
        <v>1.15</v>
      </c>
    </row>
    <row r="2418" spans="1:28" x14ac:dyDescent="0.25">
      <c r="A2418" s="15">
        <v>32</v>
      </c>
      <c r="B2418" s="15">
        <v>91</v>
      </c>
      <c r="C2418" s="5" t="str">
        <f>VLOOKUP(A2418,'WinBUGS output'!A:C,3,FALSE)</f>
        <v>Computerised-CBT (CCBT) with support + TAU</v>
      </c>
      <c r="D2418" s="5" t="str">
        <f>VLOOKUP(B2418,'WinBUGS output'!A:C,3,FALSE)</f>
        <v>Exercise + CBT individual (under 15 sessions)</v>
      </c>
      <c r="E2418" s="5" t="str">
        <f>FIXED('WinBUGS output'!N2417,2)</f>
        <v>-0.54</v>
      </c>
      <c r="F2418" s="5" t="str">
        <f>FIXED('WinBUGS output'!M2417,2)</f>
        <v>-1.71</v>
      </c>
      <c r="G2418" s="5" t="str">
        <f>FIXED('WinBUGS output'!O2417,2)</f>
        <v>0.56</v>
      </c>
      <c r="H2418" s="38"/>
      <c r="I2418" s="38"/>
      <c r="J2418" s="38"/>
      <c r="X2418" s="5" t="str">
        <f t="shared" si="86"/>
        <v>Computerised-CBT (CCBT) with support + TAU</v>
      </c>
      <c r="Y2418" s="5" t="str">
        <f t="shared" si="87"/>
        <v>Exercise + CBT individual (under 15 sessions)</v>
      </c>
      <c r="Z2418" s="5" t="str">
        <f>FIXED(EXP('WinBUGS output'!N2417),2)</f>
        <v>0.58</v>
      </c>
      <c r="AA2418" s="5" t="str">
        <f>FIXED(EXP('WinBUGS output'!M2417),2)</f>
        <v>0.18</v>
      </c>
      <c r="AB2418" s="5" t="str">
        <f>FIXED(EXP('WinBUGS output'!O2417),2)</f>
        <v>1.76</v>
      </c>
    </row>
    <row r="2419" spans="1:28" x14ac:dyDescent="0.25">
      <c r="A2419" s="15">
        <v>32</v>
      </c>
      <c r="B2419" s="15">
        <v>92</v>
      </c>
      <c r="C2419" s="5" t="str">
        <f>VLOOKUP(A2419,'WinBUGS output'!A:C,3,FALSE)</f>
        <v>Computerised-CBT (CCBT) with support + TAU</v>
      </c>
      <c r="D2419" s="5" t="str">
        <f>VLOOKUP(B2419,'WinBUGS output'!A:C,3,FALSE)</f>
        <v>Exercise + Sertraline</v>
      </c>
      <c r="E2419" s="5" t="str">
        <f>FIXED('WinBUGS output'!N2418,2)</f>
        <v>-0.42</v>
      </c>
      <c r="F2419" s="5" t="str">
        <f>FIXED('WinBUGS output'!M2418,2)</f>
        <v>-1.33</v>
      </c>
      <c r="G2419" s="5" t="str">
        <f>FIXED('WinBUGS output'!O2418,2)</f>
        <v>0.49</v>
      </c>
      <c r="H2419" s="38"/>
      <c r="I2419" s="38"/>
      <c r="J2419" s="38"/>
      <c r="X2419" s="5" t="str">
        <f t="shared" si="86"/>
        <v>Computerised-CBT (CCBT) with support + TAU</v>
      </c>
      <c r="Y2419" s="5" t="str">
        <f t="shared" si="87"/>
        <v>Exercise + Sertraline</v>
      </c>
      <c r="Z2419" s="5" t="str">
        <f>FIXED(EXP('WinBUGS output'!N2418),2)</f>
        <v>0.65</v>
      </c>
      <c r="AA2419" s="5" t="str">
        <f>FIXED(EXP('WinBUGS output'!M2418),2)</f>
        <v>0.27</v>
      </c>
      <c r="AB2419" s="5" t="str">
        <f>FIXED(EXP('WinBUGS output'!O2418),2)</f>
        <v>1.64</v>
      </c>
    </row>
    <row r="2420" spans="1:28" x14ac:dyDescent="0.25">
      <c r="A2420" s="15">
        <v>33</v>
      </c>
      <c r="B2420" s="15">
        <v>34</v>
      </c>
      <c r="C2420" s="5" t="str">
        <f>VLOOKUP(A2420,'WinBUGS output'!A:C,3,FALSE)</f>
        <v>Tailored computerised-CBT (CCBT) with support</v>
      </c>
      <c r="D2420" s="5" t="str">
        <f>VLOOKUP(B2420,'WinBUGS output'!A:C,3,FALSE)</f>
        <v>Behavioural bibliotherapy</v>
      </c>
      <c r="E2420" s="5" t="str">
        <f>FIXED('WinBUGS output'!N2419,2)</f>
        <v>-0.05</v>
      </c>
      <c r="F2420" s="5" t="str">
        <f>FIXED('WinBUGS output'!M2419,2)</f>
        <v>-0.91</v>
      </c>
      <c r="G2420" s="5" t="str">
        <f>FIXED('WinBUGS output'!O2419,2)</f>
        <v>0.91</v>
      </c>
      <c r="H2420" s="38"/>
      <c r="I2420" s="38"/>
      <c r="J2420" s="38"/>
      <c r="X2420" s="5" t="str">
        <f t="shared" si="86"/>
        <v>Tailored computerised-CBT (CCBT) with support</v>
      </c>
      <c r="Y2420" s="5" t="str">
        <f t="shared" si="87"/>
        <v>Behavioural bibliotherapy</v>
      </c>
      <c r="Z2420" s="5" t="str">
        <f>FIXED(EXP('WinBUGS output'!N2419),2)</f>
        <v>0.95</v>
      </c>
      <c r="AA2420" s="5" t="str">
        <f>FIXED(EXP('WinBUGS output'!M2419),2)</f>
        <v>0.40</v>
      </c>
      <c r="AB2420" s="5" t="str">
        <f>FIXED(EXP('WinBUGS output'!O2419),2)</f>
        <v>2.49</v>
      </c>
    </row>
    <row r="2421" spans="1:28" x14ac:dyDescent="0.25">
      <c r="A2421" s="15">
        <v>33</v>
      </c>
      <c r="B2421" s="15">
        <v>35</v>
      </c>
      <c r="C2421" s="5" t="str">
        <f>VLOOKUP(A2421,'WinBUGS output'!A:C,3,FALSE)</f>
        <v>Tailored computerised-CBT (CCBT) with support</v>
      </c>
      <c r="D2421" s="5" t="str">
        <f>VLOOKUP(B2421,'WinBUGS output'!A:C,3,FALSE)</f>
        <v>Cognitive bibliotherapy</v>
      </c>
      <c r="E2421" s="5" t="str">
        <f>FIXED('WinBUGS output'!N2420,2)</f>
        <v>-0.16</v>
      </c>
      <c r="F2421" s="5" t="str">
        <f>FIXED('WinBUGS output'!M2420,2)</f>
        <v>-0.93</v>
      </c>
      <c r="G2421" s="5" t="str">
        <f>FIXED('WinBUGS output'!O2420,2)</f>
        <v>0.70</v>
      </c>
      <c r="H2421" s="38"/>
      <c r="I2421" s="38"/>
      <c r="J2421" s="38"/>
      <c r="X2421" s="5" t="str">
        <f t="shared" si="86"/>
        <v>Tailored computerised-CBT (CCBT) with support</v>
      </c>
      <c r="Y2421" s="5" t="str">
        <f t="shared" si="87"/>
        <v>Cognitive bibliotherapy</v>
      </c>
      <c r="Z2421" s="5" t="str">
        <f>FIXED(EXP('WinBUGS output'!N2420),2)</f>
        <v>0.86</v>
      </c>
      <c r="AA2421" s="5" t="str">
        <f>FIXED(EXP('WinBUGS output'!M2420),2)</f>
        <v>0.39</v>
      </c>
      <c r="AB2421" s="5" t="str">
        <f>FIXED(EXP('WinBUGS output'!O2420),2)</f>
        <v>2.02</v>
      </c>
    </row>
    <row r="2422" spans="1:28" x14ac:dyDescent="0.25">
      <c r="A2422" s="15">
        <v>33</v>
      </c>
      <c r="B2422" s="15">
        <v>36</v>
      </c>
      <c r="C2422" s="5" t="str">
        <f>VLOOKUP(A2422,'WinBUGS output'!A:C,3,FALSE)</f>
        <v>Tailored computerised-CBT (CCBT) with support</v>
      </c>
      <c r="D2422" s="5" t="str">
        <f>VLOOKUP(B2422,'WinBUGS output'!A:C,3,FALSE)</f>
        <v>Cognitive bibliotherapy + TAU</v>
      </c>
      <c r="E2422" s="5" t="str">
        <f>FIXED('WinBUGS output'!N2421,2)</f>
        <v>-0.12</v>
      </c>
      <c r="F2422" s="5" t="str">
        <f>FIXED('WinBUGS output'!M2421,2)</f>
        <v>-0.96</v>
      </c>
      <c r="G2422" s="5" t="str">
        <f>FIXED('WinBUGS output'!O2421,2)</f>
        <v>0.79</v>
      </c>
      <c r="H2422" s="38"/>
      <c r="I2422" s="38"/>
      <c r="J2422" s="38"/>
      <c r="X2422" s="5" t="str">
        <f t="shared" si="86"/>
        <v>Tailored computerised-CBT (CCBT) with support</v>
      </c>
      <c r="Y2422" s="5" t="str">
        <f t="shared" si="87"/>
        <v>Cognitive bibliotherapy + TAU</v>
      </c>
      <c r="Z2422" s="5" t="str">
        <f>FIXED(EXP('WinBUGS output'!N2421),2)</f>
        <v>0.89</v>
      </c>
      <c r="AA2422" s="5" t="str">
        <f>FIXED(EXP('WinBUGS output'!M2421),2)</f>
        <v>0.38</v>
      </c>
      <c r="AB2422" s="5" t="str">
        <f>FIXED(EXP('WinBUGS output'!O2421),2)</f>
        <v>2.21</v>
      </c>
    </row>
    <row r="2423" spans="1:28" x14ac:dyDescent="0.25">
      <c r="A2423" s="15">
        <v>33</v>
      </c>
      <c r="B2423" s="15">
        <v>37</v>
      </c>
      <c r="C2423" s="5" t="str">
        <f>VLOOKUP(A2423,'WinBUGS output'!A:C,3,FALSE)</f>
        <v>Tailored computerised-CBT (CCBT) with support</v>
      </c>
      <c r="D2423" s="5" t="str">
        <f>VLOOKUP(B2423,'WinBUGS output'!A:C,3,FALSE)</f>
        <v>Computerised cognitive bias modification</v>
      </c>
      <c r="E2423" s="5" t="str">
        <f>FIXED('WinBUGS output'!N2422,2)</f>
        <v>-0.09</v>
      </c>
      <c r="F2423" s="5" t="str">
        <f>FIXED('WinBUGS output'!M2422,2)</f>
        <v>-0.94</v>
      </c>
      <c r="G2423" s="5" t="str">
        <f>FIXED('WinBUGS output'!O2422,2)</f>
        <v>0.84</v>
      </c>
      <c r="H2423" s="38"/>
      <c r="I2423" s="38"/>
      <c r="J2423" s="38"/>
      <c r="X2423" s="5" t="str">
        <f t="shared" si="86"/>
        <v>Tailored computerised-CBT (CCBT) with support</v>
      </c>
      <c r="Y2423" s="5" t="str">
        <f t="shared" si="87"/>
        <v>Computerised cognitive bias modification</v>
      </c>
      <c r="Z2423" s="5" t="str">
        <f>FIXED(EXP('WinBUGS output'!N2422),2)</f>
        <v>0.92</v>
      </c>
      <c r="AA2423" s="5" t="str">
        <f>FIXED(EXP('WinBUGS output'!M2422),2)</f>
        <v>0.39</v>
      </c>
      <c r="AB2423" s="5" t="str">
        <f>FIXED(EXP('WinBUGS output'!O2422),2)</f>
        <v>2.31</v>
      </c>
    </row>
    <row r="2424" spans="1:28" x14ac:dyDescent="0.25">
      <c r="A2424" s="15">
        <v>33</v>
      </c>
      <c r="B2424" s="15">
        <v>38</v>
      </c>
      <c r="C2424" s="5" t="str">
        <f>VLOOKUP(A2424,'WinBUGS output'!A:C,3,FALSE)</f>
        <v>Tailored computerised-CBT (CCBT) with support</v>
      </c>
      <c r="D2424" s="5" t="str">
        <f>VLOOKUP(B2424,'WinBUGS output'!A:C,3,FALSE)</f>
        <v>Computerised mindfulness intervention</v>
      </c>
      <c r="E2424" s="5" t="str">
        <f>FIXED('WinBUGS output'!N2423,2)</f>
        <v>-0.08</v>
      </c>
      <c r="F2424" s="5" t="str">
        <f>FIXED('WinBUGS output'!M2423,2)</f>
        <v>-0.93</v>
      </c>
      <c r="G2424" s="5" t="str">
        <f>FIXED('WinBUGS output'!O2423,2)</f>
        <v>0.86</v>
      </c>
      <c r="H2424" s="38"/>
      <c r="I2424" s="38"/>
      <c r="J2424" s="38"/>
      <c r="X2424" s="5" t="str">
        <f t="shared" si="86"/>
        <v>Tailored computerised-CBT (CCBT) with support</v>
      </c>
      <c r="Y2424" s="5" t="str">
        <f t="shared" si="87"/>
        <v>Computerised mindfulness intervention</v>
      </c>
      <c r="Z2424" s="5" t="str">
        <f>FIXED(EXP('WinBUGS output'!N2423),2)</f>
        <v>0.93</v>
      </c>
      <c r="AA2424" s="5" t="str">
        <f>FIXED(EXP('WinBUGS output'!M2423),2)</f>
        <v>0.40</v>
      </c>
      <c r="AB2424" s="5" t="str">
        <f>FIXED(EXP('WinBUGS output'!O2423),2)</f>
        <v>2.36</v>
      </c>
    </row>
    <row r="2425" spans="1:28" x14ac:dyDescent="0.25">
      <c r="A2425" s="15">
        <v>33</v>
      </c>
      <c r="B2425" s="15">
        <v>39</v>
      </c>
      <c r="C2425" s="5" t="str">
        <f>VLOOKUP(A2425,'WinBUGS output'!A:C,3,FALSE)</f>
        <v>Tailored computerised-CBT (CCBT) with support</v>
      </c>
      <c r="D2425" s="5" t="str">
        <f>VLOOKUP(B2425,'WinBUGS output'!A:C,3,FALSE)</f>
        <v>Computerised-CBT (CCBT)</v>
      </c>
      <c r="E2425" s="5" t="str">
        <f>FIXED('WinBUGS output'!N2424,2)</f>
        <v>-0.07</v>
      </c>
      <c r="F2425" s="5" t="str">
        <f>FIXED('WinBUGS output'!M2424,2)</f>
        <v>-0.80</v>
      </c>
      <c r="G2425" s="5" t="str">
        <f>FIXED('WinBUGS output'!O2424,2)</f>
        <v>0.75</v>
      </c>
      <c r="H2425" s="38" t="s">
        <v>5397</v>
      </c>
      <c r="I2425" s="38" t="s">
        <v>5464</v>
      </c>
      <c r="J2425" s="38" t="s">
        <v>5465</v>
      </c>
      <c r="X2425" s="5" t="str">
        <f t="shared" si="86"/>
        <v>Tailored computerised-CBT (CCBT) with support</v>
      </c>
      <c r="Y2425" s="5" t="str">
        <f t="shared" si="87"/>
        <v>Computerised-CBT (CCBT)</v>
      </c>
      <c r="Z2425" s="5" t="str">
        <f>FIXED(EXP('WinBUGS output'!N2424),2)</f>
        <v>0.93</v>
      </c>
      <c r="AA2425" s="5" t="str">
        <f>FIXED(EXP('WinBUGS output'!M2424),2)</f>
        <v>0.45</v>
      </c>
      <c r="AB2425" s="5" t="str">
        <f>FIXED(EXP('WinBUGS output'!O2424),2)</f>
        <v>2.12</v>
      </c>
    </row>
    <row r="2426" spans="1:28" x14ac:dyDescent="0.25">
      <c r="A2426" s="15">
        <v>33</v>
      </c>
      <c r="B2426" s="15">
        <v>40</v>
      </c>
      <c r="C2426" s="5" t="str">
        <f>VLOOKUP(A2426,'WinBUGS output'!A:C,3,FALSE)</f>
        <v>Tailored computerised-CBT (CCBT) with support</v>
      </c>
      <c r="D2426" s="5" t="str">
        <f>VLOOKUP(B2426,'WinBUGS output'!A:C,3,FALSE)</f>
        <v>Computerised-CBT (CCBT) + TAU</v>
      </c>
      <c r="E2426" s="5" t="str">
        <f>FIXED('WinBUGS output'!N2425,2)</f>
        <v>-0.04</v>
      </c>
      <c r="F2426" s="5" t="str">
        <f>FIXED('WinBUGS output'!M2425,2)</f>
        <v>-0.82</v>
      </c>
      <c r="G2426" s="5" t="str">
        <f>FIXED('WinBUGS output'!O2425,2)</f>
        <v>0.84</v>
      </c>
      <c r="H2426" s="38"/>
      <c r="I2426" s="38"/>
      <c r="J2426" s="38"/>
      <c r="X2426" s="5" t="str">
        <f t="shared" si="86"/>
        <v>Tailored computerised-CBT (CCBT) with support</v>
      </c>
      <c r="Y2426" s="5" t="str">
        <f t="shared" si="87"/>
        <v>Computerised-CBT (CCBT) + TAU</v>
      </c>
      <c r="Z2426" s="5" t="str">
        <f>FIXED(EXP('WinBUGS output'!N2425),2)</f>
        <v>0.96</v>
      </c>
      <c r="AA2426" s="5" t="str">
        <f>FIXED(EXP('WinBUGS output'!M2425),2)</f>
        <v>0.44</v>
      </c>
      <c r="AB2426" s="5" t="str">
        <f>FIXED(EXP('WinBUGS output'!O2425),2)</f>
        <v>2.31</v>
      </c>
    </row>
    <row r="2427" spans="1:28" x14ac:dyDescent="0.25">
      <c r="A2427" s="15">
        <v>33</v>
      </c>
      <c r="B2427" s="15">
        <v>41</v>
      </c>
      <c r="C2427" s="5" t="str">
        <f>VLOOKUP(A2427,'WinBUGS output'!A:C,3,FALSE)</f>
        <v>Tailored computerised-CBT (CCBT) with support</v>
      </c>
      <c r="D2427" s="5" t="str">
        <f>VLOOKUP(B2427,'WinBUGS output'!A:C,3,FALSE)</f>
        <v>Online positive psychological intervention</v>
      </c>
      <c r="E2427" s="5" t="str">
        <f>FIXED('WinBUGS output'!N2426,2)</f>
        <v>-0.05</v>
      </c>
      <c r="F2427" s="5" t="str">
        <f>FIXED('WinBUGS output'!M2426,2)</f>
        <v>-0.87</v>
      </c>
      <c r="G2427" s="5" t="str">
        <f>FIXED('WinBUGS output'!O2426,2)</f>
        <v>0.88</v>
      </c>
      <c r="H2427" s="38"/>
      <c r="I2427" s="38"/>
      <c r="J2427" s="38"/>
      <c r="X2427" s="5" t="str">
        <f t="shared" si="86"/>
        <v>Tailored computerised-CBT (CCBT) with support</v>
      </c>
      <c r="Y2427" s="5" t="str">
        <f t="shared" si="87"/>
        <v>Online positive psychological intervention</v>
      </c>
      <c r="Z2427" s="5" t="str">
        <f>FIXED(EXP('WinBUGS output'!N2426),2)</f>
        <v>0.95</v>
      </c>
      <c r="AA2427" s="5" t="str">
        <f>FIXED(EXP('WinBUGS output'!M2426),2)</f>
        <v>0.42</v>
      </c>
      <c r="AB2427" s="5" t="str">
        <f>FIXED(EXP('WinBUGS output'!O2426),2)</f>
        <v>2.41</v>
      </c>
    </row>
    <row r="2428" spans="1:28" x14ac:dyDescent="0.25">
      <c r="A2428" s="15">
        <v>33</v>
      </c>
      <c r="B2428" s="15">
        <v>42</v>
      </c>
      <c r="C2428" s="5" t="str">
        <f>VLOOKUP(A2428,'WinBUGS output'!A:C,3,FALSE)</f>
        <v>Tailored computerised-CBT (CCBT) with support</v>
      </c>
      <c r="D2428" s="5" t="str">
        <f>VLOOKUP(B2428,'WinBUGS output'!A:C,3,FALSE)</f>
        <v>Psychoeducational website</v>
      </c>
      <c r="E2428" s="5" t="str">
        <f>FIXED('WinBUGS output'!N2427,2)</f>
        <v>-0.12</v>
      </c>
      <c r="F2428" s="5" t="str">
        <f>FIXED('WinBUGS output'!M2427,2)</f>
        <v>-0.92</v>
      </c>
      <c r="G2428" s="5" t="str">
        <f>FIXED('WinBUGS output'!O2427,2)</f>
        <v>0.75</v>
      </c>
      <c r="H2428" s="38"/>
      <c r="I2428" s="38"/>
      <c r="J2428" s="38"/>
      <c r="X2428" s="5" t="str">
        <f t="shared" si="86"/>
        <v>Tailored computerised-CBT (CCBT) with support</v>
      </c>
      <c r="Y2428" s="5" t="str">
        <f t="shared" si="87"/>
        <v>Psychoeducational website</v>
      </c>
      <c r="Z2428" s="5" t="str">
        <f>FIXED(EXP('WinBUGS output'!N2427),2)</f>
        <v>0.88</v>
      </c>
      <c r="AA2428" s="5" t="str">
        <f>FIXED(EXP('WinBUGS output'!M2427),2)</f>
        <v>0.40</v>
      </c>
      <c r="AB2428" s="5" t="str">
        <f>FIXED(EXP('WinBUGS output'!O2427),2)</f>
        <v>2.13</v>
      </c>
    </row>
    <row r="2429" spans="1:28" x14ac:dyDescent="0.25">
      <c r="A2429" s="15">
        <v>33</v>
      </c>
      <c r="B2429" s="15">
        <v>43</v>
      </c>
      <c r="C2429" s="5" t="str">
        <f>VLOOKUP(A2429,'WinBUGS output'!A:C,3,FALSE)</f>
        <v>Tailored computerised-CBT (CCBT) with support</v>
      </c>
      <c r="D2429" s="5" t="str">
        <f>VLOOKUP(B2429,'WinBUGS output'!A:C,3,FALSE)</f>
        <v>Tailored computerised psychoeducation and self-help strategies</v>
      </c>
      <c r="E2429" s="5" t="str">
        <f>FIXED('WinBUGS output'!N2428,2)</f>
        <v>-0.14</v>
      </c>
      <c r="F2429" s="5" t="str">
        <f>FIXED('WinBUGS output'!M2428,2)</f>
        <v>-1.00</v>
      </c>
      <c r="G2429" s="5" t="str">
        <f>FIXED('WinBUGS output'!O2428,2)</f>
        <v>0.77</v>
      </c>
      <c r="H2429" s="38"/>
      <c r="I2429" s="38"/>
      <c r="J2429" s="38"/>
      <c r="X2429" s="5" t="str">
        <f t="shared" si="86"/>
        <v>Tailored computerised-CBT (CCBT) with support</v>
      </c>
      <c r="Y2429" s="5" t="str">
        <f t="shared" si="87"/>
        <v>Tailored computerised psychoeducation and self-help strategies</v>
      </c>
      <c r="Z2429" s="5" t="str">
        <f>FIXED(EXP('WinBUGS output'!N2428),2)</f>
        <v>0.87</v>
      </c>
      <c r="AA2429" s="5" t="str">
        <f>FIXED(EXP('WinBUGS output'!M2428),2)</f>
        <v>0.37</v>
      </c>
      <c r="AB2429" s="5" t="str">
        <f>FIXED(EXP('WinBUGS output'!O2428),2)</f>
        <v>2.16</v>
      </c>
    </row>
    <row r="2430" spans="1:28" x14ac:dyDescent="0.25">
      <c r="A2430" s="15">
        <v>33</v>
      </c>
      <c r="B2430" s="15">
        <v>44</v>
      </c>
      <c r="C2430" s="5" t="str">
        <f>VLOOKUP(A2430,'WinBUGS output'!A:C,3,FALSE)</f>
        <v>Tailored computerised-CBT (CCBT) with support</v>
      </c>
      <c r="D2430" s="5" t="str">
        <f>VLOOKUP(B2430,'WinBUGS output'!A:C,3,FALSE)</f>
        <v>Lifestyle factors discussion</v>
      </c>
      <c r="E2430" s="5" t="str">
        <f>FIXED('WinBUGS output'!N2429,2)</f>
        <v>-0.82</v>
      </c>
      <c r="F2430" s="5" t="str">
        <f>FIXED('WinBUGS output'!M2429,2)</f>
        <v>-1.82</v>
      </c>
      <c r="G2430" s="5" t="str">
        <f>FIXED('WinBUGS output'!O2429,2)</f>
        <v>0.22</v>
      </c>
      <c r="H2430" s="38"/>
      <c r="I2430" s="38"/>
      <c r="J2430" s="38"/>
      <c r="X2430" s="5" t="str">
        <f t="shared" si="86"/>
        <v>Tailored computerised-CBT (CCBT) with support</v>
      </c>
      <c r="Y2430" s="5" t="str">
        <f t="shared" si="87"/>
        <v>Lifestyle factors discussion</v>
      </c>
      <c r="Z2430" s="5" t="str">
        <f>FIXED(EXP('WinBUGS output'!N2429),2)</f>
        <v>0.44</v>
      </c>
      <c r="AA2430" s="5" t="str">
        <f>FIXED(EXP('WinBUGS output'!M2429),2)</f>
        <v>0.16</v>
      </c>
      <c r="AB2430" s="5" t="str">
        <f>FIXED(EXP('WinBUGS output'!O2429),2)</f>
        <v>1.24</v>
      </c>
    </row>
    <row r="2431" spans="1:28" x14ac:dyDescent="0.25">
      <c r="A2431" s="15">
        <v>33</v>
      </c>
      <c r="B2431" s="15">
        <v>45</v>
      </c>
      <c r="C2431" s="5" t="str">
        <f>VLOOKUP(A2431,'WinBUGS output'!A:C,3,FALSE)</f>
        <v>Tailored computerised-CBT (CCBT) with support</v>
      </c>
      <c r="D2431" s="5" t="str">
        <f>VLOOKUP(B2431,'WinBUGS output'!A:C,3,FALSE)</f>
        <v>Psychoeducational group programme</v>
      </c>
      <c r="E2431" s="5" t="str">
        <f>FIXED('WinBUGS output'!N2430,2)</f>
        <v>-0.96</v>
      </c>
      <c r="F2431" s="5" t="str">
        <f>FIXED('WinBUGS output'!M2430,2)</f>
        <v>-1.97</v>
      </c>
      <c r="G2431" s="5" t="str">
        <f>FIXED('WinBUGS output'!O2430,2)</f>
        <v>0.08</v>
      </c>
      <c r="H2431" s="38"/>
      <c r="I2431" s="38"/>
      <c r="J2431" s="38"/>
      <c r="X2431" s="5" t="str">
        <f t="shared" si="86"/>
        <v>Tailored computerised-CBT (CCBT) with support</v>
      </c>
      <c r="Y2431" s="5" t="str">
        <f t="shared" si="87"/>
        <v>Psychoeducational group programme</v>
      </c>
      <c r="Z2431" s="5" t="str">
        <f>FIXED(EXP('WinBUGS output'!N2430),2)</f>
        <v>0.38</v>
      </c>
      <c r="AA2431" s="5" t="str">
        <f>FIXED(EXP('WinBUGS output'!M2430),2)</f>
        <v>0.14</v>
      </c>
      <c r="AB2431" s="5" t="str">
        <f>FIXED(EXP('WinBUGS output'!O2430),2)</f>
        <v>1.08</v>
      </c>
    </row>
    <row r="2432" spans="1:28" x14ac:dyDescent="0.25">
      <c r="A2432" s="15">
        <v>33</v>
      </c>
      <c r="B2432" s="15">
        <v>46</v>
      </c>
      <c r="C2432" s="5" t="str">
        <f>VLOOKUP(A2432,'WinBUGS output'!A:C,3,FALSE)</f>
        <v>Tailored computerised-CBT (CCBT) with support</v>
      </c>
      <c r="D2432" s="5" t="str">
        <f>VLOOKUP(B2432,'WinBUGS output'!A:C,3,FALSE)</f>
        <v>Psychoeducational group programme + TAU</v>
      </c>
      <c r="E2432" s="5" t="str">
        <f>FIXED('WinBUGS output'!N2431,2)</f>
        <v>-0.67</v>
      </c>
      <c r="F2432" s="5" t="str">
        <f>FIXED('WinBUGS output'!M2431,2)</f>
        <v>-1.58</v>
      </c>
      <c r="G2432" s="5" t="str">
        <f>FIXED('WinBUGS output'!O2431,2)</f>
        <v>0.33</v>
      </c>
      <c r="H2432" s="38"/>
      <c r="I2432" s="38"/>
      <c r="J2432" s="38"/>
      <c r="X2432" s="5" t="str">
        <f t="shared" si="86"/>
        <v>Tailored computerised-CBT (CCBT) with support</v>
      </c>
      <c r="Y2432" s="5" t="str">
        <f t="shared" si="87"/>
        <v>Psychoeducational group programme + TAU</v>
      </c>
      <c r="Z2432" s="5" t="str">
        <f>FIXED(EXP('WinBUGS output'!N2431),2)</f>
        <v>0.51</v>
      </c>
      <c r="AA2432" s="5" t="str">
        <f>FIXED(EXP('WinBUGS output'!M2431),2)</f>
        <v>0.21</v>
      </c>
      <c r="AB2432" s="5" t="str">
        <f>FIXED(EXP('WinBUGS output'!O2431),2)</f>
        <v>1.38</v>
      </c>
    </row>
    <row r="2433" spans="1:28" x14ac:dyDescent="0.25">
      <c r="A2433" s="15">
        <v>33</v>
      </c>
      <c r="B2433" s="15">
        <v>47</v>
      </c>
      <c r="C2433" s="5" t="str">
        <f>VLOOKUP(A2433,'WinBUGS output'!A:C,3,FALSE)</f>
        <v>Tailored computerised-CBT (CCBT) with support</v>
      </c>
      <c r="D2433" s="5" t="str">
        <f>VLOOKUP(B2433,'WinBUGS output'!A:C,3,FALSE)</f>
        <v>Interpersonal psychotherapy (IPT)</v>
      </c>
      <c r="E2433" s="5" t="str">
        <f>FIXED('WinBUGS output'!N2432,2)</f>
        <v>-0.47</v>
      </c>
      <c r="F2433" s="5" t="str">
        <f>FIXED('WinBUGS output'!M2432,2)</f>
        <v>-1.32</v>
      </c>
      <c r="G2433" s="5" t="str">
        <f>FIXED('WinBUGS output'!O2432,2)</f>
        <v>0.44</v>
      </c>
      <c r="H2433" s="38"/>
      <c r="I2433" s="38"/>
      <c r="J2433" s="38"/>
      <c r="X2433" s="5" t="str">
        <f t="shared" si="86"/>
        <v>Tailored computerised-CBT (CCBT) with support</v>
      </c>
      <c r="Y2433" s="5" t="str">
        <f t="shared" si="87"/>
        <v>Interpersonal psychotherapy (IPT)</v>
      </c>
      <c r="Z2433" s="5" t="str">
        <f>FIXED(EXP('WinBUGS output'!N2432),2)</f>
        <v>0.63</v>
      </c>
      <c r="AA2433" s="5" t="str">
        <f>FIXED(EXP('WinBUGS output'!M2432),2)</f>
        <v>0.27</v>
      </c>
      <c r="AB2433" s="5" t="str">
        <f>FIXED(EXP('WinBUGS output'!O2432),2)</f>
        <v>1.56</v>
      </c>
    </row>
    <row r="2434" spans="1:28" x14ac:dyDescent="0.25">
      <c r="A2434" s="15">
        <v>33</v>
      </c>
      <c r="B2434" s="15">
        <v>48</v>
      </c>
      <c r="C2434" s="5" t="str">
        <f>VLOOKUP(A2434,'WinBUGS output'!A:C,3,FALSE)</f>
        <v>Tailored computerised-CBT (CCBT) with support</v>
      </c>
      <c r="D2434" s="5" t="str">
        <f>VLOOKUP(B2434,'WinBUGS output'!A:C,3,FALSE)</f>
        <v>Interpersonal psychotherapy (IPT) + TAU</v>
      </c>
      <c r="E2434" s="5" t="str">
        <f>FIXED('WinBUGS output'!N2433,2)</f>
        <v>-0.64</v>
      </c>
      <c r="F2434" s="5" t="str">
        <f>FIXED('WinBUGS output'!M2433,2)</f>
        <v>-1.78</v>
      </c>
      <c r="G2434" s="5" t="str">
        <f>FIXED('WinBUGS output'!O2433,2)</f>
        <v>0.43</v>
      </c>
      <c r="H2434" s="38"/>
      <c r="I2434" s="38"/>
      <c r="J2434" s="38"/>
      <c r="X2434" s="5" t="str">
        <f t="shared" si="86"/>
        <v>Tailored computerised-CBT (CCBT) with support</v>
      </c>
      <c r="Y2434" s="5" t="str">
        <f t="shared" si="87"/>
        <v>Interpersonal psychotherapy (IPT) + TAU</v>
      </c>
      <c r="Z2434" s="5" t="str">
        <f>FIXED(EXP('WinBUGS output'!N2433),2)</f>
        <v>0.53</v>
      </c>
      <c r="AA2434" s="5" t="str">
        <f>FIXED(EXP('WinBUGS output'!M2433),2)</f>
        <v>0.17</v>
      </c>
      <c r="AB2434" s="5" t="str">
        <f>FIXED(EXP('WinBUGS output'!O2433),2)</f>
        <v>1.54</v>
      </c>
    </row>
    <row r="2435" spans="1:28" x14ac:dyDescent="0.25">
      <c r="A2435" s="15">
        <v>33</v>
      </c>
      <c r="B2435" s="15">
        <v>49</v>
      </c>
      <c r="C2435" s="5" t="str">
        <f>VLOOKUP(A2435,'WinBUGS output'!A:C,3,FALSE)</f>
        <v>Tailored computerised-CBT (CCBT) with support</v>
      </c>
      <c r="D2435" s="5" t="str">
        <f>VLOOKUP(B2435,'WinBUGS output'!A:C,3,FALSE)</f>
        <v>Emotion-focused therapy (EFT)</v>
      </c>
      <c r="E2435" s="5" t="str">
        <f>FIXED('WinBUGS output'!N2434,2)</f>
        <v>-0.56</v>
      </c>
      <c r="F2435" s="5" t="str">
        <f>FIXED('WinBUGS output'!M2434,2)</f>
        <v>-1.63</v>
      </c>
      <c r="G2435" s="5" t="str">
        <f>FIXED('WinBUGS output'!O2434,2)</f>
        <v>0.49</v>
      </c>
      <c r="H2435" s="38"/>
      <c r="I2435" s="38"/>
      <c r="J2435" s="38"/>
      <c r="X2435" s="5" t="str">
        <f t="shared" si="86"/>
        <v>Tailored computerised-CBT (CCBT) with support</v>
      </c>
      <c r="Y2435" s="5" t="str">
        <f t="shared" si="87"/>
        <v>Emotion-focused therapy (EFT)</v>
      </c>
      <c r="Z2435" s="5" t="str">
        <f>FIXED(EXP('WinBUGS output'!N2434),2)</f>
        <v>0.57</v>
      </c>
      <c r="AA2435" s="5" t="str">
        <f>FIXED(EXP('WinBUGS output'!M2434),2)</f>
        <v>0.20</v>
      </c>
      <c r="AB2435" s="5" t="str">
        <f>FIXED(EXP('WinBUGS output'!O2434),2)</f>
        <v>1.64</v>
      </c>
    </row>
    <row r="2436" spans="1:28" x14ac:dyDescent="0.25">
      <c r="A2436" s="15">
        <v>33</v>
      </c>
      <c r="B2436" s="15">
        <v>50</v>
      </c>
      <c r="C2436" s="5" t="str">
        <f>VLOOKUP(A2436,'WinBUGS output'!A:C,3,FALSE)</f>
        <v>Tailored computerised-CBT (CCBT) with support</v>
      </c>
      <c r="D2436" s="5" t="str">
        <f>VLOOKUP(B2436,'WinBUGS output'!A:C,3,FALSE)</f>
        <v>Interpersonal counselling</v>
      </c>
      <c r="E2436" s="5" t="str">
        <f>FIXED('WinBUGS output'!N2435,2)</f>
        <v>-0.52</v>
      </c>
      <c r="F2436" s="5" t="str">
        <f>FIXED('WinBUGS output'!M2435,2)</f>
        <v>-1.53</v>
      </c>
      <c r="G2436" s="5" t="str">
        <f>FIXED('WinBUGS output'!O2435,2)</f>
        <v>0.49</v>
      </c>
      <c r="H2436" s="38"/>
      <c r="I2436" s="38"/>
      <c r="J2436" s="38"/>
      <c r="X2436" s="5" t="str">
        <f t="shared" si="86"/>
        <v>Tailored computerised-CBT (CCBT) with support</v>
      </c>
      <c r="Y2436" s="5" t="str">
        <f t="shared" si="87"/>
        <v>Interpersonal counselling</v>
      </c>
      <c r="Z2436" s="5" t="str">
        <f>FIXED(EXP('WinBUGS output'!N2435),2)</f>
        <v>0.59</v>
      </c>
      <c r="AA2436" s="5" t="str">
        <f>FIXED(EXP('WinBUGS output'!M2435),2)</f>
        <v>0.22</v>
      </c>
      <c r="AB2436" s="5" t="str">
        <f>FIXED(EXP('WinBUGS output'!O2435),2)</f>
        <v>1.64</v>
      </c>
    </row>
    <row r="2437" spans="1:28" x14ac:dyDescent="0.25">
      <c r="A2437" s="15">
        <v>33</v>
      </c>
      <c r="B2437" s="15">
        <v>51</v>
      </c>
      <c r="C2437" s="5" t="str">
        <f>VLOOKUP(A2437,'WinBUGS output'!A:C,3,FALSE)</f>
        <v>Tailored computerised-CBT (CCBT) with support</v>
      </c>
      <c r="D2437" s="5" t="str">
        <f>VLOOKUP(B2437,'WinBUGS output'!A:C,3,FALSE)</f>
        <v>Non-directive counselling</v>
      </c>
      <c r="E2437" s="5" t="str">
        <f>FIXED('WinBUGS output'!N2436,2)</f>
        <v>-0.31</v>
      </c>
      <c r="F2437" s="5" t="str">
        <f>FIXED('WinBUGS output'!M2436,2)</f>
        <v>-1.28</v>
      </c>
      <c r="G2437" s="5" t="str">
        <f>FIXED('WinBUGS output'!O2436,2)</f>
        <v>0.72</v>
      </c>
      <c r="H2437" s="38"/>
      <c r="I2437" s="38"/>
      <c r="J2437" s="38"/>
      <c r="X2437" s="5" t="str">
        <f t="shared" ref="X2437:X2500" si="88">C2437</f>
        <v>Tailored computerised-CBT (CCBT) with support</v>
      </c>
      <c r="Y2437" s="5" t="str">
        <f t="shared" ref="Y2437:Y2500" si="89">D2437</f>
        <v>Non-directive counselling</v>
      </c>
      <c r="Z2437" s="5" t="str">
        <f>FIXED(EXP('WinBUGS output'!N2436),2)</f>
        <v>0.73</v>
      </c>
      <c r="AA2437" s="5" t="str">
        <f>FIXED(EXP('WinBUGS output'!M2436),2)</f>
        <v>0.28</v>
      </c>
      <c r="AB2437" s="5" t="str">
        <f>FIXED(EXP('WinBUGS output'!O2436),2)</f>
        <v>2.06</v>
      </c>
    </row>
    <row r="2438" spans="1:28" x14ac:dyDescent="0.25">
      <c r="A2438" s="15">
        <v>33</v>
      </c>
      <c r="B2438" s="15">
        <v>52</v>
      </c>
      <c r="C2438" s="5" t="str">
        <f>VLOOKUP(A2438,'WinBUGS output'!A:C,3,FALSE)</f>
        <v>Tailored computerised-CBT (CCBT) with support</v>
      </c>
      <c r="D2438" s="5" t="str">
        <f>VLOOKUP(B2438,'WinBUGS output'!A:C,3,FALSE)</f>
        <v>Non-directive counselling + TAU</v>
      </c>
      <c r="E2438" s="5" t="str">
        <f>FIXED('WinBUGS output'!N2437,2)</f>
        <v>-0.34</v>
      </c>
      <c r="F2438" s="5" t="str">
        <f>FIXED('WinBUGS output'!M2437,2)</f>
        <v>-1.34</v>
      </c>
      <c r="G2438" s="5" t="str">
        <f>FIXED('WinBUGS output'!O2437,2)</f>
        <v>0.72</v>
      </c>
      <c r="H2438" s="38"/>
      <c r="I2438" s="38"/>
      <c r="J2438" s="38"/>
      <c r="X2438" s="5" t="str">
        <f t="shared" si="88"/>
        <v>Tailored computerised-CBT (CCBT) with support</v>
      </c>
      <c r="Y2438" s="5" t="str">
        <f t="shared" si="89"/>
        <v>Non-directive counselling + TAU</v>
      </c>
      <c r="Z2438" s="5" t="str">
        <f>FIXED(EXP('WinBUGS output'!N2437),2)</f>
        <v>0.71</v>
      </c>
      <c r="AA2438" s="5" t="str">
        <f>FIXED(EXP('WinBUGS output'!M2437),2)</f>
        <v>0.26</v>
      </c>
      <c r="AB2438" s="5" t="str">
        <f>FIXED(EXP('WinBUGS output'!O2437),2)</f>
        <v>2.05</v>
      </c>
    </row>
    <row r="2439" spans="1:28" x14ac:dyDescent="0.25">
      <c r="A2439" s="15">
        <v>33</v>
      </c>
      <c r="B2439" s="15">
        <v>53</v>
      </c>
      <c r="C2439" s="5" t="str">
        <f>VLOOKUP(A2439,'WinBUGS output'!A:C,3,FALSE)</f>
        <v>Tailored computerised-CBT (CCBT) with support</v>
      </c>
      <c r="D2439" s="5" t="str">
        <f>VLOOKUP(B2439,'WinBUGS output'!A:C,3,FALSE)</f>
        <v>Psychodynamic counselling + TAU</v>
      </c>
      <c r="E2439" s="5" t="str">
        <f>FIXED('WinBUGS output'!N2438,2)</f>
        <v>-0.44</v>
      </c>
      <c r="F2439" s="5" t="str">
        <f>FIXED('WinBUGS output'!M2438,2)</f>
        <v>-1.49</v>
      </c>
      <c r="G2439" s="5" t="str">
        <f>FIXED('WinBUGS output'!O2438,2)</f>
        <v>0.64</v>
      </c>
      <c r="H2439" s="38"/>
      <c r="I2439" s="38"/>
      <c r="J2439" s="38"/>
      <c r="X2439" s="5" t="str">
        <f t="shared" si="88"/>
        <v>Tailored computerised-CBT (CCBT) with support</v>
      </c>
      <c r="Y2439" s="5" t="str">
        <f t="shared" si="89"/>
        <v>Psychodynamic counselling + TAU</v>
      </c>
      <c r="Z2439" s="5" t="str">
        <f>FIXED(EXP('WinBUGS output'!N2438),2)</f>
        <v>0.64</v>
      </c>
      <c r="AA2439" s="5" t="str">
        <f>FIXED(EXP('WinBUGS output'!M2438),2)</f>
        <v>0.23</v>
      </c>
      <c r="AB2439" s="5" t="str">
        <f>FIXED(EXP('WinBUGS output'!O2438),2)</f>
        <v>1.89</v>
      </c>
    </row>
    <row r="2440" spans="1:28" x14ac:dyDescent="0.25">
      <c r="A2440" s="15">
        <v>33</v>
      </c>
      <c r="B2440" s="15">
        <v>54</v>
      </c>
      <c r="C2440" s="5" t="str">
        <f>VLOOKUP(A2440,'WinBUGS output'!A:C,3,FALSE)</f>
        <v>Tailored computerised-CBT (CCBT) with support</v>
      </c>
      <c r="D2440" s="5" t="str">
        <f>VLOOKUP(B2440,'WinBUGS output'!A:C,3,FALSE)</f>
        <v>Relational client-centered therapy</v>
      </c>
      <c r="E2440" s="5" t="str">
        <f>FIXED('WinBUGS output'!N2439,2)</f>
        <v>-0.46</v>
      </c>
      <c r="F2440" s="5" t="str">
        <f>FIXED('WinBUGS output'!M2439,2)</f>
        <v>-1.61</v>
      </c>
      <c r="G2440" s="5" t="str">
        <f>FIXED('WinBUGS output'!O2439,2)</f>
        <v>0.68</v>
      </c>
      <c r="H2440" s="38"/>
      <c r="I2440" s="38"/>
      <c r="J2440" s="38"/>
      <c r="X2440" s="5" t="str">
        <f t="shared" si="88"/>
        <v>Tailored computerised-CBT (CCBT) with support</v>
      </c>
      <c r="Y2440" s="5" t="str">
        <f t="shared" si="89"/>
        <v>Relational client-centered therapy</v>
      </c>
      <c r="Z2440" s="5" t="str">
        <f>FIXED(EXP('WinBUGS output'!N2439),2)</f>
        <v>0.63</v>
      </c>
      <c r="AA2440" s="5" t="str">
        <f>FIXED(EXP('WinBUGS output'!M2439),2)</f>
        <v>0.20</v>
      </c>
      <c r="AB2440" s="5" t="str">
        <f>FIXED(EXP('WinBUGS output'!O2439),2)</f>
        <v>1.97</v>
      </c>
    </row>
    <row r="2441" spans="1:28" x14ac:dyDescent="0.25">
      <c r="A2441" s="15">
        <v>33</v>
      </c>
      <c r="B2441" s="15">
        <v>55</v>
      </c>
      <c r="C2441" s="5" t="str">
        <f>VLOOKUP(A2441,'WinBUGS output'!A:C,3,FALSE)</f>
        <v>Tailored computerised-CBT (CCBT) with support</v>
      </c>
      <c r="D2441" s="5" t="str">
        <f>VLOOKUP(B2441,'WinBUGS output'!A:C,3,FALSE)</f>
        <v>Wheel of wellness counselling</v>
      </c>
      <c r="E2441" s="5" t="str">
        <f>FIXED('WinBUGS output'!N2440,2)</f>
        <v>-0.52</v>
      </c>
      <c r="F2441" s="5" t="str">
        <f>FIXED('WinBUGS output'!M2440,2)</f>
        <v>-1.68</v>
      </c>
      <c r="G2441" s="5" t="str">
        <f>FIXED('WinBUGS output'!O2440,2)</f>
        <v>0.58</v>
      </c>
      <c r="H2441" s="38"/>
      <c r="I2441" s="38"/>
      <c r="J2441" s="38"/>
      <c r="X2441" s="5" t="str">
        <f t="shared" si="88"/>
        <v>Tailored computerised-CBT (CCBT) with support</v>
      </c>
      <c r="Y2441" s="5" t="str">
        <f t="shared" si="89"/>
        <v>Wheel of wellness counselling</v>
      </c>
      <c r="Z2441" s="5" t="str">
        <f>FIXED(EXP('WinBUGS output'!N2440),2)</f>
        <v>0.59</v>
      </c>
      <c r="AA2441" s="5" t="str">
        <f>FIXED(EXP('WinBUGS output'!M2440),2)</f>
        <v>0.19</v>
      </c>
      <c r="AB2441" s="5" t="str">
        <f>FIXED(EXP('WinBUGS output'!O2440),2)</f>
        <v>1.79</v>
      </c>
    </row>
    <row r="2442" spans="1:28" x14ac:dyDescent="0.25">
      <c r="A2442" s="15">
        <v>33</v>
      </c>
      <c r="B2442" s="15">
        <v>56</v>
      </c>
      <c r="C2442" s="5" t="str">
        <f>VLOOKUP(A2442,'WinBUGS output'!A:C,3,FALSE)</f>
        <v>Tailored computerised-CBT (CCBT) with support</v>
      </c>
      <c r="D2442" s="5" t="str">
        <f>VLOOKUP(B2442,'WinBUGS output'!A:C,3,FALSE)</f>
        <v>Problem solving group</v>
      </c>
      <c r="E2442" s="5" t="str">
        <f>FIXED('WinBUGS output'!N2441,2)</f>
        <v>-0.50</v>
      </c>
      <c r="F2442" s="5" t="str">
        <f>FIXED('WinBUGS output'!M2441,2)</f>
        <v>-1.60</v>
      </c>
      <c r="G2442" s="5" t="str">
        <f>FIXED('WinBUGS output'!O2441,2)</f>
        <v>0.69</v>
      </c>
      <c r="H2442" s="38"/>
      <c r="I2442" s="38"/>
      <c r="J2442" s="38"/>
      <c r="X2442" s="5" t="str">
        <f t="shared" si="88"/>
        <v>Tailored computerised-CBT (CCBT) with support</v>
      </c>
      <c r="Y2442" s="5" t="str">
        <f t="shared" si="89"/>
        <v>Problem solving group</v>
      </c>
      <c r="Z2442" s="5" t="str">
        <f>FIXED(EXP('WinBUGS output'!N2441),2)</f>
        <v>0.61</v>
      </c>
      <c r="AA2442" s="5" t="str">
        <f>FIXED(EXP('WinBUGS output'!M2441),2)</f>
        <v>0.20</v>
      </c>
      <c r="AB2442" s="5" t="str">
        <f>FIXED(EXP('WinBUGS output'!O2441),2)</f>
        <v>2.00</v>
      </c>
    </row>
    <row r="2443" spans="1:28" x14ac:dyDescent="0.25">
      <c r="A2443" s="15">
        <v>33</v>
      </c>
      <c r="B2443" s="15">
        <v>57</v>
      </c>
      <c r="C2443" s="5" t="str">
        <f>VLOOKUP(A2443,'WinBUGS output'!A:C,3,FALSE)</f>
        <v>Tailored computerised-CBT (CCBT) with support</v>
      </c>
      <c r="D2443" s="5" t="str">
        <f>VLOOKUP(B2443,'WinBUGS output'!A:C,3,FALSE)</f>
        <v>Problem solving individual</v>
      </c>
      <c r="E2443" s="5" t="str">
        <f>FIXED('WinBUGS output'!N2442,2)</f>
        <v>-0.59</v>
      </c>
      <c r="F2443" s="5" t="str">
        <f>FIXED('WinBUGS output'!M2442,2)</f>
        <v>-1.53</v>
      </c>
      <c r="G2443" s="5" t="str">
        <f>FIXED('WinBUGS output'!O2442,2)</f>
        <v>0.40</v>
      </c>
      <c r="H2443" s="38"/>
      <c r="I2443" s="38"/>
      <c r="J2443" s="38"/>
      <c r="X2443" s="5" t="str">
        <f t="shared" si="88"/>
        <v>Tailored computerised-CBT (CCBT) with support</v>
      </c>
      <c r="Y2443" s="5" t="str">
        <f t="shared" si="89"/>
        <v>Problem solving individual</v>
      </c>
      <c r="Z2443" s="5" t="str">
        <f>FIXED(EXP('WinBUGS output'!N2442),2)</f>
        <v>0.55</v>
      </c>
      <c r="AA2443" s="5" t="str">
        <f>FIXED(EXP('WinBUGS output'!M2442),2)</f>
        <v>0.22</v>
      </c>
      <c r="AB2443" s="5" t="str">
        <f>FIXED(EXP('WinBUGS output'!O2442),2)</f>
        <v>1.49</v>
      </c>
    </row>
    <row r="2444" spans="1:28" x14ac:dyDescent="0.25">
      <c r="A2444" s="15">
        <v>33</v>
      </c>
      <c r="B2444" s="15">
        <v>58</v>
      </c>
      <c r="C2444" s="5" t="str">
        <f>VLOOKUP(A2444,'WinBUGS output'!A:C,3,FALSE)</f>
        <v>Tailored computerised-CBT (CCBT) with support</v>
      </c>
      <c r="D2444" s="5" t="str">
        <f>VLOOKUP(B2444,'WinBUGS output'!A:C,3,FALSE)</f>
        <v>Problem solving individual + TAU</v>
      </c>
      <c r="E2444" s="5" t="str">
        <f>FIXED('WinBUGS output'!N2443,2)</f>
        <v>-0.68</v>
      </c>
      <c r="F2444" s="5" t="str">
        <f>FIXED('WinBUGS output'!M2443,2)</f>
        <v>-1.75</v>
      </c>
      <c r="G2444" s="5" t="str">
        <f>FIXED('WinBUGS output'!O2443,2)</f>
        <v>0.40</v>
      </c>
      <c r="H2444" s="38"/>
      <c r="I2444" s="38"/>
      <c r="J2444" s="38"/>
      <c r="X2444" s="5" t="str">
        <f t="shared" si="88"/>
        <v>Tailored computerised-CBT (CCBT) with support</v>
      </c>
      <c r="Y2444" s="5" t="str">
        <f t="shared" si="89"/>
        <v>Problem solving individual + TAU</v>
      </c>
      <c r="Z2444" s="5" t="str">
        <f>FIXED(EXP('WinBUGS output'!N2443),2)</f>
        <v>0.51</v>
      </c>
      <c r="AA2444" s="5" t="str">
        <f>FIXED(EXP('WinBUGS output'!M2443),2)</f>
        <v>0.17</v>
      </c>
      <c r="AB2444" s="5" t="str">
        <f>FIXED(EXP('WinBUGS output'!O2443),2)</f>
        <v>1.50</v>
      </c>
    </row>
    <row r="2445" spans="1:28" x14ac:dyDescent="0.25">
      <c r="A2445" s="15">
        <v>33</v>
      </c>
      <c r="B2445" s="15">
        <v>59</v>
      </c>
      <c r="C2445" s="5" t="str">
        <f>VLOOKUP(A2445,'WinBUGS output'!A:C,3,FALSE)</f>
        <v>Tailored computerised-CBT (CCBT) with support</v>
      </c>
      <c r="D2445" s="5" t="str">
        <f>VLOOKUP(B2445,'WinBUGS output'!A:C,3,FALSE)</f>
        <v>Problem solving individual + enhanced TAU</v>
      </c>
      <c r="E2445" s="5" t="str">
        <f>FIXED('WinBUGS output'!N2444,2)</f>
        <v>-0.47</v>
      </c>
      <c r="F2445" s="5" t="str">
        <f>FIXED('WinBUGS output'!M2444,2)</f>
        <v>-1.54</v>
      </c>
      <c r="G2445" s="5" t="str">
        <f>FIXED('WinBUGS output'!O2444,2)</f>
        <v>0.71</v>
      </c>
      <c r="H2445" s="38"/>
      <c r="I2445" s="38"/>
      <c r="J2445" s="38"/>
      <c r="X2445" s="5" t="str">
        <f t="shared" si="88"/>
        <v>Tailored computerised-CBT (CCBT) with support</v>
      </c>
      <c r="Y2445" s="5" t="str">
        <f t="shared" si="89"/>
        <v>Problem solving individual + enhanced TAU</v>
      </c>
      <c r="Z2445" s="5" t="str">
        <f>FIXED(EXP('WinBUGS output'!N2444),2)</f>
        <v>0.62</v>
      </c>
      <c r="AA2445" s="5" t="str">
        <f>FIXED(EXP('WinBUGS output'!M2444),2)</f>
        <v>0.21</v>
      </c>
      <c r="AB2445" s="5" t="str">
        <f>FIXED(EXP('WinBUGS output'!O2444),2)</f>
        <v>2.03</v>
      </c>
    </row>
    <row r="2446" spans="1:28" x14ac:dyDescent="0.25">
      <c r="A2446" s="15">
        <v>33</v>
      </c>
      <c r="B2446" s="15">
        <v>60</v>
      </c>
      <c r="C2446" s="5" t="str">
        <f>VLOOKUP(A2446,'WinBUGS output'!A:C,3,FALSE)</f>
        <v>Tailored computerised-CBT (CCBT) with support</v>
      </c>
      <c r="D2446" s="5" t="str">
        <f>VLOOKUP(B2446,'WinBUGS output'!A:C,3,FALSE)</f>
        <v>Behavioural activation (BA)</v>
      </c>
      <c r="E2446" s="5" t="str">
        <f>FIXED('WinBUGS output'!N2445,2)</f>
        <v>-0.86</v>
      </c>
      <c r="F2446" s="5" t="str">
        <f>FIXED('WinBUGS output'!M2445,2)</f>
        <v>-1.91</v>
      </c>
      <c r="G2446" s="5" t="str">
        <f>FIXED('WinBUGS output'!O2445,2)</f>
        <v>0.23</v>
      </c>
      <c r="H2446" s="38"/>
      <c r="I2446" s="38"/>
      <c r="J2446" s="38"/>
      <c r="X2446" s="5" t="str">
        <f t="shared" si="88"/>
        <v>Tailored computerised-CBT (CCBT) with support</v>
      </c>
      <c r="Y2446" s="5" t="str">
        <f t="shared" si="89"/>
        <v>Behavioural activation (BA)</v>
      </c>
      <c r="Z2446" s="5" t="str">
        <f>FIXED(EXP('WinBUGS output'!N2445),2)</f>
        <v>0.42</v>
      </c>
      <c r="AA2446" s="5" t="str">
        <f>FIXED(EXP('WinBUGS output'!M2445),2)</f>
        <v>0.15</v>
      </c>
      <c r="AB2446" s="5" t="str">
        <f>FIXED(EXP('WinBUGS output'!O2445),2)</f>
        <v>1.26</v>
      </c>
    </row>
    <row r="2447" spans="1:28" x14ac:dyDescent="0.25">
      <c r="A2447" s="15">
        <v>33</v>
      </c>
      <c r="B2447" s="15">
        <v>61</v>
      </c>
      <c r="C2447" s="5" t="str">
        <f>VLOOKUP(A2447,'WinBUGS output'!A:C,3,FALSE)</f>
        <v>Tailored computerised-CBT (CCBT) with support</v>
      </c>
      <c r="D2447" s="5" t="str">
        <f>VLOOKUP(B2447,'WinBUGS output'!A:C,3,FALSE)</f>
        <v>Behavioural activation (BA) + TAU</v>
      </c>
      <c r="E2447" s="5" t="str">
        <f>FIXED('WinBUGS output'!N2446,2)</f>
        <v>-0.61</v>
      </c>
      <c r="F2447" s="5" t="str">
        <f>FIXED('WinBUGS output'!M2446,2)</f>
        <v>-1.80</v>
      </c>
      <c r="G2447" s="5" t="str">
        <f>FIXED('WinBUGS output'!O2446,2)</f>
        <v>0.67</v>
      </c>
      <c r="H2447" s="38"/>
      <c r="I2447" s="38"/>
      <c r="J2447" s="38"/>
      <c r="X2447" s="5" t="str">
        <f t="shared" si="88"/>
        <v>Tailored computerised-CBT (CCBT) with support</v>
      </c>
      <c r="Y2447" s="5" t="str">
        <f t="shared" si="89"/>
        <v>Behavioural activation (BA) + TAU</v>
      </c>
      <c r="Z2447" s="5" t="str">
        <f>FIXED(EXP('WinBUGS output'!N2446),2)</f>
        <v>0.54</v>
      </c>
      <c r="AA2447" s="5" t="str">
        <f>FIXED(EXP('WinBUGS output'!M2446),2)</f>
        <v>0.17</v>
      </c>
      <c r="AB2447" s="5" t="str">
        <f>FIXED(EXP('WinBUGS output'!O2446),2)</f>
        <v>1.96</v>
      </c>
    </row>
    <row r="2448" spans="1:28" x14ac:dyDescent="0.25">
      <c r="A2448" s="15">
        <v>33</v>
      </c>
      <c r="B2448" s="15">
        <v>62</v>
      </c>
      <c r="C2448" s="5" t="str">
        <f>VLOOKUP(A2448,'WinBUGS output'!A:C,3,FALSE)</f>
        <v>Tailored computerised-CBT (CCBT) with support</v>
      </c>
      <c r="D2448" s="5" t="str">
        <f>VLOOKUP(B2448,'WinBUGS output'!A:C,3,FALSE)</f>
        <v>Behavioural therapy (Lewinsohn 1976)</v>
      </c>
      <c r="E2448" s="5" t="str">
        <f>FIXED('WinBUGS output'!N2447,2)</f>
        <v>-0.43</v>
      </c>
      <c r="F2448" s="5" t="str">
        <f>FIXED('WinBUGS output'!M2447,2)</f>
        <v>-1.65</v>
      </c>
      <c r="G2448" s="5" t="str">
        <f>FIXED('WinBUGS output'!O2447,2)</f>
        <v>0.95</v>
      </c>
      <c r="H2448" s="38"/>
      <c r="I2448" s="38"/>
      <c r="J2448" s="38"/>
      <c r="X2448" s="5" t="str">
        <f t="shared" si="88"/>
        <v>Tailored computerised-CBT (CCBT) with support</v>
      </c>
      <c r="Y2448" s="5" t="str">
        <f t="shared" si="89"/>
        <v>Behavioural therapy (Lewinsohn 1976)</v>
      </c>
      <c r="Z2448" s="5" t="str">
        <f>FIXED(EXP('WinBUGS output'!N2447),2)</f>
        <v>0.65</v>
      </c>
      <c r="AA2448" s="5" t="str">
        <f>FIXED(EXP('WinBUGS output'!M2447),2)</f>
        <v>0.19</v>
      </c>
      <c r="AB2448" s="5" t="str">
        <f>FIXED(EXP('WinBUGS output'!O2447),2)</f>
        <v>2.58</v>
      </c>
    </row>
    <row r="2449" spans="1:28" x14ac:dyDescent="0.25">
      <c r="A2449" s="15">
        <v>33</v>
      </c>
      <c r="B2449" s="15">
        <v>63</v>
      </c>
      <c r="C2449" s="5" t="str">
        <f>VLOOKUP(A2449,'WinBUGS output'!A:C,3,FALSE)</f>
        <v>Tailored computerised-CBT (CCBT) with support</v>
      </c>
      <c r="D2449" s="5" t="str">
        <f>VLOOKUP(B2449,'WinBUGS output'!A:C,3,FALSE)</f>
        <v>Coping with Depression course (individual)</v>
      </c>
      <c r="E2449" s="5" t="str">
        <f>FIXED('WinBUGS output'!N2448,2)</f>
        <v>-0.61</v>
      </c>
      <c r="F2449" s="5" t="str">
        <f>FIXED('WinBUGS output'!M2448,2)</f>
        <v>-1.87</v>
      </c>
      <c r="G2449" s="5" t="str">
        <f>FIXED('WinBUGS output'!O2448,2)</f>
        <v>0.72</v>
      </c>
      <c r="H2449" s="38"/>
      <c r="I2449" s="38"/>
      <c r="J2449" s="38"/>
      <c r="X2449" s="5" t="str">
        <f t="shared" si="88"/>
        <v>Tailored computerised-CBT (CCBT) with support</v>
      </c>
      <c r="Y2449" s="5" t="str">
        <f t="shared" si="89"/>
        <v>Coping with Depression course (individual)</v>
      </c>
      <c r="Z2449" s="5" t="str">
        <f>FIXED(EXP('WinBUGS output'!N2448),2)</f>
        <v>0.54</v>
      </c>
      <c r="AA2449" s="5" t="str">
        <f>FIXED(EXP('WinBUGS output'!M2448),2)</f>
        <v>0.15</v>
      </c>
      <c r="AB2449" s="5" t="str">
        <f>FIXED(EXP('WinBUGS output'!O2448),2)</f>
        <v>2.06</v>
      </c>
    </row>
    <row r="2450" spans="1:28" x14ac:dyDescent="0.25">
      <c r="A2450" s="15">
        <v>33</v>
      </c>
      <c r="B2450" s="15">
        <v>64</v>
      </c>
      <c r="C2450" s="5" t="str">
        <f>VLOOKUP(A2450,'WinBUGS output'!A:C,3,FALSE)</f>
        <v>Tailored computerised-CBT (CCBT) with support</v>
      </c>
      <c r="D2450" s="5" t="str">
        <f>VLOOKUP(B2450,'WinBUGS output'!A:C,3,FALSE)</f>
        <v>CBT individual (under 15 sessions)</v>
      </c>
      <c r="E2450" s="5" t="str">
        <f>FIXED('WinBUGS output'!N2449,2)</f>
        <v>-0.52</v>
      </c>
      <c r="F2450" s="5" t="str">
        <f>FIXED('WinBUGS output'!M2449,2)</f>
        <v>-1.32</v>
      </c>
      <c r="G2450" s="5" t="str">
        <f>FIXED('WinBUGS output'!O2449,2)</f>
        <v>0.37</v>
      </c>
      <c r="H2450" s="38"/>
      <c r="I2450" s="38"/>
      <c r="J2450" s="38"/>
      <c r="X2450" s="5" t="str">
        <f t="shared" si="88"/>
        <v>Tailored computerised-CBT (CCBT) with support</v>
      </c>
      <c r="Y2450" s="5" t="str">
        <f t="shared" si="89"/>
        <v>CBT individual (under 15 sessions)</v>
      </c>
      <c r="Z2450" s="5" t="str">
        <f>FIXED(EXP('WinBUGS output'!N2449),2)</f>
        <v>0.60</v>
      </c>
      <c r="AA2450" s="5" t="str">
        <f>FIXED(EXP('WinBUGS output'!M2449),2)</f>
        <v>0.27</v>
      </c>
      <c r="AB2450" s="5" t="str">
        <f>FIXED(EXP('WinBUGS output'!O2449),2)</f>
        <v>1.45</v>
      </c>
    </row>
    <row r="2451" spans="1:28" x14ac:dyDescent="0.25">
      <c r="A2451" s="15">
        <v>33</v>
      </c>
      <c r="B2451" s="15">
        <v>65</v>
      </c>
      <c r="C2451" s="5" t="str">
        <f>VLOOKUP(A2451,'WinBUGS output'!A:C,3,FALSE)</f>
        <v>Tailored computerised-CBT (CCBT) with support</v>
      </c>
      <c r="D2451" s="5" t="str">
        <f>VLOOKUP(B2451,'WinBUGS output'!A:C,3,FALSE)</f>
        <v>CBT individual (under 15 sessions) + TAU</v>
      </c>
      <c r="E2451" s="5" t="str">
        <f>FIXED('WinBUGS output'!N2450,2)</f>
        <v>-0.45</v>
      </c>
      <c r="F2451" s="5" t="str">
        <f>FIXED('WinBUGS output'!M2450,2)</f>
        <v>-1.33</v>
      </c>
      <c r="G2451" s="5" t="str">
        <f>FIXED('WinBUGS output'!O2450,2)</f>
        <v>0.54</v>
      </c>
      <c r="H2451" s="38"/>
      <c r="I2451" s="38"/>
      <c r="J2451" s="38"/>
      <c r="X2451" s="5" t="str">
        <f t="shared" si="88"/>
        <v>Tailored computerised-CBT (CCBT) with support</v>
      </c>
      <c r="Y2451" s="5" t="str">
        <f t="shared" si="89"/>
        <v>CBT individual (under 15 sessions) + TAU</v>
      </c>
      <c r="Z2451" s="5" t="str">
        <f>FIXED(EXP('WinBUGS output'!N2450),2)</f>
        <v>0.64</v>
      </c>
      <c r="AA2451" s="5" t="str">
        <f>FIXED(EXP('WinBUGS output'!M2450),2)</f>
        <v>0.26</v>
      </c>
      <c r="AB2451" s="5" t="str">
        <f>FIXED(EXP('WinBUGS output'!O2450),2)</f>
        <v>1.72</v>
      </c>
    </row>
    <row r="2452" spans="1:28" x14ac:dyDescent="0.25">
      <c r="A2452" s="15">
        <v>33</v>
      </c>
      <c r="B2452" s="15">
        <v>66</v>
      </c>
      <c r="C2452" s="5" t="str">
        <f>VLOOKUP(A2452,'WinBUGS output'!A:C,3,FALSE)</f>
        <v>Tailored computerised-CBT (CCBT) with support</v>
      </c>
      <c r="D2452" s="5" t="str">
        <f>VLOOKUP(B2452,'WinBUGS output'!A:C,3,FALSE)</f>
        <v>CBT individual (over 15 sessions)</v>
      </c>
      <c r="E2452" s="5" t="str">
        <f>FIXED('WinBUGS output'!N2451,2)</f>
        <v>-0.58</v>
      </c>
      <c r="F2452" s="5" t="str">
        <f>FIXED('WinBUGS output'!M2451,2)</f>
        <v>-1.37</v>
      </c>
      <c r="G2452" s="5" t="str">
        <f>FIXED('WinBUGS output'!O2451,2)</f>
        <v>0.30</v>
      </c>
      <c r="H2452" s="38"/>
      <c r="I2452" s="38"/>
      <c r="J2452" s="38"/>
      <c r="X2452" s="5" t="str">
        <f t="shared" si="88"/>
        <v>Tailored computerised-CBT (CCBT) with support</v>
      </c>
      <c r="Y2452" s="5" t="str">
        <f t="shared" si="89"/>
        <v>CBT individual (over 15 sessions)</v>
      </c>
      <c r="Z2452" s="5" t="str">
        <f>FIXED(EXP('WinBUGS output'!N2451),2)</f>
        <v>0.56</v>
      </c>
      <c r="AA2452" s="5" t="str">
        <f>FIXED(EXP('WinBUGS output'!M2451),2)</f>
        <v>0.25</v>
      </c>
      <c r="AB2452" s="5" t="str">
        <f>FIXED(EXP('WinBUGS output'!O2451),2)</f>
        <v>1.35</v>
      </c>
    </row>
    <row r="2453" spans="1:28" x14ac:dyDescent="0.25">
      <c r="A2453" s="15">
        <v>33</v>
      </c>
      <c r="B2453" s="15">
        <v>67</v>
      </c>
      <c r="C2453" s="5" t="str">
        <f>VLOOKUP(A2453,'WinBUGS output'!A:C,3,FALSE)</f>
        <v>Tailored computerised-CBT (CCBT) with support</v>
      </c>
      <c r="D2453" s="5" t="str">
        <f>VLOOKUP(B2453,'WinBUGS output'!A:C,3,FALSE)</f>
        <v>CBT individual (over 15 sessions) + TAU</v>
      </c>
      <c r="E2453" s="5" t="str">
        <f>FIXED('WinBUGS output'!N2452,2)</f>
        <v>-0.60</v>
      </c>
      <c r="F2453" s="5" t="str">
        <f>FIXED('WinBUGS output'!M2452,2)</f>
        <v>-1.59</v>
      </c>
      <c r="G2453" s="5" t="str">
        <f>FIXED('WinBUGS output'!O2452,2)</f>
        <v>0.41</v>
      </c>
      <c r="H2453" s="38"/>
      <c r="I2453" s="38"/>
      <c r="J2453" s="38"/>
      <c r="X2453" s="5" t="str">
        <f t="shared" si="88"/>
        <v>Tailored computerised-CBT (CCBT) with support</v>
      </c>
      <c r="Y2453" s="5" t="str">
        <f t="shared" si="89"/>
        <v>CBT individual (over 15 sessions) + TAU</v>
      </c>
      <c r="Z2453" s="5" t="str">
        <f>FIXED(EXP('WinBUGS output'!N2452),2)</f>
        <v>0.55</v>
      </c>
      <c r="AA2453" s="5" t="str">
        <f>FIXED(EXP('WinBUGS output'!M2452),2)</f>
        <v>0.20</v>
      </c>
      <c r="AB2453" s="5" t="str">
        <f>FIXED(EXP('WinBUGS output'!O2452),2)</f>
        <v>1.51</v>
      </c>
    </row>
    <row r="2454" spans="1:28" x14ac:dyDescent="0.25">
      <c r="A2454" s="15">
        <v>33</v>
      </c>
      <c r="B2454" s="15">
        <v>68</v>
      </c>
      <c r="C2454" s="5" t="str">
        <f>VLOOKUP(A2454,'WinBUGS output'!A:C,3,FALSE)</f>
        <v>Tailored computerised-CBT (CCBT) with support</v>
      </c>
      <c r="D2454" s="5" t="str">
        <f>VLOOKUP(B2454,'WinBUGS output'!A:C,3,FALSE)</f>
        <v>Rational emotive behaviour therapy (REBT) individual</v>
      </c>
      <c r="E2454" s="5" t="str">
        <f>FIXED('WinBUGS output'!N2453,2)</f>
        <v>-0.61</v>
      </c>
      <c r="F2454" s="5" t="str">
        <f>FIXED('WinBUGS output'!M2453,2)</f>
        <v>-1.59</v>
      </c>
      <c r="G2454" s="5" t="str">
        <f>FIXED('WinBUGS output'!O2453,2)</f>
        <v>0.39</v>
      </c>
      <c r="H2454" s="38"/>
      <c r="I2454" s="38"/>
      <c r="J2454" s="38"/>
      <c r="X2454" s="5" t="str">
        <f t="shared" si="88"/>
        <v>Tailored computerised-CBT (CCBT) with support</v>
      </c>
      <c r="Y2454" s="5" t="str">
        <f t="shared" si="89"/>
        <v>Rational emotive behaviour therapy (REBT) individual</v>
      </c>
      <c r="Z2454" s="5" t="str">
        <f>FIXED(EXP('WinBUGS output'!N2453),2)</f>
        <v>0.55</v>
      </c>
      <c r="AA2454" s="5" t="str">
        <f>FIXED(EXP('WinBUGS output'!M2453),2)</f>
        <v>0.20</v>
      </c>
      <c r="AB2454" s="5" t="str">
        <f>FIXED(EXP('WinBUGS output'!O2453),2)</f>
        <v>1.47</v>
      </c>
    </row>
    <row r="2455" spans="1:28" x14ac:dyDescent="0.25">
      <c r="A2455" s="15">
        <v>33</v>
      </c>
      <c r="B2455" s="15">
        <v>69</v>
      </c>
      <c r="C2455" s="5" t="str">
        <f>VLOOKUP(A2455,'WinBUGS output'!A:C,3,FALSE)</f>
        <v>Tailored computerised-CBT (CCBT) with support</v>
      </c>
      <c r="D2455" s="5" t="str">
        <f>VLOOKUP(B2455,'WinBUGS output'!A:C,3,FALSE)</f>
        <v>Third-wave cognitive therapy individual</v>
      </c>
      <c r="E2455" s="5" t="str">
        <f>FIXED('WinBUGS output'!N2454,2)</f>
        <v>-0.65</v>
      </c>
      <c r="F2455" s="5" t="str">
        <f>FIXED('WinBUGS output'!M2454,2)</f>
        <v>-1.54</v>
      </c>
      <c r="G2455" s="5" t="str">
        <f>FIXED('WinBUGS output'!O2454,2)</f>
        <v>0.28</v>
      </c>
      <c r="H2455" s="38"/>
      <c r="I2455" s="38"/>
      <c r="J2455" s="38"/>
      <c r="X2455" s="5" t="str">
        <f t="shared" si="88"/>
        <v>Tailored computerised-CBT (CCBT) with support</v>
      </c>
      <c r="Y2455" s="5" t="str">
        <f t="shared" si="89"/>
        <v>Third-wave cognitive therapy individual</v>
      </c>
      <c r="Z2455" s="5" t="str">
        <f>FIXED(EXP('WinBUGS output'!N2454),2)</f>
        <v>0.52</v>
      </c>
      <c r="AA2455" s="5" t="str">
        <f>FIXED(EXP('WinBUGS output'!M2454),2)</f>
        <v>0.21</v>
      </c>
      <c r="AB2455" s="5" t="str">
        <f>FIXED(EXP('WinBUGS output'!O2454),2)</f>
        <v>1.33</v>
      </c>
    </row>
    <row r="2456" spans="1:28" x14ac:dyDescent="0.25">
      <c r="A2456" s="15">
        <v>33</v>
      </c>
      <c r="B2456" s="15">
        <v>70</v>
      </c>
      <c r="C2456" s="5" t="str">
        <f>VLOOKUP(A2456,'WinBUGS output'!A:C,3,FALSE)</f>
        <v>Tailored computerised-CBT (CCBT) with support</v>
      </c>
      <c r="D2456" s="5" t="str">
        <f>VLOOKUP(B2456,'WinBUGS output'!A:C,3,FALSE)</f>
        <v>Third-wave cognitive therapy individual + TAU</v>
      </c>
      <c r="E2456" s="5" t="str">
        <f>FIXED('WinBUGS output'!N2455,2)</f>
        <v>-0.61</v>
      </c>
      <c r="F2456" s="5" t="str">
        <f>FIXED('WinBUGS output'!M2455,2)</f>
        <v>-1.61</v>
      </c>
      <c r="G2456" s="5" t="str">
        <f>FIXED('WinBUGS output'!O2455,2)</f>
        <v>0.40</v>
      </c>
      <c r="H2456" s="38"/>
      <c r="I2456" s="38"/>
      <c r="J2456" s="38"/>
      <c r="X2456" s="5" t="str">
        <f t="shared" si="88"/>
        <v>Tailored computerised-CBT (CCBT) with support</v>
      </c>
      <c r="Y2456" s="5" t="str">
        <f t="shared" si="89"/>
        <v>Third-wave cognitive therapy individual + TAU</v>
      </c>
      <c r="Z2456" s="5" t="str">
        <f>FIXED(EXP('WinBUGS output'!N2455),2)</f>
        <v>0.54</v>
      </c>
      <c r="AA2456" s="5" t="str">
        <f>FIXED(EXP('WinBUGS output'!M2455),2)</f>
        <v>0.20</v>
      </c>
      <c r="AB2456" s="5" t="str">
        <f>FIXED(EXP('WinBUGS output'!O2455),2)</f>
        <v>1.49</v>
      </c>
    </row>
    <row r="2457" spans="1:28" x14ac:dyDescent="0.25">
      <c r="A2457" s="15">
        <v>33</v>
      </c>
      <c r="B2457" s="15">
        <v>71</v>
      </c>
      <c r="C2457" s="5" t="str">
        <f>VLOOKUP(A2457,'WinBUGS output'!A:C,3,FALSE)</f>
        <v>Tailored computerised-CBT (CCBT) with support</v>
      </c>
      <c r="D2457" s="5" t="str">
        <f>VLOOKUP(B2457,'WinBUGS output'!A:C,3,FALSE)</f>
        <v>CBT group (under 15 sessions)</v>
      </c>
      <c r="E2457" s="5" t="str">
        <f>FIXED('WinBUGS output'!N2456,2)</f>
        <v>-0.34</v>
      </c>
      <c r="F2457" s="5" t="str">
        <f>FIXED('WinBUGS output'!M2456,2)</f>
        <v>-1.26</v>
      </c>
      <c r="G2457" s="5" t="str">
        <f>FIXED('WinBUGS output'!O2456,2)</f>
        <v>0.66</v>
      </c>
      <c r="H2457" s="38"/>
      <c r="I2457" s="38"/>
      <c r="J2457" s="38"/>
      <c r="X2457" s="5" t="str">
        <f t="shared" si="88"/>
        <v>Tailored computerised-CBT (CCBT) with support</v>
      </c>
      <c r="Y2457" s="5" t="str">
        <f t="shared" si="89"/>
        <v>CBT group (under 15 sessions)</v>
      </c>
      <c r="Z2457" s="5" t="str">
        <f>FIXED(EXP('WinBUGS output'!N2456),2)</f>
        <v>0.71</v>
      </c>
      <c r="AA2457" s="5" t="str">
        <f>FIXED(EXP('WinBUGS output'!M2456),2)</f>
        <v>0.28</v>
      </c>
      <c r="AB2457" s="5" t="str">
        <f>FIXED(EXP('WinBUGS output'!O2456),2)</f>
        <v>1.94</v>
      </c>
    </row>
    <row r="2458" spans="1:28" x14ac:dyDescent="0.25">
      <c r="A2458" s="15">
        <v>33</v>
      </c>
      <c r="B2458" s="15">
        <v>72</v>
      </c>
      <c r="C2458" s="5" t="str">
        <f>VLOOKUP(A2458,'WinBUGS output'!A:C,3,FALSE)</f>
        <v>Tailored computerised-CBT (CCBT) with support</v>
      </c>
      <c r="D2458" s="5" t="str">
        <f>VLOOKUP(B2458,'WinBUGS output'!A:C,3,FALSE)</f>
        <v>CBT group (under 15 sessions) + TAU</v>
      </c>
      <c r="E2458" s="5" t="str">
        <f>FIXED('WinBUGS output'!N2457,2)</f>
        <v>-1.04</v>
      </c>
      <c r="F2458" s="5" t="str">
        <f>FIXED('WinBUGS output'!M2457,2)</f>
        <v>-2.24</v>
      </c>
      <c r="G2458" s="5" t="str">
        <f>FIXED('WinBUGS output'!O2457,2)</f>
        <v>0.07</v>
      </c>
      <c r="H2458" s="38"/>
      <c r="I2458" s="38"/>
      <c r="J2458" s="38"/>
      <c r="X2458" s="5" t="str">
        <f t="shared" si="88"/>
        <v>Tailored computerised-CBT (CCBT) with support</v>
      </c>
      <c r="Y2458" s="5" t="str">
        <f t="shared" si="89"/>
        <v>CBT group (under 15 sessions) + TAU</v>
      </c>
      <c r="Z2458" s="5" t="str">
        <f>FIXED(EXP('WinBUGS output'!N2457),2)</f>
        <v>0.35</v>
      </c>
      <c r="AA2458" s="5" t="str">
        <f>FIXED(EXP('WinBUGS output'!M2457),2)</f>
        <v>0.11</v>
      </c>
      <c r="AB2458" s="5" t="str">
        <f>FIXED(EXP('WinBUGS output'!O2457),2)</f>
        <v>1.08</v>
      </c>
    </row>
    <row r="2459" spans="1:28" x14ac:dyDescent="0.25">
      <c r="A2459" s="15">
        <v>33</v>
      </c>
      <c r="B2459" s="15">
        <v>73</v>
      </c>
      <c r="C2459" s="5" t="str">
        <f>VLOOKUP(A2459,'WinBUGS output'!A:C,3,FALSE)</f>
        <v>Tailored computerised-CBT (CCBT) with support</v>
      </c>
      <c r="D2459" s="5" t="str">
        <f>VLOOKUP(B2459,'WinBUGS output'!A:C,3,FALSE)</f>
        <v>CBT group (over 15 sessions)</v>
      </c>
      <c r="E2459" s="5" t="str">
        <f>FIXED('WinBUGS output'!N2458,2)</f>
        <v>-0.52</v>
      </c>
      <c r="F2459" s="5" t="str">
        <f>FIXED('WinBUGS output'!M2458,2)</f>
        <v>-1.55</v>
      </c>
      <c r="G2459" s="5" t="str">
        <f>FIXED('WinBUGS output'!O2458,2)</f>
        <v>0.56</v>
      </c>
      <c r="H2459" s="38"/>
      <c r="I2459" s="38"/>
      <c r="J2459" s="38"/>
      <c r="X2459" s="5" t="str">
        <f t="shared" si="88"/>
        <v>Tailored computerised-CBT (CCBT) with support</v>
      </c>
      <c r="Y2459" s="5" t="str">
        <f t="shared" si="89"/>
        <v>CBT group (over 15 sessions)</v>
      </c>
      <c r="Z2459" s="5" t="str">
        <f>FIXED(EXP('WinBUGS output'!N2458),2)</f>
        <v>0.60</v>
      </c>
      <c r="AA2459" s="5" t="str">
        <f>FIXED(EXP('WinBUGS output'!M2458),2)</f>
        <v>0.21</v>
      </c>
      <c r="AB2459" s="5" t="str">
        <f>FIXED(EXP('WinBUGS output'!O2458),2)</f>
        <v>1.75</v>
      </c>
    </row>
    <row r="2460" spans="1:28" x14ac:dyDescent="0.25">
      <c r="A2460" s="15">
        <v>33</v>
      </c>
      <c r="B2460" s="15">
        <v>74</v>
      </c>
      <c r="C2460" s="5" t="str">
        <f>VLOOKUP(A2460,'WinBUGS output'!A:C,3,FALSE)</f>
        <v>Tailored computerised-CBT (CCBT) with support</v>
      </c>
      <c r="D2460" s="5" t="str">
        <f>VLOOKUP(B2460,'WinBUGS output'!A:C,3,FALSE)</f>
        <v>Coping with Depression course (group)</v>
      </c>
      <c r="E2460" s="5" t="str">
        <f>FIXED('WinBUGS output'!N2459,2)</f>
        <v>-0.48</v>
      </c>
      <c r="F2460" s="5" t="str">
        <f>FIXED('WinBUGS output'!M2459,2)</f>
        <v>-1.43</v>
      </c>
      <c r="G2460" s="5" t="str">
        <f>FIXED('WinBUGS output'!O2459,2)</f>
        <v>0.52</v>
      </c>
      <c r="H2460" s="38"/>
      <c r="I2460" s="38"/>
      <c r="J2460" s="38"/>
      <c r="X2460" s="5" t="str">
        <f t="shared" si="88"/>
        <v>Tailored computerised-CBT (CCBT) with support</v>
      </c>
      <c r="Y2460" s="5" t="str">
        <f t="shared" si="89"/>
        <v>Coping with Depression course (group)</v>
      </c>
      <c r="Z2460" s="5" t="str">
        <f>FIXED(EXP('WinBUGS output'!N2459),2)</f>
        <v>0.62</v>
      </c>
      <c r="AA2460" s="5" t="str">
        <f>FIXED(EXP('WinBUGS output'!M2459),2)</f>
        <v>0.24</v>
      </c>
      <c r="AB2460" s="5" t="str">
        <f>FIXED(EXP('WinBUGS output'!O2459),2)</f>
        <v>1.69</v>
      </c>
    </row>
    <row r="2461" spans="1:28" x14ac:dyDescent="0.25">
      <c r="A2461" s="15">
        <v>33</v>
      </c>
      <c r="B2461" s="15">
        <v>75</v>
      </c>
      <c r="C2461" s="5" t="str">
        <f>VLOOKUP(A2461,'WinBUGS output'!A:C,3,FALSE)</f>
        <v>Tailored computerised-CBT (CCBT) with support</v>
      </c>
      <c r="D2461" s="5" t="str">
        <f>VLOOKUP(B2461,'WinBUGS output'!A:C,3,FALSE)</f>
        <v>Coping with Depression course (group) + TAU</v>
      </c>
      <c r="E2461" s="5" t="str">
        <f>FIXED('WinBUGS output'!N2460,2)</f>
        <v>-0.19</v>
      </c>
      <c r="F2461" s="5" t="str">
        <f>FIXED('WinBUGS output'!M2460,2)</f>
        <v>-1.19</v>
      </c>
      <c r="G2461" s="5" t="str">
        <f>FIXED('WinBUGS output'!O2460,2)</f>
        <v>0.92</v>
      </c>
      <c r="H2461" s="38"/>
      <c r="I2461" s="38"/>
      <c r="J2461" s="38"/>
      <c r="X2461" s="5" t="str">
        <f t="shared" si="88"/>
        <v>Tailored computerised-CBT (CCBT) with support</v>
      </c>
      <c r="Y2461" s="5" t="str">
        <f t="shared" si="89"/>
        <v>Coping with Depression course (group) + TAU</v>
      </c>
      <c r="Z2461" s="5" t="str">
        <f>FIXED(EXP('WinBUGS output'!N2460),2)</f>
        <v>0.82</v>
      </c>
      <c r="AA2461" s="5" t="str">
        <f>FIXED(EXP('WinBUGS output'!M2460),2)</f>
        <v>0.30</v>
      </c>
      <c r="AB2461" s="5" t="str">
        <f>FIXED(EXP('WinBUGS output'!O2460),2)</f>
        <v>2.52</v>
      </c>
    </row>
    <row r="2462" spans="1:28" x14ac:dyDescent="0.25">
      <c r="A2462" s="15">
        <v>33</v>
      </c>
      <c r="B2462" s="15">
        <v>76</v>
      </c>
      <c r="C2462" s="5" t="str">
        <f>VLOOKUP(A2462,'WinBUGS output'!A:C,3,FALSE)</f>
        <v>Tailored computerised-CBT (CCBT) with support</v>
      </c>
      <c r="D2462" s="5" t="str">
        <f>VLOOKUP(B2462,'WinBUGS output'!A:C,3,FALSE)</f>
        <v>Rational emotive behaviour therapy (REBT) group</v>
      </c>
      <c r="E2462" s="5" t="str">
        <f>FIXED('WinBUGS output'!N2461,2)</f>
        <v>-0.75</v>
      </c>
      <c r="F2462" s="5" t="str">
        <f>FIXED('WinBUGS output'!M2461,2)</f>
        <v>-1.99</v>
      </c>
      <c r="G2462" s="5" t="str">
        <f>FIXED('WinBUGS output'!O2461,2)</f>
        <v>0.38</v>
      </c>
      <c r="H2462" s="38"/>
      <c r="I2462" s="38"/>
      <c r="J2462" s="38"/>
      <c r="X2462" s="5" t="str">
        <f t="shared" si="88"/>
        <v>Tailored computerised-CBT (CCBT) with support</v>
      </c>
      <c r="Y2462" s="5" t="str">
        <f t="shared" si="89"/>
        <v>Rational emotive behaviour therapy (REBT) group</v>
      </c>
      <c r="Z2462" s="5" t="str">
        <f>FIXED(EXP('WinBUGS output'!N2461),2)</f>
        <v>0.47</v>
      </c>
      <c r="AA2462" s="5" t="str">
        <f>FIXED(EXP('WinBUGS output'!M2461),2)</f>
        <v>0.14</v>
      </c>
      <c r="AB2462" s="5" t="str">
        <f>FIXED(EXP('WinBUGS output'!O2461),2)</f>
        <v>1.47</v>
      </c>
    </row>
    <row r="2463" spans="1:28" x14ac:dyDescent="0.25">
      <c r="A2463" s="15">
        <v>33</v>
      </c>
      <c r="B2463" s="15">
        <v>77</v>
      </c>
      <c r="C2463" s="5" t="str">
        <f>VLOOKUP(A2463,'WinBUGS output'!A:C,3,FALSE)</f>
        <v>Tailored computerised-CBT (CCBT) with support</v>
      </c>
      <c r="D2463" s="5" t="str">
        <f>VLOOKUP(B2463,'WinBUGS output'!A:C,3,FALSE)</f>
        <v>Third-wave cognitive therapy group</v>
      </c>
      <c r="E2463" s="5" t="str">
        <f>FIXED('WinBUGS output'!N2462,2)</f>
        <v>-0.32</v>
      </c>
      <c r="F2463" s="5" t="str">
        <f>FIXED('WinBUGS output'!M2462,2)</f>
        <v>-1.33</v>
      </c>
      <c r="G2463" s="5" t="str">
        <f>FIXED('WinBUGS output'!O2462,2)</f>
        <v>0.80</v>
      </c>
      <c r="H2463" s="38"/>
      <c r="I2463" s="38"/>
      <c r="J2463" s="38"/>
      <c r="X2463" s="5" t="str">
        <f t="shared" si="88"/>
        <v>Tailored computerised-CBT (CCBT) with support</v>
      </c>
      <c r="Y2463" s="5" t="str">
        <f t="shared" si="89"/>
        <v>Third-wave cognitive therapy group</v>
      </c>
      <c r="Z2463" s="5" t="str">
        <f>FIXED(EXP('WinBUGS output'!N2462),2)</f>
        <v>0.73</v>
      </c>
      <c r="AA2463" s="5" t="str">
        <f>FIXED(EXP('WinBUGS output'!M2462),2)</f>
        <v>0.27</v>
      </c>
      <c r="AB2463" s="5" t="str">
        <f>FIXED(EXP('WinBUGS output'!O2462),2)</f>
        <v>2.22</v>
      </c>
    </row>
    <row r="2464" spans="1:28" x14ac:dyDescent="0.25">
      <c r="A2464" s="15">
        <v>33</v>
      </c>
      <c r="B2464" s="15">
        <v>78</v>
      </c>
      <c r="C2464" s="5" t="str">
        <f>VLOOKUP(A2464,'WinBUGS output'!A:C,3,FALSE)</f>
        <v>Tailored computerised-CBT (CCBT) with support</v>
      </c>
      <c r="D2464" s="5" t="str">
        <f>VLOOKUP(B2464,'WinBUGS output'!A:C,3,FALSE)</f>
        <v>Third-wave cognitive therapy group + TAU</v>
      </c>
      <c r="E2464" s="5" t="str">
        <f>FIXED('WinBUGS output'!N2463,2)</f>
        <v>-0.64</v>
      </c>
      <c r="F2464" s="5" t="str">
        <f>FIXED('WinBUGS output'!M2463,2)</f>
        <v>-1.80</v>
      </c>
      <c r="G2464" s="5" t="str">
        <f>FIXED('WinBUGS output'!O2463,2)</f>
        <v>0.49</v>
      </c>
      <c r="H2464" s="38"/>
      <c r="I2464" s="38"/>
      <c r="J2464" s="38"/>
      <c r="X2464" s="5" t="str">
        <f t="shared" si="88"/>
        <v>Tailored computerised-CBT (CCBT) with support</v>
      </c>
      <c r="Y2464" s="5" t="str">
        <f t="shared" si="89"/>
        <v>Third-wave cognitive therapy group + TAU</v>
      </c>
      <c r="Z2464" s="5" t="str">
        <f>FIXED(EXP('WinBUGS output'!N2463),2)</f>
        <v>0.53</v>
      </c>
      <c r="AA2464" s="5" t="str">
        <f>FIXED(EXP('WinBUGS output'!M2463),2)</f>
        <v>0.16</v>
      </c>
      <c r="AB2464" s="5" t="str">
        <f>FIXED(EXP('WinBUGS output'!O2463),2)</f>
        <v>1.63</v>
      </c>
    </row>
    <row r="2465" spans="1:28" x14ac:dyDescent="0.25">
      <c r="A2465" s="15">
        <v>33</v>
      </c>
      <c r="B2465" s="15">
        <v>79</v>
      </c>
      <c r="C2465" s="5" t="str">
        <f>VLOOKUP(A2465,'WinBUGS output'!A:C,3,FALSE)</f>
        <v>Tailored computerised-CBT (CCBT) with support</v>
      </c>
      <c r="D2465" s="5" t="str">
        <f>VLOOKUP(B2465,'WinBUGS output'!A:C,3,FALSE)</f>
        <v>CBT individual (over 15 sessions) + any AD</v>
      </c>
      <c r="E2465" s="5" t="str">
        <f>FIXED('WinBUGS output'!N2464,2)</f>
        <v>-0.09</v>
      </c>
      <c r="F2465" s="5" t="str">
        <f>FIXED('WinBUGS output'!M2464,2)</f>
        <v>-1.32</v>
      </c>
      <c r="G2465" s="5" t="str">
        <f>FIXED('WinBUGS output'!O2464,2)</f>
        <v>1.21</v>
      </c>
      <c r="H2465" s="38"/>
      <c r="I2465" s="38"/>
      <c r="J2465" s="38"/>
      <c r="X2465" s="5" t="str">
        <f t="shared" si="88"/>
        <v>Tailored computerised-CBT (CCBT) with support</v>
      </c>
      <c r="Y2465" s="5" t="str">
        <f t="shared" si="89"/>
        <v>CBT individual (over 15 sessions) + any AD</v>
      </c>
      <c r="Z2465" s="5" t="str">
        <f>FIXED(EXP('WinBUGS output'!N2464),2)</f>
        <v>0.91</v>
      </c>
      <c r="AA2465" s="5" t="str">
        <f>FIXED(EXP('WinBUGS output'!M2464),2)</f>
        <v>0.27</v>
      </c>
      <c r="AB2465" s="5" t="str">
        <f>FIXED(EXP('WinBUGS output'!O2464),2)</f>
        <v>3.36</v>
      </c>
    </row>
    <row r="2466" spans="1:28" x14ac:dyDescent="0.25">
      <c r="A2466" s="15">
        <v>33</v>
      </c>
      <c r="B2466" s="15">
        <v>80</v>
      </c>
      <c r="C2466" s="5" t="str">
        <f>VLOOKUP(A2466,'WinBUGS output'!A:C,3,FALSE)</f>
        <v>Tailored computerised-CBT (CCBT) with support</v>
      </c>
      <c r="D2466" s="5" t="str">
        <f>VLOOKUP(B2466,'WinBUGS output'!A:C,3,FALSE)</f>
        <v>CBT individual (over 15 sessions) + any TCA</v>
      </c>
      <c r="E2466" s="5" t="str">
        <f>FIXED('WinBUGS output'!N2465,2)</f>
        <v>-0.19</v>
      </c>
      <c r="F2466" s="5" t="str">
        <f>FIXED('WinBUGS output'!M2465,2)</f>
        <v>-1.29</v>
      </c>
      <c r="G2466" s="5" t="str">
        <f>FIXED('WinBUGS output'!O2465,2)</f>
        <v>0.94</v>
      </c>
      <c r="H2466" s="38"/>
      <c r="I2466" s="38"/>
      <c r="J2466" s="38"/>
      <c r="X2466" s="5" t="str">
        <f t="shared" si="88"/>
        <v>Tailored computerised-CBT (CCBT) with support</v>
      </c>
      <c r="Y2466" s="5" t="str">
        <f t="shared" si="89"/>
        <v>CBT individual (over 15 sessions) + any TCA</v>
      </c>
      <c r="Z2466" s="5" t="str">
        <f>FIXED(EXP('WinBUGS output'!N2465),2)</f>
        <v>0.83</v>
      </c>
      <c r="AA2466" s="5" t="str">
        <f>FIXED(EXP('WinBUGS output'!M2465),2)</f>
        <v>0.28</v>
      </c>
      <c r="AB2466" s="5" t="str">
        <f>FIXED(EXP('WinBUGS output'!O2465),2)</f>
        <v>2.57</v>
      </c>
    </row>
    <row r="2467" spans="1:28" x14ac:dyDescent="0.25">
      <c r="A2467" s="15">
        <v>33</v>
      </c>
      <c r="B2467" s="15">
        <v>81</v>
      </c>
      <c r="C2467" s="5" t="str">
        <f>VLOOKUP(A2467,'WinBUGS output'!A:C,3,FALSE)</f>
        <v>Tailored computerised-CBT (CCBT) with support</v>
      </c>
      <c r="D2467" s="5" t="str">
        <f>VLOOKUP(B2467,'WinBUGS output'!A:C,3,FALSE)</f>
        <v>CBT individual (over 15 sessions) + imipramine</v>
      </c>
      <c r="E2467" s="5" t="str">
        <f>FIXED('WinBUGS output'!N2466,2)</f>
        <v>-0.21</v>
      </c>
      <c r="F2467" s="5" t="str">
        <f>FIXED('WinBUGS output'!M2466,2)</f>
        <v>-1.37</v>
      </c>
      <c r="G2467" s="5" t="str">
        <f>FIXED('WinBUGS output'!O2466,2)</f>
        <v>0.98</v>
      </c>
      <c r="H2467" s="38"/>
      <c r="I2467" s="38"/>
      <c r="J2467" s="38"/>
      <c r="X2467" s="5" t="str">
        <f t="shared" si="88"/>
        <v>Tailored computerised-CBT (CCBT) with support</v>
      </c>
      <c r="Y2467" s="5" t="str">
        <f t="shared" si="89"/>
        <v>CBT individual (over 15 sessions) + imipramine</v>
      </c>
      <c r="Z2467" s="5" t="str">
        <f>FIXED(EXP('WinBUGS output'!N2466),2)</f>
        <v>0.81</v>
      </c>
      <c r="AA2467" s="5" t="str">
        <f>FIXED(EXP('WinBUGS output'!M2466),2)</f>
        <v>0.26</v>
      </c>
      <c r="AB2467" s="5" t="str">
        <f>FIXED(EXP('WinBUGS output'!O2466),2)</f>
        <v>2.67</v>
      </c>
    </row>
    <row r="2468" spans="1:28" x14ac:dyDescent="0.25">
      <c r="A2468" s="15">
        <v>33</v>
      </c>
      <c r="B2468" s="15">
        <v>82</v>
      </c>
      <c r="C2468" s="5" t="str">
        <f>VLOOKUP(A2468,'WinBUGS output'!A:C,3,FALSE)</f>
        <v>Tailored computerised-CBT (CCBT) with support</v>
      </c>
      <c r="D2468" s="5" t="str">
        <f>VLOOKUP(B2468,'WinBUGS output'!A:C,3,FALSE)</f>
        <v>CBT group (under 15 sessions) + imipramine</v>
      </c>
      <c r="E2468" s="5" t="str">
        <f>FIXED('WinBUGS output'!N2467,2)</f>
        <v>0.66</v>
      </c>
      <c r="F2468" s="5" t="str">
        <f>FIXED('WinBUGS output'!M2467,2)</f>
        <v>-0.96</v>
      </c>
      <c r="G2468" s="5" t="str">
        <f>FIXED('WinBUGS output'!O2467,2)</f>
        <v>2.31</v>
      </c>
      <c r="H2468" s="38"/>
      <c r="I2468" s="38"/>
      <c r="J2468" s="38"/>
      <c r="X2468" s="5" t="str">
        <f t="shared" si="88"/>
        <v>Tailored computerised-CBT (CCBT) with support</v>
      </c>
      <c r="Y2468" s="5" t="str">
        <f t="shared" si="89"/>
        <v>CBT group (under 15 sessions) + imipramine</v>
      </c>
      <c r="Z2468" s="5" t="str">
        <f>FIXED(EXP('WinBUGS output'!N2467),2)</f>
        <v>1.94</v>
      </c>
      <c r="AA2468" s="5" t="str">
        <f>FIXED(EXP('WinBUGS output'!M2467),2)</f>
        <v>0.38</v>
      </c>
      <c r="AB2468" s="5" t="str">
        <f>FIXED(EXP('WinBUGS output'!O2467),2)</f>
        <v>10.04</v>
      </c>
    </row>
    <row r="2469" spans="1:28" x14ac:dyDescent="0.25">
      <c r="A2469" s="15">
        <v>33</v>
      </c>
      <c r="B2469" s="15">
        <v>83</v>
      </c>
      <c r="C2469" s="5" t="str">
        <f>VLOOKUP(A2469,'WinBUGS output'!A:C,3,FALSE)</f>
        <v>Tailored computerised-CBT (CCBT) with support</v>
      </c>
      <c r="D2469" s="5" t="str">
        <f>VLOOKUP(B2469,'WinBUGS output'!A:C,3,FALSE)</f>
        <v>Problem solving individual + any SSRI</v>
      </c>
      <c r="E2469" s="5" t="str">
        <f>FIXED('WinBUGS output'!N2468,2)</f>
        <v>-1.00</v>
      </c>
      <c r="F2469" s="5" t="str">
        <f>FIXED('WinBUGS output'!M2468,2)</f>
        <v>-2.56</v>
      </c>
      <c r="G2469" s="5" t="str">
        <f>FIXED('WinBUGS output'!O2468,2)</f>
        <v>0.53</v>
      </c>
      <c r="H2469" s="38"/>
      <c r="I2469" s="38"/>
      <c r="J2469" s="38"/>
      <c r="X2469" s="5" t="str">
        <f t="shared" si="88"/>
        <v>Tailored computerised-CBT (CCBT) with support</v>
      </c>
      <c r="Y2469" s="5" t="str">
        <f t="shared" si="89"/>
        <v>Problem solving individual + any SSRI</v>
      </c>
      <c r="Z2469" s="5" t="str">
        <f>FIXED(EXP('WinBUGS output'!N2468),2)</f>
        <v>0.37</v>
      </c>
      <c r="AA2469" s="5" t="str">
        <f>FIXED(EXP('WinBUGS output'!M2468),2)</f>
        <v>0.08</v>
      </c>
      <c r="AB2469" s="5" t="str">
        <f>FIXED(EXP('WinBUGS output'!O2468),2)</f>
        <v>1.71</v>
      </c>
    </row>
    <row r="2470" spans="1:28" x14ac:dyDescent="0.25">
      <c r="A2470" s="15">
        <v>33</v>
      </c>
      <c r="B2470" s="15">
        <v>84</v>
      </c>
      <c r="C2470" s="5" t="str">
        <f>VLOOKUP(A2470,'WinBUGS output'!A:C,3,FALSE)</f>
        <v>Tailored computerised-CBT (CCBT) with support</v>
      </c>
      <c r="D2470" s="5" t="str">
        <f>VLOOKUP(B2470,'WinBUGS output'!A:C,3,FALSE)</f>
        <v>Supportive psychotherapy + any SSRI</v>
      </c>
      <c r="E2470" s="5" t="str">
        <f>FIXED('WinBUGS output'!N2469,2)</f>
        <v>-0.27</v>
      </c>
      <c r="F2470" s="5" t="str">
        <f>FIXED('WinBUGS output'!M2469,2)</f>
        <v>-2.27</v>
      </c>
      <c r="G2470" s="5" t="str">
        <f>FIXED('WinBUGS output'!O2469,2)</f>
        <v>1.70</v>
      </c>
      <c r="H2470" s="38"/>
      <c r="I2470" s="38"/>
      <c r="J2470" s="38"/>
      <c r="X2470" s="5" t="str">
        <f t="shared" si="88"/>
        <v>Tailored computerised-CBT (CCBT) with support</v>
      </c>
      <c r="Y2470" s="5" t="str">
        <f t="shared" si="89"/>
        <v>Supportive psychotherapy + any SSRI</v>
      </c>
      <c r="Z2470" s="5" t="str">
        <f>FIXED(EXP('WinBUGS output'!N2469),2)</f>
        <v>0.77</v>
      </c>
      <c r="AA2470" s="5" t="str">
        <f>FIXED(EXP('WinBUGS output'!M2469),2)</f>
        <v>0.10</v>
      </c>
      <c r="AB2470" s="5" t="str">
        <f>FIXED(EXP('WinBUGS output'!O2469),2)</f>
        <v>5.48</v>
      </c>
    </row>
    <row r="2471" spans="1:28" x14ac:dyDescent="0.25">
      <c r="A2471" s="15">
        <v>33</v>
      </c>
      <c r="B2471" s="15">
        <v>85</v>
      </c>
      <c r="C2471" s="5" t="str">
        <f>VLOOKUP(A2471,'WinBUGS output'!A:C,3,FALSE)</f>
        <v>Tailored computerised-CBT (CCBT) with support</v>
      </c>
      <c r="D2471" s="5" t="str">
        <f>VLOOKUP(B2471,'WinBUGS output'!A:C,3,FALSE)</f>
        <v>Interpersonal psychotherapy (IPT) + any AD</v>
      </c>
      <c r="E2471" s="5" t="str">
        <f>FIXED('WinBUGS output'!N2470,2)</f>
        <v>-0.41</v>
      </c>
      <c r="F2471" s="5" t="str">
        <f>FIXED('WinBUGS output'!M2470,2)</f>
        <v>-1.85</v>
      </c>
      <c r="G2471" s="5" t="str">
        <f>FIXED('WinBUGS output'!O2470,2)</f>
        <v>1.03</v>
      </c>
      <c r="H2471" s="38"/>
      <c r="I2471" s="38"/>
      <c r="J2471" s="38"/>
      <c r="X2471" s="5" t="str">
        <f t="shared" si="88"/>
        <v>Tailored computerised-CBT (CCBT) with support</v>
      </c>
      <c r="Y2471" s="5" t="str">
        <f t="shared" si="89"/>
        <v>Interpersonal psychotherapy (IPT) + any AD</v>
      </c>
      <c r="Z2471" s="5" t="str">
        <f>FIXED(EXP('WinBUGS output'!N2470),2)</f>
        <v>0.66</v>
      </c>
      <c r="AA2471" s="5" t="str">
        <f>FIXED(EXP('WinBUGS output'!M2470),2)</f>
        <v>0.16</v>
      </c>
      <c r="AB2471" s="5" t="str">
        <f>FIXED(EXP('WinBUGS output'!O2470),2)</f>
        <v>2.79</v>
      </c>
    </row>
    <row r="2472" spans="1:28" x14ac:dyDescent="0.25">
      <c r="A2472" s="15">
        <v>33</v>
      </c>
      <c r="B2472" s="15">
        <v>86</v>
      </c>
      <c r="C2472" s="5" t="str">
        <f>VLOOKUP(A2472,'WinBUGS output'!A:C,3,FALSE)</f>
        <v>Tailored computerised-CBT (CCBT) with support</v>
      </c>
      <c r="D2472" s="5" t="str">
        <f>VLOOKUP(B2472,'WinBUGS output'!A:C,3,FALSE)</f>
        <v>Interpersonal psychotherapy (IPT) + imipramine</v>
      </c>
      <c r="E2472" s="5" t="str">
        <f>FIXED('WinBUGS output'!N2471,2)</f>
        <v>-0.52</v>
      </c>
      <c r="F2472" s="5" t="str">
        <f>FIXED('WinBUGS output'!M2471,2)</f>
        <v>-2.09</v>
      </c>
      <c r="G2472" s="5" t="str">
        <f>FIXED('WinBUGS output'!O2471,2)</f>
        <v>1.04</v>
      </c>
      <c r="H2472" s="38"/>
      <c r="I2472" s="38"/>
      <c r="J2472" s="38"/>
      <c r="X2472" s="5" t="str">
        <f t="shared" si="88"/>
        <v>Tailored computerised-CBT (CCBT) with support</v>
      </c>
      <c r="Y2472" s="5" t="str">
        <f t="shared" si="89"/>
        <v>Interpersonal psychotherapy (IPT) + imipramine</v>
      </c>
      <c r="Z2472" s="5" t="str">
        <f>FIXED(EXP('WinBUGS output'!N2471),2)</f>
        <v>0.59</v>
      </c>
      <c r="AA2472" s="5" t="str">
        <f>FIXED(EXP('WinBUGS output'!M2471),2)</f>
        <v>0.12</v>
      </c>
      <c r="AB2472" s="5" t="str">
        <f>FIXED(EXP('WinBUGS output'!O2471),2)</f>
        <v>2.82</v>
      </c>
    </row>
    <row r="2473" spans="1:28" x14ac:dyDescent="0.25">
      <c r="A2473" s="15">
        <v>33</v>
      </c>
      <c r="B2473" s="15">
        <v>87</v>
      </c>
      <c r="C2473" s="5" t="str">
        <f>VLOOKUP(A2473,'WinBUGS output'!A:C,3,FALSE)</f>
        <v>Tailored computerised-CBT (CCBT) with support</v>
      </c>
      <c r="D2473" s="5" t="str">
        <f>VLOOKUP(B2473,'WinBUGS output'!A:C,3,FALSE)</f>
        <v>Short-term psychodynamic psychotherapy individual + Any AD</v>
      </c>
      <c r="E2473" s="5" t="str">
        <f>FIXED('WinBUGS output'!N2472,2)</f>
        <v>0.23</v>
      </c>
      <c r="F2473" s="5" t="str">
        <f>FIXED('WinBUGS output'!M2472,2)</f>
        <v>-0.88</v>
      </c>
      <c r="G2473" s="5" t="str">
        <f>FIXED('WinBUGS output'!O2472,2)</f>
        <v>1.38</v>
      </c>
      <c r="H2473" s="38"/>
      <c r="I2473" s="38"/>
      <c r="J2473" s="38"/>
      <c r="X2473" s="5" t="str">
        <f t="shared" si="88"/>
        <v>Tailored computerised-CBT (CCBT) with support</v>
      </c>
      <c r="Y2473" s="5" t="str">
        <f t="shared" si="89"/>
        <v>Short-term psychodynamic psychotherapy individual + Any AD</v>
      </c>
      <c r="Z2473" s="5" t="str">
        <f>FIXED(EXP('WinBUGS output'!N2472),2)</f>
        <v>1.26</v>
      </c>
      <c r="AA2473" s="5" t="str">
        <f>FIXED(EXP('WinBUGS output'!M2472),2)</f>
        <v>0.41</v>
      </c>
      <c r="AB2473" s="5" t="str">
        <f>FIXED(EXP('WinBUGS output'!O2472),2)</f>
        <v>3.96</v>
      </c>
    </row>
    <row r="2474" spans="1:28" x14ac:dyDescent="0.25">
      <c r="A2474" s="15">
        <v>33</v>
      </c>
      <c r="B2474" s="15">
        <v>88</v>
      </c>
      <c r="C2474" s="5" t="str">
        <f>VLOOKUP(A2474,'WinBUGS output'!A:C,3,FALSE)</f>
        <v>Tailored computerised-CBT (CCBT) with support</v>
      </c>
      <c r="D2474" s="5" t="str">
        <f>VLOOKUP(B2474,'WinBUGS output'!A:C,3,FALSE)</f>
        <v>Short-term psychodynamic psychotherapy individual + any SSRI</v>
      </c>
      <c r="E2474" s="5" t="str">
        <f>FIXED('WinBUGS output'!N2473,2)</f>
        <v>0.21</v>
      </c>
      <c r="F2474" s="5" t="str">
        <f>FIXED('WinBUGS output'!M2473,2)</f>
        <v>-1.08</v>
      </c>
      <c r="G2474" s="5" t="str">
        <f>FIXED('WinBUGS output'!O2473,2)</f>
        <v>1.54</v>
      </c>
      <c r="H2474" s="38"/>
      <c r="I2474" s="38"/>
      <c r="J2474" s="38"/>
      <c r="X2474" s="5" t="str">
        <f t="shared" si="88"/>
        <v>Tailored computerised-CBT (CCBT) with support</v>
      </c>
      <c r="Y2474" s="5" t="str">
        <f t="shared" si="89"/>
        <v>Short-term psychodynamic psychotherapy individual + any SSRI</v>
      </c>
      <c r="Z2474" s="5" t="str">
        <f>FIXED(EXP('WinBUGS output'!N2473),2)</f>
        <v>1.24</v>
      </c>
      <c r="AA2474" s="5" t="str">
        <f>FIXED(EXP('WinBUGS output'!M2473),2)</f>
        <v>0.34</v>
      </c>
      <c r="AB2474" s="5" t="str">
        <f>FIXED(EXP('WinBUGS output'!O2473),2)</f>
        <v>4.64</v>
      </c>
    </row>
    <row r="2475" spans="1:28" x14ac:dyDescent="0.25">
      <c r="A2475" s="15">
        <v>33</v>
      </c>
      <c r="B2475" s="15">
        <v>89</v>
      </c>
      <c r="C2475" s="5" t="str">
        <f>VLOOKUP(A2475,'WinBUGS output'!A:C,3,FALSE)</f>
        <v>Tailored computerised-CBT (CCBT) with support</v>
      </c>
      <c r="D2475" s="5" t="str">
        <f>VLOOKUP(B2475,'WinBUGS output'!A:C,3,FALSE)</f>
        <v>CBT individual (over 15 sessions) + Pill placebo</v>
      </c>
      <c r="E2475" s="5" t="str">
        <f>FIXED('WinBUGS output'!N2474,2)</f>
        <v>-1.36</v>
      </c>
      <c r="F2475" s="5" t="str">
        <f>FIXED('WinBUGS output'!M2474,2)</f>
        <v>-2.87</v>
      </c>
      <c r="G2475" s="5" t="str">
        <f>FIXED('WinBUGS output'!O2474,2)</f>
        <v>0.06</v>
      </c>
      <c r="H2475" s="38"/>
      <c r="I2475" s="38"/>
      <c r="J2475" s="38"/>
      <c r="X2475" s="5" t="str">
        <f t="shared" si="88"/>
        <v>Tailored computerised-CBT (CCBT) with support</v>
      </c>
      <c r="Y2475" s="5" t="str">
        <f t="shared" si="89"/>
        <v>CBT individual (over 15 sessions) + Pill placebo</v>
      </c>
      <c r="Z2475" s="5" t="str">
        <f>FIXED(EXP('WinBUGS output'!N2474),2)</f>
        <v>0.26</v>
      </c>
      <c r="AA2475" s="5" t="str">
        <f>FIXED(EXP('WinBUGS output'!M2474),2)</f>
        <v>0.06</v>
      </c>
      <c r="AB2475" s="5" t="str">
        <f>FIXED(EXP('WinBUGS output'!O2474),2)</f>
        <v>1.06</v>
      </c>
    </row>
    <row r="2476" spans="1:28" x14ac:dyDescent="0.25">
      <c r="A2476" s="15">
        <v>33</v>
      </c>
      <c r="B2476" s="15">
        <v>90</v>
      </c>
      <c r="C2476" s="5" t="str">
        <f>VLOOKUP(A2476,'WinBUGS output'!A:C,3,FALSE)</f>
        <v>Tailored computerised-CBT (CCBT) with support</v>
      </c>
      <c r="D2476" s="5" t="str">
        <f>VLOOKUP(B2476,'WinBUGS output'!A:C,3,FALSE)</f>
        <v xml:space="preserve">Interpersonal psychotherapy (IPT) + Pill placebo </v>
      </c>
      <c r="E2476" s="5" t="str">
        <f>FIXED('WinBUGS output'!N2475,2)</f>
        <v>-1.19</v>
      </c>
      <c r="F2476" s="5" t="str">
        <f>FIXED('WinBUGS output'!M2475,2)</f>
        <v>-2.56</v>
      </c>
      <c r="G2476" s="5" t="str">
        <f>FIXED('WinBUGS output'!O2475,2)</f>
        <v>0.18</v>
      </c>
      <c r="H2476" s="38"/>
      <c r="I2476" s="38"/>
      <c r="J2476" s="38"/>
      <c r="X2476" s="5" t="str">
        <f t="shared" si="88"/>
        <v>Tailored computerised-CBT (CCBT) with support</v>
      </c>
      <c r="Y2476" s="5" t="str">
        <f t="shared" si="89"/>
        <v xml:space="preserve">Interpersonal psychotherapy (IPT) + Pill placebo </v>
      </c>
      <c r="Z2476" s="5" t="str">
        <f>FIXED(EXP('WinBUGS output'!N2475),2)</f>
        <v>0.30</v>
      </c>
      <c r="AA2476" s="5" t="str">
        <f>FIXED(EXP('WinBUGS output'!M2475),2)</f>
        <v>0.08</v>
      </c>
      <c r="AB2476" s="5" t="str">
        <f>FIXED(EXP('WinBUGS output'!O2475),2)</f>
        <v>1.19</v>
      </c>
    </row>
    <row r="2477" spans="1:28" x14ac:dyDescent="0.25">
      <c r="A2477" s="15">
        <v>33</v>
      </c>
      <c r="B2477" s="15">
        <v>91</v>
      </c>
      <c r="C2477" s="5" t="str">
        <f>VLOOKUP(A2477,'WinBUGS output'!A:C,3,FALSE)</f>
        <v>Tailored computerised-CBT (CCBT) with support</v>
      </c>
      <c r="D2477" s="5" t="str">
        <f>VLOOKUP(B2477,'WinBUGS output'!A:C,3,FALSE)</f>
        <v>Exercise + CBT individual (under 15 sessions)</v>
      </c>
      <c r="E2477" s="5" t="str">
        <f>FIXED('WinBUGS output'!N2476,2)</f>
        <v>-0.61</v>
      </c>
      <c r="F2477" s="5" t="str">
        <f>FIXED('WinBUGS output'!M2476,2)</f>
        <v>-1.88</v>
      </c>
      <c r="G2477" s="5" t="str">
        <f>FIXED('WinBUGS output'!O2476,2)</f>
        <v>0.62</v>
      </c>
      <c r="H2477" s="38"/>
      <c r="I2477" s="38"/>
      <c r="J2477" s="38"/>
      <c r="X2477" s="5" t="str">
        <f t="shared" si="88"/>
        <v>Tailored computerised-CBT (CCBT) with support</v>
      </c>
      <c r="Y2477" s="5" t="str">
        <f t="shared" si="89"/>
        <v>Exercise + CBT individual (under 15 sessions)</v>
      </c>
      <c r="Z2477" s="5" t="str">
        <f>FIXED(EXP('WinBUGS output'!N2476),2)</f>
        <v>0.54</v>
      </c>
      <c r="AA2477" s="5" t="str">
        <f>FIXED(EXP('WinBUGS output'!M2476),2)</f>
        <v>0.15</v>
      </c>
      <c r="AB2477" s="5" t="str">
        <f>FIXED(EXP('WinBUGS output'!O2476),2)</f>
        <v>1.86</v>
      </c>
    </row>
    <row r="2478" spans="1:28" x14ac:dyDescent="0.25">
      <c r="A2478" s="15">
        <v>33</v>
      </c>
      <c r="B2478" s="15">
        <v>92</v>
      </c>
      <c r="C2478" s="5" t="str">
        <f>VLOOKUP(A2478,'WinBUGS output'!A:C,3,FALSE)</f>
        <v>Tailored computerised-CBT (CCBT) with support</v>
      </c>
      <c r="D2478" s="5" t="str">
        <f>VLOOKUP(B2478,'WinBUGS output'!A:C,3,FALSE)</f>
        <v>Exercise + Sertraline</v>
      </c>
      <c r="E2478" s="5" t="str">
        <f>FIXED('WinBUGS output'!N2477,2)</f>
        <v>-0.50</v>
      </c>
      <c r="F2478" s="5" t="str">
        <f>FIXED('WinBUGS output'!M2477,2)</f>
        <v>-1.52</v>
      </c>
      <c r="G2478" s="5" t="str">
        <f>FIXED('WinBUGS output'!O2477,2)</f>
        <v>0.57</v>
      </c>
      <c r="H2478" s="38"/>
      <c r="I2478" s="38"/>
      <c r="J2478" s="38"/>
      <c r="X2478" s="5" t="str">
        <f t="shared" si="88"/>
        <v>Tailored computerised-CBT (CCBT) with support</v>
      </c>
      <c r="Y2478" s="5" t="str">
        <f t="shared" si="89"/>
        <v>Exercise + Sertraline</v>
      </c>
      <c r="Z2478" s="5" t="str">
        <f>FIXED(EXP('WinBUGS output'!N2477),2)</f>
        <v>0.61</v>
      </c>
      <c r="AA2478" s="5" t="str">
        <f>FIXED(EXP('WinBUGS output'!M2477),2)</f>
        <v>0.22</v>
      </c>
      <c r="AB2478" s="5" t="str">
        <f>FIXED(EXP('WinBUGS output'!O2477),2)</f>
        <v>1.76</v>
      </c>
    </row>
    <row r="2479" spans="1:28" x14ac:dyDescent="0.25">
      <c r="A2479" s="15">
        <v>34</v>
      </c>
      <c r="B2479" s="15">
        <v>35</v>
      </c>
      <c r="C2479" s="5" t="str">
        <f>VLOOKUP(A2479,'WinBUGS output'!A:C,3,FALSE)</f>
        <v>Behavioural bibliotherapy</v>
      </c>
      <c r="D2479" s="5" t="str">
        <f>VLOOKUP(B2479,'WinBUGS output'!A:C,3,FALSE)</f>
        <v>Cognitive bibliotherapy</v>
      </c>
      <c r="E2479" s="5" t="str">
        <f>FIXED('WinBUGS output'!N2478,2)</f>
        <v>-0.07</v>
      </c>
      <c r="F2479" s="5" t="str">
        <f>FIXED('WinBUGS output'!M2478,2)</f>
        <v>-0.82</v>
      </c>
      <c r="G2479" s="5" t="str">
        <f>FIXED('WinBUGS output'!O2478,2)</f>
        <v>0.45</v>
      </c>
      <c r="H2479" s="38" t="s">
        <v>5357</v>
      </c>
      <c r="I2479" s="38" t="s">
        <v>5466</v>
      </c>
      <c r="J2479" s="38" t="s">
        <v>5467</v>
      </c>
      <c r="X2479" s="5" t="str">
        <f t="shared" si="88"/>
        <v>Behavioural bibliotherapy</v>
      </c>
      <c r="Y2479" s="5" t="str">
        <f t="shared" si="89"/>
        <v>Cognitive bibliotherapy</v>
      </c>
      <c r="Z2479" s="5" t="str">
        <f>FIXED(EXP('WinBUGS output'!N2478),2)</f>
        <v>0.93</v>
      </c>
      <c r="AA2479" s="5" t="str">
        <f>FIXED(EXP('WinBUGS output'!M2478),2)</f>
        <v>0.44</v>
      </c>
      <c r="AB2479" s="5" t="str">
        <f>FIXED(EXP('WinBUGS output'!O2478),2)</f>
        <v>1.57</v>
      </c>
    </row>
    <row r="2480" spans="1:28" x14ac:dyDescent="0.25">
      <c r="A2480" s="15">
        <v>34</v>
      </c>
      <c r="B2480" s="15">
        <v>36</v>
      </c>
      <c r="C2480" s="5" t="str">
        <f>VLOOKUP(A2480,'WinBUGS output'!A:C,3,FALSE)</f>
        <v>Behavioural bibliotherapy</v>
      </c>
      <c r="D2480" s="5" t="str">
        <f>VLOOKUP(B2480,'WinBUGS output'!A:C,3,FALSE)</f>
        <v>Cognitive bibliotherapy + TAU</v>
      </c>
      <c r="E2480" s="5" t="str">
        <f>FIXED('WinBUGS output'!N2479,2)</f>
        <v>-0.04</v>
      </c>
      <c r="F2480" s="5" t="str">
        <f>FIXED('WinBUGS output'!M2479,2)</f>
        <v>-0.82</v>
      </c>
      <c r="G2480" s="5" t="str">
        <f>FIXED('WinBUGS output'!O2479,2)</f>
        <v>0.57</v>
      </c>
      <c r="H2480" s="38"/>
      <c r="I2480" s="38"/>
      <c r="J2480" s="38"/>
      <c r="X2480" s="5" t="str">
        <f t="shared" si="88"/>
        <v>Behavioural bibliotherapy</v>
      </c>
      <c r="Y2480" s="5" t="str">
        <f t="shared" si="89"/>
        <v>Cognitive bibliotherapy + TAU</v>
      </c>
      <c r="Z2480" s="5" t="str">
        <f>FIXED(EXP('WinBUGS output'!N2479),2)</f>
        <v>0.96</v>
      </c>
      <c r="AA2480" s="5" t="str">
        <f>FIXED(EXP('WinBUGS output'!M2479),2)</f>
        <v>0.44</v>
      </c>
      <c r="AB2480" s="5" t="str">
        <f>FIXED(EXP('WinBUGS output'!O2479),2)</f>
        <v>1.77</v>
      </c>
    </row>
    <row r="2481" spans="1:28" x14ac:dyDescent="0.25">
      <c r="A2481" s="15">
        <v>34</v>
      </c>
      <c r="B2481" s="15">
        <v>37</v>
      </c>
      <c r="C2481" s="5" t="str">
        <f>VLOOKUP(A2481,'WinBUGS output'!A:C,3,FALSE)</f>
        <v>Behavioural bibliotherapy</v>
      </c>
      <c r="D2481" s="5" t="str">
        <f>VLOOKUP(B2481,'WinBUGS output'!A:C,3,FALSE)</f>
        <v>Computerised cognitive bias modification</v>
      </c>
      <c r="E2481" s="5" t="str">
        <f>FIXED('WinBUGS output'!N2480,2)</f>
        <v>-0.02</v>
      </c>
      <c r="F2481" s="5" t="str">
        <f>FIXED('WinBUGS output'!M2480,2)</f>
        <v>-0.78</v>
      </c>
      <c r="G2481" s="5" t="str">
        <f>FIXED('WinBUGS output'!O2480,2)</f>
        <v>0.63</v>
      </c>
      <c r="H2481" s="38"/>
      <c r="I2481" s="38"/>
      <c r="J2481" s="38"/>
      <c r="X2481" s="5" t="str">
        <f t="shared" si="88"/>
        <v>Behavioural bibliotherapy</v>
      </c>
      <c r="Y2481" s="5" t="str">
        <f t="shared" si="89"/>
        <v>Computerised cognitive bias modification</v>
      </c>
      <c r="Z2481" s="5" t="str">
        <f>FIXED(EXP('WinBUGS output'!N2480),2)</f>
        <v>0.98</v>
      </c>
      <c r="AA2481" s="5" t="str">
        <f>FIXED(EXP('WinBUGS output'!M2480),2)</f>
        <v>0.46</v>
      </c>
      <c r="AB2481" s="5" t="str">
        <f>FIXED(EXP('WinBUGS output'!O2480),2)</f>
        <v>1.88</v>
      </c>
    </row>
    <row r="2482" spans="1:28" x14ac:dyDescent="0.25">
      <c r="A2482" s="15">
        <v>34</v>
      </c>
      <c r="B2482" s="15">
        <v>38</v>
      </c>
      <c r="C2482" s="5" t="str">
        <f>VLOOKUP(A2482,'WinBUGS output'!A:C,3,FALSE)</f>
        <v>Behavioural bibliotherapy</v>
      </c>
      <c r="D2482" s="5" t="str">
        <f>VLOOKUP(B2482,'WinBUGS output'!A:C,3,FALSE)</f>
        <v>Computerised mindfulness intervention</v>
      </c>
      <c r="E2482" s="5" t="str">
        <f>FIXED('WinBUGS output'!N2481,2)</f>
        <v>-0.01</v>
      </c>
      <c r="F2482" s="5" t="str">
        <f>FIXED('WinBUGS output'!M2481,2)</f>
        <v>-0.78</v>
      </c>
      <c r="G2482" s="5" t="str">
        <f>FIXED('WinBUGS output'!O2481,2)</f>
        <v>0.67</v>
      </c>
      <c r="H2482" s="38"/>
      <c r="I2482" s="38"/>
      <c r="J2482" s="38"/>
      <c r="X2482" s="5" t="str">
        <f t="shared" si="88"/>
        <v>Behavioural bibliotherapy</v>
      </c>
      <c r="Y2482" s="5" t="str">
        <f t="shared" si="89"/>
        <v>Computerised mindfulness intervention</v>
      </c>
      <c r="Z2482" s="5" t="str">
        <f>FIXED(EXP('WinBUGS output'!N2481),2)</f>
        <v>0.99</v>
      </c>
      <c r="AA2482" s="5" t="str">
        <f>FIXED(EXP('WinBUGS output'!M2481),2)</f>
        <v>0.46</v>
      </c>
      <c r="AB2482" s="5" t="str">
        <f>FIXED(EXP('WinBUGS output'!O2481),2)</f>
        <v>1.96</v>
      </c>
    </row>
    <row r="2483" spans="1:28" x14ac:dyDescent="0.25">
      <c r="A2483" s="15">
        <v>34</v>
      </c>
      <c r="B2483" s="15">
        <v>39</v>
      </c>
      <c r="C2483" s="5" t="str">
        <f>VLOOKUP(A2483,'WinBUGS output'!A:C,3,FALSE)</f>
        <v>Behavioural bibliotherapy</v>
      </c>
      <c r="D2483" s="5" t="str">
        <f>VLOOKUP(B2483,'WinBUGS output'!A:C,3,FALSE)</f>
        <v>Computerised-CBT (CCBT)</v>
      </c>
      <c r="E2483" s="5" t="str">
        <f>FIXED('WinBUGS output'!N2482,2)</f>
        <v>-0.01</v>
      </c>
      <c r="F2483" s="5" t="str">
        <f>FIXED('WinBUGS output'!M2482,2)</f>
        <v>-0.67</v>
      </c>
      <c r="G2483" s="5" t="str">
        <f>FIXED('WinBUGS output'!O2482,2)</f>
        <v>0.56</v>
      </c>
      <c r="H2483" s="38"/>
      <c r="I2483" s="38"/>
      <c r="J2483" s="38"/>
      <c r="X2483" s="5" t="str">
        <f t="shared" si="88"/>
        <v>Behavioural bibliotherapy</v>
      </c>
      <c r="Y2483" s="5" t="str">
        <f t="shared" si="89"/>
        <v>Computerised-CBT (CCBT)</v>
      </c>
      <c r="Z2483" s="5" t="str">
        <f>FIXED(EXP('WinBUGS output'!N2482),2)</f>
        <v>0.99</v>
      </c>
      <c r="AA2483" s="5" t="str">
        <f>FIXED(EXP('WinBUGS output'!M2482),2)</f>
        <v>0.51</v>
      </c>
      <c r="AB2483" s="5" t="str">
        <f>FIXED(EXP('WinBUGS output'!O2482),2)</f>
        <v>1.74</v>
      </c>
    </row>
    <row r="2484" spans="1:28" x14ac:dyDescent="0.25">
      <c r="A2484" s="15">
        <v>34</v>
      </c>
      <c r="B2484" s="15">
        <v>40</v>
      </c>
      <c r="C2484" s="5" t="str">
        <f>VLOOKUP(A2484,'WinBUGS output'!A:C,3,FALSE)</f>
        <v>Behavioural bibliotherapy</v>
      </c>
      <c r="D2484" s="5" t="str">
        <f>VLOOKUP(B2484,'WinBUGS output'!A:C,3,FALSE)</f>
        <v>Computerised-CBT (CCBT) + TAU</v>
      </c>
      <c r="E2484" s="5" t="str">
        <f>FIXED('WinBUGS output'!N2483,2)</f>
        <v>0.01</v>
      </c>
      <c r="F2484" s="5" t="str">
        <f>FIXED('WinBUGS output'!M2483,2)</f>
        <v>-0.66</v>
      </c>
      <c r="G2484" s="5" t="str">
        <f>FIXED('WinBUGS output'!O2483,2)</f>
        <v>0.65</v>
      </c>
      <c r="H2484" s="38"/>
      <c r="I2484" s="38"/>
      <c r="J2484" s="38"/>
      <c r="X2484" s="5" t="str">
        <f t="shared" si="88"/>
        <v>Behavioural bibliotherapy</v>
      </c>
      <c r="Y2484" s="5" t="str">
        <f t="shared" si="89"/>
        <v>Computerised-CBT (CCBT) + TAU</v>
      </c>
      <c r="Z2484" s="5" t="str">
        <f>FIXED(EXP('WinBUGS output'!N2483),2)</f>
        <v>1.01</v>
      </c>
      <c r="AA2484" s="5" t="str">
        <f>FIXED(EXP('WinBUGS output'!M2483),2)</f>
        <v>0.52</v>
      </c>
      <c r="AB2484" s="5" t="str">
        <f>FIXED(EXP('WinBUGS output'!O2483),2)</f>
        <v>1.92</v>
      </c>
    </row>
    <row r="2485" spans="1:28" x14ac:dyDescent="0.25">
      <c r="A2485" s="15">
        <v>34</v>
      </c>
      <c r="B2485" s="15">
        <v>41</v>
      </c>
      <c r="C2485" s="5" t="str">
        <f>VLOOKUP(A2485,'WinBUGS output'!A:C,3,FALSE)</f>
        <v>Behavioural bibliotherapy</v>
      </c>
      <c r="D2485" s="5" t="str">
        <f>VLOOKUP(B2485,'WinBUGS output'!A:C,3,FALSE)</f>
        <v>Online positive psychological intervention</v>
      </c>
      <c r="E2485" s="5" t="str">
        <f>FIXED('WinBUGS output'!N2484,2)</f>
        <v>0.00</v>
      </c>
      <c r="F2485" s="5" t="str">
        <f>FIXED('WinBUGS output'!M2484,2)</f>
        <v>-0.69</v>
      </c>
      <c r="G2485" s="5" t="str">
        <f>FIXED('WinBUGS output'!O2484,2)</f>
        <v>0.69</v>
      </c>
      <c r="H2485" s="38"/>
      <c r="I2485" s="38"/>
      <c r="J2485" s="38"/>
      <c r="X2485" s="5" t="str">
        <f t="shared" si="88"/>
        <v>Behavioural bibliotherapy</v>
      </c>
      <c r="Y2485" s="5" t="str">
        <f t="shared" si="89"/>
        <v>Online positive psychological intervention</v>
      </c>
      <c r="Z2485" s="5" t="str">
        <f>FIXED(EXP('WinBUGS output'!N2484),2)</f>
        <v>1.00</v>
      </c>
      <c r="AA2485" s="5" t="str">
        <f>FIXED(EXP('WinBUGS output'!M2484),2)</f>
        <v>0.50</v>
      </c>
      <c r="AB2485" s="5" t="str">
        <f>FIXED(EXP('WinBUGS output'!O2484),2)</f>
        <v>2.00</v>
      </c>
    </row>
    <row r="2486" spans="1:28" x14ac:dyDescent="0.25">
      <c r="A2486" s="15">
        <v>34</v>
      </c>
      <c r="B2486" s="15">
        <v>42</v>
      </c>
      <c r="C2486" s="5" t="str">
        <f>VLOOKUP(A2486,'WinBUGS output'!A:C,3,FALSE)</f>
        <v>Behavioural bibliotherapy</v>
      </c>
      <c r="D2486" s="5" t="str">
        <f>VLOOKUP(B2486,'WinBUGS output'!A:C,3,FALSE)</f>
        <v>Psychoeducational website</v>
      </c>
      <c r="E2486" s="5" t="str">
        <f>FIXED('WinBUGS output'!N2485,2)</f>
        <v>-0.05</v>
      </c>
      <c r="F2486" s="5" t="str">
        <f>FIXED('WinBUGS output'!M2485,2)</f>
        <v>-0.81</v>
      </c>
      <c r="G2486" s="5" t="str">
        <f>FIXED('WinBUGS output'!O2485,2)</f>
        <v>0.53</v>
      </c>
      <c r="H2486" s="38"/>
      <c r="I2486" s="38"/>
      <c r="J2486" s="38"/>
      <c r="X2486" s="5" t="str">
        <f t="shared" si="88"/>
        <v>Behavioural bibliotherapy</v>
      </c>
      <c r="Y2486" s="5" t="str">
        <f t="shared" si="89"/>
        <v>Psychoeducational website</v>
      </c>
      <c r="Z2486" s="5" t="str">
        <f>FIXED(EXP('WinBUGS output'!N2485),2)</f>
        <v>0.96</v>
      </c>
      <c r="AA2486" s="5" t="str">
        <f>FIXED(EXP('WinBUGS output'!M2485),2)</f>
        <v>0.44</v>
      </c>
      <c r="AB2486" s="5" t="str">
        <f>FIXED(EXP('WinBUGS output'!O2485),2)</f>
        <v>1.70</v>
      </c>
    </row>
    <row r="2487" spans="1:28" x14ac:dyDescent="0.25">
      <c r="A2487" s="15">
        <v>34</v>
      </c>
      <c r="B2487" s="15">
        <v>43</v>
      </c>
      <c r="C2487" s="5" t="str">
        <f>VLOOKUP(A2487,'WinBUGS output'!A:C,3,FALSE)</f>
        <v>Behavioural bibliotherapy</v>
      </c>
      <c r="D2487" s="5" t="str">
        <f>VLOOKUP(B2487,'WinBUGS output'!A:C,3,FALSE)</f>
        <v>Tailored computerised psychoeducation and self-help strategies</v>
      </c>
      <c r="E2487" s="5" t="str">
        <f>FIXED('WinBUGS output'!N2486,2)</f>
        <v>-0.05</v>
      </c>
      <c r="F2487" s="5" t="str">
        <f>FIXED('WinBUGS output'!M2486,2)</f>
        <v>-0.89</v>
      </c>
      <c r="G2487" s="5" t="str">
        <f>FIXED('WinBUGS output'!O2486,2)</f>
        <v>0.54</v>
      </c>
      <c r="H2487" s="38"/>
      <c r="I2487" s="38"/>
      <c r="J2487" s="38"/>
      <c r="X2487" s="5" t="str">
        <f t="shared" si="88"/>
        <v>Behavioural bibliotherapy</v>
      </c>
      <c r="Y2487" s="5" t="str">
        <f t="shared" si="89"/>
        <v>Tailored computerised psychoeducation and self-help strategies</v>
      </c>
      <c r="Z2487" s="5" t="str">
        <f>FIXED(EXP('WinBUGS output'!N2486),2)</f>
        <v>0.95</v>
      </c>
      <c r="AA2487" s="5" t="str">
        <f>FIXED(EXP('WinBUGS output'!M2486),2)</f>
        <v>0.41</v>
      </c>
      <c r="AB2487" s="5" t="str">
        <f>FIXED(EXP('WinBUGS output'!O2486),2)</f>
        <v>1.71</v>
      </c>
    </row>
    <row r="2488" spans="1:28" x14ac:dyDescent="0.25">
      <c r="A2488" s="15">
        <v>34</v>
      </c>
      <c r="B2488" s="15">
        <v>44</v>
      </c>
      <c r="C2488" s="5" t="str">
        <f>VLOOKUP(A2488,'WinBUGS output'!A:C,3,FALSE)</f>
        <v>Behavioural bibliotherapy</v>
      </c>
      <c r="D2488" s="5" t="str">
        <f>VLOOKUP(B2488,'WinBUGS output'!A:C,3,FALSE)</f>
        <v>Lifestyle factors discussion</v>
      </c>
      <c r="E2488" s="5" t="str">
        <f>FIXED('WinBUGS output'!N2487,2)</f>
        <v>-0.77</v>
      </c>
      <c r="F2488" s="5" t="str">
        <f>FIXED('WinBUGS output'!M2487,2)</f>
        <v>-1.71</v>
      </c>
      <c r="G2488" s="5" t="str">
        <f>FIXED('WinBUGS output'!O2487,2)</f>
        <v>0.10</v>
      </c>
      <c r="H2488" s="38"/>
      <c r="I2488" s="38"/>
      <c r="J2488" s="38"/>
      <c r="X2488" s="5" t="str">
        <f t="shared" si="88"/>
        <v>Behavioural bibliotherapy</v>
      </c>
      <c r="Y2488" s="5" t="str">
        <f t="shared" si="89"/>
        <v>Lifestyle factors discussion</v>
      </c>
      <c r="Z2488" s="5" t="str">
        <f>FIXED(EXP('WinBUGS output'!N2487),2)</f>
        <v>0.46</v>
      </c>
      <c r="AA2488" s="5" t="str">
        <f>FIXED(EXP('WinBUGS output'!M2487),2)</f>
        <v>0.18</v>
      </c>
      <c r="AB2488" s="5" t="str">
        <f>FIXED(EXP('WinBUGS output'!O2487),2)</f>
        <v>1.10</v>
      </c>
    </row>
    <row r="2489" spans="1:28" x14ac:dyDescent="0.25">
      <c r="A2489" s="15">
        <v>34</v>
      </c>
      <c r="B2489" s="15">
        <v>45</v>
      </c>
      <c r="C2489" s="5" t="str">
        <f>VLOOKUP(A2489,'WinBUGS output'!A:C,3,FALSE)</f>
        <v>Behavioural bibliotherapy</v>
      </c>
      <c r="D2489" s="5" t="str">
        <f>VLOOKUP(B2489,'WinBUGS output'!A:C,3,FALSE)</f>
        <v>Psychoeducational group programme</v>
      </c>
      <c r="E2489" s="5" t="str">
        <f>FIXED('WinBUGS output'!N2488,2)</f>
        <v>-0.91</v>
      </c>
      <c r="F2489" s="5" t="str">
        <f>FIXED('WinBUGS output'!M2488,2)</f>
        <v>-1.88</v>
      </c>
      <c r="G2489" s="5" t="str">
        <f>FIXED('WinBUGS output'!O2488,2)</f>
        <v>-0.04</v>
      </c>
      <c r="H2489" s="38"/>
      <c r="I2489" s="38"/>
      <c r="J2489" s="38"/>
      <c r="X2489" s="5" t="str">
        <f t="shared" si="88"/>
        <v>Behavioural bibliotherapy</v>
      </c>
      <c r="Y2489" s="5" t="str">
        <f t="shared" si="89"/>
        <v>Psychoeducational group programme</v>
      </c>
      <c r="Z2489" s="5" t="str">
        <f>FIXED(EXP('WinBUGS output'!N2488),2)</f>
        <v>0.40</v>
      </c>
      <c r="AA2489" s="5" t="str">
        <f>FIXED(EXP('WinBUGS output'!M2488),2)</f>
        <v>0.15</v>
      </c>
      <c r="AB2489" s="5" t="str">
        <f>FIXED(EXP('WinBUGS output'!O2488),2)</f>
        <v>0.96</v>
      </c>
    </row>
    <row r="2490" spans="1:28" x14ac:dyDescent="0.25">
      <c r="A2490" s="15">
        <v>34</v>
      </c>
      <c r="B2490" s="15">
        <v>46</v>
      </c>
      <c r="C2490" s="5" t="str">
        <f>VLOOKUP(A2490,'WinBUGS output'!A:C,3,FALSE)</f>
        <v>Behavioural bibliotherapy</v>
      </c>
      <c r="D2490" s="5" t="str">
        <f>VLOOKUP(B2490,'WinBUGS output'!A:C,3,FALSE)</f>
        <v>Psychoeducational group programme + TAU</v>
      </c>
      <c r="E2490" s="5" t="str">
        <f>FIXED('WinBUGS output'!N2489,2)</f>
        <v>-0.62</v>
      </c>
      <c r="F2490" s="5" t="str">
        <f>FIXED('WinBUGS output'!M2489,2)</f>
        <v>-1.48</v>
      </c>
      <c r="G2490" s="5" t="str">
        <f>FIXED('WinBUGS output'!O2489,2)</f>
        <v>0.22</v>
      </c>
      <c r="H2490" s="38"/>
      <c r="I2490" s="38"/>
      <c r="J2490" s="38"/>
      <c r="X2490" s="5" t="str">
        <f t="shared" si="88"/>
        <v>Behavioural bibliotherapy</v>
      </c>
      <c r="Y2490" s="5" t="str">
        <f t="shared" si="89"/>
        <v>Psychoeducational group programme + TAU</v>
      </c>
      <c r="Z2490" s="5" t="str">
        <f>FIXED(EXP('WinBUGS output'!N2489),2)</f>
        <v>0.54</v>
      </c>
      <c r="AA2490" s="5" t="str">
        <f>FIXED(EXP('WinBUGS output'!M2489),2)</f>
        <v>0.23</v>
      </c>
      <c r="AB2490" s="5" t="str">
        <f>FIXED(EXP('WinBUGS output'!O2489),2)</f>
        <v>1.24</v>
      </c>
    </row>
    <row r="2491" spans="1:28" x14ac:dyDescent="0.25">
      <c r="A2491" s="15">
        <v>34</v>
      </c>
      <c r="B2491" s="15">
        <v>47</v>
      </c>
      <c r="C2491" s="5" t="str">
        <f>VLOOKUP(A2491,'WinBUGS output'!A:C,3,FALSE)</f>
        <v>Behavioural bibliotherapy</v>
      </c>
      <c r="D2491" s="5" t="str">
        <f>VLOOKUP(B2491,'WinBUGS output'!A:C,3,FALSE)</f>
        <v>Interpersonal psychotherapy (IPT)</v>
      </c>
      <c r="E2491" s="5" t="str">
        <f>FIXED('WinBUGS output'!N2490,2)</f>
        <v>-0.42</v>
      </c>
      <c r="F2491" s="5" t="str">
        <f>FIXED('WinBUGS output'!M2490,2)</f>
        <v>-1.22</v>
      </c>
      <c r="G2491" s="5" t="str">
        <f>FIXED('WinBUGS output'!O2490,2)</f>
        <v>0.32</v>
      </c>
      <c r="H2491" s="38"/>
      <c r="I2491" s="38"/>
      <c r="J2491" s="38"/>
      <c r="X2491" s="5" t="str">
        <f t="shared" si="88"/>
        <v>Behavioural bibliotherapy</v>
      </c>
      <c r="Y2491" s="5" t="str">
        <f t="shared" si="89"/>
        <v>Interpersonal psychotherapy (IPT)</v>
      </c>
      <c r="Z2491" s="5" t="str">
        <f>FIXED(EXP('WinBUGS output'!N2490),2)</f>
        <v>0.66</v>
      </c>
      <c r="AA2491" s="5" t="str">
        <f>FIXED(EXP('WinBUGS output'!M2490),2)</f>
        <v>0.30</v>
      </c>
      <c r="AB2491" s="5" t="str">
        <f>FIXED(EXP('WinBUGS output'!O2490),2)</f>
        <v>1.38</v>
      </c>
    </row>
    <row r="2492" spans="1:28" x14ac:dyDescent="0.25">
      <c r="A2492" s="15">
        <v>34</v>
      </c>
      <c r="B2492" s="15">
        <v>48</v>
      </c>
      <c r="C2492" s="5" t="str">
        <f>VLOOKUP(A2492,'WinBUGS output'!A:C,3,FALSE)</f>
        <v>Behavioural bibliotherapy</v>
      </c>
      <c r="D2492" s="5" t="str">
        <f>VLOOKUP(B2492,'WinBUGS output'!A:C,3,FALSE)</f>
        <v>Interpersonal psychotherapy (IPT) + TAU</v>
      </c>
      <c r="E2492" s="5" t="str">
        <f>FIXED('WinBUGS output'!N2491,2)</f>
        <v>-0.59</v>
      </c>
      <c r="F2492" s="5" t="str">
        <f>FIXED('WinBUGS output'!M2491,2)</f>
        <v>-1.68</v>
      </c>
      <c r="G2492" s="5" t="str">
        <f>FIXED('WinBUGS output'!O2491,2)</f>
        <v>0.34</v>
      </c>
      <c r="H2492" s="38"/>
      <c r="I2492" s="38"/>
      <c r="J2492" s="38"/>
      <c r="X2492" s="5" t="str">
        <f t="shared" si="88"/>
        <v>Behavioural bibliotherapy</v>
      </c>
      <c r="Y2492" s="5" t="str">
        <f t="shared" si="89"/>
        <v>Interpersonal psychotherapy (IPT) + TAU</v>
      </c>
      <c r="Z2492" s="5" t="str">
        <f>FIXED(EXP('WinBUGS output'!N2491),2)</f>
        <v>0.55</v>
      </c>
      <c r="AA2492" s="5" t="str">
        <f>FIXED(EXP('WinBUGS output'!M2491),2)</f>
        <v>0.19</v>
      </c>
      <c r="AB2492" s="5" t="str">
        <f>FIXED(EXP('WinBUGS output'!O2491),2)</f>
        <v>1.41</v>
      </c>
    </row>
    <row r="2493" spans="1:28" x14ac:dyDescent="0.25">
      <c r="A2493" s="15">
        <v>34</v>
      </c>
      <c r="B2493" s="15">
        <v>49</v>
      </c>
      <c r="C2493" s="5" t="str">
        <f>VLOOKUP(A2493,'WinBUGS output'!A:C,3,FALSE)</f>
        <v>Behavioural bibliotherapy</v>
      </c>
      <c r="D2493" s="5" t="str">
        <f>VLOOKUP(B2493,'WinBUGS output'!A:C,3,FALSE)</f>
        <v>Emotion-focused therapy (EFT)</v>
      </c>
      <c r="E2493" s="5" t="str">
        <f>FIXED('WinBUGS output'!N2492,2)</f>
        <v>-0.51</v>
      </c>
      <c r="F2493" s="5" t="str">
        <f>FIXED('WinBUGS output'!M2492,2)</f>
        <v>-1.55</v>
      </c>
      <c r="G2493" s="5" t="str">
        <f>FIXED('WinBUGS output'!O2492,2)</f>
        <v>0.41</v>
      </c>
      <c r="H2493" s="38"/>
      <c r="I2493" s="38"/>
      <c r="J2493" s="38"/>
      <c r="X2493" s="5" t="str">
        <f t="shared" si="88"/>
        <v>Behavioural bibliotherapy</v>
      </c>
      <c r="Y2493" s="5" t="str">
        <f t="shared" si="89"/>
        <v>Emotion-focused therapy (EFT)</v>
      </c>
      <c r="Z2493" s="5" t="str">
        <f>FIXED(EXP('WinBUGS output'!N2492),2)</f>
        <v>0.60</v>
      </c>
      <c r="AA2493" s="5" t="str">
        <f>FIXED(EXP('WinBUGS output'!M2492),2)</f>
        <v>0.21</v>
      </c>
      <c r="AB2493" s="5" t="str">
        <f>FIXED(EXP('WinBUGS output'!O2492),2)</f>
        <v>1.51</v>
      </c>
    </row>
    <row r="2494" spans="1:28" x14ac:dyDescent="0.25">
      <c r="A2494" s="15">
        <v>34</v>
      </c>
      <c r="B2494" s="15">
        <v>50</v>
      </c>
      <c r="C2494" s="5" t="str">
        <f>VLOOKUP(A2494,'WinBUGS output'!A:C,3,FALSE)</f>
        <v>Behavioural bibliotherapy</v>
      </c>
      <c r="D2494" s="5" t="str">
        <f>VLOOKUP(B2494,'WinBUGS output'!A:C,3,FALSE)</f>
        <v>Interpersonal counselling</v>
      </c>
      <c r="E2494" s="5" t="str">
        <f>FIXED('WinBUGS output'!N2493,2)</f>
        <v>-0.48</v>
      </c>
      <c r="F2494" s="5" t="str">
        <f>FIXED('WinBUGS output'!M2493,2)</f>
        <v>-1.43</v>
      </c>
      <c r="G2494" s="5" t="str">
        <f>FIXED('WinBUGS output'!O2493,2)</f>
        <v>0.40</v>
      </c>
      <c r="H2494" s="38"/>
      <c r="I2494" s="38"/>
      <c r="J2494" s="38"/>
      <c r="X2494" s="5" t="str">
        <f t="shared" si="88"/>
        <v>Behavioural bibliotherapy</v>
      </c>
      <c r="Y2494" s="5" t="str">
        <f t="shared" si="89"/>
        <v>Interpersonal counselling</v>
      </c>
      <c r="Z2494" s="5" t="str">
        <f>FIXED(EXP('WinBUGS output'!N2493),2)</f>
        <v>0.62</v>
      </c>
      <c r="AA2494" s="5" t="str">
        <f>FIXED(EXP('WinBUGS output'!M2493),2)</f>
        <v>0.24</v>
      </c>
      <c r="AB2494" s="5" t="str">
        <f>FIXED(EXP('WinBUGS output'!O2493),2)</f>
        <v>1.49</v>
      </c>
    </row>
    <row r="2495" spans="1:28" x14ac:dyDescent="0.25">
      <c r="A2495" s="15">
        <v>34</v>
      </c>
      <c r="B2495" s="15">
        <v>51</v>
      </c>
      <c r="C2495" s="5" t="str">
        <f>VLOOKUP(A2495,'WinBUGS output'!A:C,3,FALSE)</f>
        <v>Behavioural bibliotherapy</v>
      </c>
      <c r="D2495" s="5" t="str">
        <f>VLOOKUP(B2495,'WinBUGS output'!A:C,3,FALSE)</f>
        <v>Non-directive counselling</v>
      </c>
      <c r="E2495" s="5" t="str">
        <f>FIXED('WinBUGS output'!N2494,2)</f>
        <v>-0.27</v>
      </c>
      <c r="F2495" s="5" t="str">
        <f>FIXED('WinBUGS output'!M2494,2)</f>
        <v>-1.18</v>
      </c>
      <c r="G2495" s="5" t="str">
        <f>FIXED('WinBUGS output'!O2494,2)</f>
        <v>0.65</v>
      </c>
      <c r="H2495" s="38"/>
      <c r="I2495" s="38"/>
      <c r="J2495" s="38"/>
      <c r="X2495" s="5" t="str">
        <f t="shared" si="88"/>
        <v>Behavioural bibliotherapy</v>
      </c>
      <c r="Y2495" s="5" t="str">
        <f t="shared" si="89"/>
        <v>Non-directive counselling</v>
      </c>
      <c r="Z2495" s="5" t="str">
        <f>FIXED(EXP('WinBUGS output'!N2494),2)</f>
        <v>0.76</v>
      </c>
      <c r="AA2495" s="5" t="str">
        <f>FIXED(EXP('WinBUGS output'!M2494),2)</f>
        <v>0.31</v>
      </c>
      <c r="AB2495" s="5" t="str">
        <f>FIXED(EXP('WinBUGS output'!O2494),2)</f>
        <v>1.91</v>
      </c>
    </row>
    <row r="2496" spans="1:28" x14ac:dyDescent="0.25">
      <c r="A2496" s="15">
        <v>34</v>
      </c>
      <c r="B2496" s="15">
        <v>52</v>
      </c>
      <c r="C2496" s="5" t="str">
        <f>VLOOKUP(A2496,'WinBUGS output'!A:C,3,FALSE)</f>
        <v>Behavioural bibliotherapy</v>
      </c>
      <c r="D2496" s="5" t="str">
        <f>VLOOKUP(B2496,'WinBUGS output'!A:C,3,FALSE)</f>
        <v>Non-directive counselling + TAU</v>
      </c>
      <c r="E2496" s="5" t="str">
        <f>FIXED('WinBUGS output'!N2495,2)</f>
        <v>-0.30</v>
      </c>
      <c r="F2496" s="5" t="str">
        <f>FIXED('WinBUGS output'!M2495,2)</f>
        <v>-1.24</v>
      </c>
      <c r="G2496" s="5" t="str">
        <f>FIXED('WinBUGS output'!O2495,2)</f>
        <v>0.64</v>
      </c>
      <c r="H2496" s="38"/>
      <c r="I2496" s="38"/>
      <c r="J2496" s="38"/>
      <c r="X2496" s="5" t="str">
        <f t="shared" si="88"/>
        <v>Behavioural bibliotherapy</v>
      </c>
      <c r="Y2496" s="5" t="str">
        <f t="shared" si="89"/>
        <v>Non-directive counselling + TAU</v>
      </c>
      <c r="Z2496" s="5" t="str">
        <f>FIXED(EXP('WinBUGS output'!N2495),2)</f>
        <v>0.74</v>
      </c>
      <c r="AA2496" s="5" t="str">
        <f>FIXED(EXP('WinBUGS output'!M2495),2)</f>
        <v>0.29</v>
      </c>
      <c r="AB2496" s="5" t="str">
        <f>FIXED(EXP('WinBUGS output'!O2495),2)</f>
        <v>1.89</v>
      </c>
    </row>
    <row r="2497" spans="1:28" x14ac:dyDescent="0.25">
      <c r="A2497" s="15">
        <v>34</v>
      </c>
      <c r="B2497" s="15">
        <v>53</v>
      </c>
      <c r="C2497" s="5" t="str">
        <f>VLOOKUP(A2497,'WinBUGS output'!A:C,3,FALSE)</f>
        <v>Behavioural bibliotherapy</v>
      </c>
      <c r="D2497" s="5" t="str">
        <f>VLOOKUP(B2497,'WinBUGS output'!A:C,3,FALSE)</f>
        <v>Psychodynamic counselling + TAU</v>
      </c>
      <c r="E2497" s="5" t="str">
        <f>FIXED('WinBUGS output'!N2496,2)</f>
        <v>-0.40</v>
      </c>
      <c r="F2497" s="5" t="str">
        <f>FIXED('WinBUGS output'!M2496,2)</f>
        <v>-1.40</v>
      </c>
      <c r="G2497" s="5" t="str">
        <f>FIXED('WinBUGS output'!O2496,2)</f>
        <v>0.56</v>
      </c>
      <c r="H2497" s="38"/>
      <c r="I2497" s="38"/>
      <c r="J2497" s="38"/>
      <c r="X2497" s="5" t="str">
        <f t="shared" si="88"/>
        <v>Behavioural bibliotherapy</v>
      </c>
      <c r="Y2497" s="5" t="str">
        <f t="shared" si="89"/>
        <v>Psychodynamic counselling + TAU</v>
      </c>
      <c r="Z2497" s="5" t="str">
        <f>FIXED(EXP('WinBUGS output'!N2496),2)</f>
        <v>0.67</v>
      </c>
      <c r="AA2497" s="5" t="str">
        <f>FIXED(EXP('WinBUGS output'!M2496),2)</f>
        <v>0.25</v>
      </c>
      <c r="AB2497" s="5" t="str">
        <f>FIXED(EXP('WinBUGS output'!O2496),2)</f>
        <v>1.76</v>
      </c>
    </row>
    <row r="2498" spans="1:28" x14ac:dyDescent="0.25">
      <c r="A2498" s="15">
        <v>34</v>
      </c>
      <c r="B2498" s="15">
        <v>54</v>
      </c>
      <c r="C2498" s="5" t="str">
        <f>VLOOKUP(A2498,'WinBUGS output'!A:C,3,FALSE)</f>
        <v>Behavioural bibliotherapy</v>
      </c>
      <c r="D2498" s="5" t="str">
        <f>VLOOKUP(B2498,'WinBUGS output'!A:C,3,FALSE)</f>
        <v>Relational client-centered therapy</v>
      </c>
      <c r="E2498" s="5" t="str">
        <f>FIXED('WinBUGS output'!N2497,2)</f>
        <v>-0.42</v>
      </c>
      <c r="F2498" s="5" t="str">
        <f>FIXED('WinBUGS output'!M2497,2)</f>
        <v>-1.52</v>
      </c>
      <c r="G2498" s="5" t="str">
        <f>FIXED('WinBUGS output'!O2497,2)</f>
        <v>0.61</v>
      </c>
      <c r="H2498" s="38"/>
      <c r="I2498" s="38"/>
      <c r="J2498" s="38"/>
      <c r="X2498" s="5" t="str">
        <f t="shared" si="88"/>
        <v>Behavioural bibliotherapy</v>
      </c>
      <c r="Y2498" s="5" t="str">
        <f t="shared" si="89"/>
        <v>Relational client-centered therapy</v>
      </c>
      <c r="Z2498" s="5" t="str">
        <f>FIXED(EXP('WinBUGS output'!N2497),2)</f>
        <v>0.66</v>
      </c>
      <c r="AA2498" s="5" t="str">
        <f>FIXED(EXP('WinBUGS output'!M2497),2)</f>
        <v>0.22</v>
      </c>
      <c r="AB2498" s="5" t="str">
        <f>FIXED(EXP('WinBUGS output'!O2497),2)</f>
        <v>1.84</v>
      </c>
    </row>
    <row r="2499" spans="1:28" x14ac:dyDescent="0.25">
      <c r="A2499" s="15">
        <v>34</v>
      </c>
      <c r="B2499" s="15">
        <v>55</v>
      </c>
      <c r="C2499" s="5" t="str">
        <f>VLOOKUP(A2499,'WinBUGS output'!A:C,3,FALSE)</f>
        <v>Behavioural bibliotherapy</v>
      </c>
      <c r="D2499" s="5" t="str">
        <f>VLOOKUP(B2499,'WinBUGS output'!A:C,3,FALSE)</f>
        <v>Wheel of wellness counselling</v>
      </c>
      <c r="E2499" s="5" t="str">
        <f>FIXED('WinBUGS output'!N2498,2)</f>
        <v>-0.48</v>
      </c>
      <c r="F2499" s="5" t="str">
        <f>FIXED('WinBUGS output'!M2498,2)</f>
        <v>-1.59</v>
      </c>
      <c r="G2499" s="5" t="str">
        <f>FIXED('WinBUGS output'!O2498,2)</f>
        <v>0.51</v>
      </c>
      <c r="H2499" s="38"/>
      <c r="I2499" s="38"/>
      <c r="J2499" s="38"/>
      <c r="X2499" s="5" t="str">
        <f t="shared" si="88"/>
        <v>Behavioural bibliotherapy</v>
      </c>
      <c r="Y2499" s="5" t="str">
        <f t="shared" si="89"/>
        <v>Wheel of wellness counselling</v>
      </c>
      <c r="Z2499" s="5" t="str">
        <f>FIXED(EXP('WinBUGS output'!N2498),2)</f>
        <v>0.62</v>
      </c>
      <c r="AA2499" s="5" t="str">
        <f>FIXED(EXP('WinBUGS output'!M2498),2)</f>
        <v>0.20</v>
      </c>
      <c r="AB2499" s="5" t="str">
        <f>FIXED(EXP('WinBUGS output'!O2498),2)</f>
        <v>1.66</v>
      </c>
    </row>
    <row r="2500" spans="1:28" x14ac:dyDescent="0.25">
      <c r="A2500" s="15">
        <v>34</v>
      </c>
      <c r="B2500" s="15">
        <v>56</v>
      </c>
      <c r="C2500" s="5" t="str">
        <f>VLOOKUP(A2500,'WinBUGS output'!A:C,3,FALSE)</f>
        <v>Behavioural bibliotherapy</v>
      </c>
      <c r="D2500" s="5" t="str">
        <f>VLOOKUP(B2500,'WinBUGS output'!A:C,3,FALSE)</f>
        <v>Problem solving group</v>
      </c>
      <c r="E2500" s="5" t="str">
        <f>FIXED('WinBUGS output'!N2499,2)</f>
        <v>-0.46</v>
      </c>
      <c r="F2500" s="5" t="str">
        <f>FIXED('WinBUGS output'!M2499,2)</f>
        <v>-1.51</v>
      </c>
      <c r="G2500" s="5" t="str">
        <f>FIXED('WinBUGS output'!O2499,2)</f>
        <v>0.61</v>
      </c>
      <c r="H2500" s="38"/>
      <c r="I2500" s="38"/>
      <c r="J2500" s="38"/>
      <c r="X2500" s="5" t="str">
        <f t="shared" si="88"/>
        <v>Behavioural bibliotherapy</v>
      </c>
      <c r="Y2500" s="5" t="str">
        <f t="shared" si="89"/>
        <v>Problem solving group</v>
      </c>
      <c r="Z2500" s="5" t="str">
        <f>FIXED(EXP('WinBUGS output'!N2499),2)</f>
        <v>0.63</v>
      </c>
      <c r="AA2500" s="5" t="str">
        <f>FIXED(EXP('WinBUGS output'!M2499),2)</f>
        <v>0.22</v>
      </c>
      <c r="AB2500" s="5" t="str">
        <f>FIXED(EXP('WinBUGS output'!O2499),2)</f>
        <v>1.84</v>
      </c>
    </row>
    <row r="2501" spans="1:28" x14ac:dyDescent="0.25">
      <c r="A2501" s="15">
        <v>34</v>
      </c>
      <c r="B2501" s="15">
        <v>57</v>
      </c>
      <c r="C2501" s="5" t="str">
        <f>VLOOKUP(A2501,'WinBUGS output'!A:C,3,FALSE)</f>
        <v>Behavioural bibliotherapy</v>
      </c>
      <c r="D2501" s="5" t="str">
        <f>VLOOKUP(B2501,'WinBUGS output'!A:C,3,FALSE)</f>
        <v>Problem solving individual</v>
      </c>
      <c r="E2501" s="5" t="str">
        <f>FIXED('WinBUGS output'!N2500,2)</f>
        <v>-0.55</v>
      </c>
      <c r="F2501" s="5" t="str">
        <f>FIXED('WinBUGS output'!M2500,2)</f>
        <v>-1.44</v>
      </c>
      <c r="G2501" s="5" t="str">
        <f>FIXED('WinBUGS output'!O2500,2)</f>
        <v>0.30</v>
      </c>
      <c r="H2501" s="38"/>
      <c r="I2501" s="38"/>
      <c r="J2501" s="38"/>
      <c r="X2501" s="5" t="str">
        <f t="shared" ref="X2501:X2564" si="90">C2501</f>
        <v>Behavioural bibliotherapy</v>
      </c>
      <c r="Y2501" s="5" t="str">
        <f t="shared" ref="Y2501:Y2564" si="91">D2501</f>
        <v>Problem solving individual</v>
      </c>
      <c r="Z2501" s="5" t="str">
        <f>FIXED(EXP('WinBUGS output'!N2500),2)</f>
        <v>0.58</v>
      </c>
      <c r="AA2501" s="5" t="str">
        <f>FIXED(EXP('WinBUGS output'!M2500),2)</f>
        <v>0.24</v>
      </c>
      <c r="AB2501" s="5" t="str">
        <f>FIXED(EXP('WinBUGS output'!O2500),2)</f>
        <v>1.35</v>
      </c>
    </row>
    <row r="2502" spans="1:28" x14ac:dyDescent="0.25">
      <c r="A2502" s="15">
        <v>34</v>
      </c>
      <c r="B2502" s="15">
        <v>58</v>
      </c>
      <c r="C2502" s="5" t="str">
        <f>VLOOKUP(A2502,'WinBUGS output'!A:C,3,FALSE)</f>
        <v>Behavioural bibliotherapy</v>
      </c>
      <c r="D2502" s="5" t="str">
        <f>VLOOKUP(B2502,'WinBUGS output'!A:C,3,FALSE)</f>
        <v>Problem solving individual + TAU</v>
      </c>
      <c r="E2502" s="5" t="str">
        <f>FIXED('WinBUGS output'!N2501,2)</f>
        <v>-0.63</v>
      </c>
      <c r="F2502" s="5" t="str">
        <f>FIXED('WinBUGS output'!M2501,2)</f>
        <v>-1.66</v>
      </c>
      <c r="G2502" s="5" t="str">
        <f>FIXED('WinBUGS output'!O2501,2)</f>
        <v>0.31</v>
      </c>
      <c r="H2502" s="38"/>
      <c r="I2502" s="38"/>
      <c r="J2502" s="38"/>
      <c r="X2502" s="5" t="str">
        <f t="shared" si="90"/>
        <v>Behavioural bibliotherapy</v>
      </c>
      <c r="Y2502" s="5" t="str">
        <f t="shared" si="91"/>
        <v>Problem solving individual + TAU</v>
      </c>
      <c r="Z2502" s="5" t="str">
        <f>FIXED(EXP('WinBUGS output'!N2501),2)</f>
        <v>0.53</v>
      </c>
      <c r="AA2502" s="5" t="str">
        <f>FIXED(EXP('WinBUGS output'!M2501),2)</f>
        <v>0.19</v>
      </c>
      <c r="AB2502" s="5" t="str">
        <f>FIXED(EXP('WinBUGS output'!O2501),2)</f>
        <v>1.36</v>
      </c>
    </row>
    <row r="2503" spans="1:28" x14ac:dyDescent="0.25">
      <c r="A2503" s="15">
        <v>34</v>
      </c>
      <c r="B2503" s="15">
        <v>59</v>
      </c>
      <c r="C2503" s="5" t="str">
        <f>VLOOKUP(A2503,'WinBUGS output'!A:C,3,FALSE)</f>
        <v>Behavioural bibliotherapy</v>
      </c>
      <c r="D2503" s="5" t="str">
        <f>VLOOKUP(B2503,'WinBUGS output'!A:C,3,FALSE)</f>
        <v>Problem solving individual + enhanced TAU</v>
      </c>
      <c r="E2503" s="5" t="str">
        <f>FIXED('WinBUGS output'!N2502,2)</f>
        <v>-0.43</v>
      </c>
      <c r="F2503" s="5" t="str">
        <f>FIXED('WinBUGS output'!M2502,2)</f>
        <v>-1.46</v>
      </c>
      <c r="G2503" s="5" t="str">
        <f>FIXED('WinBUGS output'!O2502,2)</f>
        <v>0.64</v>
      </c>
      <c r="H2503" s="38"/>
      <c r="I2503" s="38"/>
      <c r="J2503" s="38"/>
      <c r="X2503" s="5" t="str">
        <f t="shared" si="90"/>
        <v>Behavioural bibliotherapy</v>
      </c>
      <c r="Y2503" s="5" t="str">
        <f t="shared" si="91"/>
        <v>Problem solving individual + enhanced TAU</v>
      </c>
      <c r="Z2503" s="5" t="str">
        <f>FIXED(EXP('WinBUGS output'!N2502),2)</f>
        <v>0.65</v>
      </c>
      <c r="AA2503" s="5" t="str">
        <f>FIXED(EXP('WinBUGS output'!M2502),2)</f>
        <v>0.23</v>
      </c>
      <c r="AB2503" s="5" t="str">
        <f>FIXED(EXP('WinBUGS output'!O2502),2)</f>
        <v>1.89</v>
      </c>
    </row>
    <row r="2504" spans="1:28" x14ac:dyDescent="0.25">
      <c r="A2504" s="15">
        <v>34</v>
      </c>
      <c r="B2504" s="15">
        <v>60</v>
      </c>
      <c r="C2504" s="5" t="str">
        <f>VLOOKUP(A2504,'WinBUGS output'!A:C,3,FALSE)</f>
        <v>Behavioural bibliotherapy</v>
      </c>
      <c r="D2504" s="5" t="str">
        <f>VLOOKUP(B2504,'WinBUGS output'!A:C,3,FALSE)</f>
        <v>Behavioural activation (BA)</v>
      </c>
      <c r="E2504" s="5" t="str">
        <f>FIXED('WinBUGS output'!N2503,2)</f>
        <v>-0.81</v>
      </c>
      <c r="F2504" s="5" t="str">
        <f>FIXED('WinBUGS output'!M2503,2)</f>
        <v>-1.83</v>
      </c>
      <c r="G2504" s="5" t="str">
        <f>FIXED('WinBUGS output'!O2503,2)</f>
        <v>0.15</v>
      </c>
      <c r="H2504" s="38"/>
      <c r="I2504" s="38"/>
      <c r="J2504" s="38"/>
      <c r="X2504" s="5" t="str">
        <f t="shared" si="90"/>
        <v>Behavioural bibliotherapy</v>
      </c>
      <c r="Y2504" s="5" t="str">
        <f t="shared" si="91"/>
        <v>Behavioural activation (BA)</v>
      </c>
      <c r="Z2504" s="5" t="str">
        <f>FIXED(EXP('WinBUGS output'!N2503),2)</f>
        <v>0.44</v>
      </c>
      <c r="AA2504" s="5" t="str">
        <f>FIXED(EXP('WinBUGS output'!M2503),2)</f>
        <v>0.16</v>
      </c>
      <c r="AB2504" s="5" t="str">
        <f>FIXED(EXP('WinBUGS output'!O2503),2)</f>
        <v>1.16</v>
      </c>
    </row>
    <row r="2505" spans="1:28" x14ac:dyDescent="0.25">
      <c r="A2505" s="15">
        <v>34</v>
      </c>
      <c r="B2505" s="15">
        <v>61</v>
      </c>
      <c r="C2505" s="5" t="str">
        <f>VLOOKUP(A2505,'WinBUGS output'!A:C,3,FALSE)</f>
        <v>Behavioural bibliotherapy</v>
      </c>
      <c r="D2505" s="5" t="str">
        <f>VLOOKUP(B2505,'WinBUGS output'!A:C,3,FALSE)</f>
        <v>Behavioural activation (BA) + TAU</v>
      </c>
      <c r="E2505" s="5" t="str">
        <f>FIXED('WinBUGS output'!N2504,2)</f>
        <v>-0.57</v>
      </c>
      <c r="F2505" s="5" t="str">
        <f>FIXED('WinBUGS output'!M2504,2)</f>
        <v>-1.75</v>
      </c>
      <c r="G2505" s="5" t="str">
        <f>FIXED('WinBUGS output'!O2504,2)</f>
        <v>0.64</v>
      </c>
      <c r="H2505" s="38"/>
      <c r="I2505" s="38"/>
      <c r="J2505" s="38"/>
      <c r="X2505" s="5" t="str">
        <f t="shared" si="90"/>
        <v>Behavioural bibliotherapy</v>
      </c>
      <c r="Y2505" s="5" t="str">
        <f t="shared" si="91"/>
        <v>Behavioural activation (BA) + TAU</v>
      </c>
      <c r="Z2505" s="5" t="str">
        <f>FIXED(EXP('WinBUGS output'!N2504),2)</f>
        <v>0.57</v>
      </c>
      <c r="AA2505" s="5" t="str">
        <f>FIXED(EXP('WinBUGS output'!M2504),2)</f>
        <v>0.17</v>
      </c>
      <c r="AB2505" s="5" t="str">
        <f>FIXED(EXP('WinBUGS output'!O2504),2)</f>
        <v>1.90</v>
      </c>
    </row>
    <row r="2506" spans="1:28" x14ac:dyDescent="0.25">
      <c r="A2506" s="15">
        <v>34</v>
      </c>
      <c r="B2506" s="15">
        <v>62</v>
      </c>
      <c r="C2506" s="5" t="str">
        <f>VLOOKUP(A2506,'WinBUGS output'!A:C,3,FALSE)</f>
        <v>Behavioural bibliotherapy</v>
      </c>
      <c r="D2506" s="5" t="str">
        <f>VLOOKUP(B2506,'WinBUGS output'!A:C,3,FALSE)</f>
        <v>Behavioural therapy (Lewinsohn 1976)</v>
      </c>
      <c r="E2506" s="5" t="str">
        <f>FIXED('WinBUGS output'!N2505,2)</f>
        <v>-0.38</v>
      </c>
      <c r="F2506" s="5" t="str">
        <f>FIXED('WinBUGS output'!M2505,2)</f>
        <v>-1.56</v>
      </c>
      <c r="G2506" s="5" t="str">
        <f>FIXED('WinBUGS output'!O2505,2)</f>
        <v>0.90</v>
      </c>
      <c r="H2506" s="38"/>
      <c r="I2506" s="38"/>
      <c r="J2506" s="38"/>
      <c r="X2506" s="5" t="str">
        <f t="shared" si="90"/>
        <v>Behavioural bibliotherapy</v>
      </c>
      <c r="Y2506" s="5" t="str">
        <f t="shared" si="91"/>
        <v>Behavioural therapy (Lewinsohn 1976)</v>
      </c>
      <c r="Z2506" s="5" t="str">
        <f>FIXED(EXP('WinBUGS output'!N2505),2)</f>
        <v>0.68</v>
      </c>
      <c r="AA2506" s="5" t="str">
        <f>FIXED(EXP('WinBUGS output'!M2505),2)</f>
        <v>0.21</v>
      </c>
      <c r="AB2506" s="5" t="str">
        <f>FIXED(EXP('WinBUGS output'!O2505),2)</f>
        <v>2.45</v>
      </c>
    </row>
    <row r="2507" spans="1:28" x14ac:dyDescent="0.25">
      <c r="A2507" s="15">
        <v>34</v>
      </c>
      <c r="B2507" s="15">
        <v>63</v>
      </c>
      <c r="C2507" s="5" t="str">
        <f>VLOOKUP(A2507,'WinBUGS output'!A:C,3,FALSE)</f>
        <v>Behavioural bibliotherapy</v>
      </c>
      <c r="D2507" s="5" t="str">
        <f>VLOOKUP(B2507,'WinBUGS output'!A:C,3,FALSE)</f>
        <v>Coping with Depression course (individual)</v>
      </c>
      <c r="E2507" s="5" t="str">
        <f>FIXED('WinBUGS output'!N2506,2)</f>
        <v>-0.57</v>
      </c>
      <c r="F2507" s="5" t="str">
        <f>FIXED('WinBUGS output'!M2506,2)</f>
        <v>-1.81</v>
      </c>
      <c r="G2507" s="5" t="str">
        <f>FIXED('WinBUGS output'!O2506,2)</f>
        <v>0.67</v>
      </c>
      <c r="H2507" s="38"/>
      <c r="I2507" s="38"/>
      <c r="J2507" s="38"/>
      <c r="X2507" s="5" t="str">
        <f t="shared" si="90"/>
        <v>Behavioural bibliotherapy</v>
      </c>
      <c r="Y2507" s="5" t="str">
        <f t="shared" si="91"/>
        <v>Coping with Depression course (individual)</v>
      </c>
      <c r="Z2507" s="5" t="str">
        <f>FIXED(EXP('WinBUGS output'!N2506),2)</f>
        <v>0.56</v>
      </c>
      <c r="AA2507" s="5" t="str">
        <f>FIXED(EXP('WinBUGS output'!M2506),2)</f>
        <v>0.16</v>
      </c>
      <c r="AB2507" s="5" t="str">
        <f>FIXED(EXP('WinBUGS output'!O2506),2)</f>
        <v>1.96</v>
      </c>
    </row>
    <row r="2508" spans="1:28" x14ac:dyDescent="0.25">
      <c r="A2508" s="15">
        <v>34</v>
      </c>
      <c r="B2508" s="15">
        <v>64</v>
      </c>
      <c r="C2508" s="5" t="str">
        <f>VLOOKUP(A2508,'WinBUGS output'!A:C,3,FALSE)</f>
        <v>Behavioural bibliotherapy</v>
      </c>
      <c r="D2508" s="5" t="str">
        <f>VLOOKUP(B2508,'WinBUGS output'!A:C,3,FALSE)</f>
        <v>CBT individual (under 15 sessions)</v>
      </c>
      <c r="E2508" s="5" t="str">
        <f>FIXED('WinBUGS output'!N2507,2)</f>
        <v>-0.46</v>
      </c>
      <c r="F2508" s="5" t="str">
        <f>FIXED('WinBUGS output'!M2507,2)</f>
        <v>-1.22</v>
      </c>
      <c r="G2508" s="5" t="str">
        <f>FIXED('WinBUGS output'!O2507,2)</f>
        <v>0.24</v>
      </c>
      <c r="H2508" s="38"/>
      <c r="I2508" s="38"/>
      <c r="J2508" s="38"/>
      <c r="X2508" s="5" t="str">
        <f t="shared" si="90"/>
        <v>Behavioural bibliotherapy</v>
      </c>
      <c r="Y2508" s="5" t="str">
        <f t="shared" si="91"/>
        <v>CBT individual (under 15 sessions)</v>
      </c>
      <c r="Z2508" s="5" t="str">
        <f>FIXED(EXP('WinBUGS output'!N2507),2)</f>
        <v>0.63</v>
      </c>
      <c r="AA2508" s="5" t="str">
        <f>FIXED(EXP('WinBUGS output'!M2507),2)</f>
        <v>0.30</v>
      </c>
      <c r="AB2508" s="5" t="str">
        <f>FIXED(EXP('WinBUGS output'!O2507),2)</f>
        <v>1.27</v>
      </c>
    </row>
    <row r="2509" spans="1:28" x14ac:dyDescent="0.25">
      <c r="A2509" s="15">
        <v>34</v>
      </c>
      <c r="B2509" s="15">
        <v>65</v>
      </c>
      <c r="C2509" s="5" t="str">
        <f>VLOOKUP(A2509,'WinBUGS output'!A:C,3,FALSE)</f>
        <v>Behavioural bibliotherapy</v>
      </c>
      <c r="D2509" s="5" t="str">
        <f>VLOOKUP(B2509,'WinBUGS output'!A:C,3,FALSE)</f>
        <v>CBT individual (under 15 sessions) + TAU</v>
      </c>
      <c r="E2509" s="5" t="str">
        <f>FIXED('WinBUGS output'!N2508,2)</f>
        <v>-0.40</v>
      </c>
      <c r="F2509" s="5" t="str">
        <f>FIXED('WinBUGS output'!M2508,2)</f>
        <v>-1.24</v>
      </c>
      <c r="G2509" s="5" t="str">
        <f>FIXED('WinBUGS output'!O2508,2)</f>
        <v>0.46</v>
      </c>
      <c r="H2509" s="38"/>
      <c r="I2509" s="38"/>
      <c r="J2509" s="38"/>
      <c r="X2509" s="5" t="str">
        <f t="shared" si="90"/>
        <v>Behavioural bibliotherapy</v>
      </c>
      <c r="Y2509" s="5" t="str">
        <f t="shared" si="91"/>
        <v>CBT individual (under 15 sessions) + TAU</v>
      </c>
      <c r="Z2509" s="5" t="str">
        <f>FIXED(EXP('WinBUGS output'!N2508),2)</f>
        <v>0.67</v>
      </c>
      <c r="AA2509" s="5" t="str">
        <f>FIXED(EXP('WinBUGS output'!M2508),2)</f>
        <v>0.29</v>
      </c>
      <c r="AB2509" s="5" t="str">
        <f>FIXED(EXP('WinBUGS output'!O2508),2)</f>
        <v>1.58</v>
      </c>
    </row>
    <row r="2510" spans="1:28" x14ac:dyDescent="0.25">
      <c r="A2510" s="15">
        <v>34</v>
      </c>
      <c r="B2510" s="15">
        <v>66</v>
      </c>
      <c r="C2510" s="5" t="str">
        <f>VLOOKUP(A2510,'WinBUGS output'!A:C,3,FALSE)</f>
        <v>Behavioural bibliotherapy</v>
      </c>
      <c r="D2510" s="5" t="str">
        <f>VLOOKUP(B2510,'WinBUGS output'!A:C,3,FALSE)</f>
        <v>CBT individual (over 15 sessions)</v>
      </c>
      <c r="E2510" s="5" t="str">
        <f>FIXED('WinBUGS output'!N2509,2)</f>
        <v>-0.52</v>
      </c>
      <c r="F2510" s="5" t="str">
        <f>FIXED('WinBUGS output'!M2509,2)</f>
        <v>-1.27</v>
      </c>
      <c r="G2510" s="5" t="str">
        <f>FIXED('WinBUGS output'!O2509,2)</f>
        <v>0.18</v>
      </c>
      <c r="H2510" s="38"/>
      <c r="I2510" s="38"/>
      <c r="J2510" s="38"/>
      <c r="X2510" s="5" t="str">
        <f t="shared" si="90"/>
        <v>Behavioural bibliotherapy</v>
      </c>
      <c r="Y2510" s="5" t="str">
        <f t="shared" si="91"/>
        <v>CBT individual (over 15 sessions)</v>
      </c>
      <c r="Z2510" s="5" t="str">
        <f>FIXED(EXP('WinBUGS output'!N2509),2)</f>
        <v>0.59</v>
      </c>
      <c r="AA2510" s="5" t="str">
        <f>FIXED(EXP('WinBUGS output'!M2509),2)</f>
        <v>0.28</v>
      </c>
      <c r="AB2510" s="5" t="str">
        <f>FIXED(EXP('WinBUGS output'!O2509),2)</f>
        <v>1.19</v>
      </c>
    </row>
    <row r="2511" spans="1:28" x14ac:dyDescent="0.25">
      <c r="A2511" s="15">
        <v>34</v>
      </c>
      <c r="B2511" s="15">
        <v>67</v>
      </c>
      <c r="C2511" s="5" t="str">
        <f>VLOOKUP(A2511,'WinBUGS output'!A:C,3,FALSE)</f>
        <v>Behavioural bibliotherapy</v>
      </c>
      <c r="D2511" s="5" t="str">
        <f>VLOOKUP(B2511,'WinBUGS output'!A:C,3,FALSE)</f>
        <v>CBT individual (over 15 sessions) + TAU</v>
      </c>
      <c r="E2511" s="5" t="str">
        <f>FIXED('WinBUGS output'!N2510,2)</f>
        <v>-0.55</v>
      </c>
      <c r="F2511" s="5" t="str">
        <f>FIXED('WinBUGS output'!M2510,2)</f>
        <v>-1.50</v>
      </c>
      <c r="G2511" s="5" t="str">
        <f>FIXED('WinBUGS output'!O2510,2)</f>
        <v>0.32</v>
      </c>
      <c r="H2511" s="38"/>
      <c r="I2511" s="38"/>
      <c r="J2511" s="38"/>
      <c r="X2511" s="5" t="str">
        <f t="shared" si="90"/>
        <v>Behavioural bibliotherapy</v>
      </c>
      <c r="Y2511" s="5" t="str">
        <f t="shared" si="91"/>
        <v>CBT individual (over 15 sessions) + TAU</v>
      </c>
      <c r="Z2511" s="5" t="str">
        <f>FIXED(EXP('WinBUGS output'!N2510),2)</f>
        <v>0.58</v>
      </c>
      <c r="AA2511" s="5" t="str">
        <f>FIXED(EXP('WinBUGS output'!M2510),2)</f>
        <v>0.22</v>
      </c>
      <c r="AB2511" s="5" t="str">
        <f>FIXED(EXP('WinBUGS output'!O2510),2)</f>
        <v>1.38</v>
      </c>
    </row>
    <row r="2512" spans="1:28" x14ac:dyDescent="0.25">
      <c r="A2512" s="15">
        <v>34</v>
      </c>
      <c r="B2512" s="15">
        <v>68</v>
      </c>
      <c r="C2512" s="5" t="str">
        <f>VLOOKUP(A2512,'WinBUGS output'!A:C,3,FALSE)</f>
        <v>Behavioural bibliotherapy</v>
      </c>
      <c r="D2512" s="5" t="str">
        <f>VLOOKUP(B2512,'WinBUGS output'!A:C,3,FALSE)</f>
        <v>Rational emotive behaviour therapy (REBT) individual</v>
      </c>
      <c r="E2512" s="5" t="str">
        <f>FIXED('WinBUGS output'!N2511,2)</f>
        <v>-0.56</v>
      </c>
      <c r="F2512" s="5" t="str">
        <f>FIXED('WinBUGS output'!M2511,2)</f>
        <v>-1.49</v>
      </c>
      <c r="G2512" s="5" t="str">
        <f>FIXED('WinBUGS output'!O2511,2)</f>
        <v>0.29</v>
      </c>
      <c r="H2512" s="38"/>
      <c r="I2512" s="38"/>
      <c r="J2512" s="38"/>
      <c r="X2512" s="5" t="str">
        <f t="shared" si="90"/>
        <v>Behavioural bibliotherapy</v>
      </c>
      <c r="Y2512" s="5" t="str">
        <f t="shared" si="91"/>
        <v>Rational emotive behaviour therapy (REBT) individual</v>
      </c>
      <c r="Z2512" s="5" t="str">
        <f>FIXED(EXP('WinBUGS output'!N2511),2)</f>
        <v>0.57</v>
      </c>
      <c r="AA2512" s="5" t="str">
        <f>FIXED(EXP('WinBUGS output'!M2511),2)</f>
        <v>0.22</v>
      </c>
      <c r="AB2512" s="5" t="str">
        <f>FIXED(EXP('WinBUGS output'!O2511),2)</f>
        <v>1.34</v>
      </c>
    </row>
    <row r="2513" spans="1:28" x14ac:dyDescent="0.25">
      <c r="A2513" s="15">
        <v>34</v>
      </c>
      <c r="B2513" s="15">
        <v>69</v>
      </c>
      <c r="C2513" s="5" t="str">
        <f>VLOOKUP(A2513,'WinBUGS output'!A:C,3,FALSE)</f>
        <v>Behavioural bibliotherapy</v>
      </c>
      <c r="D2513" s="5" t="str">
        <f>VLOOKUP(B2513,'WinBUGS output'!A:C,3,FALSE)</f>
        <v>Third-wave cognitive therapy individual</v>
      </c>
      <c r="E2513" s="5" t="str">
        <f>FIXED('WinBUGS output'!N2512,2)</f>
        <v>-0.60</v>
      </c>
      <c r="F2513" s="5" t="str">
        <f>FIXED('WinBUGS output'!M2512,2)</f>
        <v>-1.45</v>
      </c>
      <c r="G2513" s="5" t="str">
        <f>FIXED('WinBUGS output'!O2512,2)</f>
        <v>0.18</v>
      </c>
      <c r="H2513" s="38"/>
      <c r="I2513" s="38"/>
      <c r="J2513" s="38"/>
      <c r="X2513" s="5" t="str">
        <f t="shared" si="90"/>
        <v>Behavioural bibliotherapy</v>
      </c>
      <c r="Y2513" s="5" t="str">
        <f t="shared" si="91"/>
        <v>Third-wave cognitive therapy individual</v>
      </c>
      <c r="Z2513" s="5" t="str">
        <f>FIXED(EXP('WinBUGS output'!N2512),2)</f>
        <v>0.55</v>
      </c>
      <c r="AA2513" s="5" t="str">
        <f>FIXED(EXP('WinBUGS output'!M2512),2)</f>
        <v>0.23</v>
      </c>
      <c r="AB2513" s="5" t="str">
        <f>FIXED(EXP('WinBUGS output'!O2512),2)</f>
        <v>1.19</v>
      </c>
    </row>
    <row r="2514" spans="1:28" x14ac:dyDescent="0.25">
      <c r="A2514" s="15">
        <v>34</v>
      </c>
      <c r="B2514" s="15">
        <v>70</v>
      </c>
      <c r="C2514" s="5" t="str">
        <f>VLOOKUP(A2514,'WinBUGS output'!A:C,3,FALSE)</f>
        <v>Behavioural bibliotherapy</v>
      </c>
      <c r="D2514" s="5" t="str">
        <f>VLOOKUP(B2514,'WinBUGS output'!A:C,3,FALSE)</f>
        <v>Third-wave cognitive therapy individual + TAU</v>
      </c>
      <c r="E2514" s="5" t="str">
        <f>FIXED('WinBUGS output'!N2513,2)</f>
        <v>-0.56</v>
      </c>
      <c r="F2514" s="5" t="str">
        <f>FIXED('WinBUGS output'!M2513,2)</f>
        <v>-1.52</v>
      </c>
      <c r="G2514" s="5" t="str">
        <f>FIXED('WinBUGS output'!O2513,2)</f>
        <v>0.30</v>
      </c>
      <c r="H2514" s="38"/>
      <c r="I2514" s="38"/>
      <c r="J2514" s="38"/>
      <c r="X2514" s="5" t="str">
        <f t="shared" si="90"/>
        <v>Behavioural bibliotherapy</v>
      </c>
      <c r="Y2514" s="5" t="str">
        <f t="shared" si="91"/>
        <v>Third-wave cognitive therapy individual + TAU</v>
      </c>
      <c r="Z2514" s="5" t="str">
        <f>FIXED(EXP('WinBUGS output'!N2513),2)</f>
        <v>0.57</v>
      </c>
      <c r="AA2514" s="5" t="str">
        <f>FIXED(EXP('WinBUGS output'!M2513),2)</f>
        <v>0.22</v>
      </c>
      <c r="AB2514" s="5" t="str">
        <f>FIXED(EXP('WinBUGS output'!O2513),2)</f>
        <v>1.35</v>
      </c>
    </row>
    <row r="2515" spans="1:28" x14ac:dyDescent="0.25">
      <c r="A2515" s="15">
        <v>34</v>
      </c>
      <c r="B2515" s="15">
        <v>71</v>
      </c>
      <c r="C2515" s="5" t="str">
        <f>VLOOKUP(A2515,'WinBUGS output'!A:C,3,FALSE)</f>
        <v>Behavioural bibliotherapy</v>
      </c>
      <c r="D2515" s="5" t="str">
        <f>VLOOKUP(B2515,'WinBUGS output'!A:C,3,FALSE)</f>
        <v>CBT group (under 15 sessions)</v>
      </c>
      <c r="E2515" s="5" t="str">
        <f>FIXED('WinBUGS output'!N2514,2)</f>
        <v>-0.29</v>
      </c>
      <c r="F2515" s="5" t="str">
        <f>FIXED('WinBUGS output'!M2514,2)</f>
        <v>-1.16</v>
      </c>
      <c r="G2515" s="5" t="str">
        <f>FIXED('WinBUGS output'!O2514,2)</f>
        <v>0.55</v>
      </c>
      <c r="H2515" s="38"/>
      <c r="I2515" s="38"/>
      <c r="J2515" s="38"/>
      <c r="X2515" s="5" t="str">
        <f t="shared" si="90"/>
        <v>Behavioural bibliotherapy</v>
      </c>
      <c r="Y2515" s="5" t="str">
        <f t="shared" si="91"/>
        <v>CBT group (under 15 sessions)</v>
      </c>
      <c r="Z2515" s="5" t="str">
        <f>FIXED(EXP('WinBUGS output'!N2514),2)</f>
        <v>0.75</v>
      </c>
      <c r="AA2515" s="5" t="str">
        <f>FIXED(EXP('WinBUGS output'!M2514),2)</f>
        <v>0.31</v>
      </c>
      <c r="AB2515" s="5" t="str">
        <f>FIXED(EXP('WinBUGS output'!O2514),2)</f>
        <v>1.74</v>
      </c>
    </row>
    <row r="2516" spans="1:28" x14ac:dyDescent="0.25">
      <c r="A2516" s="15">
        <v>34</v>
      </c>
      <c r="B2516" s="15">
        <v>72</v>
      </c>
      <c r="C2516" s="5" t="str">
        <f>VLOOKUP(A2516,'WinBUGS output'!A:C,3,FALSE)</f>
        <v>Behavioural bibliotherapy</v>
      </c>
      <c r="D2516" s="5" t="str">
        <f>VLOOKUP(B2516,'WinBUGS output'!A:C,3,FALSE)</f>
        <v>CBT group (under 15 sessions) + TAU</v>
      </c>
      <c r="E2516" s="5" t="str">
        <f>FIXED('WinBUGS output'!N2515,2)</f>
        <v>-1.00</v>
      </c>
      <c r="F2516" s="5" t="str">
        <f>FIXED('WinBUGS output'!M2515,2)</f>
        <v>-2.14</v>
      </c>
      <c r="G2516" s="5" t="str">
        <f>FIXED('WinBUGS output'!O2515,2)</f>
        <v>-0.01</v>
      </c>
      <c r="H2516" s="38"/>
      <c r="I2516" s="38"/>
      <c r="J2516" s="38"/>
      <c r="X2516" s="5" t="str">
        <f t="shared" si="90"/>
        <v>Behavioural bibliotherapy</v>
      </c>
      <c r="Y2516" s="5" t="str">
        <f t="shared" si="91"/>
        <v>CBT group (under 15 sessions) + TAU</v>
      </c>
      <c r="Z2516" s="5" t="str">
        <f>FIXED(EXP('WinBUGS output'!N2515),2)</f>
        <v>0.37</v>
      </c>
      <c r="AA2516" s="5" t="str">
        <f>FIXED(EXP('WinBUGS output'!M2515),2)</f>
        <v>0.12</v>
      </c>
      <c r="AB2516" s="5" t="str">
        <f>FIXED(EXP('WinBUGS output'!O2515),2)</f>
        <v>0.99</v>
      </c>
    </row>
    <row r="2517" spans="1:28" x14ac:dyDescent="0.25">
      <c r="A2517" s="15">
        <v>34</v>
      </c>
      <c r="B2517" s="15">
        <v>73</v>
      </c>
      <c r="C2517" s="5" t="str">
        <f>VLOOKUP(A2517,'WinBUGS output'!A:C,3,FALSE)</f>
        <v>Behavioural bibliotherapy</v>
      </c>
      <c r="D2517" s="5" t="str">
        <f>VLOOKUP(B2517,'WinBUGS output'!A:C,3,FALSE)</f>
        <v>CBT group (over 15 sessions)</v>
      </c>
      <c r="E2517" s="5" t="str">
        <f>FIXED('WinBUGS output'!N2516,2)</f>
        <v>-0.47</v>
      </c>
      <c r="F2517" s="5" t="str">
        <f>FIXED('WinBUGS output'!M2516,2)</f>
        <v>-1.45</v>
      </c>
      <c r="G2517" s="5" t="str">
        <f>FIXED('WinBUGS output'!O2516,2)</f>
        <v>0.46</v>
      </c>
      <c r="H2517" s="38"/>
      <c r="I2517" s="38"/>
      <c r="J2517" s="38"/>
      <c r="X2517" s="5" t="str">
        <f t="shared" si="90"/>
        <v>Behavioural bibliotherapy</v>
      </c>
      <c r="Y2517" s="5" t="str">
        <f t="shared" si="91"/>
        <v>CBT group (over 15 sessions)</v>
      </c>
      <c r="Z2517" s="5" t="str">
        <f>FIXED(EXP('WinBUGS output'!N2516),2)</f>
        <v>0.63</v>
      </c>
      <c r="AA2517" s="5" t="str">
        <f>FIXED(EXP('WinBUGS output'!M2516),2)</f>
        <v>0.23</v>
      </c>
      <c r="AB2517" s="5" t="str">
        <f>FIXED(EXP('WinBUGS output'!O2516),2)</f>
        <v>1.59</v>
      </c>
    </row>
    <row r="2518" spans="1:28" x14ac:dyDescent="0.25">
      <c r="A2518" s="15">
        <v>34</v>
      </c>
      <c r="B2518" s="15">
        <v>74</v>
      </c>
      <c r="C2518" s="5" t="str">
        <f>VLOOKUP(A2518,'WinBUGS output'!A:C,3,FALSE)</f>
        <v>Behavioural bibliotherapy</v>
      </c>
      <c r="D2518" s="5" t="str">
        <f>VLOOKUP(B2518,'WinBUGS output'!A:C,3,FALSE)</f>
        <v>Coping with Depression course (group)</v>
      </c>
      <c r="E2518" s="5" t="str">
        <f>FIXED('WinBUGS output'!N2517,2)</f>
        <v>-0.43</v>
      </c>
      <c r="F2518" s="5" t="str">
        <f>FIXED('WinBUGS output'!M2517,2)</f>
        <v>-1.32</v>
      </c>
      <c r="G2518" s="5" t="str">
        <f>FIXED('WinBUGS output'!O2517,2)</f>
        <v>0.41</v>
      </c>
      <c r="H2518" s="38"/>
      <c r="I2518" s="38"/>
      <c r="J2518" s="38"/>
      <c r="X2518" s="5" t="str">
        <f t="shared" si="90"/>
        <v>Behavioural bibliotherapy</v>
      </c>
      <c r="Y2518" s="5" t="str">
        <f t="shared" si="91"/>
        <v>Coping with Depression course (group)</v>
      </c>
      <c r="Z2518" s="5" t="str">
        <f>FIXED(EXP('WinBUGS output'!N2517),2)</f>
        <v>0.65</v>
      </c>
      <c r="AA2518" s="5" t="str">
        <f>FIXED(EXP('WinBUGS output'!M2517),2)</f>
        <v>0.27</v>
      </c>
      <c r="AB2518" s="5" t="str">
        <f>FIXED(EXP('WinBUGS output'!O2517),2)</f>
        <v>1.51</v>
      </c>
    </row>
    <row r="2519" spans="1:28" x14ac:dyDescent="0.25">
      <c r="A2519" s="15">
        <v>34</v>
      </c>
      <c r="B2519" s="15">
        <v>75</v>
      </c>
      <c r="C2519" s="5" t="str">
        <f>VLOOKUP(A2519,'WinBUGS output'!A:C,3,FALSE)</f>
        <v>Behavioural bibliotherapy</v>
      </c>
      <c r="D2519" s="5" t="str">
        <f>VLOOKUP(B2519,'WinBUGS output'!A:C,3,FALSE)</f>
        <v>Coping with Depression course (group) + TAU</v>
      </c>
      <c r="E2519" s="5" t="str">
        <f>FIXED('WinBUGS output'!N2518,2)</f>
        <v>-0.15</v>
      </c>
      <c r="F2519" s="5" t="str">
        <f>FIXED('WinBUGS output'!M2518,2)</f>
        <v>-1.08</v>
      </c>
      <c r="G2519" s="5" t="str">
        <f>FIXED('WinBUGS output'!O2518,2)</f>
        <v>0.85</v>
      </c>
      <c r="H2519" s="38"/>
      <c r="I2519" s="38"/>
      <c r="J2519" s="38"/>
      <c r="X2519" s="5" t="str">
        <f t="shared" si="90"/>
        <v>Behavioural bibliotherapy</v>
      </c>
      <c r="Y2519" s="5" t="str">
        <f t="shared" si="91"/>
        <v>Coping with Depression course (group) + TAU</v>
      </c>
      <c r="Z2519" s="5" t="str">
        <f>FIXED(EXP('WinBUGS output'!N2518),2)</f>
        <v>0.86</v>
      </c>
      <c r="AA2519" s="5" t="str">
        <f>FIXED(EXP('WinBUGS output'!M2518),2)</f>
        <v>0.34</v>
      </c>
      <c r="AB2519" s="5" t="str">
        <f>FIXED(EXP('WinBUGS output'!O2518),2)</f>
        <v>2.34</v>
      </c>
    </row>
    <row r="2520" spans="1:28" x14ac:dyDescent="0.25">
      <c r="A2520" s="15">
        <v>34</v>
      </c>
      <c r="B2520" s="15">
        <v>76</v>
      </c>
      <c r="C2520" s="5" t="str">
        <f>VLOOKUP(A2520,'WinBUGS output'!A:C,3,FALSE)</f>
        <v>Behavioural bibliotherapy</v>
      </c>
      <c r="D2520" s="5" t="str">
        <f>VLOOKUP(B2520,'WinBUGS output'!A:C,3,FALSE)</f>
        <v>Rational emotive behaviour therapy (REBT) group</v>
      </c>
      <c r="E2520" s="5" t="str">
        <f>FIXED('WinBUGS output'!N2519,2)</f>
        <v>-0.70</v>
      </c>
      <c r="F2520" s="5" t="str">
        <f>FIXED('WinBUGS output'!M2519,2)</f>
        <v>-1.90</v>
      </c>
      <c r="G2520" s="5" t="str">
        <f>FIXED('WinBUGS output'!O2519,2)</f>
        <v>0.30</v>
      </c>
      <c r="H2520" s="38"/>
      <c r="I2520" s="38"/>
      <c r="J2520" s="38"/>
      <c r="X2520" s="5" t="str">
        <f t="shared" si="90"/>
        <v>Behavioural bibliotherapy</v>
      </c>
      <c r="Y2520" s="5" t="str">
        <f t="shared" si="91"/>
        <v>Rational emotive behaviour therapy (REBT) group</v>
      </c>
      <c r="Z2520" s="5" t="str">
        <f>FIXED(EXP('WinBUGS output'!N2519),2)</f>
        <v>0.50</v>
      </c>
      <c r="AA2520" s="5" t="str">
        <f>FIXED(EXP('WinBUGS output'!M2519),2)</f>
        <v>0.15</v>
      </c>
      <c r="AB2520" s="5" t="str">
        <f>FIXED(EXP('WinBUGS output'!O2519),2)</f>
        <v>1.35</v>
      </c>
    </row>
    <row r="2521" spans="1:28" x14ac:dyDescent="0.25">
      <c r="A2521" s="15">
        <v>34</v>
      </c>
      <c r="B2521" s="15">
        <v>77</v>
      </c>
      <c r="C2521" s="5" t="str">
        <f>VLOOKUP(A2521,'WinBUGS output'!A:C,3,FALSE)</f>
        <v>Behavioural bibliotherapy</v>
      </c>
      <c r="D2521" s="5" t="str">
        <f>VLOOKUP(B2521,'WinBUGS output'!A:C,3,FALSE)</f>
        <v>Third-wave cognitive therapy group</v>
      </c>
      <c r="E2521" s="5" t="str">
        <f>FIXED('WinBUGS output'!N2520,2)</f>
        <v>-0.27</v>
      </c>
      <c r="F2521" s="5" t="str">
        <f>FIXED('WinBUGS output'!M2520,2)</f>
        <v>-1.23</v>
      </c>
      <c r="G2521" s="5" t="str">
        <f>FIXED('WinBUGS output'!O2520,2)</f>
        <v>0.71</v>
      </c>
      <c r="H2521" s="38"/>
      <c r="I2521" s="38"/>
      <c r="J2521" s="38"/>
      <c r="X2521" s="5" t="str">
        <f t="shared" si="90"/>
        <v>Behavioural bibliotherapy</v>
      </c>
      <c r="Y2521" s="5" t="str">
        <f t="shared" si="91"/>
        <v>Third-wave cognitive therapy group</v>
      </c>
      <c r="Z2521" s="5" t="str">
        <f>FIXED(EXP('WinBUGS output'!N2520),2)</f>
        <v>0.76</v>
      </c>
      <c r="AA2521" s="5" t="str">
        <f>FIXED(EXP('WinBUGS output'!M2520),2)</f>
        <v>0.29</v>
      </c>
      <c r="AB2521" s="5" t="str">
        <f>FIXED(EXP('WinBUGS output'!O2520),2)</f>
        <v>2.04</v>
      </c>
    </row>
    <row r="2522" spans="1:28" x14ac:dyDescent="0.25">
      <c r="A2522" s="15">
        <v>34</v>
      </c>
      <c r="B2522" s="15">
        <v>78</v>
      </c>
      <c r="C2522" s="5" t="str">
        <f>VLOOKUP(A2522,'WinBUGS output'!A:C,3,FALSE)</f>
        <v>Behavioural bibliotherapy</v>
      </c>
      <c r="D2522" s="5" t="str">
        <f>VLOOKUP(B2522,'WinBUGS output'!A:C,3,FALSE)</f>
        <v>Third-wave cognitive therapy group + TAU</v>
      </c>
      <c r="E2522" s="5" t="str">
        <f>FIXED('WinBUGS output'!N2521,2)</f>
        <v>-0.59</v>
      </c>
      <c r="F2522" s="5" t="str">
        <f>FIXED('WinBUGS output'!M2521,2)</f>
        <v>-1.71</v>
      </c>
      <c r="G2522" s="5" t="str">
        <f>FIXED('WinBUGS output'!O2521,2)</f>
        <v>0.41</v>
      </c>
      <c r="H2522" s="38"/>
      <c r="I2522" s="38"/>
      <c r="J2522" s="38"/>
      <c r="X2522" s="5" t="str">
        <f t="shared" si="90"/>
        <v>Behavioural bibliotherapy</v>
      </c>
      <c r="Y2522" s="5" t="str">
        <f t="shared" si="91"/>
        <v>Third-wave cognitive therapy group + TAU</v>
      </c>
      <c r="Z2522" s="5" t="str">
        <f>FIXED(EXP('WinBUGS output'!N2521),2)</f>
        <v>0.55</v>
      </c>
      <c r="AA2522" s="5" t="str">
        <f>FIXED(EXP('WinBUGS output'!M2521),2)</f>
        <v>0.18</v>
      </c>
      <c r="AB2522" s="5" t="str">
        <f>FIXED(EXP('WinBUGS output'!O2521),2)</f>
        <v>1.51</v>
      </c>
    </row>
    <row r="2523" spans="1:28" x14ac:dyDescent="0.25">
      <c r="A2523" s="15">
        <v>34</v>
      </c>
      <c r="B2523" s="15">
        <v>79</v>
      </c>
      <c r="C2523" s="5" t="str">
        <f>VLOOKUP(A2523,'WinBUGS output'!A:C,3,FALSE)</f>
        <v>Behavioural bibliotherapy</v>
      </c>
      <c r="D2523" s="5" t="str">
        <f>VLOOKUP(B2523,'WinBUGS output'!A:C,3,FALSE)</f>
        <v>CBT individual (over 15 sessions) + any AD</v>
      </c>
      <c r="E2523" s="5" t="str">
        <f>FIXED('WinBUGS output'!N2522,2)</f>
        <v>-0.05</v>
      </c>
      <c r="F2523" s="5" t="str">
        <f>FIXED('WinBUGS output'!M2522,2)</f>
        <v>-1.23</v>
      </c>
      <c r="G2523" s="5" t="str">
        <f>FIXED('WinBUGS output'!O2522,2)</f>
        <v>1.16</v>
      </c>
      <c r="H2523" s="38"/>
      <c r="I2523" s="38"/>
      <c r="J2523" s="38"/>
      <c r="X2523" s="5" t="str">
        <f t="shared" si="90"/>
        <v>Behavioural bibliotherapy</v>
      </c>
      <c r="Y2523" s="5" t="str">
        <f t="shared" si="91"/>
        <v>CBT individual (over 15 sessions) + any AD</v>
      </c>
      <c r="Z2523" s="5" t="str">
        <f>FIXED(EXP('WinBUGS output'!N2522),2)</f>
        <v>0.95</v>
      </c>
      <c r="AA2523" s="5" t="str">
        <f>FIXED(EXP('WinBUGS output'!M2522),2)</f>
        <v>0.29</v>
      </c>
      <c r="AB2523" s="5" t="str">
        <f>FIXED(EXP('WinBUGS output'!O2522),2)</f>
        <v>3.19</v>
      </c>
    </row>
    <row r="2524" spans="1:28" x14ac:dyDescent="0.25">
      <c r="A2524" s="15">
        <v>34</v>
      </c>
      <c r="B2524" s="15">
        <v>80</v>
      </c>
      <c r="C2524" s="5" t="str">
        <f>VLOOKUP(A2524,'WinBUGS output'!A:C,3,FALSE)</f>
        <v>Behavioural bibliotherapy</v>
      </c>
      <c r="D2524" s="5" t="str">
        <f>VLOOKUP(B2524,'WinBUGS output'!A:C,3,FALSE)</f>
        <v>CBT individual (over 15 sessions) + any TCA</v>
      </c>
      <c r="E2524" s="5" t="str">
        <f>FIXED('WinBUGS output'!N2523,2)</f>
        <v>-0.14</v>
      </c>
      <c r="F2524" s="5" t="str">
        <f>FIXED('WinBUGS output'!M2523,2)</f>
        <v>-1.20</v>
      </c>
      <c r="G2524" s="5" t="str">
        <f>FIXED('WinBUGS output'!O2523,2)</f>
        <v>0.87</v>
      </c>
      <c r="H2524" s="38"/>
      <c r="I2524" s="38"/>
      <c r="J2524" s="38"/>
      <c r="X2524" s="5" t="str">
        <f t="shared" si="90"/>
        <v>Behavioural bibliotherapy</v>
      </c>
      <c r="Y2524" s="5" t="str">
        <f t="shared" si="91"/>
        <v>CBT individual (over 15 sessions) + any TCA</v>
      </c>
      <c r="Z2524" s="5" t="str">
        <f>FIXED(EXP('WinBUGS output'!N2523),2)</f>
        <v>0.87</v>
      </c>
      <c r="AA2524" s="5" t="str">
        <f>FIXED(EXP('WinBUGS output'!M2523),2)</f>
        <v>0.30</v>
      </c>
      <c r="AB2524" s="5" t="str">
        <f>FIXED(EXP('WinBUGS output'!O2523),2)</f>
        <v>2.38</v>
      </c>
    </row>
    <row r="2525" spans="1:28" x14ac:dyDescent="0.25">
      <c r="A2525" s="15">
        <v>34</v>
      </c>
      <c r="B2525" s="15">
        <v>81</v>
      </c>
      <c r="C2525" s="5" t="str">
        <f>VLOOKUP(A2525,'WinBUGS output'!A:C,3,FALSE)</f>
        <v>Behavioural bibliotherapy</v>
      </c>
      <c r="D2525" s="5" t="str">
        <f>VLOOKUP(B2525,'WinBUGS output'!A:C,3,FALSE)</f>
        <v>CBT individual (over 15 sessions) + imipramine</v>
      </c>
      <c r="E2525" s="5" t="str">
        <f>FIXED('WinBUGS output'!N2524,2)</f>
        <v>-0.16</v>
      </c>
      <c r="F2525" s="5" t="str">
        <f>FIXED('WinBUGS output'!M2524,2)</f>
        <v>-1.28</v>
      </c>
      <c r="G2525" s="5" t="str">
        <f>FIXED('WinBUGS output'!O2524,2)</f>
        <v>0.92</v>
      </c>
      <c r="H2525" s="38"/>
      <c r="I2525" s="38"/>
      <c r="J2525" s="38"/>
      <c r="X2525" s="5" t="str">
        <f t="shared" si="90"/>
        <v>Behavioural bibliotherapy</v>
      </c>
      <c r="Y2525" s="5" t="str">
        <f t="shared" si="91"/>
        <v>CBT individual (over 15 sessions) + imipramine</v>
      </c>
      <c r="Z2525" s="5" t="str">
        <f>FIXED(EXP('WinBUGS output'!N2524),2)</f>
        <v>0.85</v>
      </c>
      <c r="AA2525" s="5" t="str">
        <f>FIXED(EXP('WinBUGS output'!M2524),2)</f>
        <v>0.28</v>
      </c>
      <c r="AB2525" s="5" t="str">
        <f>FIXED(EXP('WinBUGS output'!O2524),2)</f>
        <v>2.50</v>
      </c>
    </row>
    <row r="2526" spans="1:28" x14ac:dyDescent="0.25">
      <c r="A2526" s="15">
        <v>34</v>
      </c>
      <c r="B2526" s="15">
        <v>82</v>
      </c>
      <c r="C2526" s="5" t="str">
        <f>VLOOKUP(A2526,'WinBUGS output'!A:C,3,FALSE)</f>
        <v>Behavioural bibliotherapy</v>
      </c>
      <c r="D2526" s="5" t="str">
        <f>VLOOKUP(B2526,'WinBUGS output'!A:C,3,FALSE)</f>
        <v>CBT group (under 15 sessions) + imipramine</v>
      </c>
      <c r="E2526" s="5" t="str">
        <f>FIXED('WinBUGS output'!N2525,2)</f>
        <v>0.71</v>
      </c>
      <c r="F2526" s="5" t="str">
        <f>FIXED('WinBUGS output'!M2525,2)</f>
        <v>-0.89</v>
      </c>
      <c r="G2526" s="5" t="str">
        <f>FIXED('WinBUGS output'!O2525,2)</f>
        <v>2.28</v>
      </c>
      <c r="H2526" s="38"/>
      <c r="I2526" s="38"/>
      <c r="J2526" s="38"/>
      <c r="X2526" s="5" t="str">
        <f t="shared" si="90"/>
        <v>Behavioural bibliotherapy</v>
      </c>
      <c r="Y2526" s="5" t="str">
        <f t="shared" si="91"/>
        <v>CBT group (under 15 sessions) + imipramine</v>
      </c>
      <c r="Z2526" s="5" t="str">
        <f>FIXED(EXP('WinBUGS output'!N2525),2)</f>
        <v>2.03</v>
      </c>
      <c r="AA2526" s="5" t="str">
        <f>FIXED(EXP('WinBUGS output'!M2525),2)</f>
        <v>0.41</v>
      </c>
      <c r="AB2526" s="5" t="str">
        <f>FIXED(EXP('WinBUGS output'!O2525),2)</f>
        <v>9.73</v>
      </c>
    </row>
    <row r="2527" spans="1:28" x14ac:dyDescent="0.25">
      <c r="A2527" s="15">
        <v>34</v>
      </c>
      <c r="B2527" s="15">
        <v>83</v>
      </c>
      <c r="C2527" s="5" t="str">
        <f>VLOOKUP(A2527,'WinBUGS output'!A:C,3,FALSE)</f>
        <v>Behavioural bibliotherapy</v>
      </c>
      <c r="D2527" s="5" t="str">
        <f>VLOOKUP(B2527,'WinBUGS output'!A:C,3,FALSE)</f>
        <v>Problem solving individual + any SSRI</v>
      </c>
      <c r="E2527" s="5" t="str">
        <f>FIXED('WinBUGS output'!N2526,2)</f>
        <v>-0.97</v>
      </c>
      <c r="F2527" s="5" t="str">
        <f>FIXED('WinBUGS output'!M2526,2)</f>
        <v>-2.48</v>
      </c>
      <c r="G2527" s="5" t="str">
        <f>FIXED('WinBUGS output'!O2526,2)</f>
        <v>0.48</v>
      </c>
      <c r="H2527" s="38"/>
      <c r="I2527" s="38"/>
      <c r="J2527" s="38"/>
      <c r="X2527" s="5" t="str">
        <f t="shared" si="90"/>
        <v>Behavioural bibliotherapy</v>
      </c>
      <c r="Y2527" s="5" t="str">
        <f t="shared" si="91"/>
        <v>Problem solving individual + any SSRI</v>
      </c>
      <c r="Z2527" s="5" t="str">
        <f>FIXED(EXP('WinBUGS output'!N2526),2)</f>
        <v>0.38</v>
      </c>
      <c r="AA2527" s="5" t="str">
        <f>FIXED(EXP('WinBUGS output'!M2526),2)</f>
        <v>0.08</v>
      </c>
      <c r="AB2527" s="5" t="str">
        <f>FIXED(EXP('WinBUGS output'!O2526),2)</f>
        <v>1.62</v>
      </c>
    </row>
    <row r="2528" spans="1:28" x14ac:dyDescent="0.25">
      <c r="A2528" s="15">
        <v>34</v>
      </c>
      <c r="B2528" s="15">
        <v>84</v>
      </c>
      <c r="C2528" s="5" t="str">
        <f>VLOOKUP(A2528,'WinBUGS output'!A:C,3,FALSE)</f>
        <v>Behavioural bibliotherapy</v>
      </c>
      <c r="D2528" s="5" t="str">
        <f>VLOOKUP(B2528,'WinBUGS output'!A:C,3,FALSE)</f>
        <v>Supportive psychotherapy + any SSRI</v>
      </c>
      <c r="E2528" s="5" t="str">
        <f>FIXED('WinBUGS output'!N2527,2)</f>
        <v>-0.23</v>
      </c>
      <c r="F2528" s="5" t="str">
        <f>FIXED('WinBUGS output'!M2527,2)</f>
        <v>-2.20</v>
      </c>
      <c r="G2528" s="5" t="str">
        <f>FIXED('WinBUGS output'!O2527,2)</f>
        <v>1.70</v>
      </c>
      <c r="H2528" s="38"/>
      <c r="I2528" s="38"/>
      <c r="J2528" s="38"/>
      <c r="X2528" s="5" t="str">
        <f t="shared" si="90"/>
        <v>Behavioural bibliotherapy</v>
      </c>
      <c r="Y2528" s="5" t="str">
        <f t="shared" si="91"/>
        <v>Supportive psychotherapy + any SSRI</v>
      </c>
      <c r="Z2528" s="5" t="str">
        <f>FIXED(EXP('WinBUGS output'!N2527),2)</f>
        <v>0.79</v>
      </c>
      <c r="AA2528" s="5" t="str">
        <f>FIXED(EXP('WinBUGS output'!M2527),2)</f>
        <v>0.11</v>
      </c>
      <c r="AB2528" s="5" t="str">
        <f>FIXED(EXP('WinBUGS output'!O2527),2)</f>
        <v>5.48</v>
      </c>
    </row>
    <row r="2529" spans="1:28" x14ac:dyDescent="0.25">
      <c r="A2529" s="15">
        <v>34</v>
      </c>
      <c r="B2529" s="15">
        <v>85</v>
      </c>
      <c r="C2529" s="5" t="str">
        <f>VLOOKUP(A2529,'WinBUGS output'!A:C,3,FALSE)</f>
        <v>Behavioural bibliotherapy</v>
      </c>
      <c r="D2529" s="5" t="str">
        <f>VLOOKUP(B2529,'WinBUGS output'!A:C,3,FALSE)</f>
        <v>Interpersonal psychotherapy (IPT) + any AD</v>
      </c>
      <c r="E2529" s="5" t="str">
        <f>FIXED('WinBUGS output'!N2528,2)</f>
        <v>-0.37</v>
      </c>
      <c r="F2529" s="5" t="str">
        <f>FIXED('WinBUGS output'!M2528,2)</f>
        <v>-1.77</v>
      </c>
      <c r="G2529" s="5" t="str">
        <f>FIXED('WinBUGS output'!O2528,2)</f>
        <v>1.00</v>
      </c>
      <c r="H2529" s="38"/>
      <c r="I2529" s="38"/>
      <c r="J2529" s="38"/>
      <c r="X2529" s="5" t="str">
        <f t="shared" si="90"/>
        <v>Behavioural bibliotherapy</v>
      </c>
      <c r="Y2529" s="5" t="str">
        <f t="shared" si="91"/>
        <v>Interpersonal psychotherapy (IPT) + any AD</v>
      </c>
      <c r="Z2529" s="5" t="str">
        <f>FIXED(EXP('WinBUGS output'!N2528),2)</f>
        <v>0.69</v>
      </c>
      <c r="AA2529" s="5" t="str">
        <f>FIXED(EXP('WinBUGS output'!M2528),2)</f>
        <v>0.17</v>
      </c>
      <c r="AB2529" s="5" t="str">
        <f>FIXED(EXP('WinBUGS output'!O2528),2)</f>
        <v>2.71</v>
      </c>
    </row>
    <row r="2530" spans="1:28" x14ac:dyDescent="0.25">
      <c r="A2530" s="15">
        <v>34</v>
      </c>
      <c r="B2530" s="15">
        <v>86</v>
      </c>
      <c r="C2530" s="5" t="str">
        <f>VLOOKUP(A2530,'WinBUGS output'!A:C,3,FALSE)</f>
        <v>Behavioural bibliotherapy</v>
      </c>
      <c r="D2530" s="5" t="str">
        <f>VLOOKUP(B2530,'WinBUGS output'!A:C,3,FALSE)</f>
        <v>Interpersonal psychotherapy (IPT) + imipramine</v>
      </c>
      <c r="E2530" s="5" t="str">
        <f>FIXED('WinBUGS output'!N2529,2)</f>
        <v>-0.48</v>
      </c>
      <c r="F2530" s="5" t="str">
        <f>FIXED('WinBUGS output'!M2529,2)</f>
        <v>-2.03</v>
      </c>
      <c r="G2530" s="5" t="str">
        <f>FIXED('WinBUGS output'!O2529,2)</f>
        <v>1.00</v>
      </c>
      <c r="H2530" s="38"/>
      <c r="I2530" s="38"/>
      <c r="J2530" s="38"/>
      <c r="X2530" s="5" t="str">
        <f t="shared" si="90"/>
        <v>Behavioural bibliotherapy</v>
      </c>
      <c r="Y2530" s="5" t="str">
        <f t="shared" si="91"/>
        <v>Interpersonal psychotherapy (IPT) + imipramine</v>
      </c>
      <c r="Z2530" s="5" t="str">
        <f>FIXED(EXP('WinBUGS output'!N2529),2)</f>
        <v>0.62</v>
      </c>
      <c r="AA2530" s="5" t="str">
        <f>FIXED(EXP('WinBUGS output'!M2529),2)</f>
        <v>0.13</v>
      </c>
      <c r="AB2530" s="5" t="str">
        <f>FIXED(EXP('WinBUGS output'!O2529),2)</f>
        <v>2.72</v>
      </c>
    </row>
    <row r="2531" spans="1:28" x14ac:dyDescent="0.25">
      <c r="A2531" s="15">
        <v>34</v>
      </c>
      <c r="B2531" s="15">
        <v>87</v>
      </c>
      <c r="C2531" s="5" t="str">
        <f>VLOOKUP(A2531,'WinBUGS output'!A:C,3,FALSE)</f>
        <v>Behavioural bibliotherapy</v>
      </c>
      <c r="D2531" s="5" t="str">
        <f>VLOOKUP(B2531,'WinBUGS output'!A:C,3,FALSE)</f>
        <v>Short-term psychodynamic psychotherapy individual + Any AD</v>
      </c>
      <c r="E2531" s="5" t="str">
        <f>FIXED('WinBUGS output'!N2530,2)</f>
        <v>0.27</v>
      </c>
      <c r="F2531" s="5" t="str">
        <f>FIXED('WinBUGS output'!M2530,2)</f>
        <v>-0.79</v>
      </c>
      <c r="G2531" s="5" t="str">
        <f>FIXED('WinBUGS output'!O2530,2)</f>
        <v>1.32</v>
      </c>
      <c r="H2531" s="38"/>
      <c r="I2531" s="38"/>
      <c r="J2531" s="38"/>
      <c r="X2531" s="5" t="str">
        <f t="shared" si="90"/>
        <v>Behavioural bibliotherapy</v>
      </c>
      <c r="Y2531" s="5" t="str">
        <f t="shared" si="91"/>
        <v>Short-term psychodynamic psychotherapy individual + Any AD</v>
      </c>
      <c r="Z2531" s="5" t="str">
        <f>FIXED(EXP('WinBUGS output'!N2530),2)</f>
        <v>1.31</v>
      </c>
      <c r="AA2531" s="5" t="str">
        <f>FIXED(EXP('WinBUGS output'!M2530),2)</f>
        <v>0.45</v>
      </c>
      <c r="AB2531" s="5" t="str">
        <f>FIXED(EXP('WinBUGS output'!O2530),2)</f>
        <v>3.74</v>
      </c>
    </row>
    <row r="2532" spans="1:28" x14ac:dyDescent="0.25">
      <c r="A2532" s="15">
        <v>34</v>
      </c>
      <c r="B2532" s="15">
        <v>88</v>
      </c>
      <c r="C2532" s="5" t="str">
        <f>VLOOKUP(A2532,'WinBUGS output'!A:C,3,FALSE)</f>
        <v>Behavioural bibliotherapy</v>
      </c>
      <c r="D2532" s="5" t="str">
        <f>VLOOKUP(B2532,'WinBUGS output'!A:C,3,FALSE)</f>
        <v>Short-term psychodynamic psychotherapy individual + any SSRI</v>
      </c>
      <c r="E2532" s="5" t="str">
        <f>FIXED('WinBUGS output'!N2531,2)</f>
        <v>0.25</v>
      </c>
      <c r="F2532" s="5" t="str">
        <f>FIXED('WinBUGS output'!M2531,2)</f>
        <v>-1.00</v>
      </c>
      <c r="G2532" s="5" t="str">
        <f>FIXED('WinBUGS output'!O2531,2)</f>
        <v>1.50</v>
      </c>
      <c r="H2532" s="38"/>
      <c r="I2532" s="38"/>
      <c r="J2532" s="38"/>
      <c r="X2532" s="5" t="str">
        <f t="shared" si="90"/>
        <v>Behavioural bibliotherapy</v>
      </c>
      <c r="Y2532" s="5" t="str">
        <f t="shared" si="91"/>
        <v>Short-term psychodynamic psychotherapy individual + any SSRI</v>
      </c>
      <c r="Z2532" s="5" t="str">
        <f>FIXED(EXP('WinBUGS output'!N2531),2)</f>
        <v>1.29</v>
      </c>
      <c r="AA2532" s="5" t="str">
        <f>FIXED(EXP('WinBUGS output'!M2531),2)</f>
        <v>0.37</v>
      </c>
      <c r="AB2532" s="5" t="str">
        <f>FIXED(EXP('WinBUGS output'!O2531),2)</f>
        <v>4.49</v>
      </c>
    </row>
    <row r="2533" spans="1:28" x14ac:dyDescent="0.25">
      <c r="A2533" s="15">
        <v>34</v>
      </c>
      <c r="B2533" s="15">
        <v>89</v>
      </c>
      <c r="C2533" s="5" t="str">
        <f>VLOOKUP(A2533,'WinBUGS output'!A:C,3,FALSE)</f>
        <v>Behavioural bibliotherapy</v>
      </c>
      <c r="D2533" s="5" t="str">
        <f>VLOOKUP(B2533,'WinBUGS output'!A:C,3,FALSE)</f>
        <v>CBT individual (over 15 sessions) + Pill placebo</v>
      </c>
      <c r="E2533" s="5" t="str">
        <f>FIXED('WinBUGS output'!N2532,2)</f>
        <v>-1.32</v>
      </c>
      <c r="F2533" s="5" t="str">
        <f>FIXED('WinBUGS output'!M2532,2)</f>
        <v>-2.78</v>
      </c>
      <c r="G2533" s="5" t="str">
        <f>FIXED('WinBUGS output'!O2532,2)</f>
        <v>0.02</v>
      </c>
      <c r="H2533" s="38"/>
      <c r="I2533" s="38"/>
      <c r="J2533" s="38"/>
      <c r="X2533" s="5" t="str">
        <f t="shared" si="90"/>
        <v>Behavioural bibliotherapy</v>
      </c>
      <c r="Y2533" s="5" t="str">
        <f t="shared" si="91"/>
        <v>CBT individual (over 15 sessions) + Pill placebo</v>
      </c>
      <c r="Z2533" s="5" t="str">
        <f>FIXED(EXP('WinBUGS output'!N2532),2)</f>
        <v>0.27</v>
      </c>
      <c r="AA2533" s="5" t="str">
        <f>FIXED(EXP('WinBUGS output'!M2532),2)</f>
        <v>0.06</v>
      </c>
      <c r="AB2533" s="5" t="str">
        <f>FIXED(EXP('WinBUGS output'!O2532),2)</f>
        <v>1.02</v>
      </c>
    </row>
    <row r="2534" spans="1:28" x14ac:dyDescent="0.25">
      <c r="A2534" s="15">
        <v>34</v>
      </c>
      <c r="B2534" s="15">
        <v>90</v>
      </c>
      <c r="C2534" s="5" t="str">
        <f>VLOOKUP(A2534,'WinBUGS output'!A:C,3,FALSE)</f>
        <v>Behavioural bibliotherapy</v>
      </c>
      <c r="D2534" s="5" t="str">
        <f>VLOOKUP(B2534,'WinBUGS output'!A:C,3,FALSE)</f>
        <v xml:space="preserve">Interpersonal psychotherapy (IPT) + Pill placebo </v>
      </c>
      <c r="E2534" s="5" t="str">
        <f>FIXED('WinBUGS output'!N2533,2)</f>
        <v>-1.15</v>
      </c>
      <c r="F2534" s="5" t="str">
        <f>FIXED('WinBUGS output'!M2533,2)</f>
        <v>-2.48</v>
      </c>
      <c r="G2534" s="5" t="str">
        <f>FIXED('WinBUGS output'!O2533,2)</f>
        <v>0.12</v>
      </c>
      <c r="H2534" s="38"/>
      <c r="I2534" s="38"/>
      <c r="J2534" s="38"/>
      <c r="X2534" s="5" t="str">
        <f t="shared" si="90"/>
        <v>Behavioural bibliotherapy</v>
      </c>
      <c r="Y2534" s="5" t="str">
        <f t="shared" si="91"/>
        <v xml:space="preserve">Interpersonal psychotherapy (IPT) + Pill placebo </v>
      </c>
      <c r="Z2534" s="5" t="str">
        <f>FIXED(EXP('WinBUGS output'!N2533),2)</f>
        <v>0.32</v>
      </c>
      <c r="AA2534" s="5" t="str">
        <f>FIXED(EXP('WinBUGS output'!M2533),2)</f>
        <v>0.08</v>
      </c>
      <c r="AB2534" s="5" t="str">
        <f>FIXED(EXP('WinBUGS output'!O2533),2)</f>
        <v>1.13</v>
      </c>
    </row>
    <row r="2535" spans="1:28" x14ac:dyDescent="0.25">
      <c r="A2535" s="15">
        <v>34</v>
      </c>
      <c r="B2535" s="15">
        <v>91</v>
      </c>
      <c r="C2535" s="5" t="str">
        <f>VLOOKUP(A2535,'WinBUGS output'!A:C,3,FALSE)</f>
        <v>Behavioural bibliotherapy</v>
      </c>
      <c r="D2535" s="5" t="str">
        <f>VLOOKUP(B2535,'WinBUGS output'!A:C,3,FALSE)</f>
        <v>Exercise + CBT individual (under 15 sessions)</v>
      </c>
      <c r="E2535" s="5" t="str">
        <f>FIXED('WinBUGS output'!N2534,2)</f>
        <v>-0.57</v>
      </c>
      <c r="F2535" s="5" t="str">
        <f>FIXED('WinBUGS output'!M2534,2)</f>
        <v>-1.79</v>
      </c>
      <c r="G2535" s="5" t="str">
        <f>FIXED('WinBUGS output'!O2534,2)</f>
        <v>0.55</v>
      </c>
      <c r="H2535" s="38"/>
      <c r="I2535" s="38"/>
      <c r="J2535" s="38"/>
      <c r="X2535" s="5" t="str">
        <f t="shared" si="90"/>
        <v>Behavioural bibliotherapy</v>
      </c>
      <c r="Y2535" s="5" t="str">
        <f t="shared" si="91"/>
        <v>Exercise + CBT individual (under 15 sessions)</v>
      </c>
      <c r="Z2535" s="5" t="str">
        <f>FIXED(EXP('WinBUGS output'!N2534),2)</f>
        <v>0.57</v>
      </c>
      <c r="AA2535" s="5" t="str">
        <f>FIXED(EXP('WinBUGS output'!M2534),2)</f>
        <v>0.17</v>
      </c>
      <c r="AB2535" s="5" t="str">
        <f>FIXED(EXP('WinBUGS output'!O2534),2)</f>
        <v>1.73</v>
      </c>
    </row>
    <row r="2536" spans="1:28" x14ac:dyDescent="0.25">
      <c r="A2536" s="15">
        <v>34</v>
      </c>
      <c r="B2536" s="15">
        <v>92</v>
      </c>
      <c r="C2536" s="5" t="str">
        <f>VLOOKUP(A2536,'WinBUGS output'!A:C,3,FALSE)</f>
        <v>Behavioural bibliotherapy</v>
      </c>
      <c r="D2536" s="5" t="str">
        <f>VLOOKUP(B2536,'WinBUGS output'!A:C,3,FALSE)</f>
        <v>Exercise + Sertraline</v>
      </c>
      <c r="E2536" s="5" t="str">
        <f>FIXED('WinBUGS output'!N2535,2)</f>
        <v>-0.45</v>
      </c>
      <c r="F2536" s="5" t="str">
        <f>FIXED('WinBUGS output'!M2535,2)</f>
        <v>-1.42</v>
      </c>
      <c r="G2536" s="5" t="str">
        <f>FIXED('WinBUGS output'!O2535,2)</f>
        <v>0.47</v>
      </c>
      <c r="H2536" s="38"/>
      <c r="I2536" s="38"/>
      <c r="J2536" s="38"/>
      <c r="X2536" s="5" t="str">
        <f t="shared" si="90"/>
        <v>Behavioural bibliotherapy</v>
      </c>
      <c r="Y2536" s="5" t="str">
        <f t="shared" si="91"/>
        <v>Exercise + Sertraline</v>
      </c>
      <c r="Z2536" s="5" t="str">
        <f>FIXED(EXP('WinBUGS output'!N2535),2)</f>
        <v>0.64</v>
      </c>
      <c r="AA2536" s="5" t="str">
        <f>FIXED(EXP('WinBUGS output'!M2535),2)</f>
        <v>0.24</v>
      </c>
      <c r="AB2536" s="5" t="str">
        <f>FIXED(EXP('WinBUGS output'!O2535),2)</f>
        <v>1.60</v>
      </c>
    </row>
    <row r="2537" spans="1:28" x14ac:dyDescent="0.25">
      <c r="A2537" s="15">
        <v>35</v>
      </c>
      <c r="B2537" s="15">
        <v>36</v>
      </c>
      <c r="C2537" s="5" t="str">
        <f>VLOOKUP(A2537,'WinBUGS output'!A:C,3,FALSE)</f>
        <v>Cognitive bibliotherapy</v>
      </c>
      <c r="D2537" s="5" t="str">
        <f>VLOOKUP(B2537,'WinBUGS output'!A:C,3,FALSE)</f>
        <v>Cognitive bibliotherapy + TAU</v>
      </c>
      <c r="E2537" s="5" t="str">
        <f>FIXED('WinBUGS output'!N2536,2)</f>
        <v>0.03</v>
      </c>
      <c r="F2537" s="5" t="str">
        <f>FIXED('WinBUGS output'!M2536,2)</f>
        <v>-0.53</v>
      </c>
      <c r="G2537" s="5" t="str">
        <f>FIXED('WinBUGS output'!O2536,2)</f>
        <v>0.64</v>
      </c>
      <c r="H2537" s="38"/>
      <c r="I2537" s="38"/>
      <c r="J2537" s="38"/>
      <c r="X2537" s="5" t="str">
        <f t="shared" si="90"/>
        <v>Cognitive bibliotherapy</v>
      </c>
      <c r="Y2537" s="5" t="str">
        <f t="shared" si="91"/>
        <v>Cognitive bibliotherapy + TAU</v>
      </c>
      <c r="Z2537" s="5" t="str">
        <f>FIXED(EXP('WinBUGS output'!N2536),2)</f>
        <v>1.03</v>
      </c>
      <c r="AA2537" s="5" t="str">
        <f>FIXED(EXP('WinBUGS output'!M2536),2)</f>
        <v>0.59</v>
      </c>
      <c r="AB2537" s="5" t="str">
        <f>FIXED(EXP('WinBUGS output'!O2536),2)</f>
        <v>1.89</v>
      </c>
    </row>
    <row r="2538" spans="1:28" x14ac:dyDescent="0.25">
      <c r="A2538" s="15">
        <v>35</v>
      </c>
      <c r="B2538" s="15">
        <v>37</v>
      </c>
      <c r="C2538" s="5" t="str">
        <f>VLOOKUP(A2538,'WinBUGS output'!A:C,3,FALSE)</f>
        <v>Cognitive bibliotherapy</v>
      </c>
      <c r="D2538" s="5" t="str">
        <f>VLOOKUP(B2538,'WinBUGS output'!A:C,3,FALSE)</f>
        <v>Computerised cognitive bias modification</v>
      </c>
      <c r="E2538" s="5" t="str">
        <f>FIXED('WinBUGS output'!N2537,2)</f>
        <v>0.05</v>
      </c>
      <c r="F2538" s="5" t="str">
        <f>FIXED('WinBUGS output'!M2537,2)</f>
        <v>-0.50</v>
      </c>
      <c r="G2538" s="5" t="str">
        <f>FIXED('WinBUGS output'!O2537,2)</f>
        <v>0.71</v>
      </c>
      <c r="H2538" s="38"/>
      <c r="I2538" s="38"/>
      <c r="J2538" s="38"/>
      <c r="X2538" s="5" t="str">
        <f t="shared" si="90"/>
        <v>Cognitive bibliotherapy</v>
      </c>
      <c r="Y2538" s="5" t="str">
        <f t="shared" si="91"/>
        <v>Computerised cognitive bias modification</v>
      </c>
      <c r="Z2538" s="5" t="str">
        <f>FIXED(EXP('WinBUGS output'!N2537),2)</f>
        <v>1.05</v>
      </c>
      <c r="AA2538" s="5" t="str">
        <f>FIXED(EXP('WinBUGS output'!M2537),2)</f>
        <v>0.60</v>
      </c>
      <c r="AB2538" s="5" t="str">
        <f>FIXED(EXP('WinBUGS output'!O2537),2)</f>
        <v>2.04</v>
      </c>
    </row>
    <row r="2539" spans="1:28" x14ac:dyDescent="0.25">
      <c r="A2539" s="15">
        <v>35</v>
      </c>
      <c r="B2539" s="15">
        <v>38</v>
      </c>
      <c r="C2539" s="5" t="str">
        <f>VLOOKUP(A2539,'WinBUGS output'!A:C,3,FALSE)</f>
        <v>Cognitive bibliotherapy</v>
      </c>
      <c r="D2539" s="5" t="str">
        <f>VLOOKUP(B2539,'WinBUGS output'!A:C,3,FALSE)</f>
        <v>Computerised mindfulness intervention</v>
      </c>
      <c r="E2539" s="5" t="str">
        <f>FIXED('WinBUGS output'!N2538,2)</f>
        <v>0.05</v>
      </c>
      <c r="F2539" s="5" t="str">
        <f>FIXED('WinBUGS output'!M2538,2)</f>
        <v>-0.51</v>
      </c>
      <c r="G2539" s="5" t="str">
        <f>FIXED('WinBUGS output'!O2538,2)</f>
        <v>0.77</v>
      </c>
      <c r="H2539" s="38"/>
      <c r="I2539" s="38"/>
      <c r="J2539" s="38"/>
      <c r="X2539" s="5" t="str">
        <f t="shared" si="90"/>
        <v>Cognitive bibliotherapy</v>
      </c>
      <c r="Y2539" s="5" t="str">
        <f t="shared" si="91"/>
        <v>Computerised mindfulness intervention</v>
      </c>
      <c r="Z2539" s="5" t="str">
        <f>FIXED(EXP('WinBUGS output'!N2538),2)</f>
        <v>1.05</v>
      </c>
      <c r="AA2539" s="5" t="str">
        <f>FIXED(EXP('WinBUGS output'!M2538),2)</f>
        <v>0.60</v>
      </c>
      <c r="AB2539" s="5" t="str">
        <f>FIXED(EXP('WinBUGS output'!O2538),2)</f>
        <v>2.15</v>
      </c>
    </row>
    <row r="2540" spans="1:28" x14ac:dyDescent="0.25">
      <c r="A2540" s="15">
        <v>35</v>
      </c>
      <c r="B2540" s="15">
        <v>39</v>
      </c>
      <c r="C2540" s="5" t="str">
        <f>VLOOKUP(A2540,'WinBUGS output'!A:C,3,FALSE)</f>
        <v>Cognitive bibliotherapy</v>
      </c>
      <c r="D2540" s="5" t="str">
        <f>VLOOKUP(B2540,'WinBUGS output'!A:C,3,FALSE)</f>
        <v>Computerised-CBT (CCBT)</v>
      </c>
      <c r="E2540" s="5" t="str">
        <f>FIXED('WinBUGS output'!N2539,2)</f>
        <v>0.07</v>
      </c>
      <c r="F2540" s="5" t="str">
        <f>FIXED('WinBUGS output'!M2539,2)</f>
        <v>-0.32</v>
      </c>
      <c r="G2540" s="5" t="str">
        <f>FIXED('WinBUGS output'!O2539,2)</f>
        <v>0.55</v>
      </c>
      <c r="H2540" s="38" t="s">
        <v>5249</v>
      </c>
      <c r="I2540" s="38" t="s">
        <v>5173</v>
      </c>
      <c r="J2540" s="38" t="s">
        <v>5468</v>
      </c>
      <c r="X2540" s="5" t="str">
        <f t="shared" si="90"/>
        <v>Cognitive bibliotherapy</v>
      </c>
      <c r="Y2540" s="5" t="str">
        <f t="shared" si="91"/>
        <v>Computerised-CBT (CCBT)</v>
      </c>
      <c r="Z2540" s="5" t="str">
        <f>FIXED(EXP('WinBUGS output'!N2539),2)</f>
        <v>1.07</v>
      </c>
      <c r="AA2540" s="5" t="str">
        <f>FIXED(EXP('WinBUGS output'!M2539),2)</f>
        <v>0.72</v>
      </c>
      <c r="AB2540" s="5" t="str">
        <f>FIXED(EXP('WinBUGS output'!O2539),2)</f>
        <v>1.73</v>
      </c>
    </row>
    <row r="2541" spans="1:28" x14ac:dyDescent="0.25">
      <c r="A2541" s="15">
        <v>35</v>
      </c>
      <c r="B2541" s="15">
        <v>40</v>
      </c>
      <c r="C2541" s="5" t="str">
        <f>VLOOKUP(A2541,'WinBUGS output'!A:C,3,FALSE)</f>
        <v>Cognitive bibliotherapy</v>
      </c>
      <c r="D2541" s="5" t="str">
        <f>VLOOKUP(B2541,'WinBUGS output'!A:C,3,FALSE)</f>
        <v>Computerised-CBT (CCBT) + TAU</v>
      </c>
      <c r="E2541" s="5" t="str">
        <f>FIXED('WinBUGS output'!N2540,2)</f>
        <v>0.08</v>
      </c>
      <c r="F2541" s="5" t="str">
        <f>FIXED('WinBUGS output'!M2540,2)</f>
        <v>-0.37</v>
      </c>
      <c r="G2541" s="5" t="str">
        <f>FIXED('WinBUGS output'!O2540,2)</f>
        <v>0.70</v>
      </c>
      <c r="H2541" s="38"/>
      <c r="I2541" s="38"/>
      <c r="J2541" s="38"/>
      <c r="X2541" s="5" t="str">
        <f t="shared" si="90"/>
        <v>Cognitive bibliotherapy</v>
      </c>
      <c r="Y2541" s="5" t="str">
        <f t="shared" si="91"/>
        <v>Computerised-CBT (CCBT) + TAU</v>
      </c>
      <c r="Z2541" s="5" t="str">
        <f>FIXED(EXP('WinBUGS output'!N2540),2)</f>
        <v>1.09</v>
      </c>
      <c r="AA2541" s="5" t="str">
        <f>FIXED(EXP('WinBUGS output'!M2540),2)</f>
        <v>0.69</v>
      </c>
      <c r="AB2541" s="5" t="str">
        <f>FIXED(EXP('WinBUGS output'!O2540),2)</f>
        <v>2.02</v>
      </c>
    </row>
    <row r="2542" spans="1:28" x14ac:dyDescent="0.25">
      <c r="A2542" s="15">
        <v>35</v>
      </c>
      <c r="B2542" s="15">
        <v>41</v>
      </c>
      <c r="C2542" s="5" t="str">
        <f>VLOOKUP(A2542,'WinBUGS output'!A:C,3,FALSE)</f>
        <v>Cognitive bibliotherapy</v>
      </c>
      <c r="D2542" s="5" t="str">
        <f>VLOOKUP(B2542,'WinBUGS output'!A:C,3,FALSE)</f>
        <v>Online positive psychological intervention</v>
      </c>
      <c r="E2542" s="5" t="str">
        <f>FIXED('WinBUGS output'!N2541,2)</f>
        <v>0.07</v>
      </c>
      <c r="F2542" s="5" t="str">
        <f>FIXED('WinBUGS output'!M2541,2)</f>
        <v>-0.42</v>
      </c>
      <c r="G2542" s="5" t="str">
        <f>FIXED('WinBUGS output'!O2541,2)</f>
        <v>0.77</v>
      </c>
      <c r="H2542" s="38"/>
      <c r="I2542" s="38"/>
      <c r="J2542" s="38"/>
      <c r="X2542" s="5" t="str">
        <f t="shared" si="90"/>
        <v>Cognitive bibliotherapy</v>
      </c>
      <c r="Y2542" s="5" t="str">
        <f t="shared" si="91"/>
        <v>Online positive psychological intervention</v>
      </c>
      <c r="Z2542" s="5" t="str">
        <f>FIXED(EXP('WinBUGS output'!N2541),2)</f>
        <v>1.08</v>
      </c>
      <c r="AA2542" s="5" t="str">
        <f>FIXED(EXP('WinBUGS output'!M2541),2)</f>
        <v>0.65</v>
      </c>
      <c r="AB2542" s="5" t="str">
        <f>FIXED(EXP('WinBUGS output'!O2541),2)</f>
        <v>2.15</v>
      </c>
    </row>
    <row r="2543" spans="1:28" x14ac:dyDescent="0.25">
      <c r="A2543" s="15">
        <v>35</v>
      </c>
      <c r="B2543" s="15">
        <v>42</v>
      </c>
      <c r="C2543" s="5" t="str">
        <f>VLOOKUP(A2543,'WinBUGS output'!A:C,3,FALSE)</f>
        <v>Cognitive bibliotherapy</v>
      </c>
      <c r="D2543" s="5" t="str">
        <f>VLOOKUP(B2543,'WinBUGS output'!A:C,3,FALSE)</f>
        <v>Psychoeducational website</v>
      </c>
      <c r="E2543" s="5" t="str">
        <f>FIXED('WinBUGS output'!N2542,2)</f>
        <v>0.02</v>
      </c>
      <c r="F2543" s="5" t="str">
        <f>FIXED('WinBUGS output'!M2542,2)</f>
        <v>-0.50</v>
      </c>
      <c r="G2543" s="5" t="str">
        <f>FIXED('WinBUGS output'!O2542,2)</f>
        <v>0.58</v>
      </c>
      <c r="H2543" s="38"/>
      <c r="I2543" s="38"/>
      <c r="J2543" s="38"/>
      <c r="X2543" s="5" t="str">
        <f t="shared" si="90"/>
        <v>Cognitive bibliotherapy</v>
      </c>
      <c r="Y2543" s="5" t="str">
        <f t="shared" si="91"/>
        <v>Psychoeducational website</v>
      </c>
      <c r="Z2543" s="5" t="str">
        <f>FIXED(EXP('WinBUGS output'!N2542),2)</f>
        <v>1.02</v>
      </c>
      <c r="AA2543" s="5" t="str">
        <f>FIXED(EXP('WinBUGS output'!M2542),2)</f>
        <v>0.61</v>
      </c>
      <c r="AB2543" s="5" t="str">
        <f>FIXED(EXP('WinBUGS output'!O2542),2)</f>
        <v>1.79</v>
      </c>
    </row>
    <row r="2544" spans="1:28" x14ac:dyDescent="0.25">
      <c r="A2544" s="15">
        <v>35</v>
      </c>
      <c r="B2544" s="15">
        <v>43</v>
      </c>
      <c r="C2544" s="5" t="str">
        <f>VLOOKUP(A2544,'WinBUGS output'!A:C,3,FALSE)</f>
        <v>Cognitive bibliotherapy</v>
      </c>
      <c r="D2544" s="5" t="str">
        <f>VLOOKUP(B2544,'WinBUGS output'!A:C,3,FALSE)</f>
        <v>Tailored computerised psychoeducation and self-help strategies</v>
      </c>
      <c r="E2544" s="5" t="str">
        <f>FIXED('WinBUGS output'!N2543,2)</f>
        <v>0.01</v>
      </c>
      <c r="F2544" s="5" t="str">
        <f>FIXED('WinBUGS output'!M2543,2)</f>
        <v>-0.58</v>
      </c>
      <c r="G2544" s="5" t="str">
        <f>FIXED('WinBUGS output'!O2543,2)</f>
        <v>0.60</v>
      </c>
      <c r="H2544" s="38"/>
      <c r="I2544" s="38"/>
      <c r="J2544" s="38"/>
      <c r="X2544" s="5" t="str">
        <f t="shared" si="90"/>
        <v>Cognitive bibliotherapy</v>
      </c>
      <c r="Y2544" s="5" t="str">
        <f t="shared" si="91"/>
        <v>Tailored computerised psychoeducation and self-help strategies</v>
      </c>
      <c r="Z2544" s="5" t="str">
        <f>FIXED(EXP('WinBUGS output'!N2543),2)</f>
        <v>1.01</v>
      </c>
      <c r="AA2544" s="5" t="str">
        <f>FIXED(EXP('WinBUGS output'!M2543),2)</f>
        <v>0.56</v>
      </c>
      <c r="AB2544" s="5" t="str">
        <f>FIXED(EXP('WinBUGS output'!O2543),2)</f>
        <v>1.83</v>
      </c>
    </row>
    <row r="2545" spans="1:28" x14ac:dyDescent="0.25">
      <c r="A2545" s="15">
        <v>35</v>
      </c>
      <c r="B2545" s="15">
        <v>44</v>
      </c>
      <c r="C2545" s="5" t="str">
        <f>VLOOKUP(A2545,'WinBUGS output'!A:C,3,FALSE)</f>
        <v>Cognitive bibliotherapy</v>
      </c>
      <c r="D2545" s="5" t="str">
        <f>VLOOKUP(B2545,'WinBUGS output'!A:C,3,FALSE)</f>
        <v>Lifestyle factors discussion</v>
      </c>
      <c r="E2545" s="5" t="str">
        <f>FIXED('WinBUGS output'!N2544,2)</f>
        <v>-0.67</v>
      </c>
      <c r="F2545" s="5" t="str">
        <f>FIXED('WinBUGS output'!M2544,2)</f>
        <v>-1.48</v>
      </c>
      <c r="G2545" s="5" t="str">
        <f>FIXED('WinBUGS output'!O2544,2)</f>
        <v>0.13</v>
      </c>
      <c r="H2545" s="38"/>
      <c r="I2545" s="38"/>
      <c r="J2545" s="38"/>
      <c r="X2545" s="5" t="str">
        <f t="shared" si="90"/>
        <v>Cognitive bibliotherapy</v>
      </c>
      <c r="Y2545" s="5" t="str">
        <f t="shared" si="91"/>
        <v>Lifestyle factors discussion</v>
      </c>
      <c r="Z2545" s="5" t="str">
        <f>FIXED(EXP('WinBUGS output'!N2544),2)</f>
        <v>0.51</v>
      </c>
      <c r="AA2545" s="5" t="str">
        <f>FIXED(EXP('WinBUGS output'!M2544),2)</f>
        <v>0.23</v>
      </c>
      <c r="AB2545" s="5" t="str">
        <f>FIXED(EXP('WinBUGS output'!O2544),2)</f>
        <v>1.14</v>
      </c>
    </row>
    <row r="2546" spans="1:28" x14ac:dyDescent="0.25">
      <c r="A2546" s="15">
        <v>35</v>
      </c>
      <c r="B2546" s="15">
        <v>45</v>
      </c>
      <c r="C2546" s="5" t="str">
        <f>VLOOKUP(A2546,'WinBUGS output'!A:C,3,FALSE)</f>
        <v>Cognitive bibliotherapy</v>
      </c>
      <c r="D2546" s="5" t="str">
        <f>VLOOKUP(B2546,'WinBUGS output'!A:C,3,FALSE)</f>
        <v>Psychoeducational group programme</v>
      </c>
      <c r="E2546" s="5" t="str">
        <f>FIXED('WinBUGS output'!N2545,2)</f>
        <v>-0.80</v>
      </c>
      <c r="F2546" s="5" t="str">
        <f>FIXED('WinBUGS output'!M2545,2)</f>
        <v>-1.65</v>
      </c>
      <c r="G2546" s="5" t="str">
        <f>FIXED('WinBUGS output'!O2545,2)</f>
        <v>-0.02</v>
      </c>
      <c r="H2546" s="38" t="s">
        <v>5406</v>
      </c>
      <c r="I2546" s="38" t="s">
        <v>5469</v>
      </c>
      <c r="J2546" s="38" t="s">
        <v>5470</v>
      </c>
      <c r="X2546" s="5" t="str">
        <f t="shared" si="90"/>
        <v>Cognitive bibliotherapy</v>
      </c>
      <c r="Y2546" s="5" t="str">
        <f t="shared" si="91"/>
        <v>Psychoeducational group programme</v>
      </c>
      <c r="Z2546" s="5" t="str">
        <f>FIXED(EXP('WinBUGS output'!N2545),2)</f>
        <v>0.45</v>
      </c>
      <c r="AA2546" s="5" t="str">
        <f>FIXED(EXP('WinBUGS output'!M2545),2)</f>
        <v>0.19</v>
      </c>
      <c r="AB2546" s="5" t="str">
        <f>FIXED(EXP('WinBUGS output'!O2545),2)</f>
        <v>0.98</v>
      </c>
    </row>
    <row r="2547" spans="1:28" x14ac:dyDescent="0.25">
      <c r="A2547" s="15">
        <v>35</v>
      </c>
      <c r="B2547" s="15">
        <v>46</v>
      </c>
      <c r="C2547" s="5" t="str">
        <f>VLOOKUP(A2547,'WinBUGS output'!A:C,3,FALSE)</f>
        <v>Cognitive bibliotherapy</v>
      </c>
      <c r="D2547" s="5" t="str">
        <f>VLOOKUP(B2547,'WinBUGS output'!A:C,3,FALSE)</f>
        <v>Psychoeducational group programme + TAU</v>
      </c>
      <c r="E2547" s="5" t="str">
        <f>FIXED('WinBUGS output'!N2546,2)</f>
        <v>-0.52</v>
      </c>
      <c r="F2547" s="5" t="str">
        <f>FIXED('WinBUGS output'!M2546,2)</f>
        <v>-1.25</v>
      </c>
      <c r="G2547" s="5" t="str">
        <f>FIXED('WinBUGS output'!O2546,2)</f>
        <v>0.24</v>
      </c>
      <c r="H2547" s="38"/>
      <c r="I2547" s="38"/>
      <c r="J2547" s="38"/>
      <c r="X2547" s="5" t="str">
        <f t="shared" si="90"/>
        <v>Cognitive bibliotherapy</v>
      </c>
      <c r="Y2547" s="5" t="str">
        <f t="shared" si="91"/>
        <v>Psychoeducational group programme + TAU</v>
      </c>
      <c r="Z2547" s="5" t="str">
        <f>FIXED(EXP('WinBUGS output'!N2546),2)</f>
        <v>0.60</v>
      </c>
      <c r="AA2547" s="5" t="str">
        <f>FIXED(EXP('WinBUGS output'!M2546),2)</f>
        <v>0.29</v>
      </c>
      <c r="AB2547" s="5" t="str">
        <f>FIXED(EXP('WinBUGS output'!O2546),2)</f>
        <v>1.27</v>
      </c>
    </row>
    <row r="2548" spans="1:28" x14ac:dyDescent="0.25">
      <c r="A2548" s="15">
        <v>35</v>
      </c>
      <c r="B2548" s="15">
        <v>47</v>
      </c>
      <c r="C2548" s="5" t="str">
        <f>VLOOKUP(A2548,'WinBUGS output'!A:C,3,FALSE)</f>
        <v>Cognitive bibliotherapy</v>
      </c>
      <c r="D2548" s="5" t="str">
        <f>VLOOKUP(B2548,'WinBUGS output'!A:C,3,FALSE)</f>
        <v>Interpersonal psychotherapy (IPT)</v>
      </c>
      <c r="E2548" s="5" t="str">
        <f>FIXED('WinBUGS output'!N2547,2)</f>
        <v>-0.32</v>
      </c>
      <c r="F2548" s="5" t="str">
        <f>FIXED('WinBUGS output'!M2547,2)</f>
        <v>-0.96</v>
      </c>
      <c r="G2548" s="5" t="str">
        <f>FIXED('WinBUGS output'!O2547,2)</f>
        <v>0.34</v>
      </c>
      <c r="H2548" s="38"/>
      <c r="I2548" s="38"/>
      <c r="J2548" s="38"/>
      <c r="X2548" s="5" t="str">
        <f t="shared" si="90"/>
        <v>Cognitive bibliotherapy</v>
      </c>
      <c r="Y2548" s="5" t="str">
        <f t="shared" si="91"/>
        <v>Interpersonal psychotherapy (IPT)</v>
      </c>
      <c r="Z2548" s="5" t="str">
        <f>FIXED(EXP('WinBUGS output'!N2547),2)</f>
        <v>0.73</v>
      </c>
      <c r="AA2548" s="5" t="str">
        <f>FIXED(EXP('WinBUGS output'!M2547),2)</f>
        <v>0.38</v>
      </c>
      <c r="AB2548" s="5" t="str">
        <f>FIXED(EXP('WinBUGS output'!O2547),2)</f>
        <v>1.40</v>
      </c>
    </row>
    <row r="2549" spans="1:28" x14ac:dyDescent="0.25">
      <c r="A2549" s="15">
        <v>35</v>
      </c>
      <c r="B2549" s="15">
        <v>48</v>
      </c>
      <c r="C2549" s="5" t="str">
        <f>VLOOKUP(A2549,'WinBUGS output'!A:C,3,FALSE)</f>
        <v>Cognitive bibliotherapy</v>
      </c>
      <c r="D2549" s="5" t="str">
        <f>VLOOKUP(B2549,'WinBUGS output'!A:C,3,FALSE)</f>
        <v>Interpersonal psychotherapy (IPT) + TAU</v>
      </c>
      <c r="E2549" s="5" t="str">
        <f>FIXED('WinBUGS output'!N2548,2)</f>
        <v>-0.49</v>
      </c>
      <c r="F2549" s="5" t="str">
        <f>FIXED('WinBUGS output'!M2548,2)</f>
        <v>-1.49</v>
      </c>
      <c r="G2549" s="5" t="str">
        <f>FIXED('WinBUGS output'!O2548,2)</f>
        <v>0.37</v>
      </c>
      <c r="H2549" s="38"/>
      <c r="I2549" s="38"/>
      <c r="J2549" s="38"/>
      <c r="X2549" s="5" t="str">
        <f t="shared" si="90"/>
        <v>Cognitive bibliotherapy</v>
      </c>
      <c r="Y2549" s="5" t="str">
        <f t="shared" si="91"/>
        <v>Interpersonal psychotherapy (IPT) + TAU</v>
      </c>
      <c r="Z2549" s="5" t="str">
        <f>FIXED(EXP('WinBUGS output'!N2548),2)</f>
        <v>0.62</v>
      </c>
      <c r="AA2549" s="5" t="str">
        <f>FIXED(EXP('WinBUGS output'!M2548),2)</f>
        <v>0.22</v>
      </c>
      <c r="AB2549" s="5" t="str">
        <f>FIXED(EXP('WinBUGS output'!O2548),2)</f>
        <v>1.45</v>
      </c>
    </row>
    <row r="2550" spans="1:28" x14ac:dyDescent="0.25">
      <c r="A2550" s="15">
        <v>35</v>
      </c>
      <c r="B2550" s="15">
        <v>49</v>
      </c>
      <c r="C2550" s="5" t="str">
        <f>VLOOKUP(A2550,'WinBUGS output'!A:C,3,FALSE)</f>
        <v>Cognitive bibliotherapy</v>
      </c>
      <c r="D2550" s="5" t="str">
        <f>VLOOKUP(B2550,'WinBUGS output'!A:C,3,FALSE)</f>
        <v>Emotion-focused therapy (EFT)</v>
      </c>
      <c r="E2550" s="5" t="str">
        <f>FIXED('WinBUGS output'!N2549,2)</f>
        <v>-0.40</v>
      </c>
      <c r="F2550" s="5" t="str">
        <f>FIXED('WinBUGS output'!M2549,2)</f>
        <v>-1.34</v>
      </c>
      <c r="G2550" s="5" t="str">
        <f>FIXED('WinBUGS output'!O2549,2)</f>
        <v>0.45</v>
      </c>
      <c r="H2550" s="38"/>
      <c r="I2550" s="38"/>
      <c r="J2550" s="38"/>
      <c r="X2550" s="5" t="str">
        <f t="shared" si="90"/>
        <v>Cognitive bibliotherapy</v>
      </c>
      <c r="Y2550" s="5" t="str">
        <f t="shared" si="91"/>
        <v>Emotion-focused therapy (EFT)</v>
      </c>
      <c r="Z2550" s="5" t="str">
        <f>FIXED(EXP('WinBUGS output'!N2549),2)</f>
        <v>0.67</v>
      </c>
      <c r="AA2550" s="5" t="str">
        <f>FIXED(EXP('WinBUGS output'!M2549),2)</f>
        <v>0.26</v>
      </c>
      <c r="AB2550" s="5" t="str">
        <f>FIXED(EXP('WinBUGS output'!O2549),2)</f>
        <v>1.56</v>
      </c>
    </row>
    <row r="2551" spans="1:28" x14ac:dyDescent="0.25">
      <c r="A2551" s="15">
        <v>35</v>
      </c>
      <c r="B2551" s="15">
        <v>50</v>
      </c>
      <c r="C2551" s="5" t="str">
        <f>VLOOKUP(A2551,'WinBUGS output'!A:C,3,FALSE)</f>
        <v>Cognitive bibliotherapy</v>
      </c>
      <c r="D2551" s="5" t="str">
        <f>VLOOKUP(B2551,'WinBUGS output'!A:C,3,FALSE)</f>
        <v>Interpersonal counselling</v>
      </c>
      <c r="E2551" s="5" t="str">
        <f>FIXED('WinBUGS output'!N2550,2)</f>
        <v>-0.37</v>
      </c>
      <c r="F2551" s="5" t="str">
        <f>FIXED('WinBUGS output'!M2550,2)</f>
        <v>-1.21</v>
      </c>
      <c r="G2551" s="5" t="str">
        <f>FIXED('WinBUGS output'!O2550,2)</f>
        <v>0.43</v>
      </c>
      <c r="H2551" s="38"/>
      <c r="I2551" s="38"/>
      <c r="J2551" s="38"/>
      <c r="X2551" s="5" t="str">
        <f t="shared" si="90"/>
        <v>Cognitive bibliotherapy</v>
      </c>
      <c r="Y2551" s="5" t="str">
        <f t="shared" si="91"/>
        <v>Interpersonal counselling</v>
      </c>
      <c r="Z2551" s="5" t="str">
        <f>FIXED(EXP('WinBUGS output'!N2550),2)</f>
        <v>0.69</v>
      </c>
      <c r="AA2551" s="5" t="str">
        <f>FIXED(EXP('WinBUGS output'!M2550),2)</f>
        <v>0.30</v>
      </c>
      <c r="AB2551" s="5" t="str">
        <f>FIXED(EXP('WinBUGS output'!O2550),2)</f>
        <v>1.54</v>
      </c>
    </row>
    <row r="2552" spans="1:28" x14ac:dyDescent="0.25">
      <c r="A2552" s="15">
        <v>35</v>
      </c>
      <c r="B2552" s="15">
        <v>51</v>
      </c>
      <c r="C2552" s="5" t="str">
        <f>VLOOKUP(A2552,'WinBUGS output'!A:C,3,FALSE)</f>
        <v>Cognitive bibliotherapy</v>
      </c>
      <c r="D2552" s="5" t="str">
        <f>VLOOKUP(B2552,'WinBUGS output'!A:C,3,FALSE)</f>
        <v>Non-directive counselling</v>
      </c>
      <c r="E2552" s="5" t="str">
        <f>FIXED('WinBUGS output'!N2551,2)</f>
        <v>-0.17</v>
      </c>
      <c r="F2552" s="5" t="str">
        <f>FIXED('WinBUGS output'!M2551,2)</f>
        <v>-0.96</v>
      </c>
      <c r="G2552" s="5" t="str">
        <f>FIXED('WinBUGS output'!O2551,2)</f>
        <v>0.68</v>
      </c>
      <c r="H2552" s="38"/>
      <c r="I2552" s="38"/>
      <c r="J2552" s="38"/>
      <c r="X2552" s="5" t="str">
        <f t="shared" si="90"/>
        <v>Cognitive bibliotherapy</v>
      </c>
      <c r="Y2552" s="5" t="str">
        <f t="shared" si="91"/>
        <v>Non-directive counselling</v>
      </c>
      <c r="Z2552" s="5" t="str">
        <f>FIXED(EXP('WinBUGS output'!N2551),2)</f>
        <v>0.85</v>
      </c>
      <c r="AA2552" s="5" t="str">
        <f>FIXED(EXP('WinBUGS output'!M2551),2)</f>
        <v>0.38</v>
      </c>
      <c r="AB2552" s="5" t="str">
        <f>FIXED(EXP('WinBUGS output'!O2551),2)</f>
        <v>1.97</v>
      </c>
    </row>
    <row r="2553" spans="1:28" x14ac:dyDescent="0.25">
      <c r="A2553" s="15">
        <v>35</v>
      </c>
      <c r="B2553" s="15">
        <v>52</v>
      </c>
      <c r="C2553" s="5" t="str">
        <f>VLOOKUP(A2553,'WinBUGS output'!A:C,3,FALSE)</f>
        <v>Cognitive bibliotherapy</v>
      </c>
      <c r="D2553" s="5" t="str">
        <f>VLOOKUP(B2553,'WinBUGS output'!A:C,3,FALSE)</f>
        <v>Non-directive counselling + TAU</v>
      </c>
      <c r="E2553" s="5" t="str">
        <f>FIXED('WinBUGS output'!N2552,2)</f>
        <v>-0.20</v>
      </c>
      <c r="F2553" s="5" t="str">
        <f>FIXED('WinBUGS output'!M2552,2)</f>
        <v>-1.02</v>
      </c>
      <c r="G2553" s="5" t="str">
        <f>FIXED('WinBUGS output'!O2552,2)</f>
        <v>0.67</v>
      </c>
      <c r="H2553" s="38"/>
      <c r="I2553" s="38"/>
      <c r="J2553" s="38"/>
      <c r="X2553" s="5" t="str">
        <f t="shared" si="90"/>
        <v>Cognitive bibliotherapy</v>
      </c>
      <c r="Y2553" s="5" t="str">
        <f t="shared" si="91"/>
        <v>Non-directive counselling + TAU</v>
      </c>
      <c r="Z2553" s="5" t="str">
        <f>FIXED(EXP('WinBUGS output'!N2552),2)</f>
        <v>0.82</v>
      </c>
      <c r="AA2553" s="5" t="str">
        <f>FIXED(EXP('WinBUGS output'!M2552),2)</f>
        <v>0.36</v>
      </c>
      <c r="AB2553" s="5" t="str">
        <f>FIXED(EXP('WinBUGS output'!O2552),2)</f>
        <v>1.94</v>
      </c>
    </row>
    <row r="2554" spans="1:28" x14ac:dyDescent="0.25">
      <c r="A2554" s="15">
        <v>35</v>
      </c>
      <c r="B2554" s="15">
        <v>53</v>
      </c>
      <c r="C2554" s="5" t="str">
        <f>VLOOKUP(A2554,'WinBUGS output'!A:C,3,FALSE)</f>
        <v>Cognitive bibliotherapy</v>
      </c>
      <c r="D2554" s="5" t="str">
        <f>VLOOKUP(B2554,'WinBUGS output'!A:C,3,FALSE)</f>
        <v>Psychodynamic counselling + TAU</v>
      </c>
      <c r="E2554" s="5" t="str">
        <f>FIXED('WinBUGS output'!N2553,2)</f>
        <v>-0.29</v>
      </c>
      <c r="F2554" s="5" t="str">
        <f>FIXED('WinBUGS output'!M2553,2)</f>
        <v>-1.19</v>
      </c>
      <c r="G2554" s="5" t="str">
        <f>FIXED('WinBUGS output'!O2553,2)</f>
        <v>0.60</v>
      </c>
      <c r="H2554" s="38"/>
      <c r="I2554" s="38"/>
      <c r="J2554" s="38"/>
      <c r="X2554" s="5" t="str">
        <f t="shared" si="90"/>
        <v>Cognitive bibliotherapy</v>
      </c>
      <c r="Y2554" s="5" t="str">
        <f t="shared" si="91"/>
        <v>Psychodynamic counselling + TAU</v>
      </c>
      <c r="Z2554" s="5" t="str">
        <f>FIXED(EXP('WinBUGS output'!N2553),2)</f>
        <v>0.75</v>
      </c>
      <c r="AA2554" s="5" t="str">
        <f>FIXED(EXP('WinBUGS output'!M2553),2)</f>
        <v>0.31</v>
      </c>
      <c r="AB2554" s="5" t="str">
        <f>FIXED(EXP('WinBUGS output'!O2553),2)</f>
        <v>1.82</v>
      </c>
    </row>
    <row r="2555" spans="1:28" x14ac:dyDescent="0.25">
      <c r="A2555" s="15">
        <v>35</v>
      </c>
      <c r="B2555" s="15">
        <v>54</v>
      </c>
      <c r="C2555" s="5" t="str">
        <f>VLOOKUP(A2555,'WinBUGS output'!A:C,3,FALSE)</f>
        <v>Cognitive bibliotherapy</v>
      </c>
      <c r="D2555" s="5" t="str">
        <f>VLOOKUP(B2555,'WinBUGS output'!A:C,3,FALSE)</f>
        <v>Relational client-centered therapy</v>
      </c>
      <c r="E2555" s="5" t="str">
        <f>FIXED('WinBUGS output'!N2554,2)</f>
        <v>-0.31</v>
      </c>
      <c r="F2555" s="5" t="str">
        <f>FIXED('WinBUGS output'!M2554,2)</f>
        <v>-1.32</v>
      </c>
      <c r="G2555" s="5" t="str">
        <f>FIXED('WinBUGS output'!O2554,2)</f>
        <v>0.65</v>
      </c>
      <c r="H2555" s="38"/>
      <c r="I2555" s="38"/>
      <c r="J2555" s="38"/>
      <c r="X2555" s="5" t="str">
        <f t="shared" si="90"/>
        <v>Cognitive bibliotherapy</v>
      </c>
      <c r="Y2555" s="5" t="str">
        <f t="shared" si="91"/>
        <v>Relational client-centered therapy</v>
      </c>
      <c r="Z2555" s="5" t="str">
        <f>FIXED(EXP('WinBUGS output'!N2554),2)</f>
        <v>0.73</v>
      </c>
      <c r="AA2555" s="5" t="str">
        <f>FIXED(EXP('WinBUGS output'!M2554),2)</f>
        <v>0.27</v>
      </c>
      <c r="AB2555" s="5" t="str">
        <f>FIXED(EXP('WinBUGS output'!O2554),2)</f>
        <v>1.91</v>
      </c>
    </row>
    <row r="2556" spans="1:28" x14ac:dyDescent="0.25">
      <c r="A2556" s="15">
        <v>35</v>
      </c>
      <c r="B2556" s="15">
        <v>55</v>
      </c>
      <c r="C2556" s="5" t="str">
        <f>VLOOKUP(A2556,'WinBUGS output'!A:C,3,FALSE)</f>
        <v>Cognitive bibliotherapy</v>
      </c>
      <c r="D2556" s="5" t="str">
        <f>VLOOKUP(B2556,'WinBUGS output'!A:C,3,FALSE)</f>
        <v>Wheel of wellness counselling</v>
      </c>
      <c r="E2556" s="5" t="str">
        <f>FIXED('WinBUGS output'!N2555,2)</f>
        <v>-0.37</v>
      </c>
      <c r="F2556" s="5" t="str">
        <f>FIXED('WinBUGS output'!M2555,2)</f>
        <v>-1.39</v>
      </c>
      <c r="G2556" s="5" t="str">
        <f>FIXED('WinBUGS output'!O2555,2)</f>
        <v>0.55</v>
      </c>
      <c r="H2556" s="38"/>
      <c r="I2556" s="38"/>
      <c r="J2556" s="38"/>
      <c r="X2556" s="5" t="str">
        <f t="shared" si="90"/>
        <v>Cognitive bibliotherapy</v>
      </c>
      <c r="Y2556" s="5" t="str">
        <f t="shared" si="91"/>
        <v>Wheel of wellness counselling</v>
      </c>
      <c r="Z2556" s="5" t="str">
        <f>FIXED(EXP('WinBUGS output'!N2555),2)</f>
        <v>0.69</v>
      </c>
      <c r="AA2556" s="5" t="str">
        <f>FIXED(EXP('WinBUGS output'!M2555),2)</f>
        <v>0.25</v>
      </c>
      <c r="AB2556" s="5" t="str">
        <f>FIXED(EXP('WinBUGS output'!O2555),2)</f>
        <v>1.73</v>
      </c>
    </row>
    <row r="2557" spans="1:28" x14ac:dyDescent="0.25">
      <c r="A2557" s="15">
        <v>35</v>
      </c>
      <c r="B2557" s="15">
        <v>56</v>
      </c>
      <c r="C2557" s="5" t="str">
        <f>VLOOKUP(A2557,'WinBUGS output'!A:C,3,FALSE)</f>
        <v>Cognitive bibliotherapy</v>
      </c>
      <c r="D2557" s="5" t="str">
        <f>VLOOKUP(B2557,'WinBUGS output'!A:C,3,FALSE)</f>
        <v>Problem solving group</v>
      </c>
      <c r="E2557" s="5" t="str">
        <f>FIXED('WinBUGS output'!N2556,2)</f>
        <v>-0.35</v>
      </c>
      <c r="F2557" s="5" t="str">
        <f>FIXED('WinBUGS output'!M2556,2)</f>
        <v>-1.30</v>
      </c>
      <c r="G2557" s="5" t="str">
        <f>FIXED('WinBUGS output'!O2556,2)</f>
        <v>0.66</v>
      </c>
      <c r="H2557" s="38"/>
      <c r="I2557" s="38"/>
      <c r="J2557" s="38"/>
      <c r="X2557" s="5" t="str">
        <f t="shared" si="90"/>
        <v>Cognitive bibliotherapy</v>
      </c>
      <c r="Y2557" s="5" t="str">
        <f t="shared" si="91"/>
        <v>Problem solving group</v>
      </c>
      <c r="Z2557" s="5" t="str">
        <f>FIXED(EXP('WinBUGS output'!N2556),2)</f>
        <v>0.70</v>
      </c>
      <c r="AA2557" s="5" t="str">
        <f>FIXED(EXP('WinBUGS output'!M2556),2)</f>
        <v>0.27</v>
      </c>
      <c r="AB2557" s="5" t="str">
        <f>FIXED(EXP('WinBUGS output'!O2556),2)</f>
        <v>1.93</v>
      </c>
    </row>
    <row r="2558" spans="1:28" x14ac:dyDescent="0.25">
      <c r="A2558" s="15">
        <v>35</v>
      </c>
      <c r="B2558" s="15">
        <v>57</v>
      </c>
      <c r="C2558" s="5" t="str">
        <f>VLOOKUP(A2558,'WinBUGS output'!A:C,3,FALSE)</f>
        <v>Cognitive bibliotherapy</v>
      </c>
      <c r="D2558" s="5" t="str">
        <f>VLOOKUP(B2558,'WinBUGS output'!A:C,3,FALSE)</f>
        <v>Problem solving individual</v>
      </c>
      <c r="E2558" s="5" t="str">
        <f>FIXED('WinBUGS output'!N2557,2)</f>
        <v>-0.44</v>
      </c>
      <c r="F2558" s="5" t="str">
        <f>FIXED('WinBUGS output'!M2557,2)</f>
        <v>-1.20</v>
      </c>
      <c r="G2558" s="5" t="str">
        <f>FIXED('WinBUGS output'!O2557,2)</f>
        <v>0.32</v>
      </c>
      <c r="H2558" s="38"/>
      <c r="I2558" s="38"/>
      <c r="J2558" s="38"/>
      <c r="X2558" s="5" t="str">
        <f t="shared" si="90"/>
        <v>Cognitive bibliotherapy</v>
      </c>
      <c r="Y2558" s="5" t="str">
        <f t="shared" si="91"/>
        <v>Problem solving individual</v>
      </c>
      <c r="Z2558" s="5" t="str">
        <f>FIXED(EXP('WinBUGS output'!N2557),2)</f>
        <v>0.64</v>
      </c>
      <c r="AA2558" s="5" t="str">
        <f>FIXED(EXP('WinBUGS output'!M2557),2)</f>
        <v>0.30</v>
      </c>
      <c r="AB2558" s="5" t="str">
        <f>FIXED(EXP('WinBUGS output'!O2557),2)</f>
        <v>1.38</v>
      </c>
    </row>
    <row r="2559" spans="1:28" x14ac:dyDescent="0.25">
      <c r="A2559" s="15">
        <v>35</v>
      </c>
      <c r="B2559" s="15">
        <v>58</v>
      </c>
      <c r="C2559" s="5" t="str">
        <f>VLOOKUP(A2559,'WinBUGS output'!A:C,3,FALSE)</f>
        <v>Cognitive bibliotherapy</v>
      </c>
      <c r="D2559" s="5" t="str">
        <f>VLOOKUP(B2559,'WinBUGS output'!A:C,3,FALSE)</f>
        <v>Problem solving individual + TAU</v>
      </c>
      <c r="E2559" s="5" t="str">
        <f>FIXED('WinBUGS output'!N2558,2)</f>
        <v>-0.53</v>
      </c>
      <c r="F2559" s="5" t="str">
        <f>FIXED('WinBUGS output'!M2558,2)</f>
        <v>-1.45</v>
      </c>
      <c r="G2559" s="5" t="str">
        <f>FIXED('WinBUGS output'!O2558,2)</f>
        <v>0.34</v>
      </c>
      <c r="H2559" s="38"/>
      <c r="I2559" s="38"/>
      <c r="J2559" s="38"/>
      <c r="X2559" s="5" t="str">
        <f t="shared" si="90"/>
        <v>Cognitive bibliotherapy</v>
      </c>
      <c r="Y2559" s="5" t="str">
        <f t="shared" si="91"/>
        <v>Problem solving individual + TAU</v>
      </c>
      <c r="Z2559" s="5" t="str">
        <f>FIXED(EXP('WinBUGS output'!N2558),2)</f>
        <v>0.59</v>
      </c>
      <c r="AA2559" s="5" t="str">
        <f>FIXED(EXP('WinBUGS output'!M2558),2)</f>
        <v>0.24</v>
      </c>
      <c r="AB2559" s="5" t="str">
        <f>FIXED(EXP('WinBUGS output'!O2558),2)</f>
        <v>1.41</v>
      </c>
    </row>
    <row r="2560" spans="1:28" x14ac:dyDescent="0.25">
      <c r="A2560" s="15">
        <v>35</v>
      </c>
      <c r="B2560" s="15">
        <v>59</v>
      </c>
      <c r="C2560" s="5" t="str">
        <f>VLOOKUP(A2560,'WinBUGS output'!A:C,3,FALSE)</f>
        <v>Cognitive bibliotherapy</v>
      </c>
      <c r="D2560" s="5" t="str">
        <f>VLOOKUP(B2560,'WinBUGS output'!A:C,3,FALSE)</f>
        <v>Problem solving individual + enhanced TAU</v>
      </c>
      <c r="E2560" s="5" t="str">
        <f>FIXED('WinBUGS output'!N2559,2)</f>
        <v>-0.33</v>
      </c>
      <c r="F2560" s="5" t="str">
        <f>FIXED('WinBUGS output'!M2559,2)</f>
        <v>-1.25</v>
      </c>
      <c r="G2560" s="5" t="str">
        <f>FIXED('WinBUGS output'!O2559,2)</f>
        <v>0.67</v>
      </c>
      <c r="H2560" s="38"/>
      <c r="I2560" s="38"/>
      <c r="J2560" s="38"/>
      <c r="X2560" s="5" t="str">
        <f t="shared" si="90"/>
        <v>Cognitive bibliotherapy</v>
      </c>
      <c r="Y2560" s="5" t="str">
        <f t="shared" si="91"/>
        <v>Problem solving individual + enhanced TAU</v>
      </c>
      <c r="Z2560" s="5" t="str">
        <f>FIXED(EXP('WinBUGS output'!N2559),2)</f>
        <v>0.72</v>
      </c>
      <c r="AA2560" s="5" t="str">
        <f>FIXED(EXP('WinBUGS output'!M2559),2)</f>
        <v>0.29</v>
      </c>
      <c r="AB2560" s="5" t="str">
        <f>FIXED(EXP('WinBUGS output'!O2559),2)</f>
        <v>1.95</v>
      </c>
    </row>
    <row r="2561" spans="1:28" x14ac:dyDescent="0.25">
      <c r="A2561" s="15">
        <v>35</v>
      </c>
      <c r="B2561" s="15">
        <v>60</v>
      </c>
      <c r="C2561" s="5" t="str">
        <f>VLOOKUP(A2561,'WinBUGS output'!A:C,3,FALSE)</f>
        <v>Cognitive bibliotherapy</v>
      </c>
      <c r="D2561" s="5" t="str">
        <f>VLOOKUP(B2561,'WinBUGS output'!A:C,3,FALSE)</f>
        <v>Behavioural activation (BA)</v>
      </c>
      <c r="E2561" s="5" t="str">
        <f>FIXED('WinBUGS output'!N2560,2)</f>
        <v>-0.71</v>
      </c>
      <c r="F2561" s="5" t="str">
        <f>FIXED('WinBUGS output'!M2560,2)</f>
        <v>-1.62</v>
      </c>
      <c r="G2561" s="5" t="str">
        <f>FIXED('WinBUGS output'!O2560,2)</f>
        <v>0.18</v>
      </c>
      <c r="H2561" s="38"/>
      <c r="I2561" s="38"/>
      <c r="J2561" s="38"/>
      <c r="X2561" s="5" t="str">
        <f t="shared" si="90"/>
        <v>Cognitive bibliotherapy</v>
      </c>
      <c r="Y2561" s="5" t="str">
        <f t="shared" si="91"/>
        <v>Behavioural activation (BA)</v>
      </c>
      <c r="Z2561" s="5" t="str">
        <f>FIXED(EXP('WinBUGS output'!N2560),2)</f>
        <v>0.49</v>
      </c>
      <c r="AA2561" s="5" t="str">
        <f>FIXED(EXP('WinBUGS output'!M2560),2)</f>
        <v>0.20</v>
      </c>
      <c r="AB2561" s="5" t="str">
        <f>FIXED(EXP('WinBUGS output'!O2560),2)</f>
        <v>1.20</v>
      </c>
    </row>
    <row r="2562" spans="1:28" x14ac:dyDescent="0.25">
      <c r="A2562" s="15">
        <v>35</v>
      </c>
      <c r="B2562" s="15">
        <v>61</v>
      </c>
      <c r="C2562" s="5" t="str">
        <f>VLOOKUP(A2562,'WinBUGS output'!A:C,3,FALSE)</f>
        <v>Cognitive bibliotherapy</v>
      </c>
      <c r="D2562" s="5" t="str">
        <f>VLOOKUP(B2562,'WinBUGS output'!A:C,3,FALSE)</f>
        <v>Behavioural activation (BA) + TAU</v>
      </c>
      <c r="E2562" s="5" t="str">
        <f>FIXED('WinBUGS output'!N2561,2)</f>
        <v>-0.46</v>
      </c>
      <c r="F2562" s="5" t="str">
        <f>FIXED('WinBUGS output'!M2561,2)</f>
        <v>-1.55</v>
      </c>
      <c r="G2562" s="5" t="str">
        <f>FIXED('WinBUGS output'!O2561,2)</f>
        <v>0.69</v>
      </c>
      <c r="H2562" s="38"/>
      <c r="I2562" s="38"/>
      <c r="J2562" s="38"/>
      <c r="X2562" s="5" t="str">
        <f t="shared" si="90"/>
        <v>Cognitive bibliotherapy</v>
      </c>
      <c r="Y2562" s="5" t="str">
        <f t="shared" si="91"/>
        <v>Behavioural activation (BA) + TAU</v>
      </c>
      <c r="Z2562" s="5" t="str">
        <f>FIXED(EXP('WinBUGS output'!N2561),2)</f>
        <v>0.63</v>
      </c>
      <c r="AA2562" s="5" t="str">
        <f>FIXED(EXP('WinBUGS output'!M2561),2)</f>
        <v>0.21</v>
      </c>
      <c r="AB2562" s="5" t="str">
        <f>FIXED(EXP('WinBUGS output'!O2561),2)</f>
        <v>1.99</v>
      </c>
    </row>
    <row r="2563" spans="1:28" x14ac:dyDescent="0.25">
      <c r="A2563" s="15">
        <v>35</v>
      </c>
      <c r="B2563" s="15">
        <v>62</v>
      </c>
      <c r="C2563" s="5" t="str">
        <f>VLOOKUP(A2563,'WinBUGS output'!A:C,3,FALSE)</f>
        <v>Cognitive bibliotherapy</v>
      </c>
      <c r="D2563" s="5" t="str">
        <f>VLOOKUP(B2563,'WinBUGS output'!A:C,3,FALSE)</f>
        <v>Behavioural therapy (Lewinsohn 1976)</v>
      </c>
      <c r="E2563" s="5" t="str">
        <f>FIXED('WinBUGS output'!N2562,2)</f>
        <v>-0.28</v>
      </c>
      <c r="F2563" s="5" t="str">
        <f>FIXED('WinBUGS output'!M2562,2)</f>
        <v>-1.37</v>
      </c>
      <c r="G2563" s="5" t="str">
        <f>FIXED('WinBUGS output'!O2562,2)</f>
        <v>0.96</v>
      </c>
      <c r="H2563" s="38"/>
      <c r="I2563" s="38"/>
      <c r="J2563" s="38"/>
      <c r="X2563" s="5" t="str">
        <f t="shared" si="90"/>
        <v>Cognitive bibliotherapy</v>
      </c>
      <c r="Y2563" s="5" t="str">
        <f t="shared" si="91"/>
        <v>Behavioural therapy (Lewinsohn 1976)</v>
      </c>
      <c r="Z2563" s="5" t="str">
        <f>FIXED(EXP('WinBUGS output'!N2562),2)</f>
        <v>0.75</v>
      </c>
      <c r="AA2563" s="5" t="str">
        <f>FIXED(EXP('WinBUGS output'!M2562),2)</f>
        <v>0.25</v>
      </c>
      <c r="AB2563" s="5" t="str">
        <f>FIXED(EXP('WinBUGS output'!O2562),2)</f>
        <v>2.61</v>
      </c>
    </row>
    <row r="2564" spans="1:28" x14ac:dyDescent="0.25">
      <c r="A2564" s="15">
        <v>35</v>
      </c>
      <c r="B2564" s="15">
        <v>63</v>
      </c>
      <c r="C2564" s="5" t="str">
        <f>VLOOKUP(A2564,'WinBUGS output'!A:C,3,FALSE)</f>
        <v>Cognitive bibliotherapy</v>
      </c>
      <c r="D2564" s="5" t="str">
        <f>VLOOKUP(B2564,'WinBUGS output'!A:C,3,FALSE)</f>
        <v>Coping with Depression course (individual)</v>
      </c>
      <c r="E2564" s="5" t="str">
        <f>FIXED('WinBUGS output'!N2563,2)</f>
        <v>-0.46</v>
      </c>
      <c r="F2564" s="5" t="str">
        <f>FIXED('WinBUGS output'!M2563,2)</f>
        <v>-1.61</v>
      </c>
      <c r="G2564" s="5" t="str">
        <f>FIXED('WinBUGS output'!O2563,2)</f>
        <v>0.72</v>
      </c>
      <c r="H2564" s="38"/>
      <c r="I2564" s="38"/>
      <c r="J2564" s="38"/>
      <c r="X2564" s="5" t="str">
        <f t="shared" si="90"/>
        <v>Cognitive bibliotherapy</v>
      </c>
      <c r="Y2564" s="5" t="str">
        <f t="shared" si="91"/>
        <v>Coping with Depression course (individual)</v>
      </c>
      <c r="Z2564" s="5" t="str">
        <f>FIXED(EXP('WinBUGS output'!N2563),2)</f>
        <v>0.63</v>
      </c>
      <c r="AA2564" s="5" t="str">
        <f>FIXED(EXP('WinBUGS output'!M2563),2)</f>
        <v>0.20</v>
      </c>
      <c r="AB2564" s="5" t="str">
        <f>FIXED(EXP('WinBUGS output'!O2563),2)</f>
        <v>2.06</v>
      </c>
    </row>
    <row r="2565" spans="1:28" x14ac:dyDescent="0.25">
      <c r="A2565" s="15">
        <v>35</v>
      </c>
      <c r="B2565" s="15">
        <v>64</v>
      </c>
      <c r="C2565" s="5" t="str">
        <f>VLOOKUP(A2565,'WinBUGS output'!A:C,3,FALSE)</f>
        <v>Cognitive bibliotherapy</v>
      </c>
      <c r="D2565" s="5" t="str">
        <f>VLOOKUP(B2565,'WinBUGS output'!A:C,3,FALSE)</f>
        <v>CBT individual (under 15 sessions)</v>
      </c>
      <c r="E2565" s="5" t="str">
        <f>FIXED('WinBUGS output'!N2564,2)</f>
        <v>-0.36</v>
      </c>
      <c r="F2565" s="5" t="str">
        <f>FIXED('WinBUGS output'!M2564,2)</f>
        <v>-0.95</v>
      </c>
      <c r="G2565" s="5" t="str">
        <f>FIXED('WinBUGS output'!O2564,2)</f>
        <v>0.24</v>
      </c>
      <c r="H2565" s="38"/>
      <c r="I2565" s="38"/>
      <c r="J2565" s="38"/>
      <c r="X2565" s="5" t="str">
        <f t="shared" ref="X2565:X2628" si="92">C2565</f>
        <v>Cognitive bibliotherapy</v>
      </c>
      <c r="Y2565" s="5" t="str">
        <f t="shared" ref="Y2565:Y2628" si="93">D2565</f>
        <v>CBT individual (under 15 sessions)</v>
      </c>
      <c r="Z2565" s="5" t="str">
        <f>FIXED(EXP('WinBUGS output'!N2564),2)</f>
        <v>0.70</v>
      </c>
      <c r="AA2565" s="5" t="str">
        <f>FIXED(EXP('WinBUGS output'!M2564),2)</f>
        <v>0.39</v>
      </c>
      <c r="AB2565" s="5" t="str">
        <f>FIXED(EXP('WinBUGS output'!O2564),2)</f>
        <v>1.28</v>
      </c>
    </row>
    <row r="2566" spans="1:28" x14ac:dyDescent="0.25">
      <c r="A2566" s="15">
        <v>35</v>
      </c>
      <c r="B2566" s="15">
        <v>65</v>
      </c>
      <c r="C2566" s="5" t="str">
        <f>VLOOKUP(A2566,'WinBUGS output'!A:C,3,FALSE)</f>
        <v>Cognitive bibliotherapy</v>
      </c>
      <c r="D2566" s="5" t="str">
        <f>VLOOKUP(B2566,'WinBUGS output'!A:C,3,FALSE)</f>
        <v>CBT individual (under 15 sessions) + TAU</v>
      </c>
      <c r="E2566" s="5" t="str">
        <f>FIXED('WinBUGS output'!N2565,2)</f>
        <v>-0.30</v>
      </c>
      <c r="F2566" s="5" t="str">
        <f>FIXED('WinBUGS output'!M2565,2)</f>
        <v>-1.00</v>
      </c>
      <c r="G2566" s="5" t="str">
        <f>FIXED('WinBUGS output'!O2565,2)</f>
        <v>0.48</v>
      </c>
      <c r="H2566" s="38"/>
      <c r="I2566" s="38"/>
      <c r="J2566" s="38"/>
      <c r="X2566" s="5" t="str">
        <f t="shared" si="92"/>
        <v>Cognitive bibliotherapy</v>
      </c>
      <c r="Y2566" s="5" t="str">
        <f t="shared" si="93"/>
        <v>CBT individual (under 15 sessions) + TAU</v>
      </c>
      <c r="Z2566" s="5" t="str">
        <f>FIXED(EXP('WinBUGS output'!N2565),2)</f>
        <v>0.74</v>
      </c>
      <c r="AA2566" s="5" t="str">
        <f>FIXED(EXP('WinBUGS output'!M2565),2)</f>
        <v>0.37</v>
      </c>
      <c r="AB2566" s="5" t="str">
        <f>FIXED(EXP('WinBUGS output'!O2565),2)</f>
        <v>1.62</v>
      </c>
    </row>
    <row r="2567" spans="1:28" x14ac:dyDescent="0.25">
      <c r="A2567" s="15">
        <v>35</v>
      </c>
      <c r="B2567" s="15">
        <v>66</v>
      </c>
      <c r="C2567" s="5" t="str">
        <f>VLOOKUP(A2567,'WinBUGS output'!A:C,3,FALSE)</f>
        <v>Cognitive bibliotherapy</v>
      </c>
      <c r="D2567" s="5" t="str">
        <f>VLOOKUP(B2567,'WinBUGS output'!A:C,3,FALSE)</f>
        <v>CBT individual (over 15 sessions)</v>
      </c>
      <c r="E2567" s="5" t="str">
        <f>FIXED('WinBUGS output'!N2566,2)</f>
        <v>-0.42</v>
      </c>
      <c r="F2567" s="5" t="str">
        <f>FIXED('WinBUGS output'!M2566,2)</f>
        <v>-1.00</v>
      </c>
      <c r="G2567" s="5" t="str">
        <f>FIXED('WinBUGS output'!O2566,2)</f>
        <v>0.17</v>
      </c>
      <c r="H2567" s="38"/>
      <c r="I2567" s="38"/>
      <c r="J2567" s="38"/>
      <c r="X2567" s="5" t="str">
        <f t="shared" si="92"/>
        <v>Cognitive bibliotherapy</v>
      </c>
      <c r="Y2567" s="5" t="str">
        <f t="shared" si="93"/>
        <v>CBT individual (over 15 sessions)</v>
      </c>
      <c r="Z2567" s="5" t="str">
        <f>FIXED(EXP('WinBUGS output'!N2566),2)</f>
        <v>0.66</v>
      </c>
      <c r="AA2567" s="5" t="str">
        <f>FIXED(EXP('WinBUGS output'!M2566),2)</f>
        <v>0.37</v>
      </c>
      <c r="AB2567" s="5" t="str">
        <f>FIXED(EXP('WinBUGS output'!O2566),2)</f>
        <v>1.19</v>
      </c>
    </row>
    <row r="2568" spans="1:28" x14ac:dyDescent="0.25">
      <c r="A2568" s="15">
        <v>35</v>
      </c>
      <c r="B2568" s="15">
        <v>67</v>
      </c>
      <c r="C2568" s="5" t="str">
        <f>VLOOKUP(A2568,'WinBUGS output'!A:C,3,FALSE)</f>
        <v>Cognitive bibliotherapy</v>
      </c>
      <c r="D2568" s="5" t="str">
        <f>VLOOKUP(B2568,'WinBUGS output'!A:C,3,FALSE)</f>
        <v>CBT individual (over 15 sessions) + TAU</v>
      </c>
      <c r="E2568" s="5" t="str">
        <f>FIXED('WinBUGS output'!N2567,2)</f>
        <v>-0.44</v>
      </c>
      <c r="F2568" s="5" t="str">
        <f>FIXED('WinBUGS output'!M2567,2)</f>
        <v>-1.28</v>
      </c>
      <c r="G2568" s="5" t="str">
        <f>FIXED('WinBUGS output'!O2567,2)</f>
        <v>0.35</v>
      </c>
      <c r="H2568" s="38"/>
      <c r="I2568" s="38"/>
      <c r="J2568" s="38"/>
      <c r="X2568" s="5" t="str">
        <f t="shared" si="92"/>
        <v>Cognitive bibliotherapy</v>
      </c>
      <c r="Y2568" s="5" t="str">
        <f t="shared" si="93"/>
        <v>CBT individual (over 15 sessions) + TAU</v>
      </c>
      <c r="Z2568" s="5" t="str">
        <f>FIXED(EXP('WinBUGS output'!N2567),2)</f>
        <v>0.64</v>
      </c>
      <c r="AA2568" s="5" t="str">
        <f>FIXED(EXP('WinBUGS output'!M2567),2)</f>
        <v>0.28</v>
      </c>
      <c r="AB2568" s="5" t="str">
        <f>FIXED(EXP('WinBUGS output'!O2567),2)</f>
        <v>1.42</v>
      </c>
    </row>
    <row r="2569" spans="1:28" x14ac:dyDescent="0.25">
      <c r="A2569" s="15">
        <v>35</v>
      </c>
      <c r="B2569" s="15">
        <v>68</v>
      </c>
      <c r="C2569" s="5" t="str">
        <f>VLOOKUP(A2569,'WinBUGS output'!A:C,3,FALSE)</f>
        <v>Cognitive bibliotherapy</v>
      </c>
      <c r="D2569" s="5" t="str">
        <f>VLOOKUP(B2569,'WinBUGS output'!A:C,3,FALSE)</f>
        <v>Rational emotive behaviour therapy (REBT) individual</v>
      </c>
      <c r="E2569" s="5" t="str">
        <f>FIXED('WinBUGS output'!N2568,2)</f>
        <v>-0.45</v>
      </c>
      <c r="F2569" s="5" t="str">
        <f>FIXED('WinBUGS output'!M2568,2)</f>
        <v>-1.28</v>
      </c>
      <c r="G2569" s="5" t="str">
        <f>FIXED('WinBUGS output'!O2568,2)</f>
        <v>0.32</v>
      </c>
      <c r="H2569" s="38"/>
      <c r="I2569" s="38"/>
      <c r="J2569" s="38"/>
      <c r="X2569" s="5" t="str">
        <f t="shared" si="92"/>
        <v>Cognitive bibliotherapy</v>
      </c>
      <c r="Y2569" s="5" t="str">
        <f t="shared" si="93"/>
        <v>Rational emotive behaviour therapy (REBT) individual</v>
      </c>
      <c r="Z2569" s="5" t="str">
        <f>FIXED(EXP('WinBUGS output'!N2568),2)</f>
        <v>0.64</v>
      </c>
      <c r="AA2569" s="5" t="str">
        <f>FIXED(EXP('WinBUGS output'!M2568),2)</f>
        <v>0.28</v>
      </c>
      <c r="AB2569" s="5" t="str">
        <f>FIXED(EXP('WinBUGS output'!O2568),2)</f>
        <v>1.37</v>
      </c>
    </row>
    <row r="2570" spans="1:28" x14ac:dyDescent="0.25">
      <c r="A2570" s="15">
        <v>35</v>
      </c>
      <c r="B2570" s="15">
        <v>69</v>
      </c>
      <c r="C2570" s="5" t="str">
        <f>VLOOKUP(A2570,'WinBUGS output'!A:C,3,FALSE)</f>
        <v>Cognitive bibliotherapy</v>
      </c>
      <c r="D2570" s="5" t="str">
        <f>VLOOKUP(B2570,'WinBUGS output'!A:C,3,FALSE)</f>
        <v>Third-wave cognitive therapy individual</v>
      </c>
      <c r="E2570" s="5" t="str">
        <f>FIXED('WinBUGS output'!N2569,2)</f>
        <v>-0.49</v>
      </c>
      <c r="F2570" s="5" t="str">
        <f>FIXED('WinBUGS output'!M2569,2)</f>
        <v>-1.21</v>
      </c>
      <c r="G2570" s="5" t="str">
        <f>FIXED('WinBUGS output'!O2569,2)</f>
        <v>0.19</v>
      </c>
      <c r="H2570" s="38"/>
      <c r="I2570" s="38"/>
      <c r="J2570" s="38"/>
      <c r="X2570" s="5" t="str">
        <f t="shared" si="92"/>
        <v>Cognitive bibliotherapy</v>
      </c>
      <c r="Y2570" s="5" t="str">
        <f t="shared" si="93"/>
        <v>Third-wave cognitive therapy individual</v>
      </c>
      <c r="Z2570" s="5" t="str">
        <f>FIXED(EXP('WinBUGS output'!N2569),2)</f>
        <v>0.61</v>
      </c>
      <c r="AA2570" s="5" t="str">
        <f>FIXED(EXP('WinBUGS output'!M2569),2)</f>
        <v>0.30</v>
      </c>
      <c r="AB2570" s="5" t="str">
        <f>FIXED(EXP('WinBUGS output'!O2569),2)</f>
        <v>1.21</v>
      </c>
    </row>
    <row r="2571" spans="1:28" x14ac:dyDescent="0.25">
      <c r="A2571" s="15">
        <v>35</v>
      </c>
      <c r="B2571" s="15">
        <v>70</v>
      </c>
      <c r="C2571" s="5" t="str">
        <f>VLOOKUP(A2571,'WinBUGS output'!A:C,3,FALSE)</f>
        <v>Cognitive bibliotherapy</v>
      </c>
      <c r="D2571" s="5" t="str">
        <f>VLOOKUP(B2571,'WinBUGS output'!A:C,3,FALSE)</f>
        <v>Third-wave cognitive therapy individual + TAU</v>
      </c>
      <c r="E2571" s="5" t="str">
        <f>FIXED('WinBUGS output'!N2570,2)</f>
        <v>-0.46</v>
      </c>
      <c r="F2571" s="5" t="str">
        <f>FIXED('WinBUGS output'!M2570,2)</f>
        <v>-1.30</v>
      </c>
      <c r="G2571" s="5" t="str">
        <f>FIXED('WinBUGS output'!O2570,2)</f>
        <v>0.33</v>
      </c>
      <c r="H2571" s="38"/>
      <c r="I2571" s="38"/>
      <c r="J2571" s="38"/>
      <c r="X2571" s="5" t="str">
        <f t="shared" si="92"/>
        <v>Cognitive bibliotherapy</v>
      </c>
      <c r="Y2571" s="5" t="str">
        <f t="shared" si="93"/>
        <v>Third-wave cognitive therapy individual + TAU</v>
      </c>
      <c r="Z2571" s="5" t="str">
        <f>FIXED(EXP('WinBUGS output'!N2570),2)</f>
        <v>0.63</v>
      </c>
      <c r="AA2571" s="5" t="str">
        <f>FIXED(EXP('WinBUGS output'!M2570),2)</f>
        <v>0.27</v>
      </c>
      <c r="AB2571" s="5" t="str">
        <f>FIXED(EXP('WinBUGS output'!O2570),2)</f>
        <v>1.38</v>
      </c>
    </row>
    <row r="2572" spans="1:28" x14ac:dyDescent="0.25">
      <c r="A2572" s="15">
        <v>35</v>
      </c>
      <c r="B2572" s="15">
        <v>71</v>
      </c>
      <c r="C2572" s="5" t="str">
        <f>VLOOKUP(A2572,'WinBUGS output'!A:C,3,FALSE)</f>
        <v>Cognitive bibliotherapy</v>
      </c>
      <c r="D2572" s="5" t="str">
        <f>VLOOKUP(B2572,'WinBUGS output'!A:C,3,FALSE)</f>
        <v>CBT group (under 15 sessions)</v>
      </c>
      <c r="E2572" s="5" t="str">
        <f>FIXED('WinBUGS output'!N2571,2)</f>
        <v>-0.19</v>
      </c>
      <c r="F2572" s="5" t="str">
        <f>FIXED('WinBUGS output'!M2571,2)</f>
        <v>-0.93</v>
      </c>
      <c r="G2572" s="5" t="str">
        <f>FIXED('WinBUGS output'!O2571,2)</f>
        <v>0.58</v>
      </c>
      <c r="H2572" s="38"/>
      <c r="I2572" s="38"/>
      <c r="J2572" s="38"/>
      <c r="X2572" s="5" t="str">
        <f t="shared" si="92"/>
        <v>Cognitive bibliotherapy</v>
      </c>
      <c r="Y2572" s="5" t="str">
        <f t="shared" si="93"/>
        <v>CBT group (under 15 sessions)</v>
      </c>
      <c r="Z2572" s="5" t="str">
        <f>FIXED(EXP('WinBUGS output'!N2571),2)</f>
        <v>0.83</v>
      </c>
      <c r="AA2572" s="5" t="str">
        <f>FIXED(EXP('WinBUGS output'!M2571),2)</f>
        <v>0.40</v>
      </c>
      <c r="AB2572" s="5" t="str">
        <f>FIXED(EXP('WinBUGS output'!O2571),2)</f>
        <v>1.78</v>
      </c>
    </row>
    <row r="2573" spans="1:28" x14ac:dyDescent="0.25">
      <c r="A2573" s="15">
        <v>35</v>
      </c>
      <c r="B2573" s="15">
        <v>72</v>
      </c>
      <c r="C2573" s="5" t="str">
        <f>VLOOKUP(A2573,'WinBUGS output'!A:C,3,FALSE)</f>
        <v>Cognitive bibliotherapy</v>
      </c>
      <c r="D2573" s="5" t="str">
        <f>VLOOKUP(B2573,'WinBUGS output'!A:C,3,FALSE)</f>
        <v>CBT group (under 15 sessions) + TAU</v>
      </c>
      <c r="E2573" s="5" t="str">
        <f>FIXED('WinBUGS output'!N2572,2)</f>
        <v>-0.89</v>
      </c>
      <c r="F2573" s="5" t="str">
        <f>FIXED('WinBUGS output'!M2572,2)</f>
        <v>-1.94</v>
      </c>
      <c r="G2573" s="5" t="str">
        <f>FIXED('WinBUGS output'!O2572,2)</f>
        <v>0.01</v>
      </c>
      <c r="H2573" s="38"/>
      <c r="I2573" s="38"/>
      <c r="J2573" s="38"/>
      <c r="X2573" s="5" t="str">
        <f t="shared" si="92"/>
        <v>Cognitive bibliotherapy</v>
      </c>
      <c r="Y2573" s="5" t="str">
        <f t="shared" si="93"/>
        <v>CBT group (under 15 sessions) + TAU</v>
      </c>
      <c r="Z2573" s="5" t="str">
        <f>FIXED(EXP('WinBUGS output'!N2572),2)</f>
        <v>0.41</v>
      </c>
      <c r="AA2573" s="5" t="str">
        <f>FIXED(EXP('WinBUGS output'!M2572),2)</f>
        <v>0.14</v>
      </c>
      <c r="AB2573" s="5" t="str">
        <f>FIXED(EXP('WinBUGS output'!O2572),2)</f>
        <v>1.01</v>
      </c>
    </row>
    <row r="2574" spans="1:28" x14ac:dyDescent="0.25">
      <c r="A2574" s="15">
        <v>35</v>
      </c>
      <c r="B2574" s="15">
        <v>73</v>
      </c>
      <c r="C2574" s="5" t="str">
        <f>VLOOKUP(A2574,'WinBUGS output'!A:C,3,FALSE)</f>
        <v>Cognitive bibliotherapy</v>
      </c>
      <c r="D2574" s="5" t="str">
        <f>VLOOKUP(B2574,'WinBUGS output'!A:C,3,FALSE)</f>
        <v>CBT group (over 15 sessions)</v>
      </c>
      <c r="E2574" s="5" t="str">
        <f>FIXED('WinBUGS output'!N2573,2)</f>
        <v>-0.36</v>
      </c>
      <c r="F2574" s="5" t="str">
        <f>FIXED('WinBUGS output'!M2573,2)</f>
        <v>-1.24</v>
      </c>
      <c r="G2574" s="5" t="str">
        <f>FIXED('WinBUGS output'!O2573,2)</f>
        <v>0.50</v>
      </c>
      <c r="H2574" s="38"/>
      <c r="I2574" s="38"/>
      <c r="J2574" s="38"/>
      <c r="X2574" s="5" t="str">
        <f t="shared" si="92"/>
        <v>Cognitive bibliotherapy</v>
      </c>
      <c r="Y2574" s="5" t="str">
        <f t="shared" si="93"/>
        <v>CBT group (over 15 sessions)</v>
      </c>
      <c r="Z2574" s="5" t="str">
        <f>FIXED(EXP('WinBUGS output'!N2573),2)</f>
        <v>0.69</v>
      </c>
      <c r="AA2574" s="5" t="str">
        <f>FIXED(EXP('WinBUGS output'!M2573),2)</f>
        <v>0.29</v>
      </c>
      <c r="AB2574" s="5" t="str">
        <f>FIXED(EXP('WinBUGS output'!O2573),2)</f>
        <v>1.64</v>
      </c>
    </row>
    <row r="2575" spans="1:28" x14ac:dyDescent="0.25">
      <c r="A2575" s="15">
        <v>35</v>
      </c>
      <c r="B2575" s="15">
        <v>74</v>
      </c>
      <c r="C2575" s="5" t="str">
        <f>VLOOKUP(A2575,'WinBUGS output'!A:C,3,FALSE)</f>
        <v>Cognitive bibliotherapy</v>
      </c>
      <c r="D2575" s="5" t="str">
        <f>VLOOKUP(B2575,'WinBUGS output'!A:C,3,FALSE)</f>
        <v>Coping with Depression course (group)</v>
      </c>
      <c r="E2575" s="5" t="str">
        <f>FIXED('WinBUGS output'!N2574,2)</f>
        <v>-0.33</v>
      </c>
      <c r="F2575" s="5" t="str">
        <f>FIXED('WinBUGS output'!M2574,2)</f>
        <v>-1.09</v>
      </c>
      <c r="G2575" s="5" t="str">
        <f>FIXED('WinBUGS output'!O2574,2)</f>
        <v>0.44</v>
      </c>
      <c r="H2575" s="38"/>
      <c r="I2575" s="38"/>
      <c r="J2575" s="38"/>
      <c r="X2575" s="5" t="str">
        <f t="shared" si="92"/>
        <v>Cognitive bibliotherapy</v>
      </c>
      <c r="Y2575" s="5" t="str">
        <f t="shared" si="93"/>
        <v>Coping with Depression course (group)</v>
      </c>
      <c r="Z2575" s="5" t="str">
        <f>FIXED(EXP('WinBUGS output'!N2574),2)</f>
        <v>0.72</v>
      </c>
      <c r="AA2575" s="5" t="str">
        <f>FIXED(EXP('WinBUGS output'!M2574),2)</f>
        <v>0.34</v>
      </c>
      <c r="AB2575" s="5" t="str">
        <f>FIXED(EXP('WinBUGS output'!O2574),2)</f>
        <v>1.55</v>
      </c>
    </row>
    <row r="2576" spans="1:28" x14ac:dyDescent="0.25">
      <c r="A2576" s="15">
        <v>35</v>
      </c>
      <c r="B2576" s="15">
        <v>75</v>
      </c>
      <c r="C2576" s="5" t="str">
        <f>VLOOKUP(A2576,'WinBUGS output'!A:C,3,FALSE)</f>
        <v>Cognitive bibliotherapy</v>
      </c>
      <c r="D2576" s="5" t="str">
        <f>VLOOKUP(B2576,'WinBUGS output'!A:C,3,FALSE)</f>
        <v>Coping with Depression course (group) + TAU</v>
      </c>
      <c r="E2576" s="5" t="str">
        <f>FIXED('WinBUGS output'!N2575,2)</f>
        <v>-0.05</v>
      </c>
      <c r="F2576" s="5" t="str">
        <f>FIXED('WinBUGS output'!M2575,2)</f>
        <v>-0.87</v>
      </c>
      <c r="G2576" s="5" t="str">
        <f>FIXED('WinBUGS output'!O2575,2)</f>
        <v>0.89</v>
      </c>
      <c r="H2576" s="38"/>
      <c r="I2576" s="38"/>
      <c r="J2576" s="38"/>
      <c r="X2576" s="5" t="str">
        <f t="shared" si="92"/>
        <v>Cognitive bibliotherapy</v>
      </c>
      <c r="Y2576" s="5" t="str">
        <f t="shared" si="93"/>
        <v>Coping with Depression course (group) + TAU</v>
      </c>
      <c r="Z2576" s="5" t="str">
        <f>FIXED(EXP('WinBUGS output'!N2575),2)</f>
        <v>0.95</v>
      </c>
      <c r="AA2576" s="5" t="str">
        <f>FIXED(EXP('WinBUGS output'!M2575),2)</f>
        <v>0.42</v>
      </c>
      <c r="AB2576" s="5" t="str">
        <f>FIXED(EXP('WinBUGS output'!O2575),2)</f>
        <v>2.43</v>
      </c>
    </row>
    <row r="2577" spans="1:28" x14ac:dyDescent="0.25">
      <c r="A2577" s="15">
        <v>35</v>
      </c>
      <c r="B2577" s="15">
        <v>76</v>
      </c>
      <c r="C2577" s="5" t="str">
        <f>VLOOKUP(A2577,'WinBUGS output'!A:C,3,FALSE)</f>
        <v>Cognitive bibliotherapy</v>
      </c>
      <c r="D2577" s="5" t="str">
        <f>VLOOKUP(B2577,'WinBUGS output'!A:C,3,FALSE)</f>
        <v>Rational emotive behaviour therapy (REBT) group</v>
      </c>
      <c r="E2577" s="5" t="str">
        <f>FIXED('WinBUGS output'!N2576,2)</f>
        <v>-0.59</v>
      </c>
      <c r="F2577" s="5" t="str">
        <f>FIXED('WinBUGS output'!M2576,2)</f>
        <v>-1.71</v>
      </c>
      <c r="G2577" s="5" t="str">
        <f>FIXED('WinBUGS output'!O2576,2)</f>
        <v>0.33</v>
      </c>
      <c r="H2577" s="38"/>
      <c r="I2577" s="38"/>
      <c r="J2577" s="38"/>
      <c r="X2577" s="5" t="str">
        <f t="shared" si="92"/>
        <v>Cognitive bibliotherapy</v>
      </c>
      <c r="Y2577" s="5" t="str">
        <f t="shared" si="93"/>
        <v>Rational emotive behaviour therapy (REBT) group</v>
      </c>
      <c r="Z2577" s="5" t="str">
        <f>FIXED(EXP('WinBUGS output'!N2576),2)</f>
        <v>0.55</v>
      </c>
      <c r="AA2577" s="5" t="str">
        <f>FIXED(EXP('WinBUGS output'!M2576),2)</f>
        <v>0.18</v>
      </c>
      <c r="AB2577" s="5" t="str">
        <f>FIXED(EXP('WinBUGS output'!O2576),2)</f>
        <v>1.39</v>
      </c>
    </row>
    <row r="2578" spans="1:28" x14ac:dyDescent="0.25">
      <c r="A2578" s="15">
        <v>35</v>
      </c>
      <c r="B2578" s="15">
        <v>77</v>
      </c>
      <c r="C2578" s="5" t="str">
        <f>VLOOKUP(A2578,'WinBUGS output'!A:C,3,FALSE)</f>
        <v>Cognitive bibliotherapy</v>
      </c>
      <c r="D2578" s="5" t="str">
        <f>VLOOKUP(B2578,'WinBUGS output'!A:C,3,FALSE)</f>
        <v>Third-wave cognitive therapy group</v>
      </c>
      <c r="E2578" s="5" t="str">
        <f>FIXED('WinBUGS output'!N2577,2)</f>
        <v>-0.17</v>
      </c>
      <c r="F2578" s="5" t="str">
        <f>FIXED('WinBUGS output'!M2577,2)</f>
        <v>-1.01</v>
      </c>
      <c r="G2578" s="5" t="str">
        <f>FIXED('WinBUGS output'!O2577,2)</f>
        <v>0.75</v>
      </c>
      <c r="H2578" s="38"/>
      <c r="I2578" s="38"/>
      <c r="J2578" s="38"/>
      <c r="X2578" s="5" t="str">
        <f t="shared" si="92"/>
        <v>Cognitive bibliotherapy</v>
      </c>
      <c r="Y2578" s="5" t="str">
        <f t="shared" si="93"/>
        <v>Third-wave cognitive therapy group</v>
      </c>
      <c r="Z2578" s="5" t="str">
        <f>FIXED(EXP('WinBUGS output'!N2577),2)</f>
        <v>0.85</v>
      </c>
      <c r="AA2578" s="5" t="str">
        <f>FIXED(EXP('WinBUGS output'!M2577),2)</f>
        <v>0.37</v>
      </c>
      <c r="AB2578" s="5" t="str">
        <f>FIXED(EXP('WinBUGS output'!O2577),2)</f>
        <v>2.13</v>
      </c>
    </row>
    <row r="2579" spans="1:28" x14ac:dyDescent="0.25">
      <c r="A2579" s="15">
        <v>35</v>
      </c>
      <c r="B2579" s="15">
        <v>78</v>
      </c>
      <c r="C2579" s="5" t="str">
        <f>VLOOKUP(A2579,'WinBUGS output'!A:C,3,FALSE)</f>
        <v>Cognitive bibliotherapy</v>
      </c>
      <c r="D2579" s="5" t="str">
        <f>VLOOKUP(B2579,'WinBUGS output'!A:C,3,FALSE)</f>
        <v>Third-wave cognitive therapy group + TAU</v>
      </c>
      <c r="E2579" s="5" t="str">
        <f>FIXED('WinBUGS output'!N2578,2)</f>
        <v>-0.49</v>
      </c>
      <c r="F2579" s="5" t="str">
        <f>FIXED('WinBUGS output'!M2578,2)</f>
        <v>-1.52</v>
      </c>
      <c r="G2579" s="5" t="str">
        <f>FIXED('WinBUGS output'!O2578,2)</f>
        <v>0.44</v>
      </c>
      <c r="H2579" s="38"/>
      <c r="I2579" s="38"/>
      <c r="J2579" s="38"/>
      <c r="X2579" s="5" t="str">
        <f t="shared" si="92"/>
        <v>Cognitive bibliotherapy</v>
      </c>
      <c r="Y2579" s="5" t="str">
        <f t="shared" si="93"/>
        <v>Third-wave cognitive therapy group + TAU</v>
      </c>
      <c r="Z2579" s="5" t="str">
        <f>FIXED(EXP('WinBUGS output'!N2578),2)</f>
        <v>0.61</v>
      </c>
      <c r="AA2579" s="5" t="str">
        <f>FIXED(EXP('WinBUGS output'!M2578),2)</f>
        <v>0.22</v>
      </c>
      <c r="AB2579" s="5" t="str">
        <f>FIXED(EXP('WinBUGS output'!O2578),2)</f>
        <v>1.55</v>
      </c>
    </row>
    <row r="2580" spans="1:28" x14ac:dyDescent="0.25">
      <c r="A2580" s="15">
        <v>35</v>
      </c>
      <c r="B2580" s="15">
        <v>79</v>
      </c>
      <c r="C2580" s="5" t="str">
        <f>VLOOKUP(A2580,'WinBUGS output'!A:C,3,FALSE)</f>
        <v>Cognitive bibliotherapy</v>
      </c>
      <c r="D2580" s="5" t="str">
        <f>VLOOKUP(B2580,'WinBUGS output'!A:C,3,FALSE)</f>
        <v>CBT individual (over 15 sessions) + any AD</v>
      </c>
      <c r="E2580" s="5" t="str">
        <f>FIXED('WinBUGS output'!N2579,2)</f>
        <v>0.06</v>
      </c>
      <c r="F2580" s="5" t="str">
        <f>FIXED('WinBUGS output'!M2579,2)</f>
        <v>-1.03</v>
      </c>
      <c r="G2580" s="5" t="str">
        <f>FIXED('WinBUGS output'!O2579,2)</f>
        <v>1.21</v>
      </c>
      <c r="H2580" s="38"/>
      <c r="I2580" s="38"/>
      <c r="J2580" s="38"/>
      <c r="X2580" s="5" t="str">
        <f t="shared" si="92"/>
        <v>Cognitive bibliotherapy</v>
      </c>
      <c r="Y2580" s="5" t="str">
        <f t="shared" si="93"/>
        <v>CBT individual (over 15 sessions) + any AD</v>
      </c>
      <c r="Z2580" s="5" t="str">
        <f>FIXED(EXP('WinBUGS output'!N2579),2)</f>
        <v>1.06</v>
      </c>
      <c r="AA2580" s="5" t="str">
        <f>FIXED(EXP('WinBUGS output'!M2579),2)</f>
        <v>0.36</v>
      </c>
      <c r="AB2580" s="5" t="str">
        <f>FIXED(EXP('WinBUGS output'!O2579),2)</f>
        <v>3.35</v>
      </c>
    </row>
    <row r="2581" spans="1:28" x14ac:dyDescent="0.25">
      <c r="A2581" s="15">
        <v>35</v>
      </c>
      <c r="B2581" s="15">
        <v>80</v>
      </c>
      <c r="C2581" s="5" t="str">
        <f>VLOOKUP(A2581,'WinBUGS output'!A:C,3,FALSE)</f>
        <v>Cognitive bibliotherapy</v>
      </c>
      <c r="D2581" s="5" t="str">
        <f>VLOOKUP(B2581,'WinBUGS output'!A:C,3,FALSE)</f>
        <v>CBT individual (over 15 sessions) + any TCA</v>
      </c>
      <c r="E2581" s="5" t="str">
        <f>FIXED('WinBUGS output'!N2580,2)</f>
        <v>-0.04</v>
      </c>
      <c r="F2581" s="5" t="str">
        <f>FIXED('WinBUGS output'!M2580,2)</f>
        <v>-0.99</v>
      </c>
      <c r="G2581" s="5" t="str">
        <f>FIXED('WinBUGS output'!O2580,2)</f>
        <v>0.90</v>
      </c>
      <c r="H2581" s="38"/>
      <c r="I2581" s="38"/>
      <c r="J2581" s="38"/>
      <c r="X2581" s="5" t="str">
        <f t="shared" si="92"/>
        <v>Cognitive bibliotherapy</v>
      </c>
      <c r="Y2581" s="5" t="str">
        <f t="shared" si="93"/>
        <v>CBT individual (over 15 sessions) + any TCA</v>
      </c>
      <c r="Z2581" s="5" t="str">
        <f>FIXED(EXP('WinBUGS output'!N2580),2)</f>
        <v>0.96</v>
      </c>
      <c r="AA2581" s="5" t="str">
        <f>FIXED(EXP('WinBUGS output'!M2580),2)</f>
        <v>0.37</v>
      </c>
      <c r="AB2581" s="5" t="str">
        <f>FIXED(EXP('WinBUGS output'!O2580),2)</f>
        <v>2.46</v>
      </c>
    </row>
    <row r="2582" spans="1:28" x14ac:dyDescent="0.25">
      <c r="A2582" s="15">
        <v>35</v>
      </c>
      <c r="B2582" s="15">
        <v>81</v>
      </c>
      <c r="C2582" s="5" t="str">
        <f>VLOOKUP(A2582,'WinBUGS output'!A:C,3,FALSE)</f>
        <v>Cognitive bibliotherapy</v>
      </c>
      <c r="D2582" s="5" t="str">
        <f>VLOOKUP(B2582,'WinBUGS output'!A:C,3,FALSE)</f>
        <v>CBT individual (over 15 sessions) + imipramine</v>
      </c>
      <c r="E2582" s="5" t="str">
        <f>FIXED('WinBUGS output'!N2581,2)</f>
        <v>-0.06</v>
      </c>
      <c r="F2582" s="5" t="str">
        <f>FIXED('WinBUGS output'!M2581,2)</f>
        <v>-1.08</v>
      </c>
      <c r="G2582" s="5" t="str">
        <f>FIXED('WinBUGS output'!O2581,2)</f>
        <v>0.96</v>
      </c>
      <c r="H2582" s="38"/>
      <c r="I2582" s="38"/>
      <c r="J2582" s="38"/>
      <c r="X2582" s="5" t="str">
        <f t="shared" si="92"/>
        <v>Cognitive bibliotherapy</v>
      </c>
      <c r="Y2582" s="5" t="str">
        <f t="shared" si="93"/>
        <v>CBT individual (over 15 sessions) + imipramine</v>
      </c>
      <c r="Z2582" s="5" t="str">
        <f>FIXED(EXP('WinBUGS output'!N2581),2)</f>
        <v>0.94</v>
      </c>
      <c r="AA2582" s="5" t="str">
        <f>FIXED(EXP('WinBUGS output'!M2581),2)</f>
        <v>0.34</v>
      </c>
      <c r="AB2582" s="5" t="str">
        <f>FIXED(EXP('WinBUGS output'!O2581),2)</f>
        <v>2.61</v>
      </c>
    </row>
    <row r="2583" spans="1:28" x14ac:dyDescent="0.25">
      <c r="A2583" s="15">
        <v>35</v>
      </c>
      <c r="B2583" s="15">
        <v>82</v>
      </c>
      <c r="C2583" s="5" t="str">
        <f>VLOOKUP(A2583,'WinBUGS output'!A:C,3,FALSE)</f>
        <v>Cognitive bibliotherapy</v>
      </c>
      <c r="D2583" s="5" t="str">
        <f>VLOOKUP(B2583,'WinBUGS output'!A:C,3,FALSE)</f>
        <v>CBT group (under 15 sessions) + imipramine</v>
      </c>
      <c r="E2583" s="5" t="str">
        <f>FIXED('WinBUGS output'!N2582,2)</f>
        <v>0.81</v>
      </c>
      <c r="F2583" s="5" t="str">
        <f>FIXED('WinBUGS output'!M2582,2)</f>
        <v>-0.72</v>
      </c>
      <c r="G2583" s="5" t="str">
        <f>FIXED('WinBUGS output'!O2582,2)</f>
        <v>2.33</v>
      </c>
      <c r="H2583" s="38"/>
      <c r="I2583" s="38"/>
      <c r="J2583" s="38"/>
      <c r="X2583" s="5" t="str">
        <f t="shared" si="92"/>
        <v>Cognitive bibliotherapy</v>
      </c>
      <c r="Y2583" s="5" t="str">
        <f t="shared" si="93"/>
        <v>CBT group (under 15 sessions) + imipramine</v>
      </c>
      <c r="Z2583" s="5" t="str">
        <f>FIXED(EXP('WinBUGS output'!N2582),2)</f>
        <v>2.25</v>
      </c>
      <c r="AA2583" s="5" t="str">
        <f>FIXED(EXP('WinBUGS output'!M2582),2)</f>
        <v>0.49</v>
      </c>
      <c r="AB2583" s="5" t="str">
        <f>FIXED(EXP('WinBUGS output'!O2582),2)</f>
        <v>10.30</v>
      </c>
    </row>
    <row r="2584" spans="1:28" x14ac:dyDescent="0.25">
      <c r="A2584" s="15">
        <v>35</v>
      </c>
      <c r="B2584" s="15">
        <v>83</v>
      </c>
      <c r="C2584" s="5" t="str">
        <f>VLOOKUP(A2584,'WinBUGS output'!A:C,3,FALSE)</f>
        <v>Cognitive bibliotherapy</v>
      </c>
      <c r="D2584" s="5" t="str">
        <f>VLOOKUP(B2584,'WinBUGS output'!A:C,3,FALSE)</f>
        <v>Problem solving individual + any SSRI</v>
      </c>
      <c r="E2584" s="5" t="str">
        <f>FIXED('WinBUGS output'!N2583,2)</f>
        <v>-0.86</v>
      </c>
      <c r="F2584" s="5" t="str">
        <f>FIXED('WinBUGS output'!M2583,2)</f>
        <v>-2.33</v>
      </c>
      <c r="G2584" s="5" t="str">
        <f>FIXED('WinBUGS output'!O2583,2)</f>
        <v>0.53</v>
      </c>
      <c r="H2584" s="38"/>
      <c r="I2584" s="38"/>
      <c r="J2584" s="38"/>
      <c r="X2584" s="5" t="str">
        <f t="shared" si="92"/>
        <v>Cognitive bibliotherapy</v>
      </c>
      <c r="Y2584" s="5" t="str">
        <f t="shared" si="93"/>
        <v>Problem solving individual + any SSRI</v>
      </c>
      <c r="Z2584" s="5" t="str">
        <f>FIXED(EXP('WinBUGS output'!N2583),2)</f>
        <v>0.42</v>
      </c>
      <c r="AA2584" s="5" t="str">
        <f>FIXED(EXP('WinBUGS output'!M2583),2)</f>
        <v>0.10</v>
      </c>
      <c r="AB2584" s="5" t="str">
        <f>FIXED(EXP('WinBUGS output'!O2583),2)</f>
        <v>1.71</v>
      </c>
    </row>
    <row r="2585" spans="1:28" x14ac:dyDescent="0.25">
      <c r="A2585" s="15">
        <v>35</v>
      </c>
      <c r="B2585" s="15">
        <v>84</v>
      </c>
      <c r="C2585" s="5" t="str">
        <f>VLOOKUP(A2585,'WinBUGS output'!A:C,3,FALSE)</f>
        <v>Cognitive bibliotherapy</v>
      </c>
      <c r="D2585" s="5" t="str">
        <f>VLOOKUP(B2585,'WinBUGS output'!A:C,3,FALSE)</f>
        <v>Supportive psychotherapy + any SSRI</v>
      </c>
      <c r="E2585" s="5" t="str">
        <f>FIXED('WinBUGS output'!N2584,2)</f>
        <v>-0.13</v>
      </c>
      <c r="F2585" s="5" t="str">
        <f>FIXED('WinBUGS output'!M2584,2)</f>
        <v>-2.03</v>
      </c>
      <c r="G2585" s="5" t="str">
        <f>FIXED('WinBUGS output'!O2584,2)</f>
        <v>1.77</v>
      </c>
      <c r="H2585" s="38"/>
      <c r="I2585" s="38"/>
      <c r="J2585" s="38"/>
      <c r="X2585" s="5" t="str">
        <f t="shared" si="92"/>
        <v>Cognitive bibliotherapy</v>
      </c>
      <c r="Y2585" s="5" t="str">
        <f t="shared" si="93"/>
        <v>Supportive psychotherapy + any SSRI</v>
      </c>
      <c r="Z2585" s="5" t="str">
        <f>FIXED(EXP('WinBUGS output'!N2584),2)</f>
        <v>0.88</v>
      </c>
      <c r="AA2585" s="5" t="str">
        <f>FIXED(EXP('WinBUGS output'!M2584),2)</f>
        <v>0.13</v>
      </c>
      <c r="AB2585" s="5" t="str">
        <f>FIXED(EXP('WinBUGS output'!O2584),2)</f>
        <v>5.86</v>
      </c>
    </row>
    <row r="2586" spans="1:28" x14ac:dyDescent="0.25">
      <c r="A2586" s="15">
        <v>35</v>
      </c>
      <c r="B2586" s="15">
        <v>85</v>
      </c>
      <c r="C2586" s="5" t="str">
        <f>VLOOKUP(A2586,'WinBUGS output'!A:C,3,FALSE)</f>
        <v>Cognitive bibliotherapy</v>
      </c>
      <c r="D2586" s="5" t="str">
        <f>VLOOKUP(B2586,'WinBUGS output'!A:C,3,FALSE)</f>
        <v>Interpersonal psychotherapy (IPT) + any AD</v>
      </c>
      <c r="E2586" s="5" t="str">
        <f>FIXED('WinBUGS output'!N2585,2)</f>
        <v>-0.27</v>
      </c>
      <c r="F2586" s="5" t="str">
        <f>FIXED('WinBUGS output'!M2585,2)</f>
        <v>-1.60</v>
      </c>
      <c r="G2586" s="5" t="str">
        <f>FIXED('WinBUGS output'!O2585,2)</f>
        <v>1.05</v>
      </c>
      <c r="H2586" s="38"/>
      <c r="I2586" s="38"/>
      <c r="J2586" s="38"/>
      <c r="X2586" s="5" t="str">
        <f t="shared" si="92"/>
        <v>Cognitive bibliotherapy</v>
      </c>
      <c r="Y2586" s="5" t="str">
        <f t="shared" si="93"/>
        <v>Interpersonal psychotherapy (IPT) + any AD</v>
      </c>
      <c r="Z2586" s="5" t="str">
        <f>FIXED(EXP('WinBUGS output'!N2585),2)</f>
        <v>0.77</v>
      </c>
      <c r="AA2586" s="5" t="str">
        <f>FIXED(EXP('WinBUGS output'!M2585),2)</f>
        <v>0.20</v>
      </c>
      <c r="AB2586" s="5" t="str">
        <f>FIXED(EXP('WinBUGS output'!O2585),2)</f>
        <v>2.85</v>
      </c>
    </row>
    <row r="2587" spans="1:28" x14ac:dyDescent="0.25">
      <c r="A2587" s="15">
        <v>35</v>
      </c>
      <c r="B2587" s="15">
        <v>86</v>
      </c>
      <c r="C2587" s="5" t="str">
        <f>VLOOKUP(A2587,'WinBUGS output'!A:C,3,FALSE)</f>
        <v>Cognitive bibliotherapy</v>
      </c>
      <c r="D2587" s="5" t="str">
        <f>VLOOKUP(B2587,'WinBUGS output'!A:C,3,FALSE)</f>
        <v>Interpersonal psychotherapy (IPT) + imipramine</v>
      </c>
      <c r="E2587" s="5" t="str">
        <f>FIXED('WinBUGS output'!N2586,2)</f>
        <v>-0.37</v>
      </c>
      <c r="F2587" s="5" t="str">
        <f>FIXED('WinBUGS output'!M2586,2)</f>
        <v>-1.85</v>
      </c>
      <c r="G2587" s="5" t="str">
        <f>FIXED('WinBUGS output'!O2586,2)</f>
        <v>1.06</v>
      </c>
      <c r="H2587" s="38"/>
      <c r="I2587" s="38"/>
      <c r="J2587" s="38"/>
      <c r="X2587" s="5" t="str">
        <f t="shared" si="92"/>
        <v>Cognitive bibliotherapy</v>
      </c>
      <c r="Y2587" s="5" t="str">
        <f t="shared" si="93"/>
        <v>Interpersonal psychotherapy (IPT) + imipramine</v>
      </c>
      <c r="Z2587" s="5" t="str">
        <f>FIXED(EXP('WinBUGS output'!N2586),2)</f>
        <v>0.69</v>
      </c>
      <c r="AA2587" s="5" t="str">
        <f>FIXED(EXP('WinBUGS output'!M2586),2)</f>
        <v>0.16</v>
      </c>
      <c r="AB2587" s="5" t="str">
        <f>FIXED(EXP('WinBUGS output'!O2586),2)</f>
        <v>2.89</v>
      </c>
    </row>
    <row r="2588" spans="1:28" x14ac:dyDescent="0.25">
      <c r="A2588" s="15">
        <v>35</v>
      </c>
      <c r="B2588" s="15">
        <v>87</v>
      </c>
      <c r="C2588" s="5" t="str">
        <f>VLOOKUP(A2588,'WinBUGS output'!A:C,3,FALSE)</f>
        <v>Cognitive bibliotherapy</v>
      </c>
      <c r="D2588" s="5" t="str">
        <f>VLOOKUP(B2588,'WinBUGS output'!A:C,3,FALSE)</f>
        <v>Short-term psychodynamic psychotherapy individual + Any AD</v>
      </c>
      <c r="E2588" s="5" t="str">
        <f>FIXED('WinBUGS output'!N2587,2)</f>
        <v>0.38</v>
      </c>
      <c r="F2588" s="5" t="str">
        <f>FIXED('WinBUGS output'!M2587,2)</f>
        <v>-0.59</v>
      </c>
      <c r="G2588" s="5" t="str">
        <f>FIXED('WinBUGS output'!O2587,2)</f>
        <v>1.35</v>
      </c>
      <c r="H2588" s="38"/>
      <c r="I2588" s="38"/>
      <c r="J2588" s="38"/>
      <c r="X2588" s="5" t="str">
        <f t="shared" si="92"/>
        <v>Cognitive bibliotherapy</v>
      </c>
      <c r="Y2588" s="5" t="str">
        <f t="shared" si="93"/>
        <v>Short-term psychodynamic psychotherapy individual + Any AD</v>
      </c>
      <c r="Z2588" s="5" t="str">
        <f>FIXED(EXP('WinBUGS output'!N2587),2)</f>
        <v>1.46</v>
      </c>
      <c r="AA2588" s="5" t="str">
        <f>FIXED(EXP('WinBUGS output'!M2587),2)</f>
        <v>0.56</v>
      </c>
      <c r="AB2588" s="5" t="str">
        <f>FIXED(EXP('WinBUGS output'!O2587),2)</f>
        <v>3.86</v>
      </c>
    </row>
    <row r="2589" spans="1:28" x14ac:dyDescent="0.25">
      <c r="A2589" s="15">
        <v>35</v>
      </c>
      <c r="B2589" s="15">
        <v>88</v>
      </c>
      <c r="C2589" s="5" t="str">
        <f>VLOOKUP(A2589,'WinBUGS output'!A:C,3,FALSE)</f>
        <v>Cognitive bibliotherapy</v>
      </c>
      <c r="D2589" s="5" t="str">
        <f>VLOOKUP(B2589,'WinBUGS output'!A:C,3,FALSE)</f>
        <v>Short-term psychodynamic psychotherapy individual + any SSRI</v>
      </c>
      <c r="E2589" s="5" t="str">
        <f>FIXED('WinBUGS output'!N2588,2)</f>
        <v>0.36</v>
      </c>
      <c r="F2589" s="5" t="str">
        <f>FIXED('WinBUGS output'!M2588,2)</f>
        <v>-0.82</v>
      </c>
      <c r="G2589" s="5" t="str">
        <f>FIXED('WinBUGS output'!O2588,2)</f>
        <v>1.55</v>
      </c>
      <c r="H2589" s="38"/>
      <c r="I2589" s="38"/>
      <c r="J2589" s="38"/>
      <c r="X2589" s="5" t="str">
        <f t="shared" si="92"/>
        <v>Cognitive bibliotherapy</v>
      </c>
      <c r="Y2589" s="5" t="str">
        <f t="shared" si="93"/>
        <v>Short-term psychodynamic psychotherapy individual + any SSRI</v>
      </c>
      <c r="Z2589" s="5" t="str">
        <f>FIXED(EXP('WinBUGS output'!N2588),2)</f>
        <v>1.43</v>
      </c>
      <c r="AA2589" s="5" t="str">
        <f>FIXED(EXP('WinBUGS output'!M2588),2)</f>
        <v>0.44</v>
      </c>
      <c r="AB2589" s="5" t="str">
        <f>FIXED(EXP('WinBUGS output'!O2588),2)</f>
        <v>4.72</v>
      </c>
    </row>
    <row r="2590" spans="1:28" x14ac:dyDescent="0.25">
      <c r="A2590" s="15">
        <v>35</v>
      </c>
      <c r="B2590" s="15">
        <v>89</v>
      </c>
      <c r="C2590" s="5" t="str">
        <f>VLOOKUP(A2590,'WinBUGS output'!A:C,3,FALSE)</f>
        <v>Cognitive bibliotherapy</v>
      </c>
      <c r="D2590" s="5" t="str">
        <f>VLOOKUP(B2590,'WinBUGS output'!A:C,3,FALSE)</f>
        <v>CBT individual (over 15 sessions) + Pill placebo</v>
      </c>
      <c r="E2590" s="5" t="str">
        <f>FIXED('WinBUGS output'!N2589,2)</f>
        <v>-1.21</v>
      </c>
      <c r="F2590" s="5" t="str">
        <f>FIXED('WinBUGS output'!M2589,2)</f>
        <v>-2.62</v>
      </c>
      <c r="G2590" s="5" t="str">
        <f>FIXED('WinBUGS output'!O2589,2)</f>
        <v>0.08</v>
      </c>
      <c r="H2590" s="38"/>
      <c r="I2590" s="38"/>
      <c r="J2590" s="38"/>
      <c r="X2590" s="5" t="str">
        <f t="shared" si="92"/>
        <v>Cognitive bibliotherapy</v>
      </c>
      <c r="Y2590" s="5" t="str">
        <f t="shared" si="93"/>
        <v>CBT individual (over 15 sessions) + Pill placebo</v>
      </c>
      <c r="Z2590" s="5" t="str">
        <f>FIXED(EXP('WinBUGS output'!N2589),2)</f>
        <v>0.30</v>
      </c>
      <c r="AA2590" s="5" t="str">
        <f>FIXED(EXP('WinBUGS output'!M2589),2)</f>
        <v>0.07</v>
      </c>
      <c r="AB2590" s="5" t="str">
        <f>FIXED(EXP('WinBUGS output'!O2589),2)</f>
        <v>1.08</v>
      </c>
    </row>
    <row r="2591" spans="1:28" x14ac:dyDescent="0.25">
      <c r="A2591" s="15">
        <v>35</v>
      </c>
      <c r="B2591" s="15">
        <v>90</v>
      </c>
      <c r="C2591" s="5" t="str">
        <f>VLOOKUP(A2591,'WinBUGS output'!A:C,3,FALSE)</f>
        <v>Cognitive bibliotherapy</v>
      </c>
      <c r="D2591" s="5" t="str">
        <f>VLOOKUP(B2591,'WinBUGS output'!A:C,3,FALSE)</f>
        <v xml:space="preserve">Interpersonal psychotherapy (IPT) + Pill placebo </v>
      </c>
      <c r="E2591" s="5" t="str">
        <f>FIXED('WinBUGS output'!N2590,2)</f>
        <v>-1.04</v>
      </c>
      <c r="F2591" s="5" t="str">
        <f>FIXED('WinBUGS output'!M2590,2)</f>
        <v>-2.31</v>
      </c>
      <c r="G2591" s="5" t="str">
        <f>FIXED('WinBUGS output'!O2590,2)</f>
        <v>0.18</v>
      </c>
      <c r="H2591" s="38"/>
      <c r="I2591" s="38"/>
      <c r="J2591" s="38"/>
      <c r="X2591" s="5" t="str">
        <f t="shared" si="92"/>
        <v>Cognitive bibliotherapy</v>
      </c>
      <c r="Y2591" s="5" t="str">
        <f t="shared" si="93"/>
        <v xml:space="preserve">Interpersonal psychotherapy (IPT) + Pill placebo </v>
      </c>
      <c r="Z2591" s="5" t="str">
        <f>FIXED(EXP('WinBUGS output'!N2590),2)</f>
        <v>0.35</v>
      </c>
      <c r="AA2591" s="5" t="str">
        <f>FIXED(EXP('WinBUGS output'!M2590),2)</f>
        <v>0.10</v>
      </c>
      <c r="AB2591" s="5" t="str">
        <f>FIXED(EXP('WinBUGS output'!O2590),2)</f>
        <v>1.20</v>
      </c>
    </row>
    <row r="2592" spans="1:28" x14ac:dyDescent="0.25">
      <c r="A2592" s="15">
        <v>35</v>
      </c>
      <c r="B2592" s="15">
        <v>91</v>
      </c>
      <c r="C2592" s="5" t="str">
        <f>VLOOKUP(A2592,'WinBUGS output'!A:C,3,FALSE)</f>
        <v>Cognitive bibliotherapy</v>
      </c>
      <c r="D2592" s="5" t="str">
        <f>VLOOKUP(B2592,'WinBUGS output'!A:C,3,FALSE)</f>
        <v>Exercise + CBT individual (under 15 sessions)</v>
      </c>
      <c r="E2592" s="5" t="str">
        <f>FIXED('WinBUGS output'!N2591,2)</f>
        <v>-0.46</v>
      </c>
      <c r="F2592" s="5" t="str">
        <f>FIXED('WinBUGS output'!M2591,2)</f>
        <v>-1.60</v>
      </c>
      <c r="G2592" s="5" t="str">
        <f>FIXED('WinBUGS output'!O2591,2)</f>
        <v>0.60</v>
      </c>
      <c r="H2592" s="38"/>
      <c r="I2592" s="38"/>
      <c r="J2592" s="38"/>
      <c r="X2592" s="5" t="str">
        <f t="shared" si="92"/>
        <v>Cognitive bibliotherapy</v>
      </c>
      <c r="Y2592" s="5" t="str">
        <f t="shared" si="93"/>
        <v>Exercise + CBT individual (under 15 sessions)</v>
      </c>
      <c r="Z2592" s="5" t="str">
        <f>FIXED(EXP('WinBUGS output'!N2591),2)</f>
        <v>0.63</v>
      </c>
      <c r="AA2592" s="5" t="str">
        <f>FIXED(EXP('WinBUGS output'!M2591),2)</f>
        <v>0.20</v>
      </c>
      <c r="AB2592" s="5" t="str">
        <f>FIXED(EXP('WinBUGS output'!O2591),2)</f>
        <v>1.82</v>
      </c>
    </row>
    <row r="2593" spans="1:28" x14ac:dyDescent="0.25">
      <c r="A2593" s="15">
        <v>35</v>
      </c>
      <c r="B2593" s="15">
        <v>92</v>
      </c>
      <c r="C2593" s="5" t="str">
        <f>VLOOKUP(A2593,'WinBUGS output'!A:C,3,FALSE)</f>
        <v>Cognitive bibliotherapy</v>
      </c>
      <c r="D2593" s="5" t="str">
        <f>VLOOKUP(B2593,'WinBUGS output'!A:C,3,FALSE)</f>
        <v>Exercise + Sertraline</v>
      </c>
      <c r="E2593" s="5" t="str">
        <f>FIXED('WinBUGS output'!N2592,2)</f>
        <v>-0.35</v>
      </c>
      <c r="F2593" s="5" t="str">
        <f>FIXED('WinBUGS output'!M2592,2)</f>
        <v>-1.20</v>
      </c>
      <c r="G2593" s="5" t="str">
        <f>FIXED('WinBUGS output'!O2592,2)</f>
        <v>0.51</v>
      </c>
      <c r="H2593" s="38"/>
      <c r="I2593" s="38"/>
      <c r="J2593" s="38"/>
      <c r="X2593" s="5" t="str">
        <f t="shared" si="92"/>
        <v>Cognitive bibliotherapy</v>
      </c>
      <c r="Y2593" s="5" t="str">
        <f t="shared" si="93"/>
        <v>Exercise + Sertraline</v>
      </c>
      <c r="Z2593" s="5" t="str">
        <f>FIXED(EXP('WinBUGS output'!N2592),2)</f>
        <v>0.70</v>
      </c>
      <c r="AA2593" s="5" t="str">
        <f>FIXED(EXP('WinBUGS output'!M2592),2)</f>
        <v>0.30</v>
      </c>
      <c r="AB2593" s="5" t="str">
        <f>FIXED(EXP('WinBUGS output'!O2592),2)</f>
        <v>1.66</v>
      </c>
    </row>
    <row r="2594" spans="1:28" x14ac:dyDescent="0.25">
      <c r="A2594" s="15">
        <v>36</v>
      </c>
      <c r="B2594" s="15">
        <v>37</v>
      </c>
      <c r="C2594" s="5" t="str">
        <f>VLOOKUP(A2594,'WinBUGS output'!A:C,3,FALSE)</f>
        <v>Cognitive bibliotherapy + TAU</v>
      </c>
      <c r="D2594" s="5" t="str">
        <f>VLOOKUP(B2594,'WinBUGS output'!A:C,3,FALSE)</f>
        <v>Computerised cognitive bias modification</v>
      </c>
      <c r="E2594" s="5" t="str">
        <f>FIXED('WinBUGS output'!N2593,2)</f>
        <v>0.02</v>
      </c>
      <c r="F2594" s="5" t="str">
        <f>FIXED('WinBUGS output'!M2593,2)</f>
        <v>-0.61</v>
      </c>
      <c r="G2594" s="5" t="str">
        <f>FIXED('WinBUGS output'!O2593,2)</f>
        <v>0.72</v>
      </c>
      <c r="H2594" s="38"/>
      <c r="I2594" s="38"/>
      <c r="J2594" s="38"/>
      <c r="X2594" s="5" t="str">
        <f t="shared" si="92"/>
        <v>Cognitive bibliotherapy + TAU</v>
      </c>
      <c r="Y2594" s="5" t="str">
        <f t="shared" si="93"/>
        <v>Computerised cognitive bias modification</v>
      </c>
      <c r="Z2594" s="5" t="str">
        <f>FIXED(EXP('WinBUGS output'!N2593),2)</f>
        <v>1.02</v>
      </c>
      <c r="AA2594" s="5" t="str">
        <f>FIXED(EXP('WinBUGS output'!M2593),2)</f>
        <v>0.54</v>
      </c>
      <c r="AB2594" s="5" t="str">
        <f>FIXED(EXP('WinBUGS output'!O2593),2)</f>
        <v>2.05</v>
      </c>
    </row>
    <row r="2595" spans="1:28" x14ac:dyDescent="0.25">
      <c r="A2595" s="15">
        <v>36</v>
      </c>
      <c r="B2595" s="15">
        <v>38</v>
      </c>
      <c r="C2595" s="5" t="str">
        <f>VLOOKUP(A2595,'WinBUGS output'!A:C,3,FALSE)</f>
        <v>Cognitive bibliotherapy + TAU</v>
      </c>
      <c r="D2595" s="5" t="str">
        <f>VLOOKUP(B2595,'WinBUGS output'!A:C,3,FALSE)</f>
        <v>Computerised mindfulness intervention</v>
      </c>
      <c r="E2595" s="5" t="str">
        <f>FIXED('WinBUGS output'!N2594,2)</f>
        <v>0.02</v>
      </c>
      <c r="F2595" s="5" t="str">
        <f>FIXED('WinBUGS output'!M2594,2)</f>
        <v>-0.61</v>
      </c>
      <c r="G2595" s="5" t="str">
        <f>FIXED('WinBUGS output'!O2594,2)</f>
        <v>0.77</v>
      </c>
      <c r="H2595" s="38"/>
      <c r="I2595" s="38"/>
      <c r="J2595" s="38"/>
      <c r="X2595" s="5" t="str">
        <f t="shared" si="92"/>
        <v>Cognitive bibliotherapy + TAU</v>
      </c>
      <c r="Y2595" s="5" t="str">
        <f t="shared" si="93"/>
        <v>Computerised mindfulness intervention</v>
      </c>
      <c r="Z2595" s="5" t="str">
        <f>FIXED(EXP('WinBUGS output'!N2594),2)</f>
        <v>1.02</v>
      </c>
      <c r="AA2595" s="5" t="str">
        <f>FIXED(EXP('WinBUGS output'!M2594),2)</f>
        <v>0.54</v>
      </c>
      <c r="AB2595" s="5" t="str">
        <f>FIXED(EXP('WinBUGS output'!O2594),2)</f>
        <v>2.15</v>
      </c>
    </row>
    <row r="2596" spans="1:28" x14ac:dyDescent="0.25">
      <c r="A2596" s="15">
        <v>36</v>
      </c>
      <c r="B2596" s="15">
        <v>39</v>
      </c>
      <c r="C2596" s="5" t="str">
        <f>VLOOKUP(A2596,'WinBUGS output'!A:C,3,FALSE)</f>
        <v>Cognitive bibliotherapy + TAU</v>
      </c>
      <c r="D2596" s="5" t="str">
        <f>VLOOKUP(B2596,'WinBUGS output'!A:C,3,FALSE)</f>
        <v>Computerised-CBT (CCBT)</v>
      </c>
      <c r="E2596" s="5" t="str">
        <f>FIXED('WinBUGS output'!N2595,2)</f>
        <v>0.03</v>
      </c>
      <c r="F2596" s="5" t="str">
        <f>FIXED('WinBUGS output'!M2595,2)</f>
        <v>-0.49</v>
      </c>
      <c r="G2596" s="5" t="str">
        <f>FIXED('WinBUGS output'!O2595,2)</f>
        <v>0.62</v>
      </c>
      <c r="H2596" s="38"/>
      <c r="I2596" s="38"/>
      <c r="J2596" s="38"/>
      <c r="X2596" s="5" t="str">
        <f t="shared" si="92"/>
        <v>Cognitive bibliotherapy + TAU</v>
      </c>
      <c r="Y2596" s="5" t="str">
        <f t="shared" si="93"/>
        <v>Computerised-CBT (CCBT)</v>
      </c>
      <c r="Z2596" s="5" t="str">
        <f>FIXED(EXP('WinBUGS output'!N2595),2)</f>
        <v>1.03</v>
      </c>
      <c r="AA2596" s="5" t="str">
        <f>FIXED(EXP('WinBUGS output'!M2595),2)</f>
        <v>0.61</v>
      </c>
      <c r="AB2596" s="5" t="str">
        <f>FIXED(EXP('WinBUGS output'!O2595),2)</f>
        <v>1.87</v>
      </c>
    </row>
    <row r="2597" spans="1:28" x14ac:dyDescent="0.25">
      <c r="A2597" s="15">
        <v>36</v>
      </c>
      <c r="B2597" s="15">
        <v>40</v>
      </c>
      <c r="C2597" s="5" t="str">
        <f>VLOOKUP(A2597,'WinBUGS output'!A:C,3,FALSE)</f>
        <v>Cognitive bibliotherapy + TAU</v>
      </c>
      <c r="D2597" s="5" t="str">
        <f>VLOOKUP(B2597,'WinBUGS output'!A:C,3,FALSE)</f>
        <v>Computerised-CBT (CCBT) + TAU</v>
      </c>
      <c r="E2597" s="5" t="str">
        <f>FIXED('WinBUGS output'!N2596,2)</f>
        <v>0.05</v>
      </c>
      <c r="F2597" s="5" t="str">
        <f>FIXED('WinBUGS output'!M2596,2)</f>
        <v>-0.47</v>
      </c>
      <c r="G2597" s="5" t="str">
        <f>FIXED('WinBUGS output'!O2596,2)</f>
        <v>0.71</v>
      </c>
      <c r="H2597" s="38"/>
      <c r="I2597" s="38"/>
      <c r="J2597" s="38"/>
      <c r="X2597" s="5" t="str">
        <f t="shared" si="92"/>
        <v>Cognitive bibliotherapy + TAU</v>
      </c>
      <c r="Y2597" s="5" t="str">
        <f t="shared" si="93"/>
        <v>Computerised-CBT (CCBT) + TAU</v>
      </c>
      <c r="Z2597" s="5" t="str">
        <f>FIXED(EXP('WinBUGS output'!N2596),2)</f>
        <v>1.05</v>
      </c>
      <c r="AA2597" s="5" t="str">
        <f>FIXED(EXP('WinBUGS output'!M2596),2)</f>
        <v>0.62</v>
      </c>
      <c r="AB2597" s="5" t="str">
        <f>FIXED(EXP('WinBUGS output'!O2596),2)</f>
        <v>2.04</v>
      </c>
    </row>
    <row r="2598" spans="1:28" x14ac:dyDescent="0.25">
      <c r="A2598" s="15">
        <v>36</v>
      </c>
      <c r="B2598" s="15">
        <v>41</v>
      </c>
      <c r="C2598" s="5" t="str">
        <f>VLOOKUP(A2598,'WinBUGS output'!A:C,3,FALSE)</f>
        <v>Cognitive bibliotherapy + TAU</v>
      </c>
      <c r="D2598" s="5" t="str">
        <f>VLOOKUP(B2598,'WinBUGS output'!A:C,3,FALSE)</f>
        <v>Online positive psychological intervention</v>
      </c>
      <c r="E2598" s="5" t="str">
        <f>FIXED('WinBUGS output'!N2597,2)</f>
        <v>0.04</v>
      </c>
      <c r="F2598" s="5" t="str">
        <f>FIXED('WinBUGS output'!M2597,2)</f>
        <v>-0.54</v>
      </c>
      <c r="G2598" s="5" t="str">
        <f>FIXED('WinBUGS output'!O2597,2)</f>
        <v>0.78</v>
      </c>
      <c r="H2598" s="38"/>
      <c r="I2598" s="38"/>
      <c r="J2598" s="38"/>
      <c r="X2598" s="5" t="str">
        <f t="shared" si="92"/>
        <v>Cognitive bibliotherapy + TAU</v>
      </c>
      <c r="Y2598" s="5" t="str">
        <f t="shared" si="93"/>
        <v>Online positive psychological intervention</v>
      </c>
      <c r="Z2598" s="5" t="str">
        <f>FIXED(EXP('WinBUGS output'!N2597),2)</f>
        <v>1.04</v>
      </c>
      <c r="AA2598" s="5" t="str">
        <f>FIXED(EXP('WinBUGS output'!M2597),2)</f>
        <v>0.58</v>
      </c>
      <c r="AB2598" s="5" t="str">
        <f>FIXED(EXP('WinBUGS output'!O2597),2)</f>
        <v>2.19</v>
      </c>
    </row>
    <row r="2599" spans="1:28" x14ac:dyDescent="0.25">
      <c r="A2599" s="15">
        <v>36</v>
      </c>
      <c r="B2599" s="15">
        <v>42</v>
      </c>
      <c r="C2599" s="5" t="str">
        <f>VLOOKUP(A2599,'WinBUGS output'!A:C,3,FALSE)</f>
        <v>Cognitive bibliotherapy + TAU</v>
      </c>
      <c r="D2599" s="5" t="str">
        <f>VLOOKUP(B2599,'WinBUGS output'!A:C,3,FALSE)</f>
        <v>Psychoeducational website</v>
      </c>
      <c r="E2599" s="5" t="str">
        <f>FIXED('WinBUGS output'!N2598,2)</f>
        <v>-0.01</v>
      </c>
      <c r="F2599" s="5" t="str">
        <f>FIXED('WinBUGS output'!M2598,2)</f>
        <v>-0.63</v>
      </c>
      <c r="G2599" s="5" t="str">
        <f>FIXED('WinBUGS output'!O2598,2)</f>
        <v>0.61</v>
      </c>
      <c r="H2599" s="38"/>
      <c r="I2599" s="38"/>
      <c r="J2599" s="38"/>
      <c r="X2599" s="5" t="str">
        <f t="shared" si="92"/>
        <v>Cognitive bibliotherapy + TAU</v>
      </c>
      <c r="Y2599" s="5" t="str">
        <f t="shared" si="93"/>
        <v>Psychoeducational website</v>
      </c>
      <c r="Z2599" s="5" t="str">
        <f>FIXED(EXP('WinBUGS output'!N2598),2)</f>
        <v>0.99</v>
      </c>
      <c r="AA2599" s="5" t="str">
        <f>FIXED(EXP('WinBUGS output'!M2598),2)</f>
        <v>0.53</v>
      </c>
      <c r="AB2599" s="5" t="str">
        <f>FIXED(EXP('WinBUGS output'!O2598),2)</f>
        <v>1.83</v>
      </c>
    </row>
    <row r="2600" spans="1:28" x14ac:dyDescent="0.25">
      <c r="A2600" s="15">
        <v>36</v>
      </c>
      <c r="B2600" s="15">
        <v>43</v>
      </c>
      <c r="C2600" s="5" t="str">
        <f>VLOOKUP(A2600,'WinBUGS output'!A:C,3,FALSE)</f>
        <v>Cognitive bibliotherapy + TAU</v>
      </c>
      <c r="D2600" s="5" t="str">
        <f>VLOOKUP(B2600,'WinBUGS output'!A:C,3,FALSE)</f>
        <v>Tailored computerised psychoeducation and self-help strategies</v>
      </c>
      <c r="E2600" s="5" t="str">
        <f>FIXED('WinBUGS output'!N2599,2)</f>
        <v>-0.01</v>
      </c>
      <c r="F2600" s="5" t="str">
        <f>FIXED('WinBUGS output'!M2599,2)</f>
        <v>-0.71</v>
      </c>
      <c r="G2600" s="5" t="str">
        <f>FIXED('WinBUGS output'!O2599,2)</f>
        <v>0.61</v>
      </c>
      <c r="H2600" s="38"/>
      <c r="I2600" s="38"/>
      <c r="J2600" s="38"/>
      <c r="X2600" s="5" t="str">
        <f t="shared" si="92"/>
        <v>Cognitive bibliotherapy + TAU</v>
      </c>
      <c r="Y2600" s="5" t="str">
        <f t="shared" si="93"/>
        <v>Tailored computerised psychoeducation and self-help strategies</v>
      </c>
      <c r="Z2600" s="5" t="str">
        <f>FIXED(EXP('WinBUGS output'!N2599),2)</f>
        <v>0.99</v>
      </c>
      <c r="AA2600" s="5" t="str">
        <f>FIXED(EXP('WinBUGS output'!M2599),2)</f>
        <v>0.49</v>
      </c>
      <c r="AB2600" s="5" t="str">
        <f>FIXED(EXP('WinBUGS output'!O2599),2)</f>
        <v>1.85</v>
      </c>
    </row>
    <row r="2601" spans="1:28" x14ac:dyDescent="0.25">
      <c r="A2601" s="15">
        <v>36</v>
      </c>
      <c r="B2601" s="15">
        <v>44</v>
      </c>
      <c r="C2601" s="5" t="str">
        <f>VLOOKUP(A2601,'WinBUGS output'!A:C,3,FALSE)</f>
        <v>Cognitive bibliotherapy + TAU</v>
      </c>
      <c r="D2601" s="5" t="str">
        <f>VLOOKUP(B2601,'WinBUGS output'!A:C,3,FALSE)</f>
        <v>Lifestyle factors discussion</v>
      </c>
      <c r="E2601" s="5" t="str">
        <f>FIXED('WinBUGS output'!N2600,2)</f>
        <v>-0.71</v>
      </c>
      <c r="F2601" s="5" t="str">
        <f>FIXED('WinBUGS output'!M2600,2)</f>
        <v>-1.58</v>
      </c>
      <c r="G2601" s="5" t="str">
        <f>FIXED('WinBUGS output'!O2600,2)</f>
        <v>0.15</v>
      </c>
      <c r="H2601" s="38"/>
      <c r="I2601" s="38"/>
      <c r="J2601" s="38"/>
      <c r="X2601" s="5" t="str">
        <f t="shared" si="92"/>
        <v>Cognitive bibliotherapy + TAU</v>
      </c>
      <c r="Y2601" s="5" t="str">
        <f t="shared" si="93"/>
        <v>Lifestyle factors discussion</v>
      </c>
      <c r="Z2601" s="5" t="str">
        <f>FIXED(EXP('WinBUGS output'!N2600),2)</f>
        <v>0.49</v>
      </c>
      <c r="AA2601" s="5" t="str">
        <f>FIXED(EXP('WinBUGS output'!M2600),2)</f>
        <v>0.21</v>
      </c>
      <c r="AB2601" s="5" t="str">
        <f>FIXED(EXP('WinBUGS output'!O2600),2)</f>
        <v>1.16</v>
      </c>
    </row>
    <row r="2602" spans="1:28" x14ac:dyDescent="0.25">
      <c r="A2602" s="15">
        <v>36</v>
      </c>
      <c r="B2602" s="15">
        <v>45</v>
      </c>
      <c r="C2602" s="5" t="str">
        <f>VLOOKUP(A2602,'WinBUGS output'!A:C,3,FALSE)</f>
        <v>Cognitive bibliotherapy + TAU</v>
      </c>
      <c r="D2602" s="5" t="str">
        <f>VLOOKUP(B2602,'WinBUGS output'!A:C,3,FALSE)</f>
        <v>Psychoeducational group programme</v>
      </c>
      <c r="E2602" s="5" t="str">
        <f>FIXED('WinBUGS output'!N2601,2)</f>
        <v>-0.84</v>
      </c>
      <c r="F2602" s="5" t="str">
        <f>FIXED('WinBUGS output'!M2601,2)</f>
        <v>-1.76</v>
      </c>
      <c r="G2602" s="5" t="str">
        <f>FIXED('WinBUGS output'!O2601,2)</f>
        <v>0.00</v>
      </c>
      <c r="H2602" s="38"/>
      <c r="I2602" s="38"/>
      <c r="J2602" s="38"/>
      <c r="X2602" s="5" t="str">
        <f t="shared" si="92"/>
        <v>Cognitive bibliotherapy + TAU</v>
      </c>
      <c r="Y2602" s="5" t="str">
        <f t="shared" si="93"/>
        <v>Psychoeducational group programme</v>
      </c>
      <c r="Z2602" s="5" t="str">
        <f>FIXED(EXP('WinBUGS output'!N2601),2)</f>
        <v>0.43</v>
      </c>
      <c r="AA2602" s="5" t="str">
        <f>FIXED(EXP('WinBUGS output'!M2601),2)</f>
        <v>0.17</v>
      </c>
      <c r="AB2602" s="5" t="str">
        <f>FIXED(EXP('WinBUGS output'!O2601),2)</f>
        <v>1.00</v>
      </c>
    </row>
    <row r="2603" spans="1:28" x14ac:dyDescent="0.25">
      <c r="A2603" s="15">
        <v>36</v>
      </c>
      <c r="B2603" s="15">
        <v>46</v>
      </c>
      <c r="C2603" s="5" t="str">
        <f>VLOOKUP(A2603,'WinBUGS output'!A:C,3,FALSE)</f>
        <v>Cognitive bibliotherapy + TAU</v>
      </c>
      <c r="D2603" s="5" t="str">
        <f>VLOOKUP(B2603,'WinBUGS output'!A:C,3,FALSE)</f>
        <v>Psychoeducational group programme + TAU</v>
      </c>
      <c r="E2603" s="5" t="str">
        <f>FIXED('WinBUGS output'!N2602,2)</f>
        <v>-0.55</v>
      </c>
      <c r="F2603" s="5" t="str">
        <f>FIXED('WinBUGS output'!M2602,2)</f>
        <v>-1.34</v>
      </c>
      <c r="G2603" s="5" t="str">
        <f>FIXED('WinBUGS output'!O2602,2)</f>
        <v>0.25</v>
      </c>
      <c r="H2603" s="38"/>
      <c r="I2603" s="38"/>
      <c r="J2603" s="38"/>
      <c r="X2603" s="5" t="str">
        <f t="shared" si="92"/>
        <v>Cognitive bibliotherapy + TAU</v>
      </c>
      <c r="Y2603" s="5" t="str">
        <f t="shared" si="93"/>
        <v>Psychoeducational group programme + TAU</v>
      </c>
      <c r="Z2603" s="5" t="str">
        <f>FIXED(EXP('WinBUGS output'!N2602),2)</f>
        <v>0.57</v>
      </c>
      <c r="AA2603" s="5" t="str">
        <f>FIXED(EXP('WinBUGS output'!M2602),2)</f>
        <v>0.26</v>
      </c>
      <c r="AB2603" s="5" t="str">
        <f>FIXED(EXP('WinBUGS output'!O2602),2)</f>
        <v>1.28</v>
      </c>
    </row>
    <row r="2604" spans="1:28" x14ac:dyDescent="0.25">
      <c r="A2604" s="15">
        <v>36</v>
      </c>
      <c r="B2604" s="15">
        <v>47</v>
      </c>
      <c r="C2604" s="5" t="str">
        <f>VLOOKUP(A2604,'WinBUGS output'!A:C,3,FALSE)</f>
        <v>Cognitive bibliotherapy + TAU</v>
      </c>
      <c r="D2604" s="5" t="str">
        <f>VLOOKUP(B2604,'WinBUGS output'!A:C,3,FALSE)</f>
        <v>Interpersonal psychotherapy (IPT)</v>
      </c>
      <c r="E2604" s="5" t="str">
        <f>FIXED('WinBUGS output'!N2603,2)</f>
        <v>-0.36</v>
      </c>
      <c r="F2604" s="5" t="str">
        <f>FIXED('WinBUGS output'!M2603,2)</f>
        <v>-1.06</v>
      </c>
      <c r="G2604" s="5" t="str">
        <f>FIXED('WinBUGS output'!O2603,2)</f>
        <v>0.35</v>
      </c>
      <c r="H2604" s="38"/>
      <c r="I2604" s="38"/>
      <c r="J2604" s="38"/>
      <c r="X2604" s="5" t="str">
        <f t="shared" si="92"/>
        <v>Cognitive bibliotherapy + TAU</v>
      </c>
      <c r="Y2604" s="5" t="str">
        <f t="shared" si="93"/>
        <v>Interpersonal psychotherapy (IPT)</v>
      </c>
      <c r="Z2604" s="5" t="str">
        <f>FIXED(EXP('WinBUGS output'!N2603),2)</f>
        <v>0.70</v>
      </c>
      <c r="AA2604" s="5" t="str">
        <f>FIXED(EXP('WinBUGS output'!M2603),2)</f>
        <v>0.35</v>
      </c>
      <c r="AB2604" s="5" t="str">
        <f>FIXED(EXP('WinBUGS output'!O2603),2)</f>
        <v>1.42</v>
      </c>
    </row>
    <row r="2605" spans="1:28" x14ac:dyDescent="0.25">
      <c r="A2605" s="15">
        <v>36</v>
      </c>
      <c r="B2605" s="15">
        <v>48</v>
      </c>
      <c r="C2605" s="5" t="str">
        <f>VLOOKUP(A2605,'WinBUGS output'!A:C,3,FALSE)</f>
        <v>Cognitive bibliotherapy + TAU</v>
      </c>
      <c r="D2605" s="5" t="str">
        <f>VLOOKUP(B2605,'WinBUGS output'!A:C,3,FALSE)</f>
        <v>Interpersonal psychotherapy (IPT) + TAU</v>
      </c>
      <c r="E2605" s="5" t="str">
        <f>FIXED('WinBUGS output'!N2604,2)</f>
        <v>-0.53</v>
      </c>
      <c r="F2605" s="5" t="str">
        <f>FIXED('WinBUGS output'!M2604,2)</f>
        <v>-1.56</v>
      </c>
      <c r="G2605" s="5" t="str">
        <f>FIXED('WinBUGS output'!O2604,2)</f>
        <v>0.37</v>
      </c>
      <c r="H2605" s="38"/>
      <c r="I2605" s="38"/>
      <c r="J2605" s="38"/>
      <c r="X2605" s="5" t="str">
        <f t="shared" si="92"/>
        <v>Cognitive bibliotherapy + TAU</v>
      </c>
      <c r="Y2605" s="5" t="str">
        <f t="shared" si="93"/>
        <v>Interpersonal psychotherapy (IPT) + TAU</v>
      </c>
      <c r="Z2605" s="5" t="str">
        <f>FIXED(EXP('WinBUGS output'!N2604),2)</f>
        <v>0.59</v>
      </c>
      <c r="AA2605" s="5" t="str">
        <f>FIXED(EXP('WinBUGS output'!M2604),2)</f>
        <v>0.21</v>
      </c>
      <c r="AB2605" s="5" t="str">
        <f>FIXED(EXP('WinBUGS output'!O2604),2)</f>
        <v>1.45</v>
      </c>
    </row>
    <row r="2606" spans="1:28" x14ac:dyDescent="0.25">
      <c r="A2606" s="15">
        <v>36</v>
      </c>
      <c r="B2606" s="15">
        <v>49</v>
      </c>
      <c r="C2606" s="5" t="str">
        <f>VLOOKUP(A2606,'WinBUGS output'!A:C,3,FALSE)</f>
        <v>Cognitive bibliotherapy + TAU</v>
      </c>
      <c r="D2606" s="5" t="str">
        <f>VLOOKUP(B2606,'WinBUGS output'!A:C,3,FALSE)</f>
        <v>Emotion-focused therapy (EFT)</v>
      </c>
      <c r="E2606" s="5" t="str">
        <f>FIXED('WinBUGS output'!N2605,2)</f>
        <v>-0.45</v>
      </c>
      <c r="F2606" s="5" t="str">
        <f>FIXED('WinBUGS output'!M2605,2)</f>
        <v>-1.42</v>
      </c>
      <c r="G2606" s="5" t="str">
        <f>FIXED('WinBUGS output'!O2605,2)</f>
        <v>0.46</v>
      </c>
      <c r="H2606" s="38"/>
      <c r="I2606" s="38"/>
      <c r="J2606" s="38"/>
      <c r="X2606" s="5" t="str">
        <f t="shared" si="92"/>
        <v>Cognitive bibliotherapy + TAU</v>
      </c>
      <c r="Y2606" s="5" t="str">
        <f t="shared" si="93"/>
        <v>Emotion-focused therapy (EFT)</v>
      </c>
      <c r="Z2606" s="5" t="str">
        <f>FIXED(EXP('WinBUGS output'!N2605),2)</f>
        <v>0.64</v>
      </c>
      <c r="AA2606" s="5" t="str">
        <f>FIXED(EXP('WinBUGS output'!M2605),2)</f>
        <v>0.24</v>
      </c>
      <c r="AB2606" s="5" t="str">
        <f>FIXED(EXP('WinBUGS output'!O2605),2)</f>
        <v>1.58</v>
      </c>
    </row>
    <row r="2607" spans="1:28" x14ac:dyDescent="0.25">
      <c r="A2607" s="15">
        <v>36</v>
      </c>
      <c r="B2607" s="15">
        <v>50</v>
      </c>
      <c r="C2607" s="5" t="str">
        <f>VLOOKUP(A2607,'WinBUGS output'!A:C,3,FALSE)</f>
        <v>Cognitive bibliotherapy + TAU</v>
      </c>
      <c r="D2607" s="5" t="str">
        <f>VLOOKUP(B2607,'WinBUGS output'!A:C,3,FALSE)</f>
        <v>Interpersonal counselling</v>
      </c>
      <c r="E2607" s="5" t="str">
        <f>FIXED('WinBUGS output'!N2606,2)</f>
        <v>-0.41</v>
      </c>
      <c r="F2607" s="5" t="str">
        <f>FIXED('WinBUGS output'!M2606,2)</f>
        <v>-1.29</v>
      </c>
      <c r="G2607" s="5" t="str">
        <f>FIXED('WinBUGS output'!O2606,2)</f>
        <v>0.44</v>
      </c>
      <c r="H2607" s="38"/>
      <c r="I2607" s="38"/>
      <c r="J2607" s="38"/>
      <c r="X2607" s="5" t="str">
        <f t="shared" si="92"/>
        <v>Cognitive bibliotherapy + TAU</v>
      </c>
      <c r="Y2607" s="5" t="str">
        <f t="shared" si="93"/>
        <v>Interpersonal counselling</v>
      </c>
      <c r="Z2607" s="5" t="str">
        <f>FIXED(EXP('WinBUGS output'!N2606),2)</f>
        <v>0.66</v>
      </c>
      <c r="AA2607" s="5" t="str">
        <f>FIXED(EXP('WinBUGS output'!M2606),2)</f>
        <v>0.27</v>
      </c>
      <c r="AB2607" s="5" t="str">
        <f>FIXED(EXP('WinBUGS output'!O2606),2)</f>
        <v>1.56</v>
      </c>
    </row>
    <row r="2608" spans="1:28" x14ac:dyDescent="0.25">
      <c r="A2608" s="15">
        <v>36</v>
      </c>
      <c r="B2608" s="15">
        <v>51</v>
      </c>
      <c r="C2608" s="5" t="str">
        <f>VLOOKUP(A2608,'WinBUGS output'!A:C,3,FALSE)</f>
        <v>Cognitive bibliotherapy + TAU</v>
      </c>
      <c r="D2608" s="5" t="str">
        <f>VLOOKUP(B2608,'WinBUGS output'!A:C,3,FALSE)</f>
        <v>Non-directive counselling</v>
      </c>
      <c r="E2608" s="5" t="str">
        <f>FIXED('WinBUGS output'!N2607,2)</f>
        <v>-0.21</v>
      </c>
      <c r="F2608" s="5" t="str">
        <f>FIXED('WinBUGS output'!M2607,2)</f>
        <v>-1.04</v>
      </c>
      <c r="G2608" s="5" t="str">
        <f>FIXED('WinBUGS output'!O2607,2)</f>
        <v>0.68</v>
      </c>
      <c r="H2608" s="38"/>
      <c r="I2608" s="38"/>
      <c r="J2608" s="38"/>
      <c r="X2608" s="5" t="str">
        <f t="shared" si="92"/>
        <v>Cognitive bibliotherapy + TAU</v>
      </c>
      <c r="Y2608" s="5" t="str">
        <f t="shared" si="93"/>
        <v>Non-directive counselling</v>
      </c>
      <c r="Z2608" s="5" t="str">
        <f>FIXED(EXP('WinBUGS output'!N2607),2)</f>
        <v>0.81</v>
      </c>
      <c r="AA2608" s="5" t="str">
        <f>FIXED(EXP('WinBUGS output'!M2607),2)</f>
        <v>0.35</v>
      </c>
      <c r="AB2608" s="5" t="str">
        <f>FIXED(EXP('WinBUGS output'!O2607),2)</f>
        <v>1.98</v>
      </c>
    </row>
    <row r="2609" spans="1:28" x14ac:dyDescent="0.25">
      <c r="A2609" s="15">
        <v>36</v>
      </c>
      <c r="B2609" s="15">
        <v>52</v>
      </c>
      <c r="C2609" s="5" t="str">
        <f>VLOOKUP(A2609,'WinBUGS output'!A:C,3,FALSE)</f>
        <v>Cognitive bibliotherapy + TAU</v>
      </c>
      <c r="D2609" s="5" t="str">
        <f>VLOOKUP(B2609,'WinBUGS output'!A:C,3,FALSE)</f>
        <v>Non-directive counselling + TAU</v>
      </c>
      <c r="E2609" s="5" t="str">
        <f>FIXED('WinBUGS output'!N2608,2)</f>
        <v>-0.24</v>
      </c>
      <c r="F2609" s="5" t="str">
        <f>FIXED('WinBUGS output'!M2608,2)</f>
        <v>-1.10</v>
      </c>
      <c r="G2609" s="5" t="str">
        <f>FIXED('WinBUGS output'!O2608,2)</f>
        <v>0.67</v>
      </c>
      <c r="H2609" s="38"/>
      <c r="I2609" s="38"/>
      <c r="J2609" s="38"/>
      <c r="X2609" s="5" t="str">
        <f t="shared" si="92"/>
        <v>Cognitive bibliotherapy + TAU</v>
      </c>
      <c r="Y2609" s="5" t="str">
        <f t="shared" si="93"/>
        <v>Non-directive counselling + TAU</v>
      </c>
      <c r="Z2609" s="5" t="str">
        <f>FIXED(EXP('WinBUGS output'!N2608),2)</f>
        <v>0.79</v>
      </c>
      <c r="AA2609" s="5" t="str">
        <f>FIXED(EXP('WinBUGS output'!M2608),2)</f>
        <v>0.33</v>
      </c>
      <c r="AB2609" s="5" t="str">
        <f>FIXED(EXP('WinBUGS output'!O2608),2)</f>
        <v>1.95</v>
      </c>
    </row>
    <row r="2610" spans="1:28" x14ac:dyDescent="0.25">
      <c r="A2610" s="15">
        <v>36</v>
      </c>
      <c r="B2610" s="15">
        <v>53</v>
      </c>
      <c r="C2610" s="5" t="str">
        <f>VLOOKUP(A2610,'WinBUGS output'!A:C,3,FALSE)</f>
        <v>Cognitive bibliotherapy + TAU</v>
      </c>
      <c r="D2610" s="5" t="str">
        <f>VLOOKUP(B2610,'WinBUGS output'!A:C,3,FALSE)</f>
        <v>Psychodynamic counselling + TAU</v>
      </c>
      <c r="E2610" s="5" t="str">
        <f>FIXED('WinBUGS output'!N2609,2)</f>
        <v>-0.33</v>
      </c>
      <c r="F2610" s="5" t="str">
        <f>FIXED('WinBUGS output'!M2609,2)</f>
        <v>-1.27</v>
      </c>
      <c r="G2610" s="5" t="str">
        <f>FIXED('WinBUGS output'!O2609,2)</f>
        <v>0.61</v>
      </c>
      <c r="H2610" s="38"/>
      <c r="I2610" s="38"/>
      <c r="J2610" s="38"/>
      <c r="X2610" s="5" t="str">
        <f t="shared" si="92"/>
        <v>Cognitive bibliotherapy + TAU</v>
      </c>
      <c r="Y2610" s="5" t="str">
        <f t="shared" si="93"/>
        <v>Psychodynamic counselling + TAU</v>
      </c>
      <c r="Z2610" s="5" t="str">
        <f>FIXED(EXP('WinBUGS output'!N2609),2)</f>
        <v>0.72</v>
      </c>
      <c r="AA2610" s="5" t="str">
        <f>FIXED(EXP('WinBUGS output'!M2609),2)</f>
        <v>0.28</v>
      </c>
      <c r="AB2610" s="5" t="str">
        <f>FIXED(EXP('WinBUGS output'!O2609),2)</f>
        <v>1.83</v>
      </c>
    </row>
    <row r="2611" spans="1:28" x14ac:dyDescent="0.25">
      <c r="A2611" s="15">
        <v>36</v>
      </c>
      <c r="B2611" s="15">
        <v>54</v>
      </c>
      <c r="C2611" s="5" t="str">
        <f>VLOOKUP(A2611,'WinBUGS output'!A:C,3,FALSE)</f>
        <v>Cognitive bibliotherapy + TAU</v>
      </c>
      <c r="D2611" s="5" t="str">
        <f>VLOOKUP(B2611,'WinBUGS output'!A:C,3,FALSE)</f>
        <v>Relational client-centered therapy</v>
      </c>
      <c r="E2611" s="5" t="str">
        <f>FIXED('WinBUGS output'!N2610,2)</f>
        <v>-0.35</v>
      </c>
      <c r="F2611" s="5" t="str">
        <f>FIXED('WinBUGS output'!M2610,2)</f>
        <v>-1.40</v>
      </c>
      <c r="G2611" s="5" t="str">
        <f>FIXED('WinBUGS output'!O2610,2)</f>
        <v>0.65</v>
      </c>
      <c r="H2611" s="38"/>
      <c r="I2611" s="38"/>
      <c r="J2611" s="38"/>
      <c r="X2611" s="5" t="str">
        <f t="shared" si="92"/>
        <v>Cognitive bibliotherapy + TAU</v>
      </c>
      <c r="Y2611" s="5" t="str">
        <f t="shared" si="93"/>
        <v>Relational client-centered therapy</v>
      </c>
      <c r="Z2611" s="5" t="str">
        <f>FIXED(EXP('WinBUGS output'!N2610),2)</f>
        <v>0.70</v>
      </c>
      <c r="AA2611" s="5" t="str">
        <f>FIXED(EXP('WinBUGS output'!M2610),2)</f>
        <v>0.25</v>
      </c>
      <c r="AB2611" s="5" t="str">
        <f>FIXED(EXP('WinBUGS output'!O2610),2)</f>
        <v>1.91</v>
      </c>
    </row>
    <row r="2612" spans="1:28" x14ac:dyDescent="0.25">
      <c r="A2612" s="15">
        <v>36</v>
      </c>
      <c r="B2612" s="15">
        <v>55</v>
      </c>
      <c r="C2612" s="5" t="str">
        <f>VLOOKUP(A2612,'WinBUGS output'!A:C,3,FALSE)</f>
        <v>Cognitive bibliotherapy + TAU</v>
      </c>
      <c r="D2612" s="5" t="str">
        <f>VLOOKUP(B2612,'WinBUGS output'!A:C,3,FALSE)</f>
        <v>Wheel of wellness counselling</v>
      </c>
      <c r="E2612" s="5" t="str">
        <f>FIXED('WinBUGS output'!N2611,2)</f>
        <v>-0.41</v>
      </c>
      <c r="F2612" s="5" t="str">
        <f>FIXED('WinBUGS output'!M2611,2)</f>
        <v>-1.47</v>
      </c>
      <c r="G2612" s="5" t="str">
        <f>FIXED('WinBUGS output'!O2611,2)</f>
        <v>0.54</v>
      </c>
      <c r="H2612" s="38"/>
      <c r="I2612" s="38"/>
      <c r="J2612" s="38"/>
      <c r="X2612" s="5" t="str">
        <f t="shared" si="92"/>
        <v>Cognitive bibliotherapy + TAU</v>
      </c>
      <c r="Y2612" s="5" t="str">
        <f t="shared" si="93"/>
        <v>Wheel of wellness counselling</v>
      </c>
      <c r="Z2612" s="5" t="str">
        <f>FIXED(EXP('WinBUGS output'!N2611),2)</f>
        <v>0.66</v>
      </c>
      <c r="AA2612" s="5" t="str">
        <f>FIXED(EXP('WinBUGS output'!M2611),2)</f>
        <v>0.23</v>
      </c>
      <c r="AB2612" s="5" t="str">
        <f>FIXED(EXP('WinBUGS output'!O2611),2)</f>
        <v>1.72</v>
      </c>
    </row>
    <row r="2613" spans="1:28" x14ac:dyDescent="0.25">
      <c r="A2613" s="15">
        <v>36</v>
      </c>
      <c r="B2613" s="15">
        <v>56</v>
      </c>
      <c r="C2613" s="5" t="str">
        <f>VLOOKUP(A2613,'WinBUGS output'!A:C,3,FALSE)</f>
        <v>Cognitive bibliotherapy + TAU</v>
      </c>
      <c r="D2613" s="5" t="str">
        <f>VLOOKUP(B2613,'WinBUGS output'!A:C,3,FALSE)</f>
        <v>Problem solving group</v>
      </c>
      <c r="E2613" s="5" t="str">
        <f>FIXED('WinBUGS output'!N2612,2)</f>
        <v>-0.39</v>
      </c>
      <c r="F2613" s="5" t="str">
        <f>FIXED('WinBUGS output'!M2612,2)</f>
        <v>-1.38</v>
      </c>
      <c r="G2613" s="5" t="str">
        <f>FIXED('WinBUGS output'!O2612,2)</f>
        <v>0.66</v>
      </c>
      <c r="H2613" s="38"/>
      <c r="I2613" s="38"/>
      <c r="J2613" s="38"/>
      <c r="X2613" s="5" t="str">
        <f t="shared" si="92"/>
        <v>Cognitive bibliotherapy + TAU</v>
      </c>
      <c r="Y2613" s="5" t="str">
        <f t="shared" si="93"/>
        <v>Problem solving group</v>
      </c>
      <c r="Z2613" s="5" t="str">
        <f>FIXED(EXP('WinBUGS output'!N2612),2)</f>
        <v>0.67</v>
      </c>
      <c r="AA2613" s="5" t="str">
        <f>FIXED(EXP('WinBUGS output'!M2612),2)</f>
        <v>0.25</v>
      </c>
      <c r="AB2613" s="5" t="str">
        <f>FIXED(EXP('WinBUGS output'!O2612),2)</f>
        <v>1.93</v>
      </c>
    </row>
    <row r="2614" spans="1:28" x14ac:dyDescent="0.25">
      <c r="A2614" s="15">
        <v>36</v>
      </c>
      <c r="B2614" s="15">
        <v>57</v>
      </c>
      <c r="C2614" s="5" t="str">
        <f>VLOOKUP(A2614,'WinBUGS output'!A:C,3,FALSE)</f>
        <v>Cognitive bibliotherapy + TAU</v>
      </c>
      <c r="D2614" s="5" t="str">
        <f>VLOOKUP(B2614,'WinBUGS output'!A:C,3,FALSE)</f>
        <v>Problem solving individual</v>
      </c>
      <c r="E2614" s="5" t="str">
        <f>FIXED('WinBUGS output'!N2613,2)</f>
        <v>-0.49</v>
      </c>
      <c r="F2614" s="5" t="str">
        <f>FIXED('WinBUGS output'!M2613,2)</f>
        <v>-1.29</v>
      </c>
      <c r="G2614" s="5" t="str">
        <f>FIXED('WinBUGS output'!O2613,2)</f>
        <v>0.34</v>
      </c>
      <c r="H2614" s="38"/>
      <c r="I2614" s="38"/>
      <c r="J2614" s="38"/>
      <c r="X2614" s="5" t="str">
        <f t="shared" si="92"/>
        <v>Cognitive bibliotherapy + TAU</v>
      </c>
      <c r="Y2614" s="5" t="str">
        <f t="shared" si="93"/>
        <v>Problem solving individual</v>
      </c>
      <c r="Z2614" s="5" t="str">
        <f>FIXED(EXP('WinBUGS output'!N2613),2)</f>
        <v>0.62</v>
      </c>
      <c r="AA2614" s="5" t="str">
        <f>FIXED(EXP('WinBUGS output'!M2613),2)</f>
        <v>0.28</v>
      </c>
      <c r="AB2614" s="5" t="str">
        <f>FIXED(EXP('WinBUGS output'!O2613),2)</f>
        <v>1.40</v>
      </c>
    </row>
    <row r="2615" spans="1:28" x14ac:dyDescent="0.25">
      <c r="A2615" s="15">
        <v>36</v>
      </c>
      <c r="B2615" s="15">
        <v>58</v>
      </c>
      <c r="C2615" s="5" t="str">
        <f>VLOOKUP(A2615,'WinBUGS output'!A:C,3,FALSE)</f>
        <v>Cognitive bibliotherapy + TAU</v>
      </c>
      <c r="D2615" s="5" t="str">
        <f>VLOOKUP(B2615,'WinBUGS output'!A:C,3,FALSE)</f>
        <v>Problem solving individual + TAU</v>
      </c>
      <c r="E2615" s="5" t="str">
        <f>FIXED('WinBUGS output'!N2614,2)</f>
        <v>-0.57</v>
      </c>
      <c r="F2615" s="5" t="str">
        <f>FIXED('WinBUGS output'!M2614,2)</f>
        <v>-1.52</v>
      </c>
      <c r="G2615" s="5" t="str">
        <f>FIXED('WinBUGS output'!O2614,2)</f>
        <v>0.35</v>
      </c>
      <c r="H2615" s="38"/>
      <c r="I2615" s="38"/>
      <c r="J2615" s="38"/>
      <c r="X2615" s="5" t="str">
        <f t="shared" si="92"/>
        <v>Cognitive bibliotherapy + TAU</v>
      </c>
      <c r="Y2615" s="5" t="str">
        <f t="shared" si="93"/>
        <v>Problem solving individual + TAU</v>
      </c>
      <c r="Z2615" s="5" t="str">
        <f>FIXED(EXP('WinBUGS output'!N2614),2)</f>
        <v>0.57</v>
      </c>
      <c r="AA2615" s="5" t="str">
        <f>FIXED(EXP('WinBUGS output'!M2614),2)</f>
        <v>0.22</v>
      </c>
      <c r="AB2615" s="5" t="str">
        <f>FIXED(EXP('WinBUGS output'!O2614),2)</f>
        <v>1.42</v>
      </c>
    </row>
    <row r="2616" spans="1:28" x14ac:dyDescent="0.25">
      <c r="A2616" s="15">
        <v>36</v>
      </c>
      <c r="B2616" s="15">
        <v>59</v>
      </c>
      <c r="C2616" s="5" t="str">
        <f>VLOOKUP(A2616,'WinBUGS output'!A:C,3,FALSE)</f>
        <v>Cognitive bibliotherapy + TAU</v>
      </c>
      <c r="D2616" s="5" t="str">
        <f>VLOOKUP(B2616,'WinBUGS output'!A:C,3,FALSE)</f>
        <v>Problem solving individual + enhanced TAU</v>
      </c>
      <c r="E2616" s="5" t="str">
        <f>FIXED('WinBUGS output'!N2615,2)</f>
        <v>-0.37</v>
      </c>
      <c r="F2616" s="5" t="str">
        <f>FIXED('WinBUGS output'!M2615,2)</f>
        <v>-1.32</v>
      </c>
      <c r="G2616" s="5" t="str">
        <f>FIXED('WinBUGS output'!O2615,2)</f>
        <v>0.68</v>
      </c>
      <c r="H2616" s="38"/>
      <c r="I2616" s="38"/>
      <c r="J2616" s="38"/>
      <c r="X2616" s="5" t="str">
        <f t="shared" si="92"/>
        <v>Cognitive bibliotherapy + TAU</v>
      </c>
      <c r="Y2616" s="5" t="str">
        <f t="shared" si="93"/>
        <v>Problem solving individual + enhanced TAU</v>
      </c>
      <c r="Z2616" s="5" t="str">
        <f>FIXED(EXP('WinBUGS output'!N2615),2)</f>
        <v>0.69</v>
      </c>
      <c r="AA2616" s="5" t="str">
        <f>FIXED(EXP('WinBUGS output'!M2615),2)</f>
        <v>0.27</v>
      </c>
      <c r="AB2616" s="5" t="str">
        <f>FIXED(EXP('WinBUGS output'!O2615),2)</f>
        <v>1.97</v>
      </c>
    </row>
    <row r="2617" spans="1:28" x14ac:dyDescent="0.25">
      <c r="A2617" s="15">
        <v>36</v>
      </c>
      <c r="B2617" s="15">
        <v>60</v>
      </c>
      <c r="C2617" s="5" t="str">
        <f>VLOOKUP(A2617,'WinBUGS output'!A:C,3,FALSE)</f>
        <v>Cognitive bibliotherapy + TAU</v>
      </c>
      <c r="D2617" s="5" t="str">
        <f>VLOOKUP(B2617,'WinBUGS output'!A:C,3,FALSE)</f>
        <v>Behavioural activation (BA)</v>
      </c>
      <c r="E2617" s="5" t="str">
        <f>FIXED('WinBUGS output'!N2616,2)</f>
        <v>-0.75</v>
      </c>
      <c r="F2617" s="5" t="str">
        <f>FIXED('WinBUGS output'!M2616,2)</f>
        <v>-1.70</v>
      </c>
      <c r="G2617" s="5" t="str">
        <f>FIXED('WinBUGS output'!O2616,2)</f>
        <v>0.19</v>
      </c>
      <c r="H2617" s="38"/>
      <c r="I2617" s="38"/>
      <c r="J2617" s="38"/>
      <c r="X2617" s="5" t="str">
        <f t="shared" si="92"/>
        <v>Cognitive bibliotherapy + TAU</v>
      </c>
      <c r="Y2617" s="5" t="str">
        <f t="shared" si="93"/>
        <v>Behavioural activation (BA)</v>
      </c>
      <c r="Z2617" s="5" t="str">
        <f>FIXED(EXP('WinBUGS output'!N2616),2)</f>
        <v>0.47</v>
      </c>
      <c r="AA2617" s="5" t="str">
        <f>FIXED(EXP('WinBUGS output'!M2616),2)</f>
        <v>0.18</v>
      </c>
      <c r="AB2617" s="5" t="str">
        <f>FIXED(EXP('WinBUGS output'!O2616),2)</f>
        <v>1.21</v>
      </c>
    </row>
    <row r="2618" spans="1:28" x14ac:dyDescent="0.25">
      <c r="A2618" s="15">
        <v>36</v>
      </c>
      <c r="B2618" s="15">
        <v>61</v>
      </c>
      <c r="C2618" s="5" t="str">
        <f>VLOOKUP(A2618,'WinBUGS output'!A:C,3,FALSE)</f>
        <v>Cognitive bibliotherapy + TAU</v>
      </c>
      <c r="D2618" s="5" t="str">
        <f>VLOOKUP(B2618,'WinBUGS output'!A:C,3,FALSE)</f>
        <v>Behavioural activation (BA) + TAU</v>
      </c>
      <c r="E2618" s="5" t="str">
        <f>FIXED('WinBUGS output'!N2617,2)</f>
        <v>-0.50</v>
      </c>
      <c r="F2618" s="5" t="str">
        <f>FIXED('WinBUGS output'!M2617,2)</f>
        <v>-1.63</v>
      </c>
      <c r="G2618" s="5" t="str">
        <f>FIXED('WinBUGS output'!O2617,2)</f>
        <v>0.69</v>
      </c>
      <c r="H2618" s="38"/>
      <c r="I2618" s="38"/>
      <c r="J2618" s="38"/>
      <c r="X2618" s="5" t="str">
        <f t="shared" si="92"/>
        <v>Cognitive bibliotherapy + TAU</v>
      </c>
      <c r="Y2618" s="5" t="str">
        <f t="shared" si="93"/>
        <v>Behavioural activation (BA) + TAU</v>
      </c>
      <c r="Z2618" s="5" t="str">
        <f>FIXED(EXP('WinBUGS output'!N2617),2)</f>
        <v>0.60</v>
      </c>
      <c r="AA2618" s="5" t="str">
        <f>FIXED(EXP('WinBUGS output'!M2617),2)</f>
        <v>0.20</v>
      </c>
      <c r="AB2618" s="5" t="str">
        <f>FIXED(EXP('WinBUGS output'!O2617),2)</f>
        <v>1.99</v>
      </c>
    </row>
    <row r="2619" spans="1:28" x14ac:dyDescent="0.25">
      <c r="A2619" s="15">
        <v>36</v>
      </c>
      <c r="B2619" s="15">
        <v>62</v>
      </c>
      <c r="C2619" s="5" t="str">
        <f>VLOOKUP(A2619,'WinBUGS output'!A:C,3,FALSE)</f>
        <v>Cognitive bibliotherapy + TAU</v>
      </c>
      <c r="D2619" s="5" t="str">
        <f>VLOOKUP(B2619,'WinBUGS output'!A:C,3,FALSE)</f>
        <v>Behavioural therapy (Lewinsohn 1976)</v>
      </c>
      <c r="E2619" s="5" t="str">
        <f>FIXED('WinBUGS output'!N2618,2)</f>
        <v>-0.32</v>
      </c>
      <c r="F2619" s="5" t="str">
        <f>FIXED('WinBUGS output'!M2618,2)</f>
        <v>-1.45</v>
      </c>
      <c r="G2619" s="5" t="str">
        <f>FIXED('WinBUGS output'!O2618,2)</f>
        <v>0.95</v>
      </c>
      <c r="H2619" s="38"/>
      <c r="I2619" s="38"/>
      <c r="J2619" s="38"/>
      <c r="X2619" s="5" t="str">
        <f t="shared" si="92"/>
        <v>Cognitive bibliotherapy + TAU</v>
      </c>
      <c r="Y2619" s="5" t="str">
        <f t="shared" si="93"/>
        <v>Behavioural therapy (Lewinsohn 1976)</v>
      </c>
      <c r="Z2619" s="5" t="str">
        <f>FIXED(EXP('WinBUGS output'!N2618),2)</f>
        <v>0.73</v>
      </c>
      <c r="AA2619" s="5" t="str">
        <f>FIXED(EXP('WinBUGS output'!M2618),2)</f>
        <v>0.23</v>
      </c>
      <c r="AB2619" s="5" t="str">
        <f>FIXED(EXP('WinBUGS output'!O2618),2)</f>
        <v>2.58</v>
      </c>
    </row>
    <row r="2620" spans="1:28" x14ac:dyDescent="0.25">
      <c r="A2620" s="15">
        <v>36</v>
      </c>
      <c r="B2620" s="15">
        <v>63</v>
      </c>
      <c r="C2620" s="5" t="str">
        <f>VLOOKUP(A2620,'WinBUGS output'!A:C,3,FALSE)</f>
        <v>Cognitive bibliotherapy + TAU</v>
      </c>
      <c r="D2620" s="5" t="str">
        <f>VLOOKUP(B2620,'WinBUGS output'!A:C,3,FALSE)</f>
        <v>Coping with Depression course (individual)</v>
      </c>
      <c r="E2620" s="5" t="str">
        <f>FIXED('WinBUGS output'!N2619,2)</f>
        <v>-0.51</v>
      </c>
      <c r="F2620" s="5" t="str">
        <f>FIXED('WinBUGS output'!M2619,2)</f>
        <v>-1.69</v>
      </c>
      <c r="G2620" s="5" t="str">
        <f>FIXED('WinBUGS output'!O2619,2)</f>
        <v>0.72</v>
      </c>
      <c r="H2620" s="38"/>
      <c r="I2620" s="38"/>
      <c r="J2620" s="38"/>
      <c r="X2620" s="5" t="str">
        <f t="shared" si="92"/>
        <v>Cognitive bibliotherapy + TAU</v>
      </c>
      <c r="Y2620" s="5" t="str">
        <f t="shared" si="93"/>
        <v>Coping with Depression course (individual)</v>
      </c>
      <c r="Z2620" s="5" t="str">
        <f>FIXED(EXP('WinBUGS output'!N2619),2)</f>
        <v>0.60</v>
      </c>
      <c r="AA2620" s="5" t="str">
        <f>FIXED(EXP('WinBUGS output'!M2619),2)</f>
        <v>0.18</v>
      </c>
      <c r="AB2620" s="5" t="str">
        <f>FIXED(EXP('WinBUGS output'!O2619),2)</f>
        <v>2.05</v>
      </c>
    </row>
    <row r="2621" spans="1:28" x14ac:dyDescent="0.25">
      <c r="A2621" s="15">
        <v>36</v>
      </c>
      <c r="B2621" s="15">
        <v>64</v>
      </c>
      <c r="C2621" s="5" t="str">
        <f>VLOOKUP(A2621,'WinBUGS output'!A:C,3,FALSE)</f>
        <v>Cognitive bibliotherapy + TAU</v>
      </c>
      <c r="D2621" s="5" t="str">
        <f>VLOOKUP(B2621,'WinBUGS output'!A:C,3,FALSE)</f>
        <v>CBT individual (under 15 sessions)</v>
      </c>
      <c r="E2621" s="5" t="str">
        <f>FIXED('WinBUGS output'!N2620,2)</f>
        <v>-0.40</v>
      </c>
      <c r="F2621" s="5" t="str">
        <f>FIXED('WinBUGS output'!M2620,2)</f>
        <v>-1.05</v>
      </c>
      <c r="G2621" s="5" t="str">
        <f>FIXED('WinBUGS output'!O2620,2)</f>
        <v>0.28</v>
      </c>
      <c r="H2621" s="38"/>
      <c r="I2621" s="38"/>
      <c r="J2621" s="38"/>
      <c r="X2621" s="5" t="str">
        <f t="shared" si="92"/>
        <v>Cognitive bibliotherapy + TAU</v>
      </c>
      <c r="Y2621" s="5" t="str">
        <f t="shared" si="93"/>
        <v>CBT individual (under 15 sessions)</v>
      </c>
      <c r="Z2621" s="5" t="str">
        <f>FIXED(EXP('WinBUGS output'!N2620),2)</f>
        <v>0.67</v>
      </c>
      <c r="AA2621" s="5" t="str">
        <f>FIXED(EXP('WinBUGS output'!M2620),2)</f>
        <v>0.35</v>
      </c>
      <c r="AB2621" s="5" t="str">
        <f>FIXED(EXP('WinBUGS output'!O2620),2)</f>
        <v>1.32</v>
      </c>
    </row>
    <row r="2622" spans="1:28" x14ac:dyDescent="0.25">
      <c r="A2622" s="15">
        <v>36</v>
      </c>
      <c r="B2622" s="15">
        <v>65</v>
      </c>
      <c r="C2622" s="5" t="str">
        <f>VLOOKUP(A2622,'WinBUGS output'!A:C,3,FALSE)</f>
        <v>Cognitive bibliotherapy + TAU</v>
      </c>
      <c r="D2622" s="5" t="str">
        <f>VLOOKUP(B2622,'WinBUGS output'!A:C,3,FALSE)</f>
        <v>CBT individual (under 15 sessions) + TAU</v>
      </c>
      <c r="E2622" s="5" t="str">
        <f>FIXED('WinBUGS output'!N2621,2)</f>
        <v>-0.34</v>
      </c>
      <c r="F2622" s="5" t="str">
        <f>FIXED('WinBUGS output'!M2621,2)</f>
        <v>-1.08</v>
      </c>
      <c r="G2622" s="5" t="str">
        <f>FIXED('WinBUGS output'!O2621,2)</f>
        <v>0.49</v>
      </c>
      <c r="H2622" s="38"/>
      <c r="I2622" s="38"/>
      <c r="J2622" s="38"/>
      <c r="X2622" s="5" t="str">
        <f t="shared" si="92"/>
        <v>Cognitive bibliotherapy + TAU</v>
      </c>
      <c r="Y2622" s="5" t="str">
        <f t="shared" si="93"/>
        <v>CBT individual (under 15 sessions) + TAU</v>
      </c>
      <c r="Z2622" s="5" t="str">
        <f>FIXED(EXP('WinBUGS output'!N2621),2)</f>
        <v>0.71</v>
      </c>
      <c r="AA2622" s="5" t="str">
        <f>FIXED(EXP('WinBUGS output'!M2621),2)</f>
        <v>0.34</v>
      </c>
      <c r="AB2622" s="5" t="str">
        <f>FIXED(EXP('WinBUGS output'!O2621),2)</f>
        <v>1.62</v>
      </c>
    </row>
    <row r="2623" spans="1:28" x14ac:dyDescent="0.25">
      <c r="A2623" s="15">
        <v>36</v>
      </c>
      <c r="B2623" s="15">
        <v>66</v>
      </c>
      <c r="C2623" s="5" t="str">
        <f>VLOOKUP(A2623,'WinBUGS output'!A:C,3,FALSE)</f>
        <v>Cognitive bibliotherapy + TAU</v>
      </c>
      <c r="D2623" s="5" t="str">
        <f>VLOOKUP(B2623,'WinBUGS output'!A:C,3,FALSE)</f>
        <v>CBT individual (over 15 sessions)</v>
      </c>
      <c r="E2623" s="5" t="str">
        <f>FIXED('WinBUGS output'!N2622,2)</f>
        <v>-0.46</v>
      </c>
      <c r="F2623" s="5" t="str">
        <f>FIXED('WinBUGS output'!M2622,2)</f>
        <v>-1.11</v>
      </c>
      <c r="G2623" s="5" t="str">
        <f>FIXED('WinBUGS output'!O2622,2)</f>
        <v>0.20</v>
      </c>
      <c r="H2623" s="38"/>
      <c r="I2623" s="38"/>
      <c r="J2623" s="38"/>
      <c r="X2623" s="5" t="str">
        <f t="shared" si="92"/>
        <v>Cognitive bibliotherapy + TAU</v>
      </c>
      <c r="Y2623" s="5" t="str">
        <f t="shared" si="93"/>
        <v>CBT individual (over 15 sessions)</v>
      </c>
      <c r="Z2623" s="5" t="str">
        <f>FIXED(EXP('WinBUGS output'!N2622),2)</f>
        <v>0.63</v>
      </c>
      <c r="AA2623" s="5" t="str">
        <f>FIXED(EXP('WinBUGS output'!M2622),2)</f>
        <v>0.33</v>
      </c>
      <c r="AB2623" s="5" t="str">
        <f>FIXED(EXP('WinBUGS output'!O2622),2)</f>
        <v>1.23</v>
      </c>
    </row>
    <row r="2624" spans="1:28" x14ac:dyDescent="0.25">
      <c r="A2624" s="15">
        <v>36</v>
      </c>
      <c r="B2624" s="15">
        <v>67</v>
      </c>
      <c r="C2624" s="5" t="str">
        <f>VLOOKUP(A2624,'WinBUGS output'!A:C,3,FALSE)</f>
        <v>Cognitive bibliotherapy + TAU</v>
      </c>
      <c r="D2624" s="5" t="str">
        <f>VLOOKUP(B2624,'WinBUGS output'!A:C,3,FALSE)</f>
        <v>CBT individual (over 15 sessions) + TAU</v>
      </c>
      <c r="E2624" s="5" t="str">
        <f>FIXED('WinBUGS output'!N2623,2)</f>
        <v>-0.48</v>
      </c>
      <c r="F2624" s="5" t="str">
        <f>FIXED('WinBUGS output'!M2623,2)</f>
        <v>-1.36</v>
      </c>
      <c r="G2624" s="5" t="str">
        <f>FIXED('WinBUGS output'!O2623,2)</f>
        <v>0.35</v>
      </c>
      <c r="H2624" s="38"/>
      <c r="I2624" s="38"/>
      <c r="J2624" s="38"/>
      <c r="X2624" s="5" t="str">
        <f t="shared" si="92"/>
        <v>Cognitive bibliotherapy + TAU</v>
      </c>
      <c r="Y2624" s="5" t="str">
        <f t="shared" si="93"/>
        <v>CBT individual (over 15 sessions) + TAU</v>
      </c>
      <c r="Z2624" s="5" t="str">
        <f>FIXED(EXP('WinBUGS output'!N2623),2)</f>
        <v>0.62</v>
      </c>
      <c r="AA2624" s="5" t="str">
        <f>FIXED(EXP('WinBUGS output'!M2623),2)</f>
        <v>0.26</v>
      </c>
      <c r="AB2624" s="5" t="str">
        <f>FIXED(EXP('WinBUGS output'!O2623),2)</f>
        <v>1.42</v>
      </c>
    </row>
    <row r="2625" spans="1:28" x14ac:dyDescent="0.25">
      <c r="A2625" s="15">
        <v>36</v>
      </c>
      <c r="B2625" s="15">
        <v>68</v>
      </c>
      <c r="C2625" s="5" t="str">
        <f>VLOOKUP(A2625,'WinBUGS output'!A:C,3,FALSE)</f>
        <v>Cognitive bibliotherapy + TAU</v>
      </c>
      <c r="D2625" s="5" t="str">
        <f>VLOOKUP(B2625,'WinBUGS output'!A:C,3,FALSE)</f>
        <v>Rational emotive behaviour therapy (REBT) individual</v>
      </c>
      <c r="E2625" s="5" t="str">
        <f>FIXED('WinBUGS output'!N2624,2)</f>
        <v>-0.49</v>
      </c>
      <c r="F2625" s="5" t="str">
        <f>FIXED('WinBUGS output'!M2624,2)</f>
        <v>-1.36</v>
      </c>
      <c r="G2625" s="5" t="str">
        <f>FIXED('WinBUGS output'!O2624,2)</f>
        <v>0.32</v>
      </c>
      <c r="H2625" s="38"/>
      <c r="I2625" s="38"/>
      <c r="J2625" s="38"/>
      <c r="X2625" s="5" t="str">
        <f t="shared" si="92"/>
        <v>Cognitive bibliotherapy + TAU</v>
      </c>
      <c r="Y2625" s="5" t="str">
        <f t="shared" si="93"/>
        <v>Rational emotive behaviour therapy (REBT) individual</v>
      </c>
      <c r="Z2625" s="5" t="str">
        <f>FIXED(EXP('WinBUGS output'!N2624),2)</f>
        <v>0.61</v>
      </c>
      <c r="AA2625" s="5" t="str">
        <f>FIXED(EXP('WinBUGS output'!M2624),2)</f>
        <v>0.26</v>
      </c>
      <c r="AB2625" s="5" t="str">
        <f>FIXED(EXP('WinBUGS output'!O2624),2)</f>
        <v>1.38</v>
      </c>
    </row>
    <row r="2626" spans="1:28" x14ac:dyDescent="0.25">
      <c r="A2626" s="15">
        <v>36</v>
      </c>
      <c r="B2626" s="15">
        <v>69</v>
      </c>
      <c r="C2626" s="5" t="str">
        <f>VLOOKUP(A2626,'WinBUGS output'!A:C,3,FALSE)</f>
        <v>Cognitive bibliotherapy + TAU</v>
      </c>
      <c r="D2626" s="5" t="str">
        <f>VLOOKUP(B2626,'WinBUGS output'!A:C,3,FALSE)</f>
        <v>Third-wave cognitive therapy individual</v>
      </c>
      <c r="E2626" s="5" t="str">
        <f>FIXED('WinBUGS output'!N2625,2)</f>
        <v>-0.53</v>
      </c>
      <c r="F2626" s="5" t="str">
        <f>FIXED('WinBUGS output'!M2625,2)</f>
        <v>-1.30</v>
      </c>
      <c r="G2626" s="5" t="str">
        <f>FIXED('WinBUGS output'!O2625,2)</f>
        <v>0.21</v>
      </c>
      <c r="H2626" s="38"/>
      <c r="I2626" s="38"/>
      <c r="J2626" s="38"/>
      <c r="X2626" s="5" t="str">
        <f t="shared" si="92"/>
        <v>Cognitive bibliotherapy + TAU</v>
      </c>
      <c r="Y2626" s="5" t="str">
        <f t="shared" si="93"/>
        <v>Third-wave cognitive therapy individual</v>
      </c>
      <c r="Z2626" s="5" t="str">
        <f>FIXED(EXP('WinBUGS output'!N2625),2)</f>
        <v>0.59</v>
      </c>
      <c r="AA2626" s="5" t="str">
        <f>FIXED(EXP('WinBUGS output'!M2625),2)</f>
        <v>0.27</v>
      </c>
      <c r="AB2626" s="5" t="str">
        <f>FIXED(EXP('WinBUGS output'!O2625),2)</f>
        <v>1.23</v>
      </c>
    </row>
    <row r="2627" spans="1:28" x14ac:dyDescent="0.25">
      <c r="A2627" s="15">
        <v>36</v>
      </c>
      <c r="B2627" s="15">
        <v>70</v>
      </c>
      <c r="C2627" s="5" t="str">
        <f>VLOOKUP(A2627,'WinBUGS output'!A:C,3,FALSE)</f>
        <v>Cognitive bibliotherapy + TAU</v>
      </c>
      <c r="D2627" s="5" t="str">
        <f>VLOOKUP(B2627,'WinBUGS output'!A:C,3,FALSE)</f>
        <v>Third-wave cognitive therapy individual + TAU</v>
      </c>
      <c r="E2627" s="5" t="str">
        <f>FIXED('WinBUGS output'!N2626,2)</f>
        <v>-0.50</v>
      </c>
      <c r="F2627" s="5" t="str">
        <f>FIXED('WinBUGS output'!M2626,2)</f>
        <v>-1.38</v>
      </c>
      <c r="G2627" s="5" t="str">
        <f>FIXED('WinBUGS output'!O2626,2)</f>
        <v>0.33</v>
      </c>
      <c r="H2627" s="38"/>
      <c r="I2627" s="38"/>
      <c r="J2627" s="38"/>
      <c r="X2627" s="5" t="str">
        <f t="shared" si="92"/>
        <v>Cognitive bibliotherapy + TAU</v>
      </c>
      <c r="Y2627" s="5" t="str">
        <f t="shared" si="93"/>
        <v>Third-wave cognitive therapy individual + TAU</v>
      </c>
      <c r="Z2627" s="5" t="str">
        <f>FIXED(EXP('WinBUGS output'!N2626),2)</f>
        <v>0.61</v>
      </c>
      <c r="AA2627" s="5" t="str">
        <f>FIXED(EXP('WinBUGS output'!M2626),2)</f>
        <v>0.25</v>
      </c>
      <c r="AB2627" s="5" t="str">
        <f>FIXED(EXP('WinBUGS output'!O2626),2)</f>
        <v>1.39</v>
      </c>
    </row>
    <row r="2628" spans="1:28" x14ac:dyDescent="0.25">
      <c r="A2628" s="15">
        <v>36</v>
      </c>
      <c r="B2628" s="15">
        <v>71</v>
      </c>
      <c r="C2628" s="5" t="str">
        <f>VLOOKUP(A2628,'WinBUGS output'!A:C,3,FALSE)</f>
        <v>Cognitive bibliotherapy + TAU</v>
      </c>
      <c r="D2628" s="5" t="str">
        <f>VLOOKUP(B2628,'WinBUGS output'!A:C,3,FALSE)</f>
        <v>CBT group (under 15 sessions)</v>
      </c>
      <c r="E2628" s="5" t="str">
        <f>FIXED('WinBUGS output'!N2627,2)</f>
        <v>-0.23</v>
      </c>
      <c r="F2628" s="5" t="str">
        <f>FIXED('WinBUGS output'!M2627,2)</f>
        <v>-1.02</v>
      </c>
      <c r="G2628" s="5" t="str">
        <f>FIXED('WinBUGS output'!O2627,2)</f>
        <v>0.59</v>
      </c>
      <c r="H2628" s="38"/>
      <c r="I2628" s="38"/>
      <c r="J2628" s="38"/>
      <c r="X2628" s="5" t="str">
        <f t="shared" si="92"/>
        <v>Cognitive bibliotherapy + TAU</v>
      </c>
      <c r="Y2628" s="5" t="str">
        <f t="shared" si="93"/>
        <v>CBT group (under 15 sessions)</v>
      </c>
      <c r="Z2628" s="5" t="str">
        <f>FIXED(EXP('WinBUGS output'!N2627),2)</f>
        <v>0.79</v>
      </c>
      <c r="AA2628" s="5" t="str">
        <f>FIXED(EXP('WinBUGS output'!M2627),2)</f>
        <v>0.36</v>
      </c>
      <c r="AB2628" s="5" t="str">
        <f>FIXED(EXP('WinBUGS output'!O2627),2)</f>
        <v>1.81</v>
      </c>
    </row>
    <row r="2629" spans="1:28" x14ac:dyDescent="0.25">
      <c r="A2629" s="15">
        <v>36</v>
      </c>
      <c r="B2629" s="15">
        <v>72</v>
      </c>
      <c r="C2629" s="5" t="str">
        <f>VLOOKUP(A2629,'WinBUGS output'!A:C,3,FALSE)</f>
        <v>Cognitive bibliotherapy + TAU</v>
      </c>
      <c r="D2629" s="5" t="str">
        <f>VLOOKUP(B2629,'WinBUGS output'!A:C,3,FALSE)</f>
        <v>CBT group (under 15 sessions) + TAU</v>
      </c>
      <c r="E2629" s="5" t="str">
        <f>FIXED('WinBUGS output'!N2628,2)</f>
        <v>-0.93</v>
      </c>
      <c r="F2629" s="5" t="str">
        <f>FIXED('WinBUGS output'!M2628,2)</f>
        <v>-2.01</v>
      </c>
      <c r="G2629" s="5" t="str">
        <f>FIXED('WinBUGS output'!O2628,2)</f>
        <v>0.03</v>
      </c>
      <c r="H2629" s="38"/>
      <c r="I2629" s="38"/>
      <c r="J2629" s="38"/>
      <c r="X2629" s="5" t="str">
        <f t="shared" ref="X2629:X2692" si="94">C2629</f>
        <v>Cognitive bibliotherapy + TAU</v>
      </c>
      <c r="Y2629" s="5" t="str">
        <f t="shared" ref="Y2629:Y2692" si="95">D2629</f>
        <v>CBT group (under 15 sessions) + TAU</v>
      </c>
      <c r="Z2629" s="5" t="str">
        <f>FIXED(EXP('WinBUGS output'!N2628),2)</f>
        <v>0.39</v>
      </c>
      <c r="AA2629" s="5" t="str">
        <f>FIXED(EXP('WinBUGS output'!M2628),2)</f>
        <v>0.13</v>
      </c>
      <c r="AB2629" s="5" t="str">
        <f>FIXED(EXP('WinBUGS output'!O2628),2)</f>
        <v>1.03</v>
      </c>
    </row>
    <row r="2630" spans="1:28" x14ac:dyDescent="0.25">
      <c r="A2630" s="15">
        <v>36</v>
      </c>
      <c r="B2630" s="15">
        <v>73</v>
      </c>
      <c r="C2630" s="5" t="str">
        <f>VLOOKUP(A2630,'WinBUGS output'!A:C,3,FALSE)</f>
        <v>Cognitive bibliotherapy + TAU</v>
      </c>
      <c r="D2630" s="5" t="str">
        <f>VLOOKUP(B2630,'WinBUGS output'!A:C,3,FALSE)</f>
        <v>CBT group (over 15 sessions)</v>
      </c>
      <c r="E2630" s="5" t="str">
        <f>FIXED('WinBUGS output'!N2629,2)</f>
        <v>-0.40</v>
      </c>
      <c r="F2630" s="5" t="str">
        <f>FIXED('WinBUGS output'!M2629,2)</f>
        <v>-1.32</v>
      </c>
      <c r="G2630" s="5" t="str">
        <f>FIXED('WinBUGS output'!O2629,2)</f>
        <v>0.51</v>
      </c>
      <c r="H2630" s="38"/>
      <c r="I2630" s="38"/>
      <c r="J2630" s="38"/>
      <c r="X2630" s="5" t="str">
        <f t="shared" si="94"/>
        <v>Cognitive bibliotherapy + TAU</v>
      </c>
      <c r="Y2630" s="5" t="str">
        <f t="shared" si="95"/>
        <v>CBT group (over 15 sessions)</v>
      </c>
      <c r="Z2630" s="5" t="str">
        <f>FIXED(EXP('WinBUGS output'!N2629),2)</f>
        <v>0.67</v>
      </c>
      <c r="AA2630" s="5" t="str">
        <f>FIXED(EXP('WinBUGS output'!M2629),2)</f>
        <v>0.27</v>
      </c>
      <c r="AB2630" s="5" t="str">
        <f>FIXED(EXP('WinBUGS output'!O2629),2)</f>
        <v>1.66</v>
      </c>
    </row>
    <row r="2631" spans="1:28" x14ac:dyDescent="0.25">
      <c r="A2631" s="15">
        <v>36</v>
      </c>
      <c r="B2631" s="15">
        <v>74</v>
      </c>
      <c r="C2631" s="5" t="str">
        <f>VLOOKUP(A2631,'WinBUGS output'!A:C,3,FALSE)</f>
        <v>Cognitive bibliotherapy + TAU</v>
      </c>
      <c r="D2631" s="5" t="str">
        <f>VLOOKUP(B2631,'WinBUGS output'!A:C,3,FALSE)</f>
        <v>Coping with Depression course (group)</v>
      </c>
      <c r="E2631" s="5" t="str">
        <f>FIXED('WinBUGS output'!N2630,2)</f>
        <v>-0.37</v>
      </c>
      <c r="F2631" s="5" t="str">
        <f>FIXED('WinBUGS output'!M2630,2)</f>
        <v>-1.18</v>
      </c>
      <c r="G2631" s="5" t="str">
        <f>FIXED('WinBUGS output'!O2630,2)</f>
        <v>0.45</v>
      </c>
      <c r="H2631" s="38"/>
      <c r="I2631" s="38"/>
      <c r="J2631" s="38"/>
      <c r="X2631" s="5" t="str">
        <f t="shared" si="94"/>
        <v>Cognitive bibliotherapy + TAU</v>
      </c>
      <c r="Y2631" s="5" t="str">
        <f t="shared" si="95"/>
        <v>Coping with Depression course (group)</v>
      </c>
      <c r="Z2631" s="5" t="str">
        <f>FIXED(EXP('WinBUGS output'!N2630),2)</f>
        <v>0.69</v>
      </c>
      <c r="AA2631" s="5" t="str">
        <f>FIXED(EXP('WinBUGS output'!M2630),2)</f>
        <v>0.31</v>
      </c>
      <c r="AB2631" s="5" t="str">
        <f>FIXED(EXP('WinBUGS output'!O2630),2)</f>
        <v>1.58</v>
      </c>
    </row>
    <row r="2632" spans="1:28" x14ac:dyDescent="0.25">
      <c r="A2632" s="15">
        <v>36</v>
      </c>
      <c r="B2632" s="15">
        <v>75</v>
      </c>
      <c r="C2632" s="5" t="str">
        <f>VLOOKUP(A2632,'WinBUGS output'!A:C,3,FALSE)</f>
        <v>Cognitive bibliotherapy + TAU</v>
      </c>
      <c r="D2632" s="5" t="str">
        <f>VLOOKUP(B2632,'WinBUGS output'!A:C,3,FALSE)</f>
        <v>Coping with Depression course (group) + TAU</v>
      </c>
      <c r="E2632" s="5" t="str">
        <f>FIXED('WinBUGS output'!N2631,2)</f>
        <v>-0.09</v>
      </c>
      <c r="F2632" s="5" t="str">
        <f>FIXED('WinBUGS output'!M2631,2)</f>
        <v>-0.95</v>
      </c>
      <c r="G2632" s="5" t="str">
        <f>FIXED('WinBUGS output'!O2631,2)</f>
        <v>0.88</v>
      </c>
      <c r="H2632" s="38"/>
      <c r="I2632" s="38"/>
      <c r="J2632" s="38"/>
      <c r="X2632" s="5" t="str">
        <f t="shared" si="94"/>
        <v>Cognitive bibliotherapy + TAU</v>
      </c>
      <c r="Y2632" s="5" t="str">
        <f t="shared" si="95"/>
        <v>Coping with Depression course (group) + TAU</v>
      </c>
      <c r="Z2632" s="5" t="str">
        <f>FIXED(EXP('WinBUGS output'!N2631),2)</f>
        <v>0.91</v>
      </c>
      <c r="AA2632" s="5" t="str">
        <f>FIXED(EXP('WinBUGS output'!M2631),2)</f>
        <v>0.39</v>
      </c>
      <c r="AB2632" s="5" t="str">
        <f>FIXED(EXP('WinBUGS output'!O2631),2)</f>
        <v>2.42</v>
      </c>
    </row>
    <row r="2633" spans="1:28" x14ac:dyDescent="0.25">
      <c r="A2633" s="15">
        <v>36</v>
      </c>
      <c r="B2633" s="15">
        <v>76</v>
      </c>
      <c r="C2633" s="5" t="str">
        <f>VLOOKUP(A2633,'WinBUGS output'!A:C,3,FALSE)</f>
        <v>Cognitive bibliotherapy + TAU</v>
      </c>
      <c r="D2633" s="5" t="str">
        <f>VLOOKUP(B2633,'WinBUGS output'!A:C,3,FALSE)</f>
        <v>Rational emotive behaviour therapy (REBT) group</v>
      </c>
      <c r="E2633" s="5" t="str">
        <f>FIXED('WinBUGS output'!N2632,2)</f>
        <v>-0.63</v>
      </c>
      <c r="F2633" s="5" t="str">
        <f>FIXED('WinBUGS output'!M2632,2)</f>
        <v>-1.79</v>
      </c>
      <c r="G2633" s="5" t="str">
        <f>FIXED('WinBUGS output'!O2632,2)</f>
        <v>0.34</v>
      </c>
      <c r="H2633" s="38"/>
      <c r="I2633" s="38"/>
      <c r="J2633" s="38"/>
      <c r="X2633" s="5" t="str">
        <f t="shared" si="94"/>
        <v>Cognitive bibliotherapy + TAU</v>
      </c>
      <c r="Y2633" s="5" t="str">
        <f t="shared" si="95"/>
        <v>Rational emotive behaviour therapy (REBT) group</v>
      </c>
      <c r="Z2633" s="5" t="str">
        <f>FIXED(EXP('WinBUGS output'!N2632),2)</f>
        <v>0.53</v>
      </c>
      <c r="AA2633" s="5" t="str">
        <f>FIXED(EXP('WinBUGS output'!M2632),2)</f>
        <v>0.17</v>
      </c>
      <c r="AB2633" s="5" t="str">
        <f>FIXED(EXP('WinBUGS output'!O2632),2)</f>
        <v>1.41</v>
      </c>
    </row>
    <row r="2634" spans="1:28" x14ac:dyDescent="0.25">
      <c r="A2634" s="15">
        <v>36</v>
      </c>
      <c r="B2634" s="15">
        <v>77</v>
      </c>
      <c r="C2634" s="5" t="str">
        <f>VLOOKUP(A2634,'WinBUGS output'!A:C,3,FALSE)</f>
        <v>Cognitive bibliotherapy + TAU</v>
      </c>
      <c r="D2634" s="5" t="str">
        <f>VLOOKUP(B2634,'WinBUGS output'!A:C,3,FALSE)</f>
        <v>Third-wave cognitive therapy group</v>
      </c>
      <c r="E2634" s="5" t="str">
        <f>FIXED('WinBUGS output'!N2633,2)</f>
        <v>-0.21</v>
      </c>
      <c r="F2634" s="5" t="str">
        <f>FIXED('WinBUGS output'!M2633,2)</f>
        <v>-1.09</v>
      </c>
      <c r="G2634" s="5" t="str">
        <f>FIXED('WinBUGS output'!O2633,2)</f>
        <v>0.76</v>
      </c>
      <c r="H2634" s="38"/>
      <c r="I2634" s="38"/>
      <c r="J2634" s="38"/>
      <c r="X2634" s="5" t="str">
        <f t="shared" si="94"/>
        <v>Cognitive bibliotherapy + TAU</v>
      </c>
      <c r="Y2634" s="5" t="str">
        <f t="shared" si="95"/>
        <v>Third-wave cognitive therapy group</v>
      </c>
      <c r="Z2634" s="5" t="str">
        <f>FIXED(EXP('WinBUGS output'!N2633),2)</f>
        <v>0.81</v>
      </c>
      <c r="AA2634" s="5" t="str">
        <f>FIXED(EXP('WinBUGS output'!M2633),2)</f>
        <v>0.34</v>
      </c>
      <c r="AB2634" s="5" t="str">
        <f>FIXED(EXP('WinBUGS output'!O2633),2)</f>
        <v>2.13</v>
      </c>
    </row>
    <row r="2635" spans="1:28" x14ac:dyDescent="0.25">
      <c r="A2635" s="15">
        <v>36</v>
      </c>
      <c r="B2635" s="15">
        <v>78</v>
      </c>
      <c r="C2635" s="5" t="str">
        <f>VLOOKUP(A2635,'WinBUGS output'!A:C,3,FALSE)</f>
        <v>Cognitive bibliotherapy + TAU</v>
      </c>
      <c r="D2635" s="5" t="str">
        <f>VLOOKUP(B2635,'WinBUGS output'!A:C,3,FALSE)</f>
        <v>Third-wave cognitive therapy group + TAU</v>
      </c>
      <c r="E2635" s="5" t="str">
        <f>FIXED('WinBUGS output'!N2634,2)</f>
        <v>-0.53</v>
      </c>
      <c r="F2635" s="5" t="str">
        <f>FIXED('WinBUGS output'!M2634,2)</f>
        <v>-1.59</v>
      </c>
      <c r="G2635" s="5" t="str">
        <f>FIXED('WinBUGS output'!O2634,2)</f>
        <v>0.44</v>
      </c>
      <c r="H2635" s="38"/>
      <c r="I2635" s="38"/>
      <c r="J2635" s="38"/>
      <c r="X2635" s="5" t="str">
        <f t="shared" si="94"/>
        <v>Cognitive bibliotherapy + TAU</v>
      </c>
      <c r="Y2635" s="5" t="str">
        <f t="shared" si="95"/>
        <v>Third-wave cognitive therapy group + TAU</v>
      </c>
      <c r="Z2635" s="5" t="str">
        <f>FIXED(EXP('WinBUGS output'!N2634),2)</f>
        <v>0.59</v>
      </c>
      <c r="AA2635" s="5" t="str">
        <f>FIXED(EXP('WinBUGS output'!M2634),2)</f>
        <v>0.20</v>
      </c>
      <c r="AB2635" s="5" t="str">
        <f>FIXED(EXP('WinBUGS output'!O2634),2)</f>
        <v>1.55</v>
      </c>
    </row>
    <row r="2636" spans="1:28" x14ac:dyDescent="0.25">
      <c r="A2636" s="15">
        <v>36</v>
      </c>
      <c r="B2636" s="15">
        <v>79</v>
      </c>
      <c r="C2636" s="5" t="str">
        <f>VLOOKUP(A2636,'WinBUGS output'!A:C,3,FALSE)</f>
        <v>Cognitive bibliotherapy + TAU</v>
      </c>
      <c r="D2636" s="5" t="str">
        <f>VLOOKUP(B2636,'WinBUGS output'!A:C,3,FALSE)</f>
        <v>CBT individual (over 15 sessions) + any AD</v>
      </c>
      <c r="E2636" s="5" t="str">
        <f>FIXED('WinBUGS output'!N2635,2)</f>
        <v>0.01</v>
      </c>
      <c r="F2636" s="5" t="str">
        <f>FIXED('WinBUGS output'!M2635,2)</f>
        <v>-1.11</v>
      </c>
      <c r="G2636" s="5" t="str">
        <f>FIXED('WinBUGS output'!O2635,2)</f>
        <v>1.21</v>
      </c>
      <c r="H2636" s="38"/>
      <c r="I2636" s="38"/>
      <c r="J2636" s="38"/>
      <c r="X2636" s="5" t="str">
        <f t="shared" si="94"/>
        <v>Cognitive bibliotherapy + TAU</v>
      </c>
      <c r="Y2636" s="5" t="str">
        <f t="shared" si="95"/>
        <v>CBT individual (over 15 sessions) + any AD</v>
      </c>
      <c r="Z2636" s="5" t="str">
        <f>FIXED(EXP('WinBUGS output'!N2635),2)</f>
        <v>1.01</v>
      </c>
      <c r="AA2636" s="5" t="str">
        <f>FIXED(EXP('WinBUGS output'!M2635),2)</f>
        <v>0.33</v>
      </c>
      <c r="AB2636" s="5" t="str">
        <f>FIXED(EXP('WinBUGS output'!O2635),2)</f>
        <v>3.34</v>
      </c>
    </row>
    <row r="2637" spans="1:28" x14ac:dyDescent="0.25">
      <c r="A2637" s="15">
        <v>36</v>
      </c>
      <c r="B2637" s="15">
        <v>80</v>
      </c>
      <c r="C2637" s="5" t="str">
        <f>VLOOKUP(A2637,'WinBUGS output'!A:C,3,FALSE)</f>
        <v>Cognitive bibliotherapy + TAU</v>
      </c>
      <c r="D2637" s="5" t="str">
        <f>VLOOKUP(B2637,'WinBUGS output'!A:C,3,FALSE)</f>
        <v>CBT individual (over 15 sessions) + any TCA</v>
      </c>
      <c r="E2637" s="5" t="str">
        <f>FIXED('WinBUGS output'!N2636,2)</f>
        <v>-0.08</v>
      </c>
      <c r="F2637" s="5" t="str">
        <f>FIXED('WinBUGS output'!M2636,2)</f>
        <v>-1.07</v>
      </c>
      <c r="G2637" s="5" t="str">
        <f>FIXED('WinBUGS output'!O2636,2)</f>
        <v>0.91</v>
      </c>
      <c r="H2637" s="38"/>
      <c r="I2637" s="38"/>
      <c r="J2637" s="38"/>
      <c r="X2637" s="5" t="str">
        <f t="shared" si="94"/>
        <v>Cognitive bibliotherapy + TAU</v>
      </c>
      <c r="Y2637" s="5" t="str">
        <f t="shared" si="95"/>
        <v>CBT individual (over 15 sessions) + any TCA</v>
      </c>
      <c r="Z2637" s="5" t="str">
        <f>FIXED(EXP('WinBUGS output'!N2636),2)</f>
        <v>0.92</v>
      </c>
      <c r="AA2637" s="5" t="str">
        <f>FIXED(EXP('WinBUGS output'!M2636),2)</f>
        <v>0.34</v>
      </c>
      <c r="AB2637" s="5" t="str">
        <f>FIXED(EXP('WinBUGS output'!O2636),2)</f>
        <v>2.48</v>
      </c>
    </row>
    <row r="2638" spans="1:28" x14ac:dyDescent="0.25">
      <c r="A2638" s="15">
        <v>36</v>
      </c>
      <c r="B2638" s="15">
        <v>81</v>
      </c>
      <c r="C2638" s="5" t="str">
        <f>VLOOKUP(A2638,'WinBUGS output'!A:C,3,FALSE)</f>
        <v>Cognitive bibliotherapy + TAU</v>
      </c>
      <c r="D2638" s="5" t="str">
        <f>VLOOKUP(B2638,'WinBUGS output'!A:C,3,FALSE)</f>
        <v>CBT individual (over 15 sessions) + imipramine</v>
      </c>
      <c r="E2638" s="5" t="str">
        <f>FIXED('WinBUGS output'!N2637,2)</f>
        <v>-0.10</v>
      </c>
      <c r="F2638" s="5" t="str">
        <f>FIXED('WinBUGS output'!M2637,2)</f>
        <v>-1.16</v>
      </c>
      <c r="G2638" s="5" t="str">
        <f>FIXED('WinBUGS output'!O2637,2)</f>
        <v>0.96</v>
      </c>
      <c r="H2638" s="38"/>
      <c r="I2638" s="38"/>
      <c r="J2638" s="38"/>
      <c r="X2638" s="5" t="str">
        <f t="shared" si="94"/>
        <v>Cognitive bibliotherapy + TAU</v>
      </c>
      <c r="Y2638" s="5" t="str">
        <f t="shared" si="95"/>
        <v>CBT individual (over 15 sessions) + imipramine</v>
      </c>
      <c r="Z2638" s="5" t="str">
        <f>FIXED(EXP('WinBUGS output'!N2637),2)</f>
        <v>0.91</v>
      </c>
      <c r="AA2638" s="5" t="str">
        <f>FIXED(EXP('WinBUGS output'!M2637),2)</f>
        <v>0.31</v>
      </c>
      <c r="AB2638" s="5" t="str">
        <f>FIXED(EXP('WinBUGS output'!O2637),2)</f>
        <v>2.62</v>
      </c>
    </row>
    <row r="2639" spans="1:28" x14ac:dyDescent="0.25">
      <c r="A2639" s="15">
        <v>36</v>
      </c>
      <c r="B2639" s="15">
        <v>82</v>
      </c>
      <c r="C2639" s="5" t="str">
        <f>VLOOKUP(A2639,'WinBUGS output'!A:C,3,FALSE)</f>
        <v>Cognitive bibliotherapy + TAU</v>
      </c>
      <c r="D2639" s="5" t="str">
        <f>VLOOKUP(B2639,'WinBUGS output'!A:C,3,FALSE)</f>
        <v>CBT group (under 15 sessions) + imipramine</v>
      </c>
      <c r="E2639" s="5" t="str">
        <f>FIXED('WinBUGS output'!N2638,2)</f>
        <v>0.77</v>
      </c>
      <c r="F2639" s="5" t="str">
        <f>FIXED('WinBUGS output'!M2638,2)</f>
        <v>-0.78</v>
      </c>
      <c r="G2639" s="5" t="str">
        <f>FIXED('WinBUGS output'!O2638,2)</f>
        <v>2.32</v>
      </c>
      <c r="H2639" s="38"/>
      <c r="I2639" s="38"/>
      <c r="J2639" s="38"/>
      <c r="X2639" s="5" t="str">
        <f t="shared" si="94"/>
        <v>Cognitive bibliotherapy + TAU</v>
      </c>
      <c r="Y2639" s="5" t="str">
        <f t="shared" si="95"/>
        <v>CBT group (under 15 sessions) + imipramine</v>
      </c>
      <c r="Z2639" s="5" t="str">
        <f>FIXED(EXP('WinBUGS output'!N2638),2)</f>
        <v>2.16</v>
      </c>
      <c r="AA2639" s="5" t="str">
        <f>FIXED(EXP('WinBUGS output'!M2638),2)</f>
        <v>0.46</v>
      </c>
      <c r="AB2639" s="5" t="str">
        <f>FIXED(EXP('WinBUGS output'!O2638),2)</f>
        <v>10.22</v>
      </c>
    </row>
    <row r="2640" spans="1:28" x14ac:dyDescent="0.25">
      <c r="A2640" s="15">
        <v>36</v>
      </c>
      <c r="B2640" s="15">
        <v>83</v>
      </c>
      <c r="C2640" s="5" t="str">
        <f>VLOOKUP(A2640,'WinBUGS output'!A:C,3,FALSE)</f>
        <v>Cognitive bibliotherapy + TAU</v>
      </c>
      <c r="D2640" s="5" t="str">
        <f>VLOOKUP(B2640,'WinBUGS output'!A:C,3,FALSE)</f>
        <v>Problem solving individual + any SSRI</v>
      </c>
      <c r="E2640" s="5" t="str">
        <f>FIXED('WinBUGS output'!N2639,2)</f>
        <v>-0.90</v>
      </c>
      <c r="F2640" s="5" t="str">
        <f>FIXED('WinBUGS output'!M2639,2)</f>
        <v>-2.39</v>
      </c>
      <c r="G2640" s="5" t="str">
        <f>FIXED('WinBUGS output'!O2639,2)</f>
        <v>0.52</v>
      </c>
      <c r="H2640" s="38"/>
      <c r="I2640" s="38"/>
      <c r="J2640" s="38"/>
      <c r="X2640" s="5" t="str">
        <f t="shared" si="94"/>
        <v>Cognitive bibliotherapy + TAU</v>
      </c>
      <c r="Y2640" s="5" t="str">
        <f t="shared" si="95"/>
        <v>Problem solving individual + any SSRI</v>
      </c>
      <c r="Z2640" s="5" t="str">
        <f>FIXED(EXP('WinBUGS output'!N2639),2)</f>
        <v>0.41</v>
      </c>
      <c r="AA2640" s="5" t="str">
        <f>FIXED(EXP('WinBUGS output'!M2639),2)</f>
        <v>0.09</v>
      </c>
      <c r="AB2640" s="5" t="str">
        <f>FIXED(EXP('WinBUGS output'!O2639),2)</f>
        <v>1.68</v>
      </c>
    </row>
    <row r="2641" spans="1:28" x14ac:dyDescent="0.25">
      <c r="A2641" s="15">
        <v>36</v>
      </c>
      <c r="B2641" s="15">
        <v>84</v>
      </c>
      <c r="C2641" s="5" t="str">
        <f>VLOOKUP(A2641,'WinBUGS output'!A:C,3,FALSE)</f>
        <v>Cognitive bibliotherapy + TAU</v>
      </c>
      <c r="D2641" s="5" t="str">
        <f>VLOOKUP(B2641,'WinBUGS output'!A:C,3,FALSE)</f>
        <v>Supportive psychotherapy + any SSRI</v>
      </c>
      <c r="E2641" s="5" t="str">
        <f>FIXED('WinBUGS output'!N2640,2)</f>
        <v>-0.16</v>
      </c>
      <c r="F2641" s="5" t="str">
        <f>FIXED('WinBUGS output'!M2640,2)</f>
        <v>-2.10</v>
      </c>
      <c r="G2641" s="5" t="str">
        <f>FIXED('WinBUGS output'!O2640,2)</f>
        <v>1.75</v>
      </c>
      <c r="H2641" s="38"/>
      <c r="I2641" s="38"/>
      <c r="J2641" s="38"/>
      <c r="X2641" s="5" t="str">
        <f t="shared" si="94"/>
        <v>Cognitive bibliotherapy + TAU</v>
      </c>
      <c r="Y2641" s="5" t="str">
        <f t="shared" si="95"/>
        <v>Supportive psychotherapy + any SSRI</v>
      </c>
      <c r="Z2641" s="5" t="str">
        <f>FIXED(EXP('WinBUGS output'!N2640),2)</f>
        <v>0.85</v>
      </c>
      <c r="AA2641" s="5" t="str">
        <f>FIXED(EXP('WinBUGS output'!M2640),2)</f>
        <v>0.12</v>
      </c>
      <c r="AB2641" s="5" t="str">
        <f>FIXED(EXP('WinBUGS output'!O2640),2)</f>
        <v>5.77</v>
      </c>
    </row>
    <row r="2642" spans="1:28" x14ac:dyDescent="0.25">
      <c r="A2642" s="15">
        <v>36</v>
      </c>
      <c r="B2642" s="15">
        <v>85</v>
      </c>
      <c r="C2642" s="5" t="str">
        <f>VLOOKUP(A2642,'WinBUGS output'!A:C,3,FALSE)</f>
        <v>Cognitive bibliotherapy + TAU</v>
      </c>
      <c r="D2642" s="5" t="str">
        <f>VLOOKUP(B2642,'WinBUGS output'!A:C,3,FALSE)</f>
        <v>Interpersonal psychotherapy (IPT) + any AD</v>
      </c>
      <c r="E2642" s="5" t="str">
        <f>FIXED('WinBUGS output'!N2641,2)</f>
        <v>-0.31</v>
      </c>
      <c r="F2642" s="5" t="str">
        <f>FIXED('WinBUGS output'!M2641,2)</f>
        <v>-1.66</v>
      </c>
      <c r="G2642" s="5" t="str">
        <f>FIXED('WinBUGS output'!O2641,2)</f>
        <v>1.04</v>
      </c>
      <c r="H2642" s="38"/>
      <c r="I2642" s="38"/>
      <c r="J2642" s="38"/>
      <c r="X2642" s="5" t="str">
        <f t="shared" si="94"/>
        <v>Cognitive bibliotherapy + TAU</v>
      </c>
      <c r="Y2642" s="5" t="str">
        <f t="shared" si="95"/>
        <v>Interpersonal psychotherapy (IPT) + any AD</v>
      </c>
      <c r="Z2642" s="5" t="str">
        <f>FIXED(EXP('WinBUGS output'!N2641),2)</f>
        <v>0.74</v>
      </c>
      <c r="AA2642" s="5" t="str">
        <f>FIXED(EXP('WinBUGS output'!M2641),2)</f>
        <v>0.19</v>
      </c>
      <c r="AB2642" s="5" t="str">
        <f>FIXED(EXP('WinBUGS output'!O2641),2)</f>
        <v>2.84</v>
      </c>
    </row>
    <row r="2643" spans="1:28" x14ac:dyDescent="0.25">
      <c r="A2643" s="15">
        <v>36</v>
      </c>
      <c r="B2643" s="15">
        <v>86</v>
      </c>
      <c r="C2643" s="5" t="str">
        <f>VLOOKUP(A2643,'WinBUGS output'!A:C,3,FALSE)</f>
        <v>Cognitive bibliotherapy + TAU</v>
      </c>
      <c r="D2643" s="5" t="str">
        <f>VLOOKUP(B2643,'WinBUGS output'!A:C,3,FALSE)</f>
        <v>Interpersonal psychotherapy (IPT) + imipramine</v>
      </c>
      <c r="E2643" s="5" t="str">
        <f>FIXED('WinBUGS output'!N2642,2)</f>
        <v>-0.41</v>
      </c>
      <c r="F2643" s="5" t="str">
        <f>FIXED('WinBUGS output'!M2642,2)</f>
        <v>-1.91</v>
      </c>
      <c r="G2643" s="5" t="str">
        <f>FIXED('WinBUGS output'!O2642,2)</f>
        <v>1.05</v>
      </c>
      <c r="H2643" s="38"/>
      <c r="I2643" s="38"/>
      <c r="J2643" s="38"/>
      <c r="X2643" s="5" t="str">
        <f t="shared" si="94"/>
        <v>Cognitive bibliotherapy + TAU</v>
      </c>
      <c r="Y2643" s="5" t="str">
        <f t="shared" si="95"/>
        <v>Interpersonal psychotherapy (IPT) + imipramine</v>
      </c>
      <c r="Z2643" s="5" t="str">
        <f>FIXED(EXP('WinBUGS output'!N2642),2)</f>
        <v>0.66</v>
      </c>
      <c r="AA2643" s="5" t="str">
        <f>FIXED(EXP('WinBUGS output'!M2642),2)</f>
        <v>0.15</v>
      </c>
      <c r="AB2643" s="5" t="str">
        <f>FIXED(EXP('WinBUGS output'!O2642),2)</f>
        <v>2.85</v>
      </c>
    </row>
    <row r="2644" spans="1:28" x14ac:dyDescent="0.25">
      <c r="A2644" s="15">
        <v>36</v>
      </c>
      <c r="B2644" s="15">
        <v>87</v>
      </c>
      <c r="C2644" s="5" t="str">
        <f>VLOOKUP(A2644,'WinBUGS output'!A:C,3,FALSE)</f>
        <v>Cognitive bibliotherapy + TAU</v>
      </c>
      <c r="D2644" s="5" t="str">
        <f>VLOOKUP(B2644,'WinBUGS output'!A:C,3,FALSE)</f>
        <v>Short-term psychodynamic psychotherapy individual + Any AD</v>
      </c>
      <c r="E2644" s="5" t="str">
        <f>FIXED('WinBUGS output'!N2643,2)</f>
        <v>0.34</v>
      </c>
      <c r="F2644" s="5" t="str">
        <f>FIXED('WinBUGS output'!M2643,2)</f>
        <v>-0.66</v>
      </c>
      <c r="G2644" s="5" t="str">
        <f>FIXED('WinBUGS output'!O2643,2)</f>
        <v>1.36</v>
      </c>
      <c r="H2644" s="38"/>
      <c r="I2644" s="38"/>
      <c r="J2644" s="38"/>
      <c r="X2644" s="5" t="str">
        <f t="shared" si="94"/>
        <v>Cognitive bibliotherapy + TAU</v>
      </c>
      <c r="Y2644" s="5" t="str">
        <f t="shared" si="95"/>
        <v>Short-term psychodynamic psychotherapy individual + Any AD</v>
      </c>
      <c r="Z2644" s="5" t="str">
        <f>FIXED(EXP('WinBUGS output'!N2643),2)</f>
        <v>1.40</v>
      </c>
      <c r="AA2644" s="5" t="str">
        <f>FIXED(EXP('WinBUGS output'!M2643),2)</f>
        <v>0.51</v>
      </c>
      <c r="AB2644" s="5" t="str">
        <f>FIXED(EXP('WinBUGS output'!O2643),2)</f>
        <v>3.89</v>
      </c>
    </row>
    <row r="2645" spans="1:28" x14ac:dyDescent="0.25">
      <c r="A2645" s="15">
        <v>36</v>
      </c>
      <c r="B2645" s="15">
        <v>88</v>
      </c>
      <c r="C2645" s="5" t="str">
        <f>VLOOKUP(A2645,'WinBUGS output'!A:C,3,FALSE)</f>
        <v>Cognitive bibliotherapy + TAU</v>
      </c>
      <c r="D2645" s="5" t="str">
        <f>VLOOKUP(B2645,'WinBUGS output'!A:C,3,FALSE)</f>
        <v>Short-term psychodynamic psychotherapy individual + any SSRI</v>
      </c>
      <c r="E2645" s="5" t="str">
        <f>FIXED('WinBUGS output'!N2644,2)</f>
        <v>0.32</v>
      </c>
      <c r="F2645" s="5" t="str">
        <f>FIXED('WinBUGS output'!M2644,2)</f>
        <v>-0.89</v>
      </c>
      <c r="G2645" s="5" t="str">
        <f>FIXED('WinBUGS output'!O2644,2)</f>
        <v>1.54</v>
      </c>
      <c r="H2645" s="38"/>
      <c r="I2645" s="38"/>
      <c r="J2645" s="38"/>
      <c r="X2645" s="5" t="str">
        <f t="shared" si="94"/>
        <v>Cognitive bibliotherapy + TAU</v>
      </c>
      <c r="Y2645" s="5" t="str">
        <f t="shared" si="95"/>
        <v>Short-term psychodynamic psychotherapy individual + any SSRI</v>
      </c>
      <c r="Z2645" s="5" t="str">
        <f>FIXED(EXP('WinBUGS output'!N2644),2)</f>
        <v>1.38</v>
      </c>
      <c r="AA2645" s="5" t="str">
        <f>FIXED(EXP('WinBUGS output'!M2644),2)</f>
        <v>0.41</v>
      </c>
      <c r="AB2645" s="5" t="str">
        <f>FIXED(EXP('WinBUGS output'!O2644),2)</f>
        <v>4.68</v>
      </c>
    </row>
    <row r="2646" spans="1:28" x14ac:dyDescent="0.25">
      <c r="A2646" s="15">
        <v>36</v>
      </c>
      <c r="B2646" s="15">
        <v>89</v>
      </c>
      <c r="C2646" s="5" t="str">
        <f>VLOOKUP(A2646,'WinBUGS output'!A:C,3,FALSE)</f>
        <v>Cognitive bibliotherapy + TAU</v>
      </c>
      <c r="D2646" s="5" t="str">
        <f>VLOOKUP(B2646,'WinBUGS output'!A:C,3,FALSE)</f>
        <v>CBT individual (over 15 sessions) + Pill placebo</v>
      </c>
      <c r="E2646" s="5" t="str">
        <f>FIXED('WinBUGS output'!N2645,2)</f>
        <v>-1.26</v>
      </c>
      <c r="F2646" s="5" t="str">
        <f>FIXED('WinBUGS output'!M2645,2)</f>
        <v>-2.68</v>
      </c>
      <c r="G2646" s="5" t="str">
        <f>FIXED('WinBUGS output'!O2645,2)</f>
        <v>0.07</v>
      </c>
      <c r="H2646" s="38"/>
      <c r="I2646" s="38"/>
      <c r="J2646" s="38"/>
      <c r="X2646" s="5" t="str">
        <f t="shared" si="94"/>
        <v>Cognitive bibliotherapy + TAU</v>
      </c>
      <c r="Y2646" s="5" t="str">
        <f t="shared" si="95"/>
        <v>CBT individual (over 15 sessions) + Pill placebo</v>
      </c>
      <c r="Z2646" s="5" t="str">
        <f>FIXED(EXP('WinBUGS output'!N2645),2)</f>
        <v>0.28</v>
      </c>
      <c r="AA2646" s="5" t="str">
        <f>FIXED(EXP('WinBUGS output'!M2645),2)</f>
        <v>0.07</v>
      </c>
      <c r="AB2646" s="5" t="str">
        <f>FIXED(EXP('WinBUGS output'!O2645),2)</f>
        <v>1.07</v>
      </c>
    </row>
    <row r="2647" spans="1:28" x14ac:dyDescent="0.25">
      <c r="A2647" s="15">
        <v>36</v>
      </c>
      <c r="B2647" s="15">
        <v>90</v>
      </c>
      <c r="C2647" s="5" t="str">
        <f>VLOOKUP(A2647,'WinBUGS output'!A:C,3,FALSE)</f>
        <v>Cognitive bibliotherapy + TAU</v>
      </c>
      <c r="D2647" s="5" t="str">
        <f>VLOOKUP(B2647,'WinBUGS output'!A:C,3,FALSE)</f>
        <v xml:space="preserve">Interpersonal psychotherapy (IPT) + Pill placebo </v>
      </c>
      <c r="E2647" s="5" t="str">
        <f>FIXED('WinBUGS output'!N2646,2)</f>
        <v>-1.08</v>
      </c>
      <c r="F2647" s="5" t="str">
        <f>FIXED('WinBUGS output'!M2646,2)</f>
        <v>-2.37</v>
      </c>
      <c r="G2647" s="5" t="str">
        <f>FIXED('WinBUGS output'!O2646,2)</f>
        <v>0.17</v>
      </c>
      <c r="H2647" s="38"/>
      <c r="I2647" s="38"/>
      <c r="J2647" s="38"/>
      <c r="X2647" s="5" t="str">
        <f t="shared" si="94"/>
        <v>Cognitive bibliotherapy + TAU</v>
      </c>
      <c r="Y2647" s="5" t="str">
        <f t="shared" si="95"/>
        <v xml:space="preserve">Interpersonal psychotherapy (IPT) + Pill placebo </v>
      </c>
      <c r="Z2647" s="5" t="str">
        <f>FIXED(EXP('WinBUGS output'!N2646),2)</f>
        <v>0.34</v>
      </c>
      <c r="AA2647" s="5" t="str">
        <f>FIXED(EXP('WinBUGS output'!M2646),2)</f>
        <v>0.09</v>
      </c>
      <c r="AB2647" s="5" t="str">
        <f>FIXED(EXP('WinBUGS output'!O2646),2)</f>
        <v>1.18</v>
      </c>
    </row>
    <row r="2648" spans="1:28" x14ac:dyDescent="0.25">
      <c r="A2648" s="15">
        <v>36</v>
      </c>
      <c r="B2648" s="15">
        <v>91</v>
      </c>
      <c r="C2648" s="5" t="str">
        <f>VLOOKUP(A2648,'WinBUGS output'!A:C,3,FALSE)</f>
        <v>Cognitive bibliotherapy + TAU</v>
      </c>
      <c r="D2648" s="5" t="str">
        <f>VLOOKUP(B2648,'WinBUGS output'!A:C,3,FALSE)</f>
        <v>Exercise + CBT individual (under 15 sessions)</v>
      </c>
      <c r="E2648" s="5" t="str">
        <f>FIXED('WinBUGS output'!N2647,2)</f>
        <v>-0.50</v>
      </c>
      <c r="F2648" s="5" t="str">
        <f>FIXED('WinBUGS output'!M2647,2)</f>
        <v>-1.67</v>
      </c>
      <c r="G2648" s="5" t="str">
        <f>FIXED('WinBUGS output'!O2647,2)</f>
        <v>0.59</v>
      </c>
      <c r="H2648" s="38"/>
      <c r="I2648" s="38"/>
      <c r="J2648" s="38"/>
      <c r="X2648" s="5" t="str">
        <f t="shared" si="94"/>
        <v>Cognitive bibliotherapy + TAU</v>
      </c>
      <c r="Y2648" s="5" t="str">
        <f t="shared" si="95"/>
        <v>Exercise + CBT individual (under 15 sessions)</v>
      </c>
      <c r="Z2648" s="5" t="str">
        <f>FIXED(EXP('WinBUGS output'!N2647),2)</f>
        <v>0.61</v>
      </c>
      <c r="AA2648" s="5" t="str">
        <f>FIXED(EXP('WinBUGS output'!M2647),2)</f>
        <v>0.19</v>
      </c>
      <c r="AB2648" s="5" t="str">
        <f>FIXED(EXP('WinBUGS output'!O2647),2)</f>
        <v>1.81</v>
      </c>
    </row>
    <row r="2649" spans="1:28" x14ac:dyDescent="0.25">
      <c r="A2649" s="15">
        <v>36</v>
      </c>
      <c r="B2649" s="15">
        <v>92</v>
      </c>
      <c r="C2649" s="5" t="str">
        <f>VLOOKUP(A2649,'WinBUGS output'!A:C,3,FALSE)</f>
        <v>Cognitive bibliotherapy + TAU</v>
      </c>
      <c r="D2649" s="5" t="str">
        <f>VLOOKUP(B2649,'WinBUGS output'!A:C,3,FALSE)</f>
        <v>Exercise + Sertraline</v>
      </c>
      <c r="E2649" s="5" t="str">
        <f>FIXED('WinBUGS output'!N2648,2)</f>
        <v>-0.39</v>
      </c>
      <c r="F2649" s="5" t="str">
        <f>FIXED('WinBUGS output'!M2648,2)</f>
        <v>-1.29</v>
      </c>
      <c r="G2649" s="5" t="str">
        <f>FIXED('WinBUGS output'!O2648,2)</f>
        <v>0.51</v>
      </c>
      <c r="H2649" s="38"/>
      <c r="I2649" s="38"/>
      <c r="J2649" s="38"/>
      <c r="X2649" s="5" t="str">
        <f t="shared" si="94"/>
        <v>Cognitive bibliotherapy + TAU</v>
      </c>
      <c r="Y2649" s="5" t="str">
        <f t="shared" si="95"/>
        <v>Exercise + Sertraline</v>
      </c>
      <c r="Z2649" s="5" t="str">
        <f>FIXED(EXP('WinBUGS output'!N2648),2)</f>
        <v>0.68</v>
      </c>
      <c r="AA2649" s="5" t="str">
        <f>FIXED(EXP('WinBUGS output'!M2648),2)</f>
        <v>0.28</v>
      </c>
      <c r="AB2649" s="5" t="str">
        <f>FIXED(EXP('WinBUGS output'!O2648),2)</f>
        <v>1.67</v>
      </c>
    </row>
    <row r="2650" spans="1:28" x14ac:dyDescent="0.25">
      <c r="A2650" s="15">
        <v>37</v>
      </c>
      <c r="B2650" s="15">
        <v>38</v>
      </c>
      <c r="C2650" s="5" t="str">
        <f>VLOOKUP(A2650,'WinBUGS output'!A:C,3,FALSE)</f>
        <v>Computerised cognitive bias modification</v>
      </c>
      <c r="D2650" s="5" t="str">
        <f>VLOOKUP(B2650,'WinBUGS output'!A:C,3,FALSE)</f>
        <v>Computerised mindfulness intervention</v>
      </c>
      <c r="E2650" s="5" t="str">
        <f>FIXED('WinBUGS output'!N2649,2)</f>
        <v>0.01</v>
      </c>
      <c r="F2650" s="5" t="str">
        <f>FIXED('WinBUGS output'!M2649,2)</f>
        <v>-0.67</v>
      </c>
      <c r="G2650" s="5" t="str">
        <f>FIXED('WinBUGS output'!O2649,2)</f>
        <v>0.73</v>
      </c>
      <c r="H2650" s="38"/>
      <c r="I2650" s="38"/>
      <c r="J2650" s="38"/>
      <c r="X2650" s="5" t="str">
        <f t="shared" si="94"/>
        <v>Computerised cognitive bias modification</v>
      </c>
      <c r="Y2650" s="5" t="str">
        <f t="shared" si="95"/>
        <v>Computerised mindfulness intervention</v>
      </c>
      <c r="Z2650" s="5" t="str">
        <f>FIXED(EXP('WinBUGS output'!N2649),2)</f>
        <v>1.01</v>
      </c>
      <c r="AA2650" s="5" t="str">
        <f>FIXED(EXP('WinBUGS output'!M2649),2)</f>
        <v>0.51</v>
      </c>
      <c r="AB2650" s="5" t="str">
        <f>FIXED(EXP('WinBUGS output'!O2649),2)</f>
        <v>2.07</v>
      </c>
    </row>
    <row r="2651" spans="1:28" x14ac:dyDescent="0.25">
      <c r="A2651" s="15">
        <v>37</v>
      </c>
      <c r="B2651" s="15">
        <v>39</v>
      </c>
      <c r="C2651" s="5" t="str">
        <f>VLOOKUP(A2651,'WinBUGS output'!A:C,3,FALSE)</f>
        <v>Computerised cognitive bias modification</v>
      </c>
      <c r="D2651" s="5" t="str">
        <f>VLOOKUP(B2651,'WinBUGS output'!A:C,3,FALSE)</f>
        <v>Computerised-CBT (CCBT)</v>
      </c>
      <c r="E2651" s="5" t="str">
        <f>FIXED('WinBUGS output'!N2650,2)</f>
        <v>0.01</v>
      </c>
      <c r="F2651" s="5" t="str">
        <f>FIXED('WinBUGS output'!M2650,2)</f>
        <v>-0.55</v>
      </c>
      <c r="G2651" s="5" t="str">
        <f>FIXED('WinBUGS output'!O2650,2)</f>
        <v>0.59</v>
      </c>
      <c r="H2651" s="38"/>
      <c r="I2651" s="38"/>
      <c r="J2651" s="38"/>
      <c r="X2651" s="5" t="str">
        <f t="shared" si="94"/>
        <v>Computerised cognitive bias modification</v>
      </c>
      <c r="Y2651" s="5" t="str">
        <f t="shared" si="95"/>
        <v>Computerised-CBT (CCBT)</v>
      </c>
      <c r="Z2651" s="5" t="str">
        <f>FIXED(EXP('WinBUGS output'!N2650),2)</f>
        <v>1.01</v>
      </c>
      <c r="AA2651" s="5" t="str">
        <f>FIXED(EXP('WinBUGS output'!M2650),2)</f>
        <v>0.58</v>
      </c>
      <c r="AB2651" s="5" t="str">
        <f>FIXED(EXP('WinBUGS output'!O2650),2)</f>
        <v>1.81</v>
      </c>
    </row>
    <row r="2652" spans="1:28" x14ac:dyDescent="0.25">
      <c r="A2652" s="15">
        <v>37</v>
      </c>
      <c r="B2652" s="15">
        <v>40</v>
      </c>
      <c r="C2652" s="5" t="str">
        <f>VLOOKUP(A2652,'WinBUGS output'!A:C,3,FALSE)</f>
        <v>Computerised cognitive bias modification</v>
      </c>
      <c r="D2652" s="5" t="str">
        <f>VLOOKUP(B2652,'WinBUGS output'!A:C,3,FALSE)</f>
        <v>Computerised-CBT (CCBT) + TAU</v>
      </c>
      <c r="E2652" s="5" t="str">
        <f>FIXED('WinBUGS output'!N2651,2)</f>
        <v>0.03</v>
      </c>
      <c r="F2652" s="5" t="str">
        <f>FIXED('WinBUGS output'!M2651,2)</f>
        <v>-0.55</v>
      </c>
      <c r="G2652" s="5" t="str">
        <f>FIXED('WinBUGS output'!O2651,2)</f>
        <v>0.69</v>
      </c>
      <c r="H2652" s="38"/>
      <c r="I2652" s="38"/>
      <c r="J2652" s="38"/>
      <c r="X2652" s="5" t="str">
        <f t="shared" si="94"/>
        <v>Computerised cognitive bias modification</v>
      </c>
      <c r="Y2652" s="5" t="str">
        <f t="shared" si="95"/>
        <v>Computerised-CBT (CCBT) + TAU</v>
      </c>
      <c r="Z2652" s="5" t="str">
        <f>FIXED(EXP('WinBUGS output'!N2651),2)</f>
        <v>1.03</v>
      </c>
      <c r="AA2652" s="5" t="str">
        <f>FIXED(EXP('WinBUGS output'!M2651),2)</f>
        <v>0.57</v>
      </c>
      <c r="AB2652" s="5" t="str">
        <f>FIXED(EXP('WinBUGS output'!O2651),2)</f>
        <v>2.00</v>
      </c>
    </row>
    <row r="2653" spans="1:28" x14ac:dyDescent="0.25">
      <c r="A2653" s="15">
        <v>37</v>
      </c>
      <c r="B2653" s="15">
        <v>41</v>
      </c>
      <c r="C2653" s="5" t="str">
        <f>VLOOKUP(A2653,'WinBUGS output'!A:C,3,FALSE)</f>
        <v>Computerised cognitive bias modification</v>
      </c>
      <c r="D2653" s="5" t="str">
        <f>VLOOKUP(B2653,'WinBUGS output'!A:C,3,FALSE)</f>
        <v>Online positive psychological intervention</v>
      </c>
      <c r="E2653" s="5" t="str">
        <f>FIXED('WinBUGS output'!N2652,2)</f>
        <v>0.02</v>
      </c>
      <c r="F2653" s="5" t="str">
        <f>FIXED('WinBUGS output'!M2652,2)</f>
        <v>-0.60</v>
      </c>
      <c r="G2653" s="5" t="str">
        <f>FIXED('WinBUGS output'!O2652,2)</f>
        <v>0.75</v>
      </c>
      <c r="H2653" s="38"/>
      <c r="I2653" s="38"/>
      <c r="J2653" s="38"/>
      <c r="X2653" s="5" t="str">
        <f t="shared" si="94"/>
        <v>Computerised cognitive bias modification</v>
      </c>
      <c r="Y2653" s="5" t="str">
        <f t="shared" si="95"/>
        <v>Online positive psychological intervention</v>
      </c>
      <c r="Z2653" s="5" t="str">
        <f>FIXED(EXP('WinBUGS output'!N2652),2)</f>
        <v>1.02</v>
      </c>
      <c r="AA2653" s="5" t="str">
        <f>FIXED(EXP('WinBUGS output'!M2652),2)</f>
        <v>0.55</v>
      </c>
      <c r="AB2653" s="5" t="str">
        <f>FIXED(EXP('WinBUGS output'!O2652),2)</f>
        <v>2.12</v>
      </c>
    </row>
    <row r="2654" spans="1:28" x14ac:dyDescent="0.25">
      <c r="A2654" s="15">
        <v>37</v>
      </c>
      <c r="B2654" s="15">
        <v>42</v>
      </c>
      <c r="C2654" s="5" t="str">
        <f>VLOOKUP(A2654,'WinBUGS output'!A:C,3,FALSE)</f>
        <v>Computerised cognitive bias modification</v>
      </c>
      <c r="D2654" s="5" t="str">
        <f>VLOOKUP(B2654,'WinBUGS output'!A:C,3,FALSE)</f>
        <v>Psychoeducational website</v>
      </c>
      <c r="E2654" s="5" t="str">
        <f>FIXED('WinBUGS output'!N2653,2)</f>
        <v>-0.02</v>
      </c>
      <c r="F2654" s="5" t="str">
        <f>FIXED('WinBUGS output'!M2653,2)</f>
        <v>-0.70</v>
      </c>
      <c r="G2654" s="5" t="str">
        <f>FIXED('WinBUGS output'!O2653,2)</f>
        <v>0.57</v>
      </c>
      <c r="H2654" s="38"/>
      <c r="I2654" s="38"/>
      <c r="J2654" s="38"/>
      <c r="X2654" s="5" t="str">
        <f t="shared" si="94"/>
        <v>Computerised cognitive bias modification</v>
      </c>
      <c r="Y2654" s="5" t="str">
        <f t="shared" si="95"/>
        <v>Psychoeducational website</v>
      </c>
      <c r="Z2654" s="5" t="str">
        <f>FIXED(EXP('WinBUGS output'!N2653),2)</f>
        <v>0.98</v>
      </c>
      <c r="AA2654" s="5" t="str">
        <f>FIXED(EXP('WinBUGS output'!M2653),2)</f>
        <v>0.50</v>
      </c>
      <c r="AB2654" s="5" t="str">
        <f>FIXED(EXP('WinBUGS output'!O2653),2)</f>
        <v>1.77</v>
      </c>
    </row>
    <row r="2655" spans="1:28" x14ac:dyDescent="0.25">
      <c r="A2655" s="15">
        <v>37</v>
      </c>
      <c r="B2655" s="15">
        <v>43</v>
      </c>
      <c r="C2655" s="5" t="str">
        <f>VLOOKUP(A2655,'WinBUGS output'!A:C,3,FALSE)</f>
        <v>Computerised cognitive bias modification</v>
      </c>
      <c r="D2655" s="5" t="str">
        <f>VLOOKUP(B2655,'WinBUGS output'!A:C,3,FALSE)</f>
        <v>Tailored computerised psychoeducation and self-help strategies</v>
      </c>
      <c r="E2655" s="5" t="str">
        <f>FIXED('WinBUGS output'!N2654,2)</f>
        <v>-0.03</v>
      </c>
      <c r="F2655" s="5" t="str">
        <f>FIXED('WinBUGS output'!M2654,2)</f>
        <v>-0.77</v>
      </c>
      <c r="G2655" s="5" t="str">
        <f>FIXED('WinBUGS output'!O2654,2)</f>
        <v>0.58</v>
      </c>
      <c r="H2655" s="38"/>
      <c r="I2655" s="38"/>
      <c r="J2655" s="38"/>
      <c r="X2655" s="5" t="str">
        <f t="shared" si="94"/>
        <v>Computerised cognitive bias modification</v>
      </c>
      <c r="Y2655" s="5" t="str">
        <f t="shared" si="95"/>
        <v>Tailored computerised psychoeducation and self-help strategies</v>
      </c>
      <c r="Z2655" s="5" t="str">
        <f>FIXED(EXP('WinBUGS output'!N2654),2)</f>
        <v>0.97</v>
      </c>
      <c r="AA2655" s="5" t="str">
        <f>FIXED(EXP('WinBUGS output'!M2654),2)</f>
        <v>0.46</v>
      </c>
      <c r="AB2655" s="5" t="str">
        <f>FIXED(EXP('WinBUGS output'!O2654),2)</f>
        <v>1.78</v>
      </c>
    </row>
    <row r="2656" spans="1:28" x14ac:dyDescent="0.25">
      <c r="A2656" s="15">
        <v>37</v>
      </c>
      <c r="B2656" s="15">
        <v>44</v>
      </c>
      <c r="C2656" s="5" t="str">
        <f>VLOOKUP(A2656,'WinBUGS output'!A:C,3,FALSE)</f>
        <v>Computerised cognitive bias modification</v>
      </c>
      <c r="D2656" s="5" t="str">
        <f>VLOOKUP(B2656,'WinBUGS output'!A:C,3,FALSE)</f>
        <v>Lifestyle factors discussion</v>
      </c>
      <c r="E2656" s="5" t="str">
        <f>FIXED('WinBUGS output'!N2655,2)</f>
        <v>-0.74</v>
      </c>
      <c r="F2656" s="5" t="str">
        <f>FIXED('WinBUGS output'!M2655,2)</f>
        <v>-1.63</v>
      </c>
      <c r="G2656" s="5" t="str">
        <f>FIXED('WinBUGS output'!O2655,2)</f>
        <v>0.12</v>
      </c>
      <c r="H2656" s="38"/>
      <c r="I2656" s="38"/>
      <c r="J2656" s="38"/>
      <c r="X2656" s="5" t="str">
        <f t="shared" si="94"/>
        <v>Computerised cognitive bias modification</v>
      </c>
      <c r="Y2656" s="5" t="str">
        <f t="shared" si="95"/>
        <v>Lifestyle factors discussion</v>
      </c>
      <c r="Z2656" s="5" t="str">
        <f>FIXED(EXP('WinBUGS output'!N2655),2)</f>
        <v>0.48</v>
      </c>
      <c r="AA2656" s="5" t="str">
        <f>FIXED(EXP('WinBUGS output'!M2655),2)</f>
        <v>0.20</v>
      </c>
      <c r="AB2656" s="5" t="str">
        <f>FIXED(EXP('WinBUGS output'!O2655),2)</f>
        <v>1.13</v>
      </c>
    </row>
    <row r="2657" spans="1:28" x14ac:dyDescent="0.25">
      <c r="A2657" s="15">
        <v>37</v>
      </c>
      <c r="B2657" s="15">
        <v>45</v>
      </c>
      <c r="C2657" s="5" t="str">
        <f>VLOOKUP(A2657,'WinBUGS output'!A:C,3,FALSE)</f>
        <v>Computerised cognitive bias modification</v>
      </c>
      <c r="D2657" s="5" t="str">
        <f>VLOOKUP(B2657,'WinBUGS output'!A:C,3,FALSE)</f>
        <v>Psychoeducational group programme</v>
      </c>
      <c r="E2657" s="5" t="str">
        <f>FIXED('WinBUGS output'!N2656,2)</f>
        <v>-0.87</v>
      </c>
      <c r="F2657" s="5" t="str">
        <f>FIXED('WinBUGS output'!M2656,2)</f>
        <v>-1.80</v>
      </c>
      <c r="G2657" s="5" t="str">
        <f>FIXED('WinBUGS output'!O2656,2)</f>
        <v>-0.02</v>
      </c>
      <c r="H2657" s="38"/>
      <c r="I2657" s="38"/>
      <c r="J2657" s="38"/>
      <c r="X2657" s="5" t="str">
        <f t="shared" si="94"/>
        <v>Computerised cognitive bias modification</v>
      </c>
      <c r="Y2657" s="5" t="str">
        <f t="shared" si="95"/>
        <v>Psychoeducational group programme</v>
      </c>
      <c r="Z2657" s="5" t="str">
        <f>FIXED(EXP('WinBUGS output'!N2656),2)</f>
        <v>0.42</v>
      </c>
      <c r="AA2657" s="5" t="str">
        <f>FIXED(EXP('WinBUGS output'!M2656),2)</f>
        <v>0.16</v>
      </c>
      <c r="AB2657" s="5" t="str">
        <f>FIXED(EXP('WinBUGS output'!O2656),2)</f>
        <v>0.98</v>
      </c>
    </row>
    <row r="2658" spans="1:28" x14ac:dyDescent="0.25">
      <c r="A2658" s="15">
        <v>37</v>
      </c>
      <c r="B2658" s="15">
        <v>46</v>
      </c>
      <c r="C2658" s="5" t="str">
        <f>VLOOKUP(A2658,'WinBUGS output'!A:C,3,FALSE)</f>
        <v>Computerised cognitive bias modification</v>
      </c>
      <c r="D2658" s="5" t="str">
        <f>VLOOKUP(B2658,'WinBUGS output'!A:C,3,FALSE)</f>
        <v>Psychoeducational group programme + TAU</v>
      </c>
      <c r="E2658" s="5" t="str">
        <f>FIXED('WinBUGS output'!N2657,2)</f>
        <v>-0.58</v>
      </c>
      <c r="F2658" s="5" t="str">
        <f>FIXED('WinBUGS output'!M2657,2)</f>
        <v>-1.39</v>
      </c>
      <c r="G2658" s="5" t="str">
        <f>FIXED('WinBUGS output'!O2657,2)</f>
        <v>0.24</v>
      </c>
      <c r="H2658" s="38"/>
      <c r="I2658" s="38"/>
      <c r="J2658" s="38"/>
      <c r="X2658" s="5" t="str">
        <f t="shared" si="94"/>
        <v>Computerised cognitive bias modification</v>
      </c>
      <c r="Y2658" s="5" t="str">
        <f t="shared" si="95"/>
        <v>Psychoeducational group programme + TAU</v>
      </c>
      <c r="Z2658" s="5" t="str">
        <f>FIXED(EXP('WinBUGS output'!N2657),2)</f>
        <v>0.56</v>
      </c>
      <c r="AA2658" s="5" t="str">
        <f>FIXED(EXP('WinBUGS output'!M2657),2)</f>
        <v>0.25</v>
      </c>
      <c r="AB2658" s="5" t="str">
        <f>FIXED(EXP('WinBUGS output'!O2657),2)</f>
        <v>1.27</v>
      </c>
    </row>
    <row r="2659" spans="1:28" x14ac:dyDescent="0.25">
      <c r="A2659" s="15">
        <v>37</v>
      </c>
      <c r="B2659" s="15">
        <v>47</v>
      </c>
      <c r="C2659" s="5" t="str">
        <f>VLOOKUP(A2659,'WinBUGS output'!A:C,3,FALSE)</f>
        <v>Computerised cognitive bias modification</v>
      </c>
      <c r="D2659" s="5" t="str">
        <f>VLOOKUP(B2659,'WinBUGS output'!A:C,3,FALSE)</f>
        <v>Interpersonal psychotherapy (IPT)</v>
      </c>
      <c r="E2659" s="5" t="str">
        <f>FIXED('WinBUGS output'!N2658,2)</f>
        <v>-0.39</v>
      </c>
      <c r="F2659" s="5" t="str">
        <f>FIXED('WinBUGS output'!M2658,2)</f>
        <v>-1.12</v>
      </c>
      <c r="G2659" s="5" t="str">
        <f>FIXED('WinBUGS output'!O2658,2)</f>
        <v>0.35</v>
      </c>
      <c r="H2659" s="38"/>
      <c r="I2659" s="38"/>
      <c r="J2659" s="38"/>
      <c r="X2659" s="5" t="str">
        <f t="shared" si="94"/>
        <v>Computerised cognitive bias modification</v>
      </c>
      <c r="Y2659" s="5" t="str">
        <f t="shared" si="95"/>
        <v>Interpersonal psychotherapy (IPT)</v>
      </c>
      <c r="Z2659" s="5" t="str">
        <f>FIXED(EXP('WinBUGS output'!N2658),2)</f>
        <v>0.68</v>
      </c>
      <c r="AA2659" s="5" t="str">
        <f>FIXED(EXP('WinBUGS output'!M2658),2)</f>
        <v>0.33</v>
      </c>
      <c r="AB2659" s="5" t="str">
        <f>FIXED(EXP('WinBUGS output'!O2658),2)</f>
        <v>1.42</v>
      </c>
    </row>
    <row r="2660" spans="1:28" x14ac:dyDescent="0.25">
      <c r="A2660" s="15">
        <v>37</v>
      </c>
      <c r="B2660" s="15">
        <v>48</v>
      </c>
      <c r="C2660" s="5" t="str">
        <f>VLOOKUP(A2660,'WinBUGS output'!A:C,3,FALSE)</f>
        <v>Computerised cognitive bias modification</v>
      </c>
      <c r="D2660" s="5" t="str">
        <f>VLOOKUP(B2660,'WinBUGS output'!A:C,3,FALSE)</f>
        <v>Interpersonal psychotherapy (IPT) + TAU</v>
      </c>
      <c r="E2660" s="5" t="str">
        <f>FIXED('WinBUGS output'!N2659,2)</f>
        <v>-0.56</v>
      </c>
      <c r="F2660" s="5" t="str">
        <f>FIXED('WinBUGS output'!M2659,2)</f>
        <v>-1.61</v>
      </c>
      <c r="G2660" s="5" t="str">
        <f>FIXED('WinBUGS output'!O2659,2)</f>
        <v>0.37</v>
      </c>
      <c r="H2660" s="38"/>
      <c r="I2660" s="38"/>
      <c r="J2660" s="38"/>
      <c r="X2660" s="5" t="str">
        <f t="shared" si="94"/>
        <v>Computerised cognitive bias modification</v>
      </c>
      <c r="Y2660" s="5" t="str">
        <f t="shared" si="95"/>
        <v>Interpersonal psychotherapy (IPT) + TAU</v>
      </c>
      <c r="Z2660" s="5" t="str">
        <f>FIXED(EXP('WinBUGS output'!N2659),2)</f>
        <v>0.57</v>
      </c>
      <c r="AA2660" s="5" t="str">
        <f>FIXED(EXP('WinBUGS output'!M2659),2)</f>
        <v>0.20</v>
      </c>
      <c r="AB2660" s="5" t="str">
        <f>FIXED(EXP('WinBUGS output'!O2659),2)</f>
        <v>1.45</v>
      </c>
    </row>
    <row r="2661" spans="1:28" x14ac:dyDescent="0.25">
      <c r="A2661" s="15">
        <v>37</v>
      </c>
      <c r="B2661" s="15">
        <v>49</v>
      </c>
      <c r="C2661" s="5" t="str">
        <f>VLOOKUP(A2661,'WinBUGS output'!A:C,3,FALSE)</f>
        <v>Computerised cognitive bias modification</v>
      </c>
      <c r="D2661" s="5" t="str">
        <f>VLOOKUP(B2661,'WinBUGS output'!A:C,3,FALSE)</f>
        <v>Emotion-focused therapy (EFT)</v>
      </c>
      <c r="E2661" s="5" t="str">
        <f>FIXED('WinBUGS output'!N2660,2)</f>
        <v>-0.47</v>
      </c>
      <c r="F2661" s="5" t="str">
        <f>FIXED('WinBUGS output'!M2660,2)</f>
        <v>-1.47</v>
      </c>
      <c r="G2661" s="5" t="str">
        <f>FIXED('WinBUGS output'!O2660,2)</f>
        <v>0.44</v>
      </c>
      <c r="H2661" s="38"/>
      <c r="I2661" s="38"/>
      <c r="J2661" s="38"/>
      <c r="X2661" s="5" t="str">
        <f t="shared" si="94"/>
        <v>Computerised cognitive bias modification</v>
      </c>
      <c r="Y2661" s="5" t="str">
        <f t="shared" si="95"/>
        <v>Emotion-focused therapy (EFT)</v>
      </c>
      <c r="Z2661" s="5" t="str">
        <f>FIXED(EXP('WinBUGS output'!N2660),2)</f>
        <v>0.62</v>
      </c>
      <c r="AA2661" s="5" t="str">
        <f>FIXED(EXP('WinBUGS output'!M2660),2)</f>
        <v>0.23</v>
      </c>
      <c r="AB2661" s="5" t="str">
        <f>FIXED(EXP('WinBUGS output'!O2660),2)</f>
        <v>1.56</v>
      </c>
    </row>
    <row r="2662" spans="1:28" x14ac:dyDescent="0.25">
      <c r="A2662" s="15">
        <v>37</v>
      </c>
      <c r="B2662" s="15">
        <v>50</v>
      </c>
      <c r="C2662" s="5" t="str">
        <f>VLOOKUP(A2662,'WinBUGS output'!A:C,3,FALSE)</f>
        <v>Computerised cognitive bias modification</v>
      </c>
      <c r="D2662" s="5" t="str">
        <f>VLOOKUP(B2662,'WinBUGS output'!A:C,3,FALSE)</f>
        <v>Interpersonal counselling</v>
      </c>
      <c r="E2662" s="5" t="str">
        <f>FIXED('WinBUGS output'!N2661,2)</f>
        <v>-0.44</v>
      </c>
      <c r="F2662" s="5" t="str">
        <f>FIXED('WinBUGS output'!M2661,2)</f>
        <v>-1.35</v>
      </c>
      <c r="G2662" s="5" t="str">
        <f>FIXED('WinBUGS output'!O2661,2)</f>
        <v>0.43</v>
      </c>
      <c r="H2662" s="38"/>
      <c r="I2662" s="38"/>
      <c r="J2662" s="38"/>
      <c r="X2662" s="5" t="str">
        <f t="shared" si="94"/>
        <v>Computerised cognitive bias modification</v>
      </c>
      <c r="Y2662" s="5" t="str">
        <f t="shared" si="95"/>
        <v>Interpersonal counselling</v>
      </c>
      <c r="Z2662" s="5" t="str">
        <f>FIXED(EXP('WinBUGS output'!N2661),2)</f>
        <v>0.64</v>
      </c>
      <c r="AA2662" s="5" t="str">
        <f>FIXED(EXP('WinBUGS output'!M2661),2)</f>
        <v>0.26</v>
      </c>
      <c r="AB2662" s="5" t="str">
        <f>FIXED(EXP('WinBUGS output'!O2661),2)</f>
        <v>1.54</v>
      </c>
    </row>
    <row r="2663" spans="1:28" x14ac:dyDescent="0.25">
      <c r="A2663" s="15">
        <v>37</v>
      </c>
      <c r="B2663" s="15">
        <v>51</v>
      </c>
      <c r="C2663" s="5" t="str">
        <f>VLOOKUP(A2663,'WinBUGS output'!A:C,3,FALSE)</f>
        <v>Computerised cognitive bias modification</v>
      </c>
      <c r="D2663" s="5" t="str">
        <f>VLOOKUP(B2663,'WinBUGS output'!A:C,3,FALSE)</f>
        <v>Non-directive counselling</v>
      </c>
      <c r="E2663" s="5" t="str">
        <f>FIXED('WinBUGS output'!N2662,2)</f>
        <v>-0.23</v>
      </c>
      <c r="F2663" s="5" t="str">
        <f>FIXED('WinBUGS output'!M2662,2)</f>
        <v>-1.10</v>
      </c>
      <c r="G2663" s="5" t="str">
        <f>FIXED('WinBUGS output'!O2662,2)</f>
        <v>0.67</v>
      </c>
      <c r="H2663" s="38"/>
      <c r="I2663" s="38"/>
      <c r="J2663" s="38"/>
      <c r="X2663" s="5" t="str">
        <f t="shared" si="94"/>
        <v>Computerised cognitive bias modification</v>
      </c>
      <c r="Y2663" s="5" t="str">
        <f t="shared" si="95"/>
        <v>Non-directive counselling</v>
      </c>
      <c r="Z2663" s="5" t="str">
        <f>FIXED(EXP('WinBUGS output'!N2662),2)</f>
        <v>0.79</v>
      </c>
      <c r="AA2663" s="5" t="str">
        <f>FIXED(EXP('WinBUGS output'!M2662),2)</f>
        <v>0.33</v>
      </c>
      <c r="AB2663" s="5" t="str">
        <f>FIXED(EXP('WinBUGS output'!O2662),2)</f>
        <v>1.95</v>
      </c>
    </row>
    <row r="2664" spans="1:28" x14ac:dyDescent="0.25">
      <c r="A2664" s="15">
        <v>37</v>
      </c>
      <c r="B2664" s="15">
        <v>52</v>
      </c>
      <c r="C2664" s="5" t="str">
        <f>VLOOKUP(A2664,'WinBUGS output'!A:C,3,FALSE)</f>
        <v>Computerised cognitive bias modification</v>
      </c>
      <c r="D2664" s="5" t="str">
        <f>VLOOKUP(B2664,'WinBUGS output'!A:C,3,FALSE)</f>
        <v>Non-directive counselling + TAU</v>
      </c>
      <c r="E2664" s="5" t="str">
        <f>FIXED('WinBUGS output'!N2663,2)</f>
        <v>-0.26</v>
      </c>
      <c r="F2664" s="5" t="str">
        <f>FIXED('WinBUGS output'!M2663,2)</f>
        <v>-1.16</v>
      </c>
      <c r="G2664" s="5" t="str">
        <f>FIXED('WinBUGS output'!O2663,2)</f>
        <v>0.66</v>
      </c>
      <c r="H2664" s="38"/>
      <c r="I2664" s="38"/>
      <c r="J2664" s="38"/>
      <c r="X2664" s="5" t="str">
        <f t="shared" si="94"/>
        <v>Computerised cognitive bias modification</v>
      </c>
      <c r="Y2664" s="5" t="str">
        <f t="shared" si="95"/>
        <v>Non-directive counselling + TAU</v>
      </c>
      <c r="Z2664" s="5" t="str">
        <f>FIXED(EXP('WinBUGS output'!N2663),2)</f>
        <v>0.77</v>
      </c>
      <c r="AA2664" s="5" t="str">
        <f>FIXED(EXP('WinBUGS output'!M2663),2)</f>
        <v>0.31</v>
      </c>
      <c r="AB2664" s="5" t="str">
        <f>FIXED(EXP('WinBUGS output'!O2663),2)</f>
        <v>1.94</v>
      </c>
    </row>
    <row r="2665" spans="1:28" x14ac:dyDescent="0.25">
      <c r="A2665" s="15">
        <v>37</v>
      </c>
      <c r="B2665" s="15">
        <v>53</v>
      </c>
      <c r="C2665" s="5" t="str">
        <f>VLOOKUP(A2665,'WinBUGS output'!A:C,3,FALSE)</f>
        <v>Computerised cognitive bias modification</v>
      </c>
      <c r="D2665" s="5" t="str">
        <f>VLOOKUP(B2665,'WinBUGS output'!A:C,3,FALSE)</f>
        <v>Psychodynamic counselling + TAU</v>
      </c>
      <c r="E2665" s="5" t="str">
        <f>FIXED('WinBUGS output'!N2664,2)</f>
        <v>-0.36</v>
      </c>
      <c r="F2665" s="5" t="str">
        <f>FIXED('WinBUGS output'!M2664,2)</f>
        <v>-1.32</v>
      </c>
      <c r="G2665" s="5" t="str">
        <f>FIXED('WinBUGS output'!O2664,2)</f>
        <v>0.59</v>
      </c>
      <c r="H2665" s="38"/>
      <c r="I2665" s="38"/>
      <c r="J2665" s="38"/>
      <c r="X2665" s="5" t="str">
        <f t="shared" si="94"/>
        <v>Computerised cognitive bias modification</v>
      </c>
      <c r="Y2665" s="5" t="str">
        <f t="shared" si="95"/>
        <v>Psychodynamic counselling + TAU</v>
      </c>
      <c r="Z2665" s="5" t="str">
        <f>FIXED(EXP('WinBUGS output'!N2664),2)</f>
        <v>0.70</v>
      </c>
      <c r="AA2665" s="5" t="str">
        <f>FIXED(EXP('WinBUGS output'!M2664),2)</f>
        <v>0.27</v>
      </c>
      <c r="AB2665" s="5" t="str">
        <f>FIXED(EXP('WinBUGS output'!O2664),2)</f>
        <v>1.80</v>
      </c>
    </row>
    <row r="2666" spans="1:28" x14ac:dyDescent="0.25">
      <c r="A2666" s="15">
        <v>37</v>
      </c>
      <c r="B2666" s="15">
        <v>54</v>
      </c>
      <c r="C2666" s="5" t="str">
        <f>VLOOKUP(A2666,'WinBUGS output'!A:C,3,FALSE)</f>
        <v>Computerised cognitive bias modification</v>
      </c>
      <c r="D2666" s="5" t="str">
        <f>VLOOKUP(B2666,'WinBUGS output'!A:C,3,FALSE)</f>
        <v>Relational client-centered therapy</v>
      </c>
      <c r="E2666" s="5" t="str">
        <f>FIXED('WinBUGS output'!N2665,2)</f>
        <v>-0.38</v>
      </c>
      <c r="F2666" s="5" t="str">
        <f>FIXED('WinBUGS output'!M2665,2)</f>
        <v>-1.45</v>
      </c>
      <c r="G2666" s="5" t="str">
        <f>FIXED('WinBUGS output'!O2665,2)</f>
        <v>0.63</v>
      </c>
      <c r="H2666" s="38"/>
      <c r="I2666" s="38"/>
      <c r="J2666" s="38"/>
      <c r="X2666" s="5" t="str">
        <f t="shared" si="94"/>
        <v>Computerised cognitive bias modification</v>
      </c>
      <c r="Y2666" s="5" t="str">
        <f t="shared" si="95"/>
        <v>Relational client-centered therapy</v>
      </c>
      <c r="Z2666" s="5" t="str">
        <f>FIXED(EXP('WinBUGS output'!N2665),2)</f>
        <v>0.68</v>
      </c>
      <c r="AA2666" s="5" t="str">
        <f>FIXED(EXP('WinBUGS output'!M2665),2)</f>
        <v>0.23</v>
      </c>
      <c r="AB2666" s="5" t="str">
        <f>FIXED(EXP('WinBUGS output'!O2665),2)</f>
        <v>1.88</v>
      </c>
    </row>
    <row r="2667" spans="1:28" x14ac:dyDescent="0.25">
      <c r="A2667" s="15">
        <v>37</v>
      </c>
      <c r="B2667" s="15">
        <v>55</v>
      </c>
      <c r="C2667" s="5" t="str">
        <f>VLOOKUP(A2667,'WinBUGS output'!A:C,3,FALSE)</f>
        <v>Computerised cognitive bias modification</v>
      </c>
      <c r="D2667" s="5" t="str">
        <f>VLOOKUP(B2667,'WinBUGS output'!A:C,3,FALSE)</f>
        <v>Wheel of wellness counselling</v>
      </c>
      <c r="E2667" s="5" t="str">
        <f>FIXED('WinBUGS output'!N2666,2)</f>
        <v>-0.44</v>
      </c>
      <c r="F2667" s="5" t="str">
        <f>FIXED('WinBUGS output'!M2666,2)</f>
        <v>-1.52</v>
      </c>
      <c r="G2667" s="5" t="str">
        <f>FIXED('WinBUGS output'!O2666,2)</f>
        <v>0.53</v>
      </c>
      <c r="H2667" s="38"/>
      <c r="I2667" s="38"/>
      <c r="J2667" s="38"/>
      <c r="X2667" s="5" t="str">
        <f t="shared" si="94"/>
        <v>Computerised cognitive bias modification</v>
      </c>
      <c r="Y2667" s="5" t="str">
        <f t="shared" si="95"/>
        <v>Wheel of wellness counselling</v>
      </c>
      <c r="Z2667" s="5" t="str">
        <f>FIXED(EXP('WinBUGS output'!N2666),2)</f>
        <v>0.64</v>
      </c>
      <c r="AA2667" s="5" t="str">
        <f>FIXED(EXP('WinBUGS output'!M2666),2)</f>
        <v>0.22</v>
      </c>
      <c r="AB2667" s="5" t="str">
        <f>FIXED(EXP('WinBUGS output'!O2666),2)</f>
        <v>1.71</v>
      </c>
    </row>
    <row r="2668" spans="1:28" x14ac:dyDescent="0.25">
      <c r="A2668" s="15">
        <v>37</v>
      </c>
      <c r="B2668" s="15">
        <v>56</v>
      </c>
      <c r="C2668" s="5" t="str">
        <f>VLOOKUP(A2668,'WinBUGS output'!A:C,3,FALSE)</f>
        <v>Computerised cognitive bias modification</v>
      </c>
      <c r="D2668" s="5" t="str">
        <f>VLOOKUP(B2668,'WinBUGS output'!A:C,3,FALSE)</f>
        <v>Problem solving group</v>
      </c>
      <c r="E2668" s="5" t="str">
        <f>FIXED('WinBUGS output'!N2667,2)</f>
        <v>-0.42</v>
      </c>
      <c r="F2668" s="5" t="str">
        <f>FIXED('WinBUGS output'!M2667,2)</f>
        <v>-1.44</v>
      </c>
      <c r="G2668" s="5" t="str">
        <f>FIXED('WinBUGS output'!O2667,2)</f>
        <v>0.64</v>
      </c>
      <c r="H2668" s="38"/>
      <c r="I2668" s="38"/>
      <c r="J2668" s="38"/>
      <c r="X2668" s="5" t="str">
        <f t="shared" si="94"/>
        <v>Computerised cognitive bias modification</v>
      </c>
      <c r="Y2668" s="5" t="str">
        <f t="shared" si="95"/>
        <v>Problem solving group</v>
      </c>
      <c r="Z2668" s="5" t="str">
        <f>FIXED(EXP('WinBUGS output'!N2667),2)</f>
        <v>0.66</v>
      </c>
      <c r="AA2668" s="5" t="str">
        <f>FIXED(EXP('WinBUGS output'!M2667),2)</f>
        <v>0.24</v>
      </c>
      <c r="AB2668" s="5" t="str">
        <f>FIXED(EXP('WinBUGS output'!O2667),2)</f>
        <v>1.89</v>
      </c>
    </row>
    <row r="2669" spans="1:28" x14ac:dyDescent="0.25">
      <c r="A2669" s="15">
        <v>37</v>
      </c>
      <c r="B2669" s="15">
        <v>57</v>
      </c>
      <c r="C2669" s="5" t="str">
        <f>VLOOKUP(A2669,'WinBUGS output'!A:C,3,FALSE)</f>
        <v>Computerised cognitive bias modification</v>
      </c>
      <c r="D2669" s="5" t="str">
        <f>VLOOKUP(B2669,'WinBUGS output'!A:C,3,FALSE)</f>
        <v>Problem solving individual</v>
      </c>
      <c r="E2669" s="5" t="str">
        <f>FIXED('WinBUGS output'!N2668,2)</f>
        <v>-0.51</v>
      </c>
      <c r="F2669" s="5" t="str">
        <f>FIXED('WinBUGS output'!M2668,2)</f>
        <v>-1.35</v>
      </c>
      <c r="G2669" s="5" t="str">
        <f>FIXED('WinBUGS output'!O2668,2)</f>
        <v>0.33</v>
      </c>
      <c r="H2669" s="38"/>
      <c r="I2669" s="38"/>
      <c r="J2669" s="38"/>
      <c r="X2669" s="5" t="str">
        <f t="shared" si="94"/>
        <v>Computerised cognitive bias modification</v>
      </c>
      <c r="Y2669" s="5" t="str">
        <f t="shared" si="95"/>
        <v>Problem solving individual</v>
      </c>
      <c r="Z2669" s="5" t="str">
        <f>FIXED(EXP('WinBUGS output'!N2668),2)</f>
        <v>0.60</v>
      </c>
      <c r="AA2669" s="5" t="str">
        <f>FIXED(EXP('WinBUGS output'!M2668),2)</f>
        <v>0.26</v>
      </c>
      <c r="AB2669" s="5" t="str">
        <f>FIXED(EXP('WinBUGS output'!O2668),2)</f>
        <v>1.39</v>
      </c>
    </row>
    <row r="2670" spans="1:28" x14ac:dyDescent="0.25">
      <c r="A2670" s="15">
        <v>37</v>
      </c>
      <c r="B2670" s="15">
        <v>58</v>
      </c>
      <c r="C2670" s="5" t="str">
        <f>VLOOKUP(A2670,'WinBUGS output'!A:C,3,FALSE)</f>
        <v>Computerised cognitive bias modification</v>
      </c>
      <c r="D2670" s="5" t="str">
        <f>VLOOKUP(B2670,'WinBUGS output'!A:C,3,FALSE)</f>
        <v>Problem solving individual + TAU</v>
      </c>
      <c r="E2670" s="5" t="str">
        <f>FIXED('WinBUGS output'!N2669,2)</f>
        <v>-0.60</v>
      </c>
      <c r="F2670" s="5" t="str">
        <f>FIXED('WinBUGS output'!M2669,2)</f>
        <v>-1.58</v>
      </c>
      <c r="G2670" s="5" t="str">
        <f>FIXED('WinBUGS output'!O2669,2)</f>
        <v>0.34</v>
      </c>
      <c r="H2670" s="38"/>
      <c r="I2670" s="38"/>
      <c r="J2670" s="38"/>
      <c r="X2670" s="5" t="str">
        <f t="shared" si="94"/>
        <v>Computerised cognitive bias modification</v>
      </c>
      <c r="Y2670" s="5" t="str">
        <f t="shared" si="95"/>
        <v>Problem solving individual + TAU</v>
      </c>
      <c r="Z2670" s="5" t="str">
        <f>FIXED(EXP('WinBUGS output'!N2669),2)</f>
        <v>0.55</v>
      </c>
      <c r="AA2670" s="5" t="str">
        <f>FIXED(EXP('WinBUGS output'!M2669),2)</f>
        <v>0.21</v>
      </c>
      <c r="AB2670" s="5" t="str">
        <f>FIXED(EXP('WinBUGS output'!O2669),2)</f>
        <v>1.40</v>
      </c>
    </row>
    <row r="2671" spans="1:28" x14ac:dyDescent="0.25">
      <c r="A2671" s="15">
        <v>37</v>
      </c>
      <c r="B2671" s="15">
        <v>59</v>
      </c>
      <c r="C2671" s="5" t="str">
        <f>VLOOKUP(A2671,'WinBUGS output'!A:C,3,FALSE)</f>
        <v>Computerised cognitive bias modification</v>
      </c>
      <c r="D2671" s="5" t="str">
        <f>VLOOKUP(B2671,'WinBUGS output'!A:C,3,FALSE)</f>
        <v>Problem solving individual + enhanced TAU</v>
      </c>
      <c r="E2671" s="5" t="str">
        <f>FIXED('WinBUGS output'!N2670,2)</f>
        <v>-0.39</v>
      </c>
      <c r="F2671" s="5" t="str">
        <f>FIXED('WinBUGS output'!M2670,2)</f>
        <v>-1.38</v>
      </c>
      <c r="G2671" s="5" t="str">
        <f>FIXED('WinBUGS output'!O2670,2)</f>
        <v>0.66</v>
      </c>
      <c r="H2671" s="38"/>
      <c r="I2671" s="38"/>
      <c r="J2671" s="38"/>
      <c r="X2671" s="5" t="str">
        <f t="shared" si="94"/>
        <v>Computerised cognitive bias modification</v>
      </c>
      <c r="Y2671" s="5" t="str">
        <f t="shared" si="95"/>
        <v>Problem solving individual + enhanced TAU</v>
      </c>
      <c r="Z2671" s="5" t="str">
        <f>FIXED(EXP('WinBUGS output'!N2670),2)</f>
        <v>0.68</v>
      </c>
      <c r="AA2671" s="5" t="str">
        <f>FIXED(EXP('WinBUGS output'!M2670),2)</f>
        <v>0.25</v>
      </c>
      <c r="AB2671" s="5" t="str">
        <f>FIXED(EXP('WinBUGS output'!O2670),2)</f>
        <v>1.93</v>
      </c>
    </row>
    <row r="2672" spans="1:28" x14ac:dyDescent="0.25">
      <c r="A2672" s="15">
        <v>37</v>
      </c>
      <c r="B2672" s="15">
        <v>60</v>
      </c>
      <c r="C2672" s="5" t="str">
        <f>VLOOKUP(A2672,'WinBUGS output'!A:C,3,FALSE)</f>
        <v>Computerised cognitive bias modification</v>
      </c>
      <c r="D2672" s="5" t="str">
        <f>VLOOKUP(B2672,'WinBUGS output'!A:C,3,FALSE)</f>
        <v>Behavioural activation (BA)</v>
      </c>
      <c r="E2672" s="5" t="str">
        <f>FIXED('WinBUGS output'!N2671,2)</f>
        <v>-0.78</v>
      </c>
      <c r="F2672" s="5" t="str">
        <f>FIXED('WinBUGS output'!M2671,2)</f>
        <v>-1.75</v>
      </c>
      <c r="G2672" s="5" t="str">
        <f>FIXED('WinBUGS output'!O2671,2)</f>
        <v>0.18</v>
      </c>
      <c r="H2672" s="38"/>
      <c r="I2672" s="38"/>
      <c r="J2672" s="38"/>
      <c r="X2672" s="5" t="str">
        <f t="shared" si="94"/>
        <v>Computerised cognitive bias modification</v>
      </c>
      <c r="Y2672" s="5" t="str">
        <f t="shared" si="95"/>
        <v>Behavioural activation (BA)</v>
      </c>
      <c r="Z2672" s="5" t="str">
        <f>FIXED(EXP('WinBUGS output'!N2671),2)</f>
        <v>0.46</v>
      </c>
      <c r="AA2672" s="5" t="str">
        <f>FIXED(EXP('WinBUGS output'!M2671),2)</f>
        <v>0.17</v>
      </c>
      <c r="AB2672" s="5" t="str">
        <f>FIXED(EXP('WinBUGS output'!O2671),2)</f>
        <v>1.20</v>
      </c>
    </row>
    <row r="2673" spans="1:28" x14ac:dyDescent="0.25">
      <c r="A2673" s="15">
        <v>37</v>
      </c>
      <c r="B2673" s="15">
        <v>61</v>
      </c>
      <c r="C2673" s="5" t="str">
        <f>VLOOKUP(A2673,'WinBUGS output'!A:C,3,FALSE)</f>
        <v>Computerised cognitive bias modification</v>
      </c>
      <c r="D2673" s="5" t="str">
        <f>VLOOKUP(B2673,'WinBUGS output'!A:C,3,FALSE)</f>
        <v>Behavioural activation (BA) + TAU</v>
      </c>
      <c r="E2673" s="5" t="str">
        <f>FIXED('WinBUGS output'!N2672,2)</f>
        <v>-0.53</v>
      </c>
      <c r="F2673" s="5" t="str">
        <f>FIXED('WinBUGS output'!M2672,2)</f>
        <v>-1.67</v>
      </c>
      <c r="G2673" s="5" t="str">
        <f>FIXED('WinBUGS output'!O2672,2)</f>
        <v>0.67</v>
      </c>
      <c r="H2673" s="38"/>
      <c r="I2673" s="38"/>
      <c r="J2673" s="38"/>
      <c r="X2673" s="5" t="str">
        <f t="shared" si="94"/>
        <v>Computerised cognitive bias modification</v>
      </c>
      <c r="Y2673" s="5" t="str">
        <f t="shared" si="95"/>
        <v>Behavioural activation (BA) + TAU</v>
      </c>
      <c r="Z2673" s="5" t="str">
        <f>FIXED(EXP('WinBUGS output'!N2672),2)</f>
        <v>0.59</v>
      </c>
      <c r="AA2673" s="5" t="str">
        <f>FIXED(EXP('WinBUGS output'!M2672),2)</f>
        <v>0.19</v>
      </c>
      <c r="AB2673" s="5" t="str">
        <f>FIXED(EXP('WinBUGS output'!O2672),2)</f>
        <v>1.95</v>
      </c>
    </row>
    <row r="2674" spans="1:28" x14ac:dyDescent="0.25">
      <c r="A2674" s="15">
        <v>37</v>
      </c>
      <c r="B2674" s="15">
        <v>62</v>
      </c>
      <c r="C2674" s="5" t="str">
        <f>VLOOKUP(A2674,'WinBUGS output'!A:C,3,FALSE)</f>
        <v>Computerised cognitive bias modification</v>
      </c>
      <c r="D2674" s="5" t="str">
        <f>VLOOKUP(B2674,'WinBUGS output'!A:C,3,FALSE)</f>
        <v>Behavioural therapy (Lewinsohn 1976)</v>
      </c>
      <c r="E2674" s="5" t="str">
        <f>FIXED('WinBUGS output'!N2673,2)</f>
        <v>-0.35</v>
      </c>
      <c r="F2674" s="5" t="str">
        <f>FIXED('WinBUGS output'!M2673,2)</f>
        <v>-1.50</v>
      </c>
      <c r="G2674" s="5" t="str">
        <f>FIXED('WinBUGS output'!O2673,2)</f>
        <v>0.93</v>
      </c>
      <c r="H2674" s="38"/>
      <c r="I2674" s="38"/>
      <c r="J2674" s="38"/>
      <c r="X2674" s="5" t="str">
        <f t="shared" si="94"/>
        <v>Computerised cognitive bias modification</v>
      </c>
      <c r="Y2674" s="5" t="str">
        <f t="shared" si="95"/>
        <v>Behavioural therapy (Lewinsohn 1976)</v>
      </c>
      <c r="Z2674" s="5" t="str">
        <f>FIXED(EXP('WinBUGS output'!N2673),2)</f>
        <v>0.71</v>
      </c>
      <c r="AA2674" s="5" t="str">
        <f>FIXED(EXP('WinBUGS output'!M2673),2)</f>
        <v>0.22</v>
      </c>
      <c r="AB2674" s="5" t="str">
        <f>FIXED(EXP('WinBUGS output'!O2673),2)</f>
        <v>2.54</v>
      </c>
    </row>
    <row r="2675" spans="1:28" x14ac:dyDescent="0.25">
      <c r="A2675" s="15">
        <v>37</v>
      </c>
      <c r="B2675" s="15">
        <v>63</v>
      </c>
      <c r="C2675" s="5" t="str">
        <f>VLOOKUP(A2675,'WinBUGS output'!A:C,3,FALSE)</f>
        <v>Computerised cognitive bias modification</v>
      </c>
      <c r="D2675" s="5" t="str">
        <f>VLOOKUP(B2675,'WinBUGS output'!A:C,3,FALSE)</f>
        <v>Coping with Depression course (individual)</v>
      </c>
      <c r="E2675" s="5" t="str">
        <f>FIXED('WinBUGS output'!N2674,2)</f>
        <v>-0.53</v>
      </c>
      <c r="F2675" s="5" t="str">
        <f>FIXED('WinBUGS output'!M2674,2)</f>
        <v>-1.74</v>
      </c>
      <c r="G2675" s="5" t="str">
        <f>FIXED('WinBUGS output'!O2674,2)</f>
        <v>0.70</v>
      </c>
      <c r="H2675" s="38"/>
      <c r="I2675" s="38"/>
      <c r="J2675" s="38"/>
      <c r="X2675" s="5" t="str">
        <f t="shared" si="94"/>
        <v>Computerised cognitive bias modification</v>
      </c>
      <c r="Y2675" s="5" t="str">
        <f t="shared" si="95"/>
        <v>Coping with Depression course (individual)</v>
      </c>
      <c r="Z2675" s="5" t="str">
        <f>FIXED(EXP('WinBUGS output'!N2674),2)</f>
        <v>0.59</v>
      </c>
      <c r="AA2675" s="5" t="str">
        <f>FIXED(EXP('WinBUGS output'!M2674),2)</f>
        <v>0.18</v>
      </c>
      <c r="AB2675" s="5" t="str">
        <f>FIXED(EXP('WinBUGS output'!O2674),2)</f>
        <v>2.01</v>
      </c>
    </row>
    <row r="2676" spans="1:28" x14ac:dyDescent="0.25">
      <c r="A2676" s="15">
        <v>37</v>
      </c>
      <c r="B2676" s="15">
        <v>64</v>
      </c>
      <c r="C2676" s="5" t="str">
        <f>VLOOKUP(A2676,'WinBUGS output'!A:C,3,FALSE)</f>
        <v>Computerised cognitive bias modification</v>
      </c>
      <c r="D2676" s="5" t="str">
        <f>VLOOKUP(B2676,'WinBUGS output'!A:C,3,FALSE)</f>
        <v>CBT individual (under 15 sessions)</v>
      </c>
      <c r="E2676" s="5" t="str">
        <f>FIXED('WinBUGS output'!N2675,2)</f>
        <v>-0.43</v>
      </c>
      <c r="F2676" s="5" t="str">
        <f>FIXED('WinBUGS output'!M2675,2)</f>
        <v>-1.12</v>
      </c>
      <c r="G2676" s="5" t="str">
        <f>FIXED('WinBUGS output'!O2675,2)</f>
        <v>0.26</v>
      </c>
      <c r="H2676" s="38"/>
      <c r="I2676" s="38"/>
      <c r="J2676" s="38"/>
      <c r="X2676" s="5" t="str">
        <f t="shared" si="94"/>
        <v>Computerised cognitive bias modification</v>
      </c>
      <c r="Y2676" s="5" t="str">
        <f t="shared" si="95"/>
        <v>CBT individual (under 15 sessions)</v>
      </c>
      <c r="Z2676" s="5" t="str">
        <f>FIXED(EXP('WinBUGS output'!N2675),2)</f>
        <v>0.65</v>
      </c>
      <c r="AA2676" s="5" t="str">
        <f>FIXED(EXP('WinBUGS output'!M2675),2)</f>
        <v>0.32</v>
      </c>
      <c r="AB2676" s="5" t="str">
        <f>FIXED(EXP('WinBUGS output'!O2675),2)</f>
        <v>1.30</v>
      </c>
    </row>
    <row r="2677" spans="1:28" x14ac:dyDescent="0.25">
      <c r="A2677" s="15">
        <v>37</v>
      </c>
      <c r="B2677" s="15">
        <v>65</v>
      </c>
      <c r="C2677" s="5" t="str">
        <f>VLOOKUP(A2677,'WinBUGS output'!A:C,3,FALSE)</f>
        <v>Computerised cognitive bias modification</v>
      </c>
      <c r="D2677" s="5" t="str">
        <f>VLOOKUP(B2677,'WinBUGS output'!A:C,3,FALSE)</f>
        <v>CBT individual (under 15 sessions) + TAU</v>
      </c>
      <c r="E2677" s="5" t="str">
        <f>FIXED('WinBUGS output'!N2676,2)</f>
        <v>-0.37</v>
      </c>
      <c r="F2677" s="5" t="str">
        <f>FIXED('WinBUGS output'!M2676,2)</f>
        <v>-1.15</v>
      </c>
      <c r="G2677" s="5" t="str">
        <f>FIXED('WinBUGS output'!O2676,2)</f>
        <v>0.48</v>
      </c>
      <c r="H2677" s="38"/>
      <c r="I2677" s="38"/>
      <c r="J2677" s="38"/>
      <c r="X2677" s="5" t="str">
        <f t="shared" si="94"/>
        <v>Computerised cognitive bias modification</v>
      </c>
      <c r="Y2677" s="5" t="str">
        <f t="shared" si="95"/>
        <v>CBT individual (under 15 sessions) + TAU</v>
      </c>
      <c r="Z2677" s="5" t="str">
        <f>FIXED(EXP('WinBUGS output'!N2676),2)</f>
        <v>0.69</v>
      </c>
      <c r="AA2677" s="5" t="str">
        <f>FIXED(EXP('WinBUGS output'!M2676),2)</f>
        <v>0.32</v>
      </c>
      <c r="AB2677" s="5" t="str">
        <f>FIXED(EXP('WinBUGS output'!O2676),2)</f>
        <v>1.62</v>
      </c>
    </row>
    <row r="2678" spans="1:28" x14ac:dyDescent="0.25">
      <c r="A2678" s="15">
        <v>37</v>
      </c>
      <c r="B2678" s="15">
        <v>66</v>
      </c>
      <c r="C2678" s="5" t="str">
        <f>VLOOKUP(A2678,'WinBUGS output'!A:C,3,FALSE)</f>
        <v>Computerised cognitive bias modification</v>
      </c>
      <c r="D2678" s="5" t="str">
        <f>VLOOKUP(B2678,'WinBUGS output'!A:C,3,FALSE)</f>
        <v>CBT individual (over 15 sessions)</v>
      </c>
      <c r="E2678" s="5" t="str">
        <f>FIXED('WinBUGS output'!N2677,2)</f>
        <v>-0.49</v>
      </c>
      <c r="F2678" s="5" t="str">
        <f>FIXED('WinBUGS output'!M2677,2)</f>
        <v>-1.18</v>
      </c>
      <c r="G2678" s="5" t="str">
        <f>FIXED('WinBUGS output'!O2677,2)</f>
        <v>0.20</v>
      </c>
      <c r="H2678" s="38"/>
      <c r="I2678" s="38"/>
      <c r="J2678" s="38"/>
      <c r="X2678" s="5" t="str">
        <f t="shared" si="94"/>
        <v>Computerised cognitive bias modification</v>
      </c>
      <c r="Y2678" s="5" t="str">
        <f t="shared" si="95"/>
        <v>CBT individual (over 15 sessions)</v>
      </c>
      <c r="Z2678" s="5" t="str">
        <f>FIXED(EXP('WinBUGS output'!N2677),2)</f>
        <v>0.61</v>
      </c>
      <c r="AA2678" s="5" t="str">
        <f>FIXED(EXP('WinBUGS output'!M2677),2)</f>
        <v>0.31</v>
      </c>
      <c r="AB2678" s="5" t="str">
        <f>FIXED(EXP('WinBUGS output'!O2677),2)</f>
        <v>1.22</v>
      </c>
    </row>
    <row r="2679" spans="1:28" x14ac:dyDescent="0.25">
      <c r="A2679" s="15">
        <v>37</v>
      </c>
      <c r="B2679" s="15">
        <v>67</v>
      </c>
      <c r="C2679" s="5" t="str">
        <f>VLOOKUP(A2679,'WinBUGS output'!A:C,3,FALSE)</f>
        <v>Computerised cognitive bias modification</v>
      </c>
      <c r="D2679" s="5" t="str">
        <f>VLOOKUP(B2679,'WinBUGS output'!A:C,3,FALSE)</f>
        <v>CBT individual (over 15 sessions) + TAU</v>
      </c>
      <c r="E2679" s="5" t="str">
        <f>FIXED('WinBUGS output'!N2678,2)</f>
        <v>-0.51</v>
      </c>
      <c r="F2679" s="5" t="str">
        <f>FIXED('WinBUGS output'!M2678,2)</f>
        <v>-1.42</v>
      </c>
      <c r="G2679" s="5" t="str">
        <f>FIXED('WinBUGS output'!O2678,2)</f>
        <v>0.34</v>
      </c>
      <c r="H2679" s="38"/>
      <c r="I2679" s="38"/>
      <c r="J2679" s="38"/>
      <c r="X2679" s="5" t="str">
        <f t="shared" si="94"/>
        <v>Computerised cognitive bias modification</v>
      </c>
      <c r="Y2679" s="5" t="str">
        <f t="shared" si="95"/>
        <v>CBT individual (over 15 sessions) + TAU</v>
      </c>
      <c r="Z2679" s="5" t="str">
        <f>FIXED(EXP('WinBUGS output'!N2678),2)</f>
        <v>0.60</v>
      </c>
      <c r="AA2679" s="5" t="str">
        <f>FIXED(EXP('WinBUGS output'!M2678),2)</f>
        <v>0.24</v>
      </c>
      <c r="AB2679" s="5" t="str">
        <f>FIXED(EXP('WinBUGS output'!O2678),2)</f>
        <v>1.40</v>
      </c>
    </row>
    <row r="2680" spans="1:28" x14ac:dyDescent="0.25">
      <c r="A2680" s="15">
        <v>37</v>
      </c>
      <c r="B2680" s="15">
        <v>68</v>
      </c>
      <c r="C2680" s="5" t="str">
        <f>VLOOKUP(A2680,'WinBUGS output'!A:C,3,FALSE)</f>
        <v>Computerised cognitive bias modification</v>
      </c>
      <c r="D2680" s="5" t="str">
        <f>VLOOKUP(B2680,'WinBUGS output'!A:C,3,FALSE)</f>
        <v>Rational emotive behaviour therapy (REBT) individual</v>
      </c>
      <c r="E2680" s="5" t="str">
        <f>FIXED('WinBUGS output'!N2679,2)</f>
        <v>-0.52</v>
      </c>
      <c r="F2680" s="5" t="str">
        <f>FIXED('WinBUGS output'!M2679,2)</f>
        <v>-1.41</v>
      </c>
      <c r="G2680" s="5" t="str">
        <f>FIXED('WinBUGS output'!O2679,2)</f>
        <v>0.32</v>
      </c>
      <c r="H2680" s="38"/>
      <c r="I2680" s="38"/>
      <c r="J2680" s="38"/>
      <c r="X2680" s="5" t="str">
        <f t="shared" si="94"/>
        <v>Computerised cognitive bias modification</v>
      </c>
      <c r="Y2680" s="5" t="str">
        <f t="shared" si="95"/>
        <v>Rational emotive behaviour therapy (REBT) individual</v>
      </c>
      <c r="Z2680" s="5" t="str">
        <f>FIXED(EXP('WinBUGS output'!N2679),2)</f>
        <v>0.59</v>
      </c>
      <c r="AA2680" s="5" t="str">
        <f>FIXED(EXP('WinBUGS output'!M2679),2)</f>
        <v>0.24</v>
      </c>
      <c r="AB2680" s="5" t="str">
        <f>FIXED(EXP('WinBUGS output'!O2679),2)</f>
        <v>1.37</v>
      </c>
    </row>
    <row r="2681" spans="1:28" x14ac:dyDescent="0.25">
      <c r="A2681" s="15">
        <v>37</v>
      </c>
      <c r="B2681" s="15">
        <v>69</v>
      </c>
      <c r="C2681" s="5" t="str">
        <f>VLOOKUP(A2681,'WinBUGS output'!A:C,3,FALSE)</f>
        <v>Computerised cognitive bias modification</v>
      </c>
      <c r="D2681" s="5" t="str">
        <f>VLOOKUP(B2681,'WinBUGS output'!A:C,3,FALSE)</f>
        <v>Third-wave cognitive therapy individual</v>
      </c>
      <c r="E2681" s="5" t="str">
        <f>FIXED('WinBUGS output'!N2680,2)</f>
        <v>-0.56</v>
      </c>
      <c r="F2681" s="5" t="str">
        <f>FIXED('WinBUGS output'!M2680,2)</f>
        <v>-1.36</v>
      </c>
      <c r="G2681" s="5" t="str">
        <f>FIXED('WinBUGS output'!O2680,2)</f>
        <v>0.20</v>
      </c>
      <c r="H2681" s="38"/>
      <c r="I2681" s="38"/>
      <c r="J2681" s="38"/>
      <c r="X2681" s="5" t="str">
        <f t="shared" si="94"/>
        <v>Computerised cognitive bias modification</v>
      </c>
      <c r="Y2681" s="5" t="str">
        <f t="shared" si="95"/>
        <v>Third-wave cognitive therapy individual</v>
      </c>
      <c r="Z2681" s="5" t="str">
        <f>FIXED(EXP('WinBUGS output'!N2680),2)</f>
        <v>0.57</v>
      </c>
      <c r="AA2681" s="5" t="str">
        <f>FIXED(EXP('WinBUGS output'!M2680),2)</f>
        <v>0.26</v>
      </c>
      <c r="AB2681" s="5" t="str">
        <f>FIXED(EXP('WinBUGS output'!O2680),2)</f>
        <v>1.22</v>
      </c>
    </row>
    <row r="2682" spans="1:28" x14ac:dyDescent="0.25">
      <c r="A2682" s="15">
        <v>37</v>
      </c>
      <c r="B2682" s="15">
        <v>70</v>
      </c>
      <c r="C2682" s="5" t="str">
        <f>VLOOKUP(A2682,'WinBUGS output'!A:C,3,FALSE)</f>
        <v>Computerised cognitive bias modification</v>
      </c>
      <c r="D2682" s="5" t="str">
        <f>VLOOKUP(B2682,'WinBUGS output'!A:C,3,FALSE)</f>
        <v>Third-wave cognitive therapy individual + TAU</v>
      </c>
      <c r="E2682" s="5" t="str">
        <f>FIXED('WinBUGS output'!N2681,2)</f>
        <v>-0.53</v>
      </c>
      <c r="F2682" s="5" t="str">
        <f>FIXED('WinBUGS output'!M2681,2)</f>
        <v>-1.44</v>
      </c>
      <c r="G2682" s="5" t="str">
        <f>FIXED('WinBUGS output'!O2681,2)</f>
        <v>0.32</v>
      </c>
      <c r="H2682" s="38"/>
      <c r="I2682" s="38"/>
      <c r="J2682" s="38"/>
      <c r="X2682" s="5" t="str">
        <f t="shared" si="94"/>
        <v>Computerised cognitive bias modification</v>
      </c>
      <c r="Y2682" s="5" t="str">
        <f t="shared" si="95"/>
        <v>Third-wave cognitive therapy individual + TAU</v>
      </c>
      <c r="Z2682" s="5" t="str">
        <f>FIXED(EXP('WinBUGS output'!N2681),2)</f>
        <v>0.59</v>
      </c>
      <c r="AA2682" s="5" t="str">
        <f>FIXED(EXP('WinBUGS output'!M2681),2)</f>
        <v>0.24</v>
      </c>
      <c r="AB2682" s="5" t="str">
        <f>FIXED(EXP('WinBUGS output'!O2681),2)</f>
        <v>1.38</v>
      </c>
    </row>
    <row r="2683" spans="1:28" x14ac:dyDescent="0.25">
      <c r="A2683" s="15">
        <v>37</v>
      </c>
      <c r="B2683" s="15">
        <v>71</v>
      </c>
      <c r="C2683" s="5" t="str">
        <f>VLOOKUP(A2683,'WinBUGS output'!A:C,3,FALSE)</f>
        <v>Computerised cognitive bias modification</v>
      </c>
      <c r="D2683" s="5" t="str">
        <f>VLOOKUP(B2683,'WinBUGS output'!A:C,3,FALSE)</f>
        <v>CBT group (under 15 sessions)</v>
      </c>
      <c r="E2683" s="5" t="str">
        <f>FIXED('WinBUGS output'!N2682,2)</f>
        <v>-0.26</v>
      </c>
      <c r="F2683" s="5" t="str">
        <f>FIXED('WinBUGS output'!M2682,2)</f>
        <v>-1.08</v>
      </c>
      <c r="G2683" s="5" t="str">
        <f>FIXED('WinBUGS output'!O2682,2)</f>
        <v>0.58</v>
      </c>
      <c r="H2683" s="38"/>
      <c r="I2683" s="38"/>
      <c r="J2683" s="38"/>
      <c r="X2683" s="5" t="str">
        <f t="shared" si="94"/>
        <v>Computerised cognitive bias modification</v>
      </c>
      <c r="Y2683" s="5" t="str">
        <f t="shared" si="95"/>
        <v>CBT group (under 15 sessions)</v>
      </c>
      <c r="Z2683" s="5" t="str">
        <f>FIXED(EXP('WinBUGS output'!N2682),2)</f>
        <v>0.77</v>
      </c>
      <c r="AA2683" s="5" t="str">
        <f>FIXED(EXP('WinBUGS output'!M2682),2)</f>
        <v>0.34</v>
      </c>
      <c r="AB2683" s="5" t="str">
        <f>FIXED(EXP('WinBUGS output'!O2682),2)</f>
        <v>1.78</v>
      </c>
    </row>
    <row r="2684" spans="1:28" x14ac:dyDescent="0.25">
      <c r="A2684" s="15">
        <v>37</v>
      </c>
      <c r="B2684" s="15">
        <v>72</v>
      </c>
      <c r="C2684" s="5" t="str">
        <f>VLOOKUP(A2684,'WinBUGS output'!A:C,3,FALSE)</f>
        <v>Computerised cognitive bias modification</v>
      </c>
      <c r="D2684" s="5" t="str">
        <f>VLOOKUP(B2684,'WinBUGS output'!A:C,3,FALSE)</f>
        <v>CBT group (under 15 sessions) + TAU</v>
      </c>
      <c r="E2684" s="5" t="str">
        <f>FIXED('WinBUGS output'!N2683,2)</f>
        <v>-0.96</v>
      </c>
      <c r="F2684" s="5" t="str">
        <f>FIXED('WinBUGS output'!M2683,2)</f>
        <v>-2.07</v>
      </c>
      <c r="G2684" s="5" t="str">
        <f>FIXED('WinBUGS output'!O2683,2)</f>
        <v>0.01</v>
      </c>
      <c r="H2684" s="38"/>
      <c r="I2684" s="38"/>
      <c r="J2684" s="38"/>
      <c r="X2684" s="5" t="str">
        <f t="shared" si="94"/>
        <v>Computerised cognitive bias modification</v>
      </c>
      <c r="Y2684" s="5" t="str">
        <f t="shared" si="95"/>
        <v>CBT group (under 15 sessions) + TAU</v>
      </c>
      <c r="Z2684" s="5" t="str">
        <f>FIXED(EXP('WinBUGS output'!N2683),2)</f>
        <v>0.38</v>
      </c>
      <c r="AA2684" s="5" t="str">
        <f>FIXED(EXP('WinBUGS output'!M2683),2)</f>
        <v>0.13</v>
      </c>
      <c r="AB2684" s="5" t="str">
        <f>FIXED(EXP('WinBUGS output'!O2683),2)</f>
        <v>1.01</v>
      </c>
    </row>
    <row r="2685" spans="1:28" x14ac:dyDescent="0.25">
      <c r="A2685" s="15">
        <v>37</v>
      </c>
      <c r="B2685" s="15">
        <v>73</v>
      </c>
      <c r="C2685" s="5" t="str">
        <f>VLOOKUP(A2685,'WinBUGS output'!A:C,3,FALSE)</f>
        <v>Computerised cognitive bias modification</v>
      </c>
      <c r="D2685" s="5" t="str">
        <f>VLOOKUP(B2685,'WinBUGS output'!A:C,3,FALSE)</f>
        <v>CBT group (over 15 sessions)</v>
      </c>
      <c r="E2685" s="5" t="str">
        <f>FIXED('WinBUGS output'!N2684,2)</f>
        <v>-0.43</v>
      </c>
      <c r="F2685" s="5" t="str">
        <f>FIXED('WinBUGS output'!M2684,2)</f>
        <v>-1.37</v>
      </c>
      <c r="G2685" s="5" t="str">
        <f>FIXED('WinBUGS output'!O2684,2)</f>
        <v>0.48</v>
      </c>
      <c r="H2685" s="38"/>
      <c r="I2685" s="38"/>
      <c r="J2685" s="38"/>
      <c r="X2685" s="5" t="str">
        <f t="shared" si="94"/>
        <v>Computerised cognitive bias modification</v>
      </c>
      <c r="Y2685" s="5" t="str">
        <f t="shared" si="95"/>
        <v>CBT group (over 15 sessions)</v>
      </c>
      <c r="Z2685" s="5" t="str">
        <f>FIXED(EXP('WinBUGS output'!N2684),2)</f>
        <v>0.65</v>
      </c>
      <c r="AA2685" s="5" t="str">
        <f>FIXED(EXP('WinBUGS output'!M2684),2)</f>
        <v>0.26</v>
      </c>
      <c r="AB2685" s="5" t="str">
        <f>FIXED(EXP('WinBUGS output'!O2684),2)</f>
        <v>1.62</v>
      </c>
    </row>
    <row r="2686" spans="1:28" x14ac:dyDescent="0.25">
      <c r="A2686" s="15">
        <v>37</v>
      </c>
      <c r="B2686" s="15">
        <v>74</v>
      </c>
      <c r="C2686" s="5" t="str">
        <f>VLOOKUP(A2686,'WinBUGS output'!A:C,3,FALSE)</f>
        <v>Computerised cognitive bias modification</v>
      </c>
      <c r="D2686" s="5" t="str">
        <f>VLOOKUP(B2686,'WinBUGS output'!A:C,3,FALSE)</f>
        <v>Coping with Depression course (group)</v>
      </c>
      <c r="E2686" s="5" t="str">
        <f>FIXED('WinBUGS output'!N2685,2)</f>
        <v>-0.40</v>
      </c>
      <c r="F2686" s="5" t="str">
        <f>FIXED('WinBUGS output'!M2685,2)</f>
        <v>-1.24</v>
      </c>
      <c r="G2686" s="5" t="str">
        <f>FIXED('WinBUGS output'!O2685,2)</f>
        <v>0.44</v>
      </c>
      <c r="H2686" s="38"/>
      <c r="I2686" s="38"/>
      <c r="J2686" s="38"/>
      <c r="X2686" s="5" t="str">
        <f t="shared" si="94"/>
        <v>Computerised cognitive bias modification</v>
      </c>
      <c r="Y2686" s="5" t="str">
        <f t="shared" si="95"/>
        <v>Coping with Depression course (group)</v>
      </c>
      <c r="Z2686" s="5" t="str">
        <f>FIXED(EXP('WinBUGS output'!N2685),2)</f>
        <v>0.67</v>
      </c>
      <c r="AA2686" s="5" t="str">
        <f>FIXED(EXP('WinBUGS output'!M2685),2)</f>
        <v>0.29</v>
      </c>
      <c r="AB2686" s="5" t="str">
        <f>FIXED(EXP('WinBUGS output'!O2685),2)</f>
        <v>1.56</v>
      </c>
    </row>
    <row r="2687" spans="1:28" x14ac:dyDescent="0.25">
      <c r="A2687" s="15">
        <v>37</v>
      </c>
      <c r="B2687" s="15">
        <v>75</v>
      </c>
      <c r="C2687" s="5" t="str">
        <f>VLOOKUP(A2687,'WinBUGS output'!A:C,3,FALSE)</f>
        <v>Computerised cognitive bias modification</v>
      </c>
      <c r="D2687" s="5" t="str">
        <f>VLOOKUP(B2687,'WinBUGS output'!A:C,3,FALSE)</f>
        <v>Coping with Depression course (group) + TAU</v>
      </c>
      <c r="E2687" s="5" t="str">
        <f>FIXED('WinBUGS output'!N2686,2)</f>
        <v>-0.12</v>
      </c>
      <c r="F2687" s="5" t="str">
        <f>FIXED('WinBUGS output'!M2686,2)</f>
        <v>-1.00</v>
      </c>
      <c r="G2687" s="5" t="str">
        <f>FIXED('WinBUGS output'!O2686,2)</f>
        <v>0.87</v>
      </c>
      <c r="H2687" s="38"/>
      <c r="I2687" s="38"/>
      <c r="J2687" s="38"/>
      <c r="X2687" s="5" t="str">
        <f t="shared" si="94"/>
        <v>Computerised cognitive bias modification</v>
      </c>
      <c r="Y2687" s="5" t="str">
        <f t="shared" si="95"/>
        <v>Coping with Depression course (group) + TAU</v>
      </c>
      <c r="Z2687" s="5" t="str">
        <f>FIXED(EXP('WinBUGS output'!N2686),2)</f>
        <v>0.89</v>
      </c>
      <c r="AA2687" s="5" t="str">
        <f>FIXED(EXP('WinBUGS output'!M2686),2)</f>
        <v>0.37</v>
      </c>
      <c r="AB2687" s="5" t="str">
        <f>FIXED(EXP('WinBUGS output'!O2686),2)</f>
        <v>2.39</v>
      </c>
    </row>
    <row r="2688" spans="1:28" x14ac:dyDescent="0.25">
      <c r="A2688" s="15">
        <v>37</v>
      </c>
      <c r="B2688" s="15">
        <v>76</v>
      </c>
      <c r="C2688" s="5" t="str">
        <f>VLOOKUP(A2688,'WinBUGS output'!A:C,3,FALSE)</f>
        <v>Computerised cognitive bias modification</v>
      </c>
      <c r="D2688" s="5" t="str">
        <f>VLOOKUP(B2688,'WinBUGS output'!A:C,3,FALSE)</f>
        <v>Rational emotive behaviour therapy (REBT) group</v>
      </c>
      <c r="E2688" s="5" t="str">
        <f>FIXED('WinBUGS output'!N2687,2)</f>
        <v>-0.66</v>
      </c>
      <c r="F2688" s="5" t="str">
        <f>FIXED('WinBUGS output'!M2687,2)</f>
        <v>-1.84</v>
      </c>
      <c r="G2688" s="5" t="str">
        <f>FIXED('WinBUGS output'!O2687,2)</f>
        <v>0.32</v>
      </c>
      <c r="H2688" s="38"/>
      <c r="I2688" s="38"/>
      <c r="J2688" s="38"/>
      <c r="X2688" s="5" t="str">
        <f t="shared" si="94"/>
        <v>Computerised cognitive bias modification</v>
      </c>
      <c r="Y2688" s="5" t="str">
        <f t="shared" si="95"/>
        <v>Rational emotive behaviour therapy (REBT) group</v>
      </c>
      <c r="Z2688" s="5" t="str">
        <f>FIXED(EXP('WinBUGS output'!N2687),2)</f>
        <v>0.52</v>
      </c>
      <c r="AA2688" s="5" t="str">
        <f>FIXED(EXP('WinBUGS output'!M2687),2)</f>
        <v>0.16</v>
      </c>
      <c r="AB2688" s="5" t="str">
        <f>FIXED(EXP('WinBUGS output'!O2687),2)</f>
        <v>1.38</v>
      </c>
    </row>
    <row r="2689" spans="1:28" x14ac:dyDescent="0.25">
      <c r="A2689" s="15">
        <v>37</v>
      </c>
      <c r="B2689" s="15">
        <v>77</v>
      </c>
      <c r="C2689" s="5" t="str">
        <f>VLOOKUP(A2689,'WinBUGS output'!A:C,3,FALSE)</f>
        <v>Computerised cognitive bias modification</v>
      </c>
      <c r="D2689" s="5" t="str">
        <f>VLOOKUP(B2689,'WinBUGS output'!A:C,3,FALSE)</f>
        <v>Third-wave cognitive therapy group</v>
      </c>
      <c r="E2689" s="5" t="str">
        <f>FIXED('WinBUGS output'!N2688,2)</f>
        <v>-0.24</v>
      </c>
      <c r="F2689" s="5" t="str">
        <f>FIXED('WinBUGS output'!M2688,2)</f>
        <v>-1.14</v>
      </c>
      <c r="G2689" s="5" t="str">
        <f>FIXED('WinBUGS output'!O2688,2)</f>
        <v>0.74</v>
      </c>
      <c r="H2689" s="38"/>
      <c r="I2689" s="38"/>
      <c r="J2689" s="38"/>
      <c r="X2689" s="5" t="str">
        <f t="shared" si="94"/>
        <v>Computerised cognitive bias modification</v>
      </c>
      <c r="Y2689" s="5" t="str">
        <f t="shared" si="95"/>
        <v>Third-wave cognitive therapy group</v>
      </c>
      <c r="Z2689" s="5" t="str">
        <f>FIXED(EXP('WinBUGS output'!N2688),2)</f>
        <v>0.79</v>
      </c>
      <c r="AA2689" s="5" t="str">
        <f>FIXED(EXP('WinBUGS output'!M2688),2)</f>
        <v>0.32</v>
      </c>
      <c r="AB2689" s="5" t="str">
        <f>FIXED(EXP('WinBUGS output'!O2688),2)</f>
        <v>2.10</v>
      </c>
    </row>
    <row r="2690" spans="1:28" x14ac:dyDescent="0.25">
      <c r="A2690" s="15">
        <v>37</v>
      </c>
      <c r="B2690" s="15">
        <v>78</v>
      </c>
      <c r="C2690" s="5" t="str">
        <f>VLOOKUP(A2690,'WinBUGS output'!A:C,3,FALSE)</f>
        <v>Computerised cognitive bias modification</v>
      </c>
      <c r="D2690" s="5" t="str">
        <f>VLOOKUP(B2690,'WinBUGS output'!A:C,3,FALSE)</f>
        <v>Third-wave cognitive therapy group + TAU</v>
      </c>
      <c r="E2690" s="5" t="str">
        <f>FIXED('WinBUGS output'!N2689,2)</f>
        <v>-0.56</v>
      </c>
      <c r="F2690" s="5" t="str">
        <f>FIXED('WinBUGS output'!M2689,2)</f>
        <v>-1.64</v>
      </c>
      <c r="G2690" s="5" t="str">
        <f>FIXED('WinBUGS output'!O2689,2)</f>
        <v>0.43</v>
      </c>
      <c r="H2690" s="38"/>
      <c r="I2690" s="38"/>
      <c r="J2690" s="38"/>
      <c r="X2690" s="5" t="str">
        <f t="shared" si="94"/>
        <v>Computerised cognitive bias modification</v>
      </c>
      <c r="Y2690" s="5" t="str">
        <f t="shared" si="95"/>
        <v>Third-wave cognitive therapy group + TAU</v>
      </c>
      <c r="Z2690" s="5" t="str">
        <f>FIXED(EXP('WinBUGS output'!N2689),2)</f>
        <v>0.57</v>
      </c>
      <c r="AA2690" s="5" t="str">
        <f>FIXED(EXP('WinBUGS output'!M2689),2)</f>
        <v>0.19</v>
      </c>
      <c r="AB2690" s="5" t="str">
        <f>FIXED(EXP('WinBUGS output'!O2689),2)</f>
        <v>1.53</v>
      </c>
    </row>
    <row r="2691" spans="1:28" x14ac:dyDescent="0.25">
      <c r="A2691" s="15">
        <v>37</v>
      </c>
      <c r="B2691" s="15">
        <v>79</v>
      </c>
      <c r="C2691" s="5" t="str">
        <f>VLOOKUP(A2691,'WinBUGS output'!A:C,3,FALSE)</f>
        <v>Computerised cognitive bias modification</v>
      </c>
      <c r="D2691" s="5" t="str">
        <f>VLOOKUP(B2691,'WinBUGS output'!A:C,3,FALSE)</f>
        <v>CBT individual (over 15 sessions) + any AD</v>
      </c>
      <c r="E2691" s="5" t="str">
        <f>FIXED('WinBUGS output'!N2690,2)</f>
        <v>-0.01</v>
      </c>
      <c r="F2691" s="5" t="str">
        <f>FIXED('WinBUGS output'!M2690,2)</f>
        <v>-1.16</v>
      </c>
      <c r="G2691" s="5" t="str">
        <f>FIXED('WinBUGS output'!O2690,2)</f>
        <v>1.19</v>
      </c>
      <c r="H2691" s="38"/>
      <c r="I2691" s="38"/>
      <c r="J2691" s="38"/>
      <c r="X2691" s="5" t="str">
        <f t="shared" si="94"/>
        <v>Computerised cognitive bias modification</v>
      </c>
      <c r="Y2691" s="5" t="str">
        <f t="shared" si="95"/>
        <v>CBT individual (over 15 sessions) + any AD</v>
      </c>
      <c r="Z2691" s="5" t="str">
        <f>FIXED(EXP('WinBUGS output'!N2690),2)</f>
        <v>0.99</v>
      </c>
      <c r="AA2691" s="5" t="str">
        <f>FIXED(EXP('WinBUGS output'!M2690),2)</f>
        <v>0.31</v>
      </c>
      <c r="AB2691" s="5" t="str">
        <f>FIXED(EXP('WinBUGS output'!O2690),2)</f>
        <v>3.28</v>
      </c>
    </row>
    <row r="2692" spans="1:28" x14ac:dyDescent="0.25">
      <c r="A2692" s="15">
        <v>37</v>
      </c>
      <c r="B2692" s="15">
        <v>80</v>
      </c>
      <c r="C2692" s="5" t="str">
        <f>VLOOKUP(A2692,'WinBUGS output'!A:C,3,FALSE)</f>
        <v>Computerised cognitive bias modification</v>
      </c>
      <c r="D2692" s="5" t="str">
        <f>VLOOKUP(B2692,'WinBUGS output'!A:C,3,FALSE)</f>
        <v>CBT individual (over 15 sessions) + any TCA</v>
      </c>
      <c r="E2692" s="5" t="str">
        <f>FIXED('WinBUGS output'!N2691,2)</f>
        <v>-0.11</v>
      </c>
      <c r="F2692" s="5" t="str">
        <f>FIXED('WinBUGS output'!M2691,2)</f>
        <v>-1.12</v>
      </c>
      <c r="G2692" s="5" t="str">
        <f>FIXED('WinBUGS output'!O2691,2)</f>
        <v>0.89</v>
      </c>
      <c r="H2692" s="38"/>
      <c r="I2692" s="38"/>
      <c r="J2692" s="38"/>
      <c r="X2692" s="5" t="str">
        <f t="shared" si="94"/>
        <v>Computerised cognitive bias modification</v>
      </c>
      <c r="Y2692" s="5" t="str">
        <f t="shared" si="95"/>
        <v>CBT individual (over 15 sessions) + any TCA</v>
      </c>
      <c r="Z2692" s="5" t="str">
        <f>FIXED(EXP('WinBUGS output'!N2691),2)</f>
        <v>0.90</v>
      </c>
      <c r="AA2692" s="5" t="str">
        <f>FIXED(EXP('WinBUGS output'!M2691),2)</f>
        <v>0.33</v>
      </c>
      <c r="AB2692" s="5" t="str">
        <f>FIXED(EXP('WinBUGS output'!O2691),2)</f>
        <v>2.44</v>
      </c>
    </row>
    <row r="2693" spans="1:28" x14ac:dyDescent="0.25">
      <c r="A2693" s="15">
        <v>37</v>
      </c>
      <c r="B2693" s="15">
        <v>81</v>
      </c>
      <c r="C2693" s="5" t="str">
        <f>VLOOKUP(A2693,'WinBUGS output'!A:C,3,FALSE)</f>
        <v>Computerised cognitive bias modification</v>
      </c>
      <c r="D2693" s="5" t="str">
        <f>VLOOKUP(B2693,'WinBUGS output'!A:C,3,FALSE)</f>
        <v>CBT individual (over 15 sessions) + imipramine</v>
      </c>
      <c r="E2693" s="5" t="str">
        <f>FIXED('WinBUGS output'!N2692,2)</f>
        <v>-0.12</v>
      </c>
      <c r="F2693" s="5" t="str">
        <f>FIXED('WinBUGS output'!M2692,2)</f>
        <v>-1.21</v>
      </c>
      <c r="G2693" s="5" t="str">
        <f>FIXED('WinBUGS output'!O2692,2)</f>
        <v>0.94</v>
      </c>
      <c r="H2693" s="38"/>
      <c r="I2693" s="38"/>
      <c r="J2693" s="38"/>
      <c r="X2693" s="5" t="str">
        <f t="shared" ref="X2693:X2756" si="96">C2693</f>
        <v>Computerised cognitive bias modification</v>
      </c>
      <c r="Y2693" s="5" t="str">
        <f t="shared" ref="Y2693:Y2756" si="97">D2693</f>
        <v>CBT individual (over 15 sessions) + imipramine</v>
      </c>
      <c r="Z2693" s="5" t="str">
        <f>FIXED(EXP('WinBUGS output'!N2692),2)</f>
        <v>0.88</v>
      </c>
      <c r="AA2693" s="5" t="str">
        <f>FIXED(EXP('WinBUGS output'!M2692),2)</f>
        <v>0.30</v>
      </c>
      <c r="AB2693" s="5" t="str">
        <f>FIXED(EXP('WinBUGS output'!O2692),2)</f>
        <v>2.57</v>
      </c>
    </row>
    <row r="2694" spans="1:28" x14ac:dyDescent="0.25">
      <c r="A2694" s="15">
        <v>37</v>
      </c>
      <c r="B2694" s="15">
        <v>82</v>
      </c>
      <c r="C2694" s="5" t="str">
        <f>VLOOKUP(A2694,'WinBUGS output'!A:C,3,FALSE)</f>
        <v>Computerised cognitive bias modification</v>
      </c>
      <c r="D2694" s="5" t="str">
        <f>VLOOKUP(B2694,'WinBUGS output'!A:C,3,FALSE)</f>
        <v>CBT group (under 15 sessions) + imipramine</v>
      </c>
      <c r="E2694" s="5" t="str">
        <f>FIXED('WinBUGS output'!N2693,2)</f>
        <v>0.75</v>
      </c>
      <c r="F2694" s="5" t="str">
        <f>FIXED('WinBUGS output'!M2693,2)</f>
        <v>-0.83</v>
      </c>
      <c r="G2694" s="5" t="str">
        <f>FIXED('WinBUGS output'!O2693,2)</f>
        <v>2.30</v>
      </c>
      <c r="H2694" s="38"/>
      <c r="I2694" s="38"/>
      <c r="J2694" s="38"/>
      <c r="X2694" s="5" t="str">
        <f t="shared" si="96"/>
        <v>Computerised cognitive bias modification</v>
      </c>
      <c r="Y2694" s="5" t="str">
        <f t="shared" si="97"/>
        <v>CBT group (under 15 sessions) + imipramine</v>
      </c>
      <c r="Z2694" s="5" t="str">
        <f>FIXED(EXP('WinBUGS output'!N2693),2)</f>
        <v>2.11</v>
      </c>
      <c r="AA2694" s="5" t="str">
        <f>FIXED(EXP('WinBUGS output'!M2693),2)</f>
        <v>0.44</v>
      </c>
      <c r="AB2694" s="5" t="str">
        <f>FIXED(EXP('WinBUGS output'!O2693),2)</f>
        <v>10.00</v>
      </c>
    </row>
    <row r="2695" spans="1:28" x14ac:dyDescent="0.25">
      <c r="A2695" s="15">
        <v>37</v>
      </c>
      <c r="B2695" s="15">
        <v>83</v>
      </c>
      <c r="C2695" s="5" t="str">
        <f>VLOOKUP(A2695,'WinBUGS output'!A:C,3,FALSE)</f>
        <v>Computerised cognitive bias modification</v>
      </c>
      <c r="D2695" s="5" t="str">
        <f>VLOOKUP(B2695,'WinBUGS output'!A:C,3,FALSE)</f>
        <v>Problem solving individual + any SSRI</v>
      </c>
      <c r="E2695" s="5" t="str">
        <f>FIXED('WinBUGS output'!N2694,2)</f>
        <v>-0.93</v>
      </c>
      <c r="F2695" s="5" t="str">
        <f>FIXED('WinBUGS output'!M2694,2)</f>
        <v>-2.43</v>
      </c>
      <c r="G2695" s="5" t="str">
        <f>FIXED('WinBUGS output'!O2694,2)</f>
        <v>0.51</v>
      </c>
      <c r="H2695" s="38"/>
      <c r="I2695" s="38"/>
      <c r="J2695" s="38"/>
      <c r="X2695" s="5" t="str">
        <f t="shared" si="96"/>
        <v>Computerised cognitive bias modification</v>
      </c>
      <c r="Y2695" s="5" t="str">
        <f t="shared" si="97"/>
        <v>Problem solving individual + any SSRI</v>
      </c>
      <c r="Z2695" s="5" t="str">
        <f>FIXED(EXP('WinBUGS output'!N2694),2)</f>
        <v>0.40</v>
      </c>
      <c r="AA2695" s="5" t="str">
        <f>FIXED(EXP('WinBUGS output'!M2694),2)</f>
        <v>0.09</v>
      </c>
      <c r="AB2695" s="5" t="str">
        <f>FIXED(EXP('WinBUGS output'!O2694),2)</f>
        <v>1.67</v>
      </c>
    </row>
    <row r="2696" spans="1:28" x14ac:dyDescent="0.25">
      <c r="A2696" s="15">
        <v>37</v>
      </c>
      <c r="B2696" s="15">
        <v>84</v>
      </c>
      <c r="C2696" s="5" t="str">
        <f>VLOOKUP(A2696,'WinBUGS output'!A:C,3,FALSE)</f>
        <v>Computerised cognitive bias modification</v>
      </c>
      <c r="D2696" s="5" t="str">
        <f>VLOOKUP(B2696,'WinBUGS output'!A:C,3,FALSE)</f>
        <v>Supportive psychotherapy + any SSRI</v>
      </c>
      <c r="E2696" s="5" t="str">
        <f>FIXED('WinBUGS output'!N2695,2)</f>
        <v>-0.19</v>
      </c>
      <c r="F2696" s="5" t="str">
        <f>FIXED('WinBUGS output'!M2695,2)</f>
        <v>-2.14</v>
      </c>
      <c r="G2696" s="5" t="str">
        <f>FIXED('WinBUGS output'!O2695,2)</f>
        <v>1.73</v>
      </c>
      <c r="H2696" s="38"/>
      <c r="I2696" s="38"/>
      <c r="J2696" s="38"/>
      <c r="X2696" s="5" t="str">
        <f t="shared" si="96"/>
        <v>Computerised cognitive bias modification</v>
      </c>
      <c r="Y2696" s="5" t="str">
        <f t="shared" si="97"/>
        <v>Supportive psychotherapy + any SSRI</v>
      </c>
      <c r="Z2696" s="5" t="str">
        <f>FIXED(EXP('WinBUGS output'!N2695),2)</f>
        <v>0.82</v>
      </c>
      <c r="AA2696" s="5" t="str">
        <f>FIXED(EXP('WinBUGS output'!M2695),2)</f>
        <v>0.12</v>
      </c>
      <c r="AB2696" s="5" t="str">
        <f>FIXED(EXP('WinBUGS output'!O2695),2)</f>
        <v>5.66</v>
      </c>
    </row>
    <row r="2697" spans="1:28" x14ac:dyDescent="0.25">
      <c r="A2697" s="15">
        <v>37</v>
      </c>
      <c r="B2697" s="15">
        <v>85</v>
      </c>
      <c r="C2697" s="5" t="str">
        <f>VLOOKUP(A2697,'WinBUGS output'!A:C,3,FALSE)</f>
        <v>Computerised cognitive bias modification</v>
      </c>
      <c r="D2697" s="5" t="str">
        <f>VLOOKUP(B2697,'WinBUGS output'!A:C,3,FALSE)</f>
        <v>Interpersonal psychotherapy (IPT) + any AD</v>
      </c>
      <c r="E2697" s="5" t="str">
        <f>FIXED('WinBUGS output'!N2696,2)</f>
        <v>-0.33</v>
      </c>
      <c r="F2697" s="5" t="str">
        <f>FIXED('WinBUGS output'!M2696,2)</f>
        <v>-1.71</v>
      </c>
      <c r="G2697" s="5" t="str">
        <f>FIXED('WinBUGS output'!O2696,2)</f>
        <v>1.03</v>
      </c>
      <c r="H2697" s="38"/>
      <c r="I2697" s="38"/>
      <c r="J2697" s="38"/>
      <c r="X2697" s="5" t="str">
        <f t="shared" si="96"/>
        <v>Computerised cognitive bias modification</v>
      </c>
      <c r="Y2697" s="5" t="str">
        <f t="shared" si="97"/>
        <v>Interpersonal psychotherapy (IPT) + any AD</v>
      </c>
      <c r="Z2697" s="5" t="str">
        <f>FIXED(EXP('WinBUGS output'!N2696),2)</f>
        <v>0.72</v>
      </c>
      <c r="AA2697" s="5" t="str">
        <f>FIXED(EXP('WinBUGS output'!M2696),2)</f>
        <v>0.18</v>
      </c>
      <c r="AB2697" s="5" t="str">
        <f>FIXED(EXP('WinBUGS output'!O2696),2)</f>
        <v>2.80</v>
      </c>
    </row>
    <row r="2698" spans="1:28" x14ac:dyDescent="0.25">
      <c r="A2698" s="15">
        <v>37</v>
      </c>
      <c r="B2698" s="15">
        <v>86</v>
      </c>
      <c r="C2698" s="5" t="str">
        <f>VLOOKUP(A2698,'WinBUGS output'!A:C,3,FALSE)</f>
        <v>Computerised cognitive bias modification</v>
      </c>
      <c r="D2698" s="5" t="str">
        <f>VLOOKUP(B2698,'WinBUGS output'!A:C,3,FALSE)</f>
        <v>Interpersonal psychotherapy (IPT) + imipramine</v>
      </c>
      <c r="E2698" s="5" t="str">
        <f>FIXED('WinBUGS output'!N2697,2)</f>
        <v>-0.44</v>
      </c>
      <c r="F2698" s="5" t="str">
        <f>FIXED('WinBUGS output'!M2697,2)</f>
        <v>-1.96</v>
      </c>
      <c r="G2698" s="5" t="str">
        <f>FIXED('WinBUGS output'!O2697,2)</f>
        <v>1.04</v>
      </c>
      <c r="H2698" s="38"/>
      <c r="I2698" s="38"/>
      <c r="J2698" s="38"/>
      <c r="X2698" s="5" t="str">
        <f t="shared" si="96"/>
        <v>Computerised cognitive bias modification</v>
      </c>
      <c r="Y2698" s="5" t="str">
        <f t="shared" si="97"/>
        <v>Interpersonal psychotherapy (IPT) + imipramine</v>
      </c>
      <c r="Z2698" s="5" t="str">
        <f>FIXED(EXP('WinBUGS output'!N2697),2)</f>
        <v>0.64</v>
      </c>
      <c r="AA2698" s="5" t="str">
        <f>FIXED(EXP('WinBUGS output'!M2697),2)</f>
        <v>0.14</v>
      </c>
      <c r="AB2698" s="5" t="str">
        <f>FIXED(EXP('WinBUGS output'!O2697),2)</f>
        <v>2.82</v>
      </c>
    </row>
    <row r="2699" spans="1:28" x14ac:dyDescent="0.25">
      <c r="A2699" s="15">
        <v>37</v>
      </c>
      <c r="B2699" s="15">
        <v>87</v>
      </c>
      <c r="C2699" s="5" t="str">
        <f>VLOOKUP(A2699,'WinBUGS output'!A:C,3,FALSE)</f>
        <v>Computerised cognitive bias modification</v>
      </c>
      <c r="D2699" s="5" t="str">
        <f>VLOOKUP(B2699,'WinBUGS output'!A:C,3,FALSE)</f>
        <v>Short-term psychodynamic psychotherapy individual + Any AD</v>
      </c>
      <c r="E2699" s="5" t="str">
        <f>FIXED('WinBUGS output'!N2698,2)</f>
        <v>0.31</v>
      </c>
      <c r="F2699" s="5" t="str">
        <f>FIXED('WinBUGS output'!M2698,2)</f>
        <v>-0.71</v>
      </c>
      <c r="G2699" s="5" t="str">
        <f>FIXED('WinBUGS output'!O2698,2)</f>
        <v>1.34</v>
      </c>
      <c r="H2699" s="38"/>
      <c r="I2699" s="38"/>
      <c r="J2699" s="38"/>
      <c r="X2699" s="5" t="str">
        <f t="shared" si="96"/>
        <v>Computerised cognitive bias modification</v>
      </c>
      <c r="Y2699" s="5" t="str">
        <f t="shared" si="97"/>
        <v>Short-term psychodynamic psychotherapy individual + Any AD</v>
      </c>
      <c r="Z2699" s="5" t="str">
        <f>FIXED(EXP('WinBUGS output'!N2698),2)</f>
        <v>1.36</v>
      </c>
      <c r="AA2699" s="5" t="str">
        <f>FIXED(EXP('WinBUGS output'!M2698),2)</f>
        <v>0.49</v>
      </c>
      <c r="AB2699" s="5" t="str">
        <f>FIXED(EXP('WinBUGS output'!O2698),2)</f>
        <v>3.83</v>
      </c>
    </row>
    <row r="2700" spans="1:28" x14ac:dyDescent="0.25">
      <c r="A2700" s="15">
        <v>37</v>
      </c>
      <c r="B2700" s="15">
        <v>88</v>
      </c>
      <c r="C2700" s="5" t="str">
        <f>VLOOKUP(A2700,'WinBUGS output'!A:C,3,FALSE)</f>
        <v>Computerised cognitive bias modification</v>
      </c>
      <c r="D2700" s="5" t="str">
        <f>VLOOKUP(B2700,'WinBUGS output'!A:C,3,FALSE)</f>
        <v>Short-term psychodynamic psychotherapy individual + any SSRI</v>
      </c>
      <c r="E2700" s="5" t="str">
        <f>FIXED('WinBUGS output'!N2699,2)</f>
        <v>0.29</v>
      </c>
      <c r="F2700" s="5" t="str">
        <f>FIXED('WinBUGS output'!M2699,2)</f>
        <v>-0.94</v>
      </c>
      <c r="G2700" s="5" t="str">
        <f>FIXED('WinBUGS output'!O2699,2)</f>
        <v>1.54</v>
      </c>
      <c r="H2700" s="38"/>
      <c r="I2700" s="38"/>
      <c r="J2700" s="38"/>
      <c r="X2700" s="5" t="str">
        <f t="shared" si="96"/>
        <v>Computerised cognitive bias modification</v>
      </c>
      <c r="Y2700" s="5" t="str">
        <f t="shared" si="97"/>
        <v>Short-term psychodynamic psychotherapy individual + any SSRI</v>
      </c>
      <c r="Z2700" s="5" t="str">
        <f>FIXED(EXP('WinBUGS output'!N2699),2)</f>
        <v>1.34</v>
      </c>
      <c r="AA2700" s="5" t="str">
        <f>FIXED(EXP('WinBUGS output'!M2699),2)</f>
        <v>0.39</v>
      </c>
      <c r="AB2700" s="5" t="str">
        <f>FIXED(EXP('WinBUGS output'!O2699),2)</f>
        <v>4.64</v>
      </c>
    </row>
    <row r="2701" spans="1:28" x14ac:dyDescent="0.25">
      <c r="A2701" s="15">
        <v>37</v>
      </c>
      <c r="B2701" s="15">
        <v>89</v>
      </c>
      <c r="C2701" s="5" t="str">
        <f>VLOOKUP(A2701,'WinBUGS output'!A:C,3,FALSE)</f>
        <v>Computerised cognitive bias modification</v>
      </c>
      <c r="D2701" s="5" t="str">
        <f>VLOOKUP(B2701,'WinBUGS output'!A:C,3,FALSE)</f>
        <v>CBT individual (over 15 sessions) + Pill placebo</v>
      </c>
      <c r="E2701" s="5" t="str">
        <f>FIXED('WinBUGS output'!N2700,2)</f>
        <v>-1.28</v>
      </c>
      <c r="F2701" s="5" t="str">
        <f>FIXED('WinBUGS output'!M2700,2)</f>
        <v>-2.73</v>
      </c>
      <c r="G2701" s="5" t="str">
        <f>FIXED('WinBUGS output'!O2700,2)</f>
        <v>0.05</v>
      </c>
      <c r="H2701" s="38"/>
      <c r="I2701" s="38"/>
      <c r="J2701" s="38"/>
      <c r="X2701" s="5" t="str">
        <f t="shared" si="96"/>
        <v>Computerised cognitive bias modification</v>
      </c>
      <c r="Y2701" s="5" t="str">
        <f t="shared" si="97"/>
        <v>CBT individual (over 15 sessions) + Pill placebo</v>
      </c>
      <c r="Z2701" s="5" t="str">
        <f>FIXED(EXP('WinBUGS output'!N2700),2)</f>
        <v>0.28</v>
      </c>
      <c r="AA2701" s="5" t="str">
        <f>FIXED(EXP('WinBUGS output'!M2700),2)</f>
        <v>0.07</v>
      </c>
      <c r="AB2701" s="5" t="str">
        <f>FIXED(EXP('WinBUGS output'!O2700),2)</f>
        <v>1.05</v>
      </c>
    </row>
    <row r="2702" spans="1:28" x14ac:dyDescent="0.25">
      <c r="A2702" s="15">
        <v>37</v>
      </c>
      <c r="B2702" s="15">
        <v>90</v>
      </c>
      <c r="C2702" s="5" t="str">
        <f>VLOOKUP(A2702,'WinBUGS output'!A:C,3,FALSE)</f>
        <v>Computerised cognitive bias modification</v>
      </c>
      <c r="D2702" s="5" t="str">
        <f>VLOOKUP(B2702,'WinBUGS output'!A:C,3,FALSE)</f>
        <v xml:space="preserve">Interpersonal psychotherapy (IPT) + Pill placebo </v>
      </c>
      <c r="E2702" s="5" t="str">
        <f>FIXED('WinBUGS output'!N2701,2)</f>
        <v>-1.11</v>
      </c>
      <c r="F2702" s="5" t="str">
        <f>FIXED('WinBUGS output'!M2701,2)</f>
        <v>-2.42</v>
      </c>
      <c r="G2702" s="5" t="str">
        <f>FIXED('WinBUGS output'!O2701,2)</f>
        <v>0.15</v>
      </c>
      <c r="H2702" s="38"/>
      <c r="I2702" s="38"/>
      <c r="J2702" s="38"/>
      <c r="X2702" s="5" t="str">
        <f t="shared" si="96"/>
        <v>Computerised cognitive bias modification</v>
      </c>
      <c r="Y2702" s="5" t="str">
        <f t="shared" si="97"/>
        <v xml:space="preserve">Interpersonal psychotherapy (IPT) + Pill placebo </v>
      </c>
      <c r="Z2702" s="5" t="str">
        <f>FIXED(EXP('WinBUGS output'!N2701),2)</f>
        <v>0.33</v>
      </c>
      <c r="AA2702" s="5" t="str">
        <f>FIXED(EXP('WinBUGS output'!M2701),2)</f>
        <v>0.09</v>
      </c>
      <c r="AB2702" s="5" t="str">
        <f>FIXED(EXP('WinBUGS output'!O2701),2)</f>
        <v>1.17</v>
      </c>
    </row>
    <row r="2703" spans="1:28" x14ac:dyDescent="0.25">
      <c r="A2703" s="15">
        <v>37</v>
      </c>
      <c r="B2703" s="15">
        <v>91</v>
      </c>
      <c r="C2703" s="5" t="str">
        <f>VLOOKUP(A2703,'WinBUGS output'!A:C,3,FALSE)</f>
        <v>Computerised cognitive bias modification</v>
      </c>
      <c r="D2703" s="5" t="str">
        <f>VLOOKUP(B2703,'WinBUGS output'!A:C,3,FALSE)</f>
        <v>Exercise + CBT individual (under 15 sessions)</v>
      </c>
      <c r="E2703" s="5" t="str">
        <f>FIXED('WinBUGS output'!N2702,2)</f>
        <v>-0.53</v>
      </c>
      <c r="F2703" s="5" t="str">
        <f>FIXED('WinBUGS output'!M2702,2)</f>
        <v>-1.72</v>
      </c>
      <c r="G2703" s="5" t="str">
        <f>FIXED('WinBUGS output'!O2702,2)</f>
        <v>0.58</v>
      </c>
      <c r="H2703" s="38"/>
      <c r="I2703" s="38"/>
      <c r="J2703" s="38"/>
      <c r="X2703" s="5" t="str">
        <f t="shared" si="96"/>
        <v>Computerised cognitive bias modification</v>
      </c>
      <c r="Y2703" s="5" t="str">
        <f t="shared" si="97"/>
        <v>Exercise + CBT individual (under 15 sessions)</v>
      </c>
      <c r="Z2703" s="5" t="str">
        <f>FIXED(EXP('WinBUGS output'!N2702),2)</f>
        <v>0.59</v>
      </c>
      <c r="AA2703" s="5" t="str">
        <f>FIXED(EXP('WinBUGS output'!M2702),2)</f>
        <v>0.18</v>
      </c>
      <c r="AB2703" s="5" t="str">
        <f>FIXED(EXP('WinBUGS output'!O2702),2)</f>
        <v>1.78</v>
      </c>
    </row>
    <row r="2704" spans="1:28" x14ac:dyDescent="0.25">
      <c r="A2704" s="15">
        <v>37</v>
      </c>
      <c r="B2704" s="15">
        <v>92</v>
      </c>
      <c r="C2704" s="5" t="str">
        <f>VLOOKUP(A2704,'WinBUGS output'!A:C,3,FALSE)</f>
        <v>Computerised cognitive bias modification</v>
      </c>
      <c r="D2704" s="5" t="str">
        <f>VLOOKUP(B2704,'WinBUGS output'!A:C,3,FALSE)</f>
        <v>Exercise + Sertraline</v>
      </c>
      <c r="E2704" s="5" t="str">
        <f>FIXED('WinBUGS output'!N2703,2)</f>
        <v>-0.42</v>
      </c>
      <c r="F2704" s="5" t="str">
        <f>FIXED('WinBUGS output'!M2703,2)</f>
        <v>-1.34</v>
      </c>
      <c r="G2704" s="5" t="str">
        <f>FIXED('WinBUGS output'!O2703,2)</f>
        <v>0.49</v>
      </c>
      <c r="H2704" s="38"/>
      <c r="I2704" s="38"/>
      <c r="J2704" s="38"/>
      <c r="X2704" s="5" t="str">
        <f t="shared" si="96"/>
        <v>Computerised cognitive bias modification</v>
      </c>
      <c r="Y2704" s="5" t="str">
        <f t="shared" si="97"/>
        <v>Exercise + Sertraline</v>
      </c>
      <c r="Z2704" s="5" t="str">
        <f>FIXED(EXP('WinBUGS output'!N2703),2)</f>
        <v>0.66</v>
      </c>
      <c r="AA2704" s="5" t="str">
        <f>FIXED(EXP('WinBUGS output'!M2703),2)</f>
        <v>0.26</v>
      </c>
      <c r="AB2704" s="5" t="str">
        <f>FIXED(EXP('WinBUGS output'!O2703),2)</f>
        <v>1.64</v>
      </c>
    </row>
    <row r="2705" spans="1:28" x14ac:dyDescent="0.25">
      <c r="A2705" s="15">
        <v>38</v>
      </c>
      <c r="B2705" s="15">
        <v>39</v>
      </c>
      <c r="C2705" s="5" t="str">
        <f>VLOOKUP(A2705,'WinBUGS output'!A:C,3,FALSE)</f>
        <v>Computerised mindfulness intervention</v>
      </c>
      <c r="D2705" s="5" t="str">
        <f>VLOOKUP(B2705,'WinBUGS output'!A:C,3,FALSE)</f>
        <v>Computerised-CBT (CCBT)</v>
      </c>
      <c r="E2705" s="5" t="str">
        <f>FIXED('WinBUGS output'!N2704,2)</f>
        <v>0.01</v>
      </c>
      <c r="F2705" s="5" t="str">
        <f>FIXED('WinBUGS output'!M2704,2)</f>
        <v>-0.61</v>
      </c>
      <c r="G2705" s="5" t="str">
        <f>FIXED('WinBUGS output'!O2704,2)</f>
        <v>0.61</v>
      </c>
      <c r="H2705" s="38"/>
      <c r="I2705" s="38"/>
      <c r="J2705" s="38"/>
      <c r="X2705" s="5" t="str">
        <f t="shared" si="96"/>
        <v>Computerised mindfulness intervention</v>
      </c>
      <c r="Y2705" s="5" t="str">
        <f t="shared" si="97"/>
        <v>Computerised-CBT (CCBT)</v>
      </c>
      <c r="Z2705" s="5" t="str">
        <f>FIXED(EXP('WinBUGS output'!N2704),2)</f>
        <v>1.01</v>
      </c>
      <c r="AA2705" s="5" t="str">
        <f>FIXED(EXP('WinBUGS output'!M2704),2)</f>
        <v>0.54</v>
      </c>
      <c r="AB2705" s="5" t="str">
        <f>FIXED(EXP('WinBUGS output'!O2704),2)</f>
        <v>1.83</v>
      </c>
    </row>
    <row r="2706" spans="1:28" x14ac:dyDescent="0.25">
      <c r="A2706" s="15">
        <v>38</v>
      </c>
      <c r="B2706" s="15">
        <v>40</v>
      </c>
      <c r="C2706" s="5" t="str">
        <f>VLOOKUP(A2706,'WinBUGS output'!A:C,3,FALSE)</f>
        <v>Computerised mindfulness intervention</v>
      </c>
      <c r="D2706" s="5" t="str">
        <f>VLOOKUP(B2706,'WinBUGS output'!A:C,3,FALSE)</f>
        <v>Computerised-CBT (CCBT) + TAU</v>
      </c>
      <c r="E2706" s="5" t="str">
        <f>FIXED('WinBUGS output'!N2705,2)</f>
        <v>0.02</v>
      </c>
      <c r="F2706" s="5" t="str">
        <f>FIXED('WinBUGS output'!M2705,2)</f>
        <v>-0.60</v>
      </c>
      <c r="G2706" s="5" t="str">
        <f>FIXED('WinBUGS output'!O2705,2)</f>
        <v>0.69</v>
      </c>
      <c r="H2706" s="38"/>
      <c r="I2706" s="38"/>
      <c r="J2706" s="38"/>
      <c r="X2706" s="5" t="str">
        <f t="shared" si="96"/>
        <v>Computerised mindfulness intervention</v>
      </c>
      <c r="Y2706" s="5" t="str">
        <f t="shared" si="97"/>
        <v>Computerised-CBT (CCBT) + TAU</v>
      </c>
      <c r="Z2706" s="5" t="str">
        <f>FIXED(EXP('WinBUGS output'!N2705),2)</f>
        <v>1.02</v>
      </c>
      <c r="AA2706" s="5" t="str">
        <f>FIXED(EXP('WinBUGS output'!M2705),2)</f>
        <v>0.55</v>
      </c>
      <c r="AB2706" s="5" t="str">
        <f>FIXED(EXP('WinBUGS output'!O2705),2)</f>
        <v>2.00</v>
      </c>
    </row>
    <row r="2707" spans="1:28" x14ac:dyDescent="0.25">
      <c r="A2707" s="15">
        <v>38</v>
      </c>
      <c r="B2707" s="15">
        <v>41</v>
      </c>
      <c r="C2707" s="5" t="str">
        <f>VLOOKUP(A2707,'WinBUGS output'!A:C,3,FALSE)</f>
        <v>Computerised mindfulness intervention</v>
      </c>
      <c r="D2707" s="5" t="str">
        <f>VLOOKUP(B2707,'WinBUGS output'!A:C,3,FALSE)</f>
        <v>Online positive psychological intervention</v>
      </c>
      <c r="E2707" s="5" t="str">
        <f>FIXED('WinBUGS output'!N2706,2)</f>
        <v>0.02</v>
      </c>
      <c r="F2707" s="5" t="str">
        <f>FIXED('WinBUGS output'!M2706,2)</f>
        <v>-0.65</v>
      </c>
      <c r="G2707" s="5" t="str">
        <f>FIXED('WinBUGS output'!O2706,2)</f>
        <v>0.75</v>
      </c>
      <c r="H2707" s="38"/>
      <c r="I2707" s="38"/>
      <c r="J2707" s="38"/>
      <c r="X2707" s="5" t="str">
        <f t="shared" si="96"/>
        <v>Computerised mindfulness intervention</v>
      </c>
      <c r="Y2707" s="5" t="str">
        <f t="shared" si="97"/>
        <v>Online positive psychological intervention</v>
      </c>
      <c r="Z2707" s="5" t="str">
        <f>FIXED(EXP('WinBUGS output'!N2706),2)</f>
        <v>1.02</v>
      </c>
      <c r="AA2707" s="5" t="str">
        <f>FIXED(EXP('WinBUGS output'!M2706),2)</f>
        <v>0.52</v>
      </c>
      <c r="AB2707" s="5" t="str">
        <f>FIXED(EXP('WinBUGS output'!O2706),2)</f>
        <v>2.11</v>
      </c>
    </row>
    <row r="2708" spans="1:28" x14ac:dyDescent="0.25">
      <c r="A2708" s="15">
        <v>38</v>
      </c>
      <c r="B2708" s="15">
        <v>42</v>
      </c>
      <c r="C2708" s="5" t="str">
        <f>VLOOKUP(A2708,'WinBUGS output'!A:C,3,FALSE)</f>
        <v>Computerised mindfulness intervention</v>
      </c>
      <c r="D2708" s="5" t="str">
        <f>VLOOKUP(B2708,'WinBUGS output'!A:C,3,FALSE)</f>
        <v>Psychoeducational website</v>
      </c>
      <c r="E2708" s="5" t="str">
        <f>FIXED('WinBUGS output'!N2707,2)</f>
        <v>-0.03</v>
      </c>
      <c r="F2708" s="5" t="str">
        <f>FIXED('WinBUGS output'!M2707,2)</f>
        <v>-0.75</v>
      </c>
      <c r="G2708" s="5" t="str">
        <f>FIXED('WinBUGS output'!O2707,2)</f>
        <v>0.57</v>
      </c>
      <c r="H2708" s="38"/>
      <c r="I2708" s="38"/>
      <c r="J2708" s="38"/>
      <c r="X2708" s="5" t="str">
        <f t="shared" si="96"/>
        <v>Computerised mindfulness intervention</v>
      </c>
      <c r="Y2708" s="5" t="str">
        <f t="shared" si="97"/>
        <v>Psychoeducational website</v>
      </c>
      <c r="Z2708" s="5" t="str">
        <f>FIXED(EXP('WinBUGS output'!N2707),2)</f>
        <v>0.97</v>
      </c>
      <c r="AA2708" s="5" t="str">
        <f>FIXED(EXP('WinBUGS output'!M2707),2)</f>
        <v>0.47</v>
      </c>
      <c r="AB2708" s="5" t="str">
        <f>FIXED(EXP('WinBUGS output'!O2707),2)</f>
        <v>1.77</v>
      </c>
    </row>
    <row r="2709" spans="1:28" x14ac:dyDescent="0.25">
      <c r="A2709" s="15">
        <v>38</v>
      </c>
      <c r="B2709" s="15">
        <v>43</v>
      </c>
      <c r="C2709" s="5" t="str">
        <f>VLOOKUP(A2709,'WinBUGS output'!A:C,3,FALSE)</f>
        <v>Computerised mindfulness intervention</v>
      </c>
      <c r="D2709" s="5" t="str">
        <f>VLOOKUP(B2709,'WinBUGS output'!A:C,3,FALSE)</f>
        <v>Tailored computerised psychoeducation and self-help strategies</v>
      </c>
      <c r="E2709" s="5" t="str">
        <f>FIXED('WinBUGS output'!N2708,2)</f>
        <v>-0.04</v>
      </c>
      <c r="F2709" s="5" t="str">
        <f>FIXED('WinBUGS output'!M2708,2)</f>
        <v>-0.82</v>
      </c>
      <c r="G2709" s="5" t="str">
        <f>FIXED('WinBUGS output'!O2708,2)</f>
        <v>0.58</v>
      </c>
      <c r="H2709" s="38"/>
      <c r="I2709" s="38"/>
      <c r="J2709" s="38"/>
      <c r="X2709" s="5" t="str">
        <f t="shared" si="96"/>
        <v>Computerised mindfulness intervention</v>
      </c>
      <c r="Y2709" s="5" t="str">
        <f t="shared" si="97"/>
        <v>Tailored computerised psychoeducation and self-help strategies</v>
      </c>
      <c r="Z2709" s="5" t="str">
        <f>FIXED(EXP('WinBUGS output'!N2708),2)</f>
        <v>0.96</v>
      </c>
      <c r="AA2709" s="5" t="str">
        <f>FIXED(EXP('WinBUGS output'!M2708),2)</f>
        <v>0.44</v>
      </c>
      <c r="AB2709" s="5" t="str">
        <f>FIXED(EXP('WinBUGS output'!O2708),2)</f>
        <v>1.79</v>
      </c>
    </row>
    <row r="2710" spans="1:28" x14ac:dyDescent="0.25">
      <c r="A2710" s="15">
        <v>38</v>
      </c>
      <c r="B2710" s="15">
        <v>44</v>
      </c>
      <c r="C2710" s="5" t="str">
        <f>VLOOKUP(A2710,'WinBUGS output'!A:C,3,FALSE)</f>
        <v>Computerised mindfulness intervention</v>
      </c>
      <c r="D2710" s="5" t="str">
        <f>VLOOKUP(B2710,'WinBUGS output'!A:C,3,FALSE)</f>
        <v>Lifestyle factors discussion</v>
      </c>
      <c r="E2710" s="5" t="str">
        <f>FIXED('WinBUGS output'!N2709,2)</f>
        <v>-0.75</v>
      </c>
      <c r="F2710" s="5" t="str">
        <f>FIXED('WinBUGS output'!M2709,2)</f>
        <v>-1.67</v>
      </c>
      <c r="G2710" s="5" t="str">
        <f>FIXED('WinBUGS output'!O2709,2)</f>
        <v>0.13</v>
      </c>
      <c r="H2710" s="38"/>
      <c r="I2710" s="38"/>
      <c r="J2710" s="38"/>
      <c r="X2710" s="5" t="str">
        <f t="shared" si="96"/>
        <v>Computerised mindfulness intervention</v>
      </c>
      <c r="Y2710" s="5" t="str">
        <f t="shared" si="97"/>
        <v>Lifestyle factors discussion</v>
      </c>
      <c r="Z2710" s="5" t="str">
        <f>FIXED(EXP('WinBUGS output'!N2709),2)</f>
        <v>0.47</v>
      </c>
      <c r="AA2710" s="5" t="str">
        <f>FIXED(EXP('WinBUGS output'!M2709),2)</f>
        <v>0.19</v>
      </c>
      <c r="AB2710" s="5" t="str">
        <f>FIXED(EXP('WinBUGS output'!O2709),2)</f>
        <v>1.14</v>
      </c>
    </row>
    <row r="2711" spans="1:28" x14ac:dyDescent="0.25">
      <c r="A2711" s="15">
        <v>38</v>
      </c>
      <c r="B2711" s="15">
        <v>45</v>
      </c>
      <c r="C2711" s="5" t="str">
        <f>VLOOKUP(A2711,'WinBUGS output'!A:C,3,FALSE)</f>
        <v>Computerised mindfulness intervention</v>
      </c>
      <c r="D2711" s="5" t="str">
        <f>VLOOKUP(B2711,'WinBUGS output'!A:C,3,FALSE)</f>
        <v>Psychoeducational group programme</v>
      </c>
      <c r="E2711" s="5" t="str">
        <f>FIXED('WinBUGS output'!N2710,2)</f>
        <v>-0.88</v>
      </c>
      <c r="F2711" s="5" t="str">
        <f>FIXED('WinBUGS output'!M2710,2)</f>
        <v>-1.84</v>
      </c>
      <c r="G2711" s="5" t="str">
        <f>FIXED('WinBUGS output'!O2710,2)</f>
        <v>-0.01</v>
      </c>
      <c r="H2711" s="38"/>
      <c r="I2711" s="38"/>
      <c r="J2711" s="38"/>
      <c r="X2711" s="5" t="str">
        <f t="shared" si="96"/>
        <v>Computerised mindfulness intervention</v>
      </c>
      <c r="Y2711" s="5" t="str">
        <f t="shared" si="97"/>
        <v>Psychoeducational group programme</v>
      </c>
      <c r="Z2711" s="5" t="str">
        <f>FIXED(EXP('WinBUGS output'!N2710),2)</f>
        <v>0.41</v>
      </c>
      <c r="AA2711" s="5" t="str">
        <f>FIXED(EXP('WinBUGS output'!M2710),2)</f>
        <v>0.16</v>
      </c>
      <c r="AB2711" s="5" t="str">
        <f>FIXED(EXP('WinBUGS output'!O2710),2)</f>
        <v>0.99</v>
      </c>
    </row>
    <row r="2712" spans="1:28" x14ac:dyDescent="0.25">
      <c r="A2712" s="15">
        <v>38</v>
      </c>
      <c r="B2712" s="15">
        <v>46</v>
      </c>
      <c r="C2712" s="5" t="str">
        <f>VLOOKUP(A2712,'WinBUGS output'!A:C,3,FALSE)</f>
        <v>Computerised mindfulness intervention</v>
      </c>
      <c r="D2712" s="5" t="str">
        <f>VLOOKUP(B2712,'WinBUGS output'!A:C,3,FALSE)</f>
        <v>Psychoeducational group programme + TAU</v>
      </c>
      <c r="E2712" s="5" t="str">
        <f>FIXED('WinBUGS output'!N2711,2)</f>
        <v>-0.59</v>
      </c>
      <c r="F2712" s="5" t="str">
        <f>FIXED('WinBUGS output'!M2711,2)</f>
        <v>-1.44</v>
      </c>
      <c r="G2712" s="5" t="str">
        <f>FIXED('WinBUGS output'!O2711,2)</f>
        <v>0.24</v>
      </c>
      <c r="H2712" s="38"/>
      <c r="I2712" s="38"/>
      <c r="J2712" s="38"/>
      <c r="X2712" s="5" t="str">
        <f t="shared" si="96"/>
        <v>Computerised mindfulness intervention</v>
      </c>
      <c r="Y2712" s="5" t="str">
        <f t="shared" si="97"/>
        <v>Psychoeducational group programme + TAU</v>
      </c>
      <c r="Z2712" s="5" t="str">
        <f>FIXED(EXP('WinBUGS output'!N2711),2)</f>
        <v>0.55</v>
      </c>
      <c r="AA2712" s="5" t="str">
        <f>FIXED(EXP('WinBUGS output'!M2711),2)</f>
        <v>0.24</v>
      </c>
      <c r="AB2712" s="5" t="str">
        <f>FIXED(EXP('WinBUGS output'!O2711),2)</f>
        <v>1.27</v>
      </c>
    </row>
    <row r="2713" spans="1:28" x14ac:dyDescent="0.25">
      <c r="A2713" s="15">
        <v>38</v>
      </c>
      <c r="B2713" s="15">
        <v>47</v>
      </c>
      <c r="C2713" s="5" t="str">
        <f>VLOOKUP(A2713,'WinBUGS output'!A:C,3,FALSE)</f>
        <v>Computerised mindfulness intervention</v>
      </c>
      <c r="D2713" s="5" t="str">
        <f>VLOOKUP(B2713,'WinBUGS output'!A:C,3,FALSE)</f>
        <v>Interpersonal psychotherapy (IPT)</v>
      </c>
      <c r="E2713" s="5" t="str">
        <f>FIXED('WinBUGS output'!N2712,2)</f>
        <v>-0.40</v>
      </c>
      <c r="F2713" s="5" t="str">
        <f>FIXED('WinBUGS output'!M2712,2)</f>
        <v>-1.17</v>
      </c>
      <c r="G2713" s="5" t="str">
        <f>FIXED('WinBUGS output'!O2712,2)</f>
        <v>0.36</v>
      </c>
      <c r="H2713" s="38"/>
      <c r="I2713" s="38"/>
      <c r="J2713" s="38"/>
      <c r="X2713" s="5" t="str">
        <f t="shared" si="96"/>
        <v>Computerised mindfulness intervention</v>
      </c>
      <c r="Y2713" s="5" t="str">
        <f t="shared" si="97"/>
        <v>Interpersonal psychotherapy (IPT)</v>
      </c>
      <c r="Z2713" s="5" t="str">
        <f>FIXED(EXP('WinBUGS output'!N2712),2)</f>
        <v>0.67</v>
      </c>
      <c r="AA2713" s="5" t="str">
        <f>FIXED(EXP('WinBUGS output'!M2712),2)</f>
        <v>0.31</v>
      </c>
      <c r="AB2713" s="5" t="str">
        <f>FIXED(EXP('WinBUGS output'!O2712),2)</f>
        <v>1.43</v>
      </c>
    </row>
    <row r="2714" spans="1:28" x14ac:dyDescent="0.25">
      <c r="A2714" s="15">
        <v>38</v>
      </c>
      <c r="B2714" s="15">
        <v>48</v>
      </c>
      <c r="C2714" s="5" t="str">
        <f>VLOOKUP(A2714,'WinBUGS output'!A:C,3,FALSE)</f>
        <v>Computerised mindfulness intervention</v>
      </c>
      <c r="D2714" s="5" t="str">
        <f>VLOOKUP(B2714,'WinBUGS output'!A:C,3,FALSE)</f>
        <v>Interpersonal psychotherapy (IPT) + TAU</v>
      </c>
      <c r="E2714" s="5" t="str">
        <f>FIXED('WinBUGS output'!N2713,2)</f>
        <v>-0.57</v>
      </c>
      <c r="F2714" s="5" t="str">
        <f>FIXED('WinBUGS output'!M2713,2)</f>
        <v>-1.65</v>
      </c>
      <c r="G2714" s="5" t="str">
        <f>FIXED('WinBUGS output'!O2713,2)</f>
        <v>0.38</v>
      </c>
      <c r="H2714" s="38"/>
      <c r="I2714" s="38"/>
      <c r="J2714" s="38"/>
      <c r="X2714" s="5" t="str">
        <f t="shared" si="96"/>
        <v>Computerised mindfulness intervention</v>
      </c>
      <c r="Y2714" s="5" t="str">
        <f t="shared" si="97"/>
        <v>Interpersonal psychotherapy (IPT) + TAU</v>
      </c>
      <c r="Z2714" s="5" t="str">
        <f>FIXED(EXP('WinBUGS output'!N2713),2)</f>
        <v>0.57</v>
      </c>
      <c r="AA2714" s="5" t="str">
        <f>FIXED(EXP('WinBUGS output'!M2713),2)</f>
        <v>0.19</v>
      </c>
      <c r="AB2714" s="5" t="str">
        <f>FIXED(EXP('WinBUGS output'!O2713),2)</f>
        <v>1.46</v>
      </c>
    </row>
    <row r="2715" spans="1:28" x14ac:dyDescent="0.25">
      <c r="A2715" s="15">
        <v>38</v>
      </c>
      <c r="B2715" s="15">
        <v>49</v>
      </c>
      <c r="C2715" s="5" t="str">
        <f>VLOOKUP(A2715,'WinBUGS output'!A:C,3,FALSE)</f>
        <v>Computerised mindfulness intervention</v>
      </c>
      <c r="D2715" s="5" t="str">
        <f>VLOOKUP(B2715,'WinBUGS output'!A:C,3,FALSE)</f>
        <v>Emotion-focused therapy (EFT)</v>
      </c>
      <c r="E2715" s="5" t="str">
        <f>FIXED('WinBUGS output'!N2714,2)</f>
        <v>-0.48</v>
      </c>
      <c r="F2715" s="5" t="str">
        <f>FIXED('WinBUGS output'!M2714,2)</f>
        <v>-1.51</v>
      </c>
      <c r="G2715" s="5" t="str">
        <f>FIXED('WinBUGS output'!O2714,2)</f>
        <v>0.45</v>
      </c>
      <c r="H2715" s="38"/>
      <c r="I2715" s="38"/>
      <c r="J2715" s="38"/>
      <c r="X2715" s="5" t="str">
        <f t="shared" si="96"/>
        <v>Computerised mindfulness intervention</v>
      </c>
      <c r="Y2715" s="5" t="str">
        <f t="shared" si="97"/>
        <v>Emotion-focused therapy (EFT)</v>
      </c>
      <c r="Z2715" s="5" t="str">
        <f>FIXED(EXP('WinBUGS output'!N2714),2)</f>
        <v>0.62</v>
      </c>
      <c r="AA2715" s="5" t="str">
        <f>FIXED(EXP('WinBUGS output'!M2714),2)</f>
        <v>0.22</v>
      </c>
      <c r="AB2715" s="5" t="str">
        <f>FIXED(EXP('WinBUGS output'!O2714),2)</f>
        <v>1.56</v>
      </c>
    </row>
    <row r="2716" spans="1:28" x14ac:dyDescent="0.25">
      <c r="A2716" s="15">
        <v>38</v>
      </c>
      <c r="B2716" s="15">
        <v>50</v>
      </c>
      <c r="C2716" s="5" t="str">
        <f>VLOOKUP(A2716,'WinBUGS output'!A:C,3,FALSE)</f>
        <v>Computerised mindfulness intervention</v>
      </c>
      <c r="D2716" s="5" t="str">
        <f>VLOOKUP(B2716,'WinBUGS output'!A:C,3,FALSE)</f>
        <v>Interpersonal counselling</v>
      </c>
      <c r="E2716" s="5" t="str">
        <f>FIXED('WinBUGS output'!N2715,2)</f>
        <v>-0.45</v>
      </c>
      <c r="F2716" s="5" t="str">
        <f>FIXED('WinBUGS output'!M2715,2)</f>
        <v>-1.38</v>
      </c>
      <c r="G2716" s="5" t="str">
        <f>FIXED('WinBUGS output'!O2715,2)</f>
        <v>0.43</v>
      </c>
      <c r="H2716" s="38"/>
      <c r="I2716" s="38"/>
      <c r="J2716" s="38"/>
      <c r="X2716" s="5" t="str">
        <f t="shared" si="96"/>
        <v>Computerised mindfulness intervention</v>
      </c>
      <c r="Y2716" s="5" t="str">
        <f t="shared" si="97"/>
        <v>Interpersonal counselling</v>
      </c>
      <c r="Z2716" s="5" t="str">
        <f>FIXED(EXP('WinBUGS output'!N2715),2)</f>
        <v>0.64</v>
      </c>
      <c r="AA2716" s="5" t="str">
        <f>FIXED(EXP('WinBUGS output'!M2715),2)</f>
        <v>0.25</v>
      </c>
      <c r="AB2716" s="5" t="str">
        <f>FIXED(EXP('WinBUGS output'!O2715),2)</f>
        <v>1.54</v>
      </c>
    </row>
    <row r="2717" spans="1:28" x14ac:dyDescent="0.25">
      <c r="A2717" s="15">
        <v>38</v>
      </c>
      <c r="B2717" s="15">
        <v>51</v>
      </c>
      <c r="C2717" s="5" t="str">
        <f>VLOOKUP(A2717,'WinBUGS output'!A:C,3,FALSE)</f>
        <v>Computerised mindfulness intervention</v>
      </c>
      <c r="D2717" s="5" t="str">
        <f>VLOOKUP(B2717,'WinBUGS output'!A:C,3,FALSE)</f>
        <v>Non-directive counselling</v>
      </c>
      <c r="E2717" s="5" t="str">
        <f>FIXED('WinBUGS output'!N2716,2)</f>
        <v>-0.25</v>
      </c>
      <c r="F2717" s="5" t="str">
        <f>FIXED('WinBUGS output'!M2716,2)</f>
        <v>-1.14</v>
      </c>
      <c r="G2717" s="5" t="str">
        <f>FIXED('WinBUGS output'!O2716,2)</f>
        <v>0.67</v>
      </c>
      <c r="H2717" s="38"/>
      <c r="I2717" s="38"/>
      <c r="J2717" s="38"/>
      <c r="X2717" s="5" t="str">
        <f t="shared" si="96"/>
        <v>Computerised mindfulness intervention</v>
      </c>
      <c r="Y2717" s="5" t="str">
        <f t="shared" si="97"/>
        <v>Non-directive counselling</v>
      </c>
      <c r="Z2717" s="5" t="str">
        <f>FIXED(EXP('WinBUGS output'!N2716),2)</f>
        <v>0.78</v>
      </c>
      <c r="AA2717" s="5" t="str">
        <f>FIXED(EXP('WinBUGS output'!M2716),2)</f>
        <v>0.32</v>
      </c>
      <c r="AB2717" s="5" t="str">
        <f>FIXED(EXP('WinBUGS output'!O2716),2)</f>
        <v>1.96</v>
      </c>
    </row>
    <row r="2718" spans="1:28" x14ac:dyDescent="0.25">
      <c r="A2718" s="15">
        <v>38</v>
      </c>
      <c r="B2718" s="15">
        <v>52</v>
      </c>
      <c r="C2718" s="5" t="str">
        <f>VLOOKUP(A2718,'WinBUGS output'!A:C,3,FALSE)</f>
        <v>Computerised mindfulness intervention</v>
      </c>
      <c r="D2718" s="5" t="str">
        <f>VLOOKUP(B2718,'WinBUGS output'!A:C,3,FALSE)</f>
        <v>Non-directive counselling + TAU</v>
      </c>
      <c r="E2718" s="5" t="str">
        <f>FIXED('WinBUGS output'!N2717,2)</f>
        <v>-0.28</v>
      </c>
      <c r="F2718" s="5" t="str">
        <f>FIXED('WinBUGS output'!M2717,2)</f>
        <v>-1.20</v>
      </c>
      <c r="G2718" s="5" t="str">
        <f>FIXED('WinBUGS output'!O2717,2)</f>
        <v>0.66</v>
      </c>
      <c r="H2718" s="38"/>
      <c r="I2718" s="38"/>
      <c r="J2718" s="38"/>
      <c r="X2718" s="5" t="str">
        <f t="shared" si="96"/>
        <v>Computerised mindfulness intervention</v>
      </c>
      <c r="Y2718" s="5" t="str">
        <f t="shared" si="97"/>
        <v>Non-directive counselling + TAU</v>
      </c>
      <c r="Z2718" s="5" t="str">
        <f>FIXED(EXP('WinBUGS output'!N2717),2)</f>
        <v>0.76</v>
      </c>
      <c r="AA2718" s="5" t="str">
        <f>FIXED(EXP('WinBUGS output'!M2717),2)</f>
        <v>0.30</v>
      </c>
      <c r="AB2718" s="5" t="str">
        <f>FIXED(EXP('WinBUGS output'!O2717),2)</f>
        <v>1.94</v>
      </c>
    </row>
    <row r="2719" spans="1:28" x14ac:dyDescent="0.25">
      <c r="A2719" s="15">
        <v>38</v>
      </c>
      <c r="B2719" s="15">
        <v>53</v>
      </c>
      <c r="C2719" s="5" t="str">
        <f>VLOOKUP(A2719,'WinBUGS output'!A:C,3,FALSE)</f>
        <v>Computerised mindfulness intervention</v>
      </c>
      <c r="D2719" s="5" t="str">
        <f>VLOOKUP(B2719,'WinBUGS output'!A:C,3,FALSE)</f>
        <v>Psychodynamic counselling + TAU</v>
      </c>
      <c r="E2719" s="5" t="str">
        <f>FIXED('WinBUGS output'!N2718,2)</f>
        <v>-0.37</v>
      </c>
      <c r="F2719" s="5" t="str">
        <f>FIXED('WinBUGS output'!M2718,2)</f>
        <v>-1.35</v>
      </c>
      <c r="G2719" s="5" t="str">
        <f>FIXED('WinBUGS output'!O2718,2)</f>
        <v>0.59</v>
      </c>
      <c r="H2719" s="38"/>
      <c r="I2719" s="38"/>
      <c r="J2719" s="38"/>
      <c r="X2719" s="5" t="str">
        <f t="shared" si="96"/>
        <v>Computerised mindfulness intervention</v>
      </c>
      <c r="Y2719" s="5" t="str">
        <f t="shared" si="97"/>
        <v>Psychodynamic counselling + TAU</v>
      </c>
      <c r="Z2719" s="5" t="str">
        <f>FIXED(EXP('WinBUGS output'!N2718),2)</f>
        <v>0.69</v>
      </c>
      <c r="AA2719" s="5" t="str">
        <f>FIXED(EXP('WinBUGS output'!M2718),2)</f>
        <v>0.26</v>
      </c>
      <c r="AB2719" s="5" t="str">
        <f>FIXED(EXP('WinBUGS output'!O2718),2)</f>
        <v>1.81</v>
      </c>
    </row>
    <row r="2720" spans="1:28" x14ac:dyDescent="0.25">
      <c r="A2720" s="15">
        <v>38</v>
      </c>
      <c r="B2720" s="15">
        <v>54</v>
      </c>
      <c r="C2720" s="5" t="str">
        <f>VLOOKUP(A2720,'WinBUGS output'!A:C,3,FALSE)</f>
        <v>Computerised mindfulness intervention</v>
      </c>
      <c r="D2720" s="5" t="str">
        <f>VLOOKUP(B2720,'WinBUGS output'!A:C,3,FALSE)</f>
        <v>Relational client-centered therapy</v>
      </c>
      <c r="E2720" s="5" t="str">
        <f>FIXED('WinBUGS output'!N2719,2)</f>
        <v>-0.39</v>
      </c>
      <c r="F2720" s="5" t="str">
        <f>FIXED('WinBUGS output'!M2719,2)</f>
        <v>-1.48</v>
      </c>
      <c r="G2720" s="5" t="str">
        <f>FIXED('WinBUGS output'!O2719,2)</f>
        <v>0.63</v>
      </c>
      <c r="H2720" s="38"/>
      <c r="I2720" s="38"/>
      <c r="J2720" s="38"/>
      <c r="X2720" s="5" t="str">
        <f t="shared" si="96"/>
        <v>Computerised mindfulness intervention</v>
      </c>
      <c r="Y2720" s="5" t="str">
        <f t="shared" si="97"/>
        <v>Relational client-centered therapy</v>
      </c>
      <c r="Z2720" s="5" t="str">
        <f>FIXED(EXP('WinBUGS output'!N2719),2)</f>
        <v>0.68</v>
      </c>
      <c r="AA2720" s="5" t="str">
        <f>FIXED(EXP('WinBUGS output'!M2719),2)</f>
        <v>0.23</v>
      </c>
      <c r="AB2720" s="5" t="str">
        <f>FIXED(EXP('WinBUGS output'!O2719),2)</f>
        <v>1.88</v>
      </c>
    </row>
    <row r="2721" spans="1:28" x14ac:dyDescent="0.25">
      <c r="A2721" s="15">
        <v>38</v>
      </c>
      <c r="B2721" s="15">
        <v>55</v>
      </c>
      <c r="C2721" s="5" t="str">
        <f>VLOOKUP(A2721,'WinBUGS output'!A:C,3,FALSE)</f>
        <v>Computerised mindfulness intervention</v>
      </c>
      <c r="D2721" s="5" t="str">
        <f>VLOOKUP(B2721,'WinBUGS output'!A:C,3,FALSE)</f>
        <v>Wheel of wellness counselling</v>
      </c>
      <c r="E2721" s="5" t="str">
        <f>FIXED('WinBUGS output'!N2720,2)</f>
        <v>-0.45</v>
      </c>
      <c r="F2721" s="5" t="str">
        <f>FIXED('WinBUGS output'!M2720,2)</f>
        <v>-1.55</v>
      </c>
      <c r="G2721" s="5" t="str">
        <f>FIXED('WinBUGS output'!O2720,2)</f>
        <v>0.53</v>
      </c>
      <c r="H2721" s="38"/>
      <c r="I2721" s="38"/>
      <c r="J2721" s="38"/>
      <c r="X2721" s="5" t="str">
        <f t="shared" si="96"/>
        <v>Computerised mindfulness intervention</v>
      </c>
      <c r="Y2721" s="5" t="str">
        <f t="shared" si="97"/>
        <v>Wheel of wellness counselling</v>
      </c>
      <c r="Z2721" s="5" t="str">
        <f>FIXED(EXP('WinBUGS output'!N2720),2)</f>
        <v>0.63</v>
      </c>
      <c r="AA2721" s="5" t="str">
        <f>FIXED(EXP('WinBUGS output'!M2720),2)</f>
        <v>0.21</v>
      </c>
      <c r="AB2721" s="5" t="str">
        <f>FIXED(EXP('WinBUGS output'!O2720),2)</f>
        <v>1.70</v>
      </c>
    </row>
    <row r="2722" spans="1:28" x14ac:dyDescent="0.25">
      <c r="A2722" s="15">
        <v>38</v>
      </c>
      <c r="B2722" s="15">
        <v>56</v>
      </c>
      <c r="C2722" s="5" t="str">
        <f>VLOOKUP(A2722,'WinBUGS output'!A:C,3,FALSE)</f>
        <v>Computerised mindfulness intervention</v>
      </c>
      <c r="D2722" s="5" t="str">
        <f>VLOOKUP(B2722,'WinBUGS output'!A:C,3,FALSE)</f>
        <v>Problem solving group</v>
      </c>
      <c r="E2722" s="5" t="str">
        <f>FIXED('WinBUGS output'!N2721,2)</f>
        <v>-0.43</v>
      </c>
      <c r="F2722" s="5" t="str">
        <f>FIXED('WinBUGS output'!M2721,2)</f>
        <v>-1.47</v>
      </c>
      <c r="G2722" s="5" t="str">
        <f>FIXED('WinBUGS output'!O2721,2)</f>
        <v>0.64</v>
      </c>
      <c r="H2722" s="38"/>
      <c r="I2722" s="38"/>
      <c r="J2722" s="38"/>
      <c r="X2722" s="5" t="str">
        <f t="shared" si="96"/>
        <v>Computerised mindfulness intervention</v>
      </c>
      <c r="Y2722" s="5" t="str">
        <f t="shared" si="97"/>
        <v>Problem solving group</v>
      </c>
      <c r="Z2722" s="5" t="str">
        <f>FIXED(EXP('WinBUGS output'!N2721),2)</f>
        <v>0.65</v>
      </c>
      <c r="AA2722" s="5" t="str">
        <f>FIXED(EXP('WinBUGS output'!M2721),2)</f>
        <v>0.23</v>
      </c>
      <c r="AB2722" s="5" t="str">
        <f>FIXED(EXP('WinBUGS output'!O2721),2)</f>
        <v>1.90</v>
      </c>
    </row>
    <row r="2723" spans="1:28" x14ac:dyDescent="0.25">
      <c r="A2723" s="15">
        <v>38</v>
      </c>
      <c r="B2723" s="15">
        <v>57</v>
      </c>
      <c r="C2723" s="5" t="str">
        <f>VLOOKUP(A2723,'WinBUGS output'!A:C,3,FALSE)</f>
        <v>Computerised mindfulness intervention</v>
      </c>
      <c r="D2723" s="5" t="str">
        <f>VLOOKUP(B2723,'WinBUGS output'!A:C,3,FALSE)</f>
        <v>Problem solving individual</v>
      </c>
      <c r="E2723" s="5" t="str">
        <f>FIXED('WinBUGS output'!N2722,2)</f>
        <v>-0.52</v>
      </c>
      <c r="F2723" s="5" t="str">
        <f>FIXED('WinBUGS output'!M2722,2)</f>
        <v>-1.38</v>
      </c>
      <c r="G2723" s="5" t="str">
        <f>FIXED('WinBUGS output'!O2722,2)</f>
        <v>0.34</v>
      </c>
      <c r="H2723" s="38"/>
      <c r="I2723" s="38"/>
      <c r="J2723" s="38"/>
      <c r="X2723" s="5" t="str">
        <f t="shared" si="96"/>
        <v>Computerised mindfulness intervention</v>
      </c>
      <c r="Y2723" s="5" t="str">
        <f t="shared" si="97"/>
        <v>Problem solving individual</v>
      </c>
      <c r="Z2723" s="5" t="str">
        <f>FIXED(EXP('WinBUGS output'!N2722),2)</f>
        <v>0.59</v>
      </c>
      <c r="AA2723" s="5" t="str">
        <f>FIXED(EXP('WinBUGS output'!M2722),2)</f>
        <v>0.25</v>
      </c>
      <c r="AB2723" s="5" t="str">
        <f>FIXED(EXP('WinBUGS output'!O2722),2)</f>
        <v>1.40</v>
      </c>
    </row>
    <row r="2724" spans="1:28" x14ac:dyDescent="0.25">
      <c r="A2724" s="15">
        <v>38</v>
      </c>
      <c r="B2724" s="15">
        <v>58</v>
      </c>
      <c r="C2724" s="5" t="str">
        <f>VLOOKUP(A2724,'WinBUGS output'!A:C,3,FALSE)</f>
        <v>Computerised mindfulness intervention</v>
      </c>
      <c r="D2724" s="5" t="str">
        <f>VLOOKUP(B2724,'WinBUGS output'!A:C,3,FALSE)</f>
        <v>Problem solving individual + TAU</v>
      </c>
      <c r="E2724" s="5" t="str">
        <f>FIXED('WinBUGS output'!N2723,2)</f>
        <v>-0.61</v>
      </c>
      <c r="F2724" s="5" t="str">
        <f>FIXED('WinBUGS output'!M2723,2)</f>
        <v>-1.62</v>
      </c>
      <c r="G2724" s="5" t="str">
        <f>FIXED('WinBUGS output'!O2723,2)</f>
        <v>0.34</v>
      </c>
      <c r="H2724" s="38"/>
      <c r="I2724" s="38"/>
      <c r="J2724" s="38"/>
      <c r="X2724" s="5" t="str">
        <f t="shared" si="96"/>
        <v>Computerised mindfulness intervention</v>
      </c>
      <c r="Y2724" s="5" t="str">
        <f t="shared" si="97"/>
        <v>Problem solving individual + TAU</v>
      </c>
      <c r="Z2724" s="5" t="str">
        <f>FIXED(EXP('WinBUGS output'!N2723),2)</f>
        <v>0.54</v>
      </c>
      <c r="AA2724" s="5" t="str">
        <f>FIXED(EXP('WinBUGS output'!M2723),2)</f>
        <v>0.20</v>
      </c>
      <c r="AB2724" s="5" t="str">
        <f>FIXED(EXP('WinBUGS output'!O2723),2)</f>
        <v>1.41</v>
      </c>
    </row>
    <row r="2725" spans="1:28" x14ac:dyDescent="0.25">
      <c r="A2725" s="15">
        <v>38</v>
      </c>
      <c r="B2725" s="15">
        <v>59</v>
      </c>
      <c r="C2725" s="5" t="str">
        <f>VLOOKUP(A2725,'WinBUGS output'!A:C,3,FALSE)</f>
        <v>Computerised mindfulness intervention</v>
      </c>
      <c r="D2725" s="5" t="str">
        <f>VLOOKUP(B2725,'WinBUGS output'!A:C,3,FALSE)</f>
        <v>Problem solving individual + enhanced TAU</v>
      </c>
      <c r="E2725" s="5" t="str">
        <f>FIXED('WinBUGS output'!N2724,2)</f>
        <v>-0.40</v>
      </c>
      <c r="F2725" s="5" t="str">
        <f>FIXED('WinBUGS output'!M2724,2)</f>
        <v>-1.41</v>
      </c>
      <c r="G2725" s="5" t="str">
        <f>FIXED('WinBUGS output'!O2724,2)</f>
        <v>0.66</v>
      </c>
      <c r="H2725" s="38"/>
      <c r="I2725" s="38"/>
      <c r="J2725" s="38"/>
      <c r="X2725" s="5" t="str">
        <f t="shared" si="96"/>
        <v>Computerised mindfulness intervention</v>
      </c>
      <c r="Y2725" s="5" t="str">
        <f t="shared" si="97"/>
        <v>Problem solving individual + enhanced TAU</v>
      </c>
      <c r="Z2725" s="5" t="str">
        <f>FIXED(EXP('WinBUGS output'!N2724),2)</f>
        <v>0.67</v>
      </c>
      <c r="AA2725" s="5" t="str">
        <f>FIXED(EXP('WinBUGS output'!M2724),2)</f>
        <v>0.24</v>
      </c>
      <c r="AB2725" s="5" t="str">
        <f>FIXED(EXP('WinBUGS output'!O2724),2)</f>
        <v>1.94</v>
      </c>
    </row>
    <row r="2726" spans="1:28" x14ac:dyDescent="0.25">
      <c r="A2726" s="15">
        <v>38</v>
      </c>
      <c r="B2726" s="15">
        <v>60</v>
      </c>
      <c r="C2726" s="5" t="str">
        <f>VLOOKUP(A2726,'WinBUGS output'!A:C,3,FALSE)</f>
        <v>Computerised mindfulness intervention</v>
      </c>
      <c r="D2726" s="5" t="str">
        <f>VLOOKUP(B2726,'WinBUGS output'!A:C,3,FALSE)</f>
        <v>Behavioural activation (BA)</v>
      </c>
      <c r="E2726" s="5" t="str">
        <f>FIXED('WinBUGS output'!N2725,2)</f>
        <v>-0.79</v>
      </c>
      <c r="F2726" s="5" t="str">
        <f>FIXED('WinBUGS output'!M2725,2)</f>
        <v>-1.79</v>
      </c>
      <c r="G2726" s="5" t="str">
        <f>FIXED('WinBUGS output'!O2725,2)</f>
        <v>0.18</v>
      </c>
      <c r="H2726" s="38"/>
      <c r="I2726" s="38"/>
      <c r="J2726" s="38"/>
      <c r="X2726" s="5" t="str">
        <f t="shared" si="96"/>
        <v>Computerised mindfulness intervention</v>
      </c>
      <c r="Y2726" s="5" t="str">
        <f t="shared" si="97"/>
        <v>Behavioural activation (BA)</v>
      </c>
      <c r="Z2726" s="5" t="str">
        <f>FIXED(EXP('WinBUGS output'!N2725),2)</f>
        <v>0.45</v>
      </c>
      <c r="AA2726" s="5" t="str">
        <f>FIXED(EXP('WinBUGS output'!M2725),2)</f>
        <v>0.17</v>
      </c>
      <c r="AB2726" s="5" t="str">
        <f>FIXED(EXP('WinBUGS output'!O2725),2)</f>
        <v>1.20</v>
      </c>
    </row>
    <row r="2727" spans="1:28" x14ac:dyDescent="0.25">
      <c r="A2727" s="15">
        <v>38</v>
      </c>
      <c r="B2727" s="15">
        <v>61</v>
      </c>
      <c r="C2727" s="5" t="str">
        <f>VLOOKUP(A2727,'WinBUGS output'!A:C,3,FALSE)</f>
        <v>Computerised mindfulness intervention</v>
      </c>
      <c r="D2727" s="5" t="str">
        <f>VLOOKUP(B2727,'WinBUGS output'!A:C,3,FALSE)</f>
        <v>Behavioural activation (BA) + TAU</v>
      </c>
      <c r="E2727" s="5" t="str">
        <f>FIXED('WinBUGS output'!N2726,2)</f>
        <v>-0.54</v>
      </c>
      <c r="F2727" s="5" t="str">
        <f>FIXED('WinBUGS output'!M2726,2)</f>
        <v>-1.71</v>
      </c>
      <c r="G2727" s="5" t="str">
        <f>FIXED('WinBUGS output'!O2726,2)</f>
        <v>0.66</v>
      </c>
      <c r="H2727" s="38"/>
      <c r="I2727" s="38"/>
      <c r="J2727" s="38"/>
      <c r="X2727" s="5" t="str">
        <f t="shared" si="96"/>
        <v>Computerised mindfulness intervention</v>
      </c>
      <c r="Y2727" s="5" t="str">
        <f t="shared" si="97"/>
        <v>Behavioural activation (BA) + TAU</v>
      </c>
      <c r="Z2727" s="5" t="str">
        <f>FIXED(EXP('WinBUGS output'!N2726),2)</f>
        <v>0.58</v>
      </c>
      <c r="AA2727" s="5" t="str">
        <f>FIXED(EXP('WinBUGS output'!M2726),2)</f>
        <v>0.18</v>
      </c>
      <c r="AB2727" s="5" t="str">
        <f>FIXED(EXP('WinBUGS output'!O2726),2)</f>
        <v>1.94</v>
      </c>
    </row>
    <row r="2728" spans="1:28" x14ac:dyDescent="0.25">
      <c r="A2728" s="15">
        <v>38</v>
      </c>
      <c r="B2728" s="15">
        <v>62</v>
      </c>
      <c r="C2728" s="5" t="str">
        <f>VLOOKUP(A2728,'WinBUGS output'!A:C,3,FALSE)</f>
        <v>Computerised mindfulness intervention</v>
      </c>
      <c r="D2728" s="5" t="str">
        <f>VLOOKUP(B2728,'WinBUGS output'!A:C,3,FALSE)</f>
        <v>Behavioural therapy (Lewinsohn 1976)</v>
      </c>
      <c r="E2728" s="5" t="str">
        <f>FIXED('WinBUGS output'!N2727,2)</f>
        <v>-0.36</v>
      </c>
      <c r="F2728" s="5" t="str">
        <f>FIXED('WinBUGS output'!M2727,2)</f>
        <v>-1.53</v>
      </c>
      <c r="G2728" s="5" t="str">
        <f>FIXED('WinBUGS output'!O2727,2)</f>
        <v>0.93</v>
      </c>
      <c r="H2728" s="38"/>
      <c r="I2728" s="38"/>
      <c r="J2728" s="38"/>
      <c r="X2728" s="5" t="str">
        <f t="shared" si="96"/>
        <v>Computerised mindfulness intervention</v>
      </c>
      <c r="Y2728" s="5" t="str">
        <f t="shared" si="97"/>
        <v>Behavioural therapy (Lewinsohn 1976)</v>
      </c>
      <c r="Z2728" s="5" t="str">
        <f>FIXED(EXP('WinBUGS output'!N2727),2)</f>
        <v>0.70</v>
      </c>
      <c r="AA2728" s="5" t="str">
        <f>FIXED(EXP('WinBUGS output'!M2727),2)</f>
        <v>0.22</v>
      </c>
      <c r="AB2728" s="5" t="str">
        <f>FIXED(EXP('WinBUGS output'!O2727),2)</f>
        <v>2.53</v>
      </c>
    </row>
    <row r="2729" spans="1:28" x14ac:dyDescent="0.25">
      <c r="A2729" s="15">
        <v>38</v>
      </c>
      <c r="B2729" s="15">
        <v>63</v>
      </c>
      <c r="C2729" s="5" t="str">
        <f>VLOOKUP(A2729,'WinBUGS output'!A:C,3,FALSE)</f>
        <v>Computerised mindfulness intervention</v>
      </c>
      <c r="D2729" s="5" t="str">
        <f>VLOOKUP(B2729,'WinBUGS output'!A:C,3,FALSE)</f>
        <v>Coping with Depression course (individual)</v>
      </c>
      <c r="E2729" s="5" t="str">
        <f>FIXED('WinBUGS output'!N2728,2)</f>
        <v>-0.54</v>
      </c>
      <c r="F2729" s="5" t="str">
        <f>FIXED('WinBUGS output'!M2728,2)</f>
        <v>-1.77</v>
      </c>
      <c r="G2729" s="5" t="str">
        <f>FIXED('WinBUGS output'!O2728,2)</f>
        <v>0.70</v>
      </c>
      <c r="H2729" s="38"/>
      <c r="I2729" s="38"/>
      <c r="J2729" s="38"/>
      <c r="X2729" s="5" t="str">
        <f t="shared" si="96"/>
        <v>Computerised mindfulness intervention</v>
      </c>
      <c r="Y2729" s="5" t="str">
        <f t="shared" si="97"/>
        <v>Coping with Depression course (individual)</v>
      </c>
      <c r="Z2729" s="5" t="str">
        <f>FIXED(EXP('WinBUGS output'!N2728),2)</f>
        <v>0.58</v>
      </c>
      <c r="AA2729" s="5" t="str">
        <f>FIXED(EXP('WinBUGS output'!M2728),2)</f>
        <v>0.17</v>
      </c>
      <c r="AB2729" s="5" t="str">
        <f>FIXED(EXP('WinBUGS output'!O2728),2)</f>
        <v>2.01</v>
      </c>
    </row>
    <row r="2730" spans="1:28" x14ac:dyDescent="0.25">
      <c r="A2730" s="15">
        <v>38</v>
      </c>
      <c r="B2730" s="15">
        <v>64</v>
      </c>
      <c r="C2730" s="5" t="str">
        <f>VLOOKUP(A2730,'WinBUGS output'!A:C,3,FALSE)</f>
        <v>Computerised mindfulness intervention</v>
      </c>
      <c r="D2730" s="5" t="str">
        <f>VLOOKUP(B2730,'WinBUGS output'!A:C,3,FALSE)</f>
        <v>CBT individual (under 15 sessions)</v>
      </c>
      <c r="E2730" s="5" t="str">
        <f>FIXED('WinBUGS output'!N2729,2)</f>
        <v>-0.44</v>
      </c>
      <c r="F2730" s="5" t="str">
        <f>FIXED('WinBUGS output'!M2729,2)</f>
        <v>-1.17</v>
      </c>
      <c r="G2730" s="5" t="str">
        <f>FIXED('WinBUGS output'!O2729,2)</f>
        <v>0.27</v>
      </c>
      <c r="H2730" s="38"/>
      <c r="I2730" s="38"/>
      <c r="J2730" s="38"/>
      <c r="X2730" s="5" t="str">
        <f t="shared" si="96"/>
        <v>Computerised mindfulness intervention</v>
      </c>
      <c r="Y2730" s="5" t="str">
        <f t="shared" si="97"/>
        <v>CBT individual (under 15 sessions)</v>
      </c>
      <c r="Z2730" s="5" t="str">
        <f>FIXED(EXP('WinBUGS output'!N2729),2)</f>
        <v>0.64</v>
      </c>
      <c r="AA2730" s="5" t="str">
        <f>FIXED(EXP('WinBUGS output'!M2729),2)</f>
        <v>0.31</v>
      </c>
      <c r="AB2730" s="5" t="str">
        <f>FIXED(EXP('WinBUGS output'!O2729),2)</f>
        <v>1.32</v>
      </c>
    </row>
    <row r="2731" spans="1:28" x14ac:dyDescent="0.25">
      <c r="A2731" s="15">
        <v>38</v>
      </c>
      <c r="B2731" s="15">
        <v>65</v>
      </c>
      <c r="C2731" s="5" t="str">
        <f>VLOOKUP(A2731,'WinBUGS output'!A:C,3,FALSE)</f>
        <v>Computerised mindfulness intervention</v>
      </c>
      <c r="D2731" s="5" t="str">
        <f>VLOOKUP(B2731,'WinBUGS output'!A:C,3,FALSE)</f>
        <v>CBT individual (under 15 sessions) + TAU</v>
      </c>
      <c r="E2731" s="5" t="str">
        <f>FIXED('WinBUGS output'!N2730,2)</f>
        <v>-0.38</v>
      </c>
      <c r="F2731" s="5" t="str">
        <f>FIXED('WinBUGS output'!M2730,2)</f>
        <v>-1.19</v>
      </c>
      <c r="G2731" s="5" t="str">
        <f>FIXED('WinBUGS output'!O2730,2)</f>
        <v>0.49</v>
      </c>
      <c r="H2731" s="38"/>
      <c r="I2731" s="38"/>
      <c r="J2731" s="38"/>
      <c r="X2731" s="5" t="str">
        <f t="shared" si="96"/>
        <v>Computerised mindfulness intervention</v>
      </c>
      <c r="Y2731" s="5" t="str">
        <f t="shared" si="97"/>
        <v>CBT individual (under 15 sessions) + TAU</v>
      </c>
      <c r="Z2731" s="5" t="str">
        <f>FIXED(EXP('WinBUGS output'!N2730),2)</f>
        <v>0.68</v>
      </c>
      <c r="AA2731" s="5" t="str">
        <f>FIXED(EXP('WinBUGS output'!M2730),2)</f>
        <v>0.30</v>
      </c>
      <c r="AB2731" s="5" t="str">
        <f>FIXED(EXP('WinBUGS output'!O2730),2)</f>
        <v>1.63</v>
      </c>
    </row>
    <row r="2732" spans="1:28" x14ac:dyDescent="0.25">
      <c r="A2732" s="15">
        <v>38</v>
      </c>
      <c r="B2732" s="15">
        <v>66</v>
      </c>
      <c r="C2732" s="5" t="str">
        <f>VLOOKUP(A2732,'WinBUGS output'!A:C,3,FALSE)</f>
        <v>Computerised mindfulness intervention</v>
      </c>
      <c r="D2732" s="5" t="str">
        <f>VLOOKUP(B2732,'WinBUGS output'!A:C,3,FALSE)</f>
        <v>CBT individual (over 15 sessions)</v>
      </c>
      <c r="E2732" s="5" t="str">
        <f>FIXED('WinBUGS output'!N2731,2)</f>
        <v>-0.50</v>
      </c>
      <c r="F2732" s="5" t="str">
        <f>FIXED('WinBUGS output'!M2731,2)</f>
        <v>-1.22</v>
      </c>
      <c r="G2732" s="5" t="str">
        <f>FIXED('WinBUGS output'!O2731,2)</f>
        <v>0.21</v>
      </c>
      <c r="H2732" s="38"/>
      <c r="I2732" s="38"/>
      <c r="J2732" s="38"/>
      <c r="X2732" s="5" t="str">
        <f t="shared" si="96"/>
        <v>Computerised mindfulness intervention</v>
      </c>
      <c r="Y2732" s="5" t="str">
        <f t="shared" si="97"/>
        <v>CBT individual (over 15 sessions)</v>
      </c>
      <c r="Z2732" s="5" t="str">
        <f>FIXED(EXP('WinBUGS output'!N2731),2)</f>
        <v>0.61</v>
      </c>
      <c r="AA2732" s="5" t="str">
        <f>FIXED(EXP('WinBUGS output'!M2731),2)</f>
        <v>0.29</v>
      </c>
      <c r="AB2732" s="5" t="str">
        <f>FIXED(EXP('WinBUGS output'!O2731),2)</f>
        <v>1.23</v>
      </c>
    </row>
    <row r="2733" spans="1:28" x14ac:dyDescent="0.25">
      <c r="A2733" s="15">
        <v>38</v>
      </c>
      <c r="B2733" s="15">
        <v>67</v>
      </c>
      <c r="C2733" s="5" t="str">
        <f>VLOOKUP(A2733,'WinBUGS output'!A:C,3,FALSE)</f>
        <v>Computerised mindfulness intervention</v>
      </c>
      <c r="D2733" s="5" t="str">
        <f>VLOOKUP(B2733,'WinBUGS output'!A:C,3,FALSE)</f>
        <v>CBT individual (over 15 sessions) + TAU</v>
      </c>
      <c r="E2733" s="5" t="str">
        <f>FIXED('WinBUGS output'!N2732,2)</f>
        <v>-0.52</v>
      </c>
      <c r="F2733" s="5" t="str">
        <f>FIXED('WinBUGS output'!M2732,2)</f>
        <v>-1.46</v>
      </c>
      <c r="G2733" s="5" t="str">
        <f>FIXED('WinBUGS output'!O2732,2)</f>
        <v>0.35</v>
      </c>
      <c r="H2733" s="38"/>
      <c r="I2733" s="38"/>
      <c r="J2733" s="38"/>
      <c r="X2733" s="5" t="str">
        <f t="shared" si="96"/>
        <v>Computerised mindfulness intervention</v>
      </c>
      <c r="Y2733" s="5" t="str">
        <f t="shared" si="97"/>
        <v>CBT individual (over 15 sessions) + TAU</v>
      </c>
      <c r="Z2733" s="5" t="str">
        <f>FIXED(EXP('WinBUGS output'!N2732),2)</f>
        <v>0.59</v>
      </c>
      <c r="AA2733" s="5" t="str">
        <f>FIXED(EXP('WinBUGS output'!M2732),2)</f>
        <v>0.23</v>
      </c>
      <c r="AB2733" s="5" t="str">
        <f>FIXED(EXP('WinBUGS output'!O2732),2)</f>
        <v>1.42</v>
      </c>
    </row>
    <row r="2734" spans="1:28" x14ac:dyDescent="0.25">
      <c r="A2734" s="15">
        <v>38</v>
      </c>
      <c r="B2734" s="15">
        <v>68</v>
      </c>
      <c r="C2734" s="5" t="str">
        <f>VLOOKUP(A2734,'WinBUGS output'!A:C,3,FALSE)</f>
        <v>Computerised mindfulness intervention</v>
      </c>
      <c r="D2734" s="5" t="str">
        <f>VLOOKUP(B2734,'WinBUGS output'!A:C,3,FALSE)</f>
        <v>Rational emotive behaviour therapy (REBT) individual</v>
      </c>
      <c r="E2734" s="5" t="str">
        <f>FIXED('WinBUGS output'!N2733,2)</f>
        <v>-0.53</v>
      </c>
      <c r="F2734" s="5" t="str">
        <f>FIXED('WinBUGS output'!M2733,2)</f>
        <v>-1.46</v>
      </c>
      <c r="G2734" s="5" t="str">
        <f>FIXED('WinBUGS output'!O2733,2)</f>
        <v>0.32</v>
      </c>
      <c r="H2734" s="38"/>
      <c r="I2734" s="38"/>
      <c r="J2734" s="38"/>
      <c r="X2734" s="5" t="str">
        <f t="shared" si="96"/>
        <v>Computerised mindfulness intervention</v>
      </c>
      <c r="Y2734" s="5" t="str">
        <f t="shared" si="97"/>
        <v>Rational emotive behaviour therapy (REBT) individual</v>
      </c>
      <c r="Z2734" s="5" t="str">
        <f>FIXED(EXP('WinBUGS output'!N2733),2)</f>
        <v>0.59</v>
      </c>
      <c r="AA2734" s="5" t="str">
        <f>FIXED(EXP('WinBUGS output'!M2733),2)</f>
        <v>0.23</v>
      </c>
      <c r="AB2734" s="5" t="str">
        <f>FIXED(EXP('WinBUGS output'!O2733),2)</f>
        <v>1.38</v>
      </c>
    </row>
    <row r="2735" spans="1:28" x14ac:dyDescent="0.25">
      <c r="A2735" s="15">
        <v>38</v>
      </c>
      <c r="B2735" s="15">
        <v>69</v>
      </c>
      <c r="C2735" s="5" t="str">
        <f>VLOOKUP(A2735,'WinBUGS output'!A:C,3,FALSE)</f>
        <v>Computerised mindfulness intervention</v>
      </c>
      <c r="D2735" s="5" t="str">
        <f>VLOOKUP(B2735,'WinBUGS output'!A:C,3,FALSE)</f>
        <v>Third-wave cognitive therapy individual</v>
      </c>
      <c r="E2735" s="5" t="str">
        <f>FIXED('WinBUGS output'!N2734,2)</f>
        <v>-0.57</v>
      </c>
      <c r="F2735" s="5" t="str">
        <f>FIXED('WinBUGS output'!M2734,2)</f>
        <v>-1.40</v>
      </c>
      <c r="G2735" s="5" t="str">
        <f>FIXED('WinBUGS output'!O2734,2)</f>
        <v>0.20</v>
      </c>
      <c r="H2735" s="38"/>
      <c r="I2735" s="38"/>
      <c r="J2735" s="38"/>
      <c r="X2735" s="5" t="str">
        <f t="shared" si="96"/>
        <v>Computerised mindfulness intervention</v>
      </c>
      <c r="Y2735" s="5" t="str">
        <f t="shared" si="97"/>
        <v>Third-wave cognitive therapy individual</v>
      </c>
      <c r="Z2735" s="5" t="str">
        <f>FIXED(EXP('WinBUGS output'!N2734),2)</f>
        <v>0.57</v>
      </c>
      <c r="AA2735" s="5" t="str">
        <f>FIXED(EXP('WinBUGS output'!M2734),2)</f>
        <v>0.25</v>
      </c>
      <c r="AB2735" s="5" t="str">
        <f>FIXED(EXP('WinBUGS output'!O2734),2)</f>
        <v>1.22</v>
      </c>
    </row>
    <row r="2736" spans="1:28" x14ac:dyDescent="0.25">
      <c r="A2736" s="15">
        <v>38</v>
      </c>
      <c r="B2736" s="15">
        <v>70</v>
      </c>
      <c r="C2736" s="5" t="str">
        <f>VLOOKUP(A2736,'WinBUGS output'!A:C,3,FALSE)</f>
        <v>Computerised mindfulness intervention</v>
      </c>
      <c r="D2736" s="5" t="str">
        <f>VLOOKUP(B2736,'WinBUGS output'!A:C,3,FALSE)</f>
        <v>Third-wave cognitive therapy individual + TAU</v>
      </c>
      <c r="E2736" s="5" t="str">
        <f>FIXED('WinBUGS output'!N2735,2)</f>
        <v>-0.54</v>
      </c>
      <c r="F2736" s="5" t="str">
        <f>FIXED('WinBUGS output'!M2735,2)</f>
        <v>-1.48</v>
      </c>
      <c r="G2736" s="5" t="str">
        <f>FIXED('WinBUGS output'!O2735,2)</f>
        <v>0.33</v>
      </c>
      <c r="H2736" s="38"/>
      <c r="I2736" s="38"/>
      <c r="J2736" s="38"/>
      <c r="X2736" s="5" t="str">
        <f t="shared" si="96"/>
        <v>Computerised mindfulness intervention</v>
      </c>
      <c r="Y2736" s="5" t="str">
        <f t="shared" si="97"/>
        <v>Third-wave cognitive therapy individual + TAU</v>
      </c>
      <c r="Z2736" s="5" t="str">
        <f>FIXED(EXP('WinBUGS output'!N2735),2)</f>
        <v>0.59</v>
      </c>
      <c r="AA2736" s="5" t="str">
        <f>FIXED(EXP('WinBUGS output'!M2735),2)</f>
        <v>0.23</v>
      </c>
      <c r="AB2736" s="5" t="str">
        <f>FIXED(EXP('WinBUGS output'!O2735),2)</f>
        <v>1.39</v>
      </c>
    </row>
    <row r="2737" spans="1:28" x14ac:dyDescent="0.25">
      <c r="A2737" s="15">
        <v>38</v>
      </c>
      <c r="B2737" s="15">
        <v>71</v>
      </c>
      <c r="C2737" s="5" t="str">
        <f>VLOOKUP(A2737,'WinBUGS output'!A:C,3,FALSE)</f>
        <v>Computerised mindfulness intervention</v>
      </c>
      <c r="D2737" s="5" t="str">
        <f>VLOOKUP(B2737,'WinBUGS output'!A:C,3,FALSE)</f>
        <v>CBT group (under 15 sessions)</v>
      </c>
      <c r="E2737" s="5" t="str">
        <f>FIXED('WinBUGS output'!N2736,2)</f>
        <v>-0.27</v>
      </c>
      <c r="F2737" s="5" t="str">
        <f>FIXED('WinBUGS output'!M2736,2)</f>
        <v>-1.13</v>
      </c>
      <c r="G2737" s="5" t="str">
        <f>FIXED('WinBUGS output'!O2736,2)</f>
        <v>0.59</v>
      </c>
      <c r="H2737" s="38"/>
      <c r="I2737" s="38"/>
      <c r="J2737" s="38"/>
      <c r="X2737" s="5" t="str">
        <f t="shared" si="96"/>
        <v>Computerised mindfulness intervention</v>
      </c>
      <c r="Y2737" s="5" t="str">
        <f t="shared" si="97"/>
        <v>CBT group (under 15 sessions)</v>
      </c>
      <c r="Z2737" s="5" t="str">
        <f>FIXED(EXP('WinBUGS output'!N2736),2)</f>
        <v>0.76</v>
      </c>
      <c r="AA2737" s="5" t="str">
        <f>FIXED(EXP('WinBUGS output'!M2736),2)</f>
        <v>0.32</v>
      </c>
      <c r="AB2737" s="5" t="str">
        <f>FIXED(EXP('WinBUGS output'!O2736),2)</f>
        <v>1.80</v>
      </c>
    </row>
    <row r="2738" spans="1:28" x14ac:dyDescent="0.25">
      <c r="A2738" s="15">
        <v>38</v>
      </c>
      <c r="B2738" s="15">
        <v>72</v>
      </c>
      <c r="C2738" s="5" t="str">
        <f>VLOOKUP(A2738,'WinBUGS output'!A:C,3,FALSE)</f>
        <v>Computerised mindfulness intervention</v>
      </c>
      <c r="D2738" s="5" t="str">
        <f>VLOOKUP(B2738,'WinBUGS output'!A:C,3,FALSE)</f>
        <v>CBT group (under 15 sessions) + TAU</v>
      </c>
      <c r="E2738" s="5" t="str">
        <f>FIXED('WinBUGS output'!N2737,2)</f>
        <v>-0.97</v>
      </c>
      <c r="F2738" s="5" t="str">
        <f>FIXED('WinBUGS output'!M2737,2)</f>
        <v>-2.10</v>
      </c>
      <c r="G2738" s="5" t="str">
        <f>FIXED('WinBUGS output'!O2737,2)</f>
        <v>0.01</v>
      </c>
      <c r="H2738" s="38"/>
      <c r="I2738" s="38"/>
      <c r="J2738" s="38"/>
      <c r="X2738" s="5" t="str">
        <f t="shared" si="96"/>
        <v>Computerised mindfulness intervention</v>
      </c>
      <c r="Y2738" s="5" t="str">
        <f t="shared" si="97"/>
        <v>CBT group (under 15 sessions) + TAU</v>
      </c>
      <c r="Z2738" s="5" t="str">
        <f>FIXED(EXP('WinBUGS output'!N2737),2)</f>
        <v>0.38</v>
      </c>
      <c r="AA2738" s="5" t="str">
        <f>FIXED(EXP('WinBUGS output'!M2737),2)</f>
        <v>0.12</v>
      </c>
      <c r="AB2738" s="5" t="str">
        <f>FIXED(EXP('WinBUGS output'!O2737),2)</f>
        <v>1.01</v>
      </c>
    </row>
    <row r="2739" spans="1:28" x14ac:dyDescent="0.25">
      <c r="A2739" s="15">
        <v>38</v>
      </c>
      <c r="B2739" s="15">
        <v>73</v>
      </c>
      <c r="C2739" s="5" t="str">
        <f>VLOOKUP(A2739,'WinBUGS output'!A:C,3,FALSE)</f>
        <v>Computerised mindfulness intervention</v>
      </c>
      <c r="D2739" s="5" t="str">
        <f>VLOOKUP(B2739,'WinBUGS output'!A:C,3,FALSE)</f>
        <v>CBT group (over 15 sessions)</v>
      </c>
      <c r="E2739" s="5" t="str">
        <f>FIXED('WinBUGS output'!N2738,2)</f>
        <v>-0.44</v>
      </c>
      <c r="F2739" s="5" t="str">
        <f>FIXED('WinBUGS output'!M2738,2)</f>
        <v>-1.40</v>
      </c>
      <c r="G2739" s="5" t="str">
        <f>FIXED('WinBUGS output'!O2738,2)</f>
        <v>0.49</v>
      </c>
      <c r="H2739" s="38"/>
      <c r="I2739" s="38"/>
      <c r="J2739" s="38"/>
      <c r="X2739" s="5" t="str">
        <f t="shared" si="96"/>
        <v>Computerised mindfulness intervention</v>
      </c>
      <c r="Y2739" s="5" t="str">
        <f t="shared" si="97"/>
        <v>CBT group (over 15 sessions)</v>
      </c>
      <c r="Z2739" s="5" t="str">
        <f>FIXED(EXP('WinBUGS output'!N2738),2)</f>
        <v>0.64</v>
      </c>
      <c r="AA2739" s="5" t="str">
        <f>FIXED(EXP('WinBUGS output'!M2738),2)</f>
        <v>0.25</v>
      </c>
      <c r="AB2739" s="5" t="str">
        <f>FIXED(EXP('WinBUGS output'!O2738),2)</f>
        <v>1.64</v>
      </c>
    </row>
    <row r="2740" spans="1:28" x14ac:dyDescent="0.25">
      <c r="A2740" s="15">
        <v>38</v>
      </c>
      <c r="B2740" s="15">
        <v>74</v>
      </c>
      <c r="C2740" s="5" t="str">
        <f>VLOOKUP(A2740,'WinBUGS output'!A:C,3,FALSE)</f>
        <v>Computerised mindfulness intervention</v>
      </c>
      <c r="D2740" s="5" t="str">
        <f>VLOOKUP(B2740,'WinBUGS output'!A:C,3,FALSE)</f>
        <v>Coping with Depression course (group)</v>
      </c>
      <c r="E2740" s="5" t="str">
        <f>FIXED('WinBUGS output'!N2739,2)</f>
        <v>-0.40</v>
      </c>
      <c r="F2740" s="5" t="str">
        <f>FIXED('WinBUGS output'!M2739,2)</f>
        <v>-1.28</v>
      </c>
      <c r="G2740" s="5" t="str">
        <f>FIXED('WinBUGS output'!O2739,2)</f>
        <v>0.45</v>
      </c>
      <c r="H2740" s="38"/>
      <c r="I2740" s="38"/>
      <c r="J2740" s="38"/>
      <c r="X2740" s="5" t="str">
        <f t="shared" si="96"/>
        <v>Computerised mindfulness intervention</v>
      </c>
      <c r="Y2740" s="5" t="str">
        <f t="shared" si="97"/>
        <v>Coping with Depression course (group)</v>
      </c>
      <c r="Z2740" s="5" t="str">
        <f>FIXED(EXP('WinBUGS output'!N2739),2)</f>
        <v>0.67</v>
      </c>
      <c r="AA2740" s="5" t="str">
        <f>FIXED(EXP('WinBUGS output'!M2739),2)</f>
        <v>0.28</v>
      </c>
      <c r="AB2740" s="5" t="str">
        <f>FIXED(EXP('WinBUGS output'!O2739),2)</f>
        <v>1.57</v>
      </c>
    </row>
    <row r="2741" spans="1:28" x14ac:dyDescent="0.25">
      <c r="A2741" s="15">
        <v>38</v>
      </c>
      <c r="B2741" s="15">
        <v>75</v>
      </c>
      <c r="C2741" s="5" t="str">
        <f>VLOOKUP(A2741,'WinBUGS output'!A:C,3,FALSE)</f>
        <v>Computerised mindfulness intervention</v>
      </c>
      <c r="D2741" s="5" t="str">
        <f>VLOOKUP(B2741,'WinBUGS output'!A:C,3,FALSE)</f>
        <v>Coping with Depression course (group) + TAU</v>
      </c>
      <c r="E2741" s="5" t="str">
        <f>FIXED('WinBUGS output'!N2740,2)</f>
        <v>-0.13</v>
      </c>
      <c r="F2741" s="5" t="str">
        <f>FIXED('WinBUGS output'!M2740,2)</f>
        <v>-1.05</v>
      </c>
      <c r="G2741" s="5" t="str">
        <f>FIXED('WinBUGS output'!O2740,2)</f>
        <v>0.88</v>
      </c>
      <c r="H2741" s="38"/>
      <c r="I2741" s="38"/>
      <c r="J2741" s="38"/>
      <c r="X2741" s="5" t="str">
        <f t="shared" si="96"/>
        <v>Computerised mindfulness intervention</v>
      </c>
      <c r="Y2741" s="5" t="str">
        <f t="shared" si="97"/>
        <v>Coping with Depression course (group) + TAU</v>
      </c>
      <c r="Z2741" s="5" t="str">
        <f>FIXED(EXP('WinBUGS output'!N2740),2)</f>
        <v>0.88</v>
      </c>
      <c r="AA2741" s="5" t="str">
        <f>FIXED(EXP('WinBUGS output'!M2740),2)</f>
        <v>0.35</v>
      </c>
      <c r="AB2741" s="5" t="str">
        <f>FIXED(EXP('WinBUGS output'!O2740),2)</f>
        <v>2.40</v>
      </c>
    </row>
    <row r="2742" spans="1:28" x14ac:dyDescent="0.25">
      <c r="A2742" s="15">
        <v>38</v>
      </c>
      <c r="B2742" s="15">
        <v>76</v>
      </c>
      <c r="C2742" s="5" t="str">
        <f>VLOOKUP(A2742,'WinBUGS output'!A:C,3,FALSE)</f>
        <v>Computerised mindfulness intervention</v>
      </c>
      <c r="D2742" s="5" t="str">
        <f>VLOOKUP(B2742,'WinBUGS output'!A:C,3,FALSE)</f>
        <v>Rational emotive behaviour therapy (REBT) group</v>
      </c>
      <c r="E2742" s="5" t="str">
        <f>FIXED('WinBUGS output'!N2741,2)</f>
        <v>-0.68</v>
      </c>
      <c r="F2742" s="5" t="str">
        <f>FIXED('WinBUGS output'!M2741,2)</f>
        <v>-1.87</v>
      </c>
      <c r="G2742" s="5" t="str">
        <f>FIXED('WinBUGS output'!O2741,2)</f>
        <v>0.34</v>
      </c>
      <c r="H2742" s="38"/>
      <c r="I2742" s="38"/>
      <c r="J2742" s="38"/>
      <c r="X2742" s="5" t="str">
        <f t="shared" si="96"/>
        <v>Computerised mindfulness intervention</v>
      </c>
      <c r="Y2742" s="5" t="str">
        <f t="shared" si="97"/>
        <v>Rational emotive behaviour therapy (REBT) group</v>
      </c>
      <c r="Z2742" s="5" t="str">
        <f>FIXED(EXP('WinBUGS output'!N2741),2)</f>
        <v>0.51</v>
      </c>
      <c r="AA2742" s="5" t="str">
        <f>FIXED(EXP('WinBUGS output'!M2741),2)</f>
        <v>0.15</v>
      </c>
      <c r="AB2742" s="5" t="str">
        <f>FIXED(EXP('WinBUGS output'!O2741),2)</f>
        <v>1.40</v>
      </c>
    </row>
    <row r="2743" spans="1:28" x14ac:dyDescent="0.25">
      <c r="A2743" s="15">
        <v>38</v>
      </c>
      <c r="B2743" s="15">
        <v>77</v>
      </c>
      <c r="C2743" s="5" t="str">
        <f>VLOOKUP(A2743,'WinBUGS output'!A:C,3,FALSE)</f>
        <v>Computerised mindfulness intervention</v>
      </c>
      <c r="D2743" s="5" t="str">
        <f>VLOOKUP(B2743,'WinBUGS output'!A:C,3,FALSE)</f>
        <v>Third-wave cognitive therapy group</v>
      </c>
      <c r="E2743" s="5" t="str">
        <f>FIXED('WinBUGS output'!N2742,2)</f>
        <v>-0.25</v>
      </c>
      <c r="F2743" s="5" t="str">
        <f>FIXED('WinBUGS output'!M2742,2)</f>
        <v>-1.18</v>
      </c>
      <c r="G2743" s="5" t="str">
        <f>FIXED('WinBUGS output'!O2742,2)</f>
        <v>0.74</v>
      </c>
      <c r="H2743" s="38"/>
      <c r="I2743" s="38"/>
      <c r="J2743" s="38"/>
      <c r="X2743" s="5" t="str">
        <f t="shared" si="96"/>
        <v>Computerised mindfulness intervention</v>
      </c>
      <c r="Y2743" s="5" t="str">
        <f t="shared" si="97"/>
        <v>Third-wave cognitive therapy group</v>
      </c>
      <c r="Z2743" s="5" t="str">
        <f>FIXED(EXP('WinBUGS output'!N2742),2)</f>
        <v>0.78</v>
      </c>
      <c r="AA2743" s="5" t="str">
        <f>FIXED(EXP('WinBUGS output'!M2742),2)</f>
        <v>0.31</v>
      </c>
      <c r="AB2743" s="5" t="str">
        <f>FIXED(EXP('WinBUGS output'!O2742),2)</f>
        <v>2.11</v>
      </c>
    </row>
    <row r="2744" spans="1:28" x14ac:dyDescent="0.25">
      <c r="A2744" s="15">
        <v>38</v>
      </c>
      <c r="B2744" s="15">
        <v>78</v>
      </c>
      <c r="C2744" s="5" t="str">
        <f>VLOOKUP(A2744,'WinBUGS output'!A:C,3,FALSE)</f>
        <v>Computerised mindfulness intervention</v>
      </c>
      <c r="D2744" s="5" t="str">
        <f>VLOOKUP(B2744,'WinBUGS output'!A:C,3,FALSE)</f>
        <v>Third-wave cognitive therapy group + TAU</v>
      </c>
      <c r="E2744" s="5" t="str">
        <f>FIXED('WinBUGS output'!N2743,2)</f>
        <v>-0.57</v>
      </c>
      <c r="F2744" s="5" t="str">
        <f>FIXED('WinBUGS output'!M2743,2)</f>
        <v>-1.67</v>
      </c>
      <c r="G2744" s="5" t="str">
        <f>FIXED('WinBUGS output'!O2743,2)</f>
        <v>0.43</v>
      </c>
      <c r="H2744" s="38"/>
      <c r="I2744" s="38"/>
      <c r="J2744" s="38"/>
      <c r="X2744" s="5" t="str">
        <f t="shared" si="96"/>
        <v>Computerised mindfulness intervention</v>
      </c>
      <c r="Y2744" s="5" t="str">
        <f t="shared" si="97"/>
        <v>Third-wave cognitive therapy group + TAU</v>
      </c>
      <c r="Z2744" s="5" t="str">
        <f>FIXED(EXP('WinBUGS output'!N2743),2)</f>
        <v>0.57</v>
      </c>
      <c r="AA2744" s="5" t="str">
        <f>FIXED(EXP('WinBUGS output'!M2743),2)</f>
        <v>0.19</v>
      </c>
      <c r="AB2744" s="5" t="str">
        <f>FIXED(EXP('WinBUGS output'!O2743),2)</f>
        <v>1.54</v>
      </c>
    </row>
    <row r="2745" spans="1:28" x14ac:dyDescent="0.25">
      <c r="A2745" s="15">
        <v>38</v>
      </c>
      <c r="B2745" s="15">
        <v>79</v>
      </c>
      <c r="C2745" s="5" t="str">
        <f>VLOOKUP(A2745,'WinBUGS output'!A:C,3,FALSE)</f>
        <v>Computerised mindfulness intervention</v>
      </c>
      <c r="D2745" s="5" t="str">
        <f>VLOOKUP(B2745,'WinBUGS output'!A:C,3,FALSE)</f>
        <v>CBT individual (over 15 sessions) + any AD</v>
      </c>
      <c r="E2745" s="5" t="str">
        <f>FIXED('WinBUGS output'!N2744,2)</f>
        <v>-0.02</v>
      </c>
      <c r="F2745" s="5" t="str">
        <f>FIXED('WinBUGS output'!M2744,2)</f>
        <v>-1.19</v>
      </c>
      <c r="G2745" s="5" t="str">
        <f>FIXED('WinBUGS output'!O2744,2)</f>
        <v>1.19</v>
      </c>
      <c r="H2745" s="38"/>
      <c r="I2745" s="38"/>
      <c r="J2745" s="38"/>
      <c r="X2745" s="5" t="str">
        <f t="shared" si="96"/>
        <v>Computerised mindfulness intervention</v>
      </c>
      <c r="Y2745" s="5" t="str">
        <f t="shared" si="97"/>
        <v>CBT individual (over 15 sessions) + any AD</v>
      </c>
      <c r="Z2745" s="5" t="str">
        <f>FIXED(EXP('WinBUGS output'!N2744),2)</f>
        <v>0.98</v>
      </c>
      <c r="AA2745" s="5" t="str">
        <f>FIXED(EXP('WinBUGS output'!M2744),2)</f>
        <v>0.31</v>
      </c>
      <c r="AB2745" s="5" t="str">
        <f>FIXED(EXP('WinBUGS output'!O2744),2)</f>
        <v>3.29</v>
      </c>
    </row>
    <row r="2746" spans="1:28" x14ac:dyDescent="0.25">
      <c r="A2746" s="15">
        <v>38</v>
      </c>
      <c r="B2746" s="15">
        <v>80</v>
      </c>
      <c r="C2746" s="5" t="str">
        <f>VLOOKUP(A2746,'WinBUGS output'!A:C,3,FALSE)</f>
        <v>Computerised mindfulness intervention</v>
      </c>
      <c r="D2746" s="5" t="str">
        <f>VLOOKUP(B2746,'WinBUGS output'!A:C,3,FALSE)</f>
        <v>CBT individual (over 15 sessions) + any TCA</v>
      </c>
      <c r="E2746" s="5" t="str">
        <f>FIXED('WinBUGS output'!N2745,2)</f>
        <v>-0.12</v>
      </c>
      <c r="F2746" s="5" t="str">
        <f>FIXED('WinBUGS output'!M2745,2)</f>
        <v>-1.15</v>
      </c>
      <c r="G2746" s="5" t="str">
        <f>FIXED('WinBUGS output'!O2745,2)</f>
        <v>0.89</v>
      </c>
      <c r="H2746" s="38"/>
      <c r="I2746" s="38"/>
      <c r="J2746" s="38"/>
      <c r="X2746" s="5" t="str">
        <f t="shared" si="96"/>
        <v>Computerised mindfulness intervention</v>
      </c>
      <c r="Y2746" s="5" t="str">
        <f t="shared" si="97"/>
        <v>CBT individual (over 15 sessions) + any TCA</v>
      </c>
      <c r="Z2746" s="5" t="str">
        <f>FIXED(EXP('WinBUGS output'!N2745),2)</f>
        <v>0.89</v>
      </c>
      <c r="AA2746" s="5" t="str">
        <f>FIXED(EXP('WinBUGS output'!M2745),2)</f>
        <v>0.32</v>
      </c>
      <c r="AB2746" s="5" t="str">
        <f>FIXED(EXP('WinBUGS output'!O2745),2)</f>
        <v>2.44</v>
      </c>
    </row>
    <row r="2747" spans="1:28" x14ac:dyDescent="0.25">
      <c r="A2747" s="15">
        <v>38</v>
      </c>
      <c r="B2747" s="15">
        <v>81</v>
      </c>
      <c r="C2747" s="5" t="str">
        <f>VLOOKUP(A2747,'WinBUGS output'!A:C,3,FALSE)</f>
        <v>Computerised mindfulness intervention</v>
      </c>
      <c r="D2747" s="5" t="str">
        <f>VLOOKUP(B2747,'WinBUGS output'!A:C,3,FALSE)</f>
        <v>CBT individual (over 15 sessions) + imipramine</v>
      </c>
      <c r="E2747" s="5" t="str">
        <f>FIXED('WinBUGS output'!N2746,2)</f>
        <v>-0.14</v>
      </c>
      <c r="F2747" s="5" t="str">
        <f>FIXED('WinBUGS output'!M2746,2)</f>
        <v>-1.24</v>
      </c>
      <c r="G2747" s="5" t="str">
        <f>FIXED('WinBUGS output'!O2746,2)</f>
        <v>0.95</v>
      </c>
      <c r="H2747" s="38"/>
      <c r="I2747" s="38"/>
      <c r="J2747" s="38"/>
      <c r="X2747" s="5" t="str">
        <f t="shared" si="96"/>
        <v>Computerised mindfulness intervention</v>
      </c>
      <c r="Y2747" s="5" t="str">
        <f t="shared" si="97"/>
        <v>CBT individual (over 15 sessions) + imipramine</v>
      </c>
      <c r="Z2747" s="5" t="str">
        <f>FIXED(EXP('WinBUGS output'!N2746),2)</f>
        <v>0.87</v>
      </c>
      <c r="AA2747" s="5" t="str">
        <f>FIXED(EXP('WinBUGS output'!M2746),2)</f>
        <v>0.29</v>
      </c>
      <c r="AB2747" s="5" t="str">
        <f>FIXED(EXP('WinBUGS output'!O2746),2)</f>
        <v>2.58</v>
      </c>
    </row>
    <row r="2748" spans="1:28" x14ac:dyDescent="0.25">
      <c r="A2748" s="15">
        <v>38</v>
      </c>
      <c r="B2748" s="15">
        <v>82</v>
      </c>
      <c r="C2748" s="5" t="str">
        <f>VLOOKUP(A2748,'WinBUGS output'!A:C,3,FALSE)</f>
        <v>Computerised mindfulness intervention</v>
      </c>
      <c r="D2748" s="5" t="str">
        <f>VLOOKUP(B2748,'WinBUGS output'!A:C,3,FALSE)</f>
        <v>CBT group (under 15 sessions) + imipramine</v>
      </c>
      <c r="E2748" s="5" t="str">
        <f>FIXED('WinBUGS output'!N2747,2)</f>
        <v>0.73</v>
      </c>
      <c r="F2748" s="5" t="str">
        <f>FIXED('WinBUGS output'!M2747,2)</f>
        <v>-0.86</v>
      </c>
      <c r="G2748" s="5" t="str">
        <f>FIXED('WinBUGS output'!O2747,2)</f>
        <v>2.30</v>
      </c>
      <c r="H2748" s="38"/>
      <c r="I2748" s="38"/>
      <c r="J2748" s="38"/>
      <c r="X2748" s="5" t="str">
        <f t="shared" si="96"/>
        <v>Computerised mindfulness intervention</v>
      </c>
      <c r="Y2748" s="5" t="str">
        <f t="shared" si="97"/>
        <v>CBT group (under 15 sessions) + imipramine</v>
      </c>
      <c r="Z2748" s="5" t="str">
        <f>FIXED(EXP('WinBUGS output'!N2747),2)</f>
        <v>2.08</v>
      </c>
      <c r="AA2748" s="5" t="str">
        <f>FIXED(EXP('WinBUGS output'!M2747),2)</f>
        <v>0.42</v>
      </c>
      <c r="AB2748" s="5" t="str">
        <f>FIXED(EXP('WinBUGS output'!O2747),2)</f>
        <v>9.99</v>
      </c>
    </row>
    <row r="2749" spans="1:28" x14ac:dyDescent="0.25">
      <c r="A2749" s="15">
        <v>38</v>
      </c>
      <c r="B2749" s="15">
        <v>83</v>
      </c>
      <c r="C2749" s="5" t="str">
        <f>VLOOKUP(A2749,'WinBUGS output'!A:C,3,FALSE)</f>
        <v>Computerised mindfulness intervention</v>
      </c>
      <c r="D2749" s="5" t="str">
        <f>VLOOKUP(B2749,'WinBUGS output'!A:C,3,FALSE)</f>
        <v>Problem solving individual + any SSRI</v>
      </c>
      <c r="E2749" s="5" t="str">
        <f>FIXED('WinBUGS output'!N2748,2)</f>
        <v>-0.94</v>
      </c>
      <c r="F2749" s="5" t="str">
        <f>FIXED('WinBUGS output'!M2748,2)</f>
        <v>-2.45</v>
      </c>
      <c r="G2749" s="5" t="str">
        <f>FIXED('WinBUGS output'!O2748,2)</f>
        <v>0.51</v>
      </c>
      <c r="H2749" s="38"/>
      <c r="I2749" s="38"/>
      <c r="J2749" s="38"/>
      <c r="X2749" s="5" t="str">
        <f t="shared" si="96"/>
        <v>Computerised mindfulness intervention</v>
      </c>
      <c r="Y2749" s="5" t="str">
        <f t="shared" si="97"/>
        <v>Problem solving individual + any SSRI</v>
      </c>
      <c r="Z2749" s="5" t="str">
        <f>FIXED(EXP('WinBUGS output'!N2748),2)</f>
        <v>0.39</v>
      </c>
      <c r="AA2749" s="5" t="str">
        <f>FIXED(EXP('WinBUGS output'!M2748),2)</f>
        <v>0.09</v>
      </c>
      <c r="AB2749" s="5" t="str">
        <f>FIXED(EXP('WinBUGS output'!O2748),2)</f>
        <v>1.66</v>
      </c>
    </row>
    <row r="2750" spans="1:28" x14ac:dyDescent="0.25">
      <c r="A2750" s="15">
        <v>38</v>
      </c>
      <c r="B2750" s="15">
        <v>84</v>
      </c>
      <c r="C2750" s="5" t="str">
        <f>VLOOKUP(A2750,'WinBUGS output'!A:C,3,FALSE)</f>
        <v>Computerised mindfulness intervention</v>
      </c>
      <c r="D2750" s="5" t="str">
        <f>VLOOKUP(B2750,'WinBUGS output'!A:C,3,FALSE)</f>
        <v>Supportive psychotherapy + any SSRI</v>
      </c>
      <c r="E2750" s="5" t="str">
        <f>FIXED('WinBUGS output'!N2749,2)</f>
        <v>-0.21</v>
      </c>
      <c r="F2750" s="5" t="str">
        <f>FIXED('WinBUGS output'!M2749,2)</f>
        <v>-2.16</v>
      </c>
      <c r="G2750" s="5" t="str">
        <f>FIXED('WinBUGS output'!O2749,2)</f>
        <v>1.73</v>
      </c>
      <c r="H2750" s="38"/>
      <c r="I2750" s="38"/>
      <c r="J2750" s="38"/>
      <c r="X2750" s="5" t="str">
        <f t="shared" si="96"/>
        <v>Computerised mindfulness intervention</v>
      </c>
      <c r="Y2750" s="5" t="str">
        <f t="shared" si="97"/>
        <v>Supportive psychotherapy + any SSRI</v>
      </c>
      <c r="Z2750" s="5" t="str">
        <f>FIXED(EXP('WinBUGS output'!N2749),2)</f>
        <v>0.81</v>
      </c>
      <c r="AA2750" s="5" t="str">
        <f>FIXED(EXP('WinBUGS output'!M2749),2)</f>
        <v>0.12</v>
      </c>
      <c r="AB2750" s="5" t="str">
        <f>FIXED(EXP('WinBUGS output'!O2749),2)</f>
        <v>5.65</v>
      </c>
    </row>
    <row r="2751" spans="1:28" x14ac:dyDescent="0.25">
      <c r="A2751" s="15">
        <v>38</v>
      </c>
      <c r="B2751" s="15">
        <v>85</v>
      </c>
      <c r="C2751" s="5" t="str">
        <f>VLOOKUP(A2751,'WinBUGS output'!A:C,3,FALSE)</f>
        <v>Computerised mindfulness intervention</v>
      </c>
      <c r="D2751" s="5" t="str">
        <f>VLOOKUP(B2751,'WinBUGS output'!A:C,3,FALSE)</f>
        <v>Interpersonal psychotherapy (IPT) + any AD</v>
      </c>
      <c r="E2751" s="5" t="str">
        <f>FIXED('WinBUGS output'!N2750,2)</f>
        <v>-0.34</v>
      </c>
      <c r="F2751" s="5" t="str">
        <f>FIXED('WinBUGS output'!M2750,2)</f>
        <v>-1.73</v>
      </c>
      <c r="G2751" s="5" t="str">
        <f>FIXED('WinBUGS output'!O2750,2)</f>
        <v>1.02</v>
      </c>
      <c r="H2751" s="38"/>
      <c r="I2751" s="38"/>
      <c r="J2751" s="38"/>
      <c r="X2751" s="5" t="str">
        <f t="shared" si="96"/>
        <v>Computerised mindfulness intervention</v>
      </c>
      <c r="Y2751" s="5" t="str">
        <f t="shared" si="97"/>
        <v>Interpersonal psychotherapy (IPT) + any AD</v>
      </c>
      <c r="Z2751" s="5" t="str">
        <f>FIXED(EXP('WinBUGS output'!N2750),2)</f>
        <v>0.71</v>
      </c>
      <c r="AA2751" s="5" t="str">
        <f>FIXED(EXP('WinBUGS output'!M2750),2)</f>
        <v>0.18</v>
      </c>
      <c r="AB2751" s="5" t="str">
        <f>FIXED(EXP('WinBUGS output'!O2750),2)</f>
        <v>2.77</v>
      </c>
    </row>
    <row r="2752" spans="1:28" x14ac:dyDescent="0.25">
      <c r="A2752" s="15">
        <v>38</v>
      </c>
      <c r="B2752" s="15">
        <v>86</v>
      </c>
      <c r="C2752" s="5" t="str">
        <f>VLOOKUP(A2752,'WinBUGS output'!A:C,3,FALSE)</f>
        <v>Computerised mindfulness intervention</v>
      </c>
      <c r="D2752" s="5" t="str">
        <f>VLOOKUP(B2752,'WinBUGS output'!A:C,3,FALSE)</f>
        <v>Interpersonal psychotherapy (IPT) + imipramine</v>
      </c>
      <c r="E2752" s="5" t="str">
        <f>FIXED('WinBUGS output'!N2751,2)</f>
        <v>-0.45</v>
      </c>
      <c r="F2752" s="5" t="str">
        <f>FIXED('WinBUGS output'!M2751,2)</f>
        <v>-1.98</v>
      </c>
      <c r="G2752" s="5" t="str">
        <f>FIXED('WinBUGS output'!O2751,2)</f>
        <v>1.03</v>
      </c>
      <c r="H2752" s="38"/>
      <c r="I2752" s="38"/>
      <c r="J2752" s="38"/>
      <c r="X2752" s="5" t="str">
        <f t="shared" si="96"/>
        <v>Computerised mindfulness intervention</v>
      </c>
      <c r="Y2752" s="5" t="str">
        <f t="shared" si="97"/>
        <v>Interpersonal psychotherapy (IPT) + imipramine</v>
      </c>
      <c r="Z2752" s="5" t="str">
        <f>FIXED(EXP('WinBUGS output'!N2751),2)</f>
        <v>0.64</v>
      </c>
      <c r="AA2752" s="5" t="str">
        <f>FIXED(EXP('WinBUGS output'!M2751),2)</f>
        <v>0.14</v>
      </c>
      <c r="AB2752" s="5" t="str">
        <f>FIXED(EXP('WinBUGS output'!O2751),2)</f>
        <v>2.81</v>
      </c>
    </row>
    <row r="2753" spans="1:28" x14ac:dyDescent="0.25">
      <c r="A2753" s="15">
        <v>38</v>
      </c>
      <c r="B2753" s="15">
        <v>87</v>
      </c>
      <c r="C2753" s="5" t="str">
        <f>VLOOKUP(A2753,'WinBUGS output'!A:C,3,FALSE)</f>
        <v>Computerised mindfulness intervention</v>
      </c>
      <c r="D2753" s="5" t="str">
        <f>VLOOKUP(B2753,'WinBUGS output'!A:C,3,FALSE)</f>
        <v>Short-term psychodynamic psychotherapy individual + Any AD</v>
      </c>
      <c r="E2753" s="5" t="str">
        <f>FIXED('WinBUGS output'!N2752,2)</f>
        <v>0.30</v>
      </c>
      <c r="F2753" s="5" t="str">
        <f>FIXED('WinBUGS output'!M2752,2)</f>
        <v>-0.75</v>
      </c>
      <c r="G2753" s="5" t="str">
        <f>FIXED('WinBUGS output'!O2752,2)</f>
        <v>1.35</v>
      </c>
      <c r="H2753" s="38"/>
      <c r="I2753" s="38"/>
      <c r="J2753" s="38"/>
      <c r="X2753" s="5" t="str">
        <f t="shared" si="96"/>
        <v>Computerised mindfulness intervention</v>
      </c>
      <c r="Y2753" s="5" t="str">
        <f t="shared" si="97"/>
        <v>Short-term psychodynamic psychotherapy individual + Any AD</v>
      </c>
      <c r="Z2753" s="5" t="str">
        <f>FIXED(EXP('WinBUGS output'!N2752),2)</f>
        <v>1.35</v>
      </c>
      <c r="AA2753" s="5" t="str">
        <f>FIXED(EXP('WinBUGS output'!M2752),2)</f>
        <v>0.47</v>
      </c>
      <c r="AB2753" s="5" t="str">
        <f>FIXED(EXP('WinBUGS output'!O2752),2)</f>
        <v>3.84</v>
      </c>
    </row>
    <row r="2754" spans="1:28" x14ac:dyDescent="0.25">
      <c r="A2754" s="15">
        <v>38</v>
      </c>
      <c r="B2754" s="15">
        <v>88</v>
      </c>
      <c r="C2754" s="5" t="str">
        <f>VLOOKUP(A2754,'WinBUGS output'!A:C,3,FALSE)</f>
        <v>Computerised mindfulness intervention</v>
      </c>
      <c r="D2754" s="5" t="str">
        <f>VLOOKUP(B2754,'WinBUGS output'!A:C,3,FALSE)</f>
        <v>Short-term psychodynamic psychotherapy individual + any SSRI</v>
      </c>
      <c r="E2754" s="5" t="str">
        <f>FIXED('WinBUGS output'!N2753,2)</f>
        <v>0.28</v>
      </c>
      <c r="F2754" s="5" t="str">
        <f>FIXED('WinBUGS output'!M2753,2)</f>
        <v>-0.96</v>
      </c>
      <c r="G2754" s="5" t="str">
        <f>FIXED('WinBUGS output'!O2753,2)</f>
        <v>1.53</v>
      </c>
      <c r="H2754" s="38"/>
      <c r="I2754" s="38"/>
      <c r="J2754" s="38"/>
      <c r="X2754" s="5" t="str">
        <f t="shared" si="96"/>
        <v>Computerised mindfulness intervention</v>
      </c>
      <c r="Y2754" s="5" t="str">
        <f t="shared" si="97"/>
        <v>Short-term psychodynamic psychotherapy individual + any SSRI</v>
      </c>
      <c r="Z2754" s="5" t="str">
        <f>FIXED(EXP('WinBUGS output'!N2753),2)</f>
        <v>1.32</v>
      </c>
      <c r="AA2754" s="5" t="str">
        <f>FIXED(EXP('WinBUGS output'!M2753),2)</f>
        <v>0.38</v>
      </c>
      <c r="AB2754" s="5" t="str">
        <f>FIXED(EXP('WinBUGS output'!O2753),2)</f>
        <v>4.61</v>
      </c>
    </row>
    <row r="2755" spans="1:28" x14ac:dyDescent="0.25">
      <c r="A2755" s="15">
        <v>38</v>
      </c>
      <c r="B2755" s="15">
        <v>89</v>
      </c>
      <c r="C2755" s="5" t="str">
        <f>VLOOKUP(A2755,'WinBUGS output'!A:C,3,FALSE)</f>
        <v>Computerised mindfulness intervention</v>
      </c>
      <c r="D2755" s="5" t="str">
        <f>VLOOKUP(B2755,'WinBUGS output'!A:C,3,FALSE)</f>
        <v>CBT individual (over 15 sessions) + Pill placebo</v>
      </c>
      <c r="E2755" s="5" t="str">
        <f>FIXED('WinBUGS output'!N2754,2)</f>
        <v>-1.29</v>
      </c>
      <c r="F2755" s="5" t="str">
        <f>FIXED('WinBUGS output'!M2754,2)</f>
        <v>-2.75</v>
      </c>
      <c r="G2755" s="5" t="str">
        <f>FIXED('WinBUGS output'!O2754,2)</f>
        <v>0.05</v>
      </c>
      <c r="H2755" s="38"/>
      <c r="I2755" s="38"/>
      <c r="J2755" s="38"/>
      <c r="X2755" s="5" t="str">
        <f t="shared" si="96"/>
        <v>Computerised mindfulness intervention</v>
      </c>
      <c r="Y2755" s="5" t="str">
        <f t="shared" si="97"/>
        <v>CBT individual (over 15 sessions) + Pill placebo</v>
      </c>
      <c r="Z2755" s="5" t="str">
        <f>FIXED(EXP('WinBUGS output'!N2754),2)</f>
        <v>0.27</v>
      </c>
      <c r="AA2755" s="5" t="str">
        <f>FIXED(EXP('WinBUGS output'!M2754),2)</f>
        <v>0.06</v>
      </c>
      <c r="AB2755" s="5" t="str">
        <f>FIXED(EXP('WinBUGS output'!O2754),2)</f>
        <v>1.05</v>
      </c>
    </row>
    <row r="2756" spans="1:28" x14ac:dyDescent="0.25">
      <c r="A2756" s="15">
        <v>38</v>
      </c>
      <c r="B2756" s="15">
        <v>90</v>
      </c>
      <c r="C2756" s="5" t="str">
        <f>VLOOKUP(A2756,'WinBUGS output'!A:C,3,FALSE)</f>
        <v>Computerised mindfulness intervention</v>
      </c>
      <c r="D2756" s="5" t="str">
        <f>VLOOKUP(B2756,'WinBUGS output'!A:C,3,FALSE)</f>
        <v xml:space="preserve">Interpersonal psychotherapy (IPT) + Pill placebo </v>
      </c>
      <c r="E2756" s="5" t="str">
        <f>FIXED('WinBUGS output'!N2755,2)</f>
        <v>-1.12</v>
      </c>
      <c r="F2756" s="5" t="str">
        <f>FIXED('WinBUGS output'!M2755,2)</f>
        <v>-2.44</v>
      </c>
      <c r="G2756" s="5" t="str">
        <f>FIXED('WinBUGS output'!O2755,2)</f>
        <v>0.15</v>
      </c>
      <c r="H2756" s="38"/>
      <c r="I2756" s="38"/>
      <c r="J2756" s="38"/>
      <c r="X2756" s="5" t="str">
        <f t="shared" si="96"/>
        <v>Computerised mindfulness intervention</v>
      </c>
      <c r="Y2756" s="5" t="str">
        <f t="shared" si="97"/>
        <v xml:space="preserve">Interpersonal psychotherapy (IPT) + Pill placebo </v>
      </c>
      <c r="Z2756" s="5" t="str">
        <f>FIXED(EXP('WinBUGS output'!N2755),2)</f>
        <v>0.32</v>
      </c>
      <c r="AA2756" s="5" t="str">
        <f>FIXED(EXP('WinBUGS output'!M2755),2)</f>
        <v>0.09</v>
      </c>
      <c r="AB2756" s="5" t="str">
        <f>FIXED(EXP('WinBUGS output'!O2755),2)</f>
        <v>1.17</v>
      </c>
    </row>
    <row r="2757" spans="1:28" x14ac:dyDescent="0.25">
      <c r="A2757" s="15">
        <v>38</v>
      </c>
      <c r="B2757" s="15">
        <v>91</v>
      </c>
      <c r="C2757" s="5" t="str">
        <f>VLOOKUP(A2757,'WinBUGS output'!A:C,3,FALSE)</f>
        <v>Computerised mindfulness intervention</v>
      </c>
      <c r="D2757" s="5" t="str">
        <f>VLOOKUP(B2757,'WinBUGS output'!A:C,3,FALSE)</f>
        <v>Exercise + CBT individual (under 15 sessions)</v>
      </c>
      <c r="E2757" s="5" t="str">
        <f>FIXED('WinBUGS output'!N2756,2)</f>
        <v>-0.54</v>
      </c>
      <c r="F2757" s="5" t="str">
        <f>FIXED('WinBUGS output'!M2756,2)</f>
        <v>-1.75</v>
      </c>
      <c r="G2757" s="5" t="str">
        <f>FIXED('WinBUGS output'!O2756,2)</f>
        <v>0.57</v>
      </c>
      <c r="H2757" s="38"/>
      <c r="I2757" s="38"/>
      <c r="J2757" s="38"/>
      <c r="X2757" s="5" t="str">
        <f t="shared" ref="X2757:X2820" si="98">C2757</f>
        <v>Computerised mindfulness intervention</v>
      </c>
      <c r="Y2757" s="5" t="str">
        <f t="shared" ref="Y2757:Y2820" si="99">D2757</f>
        <v>Exercise + CBT individual (under 15 sessions)</v>
      </c>
      <c r="Z2757" s="5" t="str">
        <f>FIXED(EXP('WinBUGS output'!N2756),2)</f>
        <v>0.58</v>
      </c>
      <c r="AA2757" s="5" t="str">
        <f>FIXED(EXP('WinBUGS output'!M2756),2)</f>
        <v>0.17</v>
      </c>
      <c r="AB2757" s="5" t="str">
        <f>FIXED(EXP('WinBUGS output'!O2756),2)</f>
        <v>1.77</v>
      </c>
    </row>
    <row r="2758" spans="1:28" x14ac:dyDescent="0.25">
      <c r="A2758" s="15">
        <v>38</v>
      </c>
      <c r="B2758" s="15">
        <v>92</v>
      </c>
      <c r="C2758" s="5" t="str">
        <f>VLOOKUP(A2758,'WinBUGS output'!A:C,3,FALSE)</f>
        <v>Computerised mindfulness intervention</v>
      </c>
      <c r="D2758" s="5" t="str">
        <f>VLOOKUP(B2758,'WinBUGS output'!A:C,3,FALSE)</f>
        <v>Exercise + Sertraline</v>
      </c>
      <c r="E2758" s="5" t="str">
        <f>FIXED('WinBUGS output'!N2757,2)</f>
        <v>-0.43</v>
      </c>
      <c r="F2758" s="5" t="str">
        <f>FIXED('WinBUGS output'!M2757,2)</f>
        <v>-1.37</v>
      </c>
      <c r="G2758" s="5" t="str">
        <f>FIXED('WinBUGS output'!O2757,2)</f>
        <v>0.50</v>
      </c>
      <c r="H2758" s="38"/>
      <c r="I2758" s="38"/>
      <c r="J2758" s="38"/>
      <c r="X2758" s="5" t="str">
        <f t="shared" si="98"/>
        <v>Computerised mindfulness intervention</v>
      </c>
      <c r="Y2758" s="5" t="str">
        <f t="shared" si="99"/>
        <v>Exercise + Sertraline</v>
      </c>
      <c r="Z2758" s="5" t="str">
        <f>FIXED(EXP('WinBUGS output'!N2757),2)</f>
        <v>0.65</v>
      </c>
      <c r="AA2758" s="5" t="str">
        <f>FIXED(EXP('WinBUGS output'!M2757),2)</f>
        <v>0.25</v>
      </c>
      <c r="AB2758" s="5" t="str">
        <f>FIXED(EXP('WinBUGS output'!O2757),2)</f>
        <v>1.65</v>
      </c>
    </row>
    <row r="2759" spans="1:28" x14ac:dyDescent="0.25">
      <c r="A2759" s="15">
        <v>39</v>
      </c>
      <c r="B2759" s="15">
        <v>40</v>
      </c>
      <c r="C2759" s="5" t="str">
        <f>VLOOKUP(A2759,'WinBUGS output'!A:C,3,FALSE)</f>
        <v>Computerised-CBT (CCBT)</v>
      </c>
      <c r="D2759" s="5" t="str">
        <f>VLOOKUP(B2759,'WinBUGS output'!A:C,3,FALSE)</f>
        <v>Computerised-CBT (CCBT) + TAU</v>
      </c>
      <c r="E2759" s="5" t="str">
        <f>FIXED('WinBUGS output'!N2758,2)</f>
        <v>0.02</v>
      </c>
      <c r="F2759" s="5" t="str">
        <f>FIXED('WinBUGS output'!M2758,2)</f>
        <v>-0.44</v>
      </c>
      <c r="G2759" s="5" t="str">
        <f>FIXED('WinBUGS output'!O2758,2)</f>
        <v>0.53</v>
      </c>
      <c r="H2759" s="38"/>
      <c r="I2759" s="38"/>
      <c r="J2759" s="38"/>
      <c r="X2759" s="5" t="str">
        <f t="shared" si="98"/>
        <v>Computerised-CBT (CCBT)</v>
      </c>
      <c r="Y2759" s="5" t="str">
        <f t="shared" si="99"/>
        <v>Computerised-CBT (CCBT) + TAU</v>
      </c>
      <c r="Z2759" s="5" t="str">
        <f>FIXED(EXP('WinBUGS output'!N2758),2)</f>
        <v>1.02</v>
      </c>
      <c r="AA2759" s="5" t="str">
        <f>FIXED(EXP('WinBUGS output'!M2758),2)</f>
        <v>0.65</v>
      </c>
      <c r="AB2759" s="5" t="str">
        <f>FIXED(EXP('WinBUGS output'!O2758),2)</f>
        <v>1.69</v>
      </c>
    </row>
    <row r="2760" spans="1:28" x14ac:dyDescent="0.25">
      <c r="A2760" s="15">
        <v>39</v>
      </c>
      <c r="B2760" s="15">
        <v>41</v>
      </c>
      <c r="C2760" s="5" t="str">
        <f>VLOOKUP(A2760,'WinBUGS output'!A:C,3,FALSE)</f>
        <v>Computerised-CBT (CCBT)</v>
      </c>
      <c r="D2760" s="5" t="str">
        <f>VLOOKUP(B2760,'WinBUGS output'!A:C,3,FALSE)</f>
        <v>Online positive psychological intervention</v>
      </c>
      <c r="E2760" s="5" t="str">
        <f>FIXED('WinBUGS output'!N2759,2)</f>
        <v>0.01</v>
      </c>
      <c r="F2760" s="5" t="str">
        <f>FIXED('WinBUGS output'!M2759,2)</f>
        <v>-0.51</v>
      </c>
      <c r="G2760" s="5" t="str">
        <f>FIXED('WinBUGS output'!O2759,2)</f>
        <v>0.61</v>
      </c>
      <c r="H2760" s="38"/>
      <c r="I2760" s="38"/>
      <c r="J2760" s="38"/>
      <c r="X2760" s="5" t="str">
        <f t="shared" si="98"/>
        <v>Computerised-CBT (CCBT)</v>
      </c>
      <c r="Y2760" s="5" t="str">
        <f t="shared" si="99"/>
        <v>Online positive psychological intervention</v>
      </c>
      <c r="Z2760" s="5" t="str">
        <f>FIXED(EXP('WinBUGS output'!N2759),2)</f>
        <v>1.01</v>
      </c>
      <c r="AA2760" s="5" t="str">
        <f>FIXED(EXP('WinBUGS output'!M2759),2)</f>
        <v>0.60</v>
      </c>
      <c r="AB2760" s="5" t="str">
        <f>FIXED(EXP('WinBUGS output'!O2759),2)</f>
        <v>1.84</v>
      </c>
    </row>
    <row r="2761" spans="1:28" x14ac:dyDescent="0.25">
      <c r="A2761" s="15">
        <v>39</v>
      </c>
      <c r="B2761" s="15">
        <v>42</v>
      </c>
      <c r="C2761" s="5" t="str">
        <f>VLOOKUP(A2761,'WinBUGS output'!A:C,3,FALSE)</f>
        <v>Computerised-CBT (CCBT)</v>
      </c>
      <c r="D2761" s="5" t="str">
        <f>VLOOKUP(B2761,'WinBUGS output'!A:C,3,FALSE)</f>
        <v>Psychoeducational website</v>
      </c>
      <c r="E2761" s="5" t="str">
        <f>FIXED('WinBUGS output'!N2760,2)</f>
        <v>-0.04</v>
      </c>
      <c r="F2761" s="5" t="str">
        <f>FIXED('WinBUGS output'!M2760,2)</f>
        <v>-0.57</v>
      </c>
      <c r="G2761" s="5" t="str">
        <f>FIXED('WinBUGS output'!O2760,2)</f>
        <v>0.40</v>
      </c>
      <c r="H2761" s="38" t="s">
        <v>5471</v>
      </c>
      <c r="I2761" s="38" t="s">
        <v>5472</v>
      </c>
      <c r="J2761" s="38" t="s">
        <v>5278</v>
      </c>
      <c r="X2761" s="5" t="str">
        <f t="shared" si="98"/>
        <v>Computerised-CBT (CCBT)</v>
      </c>
      <c r="Y2761" s="5" t="str">
        <f t="shared" si="99"/>
        <v>Psychoeducational website</v>
      </c>
      <c r="Z2761" s="5" t="str">
        <f>FIXED(EXP('WinBUGS output'!N2760),2)</f>
        <v>0.96</v>
      </c>
      <c r="AA2761" s="5" t="str">
        <f>FIXED(EXP('WinBUGS output'!M2760),2)</f>
        <v>0.57</v>
      </c>
      <c r="AB2761" s="5" t="str">
        <f>FIXED(EXP('WinBUGS output'!O2760),2)</f>
        <v>1.50</v>
      </c>
    </row>
    <row r="2762" spans="1:28" x14ac:dyDescent="0.25">
      <c r="A2762" s="15">
        <v>39</v>
      </c>
      <c r="B2762" s="15">
        <v>43</v>
      </c>
      <c r="C2762" s="5" t="str">
        <f>VLOOKUP(A2762,'WinBUGS output'!A:C,3,FALSE)</f>
        <v>Computerised-CBT (CCBT)</v>
      </c>
      <c r="D2762" s="5" t="str">
        <f>VLOOKUP(B2762,'WinBUGS output'!A:C,3,FALSE)</f>
        <v>Tailored computerised psychoeducation and self-help strategies</v>
      </c>
      <c r="E2762" s="5" t="str">
        <f>FIXED('WinBUGS output'!N2761,2)</f>
        <v>-0.05</v>
      </c>
      <c r="F2762" s="5" t="str">
        <f>FIXED('WinBUGS output'!M2761,2)</f>
        <v>-0.68</v>
      </c>
      <c r="G2762" s="5" t="str">
        <f>FIXED('WinBUGS output'!O2761,2)</f>
        <v>0.45</v>
      </c>
      <c r="H2762" s="38"/>
      <c r="I2762" s="38"/>
      <c r="J2762" s="38"/>
      <c r="X2762" s="5" t="str">
        <f t="shared" si="98"/>
        <v>Computerised-CBT (CCBT)</v>
      </c>
      <c r="Y2762" s="5" t="str">
        <f t="shared" si="99"/>
        <v>Tailored computerised psychoeducation and self-help strategies</v>
      </c>
      <c r="Z2762" s="5" t="str">
        <f>FIXED(EXP('WinBUGS output'!N2761),2)</f>
        <v>0.95</v>
      </c>
      <c r="AA2762" s="5" t="str">
        <f>FIXED(EXP('WinBUGS output'!M2761),2)</f>
        <v>0.51</v>
      </c>
      <c r="AB2762" s="5" t="str">
        <f>FIXED(EXP('WinBUGS output'!O2761),2)</f>
        <v>1.57</v>
      </c>
    </row>
    <row r="2763" spans="1:28" x14ac:dyDescent="0.25">
      <c r="A2763" s="15">
        <v>39</v>
      </c>
      <c r="B2763" s="15">
        <v>44</v>
      </c>
      <c r="C2763" s="5" t="str">
        <f>VLOOKUP(A2763,'WinBUGS output'!A:C,3,FALSE)</f>
        <v>Computerised-CBT (CCBT)</v>
      </c>
      <c r="D2763" s="5" t="str">
        <f>VLOOKUP(B2763,'WinBUGS output'!A:C,3,FALSE)</f>
        <v>Lifestyle factors discussion</v>
      </c>
      <c r="E2763" s="5" t="str">
        <f>FIXED('WinBUGS output'!N2762,2)</f>
        <v>-0.76</v>
      </c>
      <c r="F2763" s="5" t="str">
        <f>FIXED('WinBUGS output'!M2762,2)</f>
        <v>-1.52</v>
      </c>
      <c r="G2763" s="5" t="str">
        <f>FIXED('WinBUGS output'!O2762,2)</f>
        <v>-0.01</v>
      </c>
      <c r="H2763" s="38" t="s">
        <v>5473</v>
      </c>
      <c r="I2763" s="38" t="s">
        <v>5322</v>
      </c>
      <c r="J2763" s="38" t="s">
        <v>5250</v>
      </c>
      <c r="X2763" s="5" t="str">
        <f t="shared" si="98"/>
        <v>Computerised-CBT (CCBT)</v>
      </c>
      <c r="Y2763" s="5" t="str">
        <f t="shared" si="99"/>
        <v>Lifestyle factors discussion</v>
      </c>
      <c r="Z2763" s="5" t="str">
        <f>FIXED(EXP('WinBUGS output'!N2762),2)</f>
        <v>0.47</v>
      </c>
      <c r="AA2763" s="5" t="str">
        <f>FIXED(EXP('WinBUGS output'!M2762),2)</f>
        <v>0.22</v>
      </c>
      <c r="AB2763" s="5" t="str">
        <f>FIXED(EXP('WinBUGS output'!O2762),2)</f>
        <v>0.99</v>
      </c>
    </row>
    <row r="2764" spans="1:28" x14ac:dyDescent="0.25">
      <c r="A2764" s="15">
        <v>39</v>
      </c>
      <c r="B2764" s="15">
        <v>45</v>
      </c>
      <c r="C2764" s="5" t="str">
        <f>VLOOKUP(A2764,'WinBUGS output'!A:C,3,FALSE)</f>
        <v>Computerised-CBT (CCBT)</v>
      </c>
      <c r="D2764" s="5" t="str">
        <f>VLOOKUP(B2764,'WinBUGS output'!A:C,3,FALSE)</f>
        <v>Psychoeducational group programme</v>
      </c>
      <c r="E2764" s="5" t="str">
        <f>FIXED('WinBUGS output'!N2763,2)</f>
        <v>-0.89</v>
      </c>
      <c r="F2764" s="5" t="str">
        <f>FIXED('WinBUGS output'!M2763,2)</f>
        <v>-1.71</v>
      </c>
      <c r="G2764" s="5" t="str">
        <f>FIXED('WinBUGS output'!O2763,2)</f>
        <v>-0.15</v>
      </c>
      <c r="H2764" s="38"/>
      <c r="I2764" s="38"/>
      <c r="J2764" s="38"/>
      <c r="X2764" s="5" t="str">
        <f t="shared" si="98"/>
        <v>Computerised-CBT (CCBT)</v>
      </c>
      <c r="Y2764" s="5" t="str">
        <f t="shared" si="99"/>
        <v>Psychoeducational group programme</v>
      </c>
      <c r="Z2764" s="5" t="str">
        <f>FIXED(EXP('WinBUGS output'!N2763),2)</f>
        <v>0.41</v>
      </c>
      <c r="AA2764" s="5" t="str">
        <f>FIXED(EXP('WinBUGS output'!M2763),2)</f>
        <v>0.18</v>
      </c>
      <c r="AB2764" s="5" t="str">
        <f>FIXED(EXP('WinBUGS output'!O2763),2)</f>
        <v>0.86</v>
      </c>
    </row>
    <row r="2765" spans="1:28" x14ac:dyDescent="0.25">
      <c r="A2765" s="15">
        <v>39</v>
      </c>
      <c r="B2765" s="15">
        <v>46</v>
      </c>
      <c r="C2765" s="5" t="str">
        <f>VLOOKUP(A2765,'WinBUGS output'!A:C,3,FALSE)</f>
        <v>Computerised-CBT (CCBT)</v>
      </c>
      <c r="D2765" s="5" t="str">
        <f>VLOOKUP(B2765,'WinBUGS output'!A:C,3,FALSE)</f>
        <v>Psychoeducational group programme + TAU</v>
      </c>
      <c r="E2765" s="5" t="str">
        <f>FIXED('WinBUGS output'!N2764,2)</f>
        <v>-0.60</v>
      </c>
      <c r="F2765" s="5" t="str">
        <f>FIXED('WinBUGS output'!M2764,2)</f>
        <v>-1.29</v>
      </c>
      <c r="G2765" s="5" t="str">
        <f>FIXED('WinBUGS output'!O2764,2)</f>
        <v>0.10</v>
      </c>
      <c r="H2765" s="38"/>
      <c r="I2765" s="38"/>
      <c r="J2765" s="38"/>
      <c r="X2765" s="5" t="str">
        <f t="shared" si="98"/>
        <v>Computerised-CBT (CCBT)</v>
      </c>
      <c r="Y2765" s="5" t="str">
        <f t="shared" si="99"/>
        <v>Psychoeducational group programme + TAU</v>
      </c>
      <c r="Z2765" s="5" t="str">
        <f>FIXED(EXP('WinBUGS output'!N2764),2)</f>
        <v>0.55</v>
      </c>
      <c r="AA2765" s="5" t="str">
        <f>FIXED(EXP('WinBUGS output'!M2764),2)</f>
        <v>0.28</v>
      </c>
      <c r="AB2765" s="5" t="str">
        <f>FIXED(EXP('WinBUGS output'!O2764),2)</f>
        <v>1.11</v>
      </c>
    </row>
    <row r="2766" spans="1:28" x14ac:dyDescent="0.25">
      <c r="A2766" s="15">
        <v>39</v>
      </c>
      <c r="B2766" s="15">
        <v>47</v>
      </c>
      <c r="C2766" s="5" t="str">
        <f>VLOOKUP(A2766,'WinBUGS output'!A:C,3,FALSE)</f>
        <v>Computerised-CBT (CCBT)</v>
      </c>
      <c r="D2766" s="5" t="str">
        <f>VLOOKUP(B2766,'WinBUGS output'!A:C,3,FALSE)</f>
        <v>Interpersonal psychotherapy (IPT)</v>
      </c>
      <c r="E2766" s="5" t="str">
        <f>FIXED('WinBUGS output'!N2765,2)</f>
        <v>-0.40</v>
      </c>
      <c r="F2766" s="5" t="str">
        <f>FIXED('WinBUGS output'!M2765,2)</f>
        <v>-1.01</v>
      </c>
      <c r="G2766" s="5" t="str">
        <f>FIXED('WinBUGS output'!O2765,2)</f>
        <v>0.20</v>
      </c>
      <c r="H2766" s="38"/>
      <c r="I2766" s="38"/>
      <c r="J2766" s="38"/>
      <c r="X2766" s="5" t="str">
        <f t="shared" si="98"/>
        <v>Computerised-CBT (CCBT)</v>
      </c>
      <c r="Y2766" s="5" t="str">
        <f t="shared" si="99"/>
        <v>Interpersonal psychotherapy (IPT)</v>
      </c>
      <c r="Z2766" s="5" t="str">
        <f>FIXED(EXP('WinBUGS output'!N2765),2)</f>
        <v>0.67</v>
      </c>
      <c r="AA2766" s="5" t="str">
        <f>FIXED(EXP('WinBUGS output'!M2765),2)</f>
        <v>0.36</v>
      </c>
      <c r="AB2766" s="5" t="str">
        <f>FIXED(EXP('WinBUGS output'!O2765),2)</f>
        <v>1.22</v>
      </c>
    </row>
    <row r="2767" spans="1:28" x14ac:dyDescent="0.25">
      <c r="A2767" s="15">
        <v>39</v>
      </c>
      <c r="B2767" s="15">
        <v>48</v>
      </c>
      <c r="C2767" s="5" t="str">
        <f>VLOOKUP(A2767,'WinBUGS output'!A:C,3,FALSE)</f>
        <v>Computerised-CBT (CCBT)</v>
      </c>
      <c r="D2767" s="5" t="str">
        <f>VLOOKUP(B2767,'WinBUGS output'!A:C,3,FALSE)</f>
        <v>Interpersonal psychotherapy (IPT) + TAU</v>
      </c>
      <c r="E2767" s="5" t="str">
        <f>FIXED('WinBUGS output'!N2766,2)</f>
        <v>-0.57</v>
      </c>
      <c r="F2767" s="5" t="str">
        <f>FIXED('WinBUGS output'!M2766,2)</f>
        <v>-1.55</v>
      </c>
      <c r="G2767" s="5" t="str">
        <f>FIXED('WinBUGS output'!O2766,2)</f>
        <v>0.25</v>
      </c>
      <c r="H2767" s="38"/>
      <c r="I2767" s="38"/>
      <c r="J2767" s="38"/>
      <c r="X2767" s="5" t="str">
        <f t="shared" si="98"/>
        <v>Computerised-CBT (CCBT)</v>
      </c>
      <c r="Y2767" s="5" t="str">
        <f t="shared" si="99"/>
        <v>Interpersonal psychotherapy (IPT) + TAU</v>
      </c>
      <c r="Z2767" s="5" t="str">
        <f>FIXED(EXP('WinBUGS output'!N2766),2)</f>
        <v>0.57</v>
      </c>
      <c r="AA2767" s="5" t="str">
        <f>FIXED(EXP('WinBUGS output'!M2766),2)</f>
        <v>0.21</v>
      </c>
      <c r="AB2767" s="5" t="str">
        <f>FIXED(EXP('WinBUGS output'!O2766),2)</f>
        <v>1.29</v>
      </c>
    </row>
    <row r="2768" spans="1:28" x14ac:dyDescent="0.25">
      <c r="A2768" s="15">
        <v>39</v>
      </c>
      <c r="B2768" s="15">
        <v>49</v>
      </c>
      <c r="C2768" s="5" t="str">
        <f>VLOOKUP(A2768,'WinBUGS output'!A:C,3,FALSE)</f>
        <v>Computerised-CBT (CCBT)</v>
      </c>
      <c r="D2768" s="5" t="str">
        <f>VLOOKUP(B2768,'WinBUGS output'!A:C,3,FALSE)</f>
        <v>Emotion-focused therapy (EFT)</v>
      </c>
      <c r="E2768" s="5" t="str">
        <f>FIXED('WinBUGS output'!N2767,2)</f>
        <v>-0.49</v>
      </c>
      <c r="F2768" s="5" t="str">
        <f>FIXED('WinBUGS output'!M2767,2)</f>
        <v>-1.40</v>
      </c>
      <c r="G2768" s="5" t="str">
        <f>FIXED('WinBUGS output'!O2767,2)</f>
        <v>0.32</v>
      </c>
      <c r="H2768" s="38"/>
      <c r="I2768" s="38"/>
      <c r="J2768" s="38"/>
      <c r="X2768" s="5" t="str">
        <f t="shared" si="98"/>
        <v>Computerised-CBT (CCBT)</v>
      </c>
      <c r="Y2768" s="5" t="str">
        <f t="shared" si="99"/>
        <v>Emotion-focused therapy (EFT)</v>
      </c>
      <c r="Z2768" s="5" t="str">
        <f>FIXED(EXP('WinBUGS output'!N2767),2)</f>
        <v>0.61</v>
      </c>
      <c r="AA2768" s="5" t="str">
        <f>FIXED(EXP('WinBUGS output'!M2767),2)</f>
        <v>0.25</v>
      </c>
      <c r="AB2768" s="5" t="str">
        <f>FIXED(EXP('WinBUGS output'!O2767),2)</f>
        <v>1.38</v>
      </c>
    </row>
    <row r="2769" spans="1:28" x14ac:dyDescent="0.25">
      <c r="A2769" s="15">
        <v>39</v>
      </c>
      <c r="B2769" s="15">
        <v>50</v>
      </c>
      <c r="C2769" s="5" t="str">
        <f>VLOOKUP(A2769,'WinBUGS output'!A:C,3,FALSE)</f>
        <v>Computerised-CBT (CCBT)</v>
      </c>
      <c r="D2769" s="5" t="str">
        <f>VLOOKUP(B2769,'WinBUGS output'!A:C,3,FALSE)</f>
        <v>Interpersonal counselling</v>
      </c>
      <c r="E2769" s="5" t="str">
        <f>FIXED('WinBUGS output'!N2768,2)</f>
        <v>-0.46</v>
      </c>
      <c r="F2769" s="5" t="str">
        <f>FIXED('WinBUGS output'!M2768,2)</f>
        <v>-1.27</v>
      </c>
      <c r="G2769" s="5" t="str">
        <f>FIXED('WinBUGS output'!O2768,2)</f>
        <v>0.30</v>
      </c>
      <c r="H2769" s="38"/>
      <c r="I2769" s="38"/>
      <c r="J2769" s="38"/>
      <c r="X2769" s="5" t="str">
        <f t="shared" si="98"/>
        <v>Computerised-CBT (CCBT)</v>
      </c>
      <c r="Y2769" s="5" t="str">
        <f t="shared" si="99"/>
        <v>Interpersonal counselling</v>
      </c>
      <c r="Z2769" s="5" t="str">
        <f>FIXED(EXP('WinBUGS output'!N2768),2)</f>
        <v>0.63</v>
      </c>
      <c r="AA2769" s="5" t="str">
        <f>FIXED(EXP('WinBUGS output'!M2768),2)</f>
        <v>0.28</v>
      </c>
      <c r="AB2769" s="5" t="str">
        <f>FIXED(EXP('WinBUGS output'!O2768),2)</f>
        <v>1.35</v>
      </c>
    </row>
    <row r="2770" spans="1:28" x14ac:dyDescent="0.25">
      <c r="A2770" s="15">
        <v>39</v>
      </c>
      <c r="B2770" s="15">
        <v>51</v>
      </c>
      <c r="C2770" s="5" t="str">
        <f>VLOOKUP(A2770,'WinBUGS output'!A:C,3,FALSE)</f>
        <v>Computerised-CBT (CCBT)</v>
      </c>
      <c r="D2770" s="5" t="str">
        <f>VLOOKUP(B2770,'WinBUGS output'!A:C,3,FALSE)</f>
        <v>Non-directive counselling</v>
      </c>
      <c r="E2770" s="5" t="str">
        <f>FIXED('WinBUGS output'!N2769,2)</f>
        <v>-0.25</v>
      </c>
      <c r="F2770" s="5" t="str">
        <f>FIXED('WinBUGS output'!M2769,2)</f>
        <v>-1.02</v>
      </c>
      <c r="G2770" s="5" t="str">
        <f>FIXED('WinBUGS output'!O2769,2)</f>
        <v>0.55</v>
      </c>
      <c r="H2770" s="38"/>
      <c r="I2770" s="38"/>
      <c r="J2770" s="38"/>
      <c r="X2770" s="5" t="str">
        <f t="shared" si="98"/>
        <v>Computerised-CBT (CCBT)</v>
      </c>
      <c r="Y2770" s="5" t="str">
        <f t="shared" si="99"/>
        <v>Non-directive counselling</v>
      </c>
      <c r="Z2770" s="5" t="str">
        <f>FIXED(EXP('WinBUGS output'!N2769),2)</f>
        <v>0.78</v>
      </c>
      <c r="AA2770" s="5" t="str">
        <f>FIXED(EXP('WinBUGS output'!M2769),2)</f>
        <v>0.36</v>
      </c>
      <c r="AB2770" s="5" t="str">
        <f>FIXED(EXP('WinBUGS output'!O2769),2)</f>
        <v>1.73</v>
      </c>
    </row>
    <row r="2771" spans="1:28" x14ac:dyDescent="0.25">
      <c r="A2771" s="15">
        <v>39</v>
      </c>
      <c r="B2771" s="15">
        <v>52</v>
      </c>
      <c r="C2771" s="5" t="str">
        <f>VLOOKUP(A2771,'WinBUGS output'!A:C,3,FALSE)</f>
        <v>Computerised-CBT (CCBT)</v>
      </c>
      <c r="D2771" s="5" t="str">
        <f>VLOOKUP(B2771,'WinBUGS output'!A:C,3,FALSE)</f>
        <v>Non-directive counselling + TAU</v>
      </c>
      <c r="E2771" s="5" t="str">
        <f>FIXED('WinBUGS output'!N2770,2)</f>
        <v>-0.28</v>
      </c>
      <c r="F2771" s="5" t="str">
        <f>FIXED('WinBUGS output'!M2770,2)</f>
        <v>-1.07</v>
      </c>
      <c r="G2771" s="5" t="str">
        <f>FIXED('WinBUGS output'!O2770,2)</f>
        <v>0.55</v>
      </c>
      <c r="H2771" s="38"/>
      <c r="I2771" s="38"/>
      <c r="J2771" s="38"/>
      <c r="X2771" s="5" t="str">
        <f t="shared" si="98"/>
        <v>Computerised-CBT (CCBT)</v>
      </c>
      <c r="Y2771" s="5" t="str">
        <f t="shared" si="99"/>
        <v>Non-directive counselling + TAU</v>
      </c>
      <c r="Z2771" s="5" t="str">
        <f>FIXED(EXP('WinBUGS output'!N2770),2)</f>
        <v>0.75</v>
      </c>
      <c r="AA2771" s="5" t="str">
        <f>FIXED(EXP('WinBUGS output'!M2770),2)</f>
        <v>0.34</v>
      </c>
      <c r="AB2771" s="5" t="str">
        <f>FIXED(EXP('WinBUGS output'!O2770),2)</f>
        <v>1.73</v>
      </c>
    </row>
    <row r="2772" spans="1:28" x14ac:dyDescent="0.25">
      <c r="A2772" s="15">
        <v>39</v>
      </c>
      <c r="B2772" s="15">
        <v>53</v>
      </c>
      <c r="C2772" s="5" t="str">
        <f>VLOOKUP(A2772,'WinBUGS output'!A:C,3,FALSE)</f>
        <v>Computerised-CBT (CCBT)</v>
      </c>
      <c r="D2772" s="5" t="str">
        <f>VLOOKUP(B2772,'WinBUGS output'!A:C,3,FALSE)</f>
        <v>Psychodynamic counselling + TAU</v>
      </c>
      <c r="E2772" s="5" t="str">
        <f>FIXED('WinBUGS output'!N2771,2)</f>
        <v>-0.38</v>
      </c>
      <c r="F2772" s="5" t="str">
        <f>FIXED('WinBUGS output'!M2771,2)</f>
        <v>-1.25</v>
      </c>
      <c r="G2772" s="5" t="str">
        <f>FIXED('WinBUGS output'!O2771,2)</f>
        <v>0.47</v>
      </c>
      <c r="H2772" s="38"/>
      <c r="I2772" s="38"/>
      <c r="J2772" s="38"/>
      <c r="X2772" s="5" t="str">
        <f t="shared" si="98"/>
        <v>Computerised-CBT (CCBT)</v>
      </c>
      <c r="Y2772" s="5" t="str">
        <f t="shared" si="99"/>
        <v>Psychodynamic counselling + TAU</v>
      </c>
      <c r="Z2772" s="5" t="str">
        <f>FIXED(EXP('WinBUGS output'!N2771),2)</f>
        <v>0.69</v>
      </c>
      <c r="AA2772" s="5" t="str">
        <f>FIXED(EXP('WinBUGS output'!M2771),2)</f>
        <v>0.29</v>
      </c>
      <c r="AB2772" s="5" t="str">
        <f>FIXED(EXP('WinBUGS output'!O2771),2)</f>
        <v>1.60</v>
      </c>
    </row>
    <row r="2773" spans="1:28" x14ac:dyDescent="0.25">
      <c r="A2773" s="15">
        <v>39</v>
      </c>
      <c r="B2773" s="15">
        <v>54</v>
      </c>
      <c r="C2773" s="5" t="str">
        <f>VLOOKUP(A2773,'WinBUGS output'!A:C,3,FALSE)</f>
        <v>Computerised-CBT (CCBT)</v>
      </c>
      <c r="D2773" s="5" t="str">
        <f>VLOOKUP(B2773,'WinBUGS output'!A:C,3,FALSE)</f>
        <v>Relational client-centered therapy</v>
      </c>
      <c r="E2773" s="5" t="str">
        <f>FIXED('WinBUGS output'!N2772,2)</f>
        <v>-0.40</v>
      </c>
      <c r="F2773" s="5" t="str">
        <f>FIXED('WinBUGS output'!M2772,2)</f>
        <v>-1.38</v>
      </c>
      <c r="G2773" s="5" t="str">
        <f>FIXED('WinBUGS output'!O2772,2)</f>
        <v>0.53</v>
      </c>
      <c r="H2773" s="38"/>
      <c r="I2773" s="38"/>
      <c r="J2773" s="38"/>
      <c r="X2773" s="5" t="str">
        <f t="shared" si="98"/>
        <v>Computerised-CBT (CCBT)</v>
      </c>
      <c r="Y2773" s="5" t="str">
        <f t="shared" si="99"/>
        <v>Relational client-centered therapy</v>
      </c>
      <c r="Z2773" s="5" t="str">
        <f>FIXED(EXP('WinBUGS output'!N2772),2)</f>
        <v>0.67</v>
      </c>
      <c r="AA2773" s="5" t="str">
        <f>FIXED(EXP('WinBUGS output'!M2772),2)</f>
        <v>0.25</v>
      </c>
      <c r="AB2773" s="5" t="str">
        <f>FIXED(EXP('WinBUGS output'!O2772),2)</f>
        <v>1.69</v>
      </c>
    </row>
    <row r="2774" spans="1:28" x14ac:dyDescent="0.25">
      <c r="A2774" s="15">
        <v>39</v>
      </c>
      <c r="B2774" s="15">
        <v>55</v>
      </c>
      <c r="C2774" s="5" t="str">
        <f>VLOOKUP(A2774,'WinBUGS output'!A:C,3,FALSE)</f>
        <v>Computerised-CBT (CCBT)</v>
      </c>
      <c r="D2774" s="5" t="str">
        <f>VLOOKUP(B2774,'WinBUGS output'!A:C,3,FALSE)</f>
        <v>Wheel of wellness counselling</v>
      </c>
      <c r="E2774" s="5" t="str">
        <f>FIXED('WinBUGS output'!N2773,2)</f>
        <v>-0.46</v>
      </c>
      <c r="F2774" s="5" t="str">
        <f>FIXED('WinBUGS output'!M2773,2)</f>
        <v>-1.46</v>
      </c>
      <c r="G2774" s="5" t="str">
        <f>FIXED('WinBUGS output'!O2773,2)</f>
        <v>0.42</v>
      </c>
      <c r="H2774" s="38"/>
      <c r="I2774" s="38"/>
      <c r="J2774" s="38"/>
      <c r="X2774" s="5" t="str">
        <f t="shared" si="98"/>
        <v>Computerised-CBT (CCBT)</v>
      </c>
      <c r="Y2774" s="5" t="str">
        <f t="shared" si="99"/>
        <v>Wheel of wellness counselling</v>
      </c>
      <c r="Z2774" s="5" t="str">
        <f>FIXED(EXP('WinBUGS output'!N2773),2)</f>
        <v>0.63</v>
      </c>
      <c r="AA2774" s="5" t="str">
        <f>FIXED(EXP('WinBUGS output'!M2773),2)</f>
        <v>0.23</v>
      </c>
      <c r="AB2774" s="5" t="str">
        <f>FIXED(EXP('WinBUGS output'!O2773),2)</f>
        <v>1.52</v>
      </c>
    </row>
    <row r="2775" spans="1:28" x14ac:dyDescent="0.25">
      <c r="A2775" s="15">
        <v>39</v>
      </c>
      <c r="B2775" s="15">
        <v>56</v>
      </c>
      <c r="C2775" s="5" t="str">
        <f>VLOOKUP(A2775,'WinBUGS output'!A:C,3,FALSE)</f>
        <v>Computerised-CBT (CCBT)</v>
      </c>
      <c r="D2775" s="5" t="str">
        <f>VLOOKUP(B2775,'WinBUGS output'!A:C,3,FALSE)</f>
        <v>Problem solving group</v>
      </c>
      <c r="E2775" s="5" t="str">
        <f>FIXED('WinBUGS output'!N2774,2)</f>
        <v>-0.44</v>
      </c>
      <c r="F2775" s="5" t="str">
        <f>FIXED('WinBUGS output'!M2774,2)</f>
        <v>-1.36</v>
      </c>
      <c r="G2775" s="5" t="str">
        <f>FIXED('WinBUGS output'!O2774,2)</f>
        <v>0.54</v>
      </c>
      <c r="H2775" s="38"/>
      <c r="I2775" s="38"/>
      <c r="J2775" s="38"/>
      <c r="X2775" s="5" t="str">
        <f t="shared" si="98"/>
        <v>Computerised-CBT (CCBT)</v>
      </c>
      <c r="Y2775" s="5" t="str">
        <f t="shared" si="99"/>
        <v>Problem solving group</v>
      </c>
      <c r="Z2775" s="5" t="str">
        <f>FIXED(EXP('WinBUGS output'!N2774),2)</f>
        <v>0.64</v>
      </c>
      <c r="AA2775" s="5" t="str">
        <f>FIXED(EXP('WinBUGS output'!M2774),2)</f>
        <v>0.26</v>
      </c>
      <c r="AB2775" s="5" t="str">
        <f>FIXED(EXP('WinBUGS output'!O2774),2)</f>
        <v>1.72</v>
      </c>
    </row>
    <row r="2776" spans="1:28" x14ac:dyDescent="0.25">
      <c r="A2776" s="15">
        <v>39</v>
      </c>
      <c r="B2776" s="15">
        <v>57</v>
      </c>
      <c r="C2776" s="5" t="str">
        <f>VLOOKUP(A2776,'WinBUGS output'!A:C,3,FALSE)</f>
        <v>Computerised-CBT (CCBT)</v>
      </c>
      <c r="D2776" s="5" t="str">
        <f>VLOOKUP(B2776,'WinBUGS output'!A:C,3,FALSE)</f>
        <v>Problem solving individual</v>
      </c>
      <c r="E2776" s="5" t="str">
        <f>FIXED('WinBUGS output'!N2775,2)</f>
        <v>-0.53</v>
      </c>
      <c r="F2776" s="5" t="str">
        <f>FIXED('WinBUGS output'!M2775,2)</f>
        <v>-1.26</v>
      </c>
      <c r="G2776" s="5" t="str">
        <f>FIXED('WinBUGS output'!O2775,2)</f>
        <v>0.20</v>
      </c>
      <c r="H2776" s="38"/>
      <c r="I2776" s="38"/>
      <c r="J2776" s="38"/>
      <c r="X2776" s="5" t="str">
        <f t="shared" si="98"/>
        <v>Computerised-CBT (CCBT)</v>
      </c>
      <c r="Y2776" s="5" t="str">
        <f t="shared" si="99"/>
        <v>Problem solving individual</v>
      </c>
      <c r="Z2776" s="5" t="str">
        <f>FIXED(EXP('WinBUGS output'!N2775),2)</f>
        <v>0.59</v>
      </c>
      <c r="AA2776" s="5" t="str">
        <f>FIXED(EXP('WinBUGS output'!M2775),2)</f>
        <v>0.29</v>
      </c>
      <c r="AB2776" s="5" t="str">
        <f>FIXED(EXP('WinBUGS output'!O2775),2)</f>
        <v>1.22</v>
      </c>
    </row>
    <row r="2777" spans="1:28" x14ac:dyDescent="0.25">
      <c r="A2777" s="15">
        <v>39</v>
      </c>
      <c r="B2777" s="15">
        <v>58</v>
      </c>
      <c r="C2777" s="5" t="str">
        <f>VLOOKUP(A2777,'WinBUGS output'!A:C,3,FALSE)</f>
        <v>Computerised-CBT (CCBT)</v>
      </c>
      <c r="D2777" s="5" t="str">
        <f>VLOOKUP(B2777,'WinBUGS output'!A:C,3,FALSE)</f>
        <v>Problem solving individual + TAU</v>
      </c>
      <c r="E2777" s="5" t="str">
        <f>FIXED('WinBUGS output'!N2776,2)</f>
        <v>-0.61</v>
      </c>
      <c r="F2777" s="5" t="str">
        <f>FIXED('WinBUGS output'!M2776,2)</f>
        <v>-1.51</v>
      </c>
      <c r="G2777" s="5" t="str">
        <f>FIXED('WinBUGS output'!O2776,2)</f>
        <v>0.22</v>
      </c>
      <c r="H2777" s="38"/>
      <c r="I2777" s="38"/>
      <c r="J2777" s="38"/>
      <c r="X2777" s="5" t="str">
        <f t="shared" si="98"/>
        <v>Computerised-CBT (CCBT)</v>
      </c>
      <c r="Y2777" s="5" t="str">
        <f t="shared" si="99"/>
        <v>Problem solving individual + TAU</v>
      </c>
      <c r="Z2777" s="5" t="str">
        <f>FIXED(EXP('WinBUGS output'!N2776),2)</f>
        <v>0.54</v>
      </c>
      <c r="AA2777" s="5" t="str">
        <f>FIXED(EXP('WinBUGS output'!M2776),2)</f>
        <v>0.22</v>
      </c>
      <c r="AB2777" s="5" t="str">
        <f>FIXED(EXP('WinBUGS output'!O2776),2)</f>
        <v>1.25</v>
      </c>
    </row>
    <row r="2778" spans="1:28" x14ac:dyDescent="0.25">
      <c r="A2778" s="15">
        <v>39</v>
      </c>
      <c r="B2778" s="15">
        <v>59</v>
      </c>
      <c r="C2778" s="5" t="str">
        <f>VLOOKUP(A2778,'WinBUGS output'!A:C,3,FALSE)</f>
        <v>Computerised-CBT (CCBT)</v>
      </c>
      <c r="D2778" s="5" t="str">
        <f>VLOOKUP(B2778,'WinBUGS output'!A:C,3,FALSE)</f>
        <v>Problem solving individual + enhanced TAU</v>
      </c>
      <c r="E2778" s="5" t="str">
        <f>FIXED('WinBUGS output'!N2777,2)</f>
        <v>-0.41</v>
      </c>
      <c r="F2778" s="5" t="str">
        <f>FIXED('WinBUGS output'!M2777,2)</f>
        <v>-1.31</v>
      </c>
      <c r="G2778" s="5" t="str">
        <f>FIXED('WinBUGS output'!O2777,2)</f>
        <v>0.56</v>
      </c>
      <c r="H2778" s="38"/>
      <c r="I2778" s="38"/>
      <c r="J2778" s="38"/>
      <c r="X2778" s="5" t="str">
        <f t="shared" si="98"/>
        <v>Computerised-CBT (CCBT)</v>
      </c>
      <c r="Y2778" s="5" t="str">
        <f t="shared" si="99"/>
        <v>Problem solving individual + enhanced TAU</v>
      </c>
      <c r="Z2778" s="5" t="str">
        <f>FIXED(EXP('WinBUGS output'!N2777),2)</f>
        <v>0.66</v>
      </c>
      <c r="AA2778" s="5" t="str">
        <f>FIXED(EXP('WinBUGS output'!M2777),2)</f>
        <v>0.27</v>
      </c>
      <c r="AB2778" s="5" t="str">
        <f>FIXED(EXP('WinBUGS output'!O2777),2)</f>
        <v>1.74</v>
      </c>
    </row>
    <row r="2779" spans="1:28" x14ac:dyDescent="0.25">
      <c r="A2779" s="15">
        <v>39</v>
      </c>
      <c r="B2779" s="15">
        <v>60</v>
      </c>
      <c r="C2779" s="5" t="str">
        <f>VLOOKUP(A2779,'WinBUGS output'!A:C,3,FALSE)</f>
        <v>Computerised-CBT (CCBT)</v>
      </c>
      <c r="D2779" s="5" t="str">
        <f>VLOOKUP(B2779,'WinBUGS output'!A:C,3,FALSE)</f>
        <v>Behavioural activation (BA)</v>
      </c>
      <c r="E2779" s="5" t="str">
        <f>FIXED('WinBUGS output'!N2778,2)</f>
        <v>-0.80</v>
      </c>
      <c r="F2779" s="5" t="str">
        <f>FIXED('WinBUGS output'!M2778,2)</f>
        <v>-1.68</v>
      </c>
      <c r="G2779" s="5" t="str">
        <f>FIXED('WinBUGS output'!O2778,2)</f>
        <v>0.06</v>
      </c>
      <c r="H2779" s="38"/>
      <c r="I2779" s="38"/>
      <c r="J2779" s="38"/>
      <c r="X2779" s="5" t="str">
        <f t="shared" si="98"/>
        <v>Computerised-CBT (CCBT)</v>
      </c>
      <c r="Y2779" s="5" t="str">
        <f t="shared" si="99"/>
        <v>Behavioural activation (BA)</v>
      </c>
      <c r="Z2779" s="5" t="str">
        <f>FIXED(EXP('WinBUGS output'!N2778),2)</f>
        <v>0.45</v>
      </c>
      <c r="AA2779" s="5" t="str">
        <f>FIXED(EXP('WinBUGS output'!M2778),2)</f>
        <v>0.19</v>
      </c>
      <c r="AB2779" s="5" t="str">
        <f>FIXED(EXP('WinBUGS output'!O2778),2)</f>
        <v>1.07</v>
      </c>
    </row>
    <row r="2780" spans="1:28" x14ac:dyDescent="0.25">
      <c r="A2780" s="15">
        <v>39</v>
      </c>
      <c r="B2780" s="15">
        <v>61</v>
      </c>
      <c r="C2780" s="5" t="str">
        <f>VLOOKUP(A2780,'WinBUGS output'!A:C,3,FALSE)</f>
        <v>Computerised-CBT (CCBT)</v>
      </c>
      <c r="D2780" s="5" t="str">
        <f>VLOOKUP(B2780,'WinBUGS output'!A:C,3,FALSE)</f>
        <v>Behavioural activation (BA) + TAU</v>
      </c>
      <c r="E2780" s="5" t="str">
        <f>FIXED('WinBUGS output'!N2779,2)</f>
        <v>-0.55</v>
      </c>
      <c r="F2780" s="5" t="str">
        <f>FIXED('WinBUGS output'!M2779,2)</f>
        <v>-1.61</v>
      </c>
      <c r="G2780" s="5" t="str">
        <f>FIXED('WinBUGS output'!O2779,2)</f>
        <v>0.58</v>
      </c>
      <c r="H2780" s="38"/>
      <c r="I2780" s="38"/>
      <c r="J2780" s="38"/>
      <c r="X2780" s="5" t="str">
        <f t="shared" si="98"/>
        <v>Computerised-CBT (CCBT)</v>
      </c>
      <c r="Y2780" s="5" t="str">
        <f t="shared" si="99"/>
        <v>Behavioural activation (BA) + TAU</v>
      </c>
      <c r="Z2780" s="5" t="str">
        <f>FIXED(EXP('WinBUGS output'!N2779),2)</f>
        <v>0.58</v>
      </c>
      <c r="AA2780" s="5" t="str">
        <f>FIXED(EXP('WinBUGS output'!M2779),2)</f>
        <v>0.20</v>
      </c>
      <c r="AB2780" s="5" t="str">
        <f>FIXED(EXP('WinBUGS output'!O2779),2)</f>
        <v>1.78</v>
      </c>
    </row>
    <row r="2781" spans="1:28" x14ac:dyDescent="0.25">
      <c r="A2781" s="15">
        <v>39</v>
      </c>
      <c r="B2781" s="15">
        <v>62</v>
      </c>
      <c r="C2781" s="5" t="str">
        <f>VLOOKUP(A2781,'WinBUGS output'!A:C,3,FALSE)</f>
        <v>Computerised-CBT (CCBT)</v>
      </c>
      <c r="D2781" s="5" t="str">
        <f>VLOOKUP(B2781,'WinBUGS output'!A:C,3,FALSE)</f>
        <v>Behavioural therapy (Lewinsohn 1976)</v>
      </c>
      <c r="E2781" s="5" t="str">
        <f>FIXED('WinBUGS output'!N2780,2)</f>
        <v>-0.37</v>
      </c>
      <c r="F2781" s="5" t="str">
        <f>FIXED('WinBUGS output'!M2780,2)</f>
        <v>-1.43</v>
      </c>
      <c r="G2781" s="5" t="str">
        <f>FIXED('WinBUGS output'!O2780,2)</f>
        <v>0.85</v>
      </c>
      <c r="H2781" s="38"/>
      <c r="I2781" s="38"/>
      <c r="J2781" s="38"/>
      <c r="X2781" s="5" t="str">
        <f t="shared" si="98"/>
        <v>Computerised-CBT (CCBT)</v>
      </c>
      <c r="Y2781" s="5" t="str">
        <f t="shared" si="99"/>
        <v>Behavioural therapy (Lewinsohn 1976)</v>
      </c>
      <c r="Z2781" s="5" t="str">
        <f>FIXED(EXP('WinBUGS output'!N2780),2)</f>
        <v>0.69</v>
      </c>
      <c r="AA2781" s="5" t="str">
        <f>FIXED(EXP('WinBUGS output'!M2780),2)</f>
        <v>0.24</v>
      </c>
      <c r="AB2781" s="5" t="str">
        <f>FIXED(EXP('WinBUGS output'!O2780),2)</f>
        <v>2.33</v>
      </c>
    </row>
    <row r="2782" spans="1:28" x14ac:dyDescent="0.25">
      <c r="A2782" s="15">
        <v>39</v>
      </c>
      <c r="B2782" s="15">
        <v>63</v>
      </c>
      <c r="C2782" s="5" t="str">
        <f>VLOOKUP(A2782,'WinBUGS output'!A:C,3,FALSE)</f>
        <v>Computerised-CBT (CCBT)</v>
      </c>
      <c r="D2782" s="5" t="str">
        <f>VLOOKUP(B2782,'WinBUGS output'!A:C,3,FALSE)</f>
        <v>Coping with Depression course (individual)</v>
      </c>
      <c r="E2782" s="5" t="str">
        <f>FIXED('WinBUGS output'!N2781,2)</f>
        <v>-0.55</v>
      </c>
      <c r="F2782" s="5" t="str">
        <f>FIXED('WinBUGS output'!M2781,2)</f>
        <v>-1.68</v>
      </c>
      <c r="G2782" s="5" t="str">
        <f>FIXED('WinBUGS output'!O2781,2)</f>
        <v>0.62</v>
      </c>
      <c r="H2782" s="38"/>
      <c r="I2782" s="38"/>
      <c r="J2782" s="38"/>
      <c r="X2782" s="5" t="str">
        <f t="shared" si="98"/>
        <v>Computerised-CBT (CCBT)</v>
      </c>
      <c r="Y2782" s="5" t="str">
        <f t="shared" si="99"/>
        <v>Coping with Depression course (individual)</v>
      </c>
      <c r="Z2782" s="5" t="str">
        <f>FIXED(EXP('WinBUGS output'!N2781),2)</f>
        <v>0.58</v>
      </c>
      <c r="AA2782" s="5" t="str">
        <f>FIXED(EXP('WinBUGS output'!M2781),2)</f>
        <v>0.19</v>
      </c>
      <c r="AB2782" s="5" t="str">
        <f>FIXED(EXP('WinBUGS output'!O2781),2)</f>
        <v>1.85</v>
      </c>
    </row>
    <row r="2783" spans="1:28" x14ac:dyDescent="0.25">
      <c r="A2783" s="15">
        <v>39</v>
      </c>
      <c r="B2783" s="15">
        <v>64</v>
      </c>
      <c r="C2783" s="5" t="str">
        <f>VLOOKUP(A2783,'WinBUGS output'!A:C,3,FALSE)</f>
        <v>Computerised-CBT (CCBT)</v>
      </c>
      <c r="D2783" s="5" t="str">
        <f>VLOOKUP(B2783,'WinBUGS output'!A:C,3,FALSE)</f>
        <v>CBT individual (under 15 sessions)</v>
      </c>
      <c r="E2783" s="5" t="str">
        <f>FIXED('WinBUGS output'!N2782,2)</f>
        <v>-0.45</v>
      </c>
      <c r="F2783" s="5" t="str">
        <f>FIXED('WinBUGS output'!M2782,2)</f>
        <v>-1.00</v>
      </c>
      <c r="G2783" s="5" t="str">
        <f>FIXED('WinBUGS output'!O2782,2)</f>
        <v>0.10</v>
      </c>
      <c r="H2783" s="38"/>
      <c r="I2783" s="38"/>
      <c r="J2783" s="38"/>
      <c r="X2783" s="5" t="str">
        <f t="shared" si="98"/>
        <v>Computerised-CBT (CCBT)</v>
      </c>
      <c r="Y2783" s="5" t="str">
        <f t="shared" si="99"/>
        <v>CBT individual (under 15 sessions)</v>
      </c>
      <c r="Z2783" s="5" t="str">
        <f>FIXED(EXP('WinBUGS output'!N2782),2)</f>
        <v>0.64</v>
      </c>
      <c r="AA2783" s="5" t="str">
        <f>FIXED(EXP('WinBUGS output'!M2782),2)</f>
        <v>0.37</v>
      </c>
      <c r="AB2783" s="5" t="str">
        <f>FIXED(EXP('WinBUGS output'!O2782),2)</f>
        <v>1.10</v>
      </c>
    </row>
    <row r="2784" spans="1:28" x14ac:dyDescent="0.25">
      <c r="A2784" s="15">
        <v>39</v>
      </c>
      <c r="B2784" s="15">
        <v>65</v>
      </c>
      <c r="C2784" s="5" t="str">
        <f>VLOOKUP(A2784,'WinBUGS output'!A:C,3,FALSE)</f>
        <v>Computerised-CBT (CCBT)</v>
      </c>
      <c r="D2784" s="5" t="str">
        <f>VLOOKUP(B2784,'WinBUGS output'!A:C,3,FALSE)</f>
        <v>CBT individual (under 15 sessions) + TAU</v>
      </c>
      <c r="E2784" s="5" t="str">
        <f>FIXED('WinBUGS output'!N2783,2)</f>
        <v>-0.39</v>
      </c>
      <c r="F2784" s="5" t="str">
        <f>FIXED('WinBUGS output'!M2783,2)</f>
        <v>-1.05</v>
      </c>
      <c r="G2784" s="5" t="str">
        <f>FIXED('WinBUGS output'!O2783,2)</f>
        <v>0.36</v>
      </c>
      <c r="H2784" s="38"/>
      <c r="I2784" s="38"/>
      <c r="J2784" s="38"/>
      <c r="X2784" s="5" t="str">
        <f t="shared" si="98"/>
        <v>Computerised-CBT (CCBT)</v>
      </c>
      <c r="Y2784" s="5" t="str">
        <f t="shared" si="99"/>
        <v>CBT individual (under 15 sessions) + TAU</v>
      </c>
      <c r="Z2784" s="5" t="str">
        <f>FIXED(EXP('WinBUGS output'!N2783),2)</f>
        <v>0.68</v>
      </c>
      <c r="AA2784" s="5" t="str">
        <f>FIXED(EXP('WinBUGS output'!M2783),2)</f>
        <v>0.35</v>
      </c>
      <c r="AB2784" s="5" t="str">
        <f>FIXED(EXP('WinBUGS output'!O2783),2)</f>
        <v>1.43</v>
      </c>
    </row>
    <row r="2785" spans="1:28" x14ac:dyDescent="0.25">
      <c r="A2785" s="15">
        <v>39</v>
      </c>
      <c r="B2785" s="15">
        <v>66</v>
      </c>
      <c r="C2785" s="5" t="str">
        <f>VLOOKUP(A2785,'WinBUGS output'!A:C,3,FALSE)</f>
        <v>Computerised-CBT (CCBT)</v>
      </c>
      <c r="D2785" s="5" t="str">
        <f>VLOOKUP(B2785,'WinBUGS output'!A:C,3,FALSE)</f>
        <v>CBT individual (over 15 sessions)</v>
      </c>
      <c r="E2785" s="5" t="str">
        <f>FIXED('WinBUGS output'!N2784,2)</f>
        <v>-0.51</v>
      </c>
      <c r="F2785" s="5" t="str">
        <f>FIXED('WinBUGS output'!M2784,2)</f>
        <v>-1.05</v>
      </c>
      <c r="G2785" s="5" t="str">
        <f>FIXED('WinBUGS output'!O2784,2)</f>
        <v>0.03</v>
      </c>
      <c r="H2785" s="38"/>
      <c r="I2785" s="38"/>
      <c r="J2785" s="38"/>
      <c r="X2785" s="5" t="str">
        <f t="shared" si="98"/>
        <v>Computerised-CBT (CCBT)</v>
      </c>
      <c r="Y2785" s="5" t="str">
        <f t="shared" si="99"/>
        <v>CBT individual (over 15 sessions)</v>
      </c>
      <c r="Z2785" s="5" t="str">
        <f>FIXED(EXP('WinBUGS output'!N2784),2)</f>
        <v>0.60</v>
      </c>
      <c r="AA2785" s="5" t="str">
        <f>FIXED(EXP('WinBUGS output'!M2784),2)</f>
        <v>0.35</v>
      </c>
      <c r="AB2785" s="5" t="str">
        <f>FIXED(EXP('WinBUGS output'!O2784),2)</f>
        <v>1.03</v>
      </c>
    </row>
    <row r="2786" spans="1:28" x14ac:dyDescent="0.25">
      <c r="A2786" s="15">
        <v>39</v>
      </c>
      <c r="B2786" s="15">
        <v>67</v>
      </c>
      <c r="C2786" s="5" t="str">
        <f>VLOOKUP(A2786,'WinBUGS output'!A:C,3,FALSE)</f>
        <v>Computerised-CBT (CCBT)</v>
      </c>
      <c r="D2786" s="5" t="str">
        <f>VLOOKUP(B2786,'WinBUGS output'!A:C,3,FALSE)</f>
        <v>CBT individual (over 15 sessions) + TAU</v>
      </c>
      <c r="E2786" s="5" t="str">
        <f>FIXED('WinBUGS output'!N2785,2)</f>
        <v>-0.53</v>
      </c>
      <c r="F2786" s="5" t="str">
        <f>FIXED('WinBUGS output'!M2785,2)</f>
        <v>-1.34</v>
      </c>
      <c r="G2786" s="5" t="str">
        <f>FIXED('WinBUGS output'!O2785,2)</f>
        <v>0.22</v>
      </c>
      <c r="H2786" s="38"/>
      <c r="I2786" s="38"/>
      <c r="J2786" s="38"/>
      <c r="X2786" s="5" t="str">
        <f t="shared" si="98"/>
        <v>Computerised-CBT (CCBT)</v>
      </c>
      <c r="Y2786" s="5" t="str">
        <f t="shared" si="99"/>
        <v>CBT individual (over 15 sessions) + TAU</v>
      </c>
      <c r="Z2786" s="5" t="str">
        <f>FIXED(EXP('WinBUGS output'!N2785),2)</f>
        <v>0.59</v>
      </c>
      <c r="AA2786" s="5" t="str">
        <f>FIXED(EXP('WinBUGS output'!M2785),2)</f>
        <v>0.26</v>
      </c>
      <c r="AB2786" s="5" t="str">
        <f>FIXED(EXP('WinBUGS output'!O2785),2)</f>
        <v>1.24</v>
      </c>
    </row>
    <row r="2787" spans="1:28" x14ac:dyDescent="0.25">
      <c r="A2787" s="15">
        <v>39</v>
      </c>
      <c r="B2787" s="15">
        <v>68</v>
      </c>
      <c r="C2787" s="5" t="str">
        <f>VLOOKUP(A2787,'WinBUGS output'!A:C,3,FALSE)</f>
        <v>Computerised-CBT (CCBT)</v>
      </c>
      <c r="D2787" s="5" t="str">
        <f>VLOOKUP(B2787,'WinBUGS output'!A:C,3,FALSE)</f>
        <v>Rational emotive behaviour therapy (REBT) individual</v>
      </c>
      <c r="E2787" s="5" t="str">
        <f>FIXED('WinBUGS output'!N2786,2)</f>
        <v>-0.54</v>
      </c>
      <c r="F2787" s="5" t="str">
        <f>FIXED('WinBUGS output'!M2786,2)</f>
        <v>-1.33</v>
      </c>
      <c r="G2787" s="5" t="str">
        <f>FIXED('WinBUGS output'!O2786,2)</f>
        <v>0.18</v>
      </c>
      <c r="H2787" s="38"/>
      <c r="I2787" s="38"/>
      <c r="J2787" s="38"/>
      <c r="X2787" s="5" t="str">
        <f t="shared" si="98"/>
        <v>Computerised-CBT (CCBT)</v>
      </c>
      <c r="Y2787" s="5" t="str">
        <f t="shared" si="99"/>
        <v>Rational emotive behaviour therapy (REBT) individual</v>
      </c>
      <c r="Z2787" s="5" t="str">
        <f>FIXED(EXP('WinBUGS output'!N2786),2)</f>
        <v>0.59</v>
      </c>
      <c r="AA2787" s="5" t="str">
        <f>FIXED(EXP('WinBUGS output'!M2786),2)</f>
        <v>0.26</v>
      </c>
      <c r="AB2787" s="5" t="str">
        <f>FIXED(EXP('WinBUGS output'!O2786),2)</f>
        <v>1.20</v>
      </c>
    </row>
    <row r="2788" spans="1:28" x14ac:dyDescent="0.25">
      <c r="A2788" s="15">
        <v>39</v>
      </c>
      <c r="B2788" s="15">
        <v>69</v>
      </c>
      <c r="C2788" s="5" t="str">
        <f>VLOOKUP(A2788,'WinBUGS output'!A:C,3,FALSE)</f>
        <v>Computerised-CBT (CCBT)</v>
      </c>
      <c r="D2788" s="5" t="str">
        <f>VLOOKUP(B2788,'WinBUGS output'!A:C,3,FALSE)</f>
        <v>Third-wave cognitive therapy individual</v>
      </c>
      <c r="E2788" s="5" t="str">
        <f>FIXED('WinBUGS output'!N2787,2)</f>
        <v>-0.58</v>
      </c>
      <c r="F2788" s="5" t="str">
        <f>FIXED('WinBUGS output'!M2787,2)</f>
        <v>-1.26</v>
      </c>
      <c r="G2788" s="5" t="str">
        <f>FIXED('WinBUGS output'!O2787,2)</f>
        <v>0.05</v>
      </c>
      <c r="H2788" s="38"/>
      <c r="I2788" s="38"/>
      <c r="J2788" s="38"/>
      <c r="X2788" s="5" t="str">
        <f t="shared" si="98"/>
        <v>Computerised-CBT (CCBT)</v>
      </c>
      <c r="Y2788" s="5" t="str">
        <f t="shared" si="99"/>
        <v>Third-wave cognitive therapy individual</v>
      </c>
      <c r="Z2788" s="5" t="str">
        <f>FIXED(EXP('WinBUGS output'!N2787),2)</f>
        <v>0.56</v>
      </c>
      <c r="AA2788" s="5" t="str">
        <f>FIXED(EXP('WinBUGS output'!M2787),2)</f>
        <v>0.28</v>
      </c>
      <c r="AB2788" s="5" t="str">
        <f>FIXED(EXP('WinBUGS output'!O2787),2)</f>
        <v>1.05</v>
      </c>
    </row>
    <row r="2789" spans="1:28" x14ac:dyDescent="0.25">
      <c r="A2789" s="15">
        <v>39</v>
      </c>
      <c r="B2789" s="15">
        <v>70</v>
      </c>
      <c r="C2789" s="5" t="str">
        <f>VLOOKUP(A2789,'WinBUGS output'!A:C,3,FALSE)</f>
        <v>Computerised-CBT (CCBT)</v>
      </c>
      <c r="D2789" s="5" t="str">
        <f>VLOOKUP(B2789,'WinBUGS output'!A:C,3,FALSE)</f>
        <v>Third-wave cognitive therapy individual + TAU</v>
      </c>
      <c r="E2789" s="5" t="str">
        <f>FIXED('WinBUGS output'!N2788,2)</f>
        <v>-0.54</v>
      </c>
      <c r="F2789" s="5" t="str">
        <f>FIXED('WinBUGS output'!M2788,2)</f>
        <v>-1.36</v>
      </c>
      <c r="G2789" s="5" t="str">
        <f>FIXED('WinBUGS output'!O2788,2)</f>
        <v>0.19</v>
      </c>
      <c r="H2789" s="38"/>
      <c r="I2789" s="38"/>
      <c r="J2789" s="38"/>
      <c r="X2789" s="5" t="str">
        <f t="shared" si="98"/>
        <v>Computerised-CBT (CCBT)</v>
      </c>
      <c r="Y2789" s="5" t="str">
        <f t="shared" si="99"/>
        <v>Third-wave cognitive therapy individual + TAU</v>
      </c>
      <c r="Z2789" s="5" t="str">
        <f>FIXED(EXP('WinBUGS output'!N2788),2)</f>
        <v>0.58</v>
      </c>
      <c r="AA2789" s="5" t="str">
        <f>FIXED(EXP('WinBUGS output'!M2788),2)</f>
        <v>0.26</v>
      </c>
      <c r="AB2789" s="5" t="str">
        <f>FIXED(EXP('WinBUGS output'!O2788),2)</f>
        <v>1.21</v>
      </c>
    </row>
    <row r="2790" spans="1:28" x14ac:dyDescent="0.25">
      <c r="A2790" s="15">
        <v>39</v>
      </c>
      <c r="B2790" s="15">
        <v>71</v>
      </c>
      <c r="C2790" s="5" t="str">
        <f>VLOOKUP(A2790,'WinBUGS output'!A:C,3,FALSE)</f>
        <v>Computerised-CBT (CCBT)</v>
      </c>
      <c r="D2790" s="5" t="str">
        <f>VLOOKUP(B2790,'WinBUGS output'!A:C,3,FALSE)</f>
        <v>CBT group (under 15 sessions)</v>
      </c>
      <c r="E2790" s="5" t="str">
        <f>FIXED('WinBUGS output'!N2789,2)</f>
        <v>-0.28</v>
      </c>
      <c r="F2790" s="5" t="str">
        <f>FIXED('WinBUGS output'!M2789,2)</f>
        <v>-0.98</v>
      </c>
      <c r="G2790" s="5" t="str">
        <f>FIXED('WinBUGS output'!O2789,2)</f>
        <v>0.45</v>
      </c>
      <c r="H2790" s="38"/>
      <c r="I2790" s="38"/>
      <c r="J2790" s="38"/>
      <c r="X2790" s="5" t="str">
        <f t="shared" si="98"/>
        <v>Computerised-CBT (CCBT)</v>
      </c>
      <c r="Y2790" s="5" t="str">
        <f t="shared" si="99"/>
        <v>CBT group (under 15 sessions)</v>
      </c>
      <c r="Z2790" s="5" t="str">
        <f>FIXED(EXP('WinBUGS output'!N2789),2)</f>
        <v>0.76</v>
      </c>
      <c r="AA2790" s="5" t="str">
        <f>FIXED(EXP('WinBUGS output'!M2789),2)</f>
        <v>0.38</v>
      </c>
      <c r="AB2790" s="5" t="str">
        <f>FIXED(EXP('WinBUGS output'!O2789),2)</f>
        <v>1.57</v>
      </c>
    </row>
    <row r="2791" spans="1:28" x14ac:dyDescent="0.25">
      <c r="A2791" s="15">
        <v>39</v>
      </c>
      <c r="B2791" s="15">
        <v>72</v>
      </c>
      <c r="C2791" s="5" t="str">
        <f>VLOOKUP(A2791,'WinBUGS output'!A:C,3,FALSE)</f>
        <v>Computerised-CBT (CCBT)</v>
      </c>
      <c r="D2791" s="5" t="str">
        <f>VLOOKUP(B2791,'WinBUGS output'!A:C,3,FALSE)</f>
        <v>CBT group (under 15 sessions) + TAU</v>
      </c>
      <c r="E2791" s="5" t="str">
        <f>FIXED('WinBUGS output'!N2790,2)</f>
        <v>-0.97</v>
      </c>
      <c r="F2791" s="5" t="str">
        <f>FIXED('WinBUGS output'!M2790,2)</f>
        <v>-2.01</v>
      </c>
      <c r="G2791" s="5" t="str">
        <f>FIXED('WinBUGS output'!O2790,2)</f>
        <v>-0.11</v>
      </c>
      <c r="H2791" s="38"/>
      <c r="I2791" s="38"/>
      <c r="J2791" s="38"/>
      <c r="X2791" s="5" t="str">
        <f t="shared" si="98"/>
        <v>Computerised-CBT (CCBT)</v>
      </c>
      <c r="Y2791" s="5" t="str">
        <f t="shared" si="99"/>
        <v>CBT group (under 15 sessions) + TAU</v>
      </c>
      <c r="Z2791" s="5" t="str">
        <f>FIXED(EXP('WinBUGS output'!N2790),2)</f>
        <v>0.38</v>
      </c>
      <c r="AA2791" s="5" t="str">
        <f>FIXED(EXP('WinBUGS output'!M2790),2)</f>
        <v>0.13</v>
      </c>
      <c r="AB2791" s="5" t="str">
        <f>FIXED(EXP('WinBUGS output'!O2790),2)</f>
        <v>0.89</v>
      </c>
    </row>
    <row r="2792" spans="1:28" x14ac:dyDescent="0.25">
      <c r="A2792" s="15">
        <v>39</v>
      </c>
      <c r="B2792" s="15">
        <v>73</v>
      </c>
      <c r="C2792" s="5" t="str">
        <f>VLOOKUP(A2792,'WinBUGS output'!A:C,3,FALSE)</f>
        <v>Computerised-CBT (CCBT)</v>
      </c>
      <c r="D2792" s="5" t="str">
        <f>VLOOKUP(B2792,'WinBUGS output'!A:C,3,FALSE)</f>
        <v>CBT group (over 15 sessions)</v>
      </c>
      <c r="E2792" s="5" t="str">
        <f>FIXED('WinBUGS output'!N2791,2)</f>
        <v>-0.45</v>
      </c>
      <c r="F2792" s="5" t="str">
        <f>FIXED('WinBUGS output'!M2791,2)</f>
        <v>-1.29</v>
      </c>
      <c r="G2792" s="5" t="str">
        <f>FIXED('WinBUGS output'!O2791,2)</f>
        <v>0.37</v>
      </c>
      <c r="H2792" s="38"/>
      <c r="I2792" s="38"/>
      <c r="J2792" s="38"/>
      <c r="X2792" s="5" t="str">
        <f t="shared" si="98"/>
        <v>Computerised-CBT (CCBT)</v>
      </c>
      <c r="Y2792" s="5" t="str">
        <f t="shared" si="99"/>
        <v>CBT group (over 15 sessions)</v>
      </c>
      <c r="Z2792" s="5" t="str">
        <f>FIXED(EXP('WinBUGS output'!N2791),2)</f>
        <v>0.64</v>
      </c>
      <c r="AA2792" s="5" t="str">
        <f>FIXED(EXP('WinBUGS output'!M2791),2)</f>
        <v>0.28</v>
      </c>
      <c r="AB2792" s="5" t="str">
        <f>FIXED(EXP('WinBUGS output'!O2791),2)</f>
        <v>1.45</v>
      </c>
    </row>
    <row r="2793" spans="1:28" x14ac:dyDescent="0.25">
      <c r="A2793" s="15">
        <v>39</v>
      </c>
      <c r="B2793" s="15">
        <v>74</v>
      </c>
      <c r="C2793" s="5" t="str">
        <f>VLOOKUP(A2793,'WinBUGS output'!A:C,3,FALSE)</f>
        <v>Computerised-CBT (CCBT)</v>
      </c>
      <c r="D2793" s="5" t="str">
        <f>VLOOKUP(B2793,'WinBUGS output'!A:C,3,FALSE)</f>
        <v>Coping with Depression course (group)</v>
      </c>
      <c r="E2793" s="5" t="str">
        <f>FIXED('WinBUGS output'!N2792,2)</f>
        <v>-0.41</v>
      </c>
      <c r="F2793" s="5" t="str">
        <f>FIXED('WinBUGS output'!M2792,2)</f>
        <v>-1.12</v>
      </c>
      <c r="G2793" s="5" t="str">
        <f>FIXED('WinBUGS output'!O2792,2)</f>
        <v>0.29</v>
      </c>
      <c r="H2793" s="38" t="s">
        <v>5214</v>
      </c>
      <c r="I2793" s="38" t="s">
        <v>5370</v>
      </c>
      <c r="J2793" s="38" t="s">
        <v>5474</v>
      </c>
      <c r="X2793" s="5" t="str">
        <f t="shared" si="98"/>
        <v>Computerised-CBT (CCBT)</v>
      </c>
      <c r="Y2793" s="5" t="str">
        <f t="shared" si="99"/>
        <v>Coping with Depression course (group)</v>
      </c>
      <c r="Z2793" s="5" t="str">
        <f>FIXED(EXP('WinBUGS output'!N2792),2)</f>
        <v>0.66</v>
      </c>
      <c r="AA2793" s="5" t="str">
        <f>FIXED(EXP('WinBUGS output'!M2792),2)</f>
        <v>0.32</v>
      </c>
      <c r="AB2793" s="5" t="str">
        <f>FIXED(EXP('WinBUGS output'!O2792),2)</f>
        <v>1.34</v>
      </c>
    </row>
    <row r="2794" spans="1:28" x14ac:dyDescent="0.25">
      <c r="A2794" s="15">
        <v>39</v>
      </c>
      <c r="B2794" s="15">
        <v>75</v>
      </c>
      <c r="C2794" s="5" t="str">
        <f>VLOOKUP(A2794,'WinBUGS output'!A:C,3,FALSE)</f>
        <v>Computerised-CBT (CCBT)</v>
      </c>
      <c r="D2794" s="5" t="str">
        <f>VLOOKUP(B2794,'WinBUGS output'!A:C,3,FALSE)</f>
        <v>Coping with Depression course (group) + TAU</v>
      </c>
      <c r="E2794" s="5" t="str">
        <f>FIXED('WinBUGS output'!N2793,2)</f>
        <v>-0.14</v>
      </c>
      <c r="F2794" s="5" t="str">
        <f>FIXED('WinBUGS output'!M2793,2)</f>
        <v>-0.92</v>
      </c>
      <c r="G2794" s="5" t="str">
        <f>FIXED('WinBUGS output'!O2793,2)</f>
        <v>0.76</v>
      </c>
      <c r="H2794" s="38"/>
      <c r="I2794" s="38"/>
      <c r="J2794" s="38"/>
      <c r="X2794" s="5" t="str">
        <f t="shared" si="98"/>
        <v>Computerised-CBT (CCBT)</v>
      </c>
      <c r="Y2794" s="5" t="str">
        <f t="shared" si="99"/>
        <v>Coping with Depression course (group) + TAU</v>
      </c>
      <c r="Z2794" s="5" t="str">
        <f>FIXED(EXP('WinBUGS output'!N2793),2)</f>
        <v>0.87</v>
      </c>
      <c r="AA2794" s="5" t="str">
        <f>FIXED(EXP('WinBUGS output'!M2793),2)</f>
        <v>0.40</v>
      </c>
      <c r="AB2794" s="5" t="str">
        <f>FIXED(EXP('WinBUGS output'!O2793),2)</f>
        <v>2.14</v>
      </c>
    </row>
    <row r="2795" spans="1:28" x14ac:dyDescent="0.25">
      <c r="A2795" s="15">
        <v>39</v>
      </c>
      <c r="B2795" s="15">
        <v>76</v>
      </c>
      <c r="C2795" s="5" t="str">
        <f>VLOOKUP(A2795,'WinBUGS output'!A:C,3,FALSE)</f>
        <v>Computerised-CBT (CCBT)</v>
      </c>
      <c r="D2795" s="5" t="str">
        <f>VLOOKUP(B2795,'WinBUGS output'!A:C,3,FALSE)</f>
        <v>Rational emotive behaviour therapy (REBT) group</v>
      </c>
      <c r="E2795" s="5" t="str">
        <f>FIXED('WinBUGS output'!N2794,2)</f>
        <v>-0.68</v>
      </c>
      <c r="F2795" s="5" t="str">
        <f>FIXED('WinBUGS output'!M2794,2)</f>
        <v>-1.78</v>
      </c>
      <c r="G2795" s="5" t="str">
        <f>FIXED('WinBUGS output'!O2794,2)</f>
        <v>0.20</v>
      </c>
      <c r="H2795" s="38"/>
      <c r="I2795" s="38"/>
      <c r="J2795" s="38"/>
      <c r="X2795" s="5" t="str">
        <f t="shared" si="98"/>
        <v>Computerised-CBT (CCBT)</v>
      </c>
      <c r="Y2795" s="5" t="str">
        <f t="shared" si="99"/>
        <v>Rational emotive behaviour therapy (REBT) group</v>
      </c>
      <c r="Z2795" s="5" t="str">
        <f>FIXED(EXP('WinBUGS output'!N2794),2)</f>
        <v>0.51</v>
      </c>
      <c r="AA2795" s="5" t="str">
        <f>FIXED(EXP('WinBUGS output'!M2794),2)</f>
        <v>0.17</v>
      </c>
      <c r="AB2795" s="5" t="str">
        <f>FIXED(EXP('WinBUGS output'!O2794),2)</f>
        <v>1.22</v>
      </c>
    </row>
    <row r="2796" spans="1:28" x14ac:dyDescent="0.25">
      <c r="A2796" s="15">
        <v>39</v>
      </c>
      <c r="B2796" s="15">
        <v>77</v>
      </c>
      <c r="C2796" s="5" t="str">
        <f>VLOOKUP(A2796,'WinBUGS output'!A:C,3,FALSE)</f>
        <v>Computerised-CBT (CCBT)</v>
      </c>
      <c r="D2796" s="5" t="str">
        <f>VLOOKUP(B2796,'WinBUGS output'!A:C,3,FALSE)</f>
        <v>Third-wave cognitive therapy group</v>
      </c>
      <c r="E2796" s="5" t="str">
        <f>FIXED('WinBUGS output'!N2795,2)</f>
        <v>-0.26</v>
      </c>
      <c r="F2796" s="5" t="str">
        <f>FIXED('WinBUGS output'!M2795,2)</f>
        <v>-1.06</v>
      </c>
      <c r="G2796" s="5" t="str">
        <f>FIXED('WinBUGS output'!O2795,2)</f>
        <v>0.63</v>
      </c>
      <c r="H2796" s="38"/>
      <c r="I2796" s="38"/>
      <c r="J2796" s="38"/>
      <c r="X2796" s="5" t="str">
        <f t="shared" si="98"/>
        <v>Computerised-CBT (CCBT)</v>
      </c>
      <c r="Y2796" s="5" t="str">
        <f t="shared" si="99"/>
        <v>Third-wave cognitive therapy group</v>
      </c>
      <c r="Z2796" s="5" t="str">
        <f>FIXED(EXP('WinBUGS output'!N2795),2)</f>
        <v>0.77</v>
      </c>
      <c r="AA2796" s="5" t="str">
        <f>FIXED(EXP('WinBUGS output'!M2795),2)</f>
        <v>0.35</v>
      </c>
      <c r="AB2796" s="5" t="str">
        <f>FIXED(EXP('WinBUGS output'!O2795),2)</f>
        <v>1.88</v>
      </c>
    </row>
    <row r="2797" spans="1:28" x14ac:dyDescent="0.25">
      <c r="A2797" s="15">
        <v>39</v>
      </c>
      <c r="B2797" s="15">
        <v>78</v>
      </c>
      <c r="C2797" s="5" t="str">
        <f>VLOOKUP(A2797,'WinBUGS output'!A:C,3,FALSE)</f>
        <v>Computerised-CBT (CCBT)</v>
      </c>
      <c r="D2797" s="5" t="str">
        <f>VLOOKUP(B2797,'WinBUGS output'!A:C,3,FALSE)</f>
        <v>Third-wave cognitive therapy group + TAU</v>
      </c>
      <c r="E2797" s="5" t="str">
        <f>FIXED('WinBUGS output'!N2796,2)</f>
        <v>-0.57</v>
      </c>
      <c r="F2797" s="5" t="str">
        <f>FIXED('WinBUGS output'!M2796,2)</f>
        <v>-1.57</v>
      </c>
      <c r="G2797" s="5" t="str">
        <f>FIXED('WinBUGS output'!O2796,2)</f>
        <v>0.31</v>
      </c>
      <c r="H2797" s="38"/>
      <c r="I2797" s="38"/>
      <c r="J2797" s="38"/>
      <c r="X2797" s="5" t="str">
        <f t="shared" si="98"/>
        <v>Computerised-CBT (CCBT)</v>
      </c>
      <c r="Y2797" s="5" t="str">
        <f t="shared" si="99"/>
        <v>Third-wave cognitive therapy group + TAU</v>
      </c>
      <c r="Z2797" s="5" t="str">
        <f>FIXED(EXP('WinBUGS output'!N2796),2)</f>
        <v>0.56</v>
      </c>
      <c r="AA2797" s="5" t="str">
        <f>FIXED(EXP('WinBUGS output'!M2796),2)</f>
        <v>0.21</v>
      </c>
      <c r="AB2797" s="5" t="str">
        <f>FIXED(EXP('WinBUGS output'!O2796),2)</f>
        <v>1.37</v>
      </c>
    </row>
    <row r="2798" spans="1:28" x14ac:dyDescent="0.25">
      <c r="A2798" s="15">
        <v>39</v>
      </c>
      <c r="B2798" s="15">
        <v>79</v>
      </c>
      <c r="C2798" s="5" t="str">
        <f>VLOOKUP(A2798,'WinBUGS output'!A:C,3,FALSE)</f>
        <v>Computerised-CBT (CCBT)</v>
      </c>
      <c r="D2798" s="5" t="str">
        <f>VLOOKUP(B2798,'WinBUGS output'!A:C,3,FALSE)</f>
        <v>CBT individual (over 15 sessions) + any AD</v>
      </c>
      <c r="E2798" s="5" t="str">
        <f>FIXED('WinBUGS output'!N2797,2)</f>
        <v>-0.03</v>
      </c>
      <c r="F2798" s="5" t="str">
        <f>FIXED('WinBUGS output'!M2797,2)</f>
        <v>-1.09</v>
      </c>
      <c r="G2798" s="5" t="str">
        <f>FIXED('WinBUGS output'!O2797,2)</f>
        <v>1.10</v>
      </c>
      <c r="H2798" s="38"/>
      <c r="I2798" s="38"/>
      <c r="J2798" s="38"/>
      <c r="X2798" s="5" t="str">
        <f t="shared" si="98"/>
        <v>Computerised-CBT (CCBT)</v>
      </c>
      <c r="Y2798" s="5" t="str">
        <f t="shared" si="99"/>
        <v>CBT individual (over 15 sessions) + any AD</v>
      </c>
      <c r="Z2798" s="5" t="str">
        <f>FIXED(EXP('WinBUGS output'!N2797),2)</f>
        <v>0.97</v>
      </c>
      <c r="AA2798" s="5" t="str">
        <f>FIXED(EXP('WinBUGS output'!M2797),2)</f>
        <v>0.34</v>
      </c>
      <c r="AB2798" s="5" t="str">
        <f>FIXED(EXP('WinBUGS output'!O2797),2)</f>
        <v>3.00</v>
      </c>
    </row>
    <row r="2799" spans="1:28" x14ac:dyDescent="0.25">
      <c r="A2799" s="15">
        <v>39</v>
      </c>
      <c r="B2799" s="15">
        <v>80</v>
      </c>
      <c r="C2799" s="5" t="str">
        <f>VLOOKUP(A2799,'WinBUGS output'!A:C,3,FALSE)</f>
        <v>Computerised-CBT (CCBT)</v>
      </c>
      <c r="D2799" s="5" t="str">
        <f>VLOOKUP(B2799,'WinBUGS output'!A:C,3,FALSE)</f>
        <v>CBT individual (over 15 sessions) + any TCA</v>
      </c>
      <c r="E2799" s="5" t="str">
        <f>FIXED('WinBUGS output'!N2798,2)</f>
        <v>-0.12</v>
      </c>
      <c r="F2799" s="5" t="str">
        <f>FIXED('WinBUGS output'!M2798,2)</f>
        <v>-1.04</v>
      </c>
      <c r="G2799" s="5" t="str">
        <f>FIXED('WinBUGS output'!O2798,2)</f>
        <v>0.78</v>
      </c>
      <c r="H2799" s="38"/>
      <c r="I2799" s="38"/>
      <c r="J2799" s="38"/>
      <c r="X2799" s="5" t="str">
        <f t="shared" si="98"/>
        <v>Computerised-CBT (CCBT)</v>
      </c>
      <c r="Y2799" s="5" t="str">
        <f t="shared" si="99"/>
        <v>CBT individual (over 15 sessions) + any TCA</v>
      </c>
      <c r="Z2799" s="5" t="str">
        <f>FIXED(EXP('WinBUGS output'!N2798),2)</f>
        <v>0.88</v>
      </c>
      <c r="AA2799" s="5" t="str">
        <f>FIXED(EXP('WinBUGS output'!M2798),2)</f>
        <v>0.35</v>
      </c>
      <c r="AB2799" s="5" t="str">
        <f>FIXED(EXP('WinBUGS output'!O2798),2)</f>
        <v>2.19</v>
      </c>
    </row>
    <row r="2800" spans="1:28" x14ac:dyDescent="0.25">
      <c r="A2800" s="15">
        <v>39</v>
      </c>
      <c r="B2800" s="15">
        <v>81</v>
      </c>
      <c r="C2800" s="5" t="str">
        <f>VLOOKUP(A2800,'WinBUGS output'!A:C,3,FALSE)</f>
        <v>Computerised-CBT (CCBT)</v>
      </c>
      <c r="D2800" s="5" t="str">
        <f>VLOOKUP(B2800,'WinBUGS output'!A:C,3,FALSE)</f>
        <v>CBT individual (over 15 sessions) + imipramine</v>
      </c>
      <c r="E2800" s="5" t="str">
        <f>FIXED('WinBUGS output'!N2799,2)</f>
        <v>-0.14</v>
      </c>
      <c r="F2800" s="5" t="str">
        <f>FIXED('WinBUGS output'!M2799,2)</f>
        <v>-1.14</v>
      </c>
      <c r="G2800" s="5" t="str">
        <f>FIXED('WinBUGS output'!O2799,2)</f>
        <v>0.84</v>
      </c>
      <c r="H2800" s="38"/>
      <c r="I2800" s="38"/>
      <c r="J2800" s="38"/>
      <c r="X2800" s="5" t="str">
        <f t="shared" si="98"/>
        <v>Computerised-CBT (CCBT)</v>
      </c>
      <c r="Y2800" s="5" t="str">
        <f t="shared" si="99"/>
        <v>CBT individual (over 15 sessions) + imipramine</v>
      </c>
      <c r="Z2800" s="5" t="str">
        <f>FIXED(EXP('WinBUGS output'!N2799),2)</f>
        <v>0.87</v>
      </c>
      <c r="AA2800" s="5" t="str">
        <f>FIXED(EXP('WinBUGS output'!M2799),2)</f>
        <v>0.32</v>
      </c>
      <c r="AB2800" s="5" t="str">
        <f>FIXED(EXP('WinBUGS output'!O2799),2)</f>
        <v>2.32</v>
      </c>
    </row>
    <row r="2801" spans="1:28" x14ac:dyDescent="0.25">
      <c r="A2801" s="15">
        <v>39</v>
      </c>
      <c r="B2801" s="15">
        <v>82</v>
      </c>
      <c r="C2801" s="5" t="str">
        <f>VLOOKUP(A2801,'WinBUGS output'!A:C,3,FALSE)</f>
        <v>Computerised-CBT (CCBT)</v>
      </c>
      <c r="D2801" s="5" t="str">
        <f>VLOOKUP(B2801,'WinBUGS output'!A:C,3,FALSE)</f>
        <v>CBT group (under 15 sessions) + imipramine</v>
      </c>
      <c r="E2801" s="5" t="str">
        <f>FIXED('WinBUGS output'!N2800,2)</f>
        <v>0.73</v>
      </c>
      <c r="F2801" s="5" t="str">
        <f>FIXED('WinBUGS output'!M2800,2)</f>
        <v>-0.79</v>
      </c>
      <c r="G2801" s="5" t="str">
        <f>FIXED('WinBUGS output'!O2800,2)</f>
        <v>2.23</v>
      </c>
      <c r="H2801" s="38"/>
      <c r="I2801" s="38"/>
      <c r="J2801" s="38"/>
      <c r="X2801" s="5" t="str">
        <f t="shared" si="98"/>
        <v>Computerised-CBT (CCBT)</v>
      </c>
      <c r="Y2801" s="5" t="str">
        <f t="shared" si="99"/>
        <v>CBT group (under 15 sessions) + imipramine</v>
      </c>
      <c r="Z2801" s="5" t="str">
        <f>FIXED(EXP('WinBUGS output'!N2800),2)</f>
        <v>2.07</v>
      </c>
      <c r="AA2801" s="5" t="str">
        <f>FIXED(EXP('WinBUGS output'!M2800),2)</f>
        <v>0.46</v>
      </c>
      <c r="AB2801" s="5" t="str">
        <f>FIXED(EXP('WinBUGS output'!O2800),2)</f>
        <v>9.29</v>
      </c>
    </row>
    <row r="2802" spans="1:28" x14ac:dyDescent="0.25">
      <c r="A2802" s="15">
        <v>39</v>
      </c>
      <c r="B2802" s="15">
        <v>83</v>
      </c>
      <c r="C2802" s="5" t="str">
        <f>VLOOKUP(A2802,'WinBUGS output'!A:C,3,FALSE)</f>
        <v>Computerised-CBT (CCBT)</v>
      </c>
      <c r="D2802" s="5" t="str">
        <f>VLOOKUP(B2802,'WinBUGS output'!A:C,3,FALSE)</f>
        <v>Problem solving individual + any SSRI</v>
      </c>
      <c r="E2802" s="5" t="str">
        <f>FIXED('WinBUGS output'!N2801,2)</f>
        <v>-0.95</v>
      </c>
      <c r="F2802" s="5" t="str">
        <f>FIXED('WinBUGS output'!M2801,2)</f>
        <v>-2.39</v>
      </c>
      <c r="G2802" s="5" t="str">
        <f>FIXED('WinBUGS output'!O2801,2)</f>
        <v>0.43</v>
      </c>
      <c r="H2802" s="38"/>
      <c r="I2802" s="38"/>
      <c r="J2802" s="38"/>
      <c r="X2802" s="5" t="str">
        <f t="shared" si="98"/>
        <v>Computerised-CBT (CCBT)</v>
      </c>
      <c r="Y2802" s="5" t="str">
        <f t="shared" si="99"/>
        <v>Problem solving individual + any SSRI</v>
      </c>
      <c r="Z2802" s="5" t="str">
        <f>FIXED(EXP('WinBUGS output'!N2801),2)</f>
        <v>0.39</v>
      </c>
      <c r="AA2802" s="5" t="str">
        <f>FIXED(EXP('WinBUGS output'!M2801),2)</f>
        <v>0.09</v>
      </c>
      <c r="AB2802" s="5" t="str">
        <f>FIXED(EXP('WinBUGS output'!O2801),2)</f>
        <v>1.53</v>
      </c>
    </row>
    <row r="2803" spans="1:28" x14ac:dyDescent="0.25">
      <c r="A2803" s="15">
        <v>39</v>
      </c>
      <c r="B2803" s="15">
        <v>84</v>
      </c>
      <c r="C2803" s="5" t="str">
        <f>VLOOKUP(A2803,'WinBUGS output'!A:C,3,FALSE)</f>
        <v>Computerised-CBT (CCBT)</v>
      </c>
      <c r="D2803" s="5" t="str">
        <f>VLOOKUP(B2803,'WinBUGS output'!A:C,3,FALSE)</f>
        <v>Supportive psychotherapy + any SSRI</v>
      </c>
      <c r="E2803" s="5" t="str">
        <f>FIXED('WinBUGS output'!N2802,2)</f>
        <v>-0.21</v>
      </c>
      <c r="F2803" s="5" t="str">
        <f>FIXED('WinBUGS output'!M2802,2)</f>
        <v>-2.10</v>
      </c>
      <c r="G2803" s="5" t="str">
        <f>FIXED('WinBUGS output'!O2802,2)</f>
        <v>1.67</v>
      </c>
      <c r="H2803" s="38"/>
      <c r="I2803" s="38"/>
      <c r="J2803" s="38"/>
      <c r="X2803" s="5" t="str">
        <f t="shared" si="98"/>
        <v>Computerised-CBT (CCBT)</v>
      </c>
      <c r="Y2803" s="5" t="str">
        <f t="shared" si="99"/>
        <v>Supportive psychotherapy + any SSRI</v>
      </c>
      <c r="Z2803" s="5" t="str">
        <f>FIXED(EXP('WinBUGS output'!N2802),2)</f>
        <v>0.81</v>
      </c>
      <c r="AA2803" s="5" t="str">
        <f>FIXED(EXP('WinBUGS output'!M2802),2)</f>
        <v>0.12</v>
      </c>
      <c r="AB2803" s="5" t="str">
        <f>FIXED(EXP('WinBUGS output'!O2802),2)</f>
        <v>5.30</v>
      </c>
    </row>
    <row r="2804" spans="1:28" x14ac:dyDescent="0.25">
      <c r="A2804" s="15">
        <v>39</v>
      </c>
      <c r="B2804" s="15">
        <v>85</v>
      </c>
      <c r="C2804" s="5" t="str">
        <f>VLOOKUP(A2804,'WinBUGS output'!A:C,3,FALSE)</f>
        <v>Computerised-CBT (CCBT)</v>
      </c>
      <c r="D2804" s="5" t="str">
        <f>VLOOKUP(B2804,'WinBUGS output'!A:C,3,FALSE)</f>
        <v>Interpersonal psychotherapy (IPT) + any AD</v>
      </c>
      <c r="E2804" s="5" t="str">
        <f>FIXED('WinBUGS output'!N2803,2)</f>
        <v>-0.35</v>
      </c>
      <c r="F2804" s="5" t="str">
        <f>FIXED('WinBUGS output'!M2803,2)</f>
        <v>-1.67</v>
      </c>
      <c r="G2804" s="5" t="str">
        <f>FIXED('WinBUGS output'!O2803,2)</f>
        <v>0.94</v>
      </c>
      <c r="H2804" s="38"/>
      <c r="I2804" s="38"/>
      <c r="J2804" s="38"/>
      <c r="X2804" s="5" t="str">
        <f t="shared" si="98"/>
        <v>Computerised-CBT (CCBT)</v>
      </c>
      <c r="Y2804" s="5" t="str">
        <f t="shared" si="99"/>
        <v>Interpersonal psychotherapy (IPT) + any AD</v>
      </c>
      <c r="Z2804" s="5" t="str">
        <f>FIXED(EXP('WinBUGS output'!N2803),2)</f>
        <v>0.70</v>
      </c>
      <c r="AA2804" s="5" t="str">
        <f>FIXED(EXP('WinBUGS output'!M2803),2)</f>
        <v>0.19</v>
      </c>
      <c r="AB2804" s="5" t="str">
        <f>FIXED(EXP('WinBUGS output'!O2803),2)</f>
        <v>2.55</v>
      </c>
    </row>
    <row r="2805" spans="1:28" x14ac:dyDescent="0.25">
      <c r="A2805" s="15">
        <v>39</v>
      </c>
      <c r="B2805" s="15">
        <v>86</v>
      </c>
      <c r="C2805" s="5" t="str">
        <f>VLOOKUP(A2805,'WinBUGS output'!A:C,3,FALSE)</f>
        <v>Computerised-CBT (CCBT)</v>
      </c>
      <c r="D2805" s="5" t="str">
        <f>VLOOKUP(B2805,'WinBUGS output'!A:C,3,FALSE)</f>
        <v>Interpersonal psychotherapy (IPT) + imipramine</v>
      </c>
      <c r="E2805" s="5" t="str">
        <f>FIXED('WinBUGS output'!N2804,2)</f>
        <v>-0.46</v>
      </c>
      <c r="F2805" s="5" t="str">
        <f>FIXED('WinBUGS output'!M2804,2)</f>
        <v>-1.92</v>
      </c>
      <c r="G2805" s="5" t="str">
        <f>FIXED('WinBUGS output'!O2804,2)</f>
        <v>0.95</v>
      </c>
      <c r="H2805" s="38"/>
      <c r="I2805" s="38"/>
      <c r="J2805" s="38"/>
      <c r="X2805" s="5" t="str">
        <f t="shared" si="98"/>
        <v>Computerised-CBT (CCBT)</v>
      </c>
      <c r="Y2805" s="5" t="str">
        <f t="shared" si="99"/>
        <v>Interpersonal psychotherapy (IPT) + imipramine</v>
      </c>
      <c r="Z2805" s="5" t="str">
        <f>FIXED(EXP('WinBUGS output'!N2804),2)</f>
        <v>0.63</v>
      </c>
      <c r="AA2805" s="5" t="str">
        <f>FIXED(EXP('WinBUGS output'!M2804),2)</f>
        <v>0.15</v>
      </c>
      <c r="AB2805" s="5" t="str">
        <f>FIXED(EXP('WinBUGS output'!O2804),2)</f>
        <v>2.59</v>
      </c>
    </row>
    <row r="2806" spans="1:28" x14ac:dyDescent="0.25">
      <c r="A2806" s="15">
        <v>39</v>
      </c>
      <c r="B2806" s="15">
        <v>87</v>
      </c>
      <c r="C2806" s="5" t="str">
        <f>VLOOKUP(A2806,'WinBUGS output'!A:C,3,FALSE)</f>
        <v>Computerised-CBT (CCBT)</v>
      </c>
      <c r="D2806" s="5" t="str">
        <f>VLOOKUP(B2806,'WinBUGS output'!A:C,3,FALSE)</f>
        <v>Short-term psychodynamic psychotherapy individual + Any AD</v>
      </c>
      <c r="E2806" s="5" t="str">
        <f>FIXED('WinBUGS output'!N2805,2)</f>
        <v>0.29</v>
      </c>
      <c r="F2806" s="5" t="str">
        <f>FIXED('WinBUGS output'!M2805,2)</f>
        <v>-0.65</v>
      </c>
      <c r="G2806" s="5" t="str">
        <f>FIXED('WinBUGS output'!O2805,2)</f>
        <v>1.23</v>
      </c>
      <c r="H2806" s="38"/>
      <c r="I2806" s="38"/>
      <c r="J2806" s="38"/>
      <c r="X2806" s="5" t="str">
        <f t="shared" si="98"/>
        <v>Computerised-CBT (CCBT)</v>
      </c>
      <c r="Y2806" s="5" t="str">
        <f t="shared" si="99"/>
        <v>Short-term psychodynamic psychotherapy individual + Any AD</v>
      </c>
      <c r="Z2806" s="5" t="str">
        <f>FIXED(EXP('WinBUGS output'!N2805),2)</f>
        <v>1.34</v>
      </c>
      <c r="AA2806" s="5" t="str">
        <f>FIXED(EXP('WinBUGS output'!M2805),2)</f>
        <v>0.52</v>
      </c>
      <c r="AB2806" s="5" t="str">
        <f>FIXED(EXP('WinBUGS output'!O2805),2)</f>
        <v>3.42</v>
      </c>
    </row>
    <row r="2807" spans="1:28" x14ac:dyDescent="0.25">
      <c r="A2807" s="15">
        <v>39</v>
      </c>
      <c r="B2807" s="15">
        <v>88</v>
      </c>
      <c r="C2807" s="5" t="str">
        <f>VLOOKUP(A2807,'WinBUGS output'!A:C,3,FALSE)</f>
        <v>Computerised-CBT (CCBT)</v>
      </c>
      <c r="D2807" s="5" t="str">
        <f>VLOOKUP(B2807,'WinBUGS output'!A:C,3,FALSE)</f>
        <v>Short-term psychodynamic psychotherapy individual + any SSRI</v>
      </c>
      <c r="E2807" s="5" t="str">
        <f>FIXED('WinBUGS output'!N2806,2)</f>
        <v>0.27</v>
      </c>
      <c r="F2807" s="5" t="str">
        <f>FIXED('WinBUGS output'!M2806,2)</f>
        <v>-0.88</v>
      </c>
      <c r="G2807" s="5" t="str">
        <f>FIXED('WinBUGS output'!O2806,2)</f>
        <v>1.44</v>
      </c>
      <c r="H2807" s="38"/>
      <c r="I2807" s="38"/>
      <c r="J2807" s="38"/>
      <c r="X2807" s="5" t="str">
        <f t="shared" si="98"/>
        <v>Computerised-CBT (CCBT)</v>
      </c>
      <c r="Y2807" s="5" t="str">
        <f t="shared" si="99"/>
        <v>Short-term psychodynamic psychotherapy individual + any SSRI</v>
      </c>
      <c r="Z2807" s="5" t="str">
        <f>FIXED(EXP('WinBUGS output'!N2806),2)</f>
        <v>1.31</v>
      </c>
      <c r="AA2807" s="5" t="str">
        <f>FIXED(EXP('WinBUGS output'!M2806),2)</f>
        <v>0.42</v>
      </c>
      <c r="AB2807" s="5" t="str">
        <f>FIXED(EXP('WinBUGS output'!O2806),2)</f>
        <v>4.21</v>
      </c>
    </row>
    <row r="2808" spans="1:28" x14ac:dyDescent="0.25">
      <c r="A2808" s="15">
        <v>39</v>
      </c>
      <c r="B2808" s="15">
        <v>89</v>
      </c>
      <c r="C2808" s="5" t="str">
        <f>VLOOKUP(A2808,'WinBUGS output'!A:C,3,FALSE)</f>
        <v>Computerised-CBT (CCBT)</v>
      </c>
      <c r="D2808" s="5" t="str">
        <f>VLOOKUP(B2808,'WinBUGS output'!A:C,3,FALSE)</f>
        <v>CBT individual (over 15 sessions) + Pill placebo</v>
      </c>
      <c r="E2808" s="5" t="str">
        <f>FIXED('WinBUGS output'!N2807,2)</f>
        <v>-1.30</v>
      </c>
      <c r="F2808" s="5" t="str">
        <f>FIXED('WinBUGS output'!M2807,2)</f>
        <v>-2.69</v>
      </c>
      <c r="G2808" s="5" t="str">
        <f>FIXED('WinBUGS output'!O2807,2)</f>
        <v>-0.03</v>
      </c>
      <c r="H2808" s="38"/>
      <c r="I2808" s="38"/>
      <c r="J2808" s="38"/>
      <c r="X2808" s="5" t="str">
        <f t="shared" si="98"/>
        <v>Computerised-CBT (CCBT)</v>
      </c>
      <c r="Y2808" s="5" t="str">
        <f t="shared" si="99"/>
        <v>CBT individual (over 15 sessions) + Pill placebo</v>
      </c>
      <c r="Z2808" s="5" t="str">
        <f>FIXED(EXP('WinBUGS output'!N2807),2)</f>
        <v>0.27</v>
      </c>
      <c r="AA2808" s="5" t="str">
        <f>FIXED(EXP('WinBUGS output'!M2807),2)</f>
        <v>0.07</v>
      </c>
      <c r="AB2808" s="5" t="str">
        <f>FIXED(EXP('WinBUGS output'!O2807),2)</f>
        <v>0.97</v>
      </c>
    </row>
    <row r="2809" spans="1:28" x14ac:dyDescent="0.25">
      <c r="A2809" s="15">
        <v>39</v>
      </c>
      <c r="B2809" s="15">
        <v>90</v>
      </c>
      <c r="C2809" s="5" t="str">
        <f>VLOOKUP(A2809,'WinBUGS output'!A:C,3,FALSE)</f>
        <v>Computerised-CBT (CCBT)</v>
      </c>
      <c r="D2809" s="5" t="str">
        <f>VLOOKUP(B2809,'WinBUGS output'!A:C,3,FALSE)</f>
        <v xml:space="preserve">Interpersonal psychotherapy (IPT) + Pill placebo </v>
      </c>
      <c r="E2809" s="5" t="str">
        <f>FIXED('WinBUGS output'!N2808,2)</f>
        <v>-1.13</v>
      </c>
      <c r="F2809" s="5" t="str">
        <f>FIXED('WinBUGS output'!M2808,2)</f>
        <v>-2.37</v>
      </c>
      <c r="G2809" s="5" t="str">
        <f>FIXED('WinBUGS output'!O2808,2)</f>
        <v>0.07</v>
      </c>
      <c r="H2809" s="38"/>
      <c r="I2809" s="38"/>
      <c r="J2809" s="38"/>
      <c r="X2809" s="5" t="str">
        <f t="shared" si="98"/>
        <v>Computerised-CBT (CCBT)</v>
      </c>
      <c r="Y2809" s="5" t="str">
        <f t="shared" si="99"/>
        <v xml:space="preserve">Interpersonal psychotherapy (IPT) + Pill placebo </v>
      </c>
      <c r="Z2809" s="5" t="str">
        <f>FIXED(EXP('WinBUGS output'!N2808),2)</f>
        <v>0.32</v>
      </c>
      <c r="AA2809" s="5" t="str">
        <f>FIXED(EXP('WinBUGS output'!M2808),2)</f>
        <v>0.09</v>
      </c>
      <c r="AB2809" s="5" t="str">
        <f>FIXED(EXP('WinBUGS output'!O2808),2)</f>
        <v>1.07</v>
      </c>
    </row>
    <row r="2810" spans="1:28" x14ac:dyDescent="0.25">
      <c r="A2810" s="15">
        <v>39</v>
      </c>
      <c r="B2810" s="15">
        <v>91</v>
      </c>
      <c r="C2810" s="5" t="str">
        <f>VLOOKUP(A2810,'WinBUGS output'!A:C,3,FALSE)</f>
        <v>Computerised-CBT (CCBT)</v>
      </c>
      <c r="D2810" s="5" t="str">
        <f>VLOOKUP(B2810,'WinBUGS output'!A:C,3,FALSE)</f>
        <v>Exercise + CBT individual (under 15 sessions)</v>
      </c>
      <c r="E2810" s="5" t="str">
        <f>FIXED('WinBUGS output'!N2809,2)</f>
        <v>-0.54</v>
      </c>
      <c r="F2810" s="5" t="str">
        <f>FIXED('WinBUGS output'!M2809,2)</f>
        <v>-1.66</v>
      </c>
      <c r="G2810" s="5" t="str">
        <f>FIXED('WinBUGS output'!O2809,2)</f>
        <v>0.47</v>
      </c>
      <c r="H2810" s="38"/>
      <c r="I2810" s="38"/>
      <c r="J2810" s="38"/>
      <c r="X2810" s="5" t="str">
        <f t="shared" si="98"/>
        <v>Computerised-CBT (CCBT)</v>
      </c>
      <c r="Y2810" s="5" t="str">
        <f t="shared" si="99"/>
        <v>Exercise + CBT individual (under 15 sessions)</v>
      </c>
      <c r="Z2810" s="5" t="str">
        <f>FIXED(EXP('WinBUGS output'!N2809),2)</f>
        <v>0.58</v>
      </c>
      <c r="AA2810" s="5" t="str">
        <f>FIXED(EXP('WinBUGS output'!M2809),2)</f>
        <v>0.19</v>
      </c>
      <c r="AB2810" s="5" t="str">
        <f>FIXED(EXP('WinBUGS output'!O2809),2)</f>
        <v>1.61</v>
      </c>
    </row>
    <row r="2811" spans="1:28" x14ac:dyDescent="0.25">
      <c r="A2811" s="15">
        <v>39</v>
      </c>
      <c r="B2811" s="15">
        <v>92</v>
      </c>
      <c r="C2811" s="5" t="str">
        <f>VLOOKUP(A2811,'WinBUGS output'!A:C,3,FALSE)</f>
        <v>Computerised-CBT (CCBT)</v>
      </c>
      <c r="D2811" s="5" t="str">
        <f>VLOOKUP(B2811,'WinBUGS output'!A:C,3,FALSE)</f>
        <v>Exercise + Sertraline</v>
      </c>
      <c r="E2811" s="5" t="str">
        <f>FIXED('WinBUGS output'!N2810,2)</f>
        <v>-0.43</v>
      </c>
      <c r="F2811" s="5" t="str">
        <f>FIXED('WinBUGS output'!M2810,2)</f>
        <v>-1.25</v>
      </c>
      <c r="G2811" s="5" t="str">
        <f>FIXED('WinBUGS output'!O2810,2)</f>
        <v>0.37</v>
      </c>
      <c r="H2811" s="38"/>
      <c r="I2811" s="38"/>
      <c r="J2811" s="38"/>
      <c r="X2811" s="5" t="str">
        <f t="shared" si="98"/>
        <v>Computerised-CBT (CCBT)</v>
      </c>
      <c r="Y2811" s="5" t="str">
        <f t="shared" si="99"/>
        <v>Exercise + Sertraline</v>
      </c>
      <c r="Z2811" s="5" t="str">
        <f>FIXED(EXP('WinBUGS output'!N2810),2)</f>
        <v>0.65</v>
      </c>
      <c r="AA2811" s="5" t="str">
        <f>FIXED(EXP('WinBUGS output'!M2810),2)</f>
        <v>0.29</v>
      </c>
      <c r="AB2811" s="5" t="str">
        <f>FIXED(EXP('WinBUGS output'!O2810),2)</f>
        <v>1.45</v>
      </c>
    </row>
    <row r="2812" spans="1:28" x14ac:dyDescent="0.25">
      <c r="A2812" s="15">
        <v>40</v>
      </c>
      <c r="B2812" s="15">
        <v>41</v>
      </c>
      <c r="C2812" s="5" t="str">
        <f>VLOOKUP(A2812,'WinBUGS output'!A:C,3,FALSE)</f>
        <v>Computerised-CBT (CCBT) + TAU</v>
      </c>
      <c r="D2812" s="5" t="str">
        <f>VLOOKUP(B2812,'WinBUGS output'!A:C,3,FALSE)</f>
        <v>Online positive psychological intervention</v>
      </c>
      <c r="E2812" s="5" t="str">
        <f>FIXED('WinBUGS output'!N2811,2)</f>
        <v>0.00</v>
      </c>
      <c r="F2812" s="5" t="str">
        <f>FIXED('WinBUGS output'!M2811,2)</f>
        <v>-0.61</v>
      </c>
      <c r="G2812" s="5" t="str">
        <f>FIXED('WinBUGS output'!O2811,2)</f>
        <v>0.61</v>
      </c>
      <c r="H2812" s="38"/>
      <c r="I2812" s="38"/>
      <c r="J2812" s="38"/>
      <c r="X2812" s="5" t="str">
        <f t="shared" si="98"/>
        <v>Computerised-CBT (CCBT) + TAU</v>
      </c>
      <c r="Y2812" s="5" t="str">
        <f t="shared" si="99"/>
        <v>Online positive psychological intervention</v>
      </c>
      <c r="Z2812" s="5" t="str">
        <f>FIXED(EXP('WinBUGS output'!N2811),2)</f>
        <v>1.00</v>
      </c>
      <c r="AA2812" s="5" t="str">
        <f>FIXED(EXP('WinBUGS output'!M2811),2)</f>
        <v>0.54</v>
      </c>
      <c r="AB2812" s="5" t="str">
        <f>FIXED(EXP('WinBUGS output'!O2811),2)</f>
        <v>1.84</v>
      </c>
    </row>
    <row r="2813" spans="1:28" x14ac:dyDescent="0.25">
      <c r="A2813" s="15">
        <v>40</v>
      </c>
      <c r="B2813" s="15">
        <v>42</v>
      </c>
      <c r="C2813" s="5" t="str">
        <f>VLOOKUP(A2813,'WinBUGS output'!A:C,3,FALSE)</f>
        <v>Computerised-CBT (CCBT) + TAU</v>
      </c>
      <c r="D2813" s="5" t="str">
        <f>VLOOKUP(B2813,'WinBUGS output'!A:C,3,FALSE)</f>
        <v>Psychoeducational website</v>
      </c>
      <c r="E2813" s="5" t="str">
        <f>FIXED('WinBUGS output'!N2812,2)</f>
        <v>-0.06</v>
      </c>
      <c r="F2813" s="5" t="str">
        <f>FIXED('WinBUGS output'!M2812,2)</f>
        <v>-0.70</v>
      </c>
      <c r="G2813" s="5" t="str">
        <f>FIXED('WinBUGS output'!O2812,2)</f>
        <v>0.44</v>
      </c>
      <c r="H2813" s="38"/>
      <c r="I2813" s="38"/>
      <c r="J2813" s="38"/>
      <c r="X2813" s="5" t="str">
        <f t="shared" si="98"/>
        <v>Computerised-CBT (CCBT) + TAU</v>
      </c>
      <c r="Y2813" s="5" t="str">
        <f t="shared" si="99"/>
        <v>Psychoeducational website</v>
      </c>
      <c r="Z2813" s="5" t="str">
        <f>FIXED(EXP('WinBUGS output'!N2812),2)</f>
        <v>0.95</v>
      </c>
      <c r="AA2813" s="5" t="str">
        <f>FIXED(EXP('WinBUGS output'!M2812),2)</f>
        <v>0.50</v>
      </c>
      <c r="AB2813" s="5" t="str">
        <f>FIXED(EXP('WinBUGS output'!O2812),2)</f>
        <v>1.55</v>
      </c>
    </row>
    <row r="2814" spans="1:28" x14ac:dyDescent="0.25">
      <c r="A2814" s="15">
        <v>40</v>
      </c>
      <c r="B2814" s="15">
        <v>43</v>
      </c>
      <c r="C2814" s="5" t="str">
        <f>VLOOKUP(A2814,'WinBUGS output'!A:C,3,FALSE)</f>
        <v>Computerised-CBT (CCBT) + TAU</v>
      </c>
      <c r="D2814" s="5" t="str">
        <f>VLOOKUP(B2814,'WinBUGS output'!A:C,3,FALSE)</f>
        <v>Tailored computerised psychoeducation and self-help strategies</v>
      </c>
      <c r="E2814" s="5" t="str">
        <f>FIXED('WinBUGS output'!N2813,2)</f>
        <v>-0.07</v>
      </c>
      <c r="F2814" s="5" t="str">
        <f>FIXED('WinBUGS output'!M2813,2)</f>
        <v>-0.79</v>
      </c>
      <c r="G2814" s="5" t="str">
        <f>FIXED('WinBUGS output'!O2813,2)</f>
        <v>0.46</v>
      </c>
      <c r="H2814" s="38"/>
      <c r="I2814" s="38"/>
      <c r="J2814" s="38"/>
      <c r="X2814" s="5" t="str">
        <f t="shared" si="98"/>
        <v>Computerised-CBT (CCBT) + TAU</v>
      </c>
      <c r="Y2814" s="5" t="str">
        <f t="shared" si="99"/>
        <v>Tailored computerised psychoeducation and self-help strategies</v>
      </c>
      <c r="Z2814" s="5" t="str">
        <f>FIXED(EXP('WinBUGS output'!N2813),2)</f>
        <v>0.94</v>
      </c>
      <c r="AA2814" s="5" t="str">
        <f>FIXED(EXP('WinBUGS output'!M2813),2)</f>
        <v>0.45</v>
      </c>
      <c r="AB2814" s="5" t="str">
        <f>FIXED(EXP('WinBUGS output'!O2813),2)</f>
        <v>1.58</v>
      </c>
    </row>
    <row r="2815" spans="1:28" x14ac:dyDescent="0.25">
      <c r="A2815" s="15">
        <v>40</v>
      </c>
      <c r="B2815" s="15">
        <v>44</v>
      </c>
      <c r="C2815" s="5" t="str">
        <f>VLOOKUP(A2815,'WinBUGS output'!A:C,3,FALSE)</f>
        <v>Computerised-CBT (CCBT) + TAU</v>
      </c>
      <c r="D2815" s="5" t="str">
        <f>VLOOKUP(B2815,'WinBUGS output'!A:C,3,FALSE)</f>
        <v>Lifestyle factors discussion</v>
      </c>
      <c r="E2815" s="5" t="str">
        <f>FIXED('WinBUGS output'!N2814,2)</f>
        <v>-0.78</v>
      </c>
      <c r="F2815" s="5" t="str">
        <f>FIXED('WinBUGS output'!M2814,2)</f>
        <v>-1.62</v>
      </c>
      <c r="G2815" s="5" t="str">
        <f>FIXED('WinBUGS output'!O2814,2)</f>
        <v>0.01</v>
      </c>
      <c r="H2815" s="38"/>
      <c r="I2815" s="38"/>
      <c r="J2815" s="38"/>
      <c r="X2815" s="5" t="str">
        <f t="shared" si="98"/>
        <v>Computerised-CBT (CCBT) + TAU</v>
      </c>
      <c r="Y2815" s="5" t="str">
        <f t="shared" si="99"/>
        <v>Lifestyle factors discussion</v>
      </c>
      <c r="Z2815" s="5" t="str">
        <f>FIXED(EXP('WinBUGS output'!N2814),2)</f>
        <v>0.46</v>
      </c>
      <c r="AA2815" s="5" t="str">
        <f>FIXED(EXP('WinBUGS output'!M2814),2)</f>
        <v>0.20</v>
      </c>
      <c r="AB2815" s="5" t="str">
        <f>FIXED(EXP('WinBUGS output'!O2814),2)</f>
        <v>1.01</v>
      </c>
    </row>
    <row r="2816" spans="1:28" x14ac:dyDescent="0.25">
      <c r="A2816" s="15">
        <v>40</v>
      </c>
      <c r="B2816" s="15">
        <v>45</v>
      </c>
      <c r="C2816" s="5" t="str">
        <f>VLOOKUP(A2816,'WinBUGS output'!A:C,3,FALSE)</f>
        <v>Computerised-CBT (CCBT) + TAU</v>
      </c>
      <c r="D2816" s="5" t="str">
        <f>VLOOKUP(B2816,'WinBUGS output'!A:C,3,FALSE)</f>
        <v>Psychoeducational group programme</v>
      </c>
      <c r="E2816" s="5" t="str">
        <f>FIXED('WinBUGS output'!N2815,2)</f>
        <v>-0.92</v>
      </c>
      <c r="F2816" s="5" t="str">
        <f>FIXED('WinBUGS output'!M2815,2)</f>
        <v>-1.80</v>
      </c>
      <c r="G2816" s="5" t="str">
        <f>FIXED('WinBUGS output'!O2815,2)</f>
        <v>-0.13</v>
      </c>
      <c r="H2816" s="38"/>
      <c r="I2816" s="38"/>
      <c r="J2816" s="38"/>
      <c r="X2816" s="5" t="str">
        <f t="shared" si="98"/>
        <v>Computerised-CBT (CCBT) + TAU</v>
      </c>
      <c r="Y2816" s="5" t="str">
        <f t="shared" si="99"/>
        <v>Psychoeducational group programme</v>
      </c>
      <c r="Z2816" s="5" t="str">
        <f>FIXED(EXP('WinBUGS output'!N2815),2)</f>
        <v>0.40</v>
      </c>
      <c r="AA2816" s="5" t="str">
        <f>FIXED(EXP('WinBUGS output'!M2815),2)</f>
        <v>0.17</v>
      </c>
      <c r="AB2816" s="5" t="str">
        <f>FIXED(EXP('WinBUGS output'!O2815),2)</f>
        <v>0.88</v>
      </c>
    </row>
    <row r="2817" spans="1:28" x14ac:dyDescent="0.25">
      <c r="A2817" s="15">
        <v>40</v>
      </c>
      <c r="B2817" s="15">
        <v>46</v>
      </c>
      <c r="C2817" s="5" t="str">
        <f>VLOOKUP(A2817,'WinBUGS output'!A:C,3,FALSE)</f>
        <v>Computerised-CBT (CCBT) + TAU</v>
      </c>
      <c r="D2817" s="5" t="str">
        <f>VLOOKUP(B2817,'WinBUGS output'!A:C,3,FALSE)</f>
        <v>Psychoeducational group programme + TAU</v>
      </c>
      <c r="E2817" s="5" t="str">
        <f>FIXED('WinBUGS output'!N2816,2)</f>
        <v>-0.63</v>
      </c>
      <c r="F2817" s="5" t="str">
        <f>FIXED('WinBUGS output'!M2816,2)</f>
        <v>-1.36</v>
      </c>
      <c r="G2817" s="5" t="str">
        <f>FIXED('WinBUGS output'!O2816,2)</f>
        <v>0.10</v>
      </c>
      <c r="H2817" s="38"/>
      <c r="I2817" s="38"/>
      <c r="J2817" s="38"/>
      <c r="X2817" s="5" t="str">
        <f t="shared" si="98"/>
        <v>Computerised-CBT (CCBT) + TAU</v>
      </c>
      <c r="Y2817" s="5" t="str">
        <f t="shared" si="99"/>
        <v>Psychoeducational group programme + TAU</v>
      </c>
      <c r="Z2817" s="5" t="str">
        <f>FIXED(EXP('WinBUGS output'!N2816),2)</f>
        <v>0.53</v>
      </c>
      <c r="AA2817" s="5" t="str">
        <f>FIXED(EXP('WinBUGS output'!M2816),2)</f>
        <v>0.26</v>
      </c>
      <c r="AB2817" s="5" t="str">
        <f>FIXED(EXP('WinBUGS output'!O2816),2)</f>
        <v>1.11</v>
      </c>
    </row>
    <row r="2818" spans="1:28" x14ac:dyDescent="0.25">
      <c r="A2818" s="15">
        <v>40</v>
      </c>
      <c r="B2818" s="15">
        <v>47</v>
      </c>
      <c r="C2818" s="5" t="str">
        <f>VLOOKUP(A2818,'WinBUGS output'!A:C,3,FALSE)</f>
        <v>Computerised-CBT (CCBT) + TAU</v>
      </c>
      <c r="D2818" s="5" t="str">
        <f>VLOOKUP(B2818,'WinBUGS output'!A:C,3,FALSE)</f>
        <v>Interpersonal psychotherapy (IPT)</v>
      </c>
      <c r="E2818" s="5" t="str">
        <f>FIXED('WinBUGS output'!N2817,2)</f>
        <v>-0.43</v>
      </c>
      <c r="F2818" s="5" t="str">
        <f>FIXED('WinBUGS output'!M2817,2)</f>
        <v>-1.07</v>
      </c>
      <c r="G2818" s="5" t="str">
        <f>FIXED('WinBUGS output'!O2817,2)</f>
        <v>0.20</v>
      </c>
      <c r="H2818" s="38"/>
      <c r="I2818" s="38"/>
      <c r="J2818" s="38"/>
      <c r="X2818" s="5" t="str">
        <f t="shared" si="98"/>
        <v>Computerised-CBT (CCBT) + TAU</v>
      </c>
      <c r="Y2818" s="5" t="str">
        <f t="shared" si="99"/>
        <v>Interpersonal psychotherapy (IPT)</v>
      </c>
      <c r="Z2818" s="5" t="str">
        <f>FIXED(EXP('WinBUGS output'!N2817),2)</f>
        <v>0.65</v>
      </c>
      <c r="AA2818" s="5" t="str">
        <f>FIXED(EXP('WinBUGS output'!M2817),2)</f>
        <v>0.34</v>
      </c>
      <c r="AB2818" s="5" t="str">
        <f>FIXED(EXP('WinBUGS output'!O2817),2)</f>
        <v>1.22</v>
      </c>
    </row>
    <row r="2819" spans="1:28" x14ac:dyDescent="0.25">
      <c r="A2819" s="15">
        <v>40</v>
      </c>
      <c r="B2819" s="15">
        <v>48</v>
      </c>
      <c r="C2819" s="5" t="str">
        <f>VLOOKUP(A2819,'WinBUGS output'!A:C,3,FALSE)</f>
        <v>Computerised-CBT (CCBT) + TAU</v>
      </c>
      <c r="D2819" s="5" t="str">
        <f>VLOOKUP(B2819,'WinBUGS output'!A:C,3,FALSE)</f>
        <v>Interpersonal psychotherapy (IPT) + TAU</v>
      </c>
      <c r="E2819" s="5" t="str">
        <f>FIXED('WinBUGS output'!N2818,2)</f>
        <v>-0.60</v>
      </c>
      <c r="F2819" s="5" t="str">
        <f>FIXED('WinBUGS output'!M2818,2)</f>
        <v>-1.59</v>
      </c>
      <c r="G2819" s="5" t="str">
        <f>FIXED('WinBUGS output'!O2818,2)</f>
        <v>0.24</v>
      </c>
      <c r="H2819" s="38"/>
      <c r="I2819" s="38"/>
      <c r="J2819" s="38"/>
      <c r="X2819" s="5" t="str">
        <f t="shared" si="98"/>
        <v>Computerised-CBT (CCBT) + TAU</v>
      </c>
      <c r="Y2819" s="5" t="str">
        <f t="shared" si="99"/>
        <v>Interpersonal psychotherapy (IPT) + TAU</v>
      </c>
      <c r="Z2819" s="5" t="str">
        <f>FIXED(EXP('WinBUGS output'!N2818),2)</f>
        <v>0.55</v>
      </c>
      <c r="AA2819" s="5" t="str">
        <f>FIXED(EXP('WinBUGS output'!M2818),2)</f>
        <v>0.20</v>
      </c>
      <c r="AB2819" s="5" t="str">
        <f>FIXED(EXP('WinBUGS output'!O2818),2)</f>
        <v>1.27</v>
      </c>
    </row>
    <row r="2820" spans="1:28" x14ac:dyDescent="0.25">
      <c r="A2820" s="15">
        <v>40</v>
      </c>
      <c r="B2820" s="15">
        <v>49</v>
      </c>
      <c r="C2820" s="5" t="str">
        <f>VLOOKUP(A2820,'WinBUGS output'!A:C,3,FALSE)</f>
        <v>Computerised-CBT (CCBT) + TAU</v>
      </c>
      <c r="D2820" s="5" t="str">
        <f>VLOOKUP(B2820,'WinBUGS output'!A:C,3,FALSE)</f>
        <v>Emotion-focused therapy (EFT)</v>
      </c>
      <c r="E2820" s="5" t="str">
        <f>FIXED('WinBUGS output'!N2819,2)</f>
        <v>-0.52</v>
      </c>
      <c r="F2820" s="5" t="str">
        <f>FIXED('WinBUGS output'!M2819,2)</f>
        <v>-1.45</v>
      </c>
      <c r="G2820" s="5" t="str">
        <f>FIXED('WinBUGS output'!O2819,2)</f>
        <v>0.31</v>
      </c>
      <c r="H2820" s="38"/>
      <c r="I2820" s="38"/>
      <c r="J2820" s="38"/>
      <c r="X2820" s="5" t="str">
        <f t="shared" si="98"/>
        <v>Computerised-CBT (CCBT) + TAU</v>
      </c>
      <c r="Y2820" s="5" t="str">
        <f t="shared" si="99"/>
        <v>Emotion-focused therapy (EFT)</v>
      </c>
      <c r="Z2820" s="5" t="str">
        <f>FIXED(EXP('WinBUGS output'!N2819),2)</f>
        <v>0.60</v>
      </c>
      <c r="AA2820" s="5" t="str">
        <f>FIXED(EXP('WinBUGS output'!M2819),2)</f>
        <v>0.23</v>
      </c>
      <c r="AB2820" s="5" t="str">
        <f>FIXED(EXP('WinBUGS output'!O2819),2)</f>
        <v>1.37</v>
      </c>
    </row>
    <row r="2821" spans="1:28" x14ac:dyDescent="0.25">
      <c r="A2821" s="15">
        <v>40</v>
      </c>
      <c r="B2821" s="15">
        <v>50</v>
      </c>
      <c r="C2821" s="5" t="str">
        <f>VLOOKUP(A2821,'WinBUGS output'!A:C,3,FALSE)</f>
        <v>Computerised-CBT (CCBT) + TAU</v>
      </c>
      <c r="D2821" s="5" t="str">
        <f>VLOOKUP(B2821,'WinBUGS output'!A:C,3,FALSE)</f>
        <v>Interpersonal counselling</v>
      </c>
      <c r="E2821" s="5" t="str">
        <f>FIXED('WinBUGS output'!N2820,2)</f>
        <v>-0.49</v>
      </c>
      <c r="F2821" s="5" t="str">
        <f>FIXED('WinBUGS output'!M2820,2)</f>
        <v>-1.32</v>
      </c>
      <c r="G2821" s="5" t="str">
        <f>FIXED('WinBUGS output'!O2820,2)</f>
        <v>0.30</v>
      </c>
      <c r="H2821" s="38"/>
      <c r="I2821" s="38"/>
      <c r="J2821" s="38"/>
      <c r="X2821" s="5" t="str">
        <f t="shared" ref="X2821:X2884" si="100">C2821</f>
        <v>Computerised-CBT (CCBT) + TAU</v>
      </c>
      <c r="Y2821" s="5" t="str">
        <f t="shared" ref="Y2821:Y2884" si="101">D2821</f>
        <v>Interpersonal counselling</v>
      </c>
      <c r="Z2821" s="5" t="str">
        <f>FIXED(EXP('WinBUGS output'!N2820),2)</f>
        <v>0.61</v>
      </c>
      <c r="AA2821" s="5" t="str">
        <f>FIXED(EXP('WinBUGS output'!M2820),2)</f>
        <v>0.27</v>
      </c>
      <c r="AB2821" s="5" t="str">
        <f>FIXED(EXP('WinBUGS output'!O2820),2)</f>
        <v>1.34</v>
      </c>
    </row>
    <row r="2822" spans="1:28" x14ac:dyDescent="0.25">
      <c r="A2822" s="15">
        <v>40</v>
      </c>
      <c r="B2822" s="15">
        <v>51</v>
      </c>
      <c r="C2822" s="5" t="str">
        <f>VLOOKUP(A2822,'WinBUGS output'!A:C,3,FALSE)</f>
        <v>Computerised-CBT (CCBT) + TAU</v>
      </c>
      <c r="D2822" s="5" t="str">
        <f>VLOOKUP(B2822,'WinBUGS output'!A:C,3,FALSE)</f>
        <v>Non-directive counselling</v>
      </c>
      <c r="E2822" s="5" t="str">
        <f>FIXED('WinBUGS output'!N2821,2)</f>
        <v>-0.28</v>
      </c>
      <c r="F2822" s="5" t="str">
        <f>FIXED('WinBUGS output'!M2821,2)</f>
        <v>-1.07</v>
      </c>
      <c r="G2822" s="5" t="str">
        <f>FIXED('WinBUGS output'!O2821,2)</f>
        <v>0.54</v>
      </c>
      <c r="H2822" s="38"/>
      <c r="I2822" s="38"/>
      <c r="J2822" s="38"/>
      <c r="X2822" s="5" t="str">
        <f t="shared" si="100"/>
        <v>Computerised-CBT (CCBT) + TAU</v>
      </c>
      <c r="Y2822" s="5" t="str">
        <f t="shared" si="101"/>
        <v>Non-directive counselling</v>
      </c>
      <c r="Z2822" s="5" t="str">
        <f>FIXED(EXP('WinBUGS output'!N2821),2)</f>
        <v>0.76</v>
      </c>
      <c r="AA2822" s="5" t="str">
        <f>FIXED(EXP('WinBUGS output'!M2821),2)</f>
        <v>0.34</v>
      </c>
      <c r="AB2822" s="5" t="str">
        <f>FIXED(EXP('WinBUGS output'!O2821),2)</f>
        <v>1.71</v>
      </c>
    </row>
    <row r="2823" spans="1:28" x14ac:dyDescent="0.25">
      <c r="A2823" s="15">
        <v>40</v>
      </c>
      <c r="B2823" s="15">
        <v>52</v>
      </c>
      <c r="C2823" s="5" t="str">
        <f>VLOOKUP(A2823,'WinBUGS output'!A:C,3,FALSE)</f>
        <v>Computerised-CBT (CCBT) + TAU</v>
      </c>
      <c r="D2823" s="5" t="str">
        <f>VLOOKUP(B2823,'WinBUGS output'!A:C,3,FALSE)</f>
        <v>Non-directive counselling + TAU</v>
      </c>
      <c r="E2823" s="5" t="str">
        <f>FIXED('WinBUGS output'!N2822,2)</f>
        <v>-0.31</v>
      </c>
      <c r="F2823" s="5" t="str">
        <f>FIXED('WinBUGS output'!M2822,2)</f>
        <v>-1.12</v>
      </c>
      <c r="G2823" s="5" t="str">
        <f>FIXED('WinBUGS output'!O2822,2)</f>
        <v>0.53</v>
      </c>
      <c r="H2823" s="38"/>
      <c r="I2823" s="38"/>
      <c r="J2823" s="38"/>
      <c r="X2823" s="5" t="str">
        <f t="shared" si="100"/>
        <v>Computerised-CBT (CCBT) + TAU</v>
      </c>
      <c r="Y2823" s="5" t="str">
        <f t="shared" si="101"/>
        <v>Non-directive counselling + TAU</v>
      </c>
      <c r="Z2823" s="5" t="str">
        <f>FIXED(EXP('WinBUGS output'!N2822),2)</f>
        <v>0.73</v>
      </c>
      <c r="AA2823" s="5" t="str">
        <f>FIXED(EXP('WinBUGS output'!M2822),2)</f>
        <v>0.33</v>
      </c>
      <c r="AB2823" s="5" t="str">
        <f>FIXED(EXP('WinBUGS output'!O2822),2)</f>
        <v>1.70</v>
      </c>
    </row>
    <row r="2824" spans="1:28" x14ac:dyDescent="0.25">
      <c r="A2824" s="15">
        <v>40</v>
      </c>
      <c r="B2824" s="15">
        <v>53</v>
      </c>
      <c r="C2824" s="5" t="str">
        <f>VLOOKUP(A2824,'WinBUGS output'!A:C,3,FALSE)</f>
        <v>Computerised-CBT (CCBT) + TAU</v>
      </c>
      <c r="D2824" s="5" t="str">
        <f>VLOOKUP(B2824,'WinBUGS output'!A:C,3,FALSE)</f>
        <v>Psychodynamic counselling + TAU</v>
      </c>
      <c r="E2824" s="5" t="str">
        <f>FIXED('WinBUGS output'!N2823,2)</f>
        <v>-0.40</v>
      </c>
      <c r="F2824" s="5" t="str">
        <f>FIXED('WinBUGS output'!M2823,2)</f>
        <v>-1.30</v>
      </c>
      <c r="G2824" s="5" t="str">
        <f>FIXED('WinBUGS output'!O2823,2)</f>
        <v>0.46</v>
      </c>
      <c r="H2824" s="38"/>
      <c r="I2824" s="38"/>
      <c r="J2824" s="38"/>
      <c r="X2824" s="5" t="str">
        <f t="shared" si="100"/>
        <v>Computerised-CBT (CCBT) + TAU</v>
      </c>
      <c r="Y2824" s="5" t="str">
        <f t="shared" si="101"/>
        <v>Psychodynamic counselling + TAU</v>
      </c>
      <c r="Z2824" s="5" t="str">
        <f>FIXED(EXP('WinBUGS output'!N2823),2)</f>
        <v>0.67</v>
      </c>
      <c r="AA2824" s="5" t="str">
        <f>FIXED(EXP('WinBUGS output'!M2823),2)</f>
        <v>0.27</v>
      </c>
      <c r="AB2824" s="5" t="str">
        <f>FIXED(EXP('WinBUGS output'!O2823),2)</f>
        <v>1.58</v>
      </c>
    </row>
    <row r="2825" spans="1:28" x14ac:dyDescent="0.25">
      <c r="A2825" s="15">
        <v>40</v>
      </c>
      <c r="B2825" s="15">
        <v>54</v>
      </c>
      <c r="C2825" s="5" t="str">
        <f>VLOOKUP(A2825,'WinBUGS output'!A:C,3,FALSE)</f>
        <v>Computerised-CBT (CCBT) + TAU</v>
      </c>
      <c r="D2825" s="5" t="str">
        <f>VLOOKUP(B2825,'WinBUGS output'!A:C,3,FALSE)</f>
        <v>Relational client-centered therapy</v>
      </c>
      <c r="E2825" s="5" t="str">
        <f>FIXED('WinBUGS output'!N2824,2)</f>
        <v>-0.42</v>
      </c>
      <c r="F2825" s="5" t="str">
        <f>FIXED('WinBUGS output'!M2824,2)</f>
        <v>-1.43</v>
      </c>
      <c r="G2825" s="5" t="str">
        <f>FIXED('WinBUGS output'!O2824,2)</f>
        <v>0.52</v>
      </c>
      <c r="H2825" s="38"/>
      <c r="I2825" s="38"/>
      <c r="J2825" s="38"/>
      <c r="X2825" s="5" t="str">
        <f t="shared" si="100"/>
        <v>Computerised-CBT (CCBT) + TAU</v>
      </c>
      <c r="Y2825" s="5" t="str">
        <f t="shared" si="101"/>
        <v>Relational client-centered therapy</v>
      </c>
      <c r="Z2825" s="5" t="str">
        <f>FIXED(EXP('WinBUGS output'!N2824),2)</f>
        <v>0.65</v>
      </c>
      <c r="AA2825" s="5" t="str">
        <f>FIXED(EXP('WinBUGS output'!M2824),2)</f>
        <v>0.24</v>
      </c>
      <c r="AB2825" s="5" t="str">
        <f>FIXED(EXP('WinBUGS output'!O2824),2)</f>
        <v>1.69</v>
      </c>
    </row>
    <row r="2826" spans="1:28" x14ac:dyDescent="0.25">
      <c r="A2826" s="15">
        <v>40</v>
      </c>
      <c r="B2826" s="15">
        <v>55</v>
      </c>
      <c r="C2826" s="5" t="str">
        <f>VLOOKUP(A2826,'WinBUGS output'!A:C,3,FALSE)</f>
        <v>Computerised-CBT (CCBT) + TAU</v>
      </c>
      <c r="D2826" s="5" t="str">
        <f>VLOOKUP(B2826,'WinBUGS output'!A:C,3,FALSE)</f>
        <v>Wheel of wellness counselling</v>
      </c>
      <c r="E2826" s="5" t="str">
        <f>FIXED('WinBUGS output'!N2825,2)</f>
        <v>-0.49</v>
      </c>
      <c r="F2826" s="5" t="str">
        <f>FIXED('WinBUGS output'!M2825,2)</f>
        <v>-1.50</v>
      </c>
      <c r="G2826" s="5" t="str">
        <f>FIXED('WinBUGS output'!O2825,2)</f>
        <v>0.41</v>
      </c>
      <c r="H2826" s="38"/>
      <c r="I2826" s="38"/>
      <c r="J2826" s="38"/>
      <c r="X2826" s="5" t="str">
        <f t="shared" si="100"/>
        <v>Computerised-CBT (CCBT) + TAU</v>
      </c>
      <c r="Y2826" s="5" t="str">
        <f t="shared" si="101"/>
        <v>Wheel of wellness counselling</v>
      </c>
      <c r="Z2826" s="5" t="str">
        <f>FIXED(EXP('WinBUGS output'!N2825),2)</f>
        <v>0.61</v>
      </c>
      <c r="AA2826" s="5" t="str">
        <f>FIXED(EXP('WinBUGS output'!M2825),2)</f>
        <v>0.22</v>
      </c>
      <c r="AB2826" s="5" t="str">
        <f>FIXED(EXP('WinBUGS output'!O2825),2)</f>
        <v>1.51</v>
      </c>
    </row>
    <row r="2827" spans="1:28" x14ac:dyDescent="0.25">
      <c r="A2827" s="15">
        <v>40</v>
      </c>
      <c r="B2827" s="15">
        <v>56</v>
      </c>
      <c r="C2827" s="5" t="str">
        <f>VLOOKUP(A2827,'WinBUGS output'!A:C,3,FALSE)</f>
        <v>Computerised-CBT (CCBT) + TAU</v>
      </c>
      <c r="D2827" s="5" t="str">
        <f>VLOOKUP(B2827,'WinBUGS output'!A:C,3,FALSE)</f>
        <v>Problem solving group</v>
      </c>
      <c r="E2827" s="5" t="str">
        <f>FIXED('WinBUGS output'!N2826,2)</f>
        <v>-0.47</v>
      </c>
      <c r="F2827" s="5" t="str">
        <f>FIXED('WinBUGS output'!M2826,2)</f>
        <v>-1.41</v>
      </c>
      <c r="G2827" s="5" t="str">
        <f>FIXED('WinBUGS output'!O2826,2)</f>
        <v>0.53</v>
      </c>
      <c r="H2827" s="38"/>
      <c r="I2827" s="38"/>
      <c r="J2827" s="38"/>
      <c r="X2827" s="5" t="str">
        <f t="shared" si="100"/>
        <v>Computerised-CBT (CCBT) + TAU</v>
      </c>
      <c r="Y2827" s="5" t="str">
        <f t="shared" si="101"/>
        <v>Problem solving group</v>
      </c>
      <c r="Z2827" s="5" t="str">
        <f>FIXED(EXP('WinBUGS output'!N2826),2)</f>
        <v>0.63</v>
      </c>
      <c r="AA2827" s="5" t="str">
        <f>FIXED(EXP('WinBUGS output'!M2826),2)</f>
        <v>0.24</v>
      </c>
      <c r="AB2827" s="5" t="str">
        <f>FIXED(EXP('WinBUGS output'!O2826),2)</f>
        <v>1.70</v>
      </c>
    </row>
    <row r="2828" spans="1:28" x14ac:dyDescent="0.25">
      <c r="A2828" s="15">
        <v>40</v>
      </c>
      <c r="B2828" s="15">
        <v>57</v>
      </c>
      <c r="C2828" s="5" t="str">
        <f>VLOOKUP(A2828,'WinBUGS output'!A:C,3,FALSE)</f>
        <v>Computerised-CBT (CCBT) + TAU</v>
      </c>
      <c r="D2828" s="5" t="str">
        <f>VLOOKUP(B2828,'WinBUGS output'!A:C,3,FALSE)</f>
        <v>Problem solving individual</v>
      </c>
      <c r="E2828" s="5" t="str">
        <f>FIXED('WinBUGS output'!N2827,2)</f>
        <v>-0.56</v>
      </c>
      <c r="F2828" s="5" t="str">
        <f>FIXED('WinBUGS output'!M2827,2)</f>
        <v>-1.32</v>
      </c>
      <c r="G2828" s="5" t="str">
        <f>FIXED('WinBUGS output'!O2827,2)</f>
        <v>0.20</v>
      </c>
      <c r="H2828" s="38"/>
      <c r="I2828" s="38"/>
      <c r="J2828" s="38"/>
      <c r="X2828" s="5" t="str">
        <f t="shared" si="100"/>
        <v>Computerised-CBT (CCBT) + TAU</v>
      </c>
      <c r="Y2828" s="5" t="str">
        <f t="shared" si="101"/>
        <v>Problem solving individual</v>
      </c>
      <c r="Z2828" s="5" t="str">
        <f>FIXED(EXP('WinBUGS output'!N2827),2)</f>
        <v>0.57</v>
      </c>
      <c r="AA2828" s="5" t="str">
        <f>FIXED(EXP('WinBUGS output'!M2827),2)</f>
        <v>0.27</v>
      </c>
      <c r="AB2828" s="5" t="str">
        <f>FIXED(EXP('WinBUGS output'!O2827),2)</f>
        <v>1.22</v>
      </c>
    </row>
    <row r="2829" spans="1:28" x14ac:dyDescent="0.25">
      <c r="A2829" s="15">
        <v>40</v>
      </c>
      <c r="B2829" s="15">
        <v>58</v>
      </c>
      <c r="C2829" s="5" t="str">
        <f>VLOOKUP(A2829,'WinBUGS output'!A:C,3,FALSE)</f>
        <v>Computerised-CBT (CCBT) + TAU</v>
      </c>
      <c r="D2829" s="5" t="str">
        <f>VLOOKUP(B2829,'WinBUGS output'!A:C,3,FALSE)</f>
        <v>Problem solving individual + TAU</v>
      </c>
      <c r="E2829" s="5" t="str">
        <f>FIXED('WinBUGS output'!N2828,2)</f>
        <v>-0.64</v>
      </c>
      <c r="F2829" s="5" t="str">
        <f>FIXED('WinBUGS output'!M2828,2)</f>
        <v>-1.56</v>
      </c>
      <c r="G2829" s="5" t="str">
        <f>FIXED('WinBUGS output'!O2828,2)</f>
        <v>0.21</v>
      </c>
      <c r="H2829" s="38"/>
      <c r="I2829" s="38"/>
      <c r="J2829" s="38"/>
      <c r="X2829" s="5" t="str">
        <f t="shared" si="100"/>
        <v>Computerised-CBT (CCBT) + TAU</v>
      </c>
      <c r="Y2829" s="5" t="str">
        <f t="shared" si="101"/>
        <v>Problem solving individual + TAU</v>
      </c>
      <c r="Z2829" s="5" t="str">
        <f>FIXED(EXP('WinBUGS output'!N2828),2)</f>
        <v>0.53</v>
      </c>
      <c r="AA2829" s="5" t="str">
        <f>FIXED(EXP('WinBUGS output'!M2828),2)</f>
        <v>0.21</v>
      </c>
      <c r="AB2829" s="5" t="str">
        <f>FIXED(EXP('WinBUGS output'!O2828),2)</f>
        <v>1.24</v>
      </c>
    </row>
    <row r="2830" spans="1:28" x14ac:dyDescent="0.25">
      <c r="A2830" s="15">
        <v>40</v>
      </c>
      <c r="B2830" s="15">
        <v>59</v>
      </c>
      <c r="C2830" s="5" t="str">
        <f>VLOOKUP(A2830,'WinBUGS output'!A:C,3,FALSE)</f>
        <v>Computerised-CBT (CCBT) + TAU</v>
      </c>
      <c r="D2830" s="5" t="str">
        <f>VLOOKUP(B2830,'WinBUGS output'!A:C,3,FALSE)</f>
        <v>Problem solving individual + enhanced TAU</v>
      </c>
      <c r="E2830" s="5" t="str">
        <f>FIXED('WinBUGS output'!N2829,2)</f>
        <v>-0.44</v>
      </c>
      <c r="F2830" s="5" t="str">
        <f>FIXED('WinBUGS output'!M2829,2)</f>
        <v>-1.35</v>
      </c>
      <c r="G2830" s="5" t="str">
        <f>FIXED('WinBUGS output'!O2829,2)</f>
        <v>0.55</v>
      </c>
      <c r="H2830" s="38"/>
      <c r="I2830" s="38"/>
      <c r="J2830" s="38"/>
      <c r="X2830" s="5" t="str">
        <f t="shared" si="100"/>
        <v>Computerised-CBT (CCBT) + TAU</v>
      </c>
      <c r="Y2830" s="5" t="str">
        <f t="shared" si="101"/>
        <v>Problem solving individual + enhanced TAU</v>
      </c>
      <c r="Z2830" s="5" t="str">
        <f>FIXED(EXP('WinBUGS output'!N2829),2)</f>
        <v>0.65</v>
      </c>
      <c r="AA2830" s="5" t="str">
        <f>FIXED(EXP('WinBUGS output'!M2829),2)</f>
        <v>0.26</v>
      </c>
      <c r="AB2830" s="5" t="str">
        <f>FIXED(EXP('WinBUGS output'!O2829),2)</f>
        <v>1.73</v>
      </c>
    </row>
    <row r="2831" spans="1:28" x14ac:dyDescent="0.25">
      <c r="A2831" s="15">
        <v>40</v>
      </c>
      <c r="B2831" s="15">
        <v>60</v>
      </c>
      <c r="C2831" s="5" t="str">
        <f>VLOOKUP(A2831,'WinBUGS output'!A:C,3,FALSE)</f>
        <v>Computerised-CBT (CCBT) + TAU</v>
      </c>
      <c r="D2831" s="5" t="str">
        <f>VLOOKUP(B2831,'WinBUGS output'!A:C,3,FALSE)</f>
        <v>Behavioural activation (BA)</v>
      </c>
      <c r="E2831" s="5" t="str">
        <f>FIXED('WinBUGS output'!N2830,2)</f>
        <v>-0.82</v>
      </c>
      <c r="F2831" s="5" t="str">
        <f>FIXED('WinBUGS output'!M2830,2)</f>
        <v>-1.74</v>
      </c>
      <c r="G2831" s="5" t="str">
        <f>FIXED('WinBUGS output'!O2830,2)</f>
        <v>0.07</v>
      </c>
      <c r="H2831" s="38"/>
      <c r="I2831" s="38"/>
      <c r="J2831" s="38"/>
      <c r="X2831" s="5" t="str">
        <f t="shared" si="100"/>
        <v>Computerised-CBT (CCBT) + TAU</v>
      </c>
      <c r="Y2831" s="5" t="str">
        <f t="shared" si="101"/>
        <v>Behavioural activation (BA)</v>
      </c>
      <c r="Z2831" s="5" t="str">
        <f>FIXED(EXP('WinBUGS output'!N2830),2)</f>
        <v>0.44</v>
      </c>
      <c r="AA2831" s="5" t="str">
        <f>FIXED(EXP('WinBUGS output'!M2830),2)</f>
        <v>0.18</v>
      </c>
      <c r="AB2831" s="5" t="str">
        <f>FIXED(EXP('WinBUGS output'!O2830),2)</f>
        <v>1.07</v>
      </c>
    </row>
    <row r="2832" spans="1:28" x14ac:dyDescent="0.25">
      <c r="A2832" s="15">
        <v>40</v>
      </c>
      <c r="B2832" s="15">
        <v>61</v>
      </c>
      <c r="C2832" s="5" t="str">
        <f>VLOOKUP(A2832,'WinBUGS output'!A:C,3,FALSE)</f>
        <v>Computerised-CBT (CCBT) + TAU</v>
      </c>
      <c r="D2832" s="5" t="str">
        <f>VLOOKUP(B2832,'WinBUGS output'!A:C,3,FALSE)</f>
        <v>Behavioural activation (BA) + TAU</v>
      </c>
      <c r="E2832" s="5" t="str">
        <f>FIXED('WinBUGS output'!N2831,2)</f>
        <v>-0.58</v>
      </c>
      <c r="F2832" s="5" t="str">
        <f>FIXED('WinBUGS output'!M2831,2)</f>
        <v>-1.68</v>
      </c>
      <c r="G2832" s="5" t="str">
        <f>FIXED('WinBUGS output'!O2831,2)</f>
        <v>0.57</v>
      </c>
      <c r="H2832" s="38"/>
      <c r="I2832" s="38"/>
      <c r="J2832" s="38"/>
      <c r="X2832" s="5" t="str">
        <f t="shared" si="100"/>
        <v>Computerised-CBT (CCBT) + TAU</v>
      </c>
      <c r="Y2832" s="5" t="str">
        <f t="shared" si="101"/>
        <v>Behavioural activation (BA) + TAU</v>
      </c>
      <c r="Z2832" s="5" t="str">
        <f>FIXED(EXP('WinBUGS output'!N2831),2)</f>
        <v>0.56</v>
      </c>
      <c r="AA2832" s="5" t="str">
        <f>FIXED(EXP('WinBUGS output'!M2831),2)</f>
        <v>0.19</v>
      </c>
      <c r="AB2832" s="5" t="str">
        <f>FIXED(EXP('WinBUGS output'!O2831),2)</f>
        <v>1.78</v>
      </c>
    </row>
    <row r="2833" spans="1:28" x14ac:dyDescent="0.25">
      <c r="A2833" s="15">
        <v>40</v>
      </c>
      <c r="B2833" s="15">
        <v>62</v>
      </c>
      <c r="C2833" s="5" t="str">
        <f>VLOOKUP(A2833,'WinBUGS output'!A:C,3,FALSE)</f>
        <v>Computerised-CBT (CCBT) + TAU</v>
      </c>
      <c r="D2833" s="5" t="str">
        <f>VLOOKUP(B2833,'WinBUGS output'!A:C,3,FALSE)</f>
        <v>Behavioural therapy (Lewinsohn 1976)</v>
      </c>
      <c r="E2833" s="5" t="str">
        <f>FIXED('WinBUGS output'!N2832,2)</f>
        <v>-0.40</v>
      </c>
      <c r="F2833" s="5" t="str">
        <f>FIXED('WinBUGS output'!M2832,2)</f>
        <v>-1.49</v>
      </c>
      <c r="G2833" s="5" t="str">
        <f>FIXED('WinBUGS output'!O2832,2)</f>
        <v>0.84</v>
      </c>
      <c r="H2833" s="38"/>
      <c r="I2833" s="38"/>
      <c r="J2833" s="38"/>
      <c r="X2833" s="5" t="str">
        <f t="shared" si="100"/>
        <v>Computerised-CBT (CCBT) + TAU</v>
      </c>
      <c r="Y2833" s="5" t="str">
        <f t="shared" si="101"/>
        <v>Behavioural therapy (Lewinsohn 1976)</v>
      </c>
      <c r="Z2833" s="5" t="str">
        <f>FIXED(EXP('WinBUGS output'!N2832),2)</f>
        <v>0.67</v>
      </c>
      <c r="AA2833" s="5" t="str">
        <f>FIXED(EXP('WinBUGS output'!M2832),2)</f>
        <v>0.23</v>
      </c>
      <c r="AB2833" s="5" t="str">
        <f>FIXED(EXP('WinBUGS output'!O2832),2)</f>
        <v>2.32</v>
      </c>
    </row>
    <row r="2834" spans="1:28" x14ac:dyDescent="0.25">
      <c r="A2834" s="15">
        <v>40</v>
      </c>
      <c r="B2834" s="15">
        <v>63</v>
      </c>
      <c r="C2834" s="5" t="str">
        <f>VLOOKUP(A2834,'WinBUGS output'!A:C,3,FALSE)</f>
        <v>Computerised-CBT (CCBT) + TAU</v>
      </c>
      <c r="D2834" s="5" t="str">
        <f>VLOOKUP(B2834,'WinBUGS output'!A:C,3,FALSE)</f>
        <v>Coping with Depression course (individual)</v>
      </c>
      <c r="E2834" s="5" t="str">
        <f>FIXED('WinBUGS output'!N2833,2)</f>
        <v>-0.58</v>
      </c>
      <c r="F2834" s="5" t="str">
        <f>FIXED('WinBUGS output'!M2833,2)</f>
        <v>-1.73</v>
      </c>
      <c r="G2834" s="5" t="str">
        <f>FIXED('WinBUGS output'!O2833,2)</f>
        <v>0.61</v>
      </c>
      <c r="H2834" s="38"/>
      <c r="I2834" s="38"/>
      <c r="J2834" s="38"/>
      <c r="X2834" s="5" t="str">
        <f t="shared" si="100"/>
        <v>Computerised-CBT (CCBT) + TAU</v>
      </c>
      <c r="Y2834" s="5" t="str">
        <f t="shared" si="101"/>
        <v>Coping with Depression course (individual)</v>
      </c>
      <c r="Z2834" s="5" t="str">
        <f>FIXED(EXP('WinBUGS output'!N2833),2)</f>
        <v>0.56</v>
      </c>
      <c r="AA2834" s="5" t="str">
        <f>FIXED(EXP('WinBUGS output'!M2833),2)</f>
        <v>0.18</v>
      </c>
      <c r="AB2834" s="5" t="str">
        <f>FIXED(EXP('WinBUGS output'!O2833),2)</f>
        <v>1.84</v>
      </c>
    </row>
    <row r="2835" spans="1:28" x14ac:dyDescent="0.25">
      <c r="A2835" s="15">
        <v>40</v>
      </c>
      <c r="B2835" s="15">
        <v>64</v>
      </c>
      <c r="C2835" s="5" t="str">
        <f>VLOOKUP(A2835,'WinBUGS output'!A:C,3,FALSE)</f>
        <v>Computerised-CBT (CCBT) + TAU</v>
      </c>
      <c r="D2835" s="5" t="str">
        <f>VLOOKUP(B2835,'WinBUGS output'!A:C,3,FALSE)</f>
        <v>CBT individual (under 15 sessions)</v>
      </c>
      <c r="E2835" s="5" t="str">
        <f>FIXED('WinBUGS output'!N2834,2)</f>
        <v>-0.47</v>
      </c>
      <c r="F2835" s="5" t="str">
        <f>FIXED('WinBUGS output'!M2834,2)</f>
        <v>-1.07</v>
      </c>
      <c r="G2835" s="5" t="str">
        <f>FIXED('WinBUGS output'!O2834,2)</f>
        <v>0.11</v>
      </c>
      <c r="H2835" s="38"/>
      <c r="I2835" s="38"/>
      <c r="J2835" s="38"/>
      <c r="X2835" s="5" t="str">
        <f t="shared" si="100"/>
        <v>Computerised-CBT (CCBT) + TAU</v>
      </c>
      <c r="Y2835" s="5" t="str">
        <f t="shared" si="101"/>
        <v>CBT individual (under 15 sessions)</v>
      </c>
      <c r="Z2835" s="5" t="str">
        <f>FIXED(EXP('WinBUGS output'!N2834),2)</f>
        <v>0.62</v>
      </c>
      <c r="AA2835" s="5" t="str">
        <f>FIXED(EXP('WinBUGS output'!M2834),2)</f>
        <v>0.34</v>
      </c>
      <c r="AB2835" s="5" t="str">
        <f>FIXED(EXP('WinBUGS output'!O2834),2)</f>
        <v>1.12</v>
      </c>
    </row>
    <row r="2836" spans="1:28" x14ac:dyDescent="0.25">
      <c r="A2836" s="15">
        <v>40</v>
      </c>
      <c r="B2836" s="15">
        <v>65</v>
      </c>
      <c r="C2836" s="5" t="str">
        <f>VLOOKUP(A2836,'WinBUGS output'!A:C,3,FALSE)</f>
        <v>Computerised-CBT (CCBT) + TAU</v>
      </c>
      <c r="D2836" s="5" t="str">
        <f>VLOOKUP(B2836,'WinBUGS output'!A:C,3,FALSE)</f>
        <v>CBT individual (under 15 sessions) + TAU</v>
      </c>
      <c r="E2836" s="5" t="str">
        <f>FIXED('WinBUGS output'!N2835,2)</f>
        <v>-0.41</v>
      </c>
      <c r="F2836" s="5" t="str">
        <f>FIXED('WinBUGS output'!M2835,2)</f>
        <v>-1.11</v>
      </c>
      <c r="G2836" s="5" t="str">
        <f>FIXED('WinBUGS output'!O2835,2)</f>
        <v>0.34</v>
      </c>
      <c r="H2836" s="38"/>
      <c r="I2836" s="38"/>
      <c r="J2836" s="38"/>
      <c r="X2836" s="5" t="str">
        <f t="shared" si="100"/>
        <v>Computerised-CBT (CCBT) + TAU</v>
      </c>
      <c r="Y2836" s="5" t="str">
        <f t="shared" si="101"/>
        <v>CBT individual (under 15 sessions) + TAU</v>
      </c>
      <c r="Z2836" s="5" t="str">
        <f>FIXED(EXP('WinBUGS output'!N2835),2)</f>
        <v>0.66</v>
      </c>
      <c r="AA2836" s="5" t="str">
        <f>FIXED(EXP('WinBUGS output'!M2835),2)</f>
        <v>0.33</v>
      </c>
      <c r="AB2836" s="5" t="str">
        <f>FIXED(EXP('WinBUGS output'!O2835),2)</f>
        <v>1.41</v>
      </c>
    </row>
    <row r="2837" spans="1:28" x14ac:dyDescent="0.25">
      <c r="A2837" s="15">
        <v>40</v>
      </c>
      <c r="B2837" s="15">
        <v>66</v>
      </c>
      <c r="C2837" s="5" t="str">
        <f>VLOOKUP(A2837,'WinBUGS output'!A:C,3,FALSE)</f>
        <v>Computerised-CBT (CCBT) + TAU</v>
      </c>
      <c r="D2837" s="5" t="str">
        <f>VLOOKUP(B2837,'WinBUGS output'!A:C,3,FALSE)</f>
        <v>CBT individual (over 15 sessions)</v>
      </c>
      <c r="E2837" s="5" t="str">
        <f>FIXED('WinBUGS output'!N2836,2)</f>
        <v>-0.53</v>
      </c>
      <c r="F2837" s="5" t="str">
        <f>FIXED('WinBUGS output'!M2836,2)</f>
        <v>-1.12</v>
      </c>
      <c r="G2837" s="5" t="str">
        <f>FIXED('WinBUGS output'!O2836,2)</f>
        <v>0.04</v>
      </c>
      <c r="H2837" s="38"/>
      <c r="I2837" s="38"/>
      <c r="J2837" s="38"/>
      <c r="X2837" s="5" t="str">
        <f t="shared" si="100"/>
        <v>Computerised-CBT (CCBT) + TAU</v>
      </c>
      <c r="Y2837" s="5" t="str">
        <f t="shared" si="101"/>
        <v>CBT individual (over 15 sessions)</v>
      </c>
      <c r="Z2837" s="5" t="str">
        <f>FIXED(EXP('WinBUGS output'!N2836),2)</f>
        <v>0.59</v>
      </c>
      <c r="AA2837" s="5" t="str">
        <f>FIXED(EXP('WinBUGS output'!M2836),2)</f>
        <v>0.33</v>
      </c>
      <c r="AB2837" s="5" t="str">
        <f>FIXED(EXP('WinBUGS output'!O2836),2)</f>
        <v>1.04</v>
      </c>
    </row>
    <row r="2838" spans="1:28" x14ac:dyDescent="0.25">
      <c r="A2838" s="15">
        <v>40</v>
      </c>
      <c r="B2838" s="15">
        <v>67</v>
      </c>
      <c r="C2838" s="5" t="str">
        <f>VLOOKUP(A2838,'WinBUGS output'!A:C,3,FALSE)</f>
        <v>Computerised-CBT (CCBT) + TAU</v>
      </c>
      <c r="D2838" s="5" t="str">
        <f>VLOOKUP(B2838,'WinBUGS output'!A:C,3,FALSE)</f>
        <v>CBT individual (over 15 sessions) + TAU</v>
      </c>
      <c r="E2838" s="5" t="str">
        <f>FIXED('WinBUGS output'!N2837,2)</f>
        <v>-0.55</v>
      </c>
      <c r="F2838" s="5" t="str">
        <f>FIXED('WinBUGS output'!M2837,2)</f>
        <v>-1.39</v>
      </c>
      <c r="G2838" s="5" t="str">
        <f>FIXED('WinBUGS output'!O2837,2)</f>
        <v>0.21</v>
      </c>
      <c r="H2838" s="38"/>
      <c r="I2838" s="38"/>
      <c r="J2838" s="38"/>
      <c r="X2838" s="5" t="str">
        <f t="shared" si="100"/>
        <v>Computerised-CBT (CCBT) + TAU</v>
      </c>
      <c r="Y2838" s="5" t="str">
        <f t="shared" si="101"/>
        <v>CBT individual (over 15 sessions) + TAU</v>
      </c>
      <c r="Z2838" s="5" t="str">
        <f>FIXED(EXP('WinBUGS output'!N2837),2)</f>
        <v>0.57</v>
      </c>
      <c r="AA2838" s="5" t="str">
        <f>FIXED(EXP('WinBUGS output'!M2837),2)</f>
        <v>0.25</v>
      </c>
      <c r="AB2838" s="5" t="str">
        <f>FIXED(EXP('WinBUGS output'!O2837),2)</f>
        <v>1.24</v>
      </c>
    </row>
    <row r="2839" spans="1:28" x14ac:dyDescent="0.25">
      <c r="A2839" s="15">
        <v>40</v>
      </c>
      <c r="B2839" s="15">
        <v>68</v>
      </c>
      <c r="C2839" s="5" t="str">
        <f>VLOOKUP(A2839,'WinBUGS output'!A:C,3,FALSE)</f>
        <v>Computerised-CBT (CCBT) + TAU</v>
      </c>
      <c r="D2839" s="5" t="str">
        <f>VLOOKUP(B2839,'WinBUGS output'!A:C,3,FALSE)</f>
        <v>Rational emotive behaviour therapy (REBT) individual</v>
      </c>
      <c r="E2839" s="5" t="str">
        <f>FIXED('WinBUGS output'!N2838,2)</f>
        <v>-0.57</v>
      </c>
      <c r="F2839" s="5" t="str">
        <f>FIXED('WinBUGS output'!M2838,2)</f>
        <v>-1.39</v>
      </c>
      <c r="G2839" s="5" t="str">
        <f>FIXED('WinBUGS output'!O2838,2)</f>
        <v>0.19</v>
      </c>
      <c r="H2839" s="38"/>
      <c r="I2839" s="38"/>
      <c r="J2839" s="38"/>
      <c r="X2839" s="5" t="str">
        <f t="shared" si="100"/>
        <v>Computerised-CBT (CCBT) + TAU</v>
      </c>
      <c r="Y2839" s="5" t="str">
        <f t="shared" si="101"/>
        <v>Rational emotive behaviour therapy (REBT) individual</v>
      </c>
      <c r="Z2839" s="5" t="str">
        <f>FIXED(EXP('WinBUGS output'!N2838),2)</f>
        <v>0.57</v>
      </c>
      <c r="AA2839" s="5" t="str">
        <f>FIXED(EXP('WinBUGS output'!M2838),2)</f>
        <v>0.25</v>
      </c>
      <c r="AB2839" s="5" t="str">
        <f>FIXED(EXP('WinBUGS output'!O2838),2)</f>
        <v>1.20</v>
      </c>
    </row>
    <row r="2840" spans="1:28" x14ac:dyDescent="0.25">
      <c r="A2840" s="15">
        <v>40</v>
      </c>
      <c r="B2840" s="15">
        <v>69</v>
      </c>
      <c r="C2840" s="5" t="str">
        <f>VLOOKUP(A2840,'WinBUGS output'!A:C,3,FALSE)</f>
        <v>Computerised-CBT (CCBT) + TAU</v>
      </c>
      <c r="D2840" s="5" t="str">
        <f>VLOOKUP(B2840,'WinBUGS output'!A:C,3,FALSE)</f>
        <v>Third-wave cognitive therapy individual</v>
      </c>
      <c r="E2840" s="5" t="str">
        <f>FIXED('WinBUGS output'!N2839,2)</f>
        <v>-0.60</v>
      </c>
      <c r="F2840" s="5" t="str">
        <f>FIXED('WinBUGS output'!M2839,2)</f>
        <v>-1.32</v>
      </c>
      <c r="G2840" s="5" t="str">
        <f>FIXED('WinBUGS output'!O2839,2)</f>
        <v>0.05</v>
      </c>
      <c r="H2840" s="38"/>
      <c r="I2840" s="38"/>
      <c r="J2840" s="38"/>
      <c r="X2840" s="5" t="str">
        <f t="shared" si="100"/>
        <v>Computerised-CBT (CCBT) + TAU</v>
      </c>
      <c r="Y2840" s="5" t="str">
        <f t="shared" si="101"/>
        <v>Third-wave cognitive therapy individual</v>
      </c>
      <c r="Z2840" s="5" t="str">
        <f>FIXED(EXP('WinBUGS output'!N2839),2)</f>
        <v>0.55</v>
      </c>
      <c r="AA2840" s="5" t="str">
        <f>FIXED(EXP('WinBUGS output'!M2839),2)</f>
        <v>0.27</v>
      </c>
      <c r="AB2840" s="5" t="str">
        <f>FIXED(EXP('WinBUGS output'!O2839),2)</f>
        <v>1.05</v>
      </c>
    </row>
    <row r="2841" spans="1:28" x14ac:dyDescent="0.25">
      <c r="A2841" s="15">
        <v>40</v>
      </c>
      <c r="B2841" s="15">
        <v>70</v>
      </c>
      <c r="C2841" s="5" t="str">
        <f>VLOOKUP(A2841,'WinBUGS output'!A:C,3,FALSE)</f>
        <v>Computerised-CBT (CCBT) + TAU</v>
      </c>
      <c r="D2841" s="5" t="str">
        <f>VLOOKUP(B2841,'WinBUGS output'!A:C,3,FALSE)</f>
        <v>Third-wave cognitive therapy individual + TAU</v>
      </c>
      <c r="E2841" s="5" t="str">
        <f>FIXED('WinBUGS output'!N2840,2)</f>
        <v>-0.57</v>
      </c>
      <c r="F2841" s="5" t="str">
        <f>FIXED('WinBUGS output'!M2840,2)</f>
        <v>-1.42</v>
      </c>
      <c r="G2841" s="5" t="str">
        <f>FIXED('WinBUGS output'!O2840,2)</f>
        <v>0.19</v>
      </c>
      <c r="H2841" s="38"/>
      <c r="I2841" s="38"/>
      <c r="J2841" s="38"/>
      <c r="X2841" s="5" t="str">
        <f t="shared" si="100"/>
        <v>Computerised-CBT (CCBT) + TAU</v>
      </c>
      <c r="Y2841" s="5" t="str">
        <f t="shared" si="101"/>
        <v>Third-wave cognitive therapy individual + TAU</v>
      </c>
      <c r="Z2841" s="5" t="str">
        <f>FIXED(EXP('WinBUGS output'!N2840),2)</f>
        <v>0.57</v>
      </c>
      <c r="AA2841" s="5" t="str">
        <f>FIXED(EXP('WinBUGS output'!M2840),2)</f>
        <v>0.24</v>
      </c>
      <c r="AB2841" s="5" t="str">
        <f>FIXED(EXP('WinBUGS output'!O2840),2)</f>
        <v>1.21</v>
      </c>
    </row>
    <row r="2842" spans="1:28" x14ac:dyDescent="0.25">
      <c r="A2842" s="15">
        <v>40</v>
      </c>
      <c r="B2842" s="15">
        <v>71</v>
      </c>
      <c r="C2842" s="5" t="str">
        <f>VLOOKUP(A2842,'WinBUGS output'!A:C,3,FALSE)</f>
        <v>Computerised-CBT (CCBT) + TAU</v>
      </c>
      <c r="D2842" s="5" t="str">
        <f>VLOOKUP(B2842,'WinBUGS output'!A:C,3,FALSE)</f>
        <v>CBT group (under 15 sessions)</v>
      </c>
      <c r="E2842" s="5" t="str">
        <f>FIXED('WinBUGS output'!N2841,2)</f>
        <v>-0.31</v>
      </c>
      <c r="F2842" s="5" t="str">
        <f>FIXED('WinBUGS output'!M2841,2)</f>
        <v>-1.06</v>
      </c>
      <c r="G2842" s="5" t="str">
        <f>FIXED('WinBUGS output'!O2841,2)</f>
        <v>0.46</v>
      </c>
      <c r="H2842" s="38"/>
      <c r="I2842" s="38"/>
      <c r="J2842" s="38"/>
      <c r="X2842" s="5" t="str">
        <f t="shared" si="100"/>
        <v>Computerised-CBT (CCBT) + TAU</v>
      </c>
      <c r="Y2842" s="5" t="str">
        <f t="shared" si="101"/>
        <v>CBT group (under 15 sessions)</v>
      </c>
      <c r="Z2842" s="5" t="str">
        <f>FIXED(EXP('WinBUGS output'!N2841),2)</f>
        <v>0.74</v>
      </c>
      <c r="AA2842" s="5" t="str">
        <f>FIXED(EXP('WinBUGS output'!M2841),2)</f>
        <v>0.35</v>
      </c>
      <c r="AB2842" s="5" t="str">
        <f>FIXED(EXP('WinBUGS output'!O2841),2)</f>
        <v>1.58</v>
      </c>
    </row>
    <row r="2843" spans="1:28" x14ac:dyDescent="0.25">
      <c r="A2843" s="15">
        <v>40</v>
      </c>
      <c r="B2843" s="15">
        <v>72</v>
      </c>
      <c r="C2843" s="5" t="str">
        <f>VLOOKUP(A2843,'WinBUGS output'!A:C,3,FALSE)</f>
        <v>Computerised-CBT (CCBT) + TAU</v>
      </c>
      <c r="D2843" s="5" t="str">
        <f>VLOOKUP(B2843,'WinBUGS output'!A:C,3,FALSE)</f>
        <v>CBT group (under 15 sessions) + TAU</v>
      </c>
      <c r="E2843" s="5" t="str">
        <f>FIXED('WinBUGS output'!N2842,2)</f>
        <v>-1.00</v>
      </c>
      <c r="F2843" s="5" t="str">
        <f>FIXED('WinBUGS output'!M2842,2)</f>
        <v>-2.06</v>
      </c>
      <c r="G2843" s="5" t="str">
        <f>FIXED('WinBUGS output'!O2842,2)</f>
        <v>-0.11</v>
      </c>
      <c r="H2843" s="38"/>
      <c r="I2843" s="38"/>
      <c r="J2843" s="38"/>
      <c r="X2843" s="5" t="str">
        <f t="shared" si="100"/>
        <v>Computerised-CBT (CCBT) + TAU</v>
      </c>
      <c r="Y2843" s="5" t="str">
        <f t="shared" si="101"/>
        <v>CBT group (under 15 sessions) + TAU</v>
      </c>
      <c r="Z2843" s="5" t="str">
        <f>FIXED(EXP('WinBUGS output'!N2842),2)</f>
        <v>0.37</v>
      </c>
      <c r="AA2843" s="5" t="str">
        <f>FIXED(EXP('WinBUGS output'!M2842),2)</f>
        <v>0.13</v>
      </c>
      <c r="AB2843" s="5" t="str">
        <f>FIXED(EXP('WinBUGS output'!O2842),2)</f>
        <v>0.90</v>
      </c>
    </row>
    <row r="2844" spans="1:28" x14ac:dyDescent="0.25">
      <c r="A2844" s="15">
        <v>40</v>
      </c>
      <c r="B2844" s="15">
        <v>73</v>
      </c>
      <c r="C2844" s="5" t="str">
        <f>VLOOKUP(A2844,'WinBUGS output'!A:C,3,FALSE)</f>
        <v>Computerised-CBT (CCBT) + TAU</v>
      </c>
      <c r="D2844" s="5" t="str">
        <f>VLOOKUP(B2844,'WinBUGS output'!A:C,3,FALSE)</f>
        <v>CBT group (over 15 sessions)</v>
      </c>
      <c r="E2844" s="5" t="str">
        <f>FIXED('WinBUGS output'!N2843,2)</f>
        <v>-0.48</v>
      </c>
      <c r="F2844" s="5" t="str">
        <f>FIXED('WinBUGS output'!M2843,2)</f>
        <v>-1.36</v>
      </c>
      <c r="G2844" s="5" t="str">
        <f>FIXED('WinBUGS output'!O2843,2)</f>
        <v>0.38</v>
      </c>
      <c r="H2844" s="38"/>
      <c r="I2844" s="38"/>
      <c r="J2844" s="38"/>
      <c r="X2844" s="5" t="str">
        <f t="shared" si="100"/>
        <v>Computerised-CBT (CCBT) + TAU</v>
      </c>
      <c r="Y2844" s="5" t="str">
        <f t="shared" si="101"/>
        <v>CBT group (over 15 sessions)</v>
      </c>
      <c r="Z2844" s="5" t="str">
        <f>FIXED(EXP('WinBUGS output'!N2843),2)</f>
        <v>0.62</v>
      </c>
      <c r="AA2844" s="5" t="str">
        <f>FIXED(EXP('WinBUGS output'!M2843),2)</f>
        <v>0.26</v>
      </c>
      <c r="AB2844" s="5" t="str">
        <f>FIXED(EXP('WinBUGS output'!O2843),2)</f>
        <v>1.46</v>
      </c>
    </row>
    <row r="2845" spans="1:28" x14ac:dyDescent="0.25">
      <c r="A2845" s="15">
        <v>40</v>
      </c>
      <c r="B2845" s="15">
        <v>74</v>
      </c>
      <c r="C2845" s="5" t="str">
        <f>VLOOKUP(A2845,'WinBUGS output'!A:C,3,FALSE)</f>
        <v>Computerised-CBT (CCBT) + TAU</v>
      </c>
      <c r="D2845" s="5" t="str">
        <f>VLOOKUP(B2845,'WinBUGS output'!A:C,3,FALSE)</f>
        <v>Coping with Depression course (group)</v>
      </c>
      <c r="E2845" s="5" t="str">
        <f>FIXED('WinBUGS output'!N2844,2)</f>
        <v>-0.44</v>
      </c>
      <c r="F2845" s="5" t="str">
        <f>FIXED('WinBUGS output'!M2844,2)</f>
        <v>-1.22</v>
      </c>
      <c r="G2845" s="5" t="str">
        <f>FIXED('WinBUGS output'!O2844,2)</f>
        <v>0.33</v>
      </c>
      <c r="H2845" s="38"/>
      <c r="I2845" s="38"/>
      <c r="J2845" s="38"/>
      <c r="X2845" s="5" t="str">
        <f t="shared" si="100"/>
        <v>Computerised-CBT (CCBT) + TAU</v>
      </c>
      <c r="Y2845" s="5" t="str">
        <f t="shared" si="101"/>
        <v>Coping with Depression course (group)</v>
      </c>
      <c r="Z2845" s="5" t="str">
        <f>FIXED(EXP('WinBUGS output'!N2844),2)</f>
        <v>0.64</v>
      </c>
      <c r="AA2845" s="5" t="str">
        <f>FIXED(EXP('WinBUGS output'!M2844),2)</f>
        <v>0.29</v>
      </c>
      <c r="AB2845" s="5" t="str">
        <f>FIXED(EXP('WinBUGS output'!O2844),2)</f>
        <v>1.39</v>
      </c>
    </row>
    <row r="2846" spans="1:28" x14ac:dyDescent="0.25">
      <c r="A2846" s="15">
        <v>40</v>
      </c>
      <c r="B2846" s="15">
        <v>75</v>
      </c>
      <c r="C2846" s="5" t="str">
        <f>VLOOKUP(A2846,'WinBUGS output'!A:C,3,FALSE)</f>
        <v>Computerised-CBT (CCBT) + TAU</v>
      </c>
      <c r="D2846" s="5" t="str">
        <f>VLOOKUP(B2846,'WinBUGS output'!A:C,3,FALSE)</f>
        <v>Coping with Depression course (group) + TAU</v>
      </c>
      <c r="E2846" s="5" t="str">
        <f>FIXED('WinBUGS output'!N2845,2)</f>
        <v>-0.16</v>
      </c>
      <c r="F2846" s="5" t="str">
        <f>FIXED('WinBUGS output'!M2845,2)</f>
        <v>-0.98</v>
      </c>
      <c r="G2846" s="5" t="str">
        <f>FIXED('WinBUGS output'!O2845,2)</f>
        <v>0.76</v>
      </c>
      <c r="H2846" s="38"/>
      <c r="I2846" s="38"/>
      <c r="J2846" s="38"/>
      <c r="X2846" s="5" t="str">
        <f t="shared" si="100"/>
        <v>Computerised-CBT (CCBT) + TAU</v>
      </c>
      <c r="Y2846" s="5" t="str">
        <f t="shared" si="101"/>
        <v>Coping with Depression course (group) + TAU</v>
      </c>
      <c r="Z2846" s="5" t="str">
        <f>FIXED(EXP('WinBUGS output'!N2845),2)</f>
        <v>0.85</v>
      </c>
      <c r="AA2846" s="5" t="str">
        <f>FIXED(EXP('WinBUGS output'!M2845),2)</f>
        <v>0.37</v>
      </c>
      <c r="AB2846" s="5" t="str">
        <f>FIXED(EXP('WinBUGS output'!O2845),2)</f>
        <v>2.13</v>
      </c>
    </row>
    <row r="2847" spans="1:28" x14ac:dyDescent="0.25">
      <c r="A2847" s="15">
        <v>40</v>
      </c>
      <c r="B2847" s="15">
        <v>76</v>
      </c>
      <c r="C2847" s="5" t="str">
        <f>VLOOKUP(A2847,'WinBUGS output'!A:C,3,FALSE)</f>
        <v>Computerised-CBT (CCBT) + TAU</v>
      </c>
      <c r="D2847" s="5" t="str">
        <f>VLOOKUP(B2847,'WinBUGS output'!A:C,3,FALSE)</f>
        <v>Rational emotive behaviour therapy (REBT) group</v>
      </c>
      <c r="E2847" s="5" t="str">
        <f>FIXED('WinBUGS output'!N2846,2)</f>
        <v>-0.71</v>
      </c>
      <c r="F2847" s="5" t="str">
        <f>FIXED('WinBUGS output'!M2846,2)</f>
        <v>-1.83</v>
      </c>
      <c r="G2847" s="5" t="str">
        <f>FIXED('WinBUGS output'!O2846,2)</f>
        <v>0.21</v>
      </c>
      <c r="H2847" s="38"/>
      <c r="I2847" s="38"/>
      <c r="J2847" s="38"/>
      <c r="X2847" s="5" t="str">
        <f t="shared" si="100"/>
        <v>Computerised-CBT (CCBT) + TAU</v>
      </c>
      <c r="Y2847" s="5" t="str">
        <f t="shared" si="101"/>
        <v>Rational emotive behaviour therapy (REBT) group</v>
      </c>
      <c r="Z2847" s="5" t="str">
        <f>FIXED(EXP('WinBUGS output'!N2846),2)</f>
        <v>0.49</v>
      </c>
      <c r="AA2847" s="5" t="str">
        <f>FIXED(EXP('WinBUGS output'!M2846),2)</f>
        <v>0.16</v>
      </c>
      <c r="AB2847" s="5" t="str">
        <f>FIXED(EXP('WinBUGS output'!O2846),2)</f>
        <v>1.24</v>
      </c>
    </row>
    <row r="2848" spans="1:28" x14ac:dyDescent="0.25">
      <c r="A2848" s="15">
        <v>40</v>
      </c>
      <c r="B2848" s="15">
        <v>77</v>
      </c>
      <c r="C2848" s="5" t="str">
        <f>VLOOKUP(A2848,'WinBUGS output'!A:C,3,FALSE)</f>
        <v>Computerised-CBT (CCBT) + TAU</v>
      </c>
      <c r="D2848" s="5" t="str">
        <f>VLOOKUP(B2848,'WinBUGS output'!A:C,3,FALSE)</f>
        <v>Third-wave cognitive therapy group</v>
      </c>
      <c r="E2848" s="5" t="str">
        <f>FIXED('WinBUGS output'!N2847,2)</f>
        <v>-0.28</v>
      </c>
      <c r="F2848" s="5" t="str">
        <f>FIXED('WinBUGS output'!M2847,2)</f>
        <v>-1.13</v>
      </c>
      <c r="G2848" s="5" t="str">
        <f>FIXED('WinBUGS output'!O2847,2)</f>
        <v>0.63</v>
      </c>
      <c r="H2848" s="38"/>
      <c r="I2848" s="38"/>
      <c r="J2848" s="38"/>
      <c r="X2848" s="5" t="str">
        <f t="shared" si="100"/>
        <v>Computerised-CBT (CCBT) + TAU</v>
      </c>
      <c r="Y2848" s="5" t="str">
        <f t="shared" si="101"/>
        <v>Third-wave cognitive therapy group</v>
      </c>
      <c r="Z2848" s="5" t="str">
        <f>FIXED(EXP('WinBUGS output'!N2847),2)</f>
        <v>0.75</v>
      </c>
      <c r="AA2848" s="5" t="str">
        <f>FIXED(EXP('WinBUGS output'!M2847),2)</f>
        <v>0.32</v>
      </c>
      <c r="AB2848" s="5" t="str">
        <f>FIXED(EXP('WinBUGS output'!O2847),2)</f>
        <v>1.88</v>
      </c>
    </row>
    <row r="2849" spans="1:28" x14ac:dyDescent="0.25">
      <c r="A2849" s="15">
        <v>40</v>
      </c>
      <c r="B2849" s="15">
        <v>78</v>
      </c>
      <c r="C2849" s="5" t="str">
        <f>VLOOKUP(A2849,'WinBUGS output'!A:C,3,FALSE)</f>
        <v>Computerised-CBT (CCBT) + TAU</v>
      </c>
      <c r="D2849" s="5" t="str">
        <f>VLOOKUP(B2849,'WinBUGS output'!A:C,3,FALSE)</f>
        <v>Third-wave cognitive therapy group + TAU</v>
      </c>
      <c r="E2849" s="5" t="str">
        <f>FIXED('WinBUGS output'!N2848,2)</f>
        <v>-0.60</v>
      </c>
      <c r="F2849" s="5" t="str">
        <f>FIXED('WinBUGS output'!M2848,2)</f>
        <v>-1.63</v>
      </c>
      <c r="G2849" s="5" t="str">
        <f>FIXED('WinBUGS output'!O2848,2)</f>
        <v>0.32</v>
      </c>
      <c r="H2849" s="38"/>
      <c r="I2849" s="38"/>
      <c r="J2849" s="38"/>
      <c r="X2849" s="5" t="str">
        <f t="shared" si="100"/>
        <v>Computerised-CBT (CCBT) + TAU</v>
      </c>
      <c r="Y2849" s="5" t="str">
        <f t="shared" si="101"/>
        <v>Third-wave cognitive therapy group + TAU</v>
      </c>
      <c r="Z2849" s="5" t="str">
        <f>FIXED(EXP('WinBUGS output'!N2848),2)</f>
        <v>0.55</v>
      </c>
      <c r="AA2849" s="5" t="str">
        <f>FIXED(EXP('WinBUGS output'!M2848),2)</f>
        <v>0.20</v>
      </c>
      <c r="AB2849" s="5" t="str">
        <f>FIXED(EXP('WinBUGS output'!O2848),2)</f>
        <v>1.37</v>
      </c>
    </row>
    <row r="2850" spans="1:28" x14ac:dyDescent="0.25">
      <c r="A2850" s="15">
        <v>40</v>
      </c>
      <c r="B2850" s="15">
        <v>79</v>
      </c>
      <c r="C2850" s="5" t="str">
        <f>VLOOKUP(A2850,'WinBUGS output'!A:C,3,FALSE)</f>
        <v>Computerised-CBT (CCBT) + TAU</v>
      </c>
      <c r="D2850" s="5" t="str">
        <f>VLOOKUP(B2850,'WinBUGS output'!A:C,3,FALSE)</f>
        <v>CBT individual (over 15 sessions) + any AD</v>
      </c>
      <c r="E2850" s="5" t="str">
        <f>FIXED('WinBUGS output'!N2849,2)</f>
        <v>-0.06</v>
      </c>
      <c r="F2850" s="5" t="str">
        <f>FIXED('WinBUGS output'!M2849,2)</f>
        <v>-1.14</v>
      </c>
      <c r="G2850" s="5" t="str">
        <f>FIXED('WinBUGS output'!O2849,2)</f>
        <v>1.09</v>
      </c>
      <c r="H2850" s="38"/>
      <c r="I2850" s="38"/>
      <c r="J2850" s="38"/>
      <c r="X2850" s="5" t="str">
        <f t="shared" si="100"/>
        <v>Computerised-CBT (CCBT) + TAU</v>
      </c>
      <c r="Y2850" s="5" t="str">
        <f t="shared" si="101"/>
        <v>CBT individual (over 15 sessions) + any AD</v>
      </c>
      <c r="Z2850" s="5" t="str">
        <f>FIXED(EXP('WinBUGS output'!N2849),2)</f>
        <v>0.94</v>
      </c>
      <c r="AA2850" s="5" t="str">
        <f>FIXED(EXP('WinBUGS output'!M2849),2)</f>
        <v>0.32</v>
      </c>
      <c r="AB2850" s="5" t="str">
        <f>FIXED(EXP('WinBUGS output'!O2849),2)</f>
        <v>2.97</v>
      </c>
    </row>
    <row r="2851" spans="1:28" x14ac:dyDescent="0.25">
      <c r="A2851" s="15">
        <v>40</v>
      </c>
      <c r="B2851" s="15">
        <v>80</v>
      </c>
      <c r="C2851" s="5" t="str">
        <f>VLOOKUP(A2851,'WinBUGS output'!A:C,3,FALSE)</f>
        <v>Computerised-CBT (CCBT) + TAU</v>
      </c>
      <c r="D2851" s="5" t="str">
        <f>VLOOKUP(B2851,'WinBUGS output'!A:C,3,FALSE)</f>
        <v>CBT individual (over 15 sessions) + any TCA</v>
      </c>
      <c r="E2851" s="5" t="str">
        <f>FIXED('WinBUGS output'!N2850,2)</f>
        <v>-0.16</v>
      </c>
      <c r="F2851" s="5" t="str">
        <f>FIXED('WinBUGS output'!M2850,2)</f>
        <v>-1.10</v>
      </c>
      <c r="G2851" s="5" t="str">
        <f>FIXED('WinBUGS output'!O2850,2)</f>
        <v>0.78</v>
      </c>
      <c r="H2851" s="38"/>
      <c r="I2851" s="38"/>
      <c r="J2851" s="38"/>
      <c r="X2851" s="5" t="str">
        <f t="shared" si="100"/>
        <v>Computerised-CBT (CCBT) + TAU</v>
      </c>
      <c r="Y2851" s="5" t="str">
        <f t="shared" si="101"/>
        <v>CBT individual (over 15 sessions) + any TCA</v>
      </c>
      <c r="Z2851" s="5" t="str">
        <f>FIXED(EXP('WinBUGS output'!N2850),2)</f>
        <v>0.86</v>
      </c>
      <c r="AA2851" s="5" t="str">
        <f>FIXED(EXP('WinBUGS output'!M2850),2)</f>
        <v>0.33</v>
      </c>
      <c r="AB2851" s="5" t="str">
        <f>FIXED(EXP('WinBUGS output'!O2850),2)</f>
        <v>2.18</v>
      </c>
    </row>
    <row r="2852" spans="1:28" x14ac:dyDescent="0.25">
      <c r="A2852" s="15">
        <v>40</v>
      </c>
      <c r="B2852" s="15">
        <v>81</v>
      </c>
      <c r="C2852" s="5" t="str">
        <f>VLOOKUP(A2852,'WinBUGS output'!A:C,3,FALSE)</f>
        <v>Computerised-CBT (CCBT) + TAU</v>
      </c>
      <c r="D2852" s="5" t="str">
        <f>VLOOKUP(B2852,'WinBUGS output'!A:C,3,FALSE)</f>
        <v>CBT individual (over 15 sessions) + imipramine</v>
      </c>
      <c r="E2852" s="5" t="str">
        <f>FIXED('WinBUGS output'!N2851,2)</f>
        <v>-0.17</v>
      </c>
      <c r="F2852" s="5" t="str">
        <f>FIXED('WinBUGS output'!M2851,2)</f>
        <v>-1.19</v>
      </c>
      <c r="G2852" s="5" t="str">
        <f>FIXED('WinBUGS output'!O2851,2)</f>
        <v>0.84</v>
      </c>
      <c r="H2852" s="38"/>
      <c r="I2852" s="38"/>
      <c r="J2852" s="38"/>
      <c r="X2852" s="5" t="str">
        <f t="shared" si="100"/>
        <v>Computerised-CBT (CCBT) + TAU</v>
      </c>
      <c r="Y2852" s="5" t="str">
        <f t="shared" si="101"/>
        <v>CBT individual (over 15 sessions) + imipramine</v>
      </c>
      <c r="Z2852" s="5" t="str">
        <f>FIXED(EXP('WinBUGS output'!N2851),2)</f>
        <v>0.84</v>
      </c>
      <c r="AA2852" s="5" t="str">
        <f>FIXED(EXP('WinBUGS output'!M2851),2)</f>
        <v>0.30</v>
      </c>
      <c r="AB2852" s="5" t="str">
        <f>FIXED(EXP('WinBUGS output'!O2851),2)</f>
        <v>2.31</v>
      </c>
    </row>
    <row r="2853" spans="1:28" x14ac:dyDescent="0.25">
      <c r="A2853" s="15">
        <v>40</v>
      </c>
      <c r="B2853" s="15">
        <v>82</v>
      </c>
      <c r="C2853" s="5" t="str">
        <f>VLOOKUP(A2853,'WinBUGS output'!A:C,3,FALSE)</f>
        <v>Computerised-CBT (CCBT) + TAU</v>
      </c>
      <c r="D2853" s="5" t="str">
        <f>VLOOKUP(B2853,'WinBUGS output'!A:C,3,FALSE)</f>
        <v>CBT group (under 15 sessions) + imipramine</v>
      </c>
      <c r="E2853" s="5" t="str">
        <f>FIXED('WinBUGS output'!N2852,2)</f>
        <v>0.70</v>
      </c>
      <c r="F2853" s="5" t="str">
        <f>FIXED('WinBUGS output'!M2852,2)</f>
        <v>-0.83</v>
      </c>
      <c r="G2853" s="5" t="str">
        <f>FIXED('WinBUGS output'!O2852,2)</f>
        <v>2.22</v>
      </c>
      <c r="H2853" s="38"/>
      <c r="I2853" s="38"/>
      <c r="J2853" s="38"/>
      <c r="X2853" s="5" t="str">
        <f t="shared" si="100"/>
        <v>Computerised-CBT (CCBT) + TAU</v>
      </c>
      <c r="Y2853" s="5" t="str">
        <f t="shared" si="101"/>
        <v>CBT group (under 15 sessions) + imipramine</v>
      </c>
      <c r="Z2853" s="5" t="str">
        <f>FIXED(EXP('WinBUGS output'!N2852),2)</f>
        <v>2.00</v>
      </c>
      <c r="AA2853" s="5" t="str">
        <f>FIXED(EXP('WinBUGS output'!M2852),2)</f>
        <v>0.43</v>
      </c>
      <c r="AB2853" s="5" t="str">
        <f>FIXED(EXP('WinBUGS output'!O2852),2)</f>
        <v>9.23</v>
      </c>
    </row>
    <row r="2854" spans="1:28" x14ac:dyDescent="0.25">
      <c r="A2854" s="15">
        <v>40</v>
      </c>
      <c r="B2854" s="15">
        <v>83</v>
      </c>
      <c r="C2854" s="5" t="str">
        <f>VLOOKUP(A2854,'WinBUGS output'!A:C,3,FALSE)</f>
        <v>Computerised-CBT (CCBT) + TAU</v>
      </c>
      <c r="D2854" s="5" t="str">
        <f>VLOOKUP(B2854,'WinBUGS output'!A:C,3,FALSE)</f>
        <v>Problem solving individual + any SSRI</v>
      </c>
      <c r="E2854" s="5" t="str">
        <f>FIXED('WinBUGS output'!N2853,2)</f>
        <v>-0.97</v>
      </c>
      <c r="F2854" s="5" t="str">
        <f>FIXED('WinBUGS output'!M2853,2)</f>
        <v>-2.43</v>
      </c>
      <c r="G2854" s="5" t="str">
        <f>FIXED('WinBUGS output'!O2853,2)</f>
        <v>0.41</v>
      </c>
      <c r="H2854" s="38"/>
      <c r="I2854" s="38"/>
      <c r="J2854" s="38"/>
      <c r="X2854" s="5" t="str">
        <f t="shared" si="100"/>
        <v>Computerised-CBT (CCBT) + TAU</v>
      </c>
      <c r="Y2854" s="5" t="str">
        <f t="shared" si="101"/>
        <v>Problem solving individual + any SSRI</v>
      </c>
      <c r="Z2854" s="5" t="str">
        <f>FIXED(EXP('WinBUGS output'!N2853),2)</f>
        <v>0.38</v>
      </c>
      <c r="AA2854" s="5" t="str">
        <f>FIXED(EXP('WinBUGS output'!M2853),2)</f>
        <v>0.09</v>
      </c>
      <c r="AB2854" s="5" t="str">
        <f>FIXED(EXP('WinBUGS output'!O2853),2)</f>
        <v>1.51</v>
      </c>
    </row>
    <row r="2855" spans="1:28" x14ac:dyDescent="0.25">
      <c r="A2855" s="15">
        <v>40</v>
      </c>
      <c r="B2855" s="15">
        <v>84</v>
      </c>
      <c r="C2855" s="5" t="str">
        <f>VLOOKUP(A2855,'WinBUGS output'!A:C,3,FALSE)</f>
        <v>Computerised-CBT (CCBT) + TAU</v>
      </c>
      <c r="D2855" s="5" t="str">
        <f>VLOOKUP(B2855,'WinBUGS output'!A:C,3,FALSE)</f>
        <v>Supportive psychotherapy + any SSRI</v>
      </c>
      <c r="E2855" s="5" t="str">
        <f>FIXED('WinBUGS output'!N2854,2)</f>
        <v>-0.24</v>
      </c>
      <c r="F2855" s="5" t="str">
        <f>FIXED('WinBUGS output'!M2854,2)</f>
        <v>-2.15</v>
      </c>
      <c r="G2855" s="5" t="str">
        <f>FIXED('WinBUGS output'!O2854,2)</f>
        <v>1.65</v>
      </c>
      <c r="H2855" s="38"/>
      <c r="I2855" s="38"/>
      <c r="J2855" s="38"/>
      <c r="X2855" s="5" t="str">
        <f t="shared" si="100"/>
        <v>Computerised-CBT (CCBT) + TAU</v>
      </c>
      <c r="Y2855" s="5" t="str">
        <f t="shared" si="101"/>
        <v>Supportive psychotherapy + any SSRI</v>
      </c>
      <c r="Z2855" s="5" t="str">
        <f>FIXED(EXP('WinBUGS output'!N2854),2)</f>
        <v>0.79</v>
      </c>
      <c r="AA2855" s="5" t="str">
        <f>FIXED(EXP('WinBUGS output'!M2854),2)</f>
        <v>0.12</v>
      </c>
      <c r="AB2855" s="5" t="str">
        <f>FIXED(EXP('WinBUGS output'!O2854),2)</f>
        <v>5.21</v>
      </c>
    </row>
    <row r="2856" spans="1:28" x14ac:dyDescent="0.25">
      <c r="A2856" s="15">
        <v>40</v>
      </c>
      <c r="B2856" s="15">
        <v>85</v>
      </c>
      <c r="C2856" s="5" t="str">
        <f>VLOOKUP(A2856,'WinBUGS output'!A:C,3,FALSE)</f>
        <v>Computerised-CBT (CCBT) + TAU</v>
      </c>
      <c r="D2856" s="5" t="str">
        <f>VLOOKUP(B2856,'WinBUGS output'!A:C,3,FALSE)</f>
        <v>Interpersonal psychotherapy (IPT) + any AD</v>
      </c>
      <c r="E2856" s="5" t="str">
        <f>FIXED('WinBUGS output'!N2855,2)</f>
        <v>-0.38</v>
      </c>
      <c r="F2856" s="5" t="str">
        <f>FIXED('WinBUGS output'!M2855,2)</f>
        <v>-1.71</v>
      </c>
      <c r="G2856" s="5" t="str">
        <f>FIXED('WinBUGS output'!O2855,2)</f>
        <v>0.93</v>
      </c>
      <c r="H2856" s="38"/>
      <c r="I2856" s="38"/>
      <c r="J2856" s="38"/>
      <c r="X2856" s="5" t="str">
        <f t="shared" si="100"/>
        <v>Computerised-CBT (CCBT) + TAU</v>
      </c>
      <c r="Y2856" s="5" t="str">
        <f t="shared" si="101"/>
        <v>Interpersonal psychotherapy (IPT) + any AD</v>
      </c>
      <c r="Z2856" s="5" t="str">
        <f>FIXED(EXP('WinBUGS output'!N2855),2)</f>
        <v>0.68</v>
      </c>
      <c r="AA2856" s="5" t="str">
        <f>FIXED(EXP('WinBUGS output'!M2855),2)</f>
        <v>0.18</v>
      </c>
      <c r="AB2856" s="5" t="str">
        <f>FIXED(EXP('WinBUGS output'!O2855),2)</f>
        <v>2.54</v>
      </c>
    </row>
    <row r="2857" spans="1:28" x14ac:dyDescent="0.25">
      <c r="A2857" s="15">
        <v>40</v>
      </c>
      <c r="B2857" s="15">
        <v>86</v>
      </c>
      <c r="C2857" s="5" t="str">
        <f>VLOOKUP(A2857,'WinBUGS output'!A:C,3,FALSE)</f>
        <v>Computerised-CBT (CCBT) + TAU</v>
      </c>
      <c r="D2857" s="5" t="str">
        <f>VLOOKUP(B2857,'WinBUGS output'!A:C,3,FALSE)</f>
        <v>Interpersonal psychotherapy (IPT) + imipramine</v>
      </c>
      <c r="E2857" s="5" t="str">
        <f>FIXED('WinBUGS output'!N2856,2)</f>
        <v>-0.49</v>
      </c>
      <c r="F2857" s="5" t="str">
        <f>FIXED('WinBUGS output'!M2856,2)</f>
        <v>-1.96</v>
      </c>
      <c r="G2857" s="5" t="str">
        <f>FIXED('WinBUGS output'!O2856,2)</f>
        <v>0.94</v>
      </c>
      <c r="H2857" s="38"/>
      <c r="I2857" s="38"/>
      <c r="J2857" s="38"/>
      <c r="X2857" s="5" t="str">
        <f t="shared" si="100"/>
        <v>Computerised-CBT (CCBT) + TAU</v>
      </c>
      <c r="Y2857" s="5" t="str">
        <f t="shared" si="101"/>
        <v>Interpersonal psychotherapy (IPT) + imipramine</v>
      </c>
      <c r="Z2857" s="5" t="str">
        <f>FIXED(EXP('WinBUGS output'!N2856),2)</f>
        <v>0.61</v>
      </c>
      <c r="AA2857" s="5" t="str">
        <f>FIXED(EXP('WinBUGS output'!M2856),2)</f>
        <v>0.14</v>
      </c>
      <c r="AB2857" s="5" t="str">
        <f>FIXED(EXP('WinBUGS output'!O2856),2)</f>
        <v>2.57</v>
      </c>
    </row>
    <row r="2858" spans="1:28" x14ac:dyDescent="0.25">
      <c r="A2858" s="15">
        <v>40</v>
      </c>
      <c r="B2858" s="15">
        <v>87</v>
      </c>
      <c r="C2858" s="5" t="str">
        <f>VLOOKUP(A2858,'WinBUGS output'!A:C,3,FALSE)</f>
        <v>Computerised-CBT (CCBT) + TAU</v>
      </c>
      <c r="D2858" s="5" t="str">
        <f>VLOOKUP(B2858,'WinBUGS output'!A:C,3,FALSE)</f>
        <v>Short-term psychodynamic psychotherapy individual + Any AD</v>
      </c>
      <c r="E2858" s="5" t="str">
        <f>FIXED('WinBUGS output'!N2857,2)</f>
        <v>0.26</v>
      </c>
      <c r="F2858" s="5" t="str">
        <f>FIXED('WinBUGS output'!M2857,2)</f>
        <v>-0.70</v>
      </c>
      <c r="G2858" s="5" t="str">
        <f>FIXED('WinBUGS output'!O2857,2)</f>
        <v>1.23</v>
      </c>
      <c r="H2858" s="38"/>
      <c r="I2858" s="38"/>
      <c r="J2858" s="38"/>
      <c r="X2858" s="5" t="str">
        <f t="shared" si="100"/>
        <v>Computerised-CBT (CCBT) + TAU</v>
      </c>
      <c r="Y2858" s="5" t="str">
        <f t="shared" si="101"/>
        <v>Short-term psychodynamic psychotherapy individual + Any AD</v>
      </c>
      <c r="Z2858" s="5" t="str">
        <f>FIXED(EXP('WinBUGS output'!N2857),2)</f>
        <v>1.30</v>
      </c>
      <c r="AA2858" s="5" t="str">
        <f>FIXED(EXP('WinBUGS output'!M2857),2)</f>
        <v>0.50</v>
      </c>
      <c r="AB2858" s="5" t="str">
        <f>FIXED(EXP('WinBUGS output'!O2857),2)</f>
        <v>3.41</v>
      </c>
    </row>
    <row r="2859" spans="1:28" x14ac:dyDescent="0.25">
      <c r="A2859" s="15">
        <v>40</v>
      </c>
      <c r="B2859" s="15">
        <v>88</v>
      </c>
      <c r="C2859" s="5" t="str">
        <f>VLOOKUP(A2859,'WinBUGS output'!A:C,3,FALSE)</f>
        <v>Computerised-CBT (CCBT) + TAU</v>
      </c>
      <c r="D2859" s="5" t="str">
        <f>VLOOKUP(B2859,'WinBUGS output'!A:C,3,FALSE)</f>
        <v>Short-term psychodynamic psychotherapy individual + any SSRI</v>
      </c>
      <c r="E2859" s="5" t="str">
        <f>FIXED('WinBUGS output'!N2858,2)</f>
        <v>0.24</v>
      </c>
      <c r="F2859" s="5" t="str">
        <f>FIXED('WinBUGS output'!M2858,2)</f>
        <v>-0.93</v>
      </c>
      <c r="G2859" s="5" t="str">
        <f>FIXED('WinBUGS output'!O2858,2)</f>
        <v>1.42</v>
      </c>
      <c r="H2859" s="38"/>
      <c r="I2859" s="38"/>
      <c r="J2859" s="38"/>
      <c r="X2859" s="5" t="str">
        <f t="shared" si="100"/>
        <v>Computerised-CBT (CCBT) + TAU</v>
      </c>
      <c r="Y2859" s="5" t="str">
        <f t="shared" si="101"/>
        <v>Short-term psychodynamic psychotherapy individual + any SSRI</v>
      </c>
      <c r="Z2859" s="5" t="str">
        <f>FIXED(EXP('WinBUGS output'!N2858),2)</f>
        <v>1.28</v>
      </c>
      <c r="AA2859" s="5" t="str">
        <f>FIXED(EXP('WinBUGS output'!M2858),2)</f>
        <v>0.40</v>
      </c>
      <c r="AB2859" s="5" t="str">
        <f>FIXED(EXP('WinBUGS output'!O2858),2)</f>
        <v>4.15</v>
      </c>
    </row>
    <row r="2860" spans="1:28" x14ac:dyDescent="0.25">
      <c r="A2860" s="15">
        <v>40</v>
      </c>
      <c r="B2860" s="15">
        <v>89</v>
      </c>
      <c r="C2860" s="5" t="str">
        <f>VLOOKUP(A2860,'WinBUGS output'!A:C,3,FALSE)</f>
        <v>Computerised-CBT (CCBT) + TAU</v>
      </c>
      <c r="D2860" s="5" t="str">
        <f>VLOOKUP(B2860,'WinBUGS output'!A:C,3,FALSE)</f>
        <v>CBT individual (over 15 sessions) + Pill placebo</v>
      </c>
      <c r="E2860" s="5" t="str">
        <f>FIXED('WinBUGS output'!N2859,2)</f>
        <v>-1.33</v>
      </c>
      <c r="F2860" s="5" t="str">
        <f>FIXED('WinBUGS output'!M2859,2)</f>
        <v>-2.73</v>
      </c>
      <c r="G2860" s="5" t="str">
        <f>FIXED('WinBUGS output'!O2859,2)</f>
        <v>-0.04</v>
      </c>
      <c r="H2860" s="38"/>
      <c r="I2860" s="38"/>
      <c r="J2860" s="38"/>
      <c r="X2860" s="5" t="str">
        <f t="shared" si="100"/>
        <v>Computerised-CBT (CCBT) + TAU</v>
      </c>
      <c r="Y2860" s="5" t="str">
        <f t="shared" si="101"/>
        <v>CBT individual (over 15 sessions) + Pill placebo</v>
      </c>
      <c r="Z2860" s="5" t="str">
        <f>FIXED(EXP('WinBUGS output'!N2859),2)</f>
        <v>0.27</v>
      </c>
      <c r="AA2860" s="5" t="str">
        <f>FIXED(EXP('WinBUGS output'!M2859),2)</f>
        <v>0.07</v>
      </c>
      <c r="AB2860" s="5" t="str">
        <f>FIXED(EXP('WinBUGS output'!O2859),2)</f>
        <v>0.96</v>
      </c>
    </row>
    <row r="2861" spans="1:28" x14ac:dyDescent="0.25">
      <c r="A2861" s="15">
        <v>40</v>
      </c>
      <c r="B2861" s="15">
        <v>90</v>
      </c>
      <c r="C2861" s="5" t="str">
        <f>VLOOKUP(A2861,'WinBUGS output'!A:C,3,FALSE)</f>
        <v>Computerised-CBT (CCBT) + TAU</v>
      </c>
      <c r="D2861" s="5" t="str">
        <f>VLOOKUP(B2861,'WinBUGS output'!A:C,3,FALSE)</f>
        <v xml:space="preserve">Interpersonal psychotherapy (IPT) + Pill placebo </v>
      </c>
      <c r="E2861" s="5" t="str">
        <f>FIXED('WinBUGS output'!N2860,2)</f>
        <v>-1.16</v>
      </c>
      <c r="F2861" s="5" t="str">
        <f>FIXED('WinBUGS output'!M2860,2)</f>
        <v>-2.41</v>
      </c>
      <c r="G2861" s="5" t="str">
        <f>FIXED('WinBUGS output'!O2860,2)</f>
        <v>0.06</v>
      </c>
      <c r="H2861" s="38"/>
      <c r="I2861" s="38"/>
      <c r="J2861" s="38"/>
      <c r="X2861" s="5" t="str">
        <f t="shared" si="100"/>
        <v>Computerised-CBT (CCBT) + TAU</v>
      </c>
      <c r="Y2861" s="5" t="str">
        <f t="shared" si="101"/>
        <v xml:space="preserve">Interpersonal psychotherapy (IPT) + Pill placebo </v>
      </c>
      <c r="Z2861" s="5" t="str">
        <f>FIXED(EXP('WinBUGS output'!N2860),2)</f>
        <v>0.31</v>
      </c>
      <c r="AA2861" s="5" t="str">
        <f>FIXED(EXP('WinBUGS output'!M2860),2)</f>
        <v>0.09</v>
      </c>
      <c r="AB2861" s="5" t="str">
        <f>FIXED(EXP('WinBUGS output'!O2860),2)</f>
        <v>1.06</v>
      </c>
    </row>
    <row r="2862" spans="1:28" x14ac:dyDescent="0.25">
      <c r="A2862" s="15">
        <v>40</v>
      </c>
      <c r="B2862" s="15">
        <v>91</v>
      </c>
      <c r="C2862" s="5" t="str">
        <f>VLOOKUP(A2862,'WinBUGS output'!A:C,3,FALSE)</f>
        <v>Computerised-CBT (CCBT) + TAU</v>
      </c>
      <c r="D2862" s="5" t="str">
        <f>VLOOKUP(B2862,'WinBUGS output'!A:C,3,FALSE)</f>
        <v>Exercise + CBT individual (under 15 sessions)</v>
      </c>
      <c r="E2862" s="5" t="str">
        <f>FIXED('WinBUGS output'!N2861,2)</f>
        <v>-0.57</v>
      </c>
      <c r="F2862" s="5" t="str">
        <f>FIXED('WinBUGS output'!M2861,2)</f>
        <v>-1.71</v>
      </c>
      <c r="G2862" s="5" t="str">
        <f>FIXED('WinBUGS output'!O2861,2)</f>
        <v>0.47</v>
      </c>
      <c r="H2862" s="38"/>
      <c r="I2862" s="38"/>
      <c r="J2862" s="38"/>
      <c r="X2862" s="5" t="str">
        <f t="shared" si="100"/>
        <v>Computerised-CBT (CCBT) + TAU</v>
      </c>
      <c r="Y2862" s="5" t="str">
        <f t="shared" si="101"/>
        <v>Exercise + CBT individual (under 15 sessions)</v>
      </c>
      <c r="Z2862" s="5" t="str">
        <f>FIXED(EXP('WinBUGS output'!N2861),2)</f>
        <v>0.56</v>
      </c>
      <c r="AA2862" s="5" t="str">
        <f>FIXED(EXP('WinBUGS output'!M2861),2)</f>
        <v>0.18</v>
      </c>
      <c r="AB2862" s="5" t="str">
        <f>FIXED(EXP('WinBUGS output'!O2861),2)</f>
        <v>1.61</v>
      </c>
    </row>
    <row r="2863" spans="1:28" x14ac:dyDescent="0.25">
      <c r="A2863" s="15">
        <v>40</v>
      </c>
      <c r="B2863" s="15">
        <v>92</v>
      </c>
      <c r="C2863" s="5" t="str">
        <f>VLOOKUP(A2863,'WinBUGS output'!A:C,3,FALSE)</f>
        <v>Computerised-CBT (CCBT) + TAU</v>
      </c>
      <c r="D2863" s="5" t="str">
        <f>VLOOKUP(B2863,'WinBUGS output'!A:C,3,FALSE)</f>
        <v>Exercise + Sertraline</v>
      </c>
      <c r="E2863" s="5" t="str">
        <f>FIXED('WinBUGS output'!N2862,2)</f>
        <v>-0.46</v>
      </c>
      <c r="F2863" s="5" t="str">
        <f>FIXED('WinBUGS output'!M2862,2)</f>
        <v>-1.32</v>
      </c>
      <c r="G2863" s="5" t="str">
        <f>FIXED('WinBUGS output'!O2862,2)</f>
        <v>0.38</v>
      </c>
      <c r="H2863" s="38"/>
      <c r="I2863" s="38"/>
      <c r="J2863" s="38"/>
      <c r="X2863" s="5" t="str">
        <f t="shared" si="100"/>
        <v>Computerised-CBT (CCBT) + TAU</v>
      </c>
      <c r="Y2863" s="5" t="str">
        <f t="shared" si="101"/>
        <v>Exercise + Sertraline</v>
      </c>
      <c r="Z2863" s="5" t="str">
        <f>FIXED(EXP('WinBUGS output'!N2862),2)</f>
        <v>0.63</v>
      </c>
      <c r="AA2863" s="5" t="str">
        <f>FIXED(EXP('WinBUGS output'!M2862),2)</f>
        <v>0.27</v>
      </c>
      <c r="AB2863" s="5" t="str">
        <f>FIXED(EXP('WinBUGS output'!O2862),2)</f>
        <v>1.46</v>
      </c>
    </row>
    <row r="2864" spans="1:28" x14ac:dyDescent="0.25">
      <c r="A2864" s="15">
        <v>41</v>
      </c>
      <c r="B2864" s="15">
        <v>42</v>
      </c>
      <c r="C2864" s="5" t="str">
        <f>VLOOKUP(A2864,'WinBUGS output'!A:C,3,FALSE)</f>
        <v>Online positive psychological intervention</v>
      </c>
      <c r="D2864" s="5" t="str">
        <f>VLOOKUP(B2864,'WinBUGS output'!A:C,3,FALSE)</f>
        <v>Psychoeducational website</v>
      </c>
      <c r="E2864" s="5" t="str">
        <f>FIXED('WinBUGS output'!N2863,2)</f>
        <v>-0.05</v>
      </c>
      <c r="F2864" s="5" t="str">
        <f>FIXED('WinBUGS output'!M2863,2)</f>
        <v>-0.76</v>
      </c>
      <c r="G2864" s="5" t="str">
        <f>FIXED('WinBUGS output'!O2863,2)</f>
        <v>0.50</v>
      </c>
      <c r="H2864" s="38"/>
      <c r="I2864" s="38"/>
      <c r="J2864" s="38"/>
      <c r="X2864" s="5" t="str">
        <f t="shared" si="100"/>
        <v>Online positive psychological intervention</v>
      </c>
      <c r="Y2864" s="5" t="str">
        <f t="shared" si="101"/>
        <v>Psychoeducational website</v>
      </c>
      <c r="Z2864" s="5" t="str">
        <f>FIXED(EXP('WinBUGS output'!N2863),2)</f>
        <v>0.95</v>
      </c>
      <c r="AA2864" s="5" t="str">
        <f>FIXED(EXP('WinBUGS output'!M2863),2)</f>
        <v>0.47</v>
      </c>
      <c r="AB2864" s="5" t="str">
        <f>FIXED(EXP('WinBUGS output'!O2863),2)</f>
        <v>1.65</v>
      </c>
    </row>
    <row r="2865" spans="1:28" x14ac:dyDescent="0.25">
      <c r="A2865" s="15">
        <v>41</v>
      </c>
      <c r="B2865" s="15">
        <v>43</v>
      </c>
      <c r="C2865" s="5" t="str">
        <f>VLOOKUP(A2865,'WinBUGS output'!A:C,3,FALSE)</f>
        <v>Online positive psychological intervention</v>
      </c>
      <c r="D2865" s="5" t="str">
        <f>VLOOKUP(B2865,'WinBUGS output'!A:C,3,FALSE)</f>
        <v>Tailored computerised psychoeducation and self-help strategies</v>
      </c>
      <c r="E2865" s="5" t="str">
        <f>FIXED('WinBUGS output'!N2864,2)</f>
        <v>-0.06</v>
      </c>
      <c r="F2865" s="5" t="str">
        <f>FIXED('WinBUGS output'!M2864,2)</f>
        <v>-0.84</v>
      </c>
      <c r="G2865" s="5" t="str">
        <f>FIXED('WinBUGS output'!O2864,2)</f>
        <v>0.50</v>
      </c>
      <c r="H2865" s="38"/>
      <c r="I2865" s="38"/>
      <c r="J2865" s="38"/>
      <c r="X2865" s="5" t="str">
        <f t="shared" si="100"/>
        <v>Online positive psychological intervention</v>
      </c>
      <c r="Y2865" s="5" t="str">
        <f t="shared" si="101"/>
        <v>Tailored computerised psychoeducation and self-help strategies</v>
      </c>
      <c r="Z2865" s="5" t="str">
        <f>FIXED(EXP('WinBUGS output'!N2864),2)</f>
        <v>0.94</v>
      </c>
      <c r="AA2865" s="5" t="str">
        <f>FIXED(EXP('WinBUGS output'!M2864),2)</f>
        <v>0.43</v>
      </c>
      <c r="AB2865" s="5" t="str">
        <f>FIXED(EXP('WinBUGS output'!O2864),2)</f>
        <v>1.65</v>
      </c>
    </row>
    <row r="2866" spans="1:28" x14ac:dyDescent="0.25">
      <c r="A2866" s="15">
        <v>41</v>
      </c>
      <c r="B2866" s="15">
        <v>44</v>
      </c>
      <c r="C2866" s="5" t="str">
        <f>VLOOKUP(A2866,'WinBUGS output'!A:C,3,FALSE)</f>
        <v>Online positive psychological intervention</v>
      </c>
      <c r="D2866" s="5" t="str">
        <f>VLOOKUP(B2866,'WinBUGS output'!A:C,3,FALSE)</f>
        <v>Lifestyle factors discussion</v>
      </c>
      <c r="E2866" s="5" t="str">
        <f>FIXED('WinBUGS output'!N2865,2)</f>
        <v>-0.78</v>
      </c>
      <c r="F2866" s="5" t="str">
        <f>FIXED('WinBUGS output'!M2865,2)</f>
        <v>-1.67</v>
      </c>
      <c r="G2866" s="5" t="str">
        <f>FIXED('WinBUGS output'!O2865,2)</f>
        <v>0.07</v>
      </c>
      <c r="H2866" s="38"/>
      <c r="I2866" s="38"/>
      <c r="J2866" s="38"/>
      <c r="X2866" s="5" t="str">
        <f t="shared" si="100"/>
        <v>Online positive psychological intervention</v>
      </c>
      <c r="Y2866" s="5" t="str">
        <f t="shared" si="101"/>
        <v>Lifestyle factors discussion</v>
      </c>
      <c r="Z2866" s="5" t="str">
        <f>FIXED(EXP('WinBUGS output'!N2865),2)</f>
        <v>0.46</v>
      </c>
      <c r="AA2866" s="5" t="str">
        <f>FIXED(EXP('WinBUGS output'!M2865),2)</f>
        <v>0.19</v>
      </c>
      <c r="AB2866" s="5" t="str">
        <f>FIXED(EXP('WinBUGS output'!O2865),2)</f>
        <v>1.07</v>
      </c>
    </row>
    <row r="2867" spans="1:28" x14ac:dyDescent="0.25">
      <c r="A2867" s="15">
        <v>41</v>
      </c>
      <c r="B2867" s="15">
        <v>45</v>
      </c>
      <c r="C2867" s="5" t="str">
        <f>VLOOKUP(A2867,'WinBUGS output'!A:C,3,FALSE)</f>
        <v>Online positive psychological intervention</v>
      </c>
      <c r="D2867" s="5" t="str">
        <f>VLOOKUP(B2867,'WinBUGS output'!A:C,3,FALSE)</f>
        <v>Psychoeducational group programme</v>
      </c>
      <c r="E2867" s="5" t="str">
        <f>FIXED('WinBUGS output'!N2866,2)</f>
        <v>-0.91</v>
      </c>
      <c r="F2867" s="5" t="str">
        <f>FIXED('WinBUGS output'!M2866,2)</f>
        <v>-1.84</v>
      </c>
      <c r="G2867" s="5" t="str">
        <f>FIXED('WinBUGS output'!O2866,2)</f>
        <v>-0.07</v>
      </c>
      <c r="H2867" s="38"/>
      <c r="I2867" s="38"/>
      <c r="J2867" s="38"/>
      <c r="X2867" s="5" t="str">
        <f t="shared" si="100"/>
        <v>Online positive psychological intervention</v>
      </c>
      <c r="Y2867" s="5" t="str">
        <f t="shared" si="101"/>
        <v>Psychoeducational group programme</v>
      </c>
      <c r="Z2867" s="5" t="str">
        <f>FIXED(EXP('WinBUGS output'!N2866),2)</f>
        <v>0.40</v>
      </c>
      <c r="AA2867" s="5" t="str">
        <f>FIXED(EXP('WinBUGS output'!M2866),2)</f>
        <v>0.16</v>
      </c>
      <c r="AB2867" s="5" t="str">
        <f>FIXED(EXP('WinBUGS output'!O2866),2)</f>
        <v>0.93</v>
      </c>
    </row>
    <row r="2868" spans="1:28" x14ac:dyDescent="0.25">
      <c r="A2868" s="15">
        <v>41</v>
      </c>
      <c r="B2868" s="15">
        <v>46</v>
      </c>
      <c r="C2868" s="5" t="str">
        <f>VLOOKUP(A2868,'WinBUGS output'!A:C,3,FALSE)</f>
        <v>Online positive psychological intervention</v>
      </c>
      <c r="D2868" s="5" t="str">
        <f>VLOOKUP(B2868,'WinBUGS output'!A:C,3,FALSE)</f>
        <v>Psychoeducational group programme + TAU</v>
      </c>
      <c r="E2868" s="5" t="str">
        <f>FIXED('WinBUGS output'!N2867,2)</f>
        <v>-0.62</v>
      </c>
      <c r="F2868" s="5" t="str">
        <f>FIXED('WinBUGS output'!M2867,2)</f>
        <v>-1.44</v>
      </c>
      <c r="G2868" s="5" t="str">
        <f>FIXED('WinBUGS output'!O2867,2)</f>
        <v>0.18</v>
      </c>
      <c r="H2868" s="38"/>
      <c r="I2868" s="38"/>
      <c r="J2868" s="38"/>
      <c r="X2868" s="5" t="str">
        <f t="shared" si="100"/>
        <v>Online positive psychological intervention</v>
      </c>
      <c r="Y2868" s="5" t="str">
        <f t="shared" si="101"/>
        <v>Psychoeducational group programme + TAU</v>
      </c>
      <c r="Z2868" s="5" t="str">
        <f>FIXED(EXP('WinBUGS output'!N2867),2)</f>
        <v>0.54</v>
      </c>
      <c r="AA2868" s="5" t="str">
        <f>FIXED(EXP('WinBUGS output'!M2867),2)</f>
        <v>0.24</v>
      </c>
      <c r="AB2868" s="5" t="str">
        <f>FIXED(EXP('WinBUGS output'!O2867),2)</f>
        <v>1.20</v>
      </c>
    </row>
    <row r="2869" spans="1:28" x14ac:dyDescent="0.25">
      <c r="A2869" s="15">
        <v>41</v>
      </c>
      <c r="B2869" s="15">
        <v>47</v>
      </c>
      <c r="C2869" s="5" t="str">
        <f>VLOOKUP(A2869,'WinBUGS output'!A:C,3,FALSE)</f>
        <v>Online positive psychological intervention</v>
      </c>
      <c r="D2869" s="5" t="str">
        <f>VLOOKUP(B2869,'WinBUGS output'!A:C,3,FALSE)</f>
        <v>Interpersonal psychotherapy (IPT)</v>
      </c>
      <c r="E2869" s="5" t="str">
        <f>FIXED('WinBUGS output'!N2868,2)</f>
        <v>-0.42</v>
      </c>
      <c r="F2869" s="5" t="str">
        <f>FIXED('WinBUGS output'!M2868,2)</f>
        <v>-1.17</v>
      </c>
      <c r="G2869" s="5" t="str">
        <f>FIXED('WinBUGS output'!O2868,2)</f>
        <v>0.29</v>
      </c>
      <c r="H2869" s="38"/>
      <c r="I2869" s="38"/>
      <c r="J2869" s="38"/>
      <c r="X2869" s="5" t="str">
        <f t="shared" si="100"/>
        <v>Online positive psychological intervention</v>
      </c>
      <c r="Y2869" s="5" t="str">
        <f t="shared" si="101"/>
        <v>Interpersonal psychotherapy (IPT)</v>
      </c>
      <c r="Z2869" s="5" t="str">
        <f>FIXED(EXP('WinBUGS output'!N2868),2)</f>
        <v>0.66</v>
      </c>
      <c r="AA2869" s="5" t="str">
        <f>FIXED(EXP('WinBUGS output'!M2868),2)</f>
        <v>0.31</v>
      </c>
      <c r="AB2869" s="5" t="str">
        <f>FIXED(EXP('WinBUGS output'!O2868),2)</f>
        <v>1.34</v>
      </c>
    </row>
    <row r="2870" spans="1:28" x14ac:dyDescent="0.25">
      <c r="A2870" s="15">
        <v>41</v>
      </c>
      <c r="B2870" s="15">
        <v>48</v>
      </c>
      <c r="C2870" s="5" t="str">
        <f>VLOOKUP(A2870,'WinBUGS output'!A:C,3,FALSE)</f>
        <v>Online positive psychological intervention</v>
      </c>
      <c r="D2870" s="5" t="str">
        <f>VLOOKUP(B2870,'WinBUGS output'!A:C,3,FALSE)</f>
        <v>Interpersonal psychotherapy (IPT) + TAU</v>
      </c>
      <c r="E2870" s="5" t="str">
        <f>FIXED('WinBUGS output'!N2869,2)</f>
        <v>-0.59</v>
      </c>
      <c r="F2870" s="5" t="str">
        <f>FIXED('WinBUGS output'!M2869,2)</f>
        <v>-1.65</v>
      </c>
      <c r="G2870" s="5" t="str">
        <f>FIXED('WinBUGS output'!O2869,2)</f>
        <v>0.31</v>
      </c>
      <c r="H2870" s="38"/>
      <c r="I2870" s="38"/>
      <c r="J2870" s="38"/>
      <c r="X2870" s="5" t="str">
        <f t="shared" si="100"/>
        <v>Online positive psychological intervention</v>
      </c>
      <c r="Y2870" s="5" t="str">
        <f t="shared" si="101"/>
        <v>Interpersonal psychotherapy (IPT) + TAU</v>
      </c>
      <c r="Z2870" s="5" t="str">
        <f>FIXED(EXP('WinBUGS output'!N2869),2)</f>
        <v>0.55</v>
      </c>
      <c r="AA2870" s="5" t="str">
        <f>FIXED(EXP('WinBUGS output'!M2869),2)</f>
        <v>0.19</v>
      </c>
      <c r="AB2870" s="5" t="str">
        <f>FIXED(EXP('WinBUGS output'!O2869),2)</f>
        <v>1.37</v>
      </c>
    </row>
    <row r="2871" spans="1:28" x14ac:dyDescent="0.25">
      <c r="A2871" s="15">
        <v>41</v>
      </c>
      <c r="B2871" s="15">
        <v>49</v>
      </c>
      <c r="C2871" s="5" t="str">
        <f>VLOOKUP(A2871,'WinBUGS output'!A:C,3,FALSE)</f>
        <v>Online positive psychological intervention</v>
      </c>
      <c r="D2871" s="5" t="str">
        <f>VLOOKUP(B2871,'WinBUGS output'!A:C,3,FALSE)</f>
        <v>Emotion-focused therapy (EFT)</v>
      </c>
      <c r="E2871" s="5" t="str">
        <f>FIXED('WinBUGS output'!N2870,2)</f>
        <v>-0.51</v>
      </c>
      <c r="F2871" s="5" t="str">
        <f>FIXED('WinBUGS output'!M2870,2)</f>
        <v>-1.51</v>
      </c>
      <c r="G2871" s="5" t="str">
        <f>FIXED('WinBUGS output'!O2870,2)</f>
        <v>0.39</v>
      </c>
      <c r="H2871" s="38"/>
      <c r="I2871" s="38"/>
      <c r="J2871" s="38"/>
      <c r="X2871" s="5" t="str">
        <f t="shared" si="100"/>
        <v>Online positive psychological intervention</v>
      </c>
      <c r="Y2871" s="5" t="str">
        <f t="shared" si="101"/>
        <v>Emotion-focused therapy (EFT)</v>
      </c>
      <c r="Z2871" s="5" t="str">
        <f>FIXED(EXP('WinBUGS output'!N2870),2)</f>
        <v>0.60</v>
      </c>
      <c r="AA2871" s="5" t="str">
        <f>FIXED(EXP('WinBUGS output'!M2870),2)</f>
        <v>0.22</v>
      </c>
      <c r="AB2871" s="5" t="str">
        <f>FIXED(EXP('WinBUGS output'!O2870),2)</f>
        <v>1.47</v>
      </c>
    </row>
    <row r="2872" spans="1:28" x14ac:dyDescent="0.25">
      <c r="A2872" s="15">
        <v>41</v>
      </c>
      <c r="B2872" s="15">
        <v>50</v>
      </c>
      <c r="C2872" s="5" t="str">
        <f>VLOOKUP(A2872,'WinBUGS output'!A:C,3,FALSE)</f>
        <v>Online positive psychological intervention</v>
      </c>
      <c r="D2872" s="5" t="str">
        <f>VLOOKUP(B2872,'WinBUGS output'!A:C,3,FALSE)</f>
        <v>Interpersonal counselling</v>
      </c>
      <c r="E2872" s="5" t="str">
        <f>FIXED('WinBUGS output'!N2871,2)</f>
        <v>-0.48</v>
      </c>
      <c r="F2872" s="5" t="str">
        <f>FIXED('WinBUGS output'!M2871,2)</f>
        <v>-1.39</v>
      </c>
      <c r="G2872" s="5" t="str">
        <f>FIXED('WinBUGS output'!O2871,2)</f>
        <v>0.37</v>
      </c>
      <c r="H2872" s="38"/>
      <c r="I2872" s="38"/>
      <c r="J2872" s="38"/>
      <c r="X2872" s="5" t="str">
        <f t="shared" si="100"/>
        <v>Online positive psychological intervention</v>
      </c>
      <c r="Y2872" s="5" t="str">
        <f t="shared" si="101"/>
        <v>Interpersonal counselling</v>
      </c>
      <c r="Z2872" s="5" t="str">
        <f>FIXED(EXP('WinBUGS output'!N2871),2)</f>
        <v>0.62</v>
      </c>
      <c r="AA2872" s="5" t="str">
        <f>FIXED(EXP('WinBUGS output'!M2871),2)</f>
        <v>0.25</v>
      </c>
      <c r="AB2872" s="5" t="str">
        <f>FIXED(EXP('WinBUGS output'!O2871),2)</f>
        <v>1.44</v>
      </c>
    </row>
    <row r="2873" spans="1:28" x14ac:dyDescent="0.25">
      <c r="A2873" s="15">
        <v>41</v>
      </c>
      <c r="B2873" s="15">
        <v>51</v>
      </c>
      <c r="C2873" s="5" t="str">
        <f>VLOOKUP(A2873,'WinBUGS output'!A:C,3,FALSE)</f>
        <v>Online positive psychological intervention</v>
      </c>
      <c r="D2873" s="5" t="str">
        <f>VLOOKUP(B2873,'WinBUGS output'!A:C,3,FALSE)</f>
        <v>Non-directive counselling</v>
      </c>
      <c r="E2873" s="5" t="str">
        <f>FIXED('WinBUGS output'!N2872,2)</f>
        <v>-0.27</v>
      </c>
      <c r="F2873" s="5" t="str">
        <f>FIXED('WinBUGS output'!M2872,2)</f>
        <v>-1.15</v>
      </c>
      <c r="G2873" s="5" t="str">
        <f>FIXED('WinBUGS output'!O2872,2)</f>
        <v>0.61</v>
      </c>
      <c r="H2873" s="38"/>
      <c r="I2873" s="38"/>
      <c r="J2873" s="38"/>
      <c r="X2873" s="5" t="str">
        <f t="shared" si="100"/>
        <v>Online positive psychological intervention</v>
      </c>
      <c r="Y2873" s="5" t="str">
        <f t="shared" si="101"/>
        <v>Non-directive counselling</v>
      </c>
      <c r="Z2873" s="5" t="str">
        <f>FIXED(EXP('WinBUGS output'!N2872),2)</f>
        <v>0.76</v>
      </c>
      <c r="AA2873" s="5" t="str">
        <f>FIXED(EXP('WinBUGS output'!M2872),2)</f>
        <v>0.32</v>
      </c>
      <c r="AB2873" s="5" t="str">
        <f>FIXED(EXP('WinBUGS output'!O2872),2)</f>
        <v>1.85</v>
      </c>
    </row>
    <row r="2874" spans="1:28" x14ac:dyDescent="0.25">
      <c r="A2874" s="15">
        <v>41</v>
      </c>
      <c r="B2874" s="15">
        <v>52</v>
      </c>
      <c r="C2874" s="5" t="str">
        <f>VLOOKUP(A2874,'WinBUGS output'!A:C,3,FALSE)</f>
        <v>Online positive psychological intervention</v>
      </c>
      <c r="D2874" s="5" t="str">
        <f>VLOOKUP(B2874,'WinBUGS output'!A:C,3,FALSE)</f>
        <v>Non-directive counselling + TAU</v>
      </c>
      <c r="E2874" s="5" t="str">
        <f>FIXED('WinBUGS output'!N2873,2)</f>
        <v>-0.30</v>
      </c>
      <c r="F2874" s="5" t="str">
        <f>FIXED('WinBUGS output'!M2873,2)</f>
        <v>-1.20</v>
      </c>
      <c r="G2874" s="5" t="str">
        <f>FIXED('WinBUGS output'!O2873,2)</f>
        <v>0.60</v>
      </c>
      <c r="H2874" s="38"/>
      <c r="I2874" s="38"/>
      <c r="J2874" s="38"/>
      <c r="X2874" s="5" t="str">
        <f t="shared" si="100"/>
        <v>Online positive psychological intervention</v>
      </c>
      <c r="Y2874" s="5" t="str">
        <f t="shared" si="101"/>
        <v>Non-directive counselling + TAU</v>
      </c>
      <c r="Z2874" s="5" t="str">
        <f>FIXED(EXP('WinBUGS output'!N2873),2)</f>
        <v>0.74</v>
      </c>
      <c r="AA2874" s="5" t="str">
        <f>FIXED(EXP('WinBUGS output'!M2873),2)</f>
        <v>0.30</v>
      </c>
      <c r="AB2874" s="5" t="str">
        <f>FIXED(EXP('WinBUGS output'!O2873),2)</f>
        <v>1.83</v>
      </c>
    </row>
    <row r="2875" spans="1:28" x14ac:dyDescent="0.25">
      <c r="A2875" s="15">
        <v>41</v>
      </c>
      <c r="B2875" s="15">
        <v>53</v>
      </c>
      <c r="C2875" s="5" t="str">
        <f>VLOOKUP(A2875,'WinBUGS output'!A:C,3,FALSE)</f>
        <v>Online positive psychological intervention</v>
      </c>
      <c r="D2875" s="5" t="str">
        <f>VLOOKUP(B2875,'WinBUGS output'!A:C,3,FALSE)</f>
        <v>Psychodynamic counselling + TAU</v>
      </c>
      <c r="E2875" s="5" t="str">
        <f>FIXED('WinBUGS output'!N2874,2)</f>
        <v>-0.40</v>
      </c>
      <c r="F2875" s="5" t="str">
        <f>FIXED('WinBUGS output'!M2874,2)</f>
        <v>-1.36</v>
      </c>
      <c r="G2875" s="5" t="str">
        <f>FIXED('WinBUGS output'!O2874,2)</f>
        <v>0.53</v>
      </c>
      <c r="H2875" s="38"/>
      <c r="I2875" s="38"/>
      <c r="J2875" s="38"/>
      <c r="X2875" s="5" t="str">
        <f t="shared" si="100"/>
        <v>Online positive psychological intervention</v>
      </c>
      <c r="Y2875" s="5" t="str">
        <f t="shared" si="101"/>
        <v>Psychodynamic counselling + TAU</v>
      </c>
      <c r="Z2875" s="5" t="str">
        <f>FIXED(EXP('WinBUGS output'!N2874),2)</f>
        <v>0.67</v>
      </c>
      <c r="AA2875" s="5" t="str">
        <f>FIXED(EXP('WinBUGS output'!M2874),2)</f>
        <v>0.26</v>
      </c>
      <c r="AB2875" s="5" t="str">
        <f>FIXED(EXP('WinBUGS output'!O2874),2)</f>
        <v>1.70</v>
      </c>
    </row>
    <row r="2876" spans="1:28" x14ac:dyDescent="0.25">
      <c r="A2876" s="15">
        <v>41</v>
      </c>
      <c r="B2876" s="15">
        <v>54</v>
      </c>
      <c r="C2876" s="5" t="str">
        <f>VLOOKUP(A2876,'WinBUGS output'!A:C,3,FALSE)</f>
        <v>Online positive psychological intervention</v>
      </c>
      <c r="D2876" s="5" t="str">
        <f>VLOOKUP(B2876,'WinBUGS output'!A:C,3,FALSE)</f>
        <v>Relational client-centered therapy</v>
      </c>
      <c r="E2876" s="5" t="str">
        <f>FIXED('WinBUGS output'!N2875,2)</f>
        <v>-0.42</v>
      </c>
      <c r="F2876" s="5" t="str">
        <f>FIXED('WinBUGS output'!M2875,2)</f>
        <v>-1.49</v>
      </c>
      <c r="G2876" s="5" t="str">
        <f>FIXED('WinBUGS output'!O2875,2)</f>
        <v>0.58</v>
      </c>
      <c r="H2876" s="38"/>
      <c r="I2876" s="38"/>
      <c r="J2876" s="38"/>
      <c r="X2876" s="5" t="str">
        <f t="shared" si="100"/>
        <v>Online positive psychological intervention</v>
      </c>
      <c r="Y2876" s="5" t="str">
        <f t="shared" si="101"/>
        <v>Relational client-centered therapy</v>
      </c>
      <c r="Z2876" s="5" t="str">
        <f>FIXED(EXP('WinBUGS output'!N2875),2)</f>
        <v>0.66</v>
      </c>
      <c r="AA2876" s="5" t="str">
        <f>FIXED(EXP('WinBUGS output'!M2875),2)</f>
        <v>0.23</v>
      </c>
      <c r="AB2876" s="5" t="str">
        <f>FIXED(EXP('WinBUGS output'!O2875),2)</f>
        <v>1.79</v>
      </c>
    </row>
    <row r="2877" spans="1:28" x14ac:dyDescent="0.25">
      <c r="A2877" s="15">
        <v>41</v>
      </c>
      <c r="B2877" s="15">
        <v>55</v>
      </c>
      <c r="C2877" s="5" t="str">
        <f>VLOOKUP(A2877,'WinBUGS output'!A:C,3,FALSE)</f>
        <v>Online positive psychological intervention</v>
      </c>
      <c r="D2877" s="5" t="str">
        <f>VLOOKUP(B2877,'WinBUGS output'!A:C,3,FALSE)</f>
        <v>Wheel of wellness counselling</v>
      </c>
      <c r="E2877" s="5" t="str">
        <f>FIXED('WinBUGS output'!N2876,2)</f>
        <v>-0.48</v>
      </c>
      <c r="F2877" s="5" t="str">
        <f>FIXED('WinBUGS output'!M2876,2)</f>
        <v>-1.56</v>
      </c>
      <c r="G2877" s="5" t="str">
        <f>FIXED('WinBUGS output'!O2876,2)</f>
        <v>0.48</v>
      </c>
      <c r="H2877" s="38"/>
      <c r="I2877" s="38"/>
      <c r="J2877" s="38"/>
      <c r="X2877" s="5" t="str">
        <f t="shared" si="100"/>
        <v>Online positive psychological intervention</v>
      </c>
      <c r="Y2877" s="5" t="str">
        <f t="shared" si="101"/>
        <v>Wheel of wellness counselling</v>
      </c>
      <c r="Z2877" s="5" t="str">
        <f>FIXED(EXP('WinBUGS output'!N2876),2)</f>
        <v>0.62</v>
      </c>
      <c r="AA2877" s="5" t="str">
        <f>FIXED(EXP('WinBUGS output'!M2876),2)</f>
        <v>0.21</v>
      </c>
      <c r="AB2877" s="5" t="str">
        <f>FIXED(EXP('WinBUGS output'!O2876),2)</f>
        <v>1.61</v>
      </c>
    </row>
    <row r="2878" spans="1:28" x14ac:dyDescent="0.25">
      <c r="A2878" s="15">
        <v>41</v>
      </c>
      <c r="B2878" s="15">
        <v>56</v>
      </c>
      <c r="C2878" s="5" t="str">
        <f>VLOOKUP(A2878,'WinBUGS output'!A:C,3,FALSE)</f>
        <v>Online positive psychological intervention</v>
      </c>
      <c r="D2878" s="5" t="str">
        <f>VLOOKUP(B2878,'WinBUGS output'!A:C,3,FALSE)</f>
        <v>Problem solving group</v>
      </c>
      <c r="E2878" s="5" t="str">
        <f>FIXED('WinBUGS output'!N2877,2)</f>
        <v>-0.46</v>
      </c>
      <c r="F2878" s="5" t="str">
        <f>FIXED('WinBUGS output'!M2877,2)</f>
        <v>-1.47</v>
      </c>
      <c r="G2878" s="5" t="str">
        <f>FIXED('WinBUGS output'!O2877,2)</f>
        <v>0.59</v>
      </c>
      <c r="H2878" s="38"/>
      <c r="I2878" s="38"/>
      <c r="J2878" s="38"/>
      <c r="X2878" s="5" t="str">
        <f t="shared" si="100"/>
        <v>Online positive psychological intervention</v>
      </c>
      <c r="Y2878" s="5" t="str">
        <f t="shared" si="101"/>
        <v>Problem solving group</v>
      </c>
      <c r="Z2878" s="5" t="str">
        <f>FIXED(EXP('WinBUGS output'!N2877),2)</f>
        <v>0.63</v>
      </c>
      <c r="AA2878" s="5" t="str">
        <f>FIXED(EXP('WinBUGS output'!M2877),2)</f>
        <v>0.23</v>
      </c>
      <c r="AB2878" s="5" t="str">
        <f>FIXED(EXP('WinBUGS output'!O2877),2)</f>
        <v>1.80</v>
      </c>
    </row>
    <row r="2879" spans="1:28" x14ac:dyDescent="0.25">
      <c r="A2879" s="15">
        <v>41</v>
      </c>
      <c r="B2879" s="15">
        <v>57</v>
      </c>
      <c r="C2879" s="5" t="str">
        <f>VLOOKUP(A2879,'WinBUGS output'!A:C,3,FALSE)</f>
        <v>Online positive psychological intervention</v>
      </c>
      <c r="D2879" s="5" t="str">
        <f>VLOOKUP(B2879,'WinBUGS output'!A:C,3,FALSE)</f>
        <v>Problem solving individual</v>
      </c>
      <c r="E2879" s="5" t="str">
        <f>FIXED('WinBUGS output'!N2878,2)</f>
        <v>-0.55</v>
      </c>
      <c r="F2879" s="5" t="str">
        <f>FIXED('WinBUGS output'!M2878,2)</f>
        <v>-1.40</v>
      </c>
      <c r="G2879" s="5" t="str">
        <f>FIXED('WinBUGS output'!O2878,2)</f>
        <v>0.27</v>
      </c>
      <c r="H2879" s="38"/>
      <c r="I2879" s="38"/>
      <c r="J2879" s="38"/>
      <c r="X2879" s="5" t="str">
        <f t="shared" si="100"/>
        <v>Online positive psychological intervention</v>
      </c>
      <c r="Y2879" s="5" t="str">
        <f t="shared" si="101"/>
        <v>Problem solving individual</v>
      </c>
      <c r="Z2879" s="5" t="str">
        <f>FIXED(EXP('WinBUGS output'!N2878),2)</f>
        <v>0.58</v>
      </c>
      <c r="AA2879" s="5" t="str">
        <f>FIXED(EXP('WinBUGS output'!M2878),2)</f>
        <v>0.25</v>
      </c>
      <c r="AB2879" s="5" t="str">
        <f>FIXED(EXP('WinBUGS output'!O2878),2)</f>
        <v>1.31</v>
      </c>
    </row>
    <row r="2880" spans="1:28" x14ac:dyDescent="0.25">
      <c r="A2880" s="15">
        <v>41</v>
      </c>
      <c r="B2880" s="15">
        <v>58</v>
      </c>
      <c r="C2880" s="5" t="str">
        <f>VLOOKUP(A2880,'WinBUGS output'!A:C,3,FALSE)</f>
        <v>Online positive psychological intervention</v>
      </c>
      <c r="D2880" s="5" t="str">
        <f>VLOOKUP(B2880,'WinBUGS output'!A:C,3,FALSE)</f>
        <v>Problem solving individual + TAU</v>
      </c>
      <c r="E2880" s="5" t="str">
        <f>FIXED('WinBUGS output'!N2879,2)</f>
        <v>-0.63</v>
      </c>
      <c r="F2880" s="5" t="str">
        <f>FIXED('WinBUGS output'!M2879,2)</f>
        <v>-1.62</v>
      </c>
      <c r="G2880" s="5" t="str">
        <f>FIXED('WinBUGS output'!O2879,2)</f>
        <v>0.28</v>
      </c>
      <c r="H2880" s="38"/>
      <c r="I2880" s="38"/>
      <c r="J2880" s="38"/>
      <c r="X2880" s="5" t="str">
        <f t="shared" si="100"/>
        <v>Online positive psychological intervention</v>
      </c>
      <c r="Y2880" s="5" t="str">
        <f t="shared" si="101"/>
        <v>Problem solving individual + TAU</v>
      </c>
      <c r="Z2880" s="5" t="str">
        <f>FIXED(EXP('WinBUGS output'!N2879),2)</f>
        <v>0.53</v>
      </c>
      <c r="AA2880" s="5" t="str">
        <f>FIXED(EXP('WinBUGS output'!M2879),2)</f>
        <v>0.20</v>
      </c>
      <c r="AB2880" s="5" t="str">
        <f>FIXED(EXP('WinBUGS output'!O2879),2)</f>
        <v>1.33</v>
      </c>
    </row>
    <row r="2881" spans="1:28" x14ac:dyDescent="0.25">
      <c r="A2881" s="15">
        <v>41</v>
      </c>
      <c r="B2881" s="15">
        <v>59</v>
      </c>
      <c r="C2881" s="5" t="str">
        <f>VLOOKUP(A2881,'WinBUGS output'!A:C,3,FALSE)</f>
        <v>Online positive psychological intervention</v>
      </c>
      <c r="D2881" s="5" t="str">
        <f>VLOOKUP(B2881,'WinBUGS output'!A:C,3,FALSE)</f>
        <v>Problem solving individual + enhanced TAU</v>
      </c>
      <c r="E2881" s="5" t="str">
        <f>FIXED('WinBUGS output'!N2880,2)</f>
        <v>-0.43</v>
      </c>
      <c r="F2881" s="5" t="str">
        <f>FIXED('WinBUGS output'!M2880,2)</f>
        <v>-1.42</v>
      </c>
      <c r="G2881" s="5" t="str">
        <f>FIXED('WinBUGS output'!O2880,2)</f>
        <v>0.60</v>
      </c>
      <c r="H2881" s="38"/>
      <c r="I2881" s="38"/>
      <c r="J2881" s="38"/>
      <c r="X2881" s="5" t="str">
        <f t="shared" si="100"/>
        <v>Online positive psychological intervention</v>
      </c>
      <c r="Y2881" s="5" t="str">
        <f t="shared" si="101"/>
        <v>Problem solving individual + enhanced TAU</v>
      </c>
      <c r="Z2881" s="5" t="str">
        <f>FIXED(EXP('WinBUGS output'!N2880),2)</f>
        <v>0.65</v>
      </c>
      <c r="AA2881" s="5" t="str">
        <f>FIXED(EXP('WinBUGS output'!M2880),2)</f>
        <v>0.24</v>
      </c>
      <c r="AB2881" s="5" t="str">
        <f>FIXED(EXP('WinBUGS output'!O2880),2)</f>
        <v>1.83</v>
      </c>
    </row>
    <row r="2882" spans="1:28" x14ac:dyDescent="0.25">
      <c r="A2882" s="15">
        <v>41</v>
      </c>
      <c r="B2882" s="15">
        <v>60</v>
      </c>
      <c r="C2882" s="5" t="str">
        <f>VLOOKUP(A2882,'WinBUGS output'!A:C,3,FALSE)</f>
        <v>Online positive psychological intervention</v>
      </c>
      <c r="D2882" s="5" t="str">
        <f>VLOOKUP(B2882,'WinBUGS output'!A:C,3,FALSE)</f>
        <v>Behavioural activation (BA)</v>
      </c>
      <c r="E2882" s="5" t="str">
        <f>FIXED('WinBUGS output'!N2881,2)</f>
        <v>-0.82</v>
      </c>
      <c r="F2882" s="5" t="str">
        <f>FIXED('WinBUGS output'!M2881,2)</f>
        <v>-1.79</v>
      </c>
      <c r="G2882" s="5" t="str">
        <f>FIXED('WinBUGS output'!O2881,2)</f>
        <v>0.12</v>
      </c>
      <c r="H2882" s="38"/>
      <c r="I2882" s="38"/>
      <c r="J2882" s="38"/>
      <c r="X2882" s="5" t="str">
        <f t="shared" si="100"/>
        <v>Online positive psychological intervention</v>
      </c>
      <c r="Y2882" s="5" t="str">
        <f t="shared" si="101"/>
        <v>Behavioural activation (BA)</v>
      </c>
      <c r="Z2882" s="5" t="str">
        <f>FIXED(EXP('WinBUGS output'!N2881),2)</f>
        <v>0.44</v>
      </c>
      <c r="AA2882" s="5" t="str">
        <f>FIXED(EXP('WinBUGS output'!M2881),2)</f>
        <v>0.17</v>
      </c>
      <c r="AB2882" s="5" t="str">
        <f>FIXED(EXP('WinBUGS output'!O2881),2)</f>
        <v>1.13</v>
      </c>
    </row>
    <row r="2883" spans="1:28" x14ac:dyDescent="0.25">
      <c r="A2883" s="15">
        <v>41</v>
      </c>
      <c r="B2883" s="15">
        <v>61</v>
      </c>
      <c r="C2883" s="5" t="str">
        <f>VLOOKUP(A2883,'WinBUGS output'!A:C,3,FALSE)</f>
        <v>Online positive psychological intervention</v>
      </c>
      <c r="D2883" s="5" t="str">
        <f>VLOOKUP(B2883,'WinBUGS output'!A:C,3,FALSE)</f>
        <v>Behavioural activation (BA) + TAU</v>
      </c>
      <c r="E2883" s="5" t="str">
        <f>FIXED('WinBUGS output'!N2882,2)</f>
        <v>-0.57</v>
      </c>
      <c r="F2883" s="5" t="str">
        <f>FIXED('WinBUGS output'!M2882,2)</f>
        <v>-1.72</v>
      </c>
      <c r="G2883" s="5" t="str">
        <f>FIXED('WinBUGS output'!O2882,2)</f>
        <v>0.62</v>
      </c>
      <c r="H2883" s="38"/>
      <c r="I2883" s="38"/>
      <c r="J2883" s="38"/>
      <c r="X2883" s="5" t="str">
        <f t="shared" si="100"/>
        <v>Online positive psychological intervention</v>
      </c>
      <c r="Y2883" s="5" t="str">
        <f t="shared" si="101"/>
        <v>Behavioural activation (BA) + TAU</v>
      </c>
      <c r="Z2883" s="5" t="str">
        <f>FIXED(EXP('WinBUGS output'!N2882),2)</f>
        <v>0.57</v>
      </c>
      <c r="AA2883" s="5" t="str">
        <f>FIXED(EXP('WinBUGS output'!M2882),2)</f>
        <v>0.18</v>
      </c>
      <c r="AB2883" s="5" t="str">
        <f>FIXED(EXP('WinBUGS output'!O2882),2)</f>
        <v>1.85</v>
      </c>
    </row>
    <row r="2884" spans="1:28" x14ac:dyDescent="0.25">
      <c r="A2884" s="15">
        <v>41</v>
      </c>
      <c r="B2884" s="15">
        <v>62</v>
      </c>
      <c r="C2884" s="5" t="str">
        <f>VLOOKUP(A2884,'WinBUGS output'!A:C,3,FALSE)</f>
        <v>Online positive psychological intervention</v>
      </c>
      <c r="D2884" s="5" t="str">
        <f>VLOOKUP(B2884,'WinBUGS output'!A:C,3,FALSE)</f>
        <v>Behavioural therapy (Lewinsohn 1976)</v>
      </c>
      <c r="E2884" s="5" t="str">
        <f>FIXED('WinBUGS output'!N2883,2)</f>
        <v>-0.39</v>
      </c>
      <c r="F2884" s="5" t="str">
        <f>FIXED('WinBUGS output'!M2883,2)</f>
        <v>-1.54</v>
      </c>
      <c r="G2884" s="5" t="str">
        <f>FIXED('WinBUGS output'!O2883,2)</f>
        <v>0.88</v>
      </c>
      <c r="H2884" s="38"/>
      <c r="I2884" s="38"/>
      <c r="J2884" s="38"/>
      <c r="X2884" s="5" t="str">
        <f t="shared" si="100"/>
        <v>Online positive psychological intervention</v>
      </c>
      <c r="Y2884" s="5" t="str">
        <f t="shared" si="101"/>
        <v>Behavioural therapy (Lewinsohn 1976)</v>
      </c>
      <c r="Z2884" s="5" t="str">
        <f>FIXED(EXP('WinBUGS output'!N2883),2)</f>
        <v>0.68</v>
      </c>
      <c r="AA2884" s="5" t="str">
        <f>FIXED(EXP('WinBUGS output'!M2883),2)</f>
        <v>0.22</v>
      </c>
      <c r="AB2884" s="5" t="str">
        <f>FIXED(EXP('WinBUGS output'!O2883),2)</f>
        <v>2.42</v>
      </c>
    </row>
    <row r="2885" spans="1:28" x14ac:dyDescent="0.25">
      <c r="A2885" s="15">
        <v>41</v>
      </c>
      <c r="B2885" s="15">
        <v>63</v>
      </c>
      <c r="C2885" s="5" t="str">
        <f>VLOOKUP(A2885,'WinBUGS output'!A:C,3,FALSE)</f>
        <v>Online positive psychological intervention</v>
      </c>
      <c r="D2885" s="5" t="str">
        <f>VLOOKUP(B2885,'WinBUGS output'!A:C,3,FALSE)</f>
        <v>Coping with Depression course (individual)</v>
      </c>
      <c r="E2885" s="5" t="str">
        <f>FIXED('WinBUGS output'!N2884,2)</f>
        <v>-0.57</v>
      </c>
      <c r="F2885" s="5" t="str">
        <f>FIXED('WinBUGS output'!M2884,2)</f>
        <v>-1.78</v>
      </c>
      <c r="G2885" s="5" t="str">
        <f>FIXED('WinBUGS output'!O2884,2)</f>
        <v>0.65</v>
      </c>
      <c r="H2885" s="38"/>
      <c r="I2885" s="38"/>
      <c r="J2885" s="38"/>
      <c r="X2885" s="5" t="str">
        <f t="shared" ref="X2885:X2948" si="102">C2885</f>
        <v>Online positive psychological intervention</v>
      </c>
      <c r="Y2885" s="5" t="str">
        <f t="shared" ref="Y2885:Y2948" si="103">D2885</f>
        <v>Coping with Depression course (individual)</v>
      </c>
      <c r="Z2885" s="5" t="str">
        <f>FIXED(EXP('WinBUGS output'!N2884),2)</f>
        <v>0.56</v>
      </c>
      <c r="AA2885" s="5" t="str">
        <f>FIXED(EXP('WinBUGS output'!M2884),2)</f>
        <v>0.17</v>
      </c>
      <c r="AB2885" s="5" t="str">
        <f>FIXED(EXP('WinBUGS output'!O2884),2)</f>
        <v>1.91</v>
      </c>
    </row>
    <row r="2886" spans="1:28" x14ac:dyDescent="0.25">
      <c r="A2886" s="15">
        <v>41</v>
      </c>
      <c r="B2886" s="15">
        <v>64</v>
      </c>
      <c r="C2886" s="5" t="str">
        <f>VLOOKUP(A2886,'WinBUGS output'!A:C,3,FALSE)</f>
        <v>Online positive psychological intervention</v>
      </c>
      <c r="D2886" s="5" t="str">
        <f>VLOOKUP(B2886,'WinBUGS output'!A:C,3,FALSE)</f>
        <v>CBT individual (under 15 sessions)</v>
      </c>
      <c r="E2886" s="5" t="str">
        <f>FIXED('WinBUGS output'!N2885,2)</f>
        <v>-0.47</v>
      </c>
      <c r="F2886" s="5" t="str">
        <f>FIXED('WinBUGS output'!M2885,2)</f>
        <v>-1.17</v>
      </c>
      <c r="G2886" s="5" t="str">
        <f>FIXED('WinBUGS output'!O2885,2)</f>
        <v>0.20</v>
      </c>
      <c r="H2886" s="38"/>
      <c r="I2886" s="38"/>
      <c r="J2886" s="38"/>
      <c r="X2886" s="5" t="str">
        <f t="shared" si="102"/>
        <v>Online positive psychological intervention</v>
      </c>
      <c r="Y2886" s="5" t="str">
        <f t="shared" si="103"/>
        <v>CBT individual (under 15 sessions)</v>
      </c>
      <c r="Z2886" s="5" t="str">
        <f>FIXED(EXP('WinBUGS output'!N2885),2)</f>
        <v>0.63</v>
      </c>
      <c r="AA2886" s="5" t="str">
        <f>FIXED(EXP('WinBUGS output'!M2885),2)</f>
        <v>0.31</v>
      </c>
      <c r="AB2886" s="5" t="str">
        <f>FIXED(EXP('WinBUGS output'!O2885),2)</f>
        <v>1.22</v>
      </c>
    </row>
    <row r="2887" spans="1:28" x14ac:dyDescent="0.25">
      <c r="A2887" s="15">
        <v>41</v>
      </c>
      <c r="B2887" s="15">
        <v>65</v>
      </c>
      <c r="C2887" s="5" t="str">
        <f>VLOOKUP(A2887,'WinBUGS output'!A:C,3,FALSE)</f>
        <v>Online positive psychological intervention</v>
      </c>
      <c r="D2887" s="5" t="str">
        <f>VLOOKUP(B2887,'WinBUGS output'!A:C,3,FALSE)</f>
        <v>CBT individual (under 15 sessions) + TAU</v>
      </c>
      <c r="E2887" s="5" t="str">
        <f>FIXED('WinBUGS output'!N2886,2)</f>
        <v>-0.41</v>
      </c>
      <c r="F2887" s="5" t="str">
        <f>FIXED('WinBUGS output'!M2886,2)</f>
        <v>-1.19</v>
      </c>
      <c r="G2887" s="5" t="str">
        <f>FIXED('WinBUGS output'!O2886,2)</f>
        <v>0.42</v>
      </c>
      <c r="H2887" s="38"/>
      <c r="I2887" s="38"/>
      <c r="J2887" s="38"/>
      <c r="X2887" s="5" t="str">
        <f t="shared" si="102"/>
        <v>Online positive psychological intervention</v>
      </c>
      <c r="Y2887" s="5" t="str">
        <f t="shared" si="103"/>
        <v>CBT individual (under 15 sessions) + TAU</v>
      </c>
      <c r="Z2887" s="5" t="str">
        <f>FIXED(EXP('WinBUGS output'!N2886),2)</f>
        <v>0.67</v>
      </c>
      <c r="AA2887" s="5" t="str">
        <f>FIXED(EXP('WinBUGS output'!M2886),2)</f>
        <v>0.30</v>
      </c>
      <c r="AB2887" s="5" t="str">
        <f>FIXED(EXP('WinBUGS output'!O2886),2)</f>
        <v>1.53</v>
      </c>
    </row>
    <row r="2888" spans="1:28" x14ac:dyDescent="0.25">
      <c r="A2888" s="15">
        <v>41</v>
      </c>
      <c r="B2888" s="15">
        <v>66</v>
      </c>
      <c r="C2888" s="5" t="str">
        <f>VLOOKUP(A2888,'WinBUGS output'!A:C,3,FALSE)</f>
        <v>Online positive psychological intervention</v>
      </c>
      <c r="D2888" s="5" t="str">
        <f>VLOOKUP(B2888,'WinBUGS output'!A:C,3,FALSE)</f>
        <v>CBT individual (over 15 sessions)</v>
      </c>
      <c r="E2888" s="5" t="str">
        <f>FIXED('WinBUGS output'!N2887,2)</f>
        <v>-0.52</v>
      </c>
      <c r="F2888" s="5" t="str">
        <f>FIXED('WinBUGS output'!M2887,2)</f>
        <v>-1.22</v>
      </c>
      <c r="G2888" s="5" t="str">
        <f>FIXED('WinBUGS output'!O2887,2)</f>
        <v>0.13</v>
      </c>
      <c r="H2888" s="38"/>
      <c r="I2888" s="38"/>
      <c r="J2888" s="38"/>
      <c r="X2888" s="5" t="str">
        <f t="shared" si="102"/>
        <v>Online positive psychological intervention</v>
      </c>
      <c r="Y2888" s="5" t="str">
        <f t="shared" si="103"/>
        <v>CBT individual (over 15 sessions)</v>
      </c>
      <c r="Z2888" s="5" t="str">
        <f>FIXED(EXP('WinBUGS output'!N2887),2)</f>
        <v>0.59</v>
      </c>
      <c r="AA2888" s="5" t="str">
        <f>FIXED(EXP('WinBUGS output'!M2887),2)</f>
        <v>0.29</v>
      </c>
      <c r="AB2888" s="5" t="str">
        <f>FIXED(EXP('WinBUGS output'!O2887),2)</f>
        <v>1.14</v>
      </c>
    </row>
    <row r="2889" spans="1:28" x14ac:dyDescent="0.25">
      <c r="A2889" s="15">
        <v>41</v>
      </c>
      <c r="B2889" s="15">
        <v>67</v>
      </c>
      <c r="C2889" s="5" t="str">
        <f>VLOOKUP(A2889,'WinBUGS output'!A:C,3,FALSE)</f>
        <v>Online positive psychological intervention</v>
      </c>
      <c r="D2889" s="5" t="str">
        <f>VLOOKUP(B2889,'WinBUGS output'!A:C,3,FALSE)</f>
        <v>CBT individual (over 15 sessions) + TAU</v>
      </c>
      <c r="E2889" s="5" t="str">
        <f>FIXED('WinBUGS output'!N2888,2)</f>
        <v>-0.55</v>
      </c>
      <c r="F2889" s="5" t="str">
        <f>FIXED('WinBUGS output'!M2888,2)</f>
        <v>-1.46</v>
      </c>
      <c r="G2889" s="5" t="str">
        <f>FIXED('WinBUGS output'!O2888,2)</f>
        <v>0.29</v>
      </c>
      <c r="H2889" s="38"/>
      <c r="I2889" s="38"/>
      <c r="J2889" s="38"/>
      <c r="X2889" s="5" t="str">
        <f t="shared" si="102"/>
        <v>Online positive psychological intervention</v>
      </c>
      <c r="Y2889" s="5" t="str">
        <f t="shared" si="103"/>
        <v>CBT individual (over 15 sessions) + TAU</v>
      </c>
      <c r="Z2889" s="5" t="str">
        <f>FIXED(EXP('WinBUGS output'!N2888),2)</f>
        <v>0.58</v>
      </c>
      <c r="AA2889" s="5" t="str">
        <f>FIXED(EXP('WinBUGS output'!M2888),2)</f>
        <v>0.23</v>
      </c>
      <c r="AB2889" s="5" t="str">
        <f>FIXED(EXP('WinBUGS output'!O2888),2)</f>
        <v>1.33</v>
      </c>
    </row>
    <row r="2890" spans="1:28" x14ac:dyDescent="0.25">
      <c r="A2890" s="15">
        <v>41</v>
      </c>
      <c r="B2890" s="15">
        <v>68</v>
      </c>
      <c r="C2890" s="5" t="str">
        <f>VLOOKUP(A2890,'WinBUGS output'!A:C,3,FALSE)</f>
        <v>Online positive psychological intervention</v>
      </c>
      <c r="D2890" s="5" t="str">
        <f>VLOOKUP(B2890,'WinBUGS output'!A:C,3,FALSE)</f>
        <v>Rational emotive behaviour therapy (REBT) individual</v>
      </c>
      <c r="E2890" s="5" t="str">
        <f>FIXED('WinBUGS output'!N2889,2)</f>
        <v>-0.56</v>
      </c>
      <c r="F2890" s="5" t="str">
        <f>FIXED('WinBUGS output'!M2889,2)</f>
        <v>-1.46</v>
      </c>
      <c r="G2890" s="5" t="str">
        <f>FIXED('WinBUGS output'!O2889,2)</f>
        <v>0.26</v>
      </c>
      <c r="H2890" s="38"/>
      <c r="I2890" s="38"/>
      <c r="J2890" s="38"/>
      <c r="X2890" s="5" t="str">
        <f t="shared" si="102"/>
        <v>Online positive psychological intervention</v>
      </c>
      <c r="Y2890" s="5" t="str">
        <f t="shared" si="103"/>
        <v>Rational emotive behaviour therapy (REBT) individual</v>
      </c>
      <c r="Z2890" s="5" t="str">
        <f>FIXED(EXP('WinBUGS output'!N2889),2)</f>
        <v>0.57</v>
      </c>
      <c r="AA2890" s="5" t="str">
        <f>FIXED(EXP('WinBUGS output'!M2889),2)</f>
        <v>0.23</v>
      </c>
      <c r="AB2890" s="5" t="str">
        <f>FIXED(EXP('WinBUGS output'!O2889),2)</f>
        <v>1.30</v>
      </c>
    </row>
    <row r="2891" spans="1:28" x14ac:dyDescent="0.25">
      <c r="A2891" s="15">
        <v>41</v>
      </c>
      <c r="B2891" s="15">
        <v>69</v>
      </c>
      <c r="C2891" s="5" t="str">
        <f>VLOOKUP(A2891,'WinBUGS output'!A:C,3,FALSE)</f>
        <v>Online positive psychological intervention</v>
      </c>
      <c r="D2891" s="5" t="str">
        <f>VLOOKUP(B2891,'WinBUGS output'!A:C,3,FALSE)</f>
        <v>Third-wave cognitive therapy individual</v>
      </c>
      <c r="E2891" s="5" t="str">
        <f>FIXED('WinBUGS output'!N2890,2)</f>
        <v>-0.60</v>
      </c>
      <c r="F2891" s="5" t="str">
        <f>FIXED('WinBUGS output'!M2890,2)</f>
        <v>-1.40</v>
      </c>
      <c r="G2891" s="5" t="str">
        <f>FIXED('WinBUGS output'!O2890,2)</f>
        <v>0.14</v>
      </c>
      <c r="H2891" s="38"/>
      <c r="I2891" s="38"/>
      <c r="J2891" s="38"/>
      <c r="X2891" s="5" t="str">
        <f t="shared" si="102"/>
        <v>Online positive psychological intervention</v>
      </c>
      <c r="Y2891" s="5" t="str">
        <f t="shared" si="103"/>
        <v>Third-wave cognitive therapy individual</v>
      </c>
      <c r="Z2891" s="5" t="str">
        <f>FIXED(EXP('WinBUGS output'!N2890),2)</f>
        <v>0.55</v>
      </c>
      <c r="AA2891" s="5" t="str">
        <f>FIXED(EXP('WinBUGS output'!M2890),2)</f>
        <v>0.25</v>
      </c>
      <c r="AB2891" s="5" t="str">
        <f>FIXED(EXP('WinBUGS output'!O2890),2)</f>
        <v>1.15</v>
      </c>
    </row>
    <row r="2892" spans="1:28" x14ac:dyDescent="0.25">
      <c r="A2892" s="15">
        <v>41</v>
      </c>
      <c r="B2892" s="15">
        <v>70</v>
      </c>
      <c r="C2892" s="5" t="str">
        <f>VLOOKUP(A2892,'WinBUGS output'!A:C,3,FALSE)</f>
        <v>Online positive psychological intervention</v>
      </c>
      <c r="D2892" s="5" t="str">
        <f>VLOOKUP(B2892,'WinBUGS output'!A:C,3,FALSE)</f>
        <v>Third-wave cognitive therapy individual + TAU</v>
      </c>
      <c r="E2892" s="5" t="str">
        <f>FIXED('WinBUGS output'!N2891,2)</f>
        <v>-0.56</v>
      </c>
      <c r="F2892" s="5" t="str">
        <f>FIXED('WinBUGS output'!M2891,2)</f>
        <v>-1.48</v>
      </c>
      <c r="G2892" s="5" t="str">
        <f>FIXED('WinBUGS output'!O2891,2)</f>
        <v>0.26</v>
      </c>
      <c r="H2892" s="38"/>
      <c r="I2892" s="38"/>
      <c r="J2892" s="38"/>
      <c r="X2892" s="5" t="str">
        <f t="shared" si="102"/>
        <v>Online positive psychological intervention</v>
      </c>
      <c r="Y2892" s="5" t="str">
        <f t="shared" si="103"/>
        <v>Third-wave cognitive therapy individual + TAU</v>
      </c>
      <c r="Z2892" s="5" t="str">
        <f>FIXED(EXP('WinBUGS output'!N2891),2)</f>
        <v>0.57</v>
      </c>
      <c r="AA2892" s="5" t="str">
        <f>FIXED(EXP('WinBUGS output'!M2891),2)</f>
        <v>0.23</v>
      </c>
      <c r="AB2892" s="5" t="str">
        <f>FIXED(EXP('WinBUGS output'!O2891),2)</f>
        <v>1.30</v>
      </c>
    </row>
    <row r="2893" spans="1:28" x14ac:dyDescent="0.25">
      <c r="A2893" s="15">
        <v>41</v>
      </c>
      <c r="B2893" s="15">
        <v>71</v>
      </c>
      <c r="C2893" s="5" t="str">
        <f>VLOOKUP(A2893,'WinBUGS output'!A:C,3,FALSE)</f>
        <v>Online positive psychological intervention</v>
      </c>
      <c r="D2893" s="5" t="str">
        <f>VLOOKUP(B2893,'WinBUGS output'!A:C,3,FALSE)</f>
        <v>CBT group (under 15 sessions)</v>
      </c>
      <c r="E2893" s="5" t="str">
        <f>FIXED('WinBUGS output'!N2892,2)</f>
        <v>-0.29</v>
      </c>
      <c r="F2893" s="5" t="str">
        <f>FIXED('WinBUGS output'!M2892,2)</f>
        <v>-1.12</v>
      </c>
      <c r="G2893" s="5" t="str">
        <f>FIXED('WinBUGS output'!O2892,2)</f>
        <v>0.52</v>
      </c>
      <c r="H2893" s="38"/>
      <c r="I2893" s="38"/>
      <c r="J2893" s="38"/>
      <c r="X2893" s="5" t="str">
        <f t="shared" si="102"/>
        <v>Online positive psychological intervention</v>
      </c>
      <c r="Y2893" s="5" t="str">
        <f t="shared" si="103"/>
        <v>CBT group (under 15 sessions)</v>
      </c>
      <c r="Z2893" s="5" t="str">
        <f>FIXED(EXP('WinBUGS output'!N2892),2)</f>
        <v>0.74</v>
      </c>
      <c r="AA2893" s="5" t="str">
        <f>FIXED(EXP('WinBUGS output'!M2892),2)</f>
        <v>0.33</v>
      </c>
      <c r="AB2893" s="5" t="str">
        <f>FIXED(EXP('WinBUGS output'!O2892),2)</f>
        <v>1.69</v>
      </c>
    </row>
    <row r="2894" spans="1:28" x14ac:dyDescent="0.25">
      <c r="A2894" s="15">
        <v>41</v>
      </c>
      <c r="B2894" s="15">
        <v>72</v>
      </c>
      <c r="C2894" s="5" t="str">
        <f>VLOOKUP(A2894,'WinBUGS output'!A:C,3,FALSE)</f>
        <v>Online positive psychological intervention</v>
      </c>
      <c r="D2894" s="5" t="str">
        <f>VLOOKUP(B2894,'WinBUGS output'!A:C,3,FALSE)</f>
        <v>CBT group (under 15 sessions) + TAU</v>
      </c>
      <c r="E2894" s="5" t="str">
        <f>FIXED('WinBUGS output'!N2893,2)</f>
        <v>-1.00</v>
      </c>
      <c r="F2894" s="5" t="str">
        <f>FIXED('WinBUGS output'!M2893,2)</f>
        <v>-2.11</v>
      </c>
      <c r="G2894" s="5" t="str">
        <f>FIXED('WinBUGS output'!O2893,2)</f>
        <v>-0.05</v>
      </c>
      <c r="H2894" s="38"/>
      <c r="I2894" s="38"/>
      <c r="J2894" s="38"/>
      <c r="X2894" s="5" t="str">
        <f t="shared" si="102"/>
        <v>Online positive psychological intervention</v>
      </c>
      <c r="Y2894" s="5" t="str">
        <f t="shared" si="103"/>
        <v>CBT group (under 15 sessions) + TAU</v>
      </c>
      <c r="Z2894" s="5" t="str">
        <f>FIXED(EXP('WinBUGS output'!N2893),2)</f>
        <v>0.37</v>
      </c>
      <c r="AA2894" s="5" t="str">
        <f>FIXED(EXP('WinBUGS output'!M2893),2)</f>
        <v>0.12</v>
      </c>
      <c r="AB2894" s="5" t="str">
        <f>FIXED(EXP('WinBUGS output'!O2893),2)</f>
        <v>0.95</v>
      </c>
    </row>
    <row r="2895" spans="1:28" x14ac:dyDescent="0.25">
      <c r="A2895" s="15">
        <v>41</v>
      </c>
      <c r="B2895" s="15">
        <v>73</v>
      </c>
      <c r="C2895" s="5" t="str">
        <f>VLOOKUP(A2895,'WinBUGS output'!A:C,3,FALSE)</f>
        <v>Online positive psychological intervention</v>
      </c>
      <c r="D2895" s="5" t="str">
        <f>VLOOKUP(B2895,'WinBUGS output'!A:C,3,FALSE)</f>
        <v>CBT group (over 15 sessions)</v>
      </c>
      <c r="E2895" s="5" t="str">
        <f>FIXED('WinBUGS output'!N2894,2)</f>
        <v>-0.47</v>
      </c>
      <c r="F2895" s="5" t="str">
        <f>FIXED('WinBUGS output'!M2894,2)</f>
        <v>-1.41</v>
      </c>
      <c r="G2895" s="5" t="str">
        <f>FIXED('WinBUGS output'!O2894,2)</f>
        <v>0.43</v>
      </c>
      <c r="H2895" s="38"/>
      <c r="I2895" s="38"/>
      <c r="J2895" s="38"/>
      <c r="X2895" s="5" t="str">
        <f t="shared" si="102"/>
        <v>Online positive psychological intervention</v>
      </c>
      <c r="Y2895" s="5" t="str">
        <f t="shared" si="103"/>
        <v>CBT group (over 15 sessions)</v>
      </c>
      <c r="Z2895" s="5" t="str">
        <f>FIXED(EXP('WinBUGS output'!N2894),2)</f>
        <v>0.63</v>
      </c>
      <c r="AA2895" s="5" t="str">
        <f>FIXED(EXP('WinBUGS output'!M2894),2)</f>
        <v>0.24</v>
      </c>
      <c r="AB2895" s="5" t="str">
        <f>FIXED(EXP('WinBUGS output'!O2894),2)</f>
        <v>1.54</v>
      </c>
    </row>
    <row r="2896" spans="1:28" x14ac:dyDescent="0.25">
      <c r="A2896" s="15">
        <v>41</v>
      </c>
      <c r="B2896" s="15">
        <v>74</v>
      </c>
      <c r="C2896" s="5" t="str">
        <f>VLOOKUP(A2896,'WinBUGS output'!A:C,3,FALSE)</f>
        <v>Online positive psychological intervention</v>
      </c>
      <c r="D2896" s="5" t="str">
        <f>VLOOKUP(B2896,'WinBUGS output'!A:C,3,FALSE)</f>
        <v>Coping with Depression course (group)</v>
      </c>
      <c r="E2896" s="5" t="str">
        <f>FIXED('WinBUGS output'!N2895,2)</f>
        <v>-0.43</v>
      </c>
      <c r="F2896" s="5" t="str">
        <f>FIXED('WinBUGS output'!M2895,2)</f>
        <v>-1.27</v>
      </c>
      <c r="G2896" s="5" t="str">
        <f>FIXED('WinBUGS output'!O2895,2)</f>
        <v>0.38</v>
      </c>
      <c r="H2896" s="38"/>
      <c r="I2896" s="38"/>
      <c r="J2896" s="38"/>
      <c r="X2896" s="5" t="str">
        <f t="shared" si="102"/>
        <v>Online positive psychological intervention</v>
      </c>
      <c r="Y2896" s="5" t="str">
        <f t="shared" si="103"/>
        <v>Coping with Depression course (group)</v>
      </c>
      <c r="Z2896" s="5" t="str">
        <f>FIXED(EXP('WinBUGS output'!N2895),2)</f>
        <v>0.65</v>
      </c>
      <c r="AA2896" s="5" t="str">
        <f>FIXED(EXP('WinBUGS output'!M2895),2)</f>
        <v>0.28</v>
      </c>
      <c r="AB2896" s="5" t="str">
        <f>FIXED(EXP('WinBUGS output'!O2895),2)</f>
        <v>1.46</v>
      </c>
    </row>
    <row r="2897" spans="1:28" x14ac:dyDescent="0.25">
      <c r="A2897" s="15">
        <v>41</v>
      </c>
      <c r="B2897" s="15">
        <v>75</v>
      </c>
      <c r="C2897" s="5" t="str">
        <f>VLOOKUP(A2897,'WinBUGS output'!A:C,3,FALSE)</f>
        <v>Online positive psychological intervention</v>
      </c>
      <c r="D2897" s="5" t="str">
        <f>VLOOKUP(B2897,'WinBUGS output'!A:C,3,FALSE)</f>
        <v>Coping with Depression course (group) + TAU</v>
      </c>
      <c r="E2897" s="5" t="str">
        <f>FIXED('WinBUGS output'!N2896,2)</f>
        <v>-0.16</v>
      </c>
      <c r="F2897" s="5" t="str">
        <f>FIXED('WinBUGS output'!M2896,2)</f>
        <v>-1.05</v>
      </c>
      <c r="G2897" s="5" t="str">
        <f>FIXED('WinBUGS output'!O2896,2)</f>
        <v>0.82</v>
      </c>
      <c r="H2897" s="38"/>
      <c r="I2897" s="38"/>
      <c r="J2897" s="38"/>
      <c r="X2897" s="5" t="str">
        <f t="shared" si="102"/>
        <v>Online positive psychological intervention</v>
      </c>
      <c r="Y2897" s="5" t="str">
        <f t="shared" si="103"/>
        <v>Coping with Depression course (group) + TAU</v>
      </c>
      <c r="Z2897" s="5" t="str">
        <f>FIXED(EXP('WinBUGS output'!N2896),2)</f>
        <v>0.86</v>
      </c>
      <c r="AA2897" s="5" t="str">
        <f>FIXED(EXP('WinBUGS output'!M2896),2)</f>
        <v>0.35</v>
      </c>
      <c r="AB2897" s="5" t="str">
        <f>FIXED(EXP('WinBUGS output'!O2896),2)</f>
        <v>2.27</v>
      </c>
    </row>
    <row r="2898" spans="1:28" x14ac:dyDescent="0.25">
      <c r="A2898" s="15">
        <v>41</v>
      </c>
      <c r="B2898" s="15">
        <v>76</v>
      </c>
      <c r="C2898" s="5" t="str">
        <f>VLOOKUP(A2898,'WinBUGS output'!A:C,3,FALSE)</f>
        <v>Online positive psychological intervention</v>
      </c>
      <c r="D2898" s="5" t="str">
        <f>VLOOKUP(B2898,'WinBUGS output'!A:C,3,FALSE)</f>
        <v>Rational emotive behaviour therapy (REBT) group</v>
      </c>
      <c r="E2898" s="5" t="str">
        <f>FIXED('WinBUGS output'!N2897,2)</f>
        <v>-0.70</v>
      </c>
      <c r="F2898" s="5" t="str">
        <f>FIXED('WinBUGS output'!M2897,2)</f>
        <v>-1.87</v>
      </c>
      <c r="G2898" s="5" t="str">
        <f>FIXED('WinBUGS output'!O2897,2)</f>
        <v>0.27</v>
      </c>
      <c r="H2898" s="38"/>
      <c r="I2898" s="38"/>
      <c r="J2898" s="38"/>
      <c r="X2898" s="5" t="str">
        <f t="shared" si="102"/>
        <v>Online positive psychological intervention</v>
      </c>
      <c r="Y2898" s="5" t="str">
        <f t="shared" si="103"/>
        <v>Rational emotive behaviour therapy (REBT) group</v>
      </c>
      <c r="Z2898" s="5" t="str">
        <f>FIXED(EXP('WinBUGS output'!N2897),2)</f>
        <v>0.50</v>
      </c>
      <c r="AA2898" s="5" t="str">
        <f>FIXED(EXP('WinBUGS output'!M2897),2)</f>
        <v>0.15</v>
      </c>
      <c r="AB2898" s="5" t="str">
        <f>FIXED(EXP('WinBUGS output'!O2897),2)</f>
        <v>1.31</v>
      </c>
    </row>
    <row r="2899" spans="1:28" x14ac:dyDescent="0.25">
      <c r="A2899" s="15">
        <v>41</v>
      </c>
      <c r="B2899" s="15">
        <v>77</v>
      </c>
      <c r="C2899" s="5" t="str">
        <f>VLOOKUP(A2899,'WinBUGS output'!A:C,3,FALSE)</f>
        <v>Online positive psychological intervention</v>
      </c>
      <c r="D2899" s="5" t="str">
        <f>VLOOKUP(B2899,'WinBUGS output'!A:C,3,FALSE)</f>
        <v>Third-wave cognitive therapy group</v>
      </c>
      <c r="E2899" s="5" t="str">
        <f>FIXED('WinBUGS output'!N2898,2)</f>
        <v>-0.27</v>
      </c>
      <c r="F2899" s="5" t="str">
        <f>FIXED('WinBUGS output'!M2898,2)</f>
        <v>-1.18</v>
      </c>
      <c r="G2899" s="5" t="str">
        <f>FIXED('WinBUGS output'!O2898,2)</f>
        <v>0.68</v>
      </c>
      <c r="H2899" s="38"/>
      <c r="I2899" s="38"/>
      <c r="J2899" s="38"/>
      <c r="X2899" s="5" t="str">
        <f t="shared" si="102"/>
        <v>Online positive psychological intervention</v>
      </c>
      <c r="Y2899" s="5" t="str">
        <f t="shared" si="103"/>
        <v>Third-wave cognitive therapy group</v>
      </c>
      <c r="Z2899" s="5" t="str">
        <f>FIXED(EXP('WinBUGS output'!N2898),2)</f>
        <v>0.76</v>
      </c>
      <c r="AA2899" s="5" t="str">
        <f>FIXED(EXP('WinBUGS output'!M2898),2)</f>
        <v>0.31</v>
      </c>
      <c r="AB2899" s="5" t="str">
        <f>FIXED(EXP('WinBUGS output'!O2898),2)</f>
        <v>1.97</v>
      </c>
    </row>
    <row r="2900" spans="1:28" x14ac:dyDescent="0.25">
      <c r="A2900" s="15">
        <v>41</v>
      </c>
      <c r="B2900" s="15">
        <v>78</v>
      </c>
      <c r="C2900" s="5" t="str">
        <f>VLOOKUP(A2900,'WinBUGS output'!A:C,3,FALSE)</f>
        <v>Online positive psychological intervention</v>
      </c>
      <c r="D2900" s="5" t="str">
        <f>VLOOKUP(B2900,'WinBUGS output'!A:C,3,FALSE)</f>
        <v>Third-wave cognitive therapy group + TAU</v>
      </c>
      <c r="E2900" s="5" t="str">
        <f>FIXED('WinBUGS output'!N2899,2)</f>
        <v>-0.59</v>
      </c>
      <c r="F2900" s="5" t="str">
        <f>FIXED('WinBUGS output'!M2899,2)</f>
        <v>-1.68</v>
      </c>
      <c r="G2900" s="5" t="str">
        <f>FIXED('WinBUGS output'!O2899,2)</f>
        <v>0.37</v>
      </c>
      <c r="H2900" s="38"/>
      <c r="I2900" s="38"/>
      <c r="J2900" s="38"/>
      <c r="X2900" s="5" t="str">
        <f t="shared" si="102"/>
        <v>Online positive psychological intervention</v>
      </c>
      <c r="Y2900" s="5" t="str">
        <f t="shared" si="103"/>
        <v>Third-wave cognitive therapy group + TAU</v>
      </c>
      <c r="Z2900" s="5" t="str">
        <f>FIXED(EXP('WinBUGS output'!N2899),2)</f>
        <v>0.55</v>
      </c>
      <c r="AA2900" s="5" t="str">
        <f>FIXED(EXP('WinBUGS output'!M2899),2)</f>
        <v>0.19</v>
      </c>
      <c r="AB2900" s="5" t="str">
        <f>FIXED(EXP('WinBUGS output'!O2899),2)</f>
        <v>1.45</v>
      </c>
    </row>
    <row r="2901" spans="1:28" x14ac:dyDescent="0.25">
      <c r="A2901" s="15">
        <v>41</v>
      </c>
      <c r="B2901" s="15">
        <v>79</v>
      </c>
      <c r="C2901" s="5" t="str">
        <f>VLOOKUP(A2901,'WinBUGS output'!A:C,3,FALSE)</f>
        <v>Online positive psychological intervention</v>
      </c>
      <c r="D2901" s="5" t="str">
        <f>VLOOKUP(B2901,'WinBUGS output'!A:C,3,FALSE)</f>
        <v>CBT individual (over 15 sessions) + any AD</v>
      </c>
      <c r="E2901" s="5" t="str">
        <f>FIXED('WinBUGS output'!N2900,2)</f>
        <v>-0.05</v>
      </c>
      <c r="F2901" s="5" t="str">
        <f>FIXED('WinBUGS output'!M2900,2)</f>
        <v>-1.20</v>
      </c>
      <c r="G2901" s="5" t="str">
        <f>FIXED('WinBUGS output'!O2900,2)</f>
        <v>1.14</v>
      </c>
      <c r="H2901" s="38"/>
      <c r="I2901" s="38"/>
      <c r="J2901" s="38"/>
      <c r="X2901" s="5" t="str">
        <f t="shared" si="102"/>
        <v>Online positive psychological intervention</v>
      </c>
      <c r="Y2901" s="5" t="str">
        <f t="shared" si="103"/>
        <v>CBT individual (over 15 sessions) + any AD</v>
      </c>
      <c r="Z2901" s="5" t="str">
        <f>FIXED(EXP('WinBUGS output'!N2900),2)</f>
        <v>0.95</v>
      </c>
      <c r="AA2901" s="5" t="str">
        <f>FIXED(EXP('WinBUGS output'!M2900),2)</f>
        <v>0.30</v>
      </c>
      <c r="AB2901" s="5" t="str">
        <f>FIXED(EXP('WinBUGS output'!O2900),2)</f>
        <v>3.12</v>
      </c>
    </row>
    <row r="2902" spans="1:28" x14ac:dyDescent="0.25">
      <c r="A2902" s="15">
        <v>41</v>
      </c>
      <c r="B2902" s="15">
        <v>80</v>
      </c>
      <c r="C2902" s="5" t="str">
        <f>VLOOKUP(A2902,'WinBUGS output'!A:C,3,FALSE)</f>
        <v>Online positive psychological intervention</v>
      </c>
      <c r="D2902" s="5" t="str">
        <f>VLOOKUP(B2902,'WinBUGS output'!A:C,3,FALSE)</f>
        <v>CBT individual (over 15 sessions) + any TCA</v>
      </c>
      <c r="E2902" s="5" t="str">
        <f>FIXED('WinBUGS output'!N2901,2)</f>
        <v>-0.15</v>
      </c>
      <c r="F2902" s="5" t="str">
        <f>FIXED('WinBUGS output'!M2901,2)</f>
        <v>-1.16</v>
      </c>
      <c r="G2902" s="5" t="str">
        <f>FIXED('WinBUGS output'!O2901,2)</f>
        <v>0.84</v>
      </c>
      <c r="H2902" s="38"/>
      <c r="I2902" s="38"/>
      <c r="J2902" s="38"/>
      <c r="X2902" s="5" t="str">
        <f t="shared" si="102"/>
        <v>Online positive psychological intervention</v>
      </c>
      <c r="Y2902" s="5" t="str">
        <f t="shared" si="103"/>
        <v>CBT individual (over 15 sessions) + any TCA</v>
      </c>
      <c r="Z2902" s="5" t="str">
        <f>FIXED(EXP('WinBUGS output'!N2901),2)</f>
        <v>0.86</v>
      </c>
      <c r="AA2902" s="5" t="str">
        <f>FIXED(EXP('WinBUGS output'!M2901),2)</f>
        <v>0.31</v>
      </c>
      <c r="AB2902" s="5" t="str">
        <f>FIXED(EXP('WinBUGS output'!O2901),2)</f>
        <v>2.31</v>
      </c>
    </row>
    <row r="2903" spans="1:28" x14ac:dyDescent="0.25">
      <c r="A2903" s="15">
        <v>41</v>
      </c>
      <c r="B2903" s="15">
        <v>81</v>
      </c>
      <c r="C2903" s="5" t="str">
        <f>VLOOKUP(A2903,'WinBUGS output'!A:C,3,FALSE)</f>
        <v>Online positive psychological intervention</v>
      </c>
      <c r="D2903" s="5" t="str">
        <f>VLOOKUP(B2903,'WinBUGS output'!A:C,3,FALSE)</f>
        <v>CBT individual (over 15 sessions) + imipramine</v>
      </c>
      <c r="E2903" s="5" t="str">
        <f>FIXED('WinBUGS output'!N2902,2)</f>
        <v>-0.17</v>
      </c>
      <c r="F2903" s="5" t="str">
        <f>FIXED('WinBUGS output'!M2902,2)</f>
        <v>-1.25</v>
      </c>
      <c r="G2903" s="5" t="str">
        <f>FIXED('WinBUGS output'!O2902,2)</f>
        <v>0.89</v>
      </c>
      <c r="H2903" s="38"/>
      <c r="I2903" s="38"/>
      <c r="J2903" s="38"/>
      <c r="X2903" s="5" t="str">
        <f t="shared" si="102"/>
        <v>Online positive psychological intervention</v>
      </c>
      <c r="Y2903" s="5" t="str">
        <f t="shared" si="103"/>
        <v>CBT individual (over 15 sessions) + imipramine</v>
      </c>
      <c r="Z2903" s="5" t="str">
        <f>FIXED(EXP('WinBUGS output'!N2902),2)</f>
        <v>0.85</v>
      </c>
      <c r="AA2903" s="5" t="str">
        <f>FIXED(EXP('WinBUGS output'!M2902),2)</f>
        <v>0.29</v>
      </c>
      <c r="AB2903" s="5" t="str">
        <f>FIXED(EXP('WinBUGS output'!O2902),2)</f>
        <v>2.44</v>
      </c>
    </row>
    <row r="2904" spans="1:28" x14ac:dyDescent="0.25">
      <c r="A2904" s="15">
        <v>41</v>
      </c>
      <c r="B2904" s="15">
        <v>82</v>
      </c>
      <c r="C2904" s="5" t="str">
        <f>VLOOKUP(A2904,'WinBUGS output'!A:C,3,FALSE)</f>
        <v>Online positive psychological intervention</v>
      </c>
      <c r="D2904" s="5" t="str">
        <f>VLOOKUP(B2904,'WinBUGS output'!A:C,3,FALSE)</f>
        <v>CBT group (under 15 sessions) + imipramine</v>
      </c>
      <c r="E2904" s="5" t="str">
        <f>FIXED('WinBUGS output'!N2903,2)</f>
        <v>0.70</v>
      </c>
      <c r="F2904" s="5" t="str">
        <f>FIXED('WinBUGS output'!M2903,2)</f>
        <v>-0.86</v>
      </c>
      <c r="G2904" s="5" t="str">
        <f>FIXED('WinBUGS output'!O2903,2)</f>
        <v>2.26</v>
      </c>
      <c r="H2904" s="38"/>
      <c r="I2904" s="38"/>
      <c r="J2904" s="38"/>
      <c r="X2904" s="5" t="str">
        <f t="shared" si="102"/>
        <v>Online positive psychological intervention</v>
      </c>
      <c r="Y2904" s="5" t="str">
        <f t="shared" si="103"/>
        <v>CBT group (under 15 sessions) + imipramine</v>
      </c>
      <c r="Z2904" s="5" t="str">
        <f>FIXED(EXP('WinBUGS output'!N2903),2)</f>
        <v>2.02</v>
      </c>
      <c r="AA2904" s="5" t="str">
        <f>FIXED(EXP('WinBUGS output'!M2903),2)</f>
        <v>0.42</v>
      </c>
      <c r="AB2904" s="5" t="str">
        <f>FIXED(EXP('WinBUGS output'!O2903),2)</f>
        <v>9.59</v>
      </c>
    </row>
    <row r="2905" spans="1:28" x14ac:dyDescent="0.25">
      <c r="A2905" s="15">
        <v>41</v>
      </c>
      <c r="B2905" s="15">
        <v>83</v>
      </c>
      <c r="C2905" s="5" t="str">
        <f>VLOOKUP(A2905,'WinBUGS output'!A:C,3,FALSE)</f>
        <v>Online positive psychological intervention</v>
      </c>
      <c r="D2905" s="5" t="str">
        <f>VLOOKUP(B2905,'WinBUGS output'!A:C,3,FALSE)</f>
        <v>Problem solving individual + any SSRI</v>
      </c>
      <c r="E2905" s="5" t="str">
        <f>FIXED('WinBUGS output'!N2904,2)</f>
        <v>-0.97</v>
      </c>
      <c r="F2905" s="5" t="str">
        <f>FIXED('WinBUGS output'!M2904,2)</f>
        <v>-2.47</v>
      </c>
      <c r="G2905" s="5" t="str">
        <f>FIXED('WinBUGS output'!O2904,2)</f>
        <v>0.46</v>
      </c>
      <c r="H2905" s="38"/>
      <c r="I2905" s="38"/>
      <c r="J2905" s="38"/>
      <c r="X2905" s="5" t="str">
        <f t="shared" si="102"/>
        <v>Online positive psychological intervention</v>
      </c>
      <c r="Y2905" s="5" t="str">
        <f t="shared" si="103"/>
        <v>Problem solving individual + any SSRI</v>
      </c>
      <c r="Z2905" s="5" t="str">
        <f>FIXED(EXP('WinBUGS output'!N2904),2)</f>
        <v>0.38</v>
      </c>
      <c r="AA2905" s="5" t="str">
        <f>FIXED(EXP('WinBUGS output'!M2904),2)</f>
        <v>0.08</v>
      </c>
      <c r="AB2905" s="5" t="str">
        <f>FIXED(EXP('WinBUGS output'!O2904),2)</f>
        <v>1.59</v>
      </c>
    </row>
    <row r="2906" spans="1:28" x14ac:dyDescent="0.25">
      <c r="A2906" s="15">
        <v>41</v>
      </c>
      <c r="B2906" s="15">
        <v>84</v>
      </c>
      <c r="C2906" s="5" t="str">
        <f>VLOOKUP(A2906,'WinBUGS output'!A:C,3,FALSE)</f>
        <v>Online positive psychological intervention</v>
      </c>
      <c r="D2906" s="5" t="str">
        <f>VLOOKUP(B2906,'WinBUGS output'!A:C,3,FALSE)</f>
        <v>Supportive psychotherapy + any SSRI</v>
      </c>
      <c r="E2906" s="5" t="str">
        <f>FIXED('WinBUGS output'!N2905,2)</f>
        <v>-0.23</v>
      </c>
      <c r="F2906" s="5" t="str">
        <f>FIXED('WinBUGS output'!M2905,2)</f>
        <v>-2.18</v>
      </c>
      <c r="G2906" s="5" t="str">
        <f>FIXED('WinBUGS output'!O2905,2)</f>
        <v>1.69</v>
      </c>
      <c r="H2906" s="38"/>
      <c r="I2906" s="38"/>
      <c r="J2906" s="38"/>
      <c r="X2906" s="5" t="str">
        <f t="shared" si="102"/>
        <v>Online positive psychological intervention</v>
      </c>
      <c r="Y2906" s="5" t="str">
        <f t="shared" si="103"/>
        <v>Supportive psychotherapy + any SSRI</v>
      </c>
      <c r="Z2906" s="5" t="str">
        <f>FIXED(EXP('WinBUGS output'!N2905),2)</f>
        <v>0.79</v>
      </c>
      <c r="AA2906" s="5" t="str">
        <f>FIXED(EXP('WinBUGS output'!M2905),2)</f>
        <v>0.11</v>
      </c>
      <c r="AB2906" s="5" t="str">
        <f>FIXED(EXP('WinBUGS output'!O2905),2)</f>
        <v>5.40</v>
      </c>
    </row>
    <row r="2907" spans="1:28" x14ac:dyDescent="0.25">
      <c r="A2907" s="15">
        <v>41</v>
      </c>
      <c r="B2907" s="15">
        <v>85</v>
      </c>
      <c r="C2907" s="5" t="str">
        <f>VLOOKUP(A2907,'WinBUGS output'!A:C,3,FALSE)</f>
        <v>Online positive psychological intervention</v>
      </c>
      <c r="D2907" s="5" t="str">
        <f>VLOOKUP(B2907,'WinBUGS output'!A:C,3,FALSE)</f>
        <v>Interpersonal psychotherapy (IPT) + any AD</v>
      </c>
      <c r="E2907" s="5" t="str">
        <f>FIXED('WinBUGS output'!N2906,2)</f>
        <v>-0.37</v>
      </c>
      <c r="F2907" s="5" t="str">
        <f>FIXED('WinBUGS output'!M2906,2)</f>
        <v>-1.74</v>
      </c>
      <c r="G2907" s="5" t="str">
        <f>FIXED('WinBUGS output'!O2906,2)</f>
        <v>0.97</v>
      </c>
      <c r="H2907" s="38"/>
      <c r="I2907" s="38"/>
      <c r="J2907" s="38"/>
      <c r="X2907" s="5" t="str">
        <f t="shared" si="102"/>
        <v>Online positive psychological intervention</v>
      </c>
      <c r="Y2907" s="5" t="str">
        <f t="shared" si="103"/>
        <v>Interpersonal psychotherapy (IPT) + any AD</v>
      </c>
      <c r="Z2907" s="5" t="str">
        <f>FIXED(EXP('WinBUGS output'!N2906),2)</f>
        <v>0.69</v>
      </c>
      <c r="AA2907" s="5" t="str">
        <f>FIXED(EXP('WinBUGS output'!M2906),2)</f>
        <v>0.18</v>
      </c>
      <c r="AB2907" s="5" t="str">
        <f>FIXED(EXP('WinBUGS output'!O2906),2)</f>
        <v>2.64</v>
      </c>
    </row>
    <row r="2908" spans="1:28" x14ac:dyDescent="0.25">
      <c r="A2908" s="15">
        <v>41</v>
      </c>
      <c r="B2908" s="15">
        <v>86</v>
      </c>
      <c r="C2908" s="5" t="str">
        <f>VLOOKUP(A2908,'WinBUGS output'!A:C,3,FALSE)</f>
        <v>Online positive psychological intervention</v>
      </c>
      <c r="D2908" s="5" t="str">
        <f>VLOOKUP(B2908,'WinBUGS output'!A:C,3,FALSE)</f>
        <v>Interpersonal psychotherapy (IPT) + imipramine</v>
      </c>
      <c r="E2908" s="5" t="str">
        <f>FIXED('WinBUGS output'!N2907,2)</f>
        <v>-0.48</v>
      </c>
      <c r="F2908" s="5" t="str">
        <f>FIXED('WinBUGS output'!M2907,2)</f>
        <v>-1.99</v>
      </c>
      <c r="G2908" s="5" t="str">
        <f>FIXED('WinBUGS output'!O2907,2)</f>
        <v>0.98</v>
      </c>
      <c r="H2908" s="38"/>
      <c r="I2908" s="38"/>
      <c r="J2908" s="38"/>
      <c r="X2908" s="5" t="str">
        <f t="shared" si="102"/>
        <v>Online positive psychological intervention</v>
      </c>
      <c r="Y2908" s="5" t="str">
        <f t="shared" si="103"/>
        <v>Interpersonal psychotherapy (IPT) + imipramine</v>
      </c>
      <c r="Z2908" s="5" t="str">
        <f>FIXED(EXP('WinBUGS output'!N2907),2)</f>
        <v>0.62</v>
      </c>
      <c r="AA2908" s="5" t="str">
        <f>FIXED(EXP('WinBUGS output'!M2907),2)</f>
        <v>0.14</v>
      </c>
      <c r="AB2908" s="5" t="str">
        <f>FIXED(EXP('WinBUGS output'!O2907),2)</f>
        <v>2.67</v>
      </c>
    </row>
    <row r="2909" spans="1:28" x14ac:dyDescent="0.25">
      <c r="A2909" s="15">
        <v>41</v>
      </c>
      <c r="B2909" s="15">
        <v>87</v>
      </c>
      <c r="C2909" s="5" t="str">
        <f>VLOOKUP(A2909,'WinBUGS output'!A:C,3,FALSE)</f>
        <v>Online positive psychological intervention</v>
      </c>
      <c r="D2909" s="5" t="str">
        <f>VLOOKUP(B2909,'WinBUGS output'!A:C,3,FALSE)</f>
        <v>Short-term psychodynamic psychotherapy individual + Any AD</v>
      </c>
      <c r="E2909" s="5" t="str">
        <f>FIXED('WinBUGS output'!N2908,2)</f>
        <v>0.27</v>
      </c>
      <c r="F2909" s="5" t="str">
        <f>FIXED('WinBUGS output'!M2908,2)</f>
        <v>-0.76</v>
      </c>
      <c r="G2909" s="5" t="str">
        <f>FIXED('WinBUGS output'!O2908,2)</f>
        <v>1.29</v>
      </c>
      <c r="H2909" s="38"/>
      <c r="I2909" s="38"/>
      <c r="J2909" s="38"/>
      <c r="X2909" s="5" t="str">
        <f t="shared" si="102"/>
        <v>Online positive psychological intervention</v>
      </c>
      <c r="Y2909" s="5" t="str">
        <f t="shared" si="103"/>
        <v>Short-term psychodynamic psychotherapy individual + Any AD</v>
      </c>
      <c r="Z2909" s="5" t="str">
        <f>FIXED(EXP('WinBUGS output'!N2908),2)</f>
        <v>1.31</v>
      </c>
      <c r="AA2909" s="5" t="str">
        <f>FIXED(EXP('WinBUGS output'!M2908),2)</f>
        <v>0.47</v>
      </c>
      <c r="AB2909" s="5" t="str">
        <f>FIXED(EXP('WinBUGS output'!O2908),2)</f>
        <v>3.62</v>
      </c>
    </row>
    <row r="2910" spans="1:28" x14ac:dyDescent="0.25">
      <c r="A2910" s="15">
        <v>41</v>
      </c>
      <c r="B2910" s="15">
        <v>88</v>
      </c>
      <c r="C2910" s="5" t="str">
        <f>VLOOKUP(A2910,'WinBUGS output'!A:C,3,FALSE)</f>
        <v>Online positive psychological intervention</v>
      </c>
      <c r="D2910" s="5" t="str">
        <f>VLOOKUP(B2910,'WinBUGS output'!A:C,3,FALSE)</f>
        <v>Short-term psychodynamic psychotherapy individual + any SSRI</v>
      </c>
      <c r="E2910" s="5" t="str">
        <f>FIXED('WinBUGS output'!N2909,2)</f>
        <v>0.25</v>
      </c>
      <c r="F2910" s="5" t="str">
        <f>FIXED('WinBUGS output'!M2909,2)</f>
        <v>-0.97</v>
      </c>
      <c r="G2910" s="5" t="str">
        <f>FIXED('WinBUGS output'!O2909,2)</f>
        <v>1.48</v>
      </c>
      <c r="H2910" s="38"/>
      <c r="I2910" s="38"/>
      <c r="J2910" s="38"/>
      <c r="X2910" s="5" t="str">
        <f t="shared" si="102"/>
        <v>Online positive psychological intervention</v>
      </c>
      <c r="Y2910" s="5" t="str">
        <f t="shared" si="103"/>
        <v>Short-term psychodynamic psychotherapy individual + any SSRI</v>
      </c>
      <c r="Z2910" s="5" t="str">
        <f>FIXED(EXP('WinBUGS output'!N2909),2)</f>
        <v>1.28</v>
      </c>
      <c r="AA2910" s="5" t="str">
        <f>FIXED(EXP('WinBUGS output'!M2909),2)</f>
        <v>0.38</v>
      </c>
      <c r="AB2910" s="5" t="str">
        <f>FIXED(EXP('WinBUGS output'!O2909),2)</f>
        <v>4.38</v>
      </c>
    </row>
    <row r="2911" spans="1:28" x14ac:dyDescent="0.25">
      <c r="A2911" s="15">
        <v>41</v>
      </c>
      <c r="B2911" s="15">
        <v>89</v>
      </c>
      <c r="C2911" s="5" t="str">
        <f>VLOOKUP(A2911,'WinBUGS output'!A:C,3,FALSE)</f>
        <v>Online positive psychological intervention</v>
      </c>
      <c r="D2911" s="5" t="str">
        <f>VLOOKUP(B2911,'WinBUGS output'!A:C,3,FALSE)</f>
        <v>CBT individual (over 15 sessions) + Pill placebo</v>
      </c>
      <c r="E2911" s="5" t="str">
        <f>FIXED('WinBUGS output'!N2910,2)</f>
        <v>-1.32</v>
      </c>
      <c r="F2911" s="5" t="str">
        <f>FIXED('WinBUGS output'!M2910,2)</f>
        <v>-2.76</v>
      </c>
      <c r="G2911" s="5" t="str">
        <f>FIXED('WinBUGS output'!O2910,2)</f>
        <v>0.01</v>
      </c>
      <c r="H2911" s="38"/>
      <c r="I2911" s="38"/>
      <c r="J2911" s="38"/>
      <c r="X2911" s="5" t="str">
        <f t="shared" si="102"/>
        <v>Online positive psychological intervention</v>
      </c>
      <c r="Y2911" s="5" t="str">
        <f t="shared" si="103"/>
        <v>CBT individual (over 15 sessions) + Pill placebo</v>
      </c>
      <c r="Z2911" s="5" t="str">
        <f>FIXED(EXP('WinBUGS output'!N2910),2)</f>
        <v>0.27</v>
      </c>
      <c r="AA2911" s="5" t="str">
        <f>FIXED(EXP('WinBUGS output'!M2910),2)</f>
        <v>0.06</v>
      </c>
      <c r="AB2911" s="5" t="str">
        <f>FIXED(EXP('WinBUGS output'!O2910),2)</f>
        <v>1.01</v>
      </c>
    </row>
    <row r="2912" spans="1:28" x14ac:dyDescent="0.25">
      <c r="A2912" s="15">
        <v>41</v>
      </c>
      <c r="B2912" s="15">
        <v>90</v>
      </c>
      <c r="C2912" s="5" t="str">
        <f>VLOOKUP(A2912,'WinBUGS output'!A:C,3,FALSE)</f>
        <v>Online positive psychological intervention</v>
      </c>
      <c r="D2912" s="5" t="str">
        <f>VLOOKUP(B2912,'WinBUGS output'!A:C,3,FALSE)</f>
        <v xml:space="preserve">Interpersonal psychotherapy (IPT) + Pill placebo </v>
      </c>
      <c r="E2912" s="5" t="str">
        <f>FIXED('WinBUGS output'!N2911,2)</f>
        <v>-1.15</v>
      </c>
      <c r="F2912" s="5" t="str">
        <f>FIXED('WinBUGS output'!M2911,2)</f>
        <v>-2.45</v>
      </c>
      <c r="G2912" s="5" t="str">
        <f>FIXED('WinBUGS output'!O2911,2)</f>
        <v>0.10</v>
      </c>
      <c r="H2912" s="38"/>
      <c r="I2912" s="38"/>
      <c r="J2912" s="38"/>
      <c r="X2912" s="5" t="str">
        <f t="shared" si="102"/>
        <v>Online positive psychological intervention</v>
      </c>
      <c r="Y2912" s="5" t="str">
        <f t="shared" si="103"/>
        <v xml:space="preserve">Interpersonal psychotherapy (IPT) + Pill placebo </v>
      </c>
      <c r="Z2912" s="5" t="str">
        <f>FIXED(EXP('WinBUGS output'!N2911),2)</f>
        <v>0.32</v>
      </c>
      <c r="AA2912" s="5" t="str">
        <f>FIXED(EXP('WinBUGS output'!M2911),2)</f>
        <v>0.09</v>
      </c>
      <c r="AB2912" s="5" t="str">
        <f>FIXED(EXP('WinBUGS output'!O2911),2)</f>
        <v>1.11</v>
      </c>
    </row>
    <row r="2913" spans="1:28" x14ac:dyDescent="0.25">
      <c r="A2913" s="15">
        <v>41</v>
      </c>
      <c r="B2913" s="15">
        <v>91</v>
      </c>
      <c r="C2913" s="5" t="str">
        <f>VLOOKUP(A2913,'WinBUGS output'!A:C,3,FALSE)</f>
        <v>Online positive psychological intervention</v>
      </c>
      <c r="D2913" s="5" t="str">
        <f>VLOOKUP(B2913,'WinBUGS output'!A:C,3,FALSE)</f>
        <v>Exercise + CBT individual (under 15 sessions)</v>
      </c>
      <c r="E2913" s="5" t="str">
        <f>FIXED('WinBUGS output'!N2912,2)</f>
        <v>-0.57</v>
      </c>
      <c r="F2913" s="5" t="str">
        <f>FIXED('WinBUGS output'!M2912,2)</f>
        <v>-1.76</v>
      </c>
      <c r="G2913" s="5" t="str">
        <f>FIXED('WinBUGS output'!O2912,2)</f>
        <v>0.53</v>
      </c>
      <c r="H2913" s="38"/>
      <c r="I2913" s="38"/>
      <c r="J2913" s="38"/>
      <c r="X2913" s="5" t="str">
        <f t="shared" si="102"/>
        <v>Online positive psychological intervention</v>
      </c>
      <c r="Y2913" s="5" t="str">
        <f t="shared" si="103"/>
        <v>Exercise + CBT individual (under 15 sessions)</v>
      </c>
      <c r="Z2913" s="5" t="str">
        <f>FIXED(EXP('WinBUGS output'!N2912),2)</f>
        <v>0.57</v>
      </c>
      <c r="AA2913" s="5" t="str">
        <f>FIXED(EXP('WinBUGS output'!M2912),2)</f>
        <v>0.17</v>
      </c>
      <c r="AB2913" s="5" t="str">
        <f>FIXED(EXP('WinBUGS output'!O2912),2)</f>
        <v>1.69</v>
      </c>
    </row>
    <row r="2914" spans="1:28" x14ac:dyDescent="0.25">
      <c r="A2914" s="15">
        <v>41</v>
      </c>
      <c r="B2914" s="15">
        <v>92</v>
      </c>
      <c r="C2914" s="5" t="str">
        <f>VLOOKUP(A2914,'WinBUGS output'!A:C,3,FALSE)</f>
        <v>Online positive psychological intervention</v>
      </c>
      <c r="D2914" s="5" t="str">
        <f>VLOOKUP(B2914,'WinBUGS output'!A:C,3,FALSE)</f>
        <v>Exercise + Sertraline</v>
      </c>
      <c r="E2914" s="5" t="str">
        <f>FIXED('WinBUGS output'!N2913,2)</f>
        <v>-0.45</v>
      </c>
      <c r="F2914" s="5" t="str">
        <f>FIXED('WinBUGS output'!M2913,2)</f>
        <v>-1.38</v>
      </c>
      <c r="G2914" s="5" t="str">
        <f>FIXED('WinBUGS output'!O2913,2)</f>
        <v>0.44</v>
      </c>
      <c r="H2914" s="38"/>
      <c r="I2914" s="38"/>
      <c r="J2914" s="38"/>
      <c r="X2914" s="5" t="str">
        <f t="shared" si="102"/>
        <v>Online positive psychological intervention</v>
      </c>
      <c r="Y2914" s="5" t="str">
        <f t="shared" si="103"/>
        <v>Exercise + Sertraline</v>
      </c>
      <c r="Z2914" s="5" t="str">
        <f>FIXED(EXP('WinBUGS output'!N2913),2)</f>
        <v>0.64</v>
      </c>
      <c r="AA2914" s="5" t="str">
        <f>FIXED(EXP('WinBUGS output'!M2913),2)</f>
        <v>0.25</v>
      </c>
      <c r="AB2914" s="5" t="str">
        <f>FIXED(EXP('WinBUGS output'!O2913),2)</f>
        <v>1.56</v>
      </c>
    </row>
    <row r="2915" spans="1:28" x14ac:dyDescent="0.25">
      <c r="A2915" s="15">
        <v>42</v>
      </c>
      <c r="B2915" s="15">
        <v>43</v>
      </c>
      <c r="C2915" s="5" t="str">
        <f>VLOOKUP(A2915,'WinBUGS output'!A:C,3,FALSE)</f>
        <v>Psychoeducational website</v>
      </c>
      <c r="D2915" s="5" t="str">
        <f>VLOOKUP(B2915,'WinBUGS output'!A:C,3,FALSE)</f>
        <v>Tailored computerised psychoeducation and self-help strategies</v>
      </c>
      <c r="E2915" s="5" t="str">
        <f>FIXED('WinBUGS output'!N2914,2)</f>
        <v>-0.01</v>
      </c>
      <c r="F2915" s="5" t="str">
        <f>FIXED('WinBUGS output'!M2914,2)</f>
        <v>-0.66</v>
      </c>
      <c r="G2915" s="5" t="str">
        <f>FIXED('WinBUGS output'!O2914,2)</f>
        <v>0.59</v>
      </c>
      <c r="H2915" s="38"/>
      <c r="I2915" s="38"/>
      <c r="J2915" s="38"/>
      <c r="X2915" s="5" t="str">
        <f t="shared" si="102"/>
        <v>Psychoeducational website</v>
      </c>
      <c r="Y2915" s="5" t="str">
        <f t="shared" si="103"/>
        <v>Tailored computerised psychoeducation and self-help strategies</v>
      </c>
      <c r="Z2915" s="5" t="str">
        <f>FIXED(EXP('WinBUGS output'!N2914),2)</f>
        <v>0.99</v>
      </c>
      <c r="AA2915" s="5" t="str">
        <f>FIXED(EXP('WinBUGS output'!M2914),2)</f>
        <v>0.52</v>
      </c>
      <c r="AB2915" s="5" t="str">
        <f>FIXED(EXP('WinBUGS output'!O2914),2)</f>
        <v>1.81</v>
      </c>
    </row>
    <row r="2916" spans="1:28" x14ac:dyDescent="0.25">
      <c r="A2916" s="15">
        <v>42</v>
      </c>
      <c r="B2916" s="15">
        <v>44</v>
      </c>
      <c r="C2916" s="5" t="str">
        <f>VLOOKUP(A2916,'WinBUGS output'!A:C,3,FALSE)</f>
        <v>Psychoeducational website</v>
      </c>
      <c r="D2916" s="5" t="str">
        <f>VLOOKUP(B2916,'WinBUGS output'!A:C,3,FALSE)</f>
        <v>Lifestyle factors discussion</v>
      </c>
      <c r="E2916" s="5" t="str">
        <f>FIXED('WinBUGS output'!N2915,2)</f>
        <v>-0.70</v>
      </c>
      <c r="F2916" s="5" t="str">
        <f>FIXED('WinBUGS output'!M2915,2)</f>
        <v>-1.50</v>
      </c>
      <c r="G2916" s="5" t="str">
        <f>FIXED('WinBUGS output'!O2915,2)</f>
        <v>0.08</v>
      </c>
      <c r="H2916" s="38" t="s">
        <v>5233</v>
      </c>
      <c r="I2916" s="38" t="s">
        <v>5475</v>
      </c>
      <c r="J2916" s="38" t="s">
        <v>5476</v>
      </c>
      <c r="X2916" s="5" t="str">
        <f t="shared" si="102"/>
        <v>Psychoeducational website</v>
      </c>
      <c r="Y2916" s="5" t="str">
        <f t="shared" si="103"/>
        <v>Lifestyle factors discussion</v>
      </c>
      <c r="Z2916" s="5" t="str">
        <f>FIXED(EXP('WinBUGS output'!N2915),2)</f>
        <v>0.50</v>
      </c>
      <c r="AA2916" s="5" t="str">
        <f>FIXED(EXP('WinBUGS output'!M2915),2)</f>
        <v>0.22</v>
      </c>
      <c r="AB2916" s="5" t="str">
        <f>FIXED(EXP('WinBUGS output'!O2915),2)</f>
        <v>1.09</v>
      </c>
    </row>
    <row r="2917" spans="1:28" x14ac:dyDescent="0.25">
      <c r="A2917" s="15">
        <v>42</v>
      </c>
      <c r="B2917" s="15">
        <v>45</v>
      </c>
      <c r="C2917" s="5" t="str">
        <f>VLOOKUP(A2917,'WinBUGS output'!A:C,3,FALSE)</f>
        <v>Psychoeducational website</v>
      </c>
      <c r="D2917" s="5" t="str">
        <f>VLOOKUP(B2917,'WinBUGS output'!A:C,3,FALSE)</f>
        <v>Psychoeducational group programme</v>
      </c>
      <c r="E2917" s="5" t="str">
        <f>FIXED('WinBUGS output'!N2916,2)</f>
        <v>-0.83</v>
      </c>
      <c r="F2917" s="5" t="str">
        <f>FIXED('WinBUGS output'!M2916,2)</f>
        <v>-1.71</v>
      </c>
      <c r="G2917" s="5" t="str">
        <f>FIXED('WinBUGS output'!O2916,2)</f>
        <v>-0.03</v>
      </c>
      <c r="H2917" s="38"/>
      <c r="I2917" s="38"/>
      <c r="J2917" s="38"/>
      <c r="X2917" s="5" t="str">
        <f t="shared" si="102"/>
        <v>Psychoeducational website</v>
      </c>
      <c r="Y2917" s="5" t="str">
        <f t="shared" si="103"/>
        <v>Psychoeducational group programme</v>
      </c>
      <c r="Z2917" s="5" t="str">
        <f>FIXED(EXP('WinBUGS output'!N2916),2)</f>
        <v>0.43</v>
      </c>
      <c r="AA2917" s="5" t="str">
        <f>FIXED(EXP('WinBUGS output'!M2916),2)</f>
        <v>0.18</v>
      </c>
      <c r="AB2917" s="5" t="str">
        <f>FIXED(EXP('WinBUGS output'!O2916),2)</f>
        <v>0.97</v>
      </c>
    </row>
    <row r="2918" spans="1:28" x14ac:dyDescent="0.25">
      <c r="A2918" s="15">
        <v>42</v>
      </c>
      <c r="B2918" s="15">
        <v>46</v>
      </c>
      <c r="C2918" s="5" t="str">
        <f>VLOOKUP(A2918,'WinBUGS output'!A:C,3,FALSE)</f>
        <v>Psychoeducational website</v>
      </c>
      <c r="D2918" s="5" t="str">
        <f>VLOOKUP(B2918,'WinBUGS output'!A:C,3,FALSE)</f>
        <v>Psychoeducational group programme + TAU</v>
      </c>
      <c r="E2918" s="5" t="str">
        <f>FIXED('WinBUGS output'!N2917,2)</f>
        <v>-0.55</v>
      </c>
      <c r="F2918" s="5" t="str">
        <f>FIXED('WinBUGS output'!M2917,2)</f>
        <v>-1.29</v>
      </c>
      <c r="G2918" s="5" t="str">
        <f>FIXED('WinBUGS output'!O2917,2)</f>
        <v>0.22</v>
      </c>
      <c r="H2918" s="38"/>
      <c r="I2918" s="38"/>
      <c r="J2918" s="38"/>
      <c r="X2918" s="5" t="str">
        <f t="shared" si="102"/>
        <v>Psychoeducational website</v>
      </c>
      <c r="Y2918" s="5" t="str">
        <f t="shared" si="103"/>
        <v>Psychoeducational group programme + TAU</v>
      </c>
      <c r="Z2918" s="5" t="str">
        <f>FIXED(EXP('WinBUGS output'!N2917),2)</f>
        <v>0.58</v>
      </c>
      <c r="AA2918" s="5" t="str">
        <f>FIXED(EXP('WinBUGS output'!M2917),2)</f>
        <v>0.28</v>
      </c>
      <c r="AB2918" s="5" t="str">
        <f>FIXED(EXP('WinBUGS output'!O2917),2)</f>
        <v>1.25</v>
      </c>
    </row>
    <row r="2919" spans="1:28" x14ac:dyDescent="0.25">
      <c r="A2919" s="15">
        <v>42</v>
      </c>
      <c r="B2919" s="15">
        <v>47</v>
      </c>
      <c r="C2919" s="5" t="str">
        <f>VLOOKUP(A2919,'WinBUGS output'!A:C,3,FALSE)</f>
        <v>Psychoeducational website</v>
      </c>
      <c r="D2919" s="5" t="str">
        <f>VLOOKUP(B2919,'WinBUGS output'!A:C,3,FALSE)</f>
        <v>Interpersonal psychotherapy (IPT)</v>
      </c>
      <c r="E2919" s="5" t="str">
        <f>FIXED('WinBUGS output'!N2918,2)</f>
        <v>-0.35</v>
      </c>
      <c r="F2919" s="5" t="str">
        <f>FIXED('WinBUGS output'!M2918,2)</f>
        <v>-1.03</v>
      </c>
      <c r="G2919" s="5" t="str">
        <f>FIXED('WinBUGS output'!O2918,2)</f>
        <v>0.35</v>
      </c>
      <c r="H2919" s="38"/>
      <c r="I2919" s="38"/>
      <c r="J2919" s="38"/>
      <c r="X2919" s="5" t="str">
        <f t="shared" si="102"/>
        <v>Psychoeducational website</v>
      </c>
      <c r="Y2919" s="5" t="str">
        <f t="shared" si="103"/>
        <v>Interpersonal psychotherapy (IPT)</v>
      </c>
      <c r="Z2919" s="5" t="str">
        <f>FIXED(EXP('WinBUGS output'!N2918),2)</f>
        <v>0.71</v>
      </c>
      <c r="AA2919" s="5" t="str">
        <f>FIXED(EXP('WinBUGS output'!M2918),2)</f>
        <v>0.36</v>
      </c>
      <c r="AB2919" s="5" t="str">
        <f>FIXED(EXP('WinBUGS output'!O2918),2)</f>
        <v>1.41</v>
      </c>
    </row>
    <row r="2920" spans="1:28" x14ac:dyDescent="0.25">
      <c r="A2920" s="15">
        <v>42</v>
      </c>
      <c r="B2920" s="15">
        <v>48</v>
      </c>
      <c r="C2920" s="5" t="str">
        <f>VLOOKUP(A2920,'WinBUGS output'!A:C,3,FALSE)</f>
        <v>Psychoeducational website</v>
      </c>
      <c r="D2920" s="5" t="str">
        <f>VLOOKUP(B2920,'WinBUGS output'!A:C,3,FALSE)</f>
        <v>Interpersonal psychotherapy (IPT) + TAU</v>
      </c>
      <c r="E2920" s="5" t="str">
        <f>FIXED('WinBUGS output'!N2919,2)</f>
        <v>-0.52</v>
      </c>
      <c r="F2920" s="5" t="str">
        <f>FIXED('WinBUGS output'!M2919,2)</f>
        <v>-1.54</v>
      </c>
      <c r="G2920" s="5" t="str">
        <f>FIXED('WinBUGS output'!O2919,2)</f>
        <v>0.38</v>
      </c>
      <c r="H2920" s="38"/>
      <c r="I2920" s="38"/>
      <c r="J2920" s="38"/>
      <c r="X2920" s="5" t="str">
        <f t="shared" si="102"/>
        <v>Psychoeducational website</v>
      </c>
      <c r="Y2920" s="5" t="str">
        <f t="shared" si="103"/>
        <v>Interpersonal psychotherapy (IPT) + TAU</v>
      </c>
      <c r="Z2920" s="5" t="str">
        <f>FIXED(EXP('WinBUGS output'!N2919),2)</f>
        <v>0.59</v>
      </c>
      <c r="AA2920" s="5" t="str">
        <f>FIXED(EXP('WinBUGS output'!M2919),2)</f>
        <v>0.21</v>
      </c>
      <c r="AB2920" s="5" t="str">
        <f>FIXED(EXP('WinBUGS output'!O2919),2)</f>
        <v>1.46</v>
      </c>
    </row>
    <row r="2921" spans="1:28" x14ac:dyDescent="0.25">
      <c r="A2921" s="15">
        <v>42</v>
      </c>
      <c r="B2921" s="15">
        <v>49</v>
      </c>
      <c r="C2921" s="5" t="str">
        <f>VLOOKUP(A2921,'WinBUGS output'!A:C,3,FALSE)</f>
        <v>Psychoeducational website</v>
      </c>
      <c r="D2921" s="5" t="str">
        <f>VLOOKUP(B2921,'WinBUGS output'!A:C,3,FALSE)</f>
        <v>Emotion-focused therapy (EFT)</v>
      </c>
      <c r="E2921" s="5" t="str">
        <f>FIXED('WinBUGS output'!N2920,2)</f>
        <v>-0.44</v>
      </c>
      <c r="F2921" s="5" t="str">
        <f>FIXED('WinBUGS output'!M2920,2)</f>
        <v>-1.39</v>
      </c>
      <c r="G2921" s="5" t="str">
        <f>FIXED('WinBUGS output'!O2920,2)</f>
        <v>0.44</v>
      </c>
      <c r="H2921" s="38"/>
      <c r="I2921" s="38"/>
      <c r="J2921" s="38"/>
      <c r="X2921" s="5" t="str">
        <f t="shared" si="102"/>
        <v>Psychoeducational website</v>
      </c>
      <c r="Y2921" s="5" t="str">
        <f t="shared" si="103"/>
        <v>Emotion-focused therapy (EFT)</v>
      </c>
      <c r="Z2921" s="5" t="str">
        <f>FIXED(EXP('WinBUGS output'!N2920),2)</f>
        <v>0.65</v>
      </c>
      <c r="AA2921" s="5" t="str">
        <f>FIXED(EXP('WinBUGS output'!M2920),2)</f>
        <v>0.25</v>
      </c>
      <c r="AB2921" s="5" t="str">
        <f>FIXED(EXP('WinBUGS output'!O2920),2)</f>
        <v>1.56</v>
      </c>
    </row>
    <row r="2922" spans="1:28" x14ac:dyDescent="0.25">
      <c r="A2922" s="15">
        <v>42</v>
      </c>
      <c r="B2922" s="15">
        <v>50</v>
      </c>
      <c r="C2922" s="5" t="str">
        <f>VLOOKUP(A2922,'WinBUGS output'!A:C,3,FALSE)</f>
        <v>Psychoeducational website</v>
      </c>
      <c r="D2922" s="5" t="str">
        <f>VLOOKUP(B2922,'WinBUGS output'!A:C,3,FALSE)</f>
        <v>Interpersonal counselling</v>
      </c>
      <c r="E2922" s="5" t="str">
        <f>FIXED('WinBUGS output'!N2921,2)</f>
        <v>-0.40</v>
      </c>
      <c r="F2922" s="5" t="str">
        <f>FIXED('WinBUGS output'!M2921,2)</f>
        <v>-1.27</v>
      </c>
      <c r="G2922" s="5" t="str">
        <f>FIXED('WinBUGS output'!O2921,2)</f>
        <v>0.43</v>
      </c>
      <c r="H2922" s="38"/>
      <c r="I2922" s="38"/>
      <c r="J2922" s="38"/>
      <c r="X2922" s="5" t="str">
        <f t="shared" si="102"/>
        <v>Psychoeducational website</v>
      </c>
      <c r="Y2922" s="5" t="str">
        <f t="shared" si="103"/>
        <v>Interpersonal counselling</v>
      </c>
      <c r="Z2922" s="5" t="str">
        <f>FIXED(EXP('WinBUGS output'!N2921),2)</f>
        <v>0.67</v>
      </c>
      <c r="AA2922" s="5" t="str">
        <f>FIXED(EXP('WinBUGS output'!M2921),2)</f>
        <v>0.28</v>
      </c>
      <c r="AB2922" s="5" t="str">
        <f>FIXED(EXP('WinBUGS output'!O2921),2)</f>
        <v>1.54</v>
      </c>
    </row>
    <row r="2923" spans="1:28" x14ac:dyDescent="0.25">
      <c r="A2923" s="15">
        <v>42</v>
      </c>
      <c r="B2923" s="15">
        <v>51</v>
      </c>
      <c r="C2923" s="5" t="str">
        <f>VLOOKUP(A2923,'WinBUGS output'!A:C,3,FALSE)</f>
        <v>Psychoeducational website</v>
      </c>
      <c r="D2923" s="5" t="str">
        <f>VLOOKUP(B2923,'WinBUGS output'!A:C,3,FALSE)</f>
        <v>Non-directive counselling</v>
      </c>
      <c r="E2923" s="5" t="str">
        <f>FIXED('WinBUGS output'!N2922,2)</f>
        <v>-0.20</v>
      </c>
      <c r="F2923" s="5" t="str">
        <f>FIXED('WinBUGS output'!M2922,2)</f>
        <v>-1.02</v>
      </c>
      <c r="G2923" s="5" t="str">
        <f>FIXED('WinBUGS output'!O2922,2)</f>
        <v>0.68</v>
      </c>
      <c r="H2923" s="38"/>
      <c r="I2923" s="38"/>
      <c r="J2923" s="38"/>
      <c r="X2923" s="5" t="str">
        <f t="shared" si="102"/>
        <v>Psychoeducational website</v>
      </c>
      <c r="Y2923" s="5" t="str">
        <f t="shared" si="103"/>
        <v>Non-directive counselling</v>
      </c>
      <c r="Z2923" s="5" t="str">
        <f>FIXED(EXP('WinBUGS output'!N2922),2)</f>
        <v>0.82</v>
      </c>
      <c r="AA2923" s="5" t="str">
        <f>FIXED(EXP('WinBUGS output'!M2922),2)</f>
        <v>0.36</v>
      </c>
      <c r="AB2923" s="5" t="str">
        <f>FIXED(EXP('WinBUGS output'!O2922),2)</f>
        <v>1.97</v>
      </c>
    </row>
    <row r="2924" spans="1:28" x14ac:dyDescent="0.25">
      <c r="A2924" s="15">
        <v>42</v>
      </c>
      <c r="B2924" s="15">
        <v>52</v>
      </c>
      <c r="C2924" s="5" t="str">
        <f>VLOOKUP(A2924,'WinBUGS output'!A:C,3,FALSE)</f>
        <v>Psychoeducational website</v>
      </c>
      <c r="D2924" s="5" t="str">
        <f>VLOOKUP(B2924,'WinBUGS output'!A:C,3,FALSE)</f>
        <v>Non-directive counselling + TAU</v>
      </c>
      <c r="E2924" s="5" t="str">
        <f>FIXED('WinBUGS output'!N2923,2)</f>
        <v>-0.23</v>
      </c>
      <c r="F2924" s="5" t="str">
        <f>FIXED('WinBUGS output'!M2923,2)</f>
        <v>-1.07</v>
      </c>
      <c r="G2924" s="5" t="str">
        <f>FIXED('WinBUGS output'!O2923,2)</f>
        <v>0.67</v>
      </c>
      <c r="H2924" s="38"/>
      <c r="I2924" s="38"/>
      <c r="J2924" s="38"/>
      <c r="X2924" s="5" t="str">
        <f t="shared" si="102"/>
        <v>Psychoeducational website</v>
      </c>
      <c r="Y2924" s="5" t="str">
        <f t="shared" si="103"/>
        <v>Non-directive counselling + TAU</v>
      </c>
      <c r="Z2924" s="5" t="str">
        <f>FIXED(EXP('WinBUGS output'!N2923),2)</f>
        <v>0.80</v>
      </c>
      <c r="AA2924" s="5" t="str">
        <f>FIXED(EXP('WinBUGS output'!M2923),2)</f>
        <v>0.34</v>
      </c>
      <c r="AB2924" s="5" t="str">
        <f>FIXED(EXP('WinBUGS output'!O2923),2)</f>
        <v>1.95</v>
      </c>
    </row>
    <row r="2925" spans="1:28" x14ac:dyDescent="0.25">
      <c r="A2925" s="15">
        <v>42</v>
      </c>
      <c r="B2925" s="15">
        <v>53</v>
      </c>
      <c r="C2925" s="5" t="str">
        <f>VLOOKUP(A2925,'WinBUGS output'!A:C,3,FALSE)</f>
        <v>Psychoeducational website</v>
      </c>
      <c r="D2925" s="5" t="str">
        <f>VLOOKUP(B2925,'WinBUGS output'!A:C,3,FALSE)</f>
        <v>Psychodynamic counselling + TAU</v>
      </c>
      <c r="E2925" s="5" t="str">
        <f>FIXED('WinBUGS output'!N2924,2)</f>
        <v>-0.32</v>
      </c>
      <c r="F2925" s="5" t="str">
        <f>FIXED('WinBUGS output'!M2924,2)</f>
        <v>-1.24</v>
      </c>
      <c r="G2925" s="5" t="str">
        <f>FIXED('WinBUGS output'!O2924,2)</f>
        <v>0.59</v>
      </c>
      <c r="H2925" s="38"/>
      <c r="I2925" s="38"/>
      <c r="J2925" s="38"/>
      <c r="X2925" s="5" t="str">
        <f t="shared" si="102"/>
        <v>Psychoeducational website</v>
      </c>
      <c r="Y2925" s="5" t="str">
        <f t="shared" si="103"/>
        <v>Psychodynamic counselling + TAU</v>
      </c>
      <c r="Z2925" s="5" t="str">
        <f>FIXED(EXP('WinBUGS output'!N2924),2)</f>
        <v>0.72</v>
      </c>
      <c r="AA2925" s="5" t="str">
        <f>FIXED(EXP('WinBUGS output'!M2924),2)</f>
        <v>0.29</v>
      </c>
      <c r="AB2925" s="5" t="str">
        <f>FIXED(EXP('WinBUGS output'!O2924),2)</f>
        <v>1.81</v>
      </c>
    </row>
    <row r="2926" spans="1:28" x14ac:dyDescent="0.25">
      <c r="A2926" s="15">
        <v>42</v>
      </c>
      <c r="B2926" s="15">
        <v>54</v>
      </c>
      <c r="C2926" s="5" t="str">
        <f>VLOOKUP(A2926,'WinBUGS output'!A:C,3,FALSE)</f>
        <v>Psychoeducational website</v>
      </c>
      <c r="D2926" s="5" t="str">
        <f>VLOOKUP(B2926,'WinBUGS output'!A:C,3,FALSE)</f>
        <v>Relational client-centered therapy</v>
      </c>
      <c r="E2926" s="5" t="str">
        <f>FIXED('WinBUGS output'!N2925,2)</f>
        <v>-0.34</v>
      </c>
      <c r="F2926" s="5" t="str">
        <f>FIXED('WinBUGS output'!M2925,2)</f>
        <v>-1.38</v>
      </c>
      <c r="G2926" s="5" t="str">
        <f>FIXED('WinBUGS output'!O2925,2)</f>
        <v>0.65</v>
      </c>
      <c r="H2926" s="38"/>
      <c r="I2926" s="38"/>
      <c r="J2926" s="38"/>
      <c r="X2926" s="5" t="str">
        <f t="shared" si="102"/>
        <v>Psychoeducational website</v>
      </c>
      <c r="Y2926" s="5" t="str">
        <f t="shared" si="103"/>
        <v>Relational client-centered therapy</v>
      </c>
      <c r="Z2926" s="5" t="str">
        <f>FIXED(EXP('WinBUGS output'!N2925),2)</f>
        <v>0.71</v>
      </c>
      <c r="AA2926" s="5" t="str">
        <f>FIXED(EXP('WinBUGS output'!M2925),2)</f>
        <v>0.25</v>
      </c>
      <c r="AB2926" s="5" t="str">
        <f>FIXED(EXP('WinBUGS output'!O2925),2)</f>
        <v>1.91</v>
      </c>
    </row>
    <row r="2927" spans="1:28" x14ac:dyDescent="0.25">
      <c r="A2927" s="15">
        <v>42</v>
      </c>
      <c r="B2927" s="15">
        <v>55</v>
      </c>
      <c r="C2927" s="5" t="str">
        <f>VLOOKUP(A2927,'WinBUGS output'!A:C,3,FALSE)</f>
        <v>Psychoeducational website</v>
      </c>
      <c r="D2927" s="5" t="str">
        <f>VLOOKUP(B2927,'WinBUGS output'!A:C,3,FALSE)</f>
        <v>Wheel of wellness counselling</v>
      </c>
      <c r="E2927" s="5" t="str">
        <f>FIXED('WinBUGS output'!N2926,2)</f>
        <v>-0.41</v>
      </c>
      <c r="F2927" s="5" t="str">
        <f>FIXED('WinBUGS output'!M2926,2)</f>
        <v>-1.44</v>
      </c>
      <c r="G2927" s="5" t="str">
        <f>FIXED('WinBUGS output'!O2926,2)</f>
        <v>0.54</v>
      </c>
      <c r="H2927" s="38"/>
      <c r="I2927" s="38"/>
      <c r="J2927" s="38"/>
      <c r="X2927" s="5" t="str">
        <f t="shared" si="102"/>
        <v>Psychoeducational website</v>
      </c>
      <c r="Y2927" s="5" t="str">
        <f t="shared" si="103"/>
        <v>Wheel of wellness counselling</v>
      </c>
      <c r="Z2927" s="5" t="str">
        <f>FIXED(EXP('WinBUGS output'!N2926),2)</f>
        <v>0.67</v>
      </c>
      <c r="AA2927" s="5" t="str">
        <f>FIXED(EXP('WinBUGS output'!M2926),2)</f>
        <v>0.24</v>
      </c>
      <c r="AB2927" s="5" t="str">
        <f>FIXED(EXP('WinBUGS output'!O2926),2)</f>
        <v>1.71</v>
      </c>
    </row>
    <row r="2928" spans="1:28" x14ac:dyDescent="0.25">
      <c r="A2928" s="15">
        <v>42</v>
      </c>
      <c r="B2928" s="15">
        <v>56</v>
      </c>
      <c r="C2928" s="5" t="str">
        <f>VLOOKUP(A2928,'WinBUGS output'!A:C,3,FALSE)</f>
        <v>Psychoeducational website</v>
      </c>
      <c r="D2928" s="5" t="str">
        <f>VLOOKUP(B2928,'WinBUGS output'!A:C,3,FALSE)</f>
        <v>Problem solving group</v>
      </c>
      <c r="E2928" s="5" t="str">
        <f>FIXED('WinBUGS output'!N2927,2)</f>
        <v>-0.39</v>
      </c>
      <c r="F2928" s="5" t="str">
        <f>FIXED('WinBUGS output'!M2927,2)</f>
        <v>-1.36</v>
      </c>
      <c r="G2928" s="5" t="str">
        <f>FIXED('WinBUGS output'!O2927,2)</f>
        <v>0.64</v>
      </c>
      <c r="H2928" s="38"/>
      <c r="I2928" s="38"/>
      <c r="J2928" s="38"/>
      <c r="X2928" s="5" t="str">
        <f t="shared" si="102"/>
        <v>Psychoeducational website</v>
      </c>
      <c r="Y2928" s="5" t="str">
        <f t="shared" si="103"/>
        <v>Problem solving group</v>
      </c>
      <c r="Z2928" s="5" t="str">
        <f>FIXED(EXP('WinBUGS output'!N2927),2)</f>
        <v>0.68</v>
      </c>
      <c r="AA2928" s="5" t="str">
        <f>FIXED(EXP('WinBUGS output'!M2927),2)</f>
        <v>0.26</v>
      </c>
      <c r="AB2928" s="5" t="str">
        <f>FIXED(EXP('WinBUGS output'!O2927),2)</f>
        <v>1.91</v>
      </c>
    </row>
    <row r="2929" spans="1:28" x14ac:dyDescent="0.25">
      <c r="A2929" s="15">
        <v>42</v>
      </c>
      <c r="B2929" s="15">
        <v>57</v>
      </c>
      <c r="C2929" s="5" t="str">
        <f>VLOOKUP(A2929,'WinBUGS output'!A:C,3,FALSE)</f>
        <v>Psychoeducational website</v>
      </c>
      <c r="D2929" s="5" t="str">
        <f>VLOOKUP(B2929,'WinBUGS output'!A:C,3,FALSE)</f>
        <v>Problem solving individual</v>
      </c>
      <c r="E2929" s="5" t="str">
        <f>FIXED('WinBUGS output'!N2928,2)</f>
        <v>-0.48</v>
      </c>
      <c r="F2929" s="5" t="str">
        <f>FIXED('WinBUGS output'!M2928,2)</f>
        <v>-1.27</v>
      </c>
      <c r="G2929" s="5" t="str">
        <f>FIXED('WinBUGS output'!O2928,2)</f>
        <v>0.33</v>
      </c>
      <c r="H2929" s="38"/>
      <c r="I2929" s="38"/>
      <c r="J2929" s="38"/>
      <c r="X2929" s="5" t="str">
        <f t="shared" si="102"/>
        <v>Psychoeducational website</v>
      </c>
      <c r="Y2929" s="5" t="str">
        <f t="shared" si="103"/>
        <v>Problem solving individual</v>
      </c>
      <c r="Z2929" s="5" t="str">
        <f>FIXED(EXP('WinBUGS output'!N2928),2)</f>
        <v>0.62</v>
      </c>
      <c r="AA2929" s="5" t="str">
        <f>FIXED(EXP('WinBUGS output'!M2928),2)</f>
        <v>0.28</v>
      </c>
      <c r="AB2929" s="5" t="str">
        <f>FIXED(EXP('WinBUGS output'!O2928),2)</f>
        <v>1.39</v>
      </c>
    </row>
    <row r="2930" spans="1:28" x14ac:dyDescent="0.25">
      <c r="A2930" s="15">
        <v>42</v>
      </c>
      <c r="B2930" s="15">
        <v>58</v>
      </c>
      <c r="C2930" s="5" t="str">
        <f>VLOOKUP(A2930,'WinBUGS output'!A:C,3,FALSE)</f>
        <v>Psychoeducational website</v>
      </c>
      <c r="D2930" s="5" t="str">
        <f>VLOOKUP(B2930,'WinBUGS output'!A:C,3,FALSE)</f>
        <v>Problem solving individual + TAU</v>
      </c>
      <c r="E2930" s="5" t="str">
        <f>FIXED('WinBUGS output'!N2929,2)</f>
        <v>-0.56</v>
      </c>
      <c r="F2930" s="5" t="str">
        <f>FIXED('WinBUGS output'!M2929,2)</f>
        <v>-1.51</v>
      </c>
      <c r="G2930" s="5" t="str">
        <f>FIXED('WinBUGS output'!O2929,2)</f>
        <v>0.34</v>
      </c>
      <c r="H2930" s="38"/>
      <c r="I2930" s="38"/>
      <c r="J2930" s="38"/>
      <c r="X2930" s="5" t="str">
        <f t="shared" si="102"/>
        <v>Psychoeducational website</v>
      </c>
      <c r="Y2930" s="5" t="str">
        <f t="shared" si="103"/>
        <v>Problem solving individual + TAU</v>
      </c>
      <c r="Z2930" s="5" t="str">
        <f>FIXED(EXP('WinBUGS output'!N2929),2)</f>
        <v>0.57</v>
      </c>
      <c r="AA2930" s="5" t="str">
        <f>FIXED(EXP('WinBUGS output'!M2929),2)</f>
        <v>0.22</v>
      </c>
      <c r="AB2930" s="5" t="str">
        <f>FIXED(EXP('WinBUGS output'!O2929),2)</f>
        <v>1.41</v>
      </c>
    </row>
    <row r="2931" spans="1:28" x14ac:dyDescent="0.25">
      <c r="A2931" s="15">
        <v>42</v>
      </c>
      <c r="B2931" s="15">
        <v>59</v>
      </c>
      <c r="C2931" s="5" t="str">
        <f>VLOOKUP(A2931,'WinBUGS output'!A:C,3,FALSE)</f>
        <v>Psychoeducational website</v>
      </c>
      <c r="D2931" s="5" t="str">
        <f>VLOOKUP(B2931,'WinBUGS output'!A:C,3,FALSE)</f>
        <v>Problem solving individual + enhanced TAU</v>
      </c>
      <c r="E2931" s="5" t="str">
        <f>FIXED('WinBUGS output'!N2930,2)</f>
        <v>-0.36</v>
      </c>
      <c r="F2931" s="5" t="str">
        <f>FIXED('WinBUGS output'!M2930,2)</f>
        <v>-1.30</v>
      </c>
      <c r="G2931" s="5" t="str">
        <f>FIXED('WinBUGS output'!O2930,2)</f>
        <v>0.67</v>
      </c>
      <c r="H2931" s="38"/>
      <c r="I2931" s="38"/>
      <c r="J2931" s="38"/>
      <c r="X2931" s="5" t="str">
        <f t="shared" si="102"/>
        <v>Psychoeducational website</v>
      </c>
      <c r="Y2931" s="5" t="str">
        <f t="shared" si="103"/>
        <v>Problem solving individual + enhanced TAU</v>
      </c>
      <c r="Z2931" s="5" t="str">
        <f>FIXED(EXP('WinBUGS output'!N2930),2)</f>
        <v>0.70</v>
      </c>
      <c r="AA2931" s="5" t="str">
        <f>FIXED(EXP('WinBUGS output'!M2930),2)</f>
        <v>0.27</v>
      </c>
      <c r="AB2931" s="5" t="str">
        <f>FIXED(EXP('WinBUGS output'!O2930),2)</f>
        <v>1.96</v>
      </c>
    </row>
    <row r="2932" spans="1:28" x14ac:dyDescent="0.25">
      <c r="A2932" s="15">
        <v>42</v>
      </c>
      <c r="B2932" s="15">
        <v>60</v>
      </c>
      <c r="C2932" s="5" t="str">
        <f>VLOOKUP(A2932,'WinBUGS output'!A:C,3,FALSE)</f>
        <v>Psychoeducational website</v>
      </c>
      <c r="D2932" s="5" t="str">
        <f>VLOOKUP(B2932,'WinBUGS output'!A:C,3,FALSE)</f>
        <v>Behavioural activation (BA)</v>
      </c>
      <c r="E2932" s="5" t="str">
        <f>FIXED('WinBUGS output'!N2931,2)</f>
        <v>-0.74</v>
      </c>
      <c r="F2932" s="5" t="str">
        <f>FIXED('WinBUGS output'!M2931,2)</f>
        <v>-1.67</v>
      </c>
      <c r="G2932" s="5" t="str">
        <f>FIXED('WinBUGS output'!O2931,2)</f>
        <v>0.18</v>
      </c>
      <c r="H2932" s="38"/>
      <c r="I2932" s="38"/>
      <c r="J2932" s="38"/>
      <c r="X2932" s="5" t="str">
        <f t="shared" si="102"/>
        <v>Psychoeducational website</v>
      </c>
      <c r="Y2932" s="5" t="str">
        <f t="shared" si="103"/>
        <v>Behavioural activation (BA)</v>
      </c>
      <c r="Z2932" s="5" t="str">
        <f>FIXED(EXP('WinBUGS output'!N2931),2)</f>
        <v>0.48</v>
      </c>
      <c r="AA2932" s="5" t="str">
        <f>FIXED(EXP('WinBUGS output'!M2931),2)</f>
        <v>0.19</v>
      </c>
      <c r="AB2932" s="5" t="str">
        <f>FIXED(EXP('WinBUGS output'!O2931),2)</f>
        <v>1.20</v>
      </c>
    </row>
    <row r="2933" spans="1:28" x14ac:dyDescent="0.25">
      <c r="A2933" s="15">
        <v>42</v>
      </c>
      <c r="B2933" s="15">
        <v>61</v>
      </c>
      <c r="C2933" s="5" t="str">
        <f>VLOOKUP(A2933,'WinBUGS output'!A:C,3,FALSE)</f>
        <v>Psychoeducational website</v>
      </c>
      <c r="D2933" s="5" t="str">
        <f>VLOOKUP(B2933,'WinBUGS output'!A:C,3,FALSE)</f>
        <v>Behavioural activation (BA) + TAU</v>
      </c>
      <c r="E2933" s="5" t="str">
        <f>FIXED('WinBUGS output'!N2932,2)</f>
        <v>-0.49</v>
      </c>
      <c r="F2933" s="5" t="str">
        <f>FIXED('WinBUGS output'!M2932,2)</f>
        <v>-1.60</v>
      </c>
      <c r="G2933" s="5" t="str">
        <f>FIXED('WinBUGS output'!O2932,2)</f>
        <v>0.68</v>
      </c>
      <c r="H2933" s="38"/>
      <c r="I2933" s="38"/>
      <c r="J2933" s="38"/>
      <c r="X2933" s="5" t="str">
        <f t="shared" si="102"/>
        <v>Psychoeducational website</v>
      </c>
      <c r="Y2933" s="5" t="str">
        <f t="shared" si="103"/>
        <v>Behavioural activation (BA) + TAU</v>
      </c>
      <c r="Z2933" s="5" t="str">
        <f>FIXED(EXP('WinBUGS output'!N2932),2)</f>
        <v>0.61</v>
      </c>
      <c r="AA2933" s="5" t="str">
        <f>FIXED(EXP('WinBUGS output'!M2932),2)</f>
        <v>0.20</v>
      </c>
      <c r="AB2933" s="5" t="str">
        <f>FIXED(EXP('WinBUGS output'!O2932),2)</f>
        <v>1.97</v>
      </c>
    </row>
    <row r="2934" spans="1:28" x14ac:dyDescent="0.25">
      <c r="A2934" s="15">
        <v>42</v>
      </c>
      <c r="B2934" s="15">
        <v>62</v>
      </c>
      <c r="C2934" s="5" t="str">
        <f>VLOOKUP(A2934,'WinBUGS output'!A:C,3,FALSE)</f>
        <v>Psychoeducational website</v>
      </c>
      <c r="D2934" s="5" t="str">
        <f>VLOOKUP(B2934,'WinBUGS output'!A:C,3,FALSE)</f>
        <v>Behavioural therapy (Lewinsohn 1976)</v>
      </c>
      <c r="E2934" s="5" t="str">
        <f>FIXED('WinBUGS output'!N2933,2)</f>
        <v>-0.31</v>
      </c>
      <c r="F2934" s="5" t="str">
        <f>FIXED('WinBUGS output'!M2933,2)</f>
        <v>-1.42</v>
      </c>
      <c r="G2934" s="5" t="str">
        <f>FIXED('WinBUGS output'!O2933,2)</f>
        <v>0.94</v>
      </c>
      <c r="H2934" s="38"/>
      <c r="I2934" s="38"/>
      <c r="J2934" s="38"/>
      <c r="X2934" s="5" t="str">
        <f t="shared" si="102"/>
        <v>Psychoeducational website</v>
      </c>
      <c r="Y2934" s="5" t="str">
        <f t="shared" si="103"/>
        <v>Behavioural therapy (Lewinsohn 1976)</v>
      </c>
      <c r="Z2934" s="5" t="str">
        <f>FIXED(EXP('WinBUGS output'!N2933),2)</f>
        <v>0.73</v>
      </c>
      <c r="AA2934" s="5" t="str">
        <f>FIXED(EXP('WinBUGS output'!M2933),2)</f>
        <v>0.24</v>
      </c>
      <c r="AB2934" s="5" t="str">
        <f>FIXED(EXP('WinBUGS output'!O2933),2)</f>
        <v>2.57</v>
      </c>
    </row>
    <row r="2935" spans="1:28" x14ac:dyDescent="0.25">
      <c r="A2935" s="15">
        <v>42</v>
      </c>
      <c r="B2935" s="15">
        <v>63</v>
      </c>
      <c r="C2935" s="5" t="str">
        <f>VLOOKUP(A2935,'WinBUGS output'!A:C,3,FALSE)</f>
        <v>Psychoeducational website</v>
      </c>
      <c r="D2935" s="5" t="str">
        <f>VLOOKUP(B2935,'WinBUGS output'!A:C,3,FALSE)</f>
        <v>Coping with Depression course (individual)</v>
      </c>
      <c r="E2935" s="5" t="str">
        <f>FIXED('WinBUGS output'!N2934,2)</f>
        <v>-0.49</v>
      </c>
      <c r="F2935" s="5" t="str">
        <f>FIXED('WinBUGS output'!M2934,2)</f>
        <v>-1.66</v>
      </c>
      <c r="G2935" s="5" t="str">
        <f>FIXED('WinBUGS output'!O2934,2)</f>
        <v>0.71</v>
      </c>
      <c r="H2935" s="38"/>
      <c r="I2935" s="38"/>
      <c r="J2935" s="38"/>
      <c r="X2935" s="5" t="str">
        <f t="shared" si="102"/>
        <v>Psychoeducational website</v>
      </c>
      <c r="Y2935" s="5" t="str">
        <f t="shared" si="103"/>
        <v>Coping with Depression course (individual)</v>
      </c>
      <c r="Z2935" s="5" t="str">
        <f>FIXED(EXP('WinBUGS output'!N2934),2)</f>
        <v>0.61</v>
      </c>
      <c r="AA2935" s="5" t="str">
        <f>FIXED(EXP('WinBUGS output'!M2934),2)</f>
        <v>0.19</v>
      </c>
      <c r="AB2935" s="5" t="str">
        <f>FIXED(EXP('WinBUGS output'!O2934),2)</f>
        <v>2.03</v>
      </c>
    </row>
    <row r="2936" spans="1:28" x14ac:dyDescent="0.25">
      <c r="A2936" s="15">
        <v>42</v>
      </c>
      <c r="B2936" s="15">
        <v>64</v>
      </c>
      <c r="C2936" s="5" t="str">
        <f>VLOOKUP(A2936,'WinBUGS output'!A:C,3,FALSE)</f>
        <v>Psychoeducational website</v>
      </c>
      <c r="D2936" s="5" t="str">
        <f>VLOOKUP(B2936,'WinBUGS output'!A:C,3,FALSE)</f>
        <v>CBT individual (under 15 sessions)</v>
      </c>
      <c r="E2936" s="5" t="str">
        <f>FIXED('WinBUGS output'!N2935,2)</f>
        <v>-0.39</v>
      </c>
      <c r="F2936" s="5" t="str">
        <f>FIXED('WinBUGS output'!M2935,2)</f>
        <v>-1.02</v>
      </c>
      <c r="G2936" s="5" t="str">
        <f>FIXED('WinBUGS output'!O2935,2)</f>
        <v>0.26</v>
      </c>
      <c r="H2936" s="38"/>
      <c r="I2936" s="38"/>
      <c r="J2936" s="38"/>
      <c r="X2936" s="5" t="str">
        <f t="shared" si="102"/>
        <v>Psychoeducational website</v>
      </c>
      <c r="Y2936" s="5" t="str">
        <f t="shared" si="103"/>
        <v>CBT individual (under 15 sessions)</v>
      </c>
      <c r="Z2936" s="5" t="str">
        <f>FIXED(EXP('WinBUGS output'!N2935),2)</f>
        <v>0.67</v>
      </c>
      <c r="AA2936" s="5" t="str">
        <f>FIXED(EXP('WinBUGS output'!M2935),2)</f>
        <v>0.36</v>
      </c>
      <c r="AB2936" s="5" t="str">
        <f>FIXED(EXP('WinBUGS output'!O2935),2)</f>
        <v>1.29</v>
      </c>
    </row>
    <row r="2937" spans="1:28" x14ac:dyDescent="0.25">
      <c r="A2937" s="15">
        <v>42</v>
      </c>
      <c r="B2937" s="15">
        <v>65</v>
      </c>
      <c r="C2937" s="5" t="str">
        <f>VLOOKUP(A2937,'WinBUGS output'!A:C,3,FALSE)</f>
        <v>Psychoeducational website</v>
      </c>
      <c r="D2937" s="5" t="str">
        <f>VLOOKUP(B2937,'WinBUGS output'!A:C,3,FALSE)</f>
        <v>CBT individual (under 15 sessions) + TAU</v>
      </c>
      <c r="E2937" s="5" t="str">
        <f>FIXED('WinBUGS output'!N2936,2)</f>
        <v>-0.33</v>
      </c>
      <c r="F2937" s="5" t="str">
        <f>FIXED('WinBUGS output'!M2936,2)</f>
        <v>-1.06</v>
      </c>
      <c r="G2937" s="5" t="str">
        <f>FIXED('WinBUGS output'!O2936,2)</f>
        <v>0.48</v>
      </c>
      <c r="H2937" s="38"/>
      <c r="I2937" s="38"/>
      <c r="J2937" s="38"/>
      <c r="X2937" s="5" t="str">
        <f t="shared" si="102"/>
        <v>Psychoeducational website</v>
      </c>
      <c r="Y2937" s="5" t="str">
        <f t="shared" si="103"/>
        <v>CBT individual (under 15 sessions) + TAU</v>
      </c>
      <c r="Z2937" s="5" t="str">
        <f>FIXED(EXP('WinBUGS output'!N2936),2)</f>
        <v>0.72</v>
      </c>
      <c r="AA2937" s="5" t="str">
        <f>FIXED(EXP('WinBUGS output'!M2936),2)</f>
        <v>0.35</v>
      </c>
      <c r="AB2937" s="5" t="str">
        <f>FIXED(EXP('WinBUGS output'!O2936),2)</f>
        <v>1.62</v>
      </c>
    </row>
    <row r="2938" spans="1:28" x14ac:dyDescent="0.25">
      <c r="A2938" s="15">
        <v>42</v>
      </c>
      <c r="B2938" s="15">
        <v>66</v>
      </c>
      <c r="C2938" s="5" t="str">
        <f>VLOOKUP(A2938,'WinBUGS output'!A:C,3,FALSE)</f>
        <v>Psychoeducational website</v>
      </c>
      <c r="D2938" s="5" t="str">
        <f>VLOOKUP(B2938,'WinBUGS output'!A:C,3,FALSE)</f>
        <v>CBT individual (over 15 sessions)</v>
      </c>
      <c r="E2938" s="5" t="str">
        <f>FIXED('WinBUGS output'!N2937,2)</f>
        <v>-0.45</v>
      </c>
      <c r="F2938" s="5" t="str">
        <f>FIXED('WinBUGS output'!M2937,2)</f>
        <v>-1.07</v>
      </c>
      <c r="G2938" s="5" t="str">
        <f>FIXED('WinBUGS output'!O2937,2)</f>
        <v>0.19</v>
      </c>
      <c r="H2938" s="38"/>
      <c r="I2938" s="38"/>
      <c r="J2938" s="38"/>
      <c r="X2938" s="5" t="str">
        <f t="shared" si="102"/>
        <v>Psychoeducational website</v>
      </c>
      <c r="Y2938" s="5" t="str">
        <f t="shared" si="103"/>
        <v>CBT individual (over 15 sessions)</v>
      </c>
      <c r="Z2938" s="5" t="str">
        <f>FIXED(EXP('WinBUGS output'!N2937),2)</f>
        <v>0.64</v>
      </c>
      <c r="AA2938" s="5" t="str">
        <f>FIXED(EXP('WinBUGS output'!M2937),2)</f>
        <v>0.34</v>
      </c>
      <c r="AB2938" s="5" t="str">
        <f>FIXED(EXP('WinBUGS output'!O2937),2)</f>
        <v>1.21</v>
      </c>
    </row>
    <row r="2939" spans="1:28" x14ac:dyDescent="0.25">
      <c r="A2939" s="15">
        <v>42</v>
      </c>
      <c r="B2939" s="15">
        <v>67</v>
      </c>
      <c r="C2939" s="5" t="str">
        <f>VLOOKUP(A2939,'WinBUGS output'!A:C,3,FALSE)</f>
        <v>Psychoeducational website</v>
      </c>
      <c r="D2939" s="5" t="str">
        <f>VLOOKUP(B2939,'WinBUGS output'!A:C,3,FALSE)</f>
        <v>CBT individual (over 15 sessions) + TAU</v>
      </c>
      <c r="E2939" s="5" t="str">
        <f>FIXED('WinBUGS output'!N2938,2)</f>
        <v>-0.48</v>
      </c>
      <c r="F2939" s="5" t="str">
        <f>FIXED('WinBUGS output'!M2938,2)</f>
        <v>-1.34</v>
      </c>
      <c r="G2939" s="5" t="str">
        <f>FIXED('WinBUGS output'!O2938,2)</f>
        <v>0.35</v>
      </c>
      <c r="H2939" s="38"/>
      <c r="I2939" s="38"/>
      <c r="J2939" s="38"/>
      <c r="X2939" s="5" t="str">
        <f t="shared" si="102"/>
        <v>Psychoeducational website</v>
      </c>
      <c r="Y2939" s="5" t="str">
        <f t="shared" si="103"/>
        <v>CBT individual (over 15 sessions) + TAU</v>
      </c>
      <c r="Z2939" s="5" t="str">
        <f>FIXED(EXP('WinBUGS output'!N2938),2)</f>
        <v>0.62</v>
      </c>
      <c r="AA2939" s="5" t="str">
        <f>FIXED(EXP('WinBUGS output'!M2938),2)</f>
        <v>0.26</v>
      </c>
      <c r="AB2939" s="5" t="str">
        <f>FIXED(EXP('WinBUGS output'!O2938),2)</f>
        <v>1.41</v>
      </c>
    </row>
    <row r="2940" spans="1:28" x14ac:dyDescent="0.25">
      <c r="A2940" s="15">
        <v>42</v>
      </c>
      <c r="B2940" s="15">
        <v>68</v>
      </c>
      <c r="C2940" s="5" t="str">
        <f>VLOOKUP(A2940,'WinBUGS output'!A:C,3,FALSE)</f>
        <v>Psychoeducational website</v>
      </c>
      <c r="D2940" s="5" t="str">
        <f>VLOOKUP(B2940,'WinBUGS output'!A:C,3,FALSE)</f>
        <v>Rational emotive behaviour therapy (REBT) individual</v>
      </c>
      <c r="E2940" s="5" t="str">
        <f>FIXED('WinBUGS output'!N2939,2)</f>
        <v>-0.49</v>
      </c>
      <c r="F2940" s="5" t="str">
        <f>FIXED('WinBUGS output'!M2939,2)</f>
        <v>-1.34</v>
      </c>
      <c r="G2940" s="5" t="str">
        <f>FIXED('WinBUGS output'!O2939,2)</f>
        <v>0.32</v>
      </c>
      <c r="H2940" s="38"/>
      <c r="I2940" s="38"/>
      <c r="J2940" s="38"/>
      <c r="X2940" s="5" t="str">
        <f t="shared" si="102"/>
        <v>Psychoeducational website</v>
      </c>
      <c r="Y2940" s="5" t="str">
        <f t="shared" si="103"/>
        <v>Rational emotive behaviour therapy (REBT) individual</v>
      </c>
      <c r="Z2940" s="5" t="str">
        <f>FIXED(EXP('WinBUGS output'!N2939),2)</f>
        <v>0.62</v>
      </c>
      <c r="AA2940" s="5" t="str">
        <f>FIXED(EXP('WinBUGS output'!M2939),2)</f>
        <v>0.26</v>
      </c>
      <c r="AB2940" s="5" t="str">
        <f>FIXED(EXP('WinBUGS output'!O2939),2)</f>
        <v>1.37</v>
      </c>
    </row>
    <row r="2941" spans="1:28" x14ac:dyDescent="0.25">
      <c r="A2941" s="15">
        <v>42</v>
      </c>
      <c r="B2941" s="15">
        <v>69</v>
      </c>
      <c r="C2941" s="5" t="str">
        <f>VLOOKUP(A2941,'WinBUGS output'!A:C,3,FALSE)</f>
        <v>Psychoeducational website</v>
      </c>
      <c r="D2941" s="5" t="str">
        <f>VLOOKUP(B2941,'WinBUGS output'!A:C,3,FALSE)</f>
        <v>Third-wave cognitive therapy individual</v>
      </c>
      <c r="E2941" s="5" t="str">
        <f>FIXED('WinBUGS output'!N2940,2)</f>
        <v>-0.53</v>
      </c>
      <c r="F2941" s="5" t="str">
        <f>FIXED('WinBUGS output'!M2940,2)</f>
        <v>-1.27</v>
      </c>
      <c r="G2941" s="5" t="str">
        <f>FIXED('WinBUGS output'!O2940,2)</f>
        <v>0.19</v>
      </c>
      <c r="H2941" s="38"/>
      <c r="I2941" s="38"/>
      <c r="J2941" s="38"/>
      <c r="X2941" s="5" t="str">
        <f t="shared" si="102"/>
        <v>Psychoeducational website</v>
      </c>
      <c r="Y2941" s="5" t="str">
        <f t="shared" si="103"/>
        <v>Third-wave cognitive therapy individual</v>
      </c>
      <c r="Z2941" s="5" t="str">
        <f>FIXED(EXP('WinBUGS output'!N2940),2)</f>
        <v>0.59</v>
      </c>
      <c r="AA2941" s="5" t="str">
        <f>FIXED(EXP('WinBUGS output'!M2940),2)</f>
        <v>0.28</v>
      </c>
      <c r="AB2941" s="5" t="str">
        <f>FIXED(EXP('WinBUGS output'!O2940),2)</f>
        <v>1.21</v>
      </c>
    </row>
    <row r="2942" spans="1:28" x14ac:dyDescent="0.25">
      <c r="A2942" s="15">
        <v>42</v>
      </c>
      <c r="B2942" s="15">
        <v>70</v>
      </c>
      <c r="C2942" s="5" t="str">
        <f>VLOOKUP(A2942,'WinBUGS output'!A:C,3,FALSE)</f>
        <v>Psychoeducational website</v>
      </c>
      <c r="D2942" s="5" t="str">
        <f>VLOOKUP(B2942,'WinBUGS output'!A:C,3,FALSE)</f>
        <v>Third-wave cognitive therapy individual + TAU</v>
      </c>
      <c r="E2942" s="5" t="str">
        <f>FIXED('WinBUGS output'!N2941,2)</f>
        <v>-0.49</v>
      </c>
      <c r="F2942" s="5" t="str">
        <f>FIXED('WinBUGS output'!M2941,2)</f>
        <v>-1.36</v>
      </c>
      <c r="G2942" s="5" t="str">
        <f>FIXED('WinBUGS output'!O2941,2)</f>
        <v>0.32</v>
      </c>
      <c r="H2942" s="38"/>
      <c r="I2942" s="38"/>
      <c r="J2942" s="38"/>
      <c r="X2942" s="5" t="str">
        <f t="shared" si="102"/>
        <v>Psychoeducational website</v>
      </c>
      <c r="Y2942" s="5" t="str">
        <f t="shared" si="103"/>
        <v>Third-wave cognitive therapy individual + TAU</v>
      </c>
      <c r="Z2942" s="5" t="str">
        <f>FIXED(EXP('WinBUGS output'!N2941),2)</f>
        <v>0.61</v>
      </c>
      <c r="AA2942" s="5" t="str">
        <f>FIXED(EXP('WinBUGS output'!M2941),2)</f>
        <v>0.26</v>
      </c>
      <c r="AB2942" s="5" t="str">
        <f>FIXED(EXP('WinBUGS output'!O2941),2)</f>
        <v>1.38</v>
      </c>
    </row>
    <row r="2943" spans="1:28" x14ac:dyDescent="0.25">
      <c r="A2943" s="15">
        <v>42</v>
      </c>
      <c r="B2943" s="15">
        <v>71</v>
      </c>
      <c r="C2943" s="5" t="str">
        <f>VLOOKUP(A2943,'WinBUGS output'!A:C,3,FALSE)</f>
        <v>Psychoeducational website</v>
      </c>
      <c r="D2943" s="5" t="str">
        <f>VLOOKUP(B2943,'WinBUGS output'!A:C,3,FALSE)</f>
        <v>CBT group (under 15 sessions)</v>
      </c>
      <c r="E2943" s="5" t="str">
        <f>FIXED('WinBUGS output'!N2942,2)</f>
        <v>-0.22</v>
      </c>
      <c r="F2943" s="5" t="str">
        <f>FIXED('WinBUGS output'!M2942,2)</f>
        <v>-0.99</v>
      </c>
      <c r="G2943" s="5" t="str">
        <f>FIXED('WinBUGS output'!O2942,2)</f>
        <v>0.58</v>
      </c>
      <c r="H2943" s="38"/>
      <c r="I2943" s="38"/>
      <c r="J2943" s="38"/>
      <c r="X2943" s="5" t="str">
        <f t="shared" si="102"/>
        <v>Psychoeducational website</v>
      </c>
      <c r="Y2943" s="5" t="str">
        <f t="shared" si="103"/>
        <v>CBT group (under 15 sessions)</v>
      </c>
      <c r="Z2943" s="5" t="str">
        <f>FIXED(EXP('WinBUGS output'!N2942),2)</f>
        <v>0.80</v>
      </c>
      <c r="AA2943" s="5" t="str">
        <f>FIXED(EXP('WinBUGS output'!M2942),2)</f>
        <v>0.37</v>
      </c>
      <c r="AB2943" s="5" t="str">
        <f>FIXED(EXP('WinBUGS output'!O2942),2)</f>
        <v>1.79</v>
      </c>
    </row>
    <row r="2944" spans="1:28" x14ac:dyDescent="0.25">
      <c r="A2944" s="15">
        <v>42</v>
      </c>
      <c r="B2944" s="15">
        <v>72</v>
      </c>
      <c r="C2944" s="5" t="str">
        <f>VLOOKUP(A2944,'WinBUGS output'!A:C,3,FALSE)</f>
        <v>Psychoeducational website</v>
      </c>
      <c r="D2944" s="5" t="str">
        <f>VLOOKUP(B2944,'WinBUGS output'!A:C,3,FALSE)</f>
        <v>CBT group (under 15 sessions) + TAU</v>
      </c>
      <c r="E2944" s="5" t="str">
        <f>FIXED('WinBUGS output'!N2943,2)</f>
        <v>-0.92</v>
      </c>
      <c r="F2944" s="5" t="str">
        <f>FIXED('WinBUGS output'!M2943,2)</f>
        <v>-2.00</v>
      </c>
      <c r="G2944" s="5" t="str">
        <f>FIXED('WinBUGS output'!O2943,2)</f>
        <v>0.02</v>
      </c>
      <c r="H2944" s="38"/>
      <c r="I2944" s="38"/>
      <c r="J2944" s="38"/>
      <c r="X2944" s="5" t="str">
        <f t="shared" si="102"/>
        <v>Psychoeducational website</v>
      </c>
      <c r="Y2944" s="5" t="str">
        <f t="shared" si="103"/>
        <v>CBT group (under 15 sessions) + TAU</v>
      </c>
      <c r="Z2944" s="5" t="str">
        <f>FIXED(EXP('WinBUGS output'!N2943),2)</f>
        <v>0.40</v>
      </c>
      <c r="AA2944" s="5" t="str">
        <f>FIXED(EXP('WinBUGS output'!M2943),2)</f>
        <v>0.14</v>
      </c>
      <c r="AB2944" s="5" t="str">
        <f>FIXED(EXP('WinBUGS output'!O2943),2)</f>
        <v>1.02</v>
      </c>
    </row>
    <row r="2945" spans="1:28" x14ac:dyDescent="0.25">
      <c r="A2945" s="15">
        <v>42</v>
      </c>
      <c r="B2945" s="15">
        <v>73</v>
      </c>
      <c r="C2945" s="5" t="str">
        <f>VLOOKUP(A2945,'WinBUGS output'!A:C,3,FALSE)</f>
        <v>Psychoeducational website</v>
      </c>
      <c r="D2945" s="5" t="str">
        <f>VLOOKUP(B2945,'WinBUGS output'!A:C,3,FALSE)</f>
        <v>CBT group (over 15 sessions)</v>
      </c>
      <c r="E2945" s="5" t="str">
        <f>FIXED('WinBUGS output'!N2944,2)</f>
        <v>-0.40</v>
      </c>
      <c r="F2945" s="5" t="str">
        <f>FIXED('WinBUGS output'!M2944,2)</f>
        <v>-1.29</v>
      </c>
      <c r="G2945" s="5" t="str">
        <f>FIXED('WinBUGS output'!O2944,2)</f>
        <v>0.49</v>
      </c>
      <c r="H2945" s="38"/>
      <c r="I2945" s="38"/>
      <c r="J2945" s="38"/>
      <c r="X2945" s="5" t="str">
        <f t="shared" si="102"/>
        <v>Psychoeducational website</v>
      </c>
      <c r="Y2945" s="5" t="str">
        <f t="shared" si="103"/>
        <v>CBT group (over 15 sessions)</v>
      </c>
      <c r="Z2945" s="5" t="str">
        <f>FIXED(EXP('WinBUGS output'!N2944),2)</f>
        <v>0.67</v>
      </c>
      <c r="AA2945" s="5" t="str">
        <f>FIXED(EXP('WinBUGS output'!M2944),2)</f>
        <v>0.28</v>
      </c>
      <c r="AB2945" s="5" t="str">
        <f>FIXED(EXP('WinBUGS output'!O2944),2)</f>
        <v>1.63</v>
      </c>
    </row>
    <row r="2946" spans="1:28" x14ac:dyDescent="0.25">
      <c r="A2946" s="15">
        <v>42</v>
      </c>
      <c r="B2946" s="15">
        <v>74</v>
      </c>
      <c r="C2946" s="5" t="str">
        <f>VLOOKUP(A2946,'WinBUGS output'!A:C,3,FALSE)</f>
        <v>Psychoeducational website</v>
      </c>
      <c r="D2946" s="5" t="str">
        <f>VLOOKUP(B2946,'WinBUGS output'!A:C,3,FALSE)</f>
        <v>Coping with Depression course (group)</v>
      </c>
      <c r="E2946" s="5" t="str">
        <f>FIXED('WinBUGS output'!N2945,2)</f>
        <v>-0.36</v>
      </c>
      <c r="F2946" s="5" t="str">
        <f>FIXED('WinBUGS output'!M2945,2)</f>
        <v>-1.14</v>
      </c>
      <c r="G2946" s="5" t="str">
        <f>FIXED('WinBUGS output'!O2945,2)</f>
        <v>0.44</v>
      </c>
      <c r="H2946" s="38"/>
      <c r="I2946" s="38"/>
      <c r="J2946" s="38"/>
      <c r="X2946" s="5" t="str">
        <f t="shared" si="102"/>
        <v>Psychoeducational website</v>
      </c>
      <c r="Y2946" s="5" t="str">
        <f t="shared" si="103"/>
        <v>Coping with Depression course (group)</v>
      </c>
      <c r="Z2946" s="5" t="str">
        <f>FIXED(EXP('WinBUGS output'!N2945),2)</f>
        <v>0.70</v>
      </c>
      <c r="AA2946" s="5" t="str">
        <f>FIXED(EXP('WinBUGS output'!M2945),2)</f>
        <v>0.32</v>
      </c>
      <c r="AB2946" s="5" t="str">
        <f>FIXED(EXP('WinBUGS output'!O2945),2)</f>
        <v>1.55</v>
      </c>
    </row>
    <row r="2947" spans="1:28" x14ac:dyDescent="0.25">
      <c r="A2947" s="15">
        <v>42</v>
      </c>
      <c r="B2947" s="15">
        <v>75</v>
      </c>
      <c r="C2947" s="5" t="str">
        <f>VLOOKUP(A2947,'WinBUGS output'!A:C,3,FALSE)</f>
        <v>Psychoeducational website</v>
      </c>
      <c r="D2947" s="5" t="str">
        <f>VLOOKUP(B2947,'WinBUGS output'!A:C,3,FALSE)</f>
        <v>Coping with Depression course (group) + TAU</v>
      </c>
      <c r="E2947" s="5" t="str">
        <f>FIXED('WinBUGS output'!N2946,2)</f>
        <v>-0.08</v>
      </c>
      <c r="F2947" s="5" t="str">
        <f>FIXED('WinBUGS output'!M2946,2)</f>
        <v>-0.92</v>
      </c>
      <c r="G2947" s="5" t="str">
        <f>FIXED('WinBUGS output'!O2946,2)</f>
        <v>0.88</v>
      </c>
      <c r="H2947" s="38"/>
      <c r="I2947" s="38"/>
      <c r="J2947" s="38"/>
      <c r="X2947" s="5" t="str">
        <f t="shared" si="102"/>
        <v>Psychoeducational website</v>
      </c>
      <c r="Y2947" s="5" t="str">
        <f t="shared" si="103"/>
        <v>Coping with Depression course (group) + TAU</v>
      </c>
      <c r="Z2947" s="5" t="str">
        <f>FIXED(EXP('WinBUGS output'!N2946),2)</f>
        <v>0.92</v>
      </c>
      <c r="AA2947" s="5" t="str">
        <f>FIXED(EXP('WinBUGS output'!M2946),2)</f>
        <v>0.40</v>
      </c>
      <c r="AB2947" s="5" t="str">
        <f>FIXED(EXP('WinBUGS output'!O2946),2)</f>
        <v>2.40</v>
      </c>
    </row>
    <row r="2948" spans="1:28" x14ac:dyDescent="0.25">
      <c r="A2948" s="15">
        <v>42</v>
      </c>
      <c r="B2948" s="15">
        <v>76</v>
      </c>
      <c r="C2948" s="5" t="str">
        <f>VLOOKUP(A2948,'WinBUGS output'!A:C,3,FALSE)</f>
        <v>Psychoeducational website</v>
      </c>
      <c r="D2948" s="5" t="str">
        <f>VLOOKUP(B2948,'WinBUGS output'!A:C,3,FALSE)</f>
        <v>Rational emotive behaviour therapy (REBT) group</v>
      </c>
      <c r="E2948" s="5" t="str">
        <f>FIXED('WinBUGS output'!N2947,2)</f>
        <v>-0.63</v>
      </c>
      <c r="F2948" s="5" t="str">
        <f>FIXED('WinBUGS output'!M2947,2)</f>
        <v>-1.77</v>
      </c>
      <c r="G2948" s="5" t="str">
        <f>FIXED('WinBUGS output'!O2947,2)</f>
        <v>0.33</v>
      </c>
      <c r="H2948" s="38"/>
      <c r="I2948" s="38"/>
      <c r="J2948" s="38"/>
      <c r="X2948" s="5" t="str">
        <f t="shared" si="102"/>
        <v>Psychoeducational website</v>
      </c>
      <c r="Y2948" s="5" t="str">
        <f t="shared" si="103"/>
        <v>Rational emotive behaviour therapy (REBT) group</v>
      </c>
      <c r="Z2948" s="5" t="str">
        <f>FIXED(EXP('WinBUGS output'!N2947),2)</f>
        <v>0.54</v>
      </c>
      <c r="AA2948" s="5" t="str">
        <f>FIXED(EXP('WinBUGS output'!M2947),2)</f>
        <v>0.17</v>
      </c>
      <c r="AB2948" s="5" t="str">
        <f>FIXED(EXP('WinBUGS output'!O2947),2)</f>
        <v>1.38</v>
      </c>
    </row>
    <row r="2949" spans="1:28" x14ac:dyDescent="0.25">
      <c r="A2949" s="15">
        <v>42</v>
      </c>
      <c r="B2949" s="15">
        <v>77</v>
      </c>
      <c r="C2949" s="5" t="str">
        <f>VLOOKUP(A2949,'WinBUGS output'!A:C,3,FALSE)</f>
        <v>Psychoeducational website</v>
      </c>
      <c r="D2949" s="5" t="str">
        <f>VLOOKUP(B2949,'WinBUGS output'!A:C,3,FALSE)</f>
        <v>Third-wave cognitive therapy group</v>
      </c>
      <c r="E2949" s="5" t="str">
        <f>FIXED('WinBUGS output'!N2948,2)</f>
        <v>-0.20</v>
      </c>
      <c r="F2949" s="5" t="str">
        <f>FIXED('WinBUGS output'!M2948,2)</f>
        <v>-1.06</v>
      </c>
      <c r="G2949" s="5" t="str">
        <f>FIXED('WinBUGS output'!O2948,2)</f>
        <v>0.75</v>
      </c>
      <c r="H2949" s="38"/>
      <c r="I2949" s="38"/>
      <c r="J2949" s="38"/>
      <c r="X2949" s="5" t="str">
        <f t="shared" ref="X2949:X3012" si="104">C2949</f>
        <v>Psychoeducational website</v>
      </c>
      <c r="Y2949" s="5" t="str">
        <f t="shared" ref="Y2949:Y3012" si="105">D2949</f>
        <v>Third-wave cognitive therapy group</v>
      </c>
      <c r="Z2949" s="5" t="str">
        <f>FIXED(EXP('WinBUGS output'!N2948),2)</f>
        <v>0.82</v>
      </c>
      <c r="AA2949" s="5" t="str">
        <f>FIXED(EXP('WinBUGS output'!M2948),2)</f>
        <v>0.35</v>
      </c>
      <c r="AB2949" s="5" t="str">
        <f>FIXED(EXP('WinBUGS output'!O2948),2)</f>
        <v>2.11</v>
      </c>
    </row>
    <row r="2950" spans="1:28" x14ac:dyDescent="0.25">
      <c r="A2950" s="15">
        <v>42</v>
      </c>
      <c r="B2950" s="15">
        <v>78</v>
      </c>
      <c r="C2950" s="5" t="str">
        <f>VLOOKUP(A2950,'WinBUGS output'!A:C,3,FALSE)</f>
        <v>Psychoeducational website</v>
      </c>
      <c r="D2950" s="5" t="str">
        <f>VLOOKUP(B2950,'WinBUGS output'!A:C,3,FALSE)</f>
        <v>Third-wave cognitive therapy group + TAU</v>
      </c>
      <c r="E2950" s="5" t="str">
        <f>FIXED('WinBUGS output'!N2949,2)</f>
        <v>-0.52</v>
      </c>
      <c r="F2950" s="5" t="str">
        <f>FIXED('WinBUGS output'!M2949,2)</f>
        <v>-1.56</v>
      </c>
      <c r="G2950" s="5" t="str">
        <f>FIXED('WinBUGS output'!O2949,2)</f>
        <v>0.44</v>
      </c>
      <c r="H2950" s="38"/>
      <c r="I2950" s="38"/>
      <c r="J2950" s="38"/>
      <c r="X2950" s="5" t="str">
        <f t="shared" si="104"/>
        <v>Psychoeducational website</v>
      </c>
      <c r="Y2950" s="5" t="str">
        <f t="shared" si="105"/>
        <v>Third-wave cognitive therapy group + TAU</v>
      </c>
      <c r="Z2950" s="5" t="str">
        <f>FIXED(EXP('WinBUGS output'!N2949),2)</f>
        <v>0.59</v>
      </c>
      <c r="AA2950" s="5" t="str">
        <f>FIXED(EXP('WinBUGS output'!M2949),2)</f>
        <v>0.21</v>
      </c>
      <c r="AB2950" s="5" t="str">
        <f>FIXED(EXP('WinBUGS output'!O2949),2)</f>
        <v>1.55</v>
      </c>
    </row>
    <row r="2951" spans="1:28" x14ac:dyDescent="0.25">
      <c r="A2951" s="15">
        <v>42</v>
      </c>
      <c r="B2951" s="15">
        <v>79</v>
      </c>
      <c r="C2951" s="5" t="str">
        <f>VLOOKUP(A2951,'WinBUGS output'!A:C,3,FALSE)</f>
        <v>Psychoeducational website</v>
      </c>
      <c r="D2951" s="5" t="str">
        <f>VLOOKUP(B2951,'WinBUGS output'!A:C,3,FALSE)</f>
        <v>CBT individual (over 15 sessions) + any AD</v>
      </c>
      <c r="E2951" s="5" t="str">
        <f>FIXED('WinBUGS output'!N2950,2)</f>
        <v>0.03</v>
      </c>
      <c r="F2951" s="5" t="str">
        <f>FIXED('WinBUGS output'!M2950,2)</f>
        <v>-1.09</v>
      </c>
      <c r="G2951" s="5" t="str">
        <f>FIXED('WinBUGS output'!O2950,2)</f>
        <v>1.20</v>
      </c>
      <c r="H2951" s="38"/>
      <c r="I2951" s="38"/>
      <c r="J2951" s="38"/>
      <c r="X2951" s="5" t="str">
        <f t="shared" si="104"/>
        <v>Psychoeducational website</v>
      </c>
      <c r="Y2951" s="5" t="str">
        <f t="shared" si="105"/>
        <v>CBT individual (over 15 sessions) + any AD</v>
      </c>
      <c r="Z2951" s="5" t="str">
        <f>FIXED(EXP('WinBUGS output'!N2950),2)</f>
        <v>1.03</v>
      </c>
      <c r="AA2951" s="5" t="str">
        <f>FIXED(EXP('WinBUGS output'!M2950),2)</f>
        <v>0.34</v>
      </c>
      <c r="AB2951" s="5" t="str">
        <f>FIXED(EXP('WinBUGS output'!O2950),2)</f>
        <v>3.33</v>
      </c>
    </row>
    <row r="2952" spans="1:28" x14ac:dyDescent="0.25">
      <c r="A2952" s="15">
        <v>42</v>
      </c>
      <c r="B2952" s="15">
        <v>80</v>
      </c>
      <c r="C2952" s="5" t="str">
        <f>VLOOKUP(A2952,'WinBUGS output'!A:C,3,FALSE)</f>
        <v>Psychoeducational website</v>
      </c>
      <c r="D2952" s="5" t="str">
        <f>VLOOKUP(B2952,'WinBUGS output'!A:C,3,FALSE)</f>
        <v>CBT individual (over 15 sessions) + any TCA</v>
      </c>
      <c r="E2952" s="5" t="str">
        <f>FIXED('WinBUGS output'!N2951,2)</f>
        <v>-0.07</v>
      </c>
      <c r="F2952" s="5" t="str">
        <f>FIXED('WinBUGS output'!M2951,2)</f>
        <v>-1.04</v>
      </c>
      <c r="G2952" s="5" t="str">
        <f>FIXED('WinBUGS output'!O2951,2)</f>
        <v>0.89</v>
      </c>
      <c r="H2952" s="38"/>
      <c r="I2952" s="38"/>
      <c r="J2952" s="38"/>
      <c r="X2952" s="5" t="str">
        <f t="shared" si="104"/>
        <v>Psychoeducational website</v>
      </c>
      <c r="Y2952" s="5" t="str">
        <f t="shared" si="105"/>
        <v>CBT individual (over 15 sessions) + any TCA</v>
      </c>
      <c r="Z2952" s="5" t="str">
        <f>FIXED(EXP('WinBUGS output'!N2951),2)</f>
        <v>0.93</v>
      </c>
      <c r="AA2952" s="5" t="str">
        <f>FIXED(EXP('WinBUGS output'!M2951),2)</f>
        <v>0.35</v>
      </c>
      <c r="AB2952" s="5" t="str">
        <f>FIXED(EXP('WinBUGS output'!O2951),2)</f>
        <v>2.44</v>
      </c>
    </row>
    <row r="2953" spans="1:28" x14ac:dyDescent="0.25">
      <c r="A2953" s="15">
        <v>42</v>
      </c>
      <c r="B2953" s="15">
        <v>81</v>
      </c>
      <c r="C2953" s="5" t="str">
        <f>VLOOKUP(A2953,'WinBUGS output'!A:C,3,FALSE)</f>
        <v>Psychoeducational website</v>
      </c>
      <c r="D2953" s="5" t="str">
        <f>VLOOKUP(B2953,'WinBUGS output'!A:C,3,FALSE)</f>
        <v>CBT individual (over 15 sessions) + imipramine</v>
      </c>
      <c r="E2953" s="5" t="str">
        <f>FIXED('WinBUGS output'!N2952,2)</f>
        <v>-0.09</v>
      </c>
      <c r="F2953" s="5" t="str">
        <f>FIXED('WinBUGS output'!M2952,2)</f>
        <v>-1.13</v>
      </c>
      <c r="G2953" s="5" t="str">
        <f>FIXED('WinBUGS output'!O2952,2)</f>
        <v>0.95</v>
      </c>
      <c r="H2953" s="38"/>
      <c r="I2953" s="38"/>
      <c r="J2953" s="38"/>
      <c r="X2953" s="5" t="str">
        <f t="shared" si="104"/>
        <v>Psychoeducational website</v>
      </c>
      <c r="Y2953" s="5" t="str">
        <f t="shared" si="105"/>
        <v>CBT individual (over 15 sessions) + imipramine</v>
      </c>
      <c r="Z2953" s="5" t="str">
        <f>FIXED(EXP('WinBUGS output'!N2952),2)</f>
        <v>0.91</v>
      </c>
      <c r="AA2953" s="5" t="str">
        <f>FIXED(EXP('WinBUGS output'!M2952),2)</f>
        <v>0.32</v>
      </c>
      <c r="AB2953" s="5" t="str">
        <f>FIXED(EXP('WinBUGS output'!O2952),2)</f>
        <v>2.60</v>
      </c>
    </row>
    <row r="2954" spans="1:28" x14ac:dyDescent="0.25">
      <c r="A2954" s="15">
        <v>42</v>
      </c>
      <c r="B2954" s="15">
        <v>82</v>
      </c>
      <c r="C2954" s="5" t="str">
        <f>VLOOKUP(A2954,'WinBUGS output'!A:C,3,FALSE)</f>
        <v>Psychoeducational website</v>
      </c>
      <c r="D2954" s="5" t="str">
        <f>VLOOKUP(B2954,'WinBUGS output'!A:C,3,FALSE)</f>
        <v>CBT group (under 15 sessions) + imipramine</v>
      </c>
      <c r="E2954" s="5" t="str">
        <f>FIXED('WinBUGS output'!N2953,2)</f>
        <v>0.78</v>
      </c>
      <c r="F2954" s="5" t="str">
        <f>FIXED('WinBUGS output'!M2953,2)</f>
        <v>-0.76</v>
      </c>
      <c r="G2954" s="5" t="str">
        <f>FIXED('WinBUGS output'!O2953,2)</f>
        <v>2.32</v>
      </c>
      <c r="H2954" s="38"/>
      <c r="I2954" s="38"/>
      <c r="J2954" s="38"/>
      <c r="X2954" s="5" t="str">
        <f t="shared" si="104"/>
        <v>Psychoeducational website</v>
      </c>
      <c r="Y2954" s="5" t="str">
        <f t="shared" si="105"/>
        <v>CBT group (under 15 sessions) + imipramine</v>
      </c>
      <c r="Z2954" s="5" t="str">
        <f>FIXED(EXP('WinBUGS output'!N2953),2)</f>
        <v>2.18</v>
      </c>
      <c r="AA2954" s="5" t="str">
        <f>FIXED(EXP('WinBUGS output'!M2953),2)</f>
        <v>0.47</v>
      </c>
      <c r="AB2954" s="5" t="str">
        <f>FIXED(EXP('WinBUGS output'!O2953),2)</f>
        <v>10.16</v>
      </c>
    </row>
    <row r="2955" spans="1:28" x14ac:dyDescent="0.25">
      <c r="A2955" s="15">
        <v>42</v>
      </c>
      <c r="B2955" s="15">
        <v>83</v>
      </c>
      <c r="C2955" s="5" t="str">
        <f>VLOOKUP(A2955,'WinBUGS output'!A:C,3,FALSE)</f>
        <v>Psychoeducational website</v>
      </c>
      <c r="D2955" s="5" t="str">
        <f>VLOOKUP(B2955,'WinBUGS output'!A:C,3,FALSE)</f>
        <v>Problem solving individual + any SSRI</v>
      </c>
      <c r="E2955" s="5" t="str">
        <f>FIXED('WinBUGS output'!N2954,2)</f>
        <v>-0.89</v>
      </c>
      <c r="F2955" s="5" t="str">
        <f>FIXED('WinBUGS output'!M2954,2)</f>
        <v>-2.37</v>
      </c>
      <c r="G2955" s="5" t="str">
        <f>FIXED('WinBUGS output'!O2954,2)</f>
        <v>0.53</v>
      </c>
      <c r="H2955" s="38"/>
      <c r="I2955" s="38"/>
      <c r="J2955" s="38"/>
      <c r="X2955" s="5" t="str">
        <f t="shared" si="104"/>
        <v>Psychoeducational website</v>
      </c>
      <c r="Y2955" s="5" t="str">
        <f t="shared" si="105"/>
        <v>Problem solving individual + any SSRI</v>
      </c>
      <c r="Z2955" s="5" t="str">
        <f>FIXED(EXP('WinBUGS output'!N2954),2)</f>
        <v>0.41</v>
      </c>
      <c r="AA2955" s="5" t="str">
        <f>FIXED(EXP('WinBUGS output'!M2954),2)</f>
        <v>0.09</v>
      </c>
      <c r="AB2955" s="5" t="str">
        <f>FIXED(EXP('WinBUGS output'!O2954),2)</f>
        <v>1.69</v>
      </c>
    </row>
    <row r="2956" spans="1:28" x14ac:dyDescent="0.25">
      <c r="A2956" s="15">
        <v>42</v>
      </c>
      <c r="B2956" s="15">
        <v>84</v>
      </c>
      <c r="C2956" s="5" t="str">
        <f>VLOOKUP(A2956,'WinBUGS output'!A:C,3,FALSE)</f>
        <v>Psychoeducational website</v>
      </c>
      <c r="D2956" s="5" t="str">
        <f>VLOOKUP(B2956,'WinBUGS output'!A:C,3,FALSE)</f>
        <v>Supportive psychotherapy + any SSRI</v>
      </c>
      <c r="E2956" s="5" t="str">
        <f>FIXED('WinBUGS output'!N2955,2)</f>
        <v>-0.15</v>
      </c>
      <c r="F2956" s="5" t="str">
        <f>FIXED('WinBUGS output'!M2955,2)</f>
        <v>-2.08</v>
      </c>
      <c r="G2956" s="5" t="str">
        <f>FIXED('WinBUGS output'!O2955,2)</f>
        <v>1.76</v>
      </c>
      <c r="H2956" s="38"/>
      <c r="I2956" s="38"/>
      <c r="J2956" s="38"/>
      <c r="X2956" s="5" t="str">
        <f t="shared" si="104"/>
        <v>Psychoeducational website</v>
      </c>
      <c r="Y2956" s="5" t="str">
        <f t="shared" si="105"/>
        <v>Supportive psychotherapy + any SSRI</v>
      </c>
      <c r="Z2956" s="5" t="str">
        <f>FIXED(EXP('WinBUGS output'!N2955),2)</f>
        <v>0.86</v>
      </c>
      <c r="AA2956" s="5" t="str">
        <f>FIXED(EXP('WinBUGS output'!M2955),2)</f>
        <v>0.12</v>
      </c>
      <c r="AB2956" s="5" t="str">
        <f>FIXED(EXP('WinBUGS output'!O2955),2)</f>
        <v>5.79</v>
      </c>
    </row>
    <row r="2957" spans="1:28" x14ac:dyDescent="0.25">
      <c r="A2957" s="15">
        <v>42</v>
      </c>
      <c r="B2957" s="15">
        <v>85</v>
      </c>
      <c r="C2957" s="5" t="str">
        <f>VLOOKUP(A2957,'WinBUGS output'!A:C,3,FALSE)</f>
        <v>Psychoeducational website</v>
      </c>
      <c r="D2957" s="5" t="str">
        <f>VLOOKUP(B2957,'WinBUGS output'!A:C,3,FALSE)</f>
        <v>Interpersonal psychotherapy (IPT) + any AD</v>
      </c>
      <c r="E2957" s="5" t="str">
        <f>FIXED('WinBUGS output'!N2956,2)</f>
        <v>-0.30</v>
      </c>
      <c r="F2957" s="5" t="str">
        <f>FIXED('WinBUGS output'!M2956,2)</f>
        <v>-1.64</v>
      </c>
      <c r="G2957" s="5" t="str">
        <f>FIXED('WinBUGS output'!O2956,2)</f>
        <v>1.04</v>
      </c>
      <c r="H2957" s="38"/>
      <c r="I2957" s="38"/>
      <c r="J2957" s="38"/>
      <c r="X2957" s="5" t="str">
        <f t="shared" si="104"/>
        <v>Psychoeducational website</v>
      </c>
      <c r="Y2957" s="5" t="str">
        <f t="shared" si="105"/>
        <v>Interpersonal psychotherapy (IPT) + any AD</v>
      </c>
      <c r="Z2957" s="5" t="str">
        <f>FIXED(EXP('WinBUGS output'!N2956),2)</f>
        <v>0.74</v>
      </c>
      <c r="AA2957" s="5" t="str">
        <f>FIXED(EXP('WinBUGS output'!M2956),2)</f>
        <v>0.19</v>
      </c>
      <c r="AB2957" s="5" t="str">
        <f>FIXED(EXP('WinBUGS output'!O2956),2)</f>
        <v>2.82</v>
      </c>
    </row>
    <row r="2958" spans="1:28" x14ac:dyDescent="0.25">
      <c r="A2958" s="15">
        <v>42</v>
      </c>
      <c r="B2958" s="15">
        <v>86</v>
      </c>
      <c r="C2958" s="5" t="str">
        <f>VLOOKUP(A2958,'WinBUGS output'!A:C,3,FALSE)</f>
        <v>Psychoeducational website</v>
      </c>
      <c r="D2958" s="5" t="str">
        <f>VLOOKUP(B2958,'WinBUGS output'!A:C,3,FALSE)</f>
        <v>Interpersonal psychotherapy (IPT) + imipramine</v>
      </c>
      <c r="E2958" s="5" t="str">
        <f>FIXED('WinBUGS output'!N2957,2)</f>
        <v>-0.40</v>
      </c>
      <c r="F2958" s="5" t="str">
        <f>FIXED('WinBUGS output'!M2957,2)</f>
        <v>-1.89</v>
      </c>
      <c r="G2958" s="5" t="str">
        <f>FIXED('WinBUGS output'!O2957,2)</f>
        <v>1.05</v>
      </c>
      <c r="H2958" s="38"/>
      <c r="I2958" s="38"/>
      <c r="J2958" s="38"/>
      <c r="X2958" s="5" t="str">
        <f t="shared" si="104"/>
        <v>Psychoeducational website</v>
      </c>
      <c r="Y2958" s="5" t="str">
        <f t="shared" si="105"/>
        <v>Interpersonal psychotherapy (IPT) + imipramine</v>
      </c>
      <c r="Z2958" s="5" t="str">
        <f>FIXED(EXP('WinBUGS output'!N2957),2)</f>
        <v>0.67</v>
      </c>
      <c r="AA2958" s="5" t="str">
        <f>FIXED(EXP('WinBUGS output'!M2957),2)</f>
        <v>0.15</v>
      </c>
      <c r="AB2958" s="5" t="str">
        <f>FIXED(EXP('WinBUGS output'!O2957),2)</f>
        <v>2.86</v>
      </c>
    </row>
    <row r="2959" spans="1:28" x14ac:dyDescent="0.25">
      <c r="A2959" s="15">
        <v>42</v>
      </c>
      <c r="B2959" s="15">
        <v>87</v>
      </c>
      <c r="C2959" s="5" t="str">
        <f>VLOOKUP(A2959,'WinBUGS output'!A:C,3,FALSE)</f>
        <v>Psychoeducational website</v>
      </c>
      <c r="D2959" s="5" t="str">
        <f>VLOOKUP(B2959,'WinBUGS output'!A:C,3,FALSE)</f>
        <v>Short-term psychodynamic psychotherapy individual + Any AD</v>
      </c>
      <c r="E2959" s="5" t="str">
        <f>FIXED('WinBUGS output'!N2958,2)</f>
        <v>0.34</v>
      </c>
      <c r="F2959" s="5" t="str">
        <f>FIXED('WinBUGS output'!M2958,2)</f>
        <v>-0.64</v>
      </c>
      <c r="G2959" s="5" t="str">
        <f>FIXED('WinBUGS output'!O2958,2)</f>
        <v>1.35</v>
      </c>
      <c r="H2959" s="38"/>
      <c r="I2959" s="38"/>
      <c r="J2959" s="38"/>
      <c r="X2959" s="5" t="str">
        <f t="shared" si="104"/>
        <v>Psychoeducational website</v>
      </c>
      <c r="Y2959" s="5" t="str">
        <f t="shared" si="105"/>
        <v>Short-term psychodynamic psychotherapy individual + Any AD</v>
      </c>
      <c r="Z2959" s="5" t="str">
        <f>FIXED(EXP('WinBUGS output'!N2958),2)</f>
        <v>1.41</v>
      </c>
      <c r="AA2959" s="5" t="str">
        <f>FIXED(EXP('WinBUGS output'!M2958),2)</f>
        <v>0.53</v>
      </c>
      <c r="AB2959" s="5" t="str">
        <f>FIXED(EXP('WinBUGS output'!O2958),2)</f>
        <v>3.85</v>
      </c>
    </row>
    <row r="2960" spans="1:28" x14ac:dyDescent="0.25">
      <c r="A2960" s="15">
        <v>42</v>
      </c>
      <c r="B2960" s="15">
        <v>88</v>
      </c>
      <c r="C2960" s="5" t="str">
        <f>VLOOKUP(A2960,'WinBUGS output'!A:C,3,FALSE)</f>
        <v>Psychoeducational website</v>
      </c>
      <c r="D2960" s="5" t="str">
        <f>VLOOKUP(B2960,'WinBUGS output'!A:C,3,FALSE)</f>
        <v>Short-term psychodynamic psychotherapy individual + any SSRI</v>
      </c>
      <c r="E2960" s="5" t="str">
        <f>FIXED('WinBUGS output'!N2959,2)</f>
        <v>0.33</v>
      </c>
      <c r="F2960" s="5" t="str">
        <f>FIXED('WinBUGS output'!M2959,2)</f>
        <v>-0.87</v>
      </c>
      <c r="G2960" s="5" t="str">
        <f>FIXED('WinBUGS output'!O2959,2)</f>
        <v>1.54</v>
      </c>
      <c r="H2960" s="38"/>
      <c r="I2960" s="38"/>
      <c r="J2960" s="38"/>
      <c r="X2960" s="5" t="str">
        <f t="shared" si="104"/>
        <v>Psychoeducational website</v>
      </c>
      <c r="Y2960" s="5" t="str">
        <f t="shared" si="105"/>
        <v>Short-term psychodynamic psychotherapy individual + any SSRI</v>
      </c>
      <c r="Z2960" s="5" t="str">
        <f>FIXED(EXP('WinBUGS output'!N2959),2)</f>
        <v>1.39</v>
      </c>
      <c r="AA2960" s="5" t="str">
        <f>FIXED(EXP('WinBUGS output'!M2959),2)</f>
        <v>0.42</v>
      </c>
      <c r="AB2960" s="5" t="str">
        <f>FIXED(EXP('WinBUGS output'!O2959),2)</f>
        <v>4.65</v>
      </c>
    </row>
    <row r="2961" spans="1:28" x14ac:dyDescent="0.25">
      <c r="A2961" s="15">
        <v>42</v>
      </c>
      <c r="B2961" s="15">
        <v>89</v>
      </c>
      <c r="C2961" s="5" t="str">
        <f>VLOOKUP(A2961,'WinBUGS output'!A:C,3,FALSE)</f>
        <v>Psychoeducational website</v>
      </c>
      <c r="D2961" s="5" t="str">
        <f>VLOOKUP(B2961,'WinBUGS output'!A:C,3,FALSE)</f>
        <v>CBT individual (over 15 sessions) + Pill placebo</v>
      </c>
      <c r="E2961" s="5" t="str">
        <f>FIXED('WinBUGS output'!N2960,2)</f>
        <v>-1.24</v>
      </c>
      <c r="F2961" s="5" t="str">
        <f>FIXED('WinBUGS output'!M2960,2)</f>
        <v>-2.67</v>
      </c>
      <c r="G2961" s="5" t="str">
        <f>FIXED('WinBUGS output'!O2960,2)</f>
        <v>0.07</v>
      </c>
      <c r="H2961" s="38"/>
      <c r="I2961" s="38"/>
      <c r="J2961" s="38"/>
      <c r="X2961" s="5" t="str">
        <f t="shared" si="104"/>
        <v>Psychoeducational website</v>
      </c>
      <c r="Y2961" s="5" t="str">
        <f t="shared" si="105"/>
        <v>CBT individual (over 15 sessions) + Pill placebo</v>
      </c>
      <c r="Z2961" s="5" t="str">
        <f>FIXED(EXP('WinBUGS output'!N2960),2)</f>
        <v>0.29</v>
      </c>
      <c r="AA2961" s="5" t="str">
        <f>FIXED(EXP('WinBUGS output'!M2960),2)</f>
        <v>0.07</v>
      </c>
      <c r="AB2961" s="5" t="str">
        <f>FIXED(EXP('WinBUGS output'!O2960),2)</f>
        <v>1.08</v>
      </c>
    </row>
    <row r="2962" spans="1:28" x14ac:dyDescent="0.25">
      <c r="A2962" s="15">
        <v>42</v>
      </c>
      <c r="B2962" s="15">
        <v>90</v>
      </c>
      <c r="C2962" s="5" t="str">
        <f>VLOOKUP(A2962,'WinBUGS output'!A:C,3,FALSE)</f>
        <v>Psychoeducational website</v>
      </c>
      <c r="D2962" s="5" t="str">
        <f>VLOOKUP(B2962,'WinBUGS output'!A:C,3,FALSE)</f>
        <v xml:space="preserve">Interpersonal psychotherapy (IPT) + Pill placebo </v>
      </c>
      <c r="E2962" s="5" t="str">
        <f>FIXED('WinBUGS output'!N2961,2)</f>
        <v>-1.07</v>
      </c>
      <c r="F2962" s="5" t="str">
        <f>FIXED('WinBUGS output'!M2961,2)</f>
        <v>-2.35</v>
      </c>
      <c r="G2962" s="5" t="str">
        <f>FIXED('WinBUGS output'!O2961,2)</f>
        <v>0.17</v>
      </c>
      <c r="H2962" s="38"/>
      <c r="I2962" s="38"/>
      <c r="J2962" s="38"/>
      <c r="X2962" s="5" t="str">
        <f t="shared" si="104"/>
        <v>Psychoeducational website</v>
      </c>
      <c r="Y2962" s="5" t="str">
        <f t="shared" si="105"/>
        <v xml:space="preserve">Interpersonal psychotherapy (IPT) + Pill placebo </v>
      </c>
      <c r="Z2962" s="5" t="str">
        <f>FIXED(EXP('WinBUGS output'!N2961),2)</f>
        <v>0.34</v>
      </c>
      <c r="AA2962" s="5" t="str">
        <f>FIXED(EXP('WinBUGS output'!M2961),2)</f>
        <v>0.09</v>
      </c>
      <c r="AB2962" s="5" t="str">
        <f>FIXED(EXP('WinBUGS output'!O2961),2)</f>
        <v>1.19</v>
      </c>
    </row>
    <row r="2963" spans="1:28" x14ac:dyDescent="0.25">
      <c r="A2963" s="15">
        <v>42</v>
      </c>
      <c r="B2963" s="15">
        <v>91</v>
      </c>
      <c r="C2963" s="5" t="str">
        <f>VLOOKUP(A2963,'WinBUGS output'!A:C,3,FALSE)</f>
        <v>Psychoeducational website</v>
      </c>
      <c r="D2963" s="5" t="str">
        <f>VLOOKUP(B2963,'WinBUGS output'!A:C,3,FALSE)</f>
        <v>Exercise + CBT individual (under 15 sessions)</v>
      </c>
      <c r="E2963" s="5" t="str">
        <f>FIXED('WinBUGS output'!N2962,2)</f>
        <v>-0.49</v>
      </c>
      <c r="F2963" s="5" t="str">
        <f>FIXED('WinBUGS output'!M2962,2)</f>
        <v>-1.65</v>
      </c>
      <c r="G2963" s="5" t="str">
        <f>FIXED('WinBUGS output'!O2962,2)</f>
        <v>0.58</v>
      </c>
      <c r="H2963" s="38"/>
      <c r="I2963" s="38"/>
      <c r="J2963" s="38"/>
      <c r="X2963" s="5" t="str">
        <f t="shared" si="104"/>
        <v>Psychoeducational website</v>
      </c>
      <c r="Y2963" s="5" t="str">
        <f t="shared" si="105"/>
        <v>Exercise + CBT individual (under 15 sessions)</v>
      </c>
      <c r="Z2963" s="5" t="str">
        <f>FIXED(EXP('WinBUGS output'!N2962),2)</f>
        <v>0.61</v>
      </c>
      <c r="AA2963" s="5" t="str">
        <f>FIXED(EXP('WinBUGS output'!M2962),2)</f>
        <v>0.19</v>
      </c>
      <c r="AB2963" s="5" t="str">
        <f>FIXED(EXP('WinBUGS output'!O2962),2)</f>
        <v>1.79</v>
      </c>
    </row>
    <row r="2964" spans="1:28" x14ac:dyDescent="0.25">
      <c r="A2964" s="15">
        <v>42</v>
      </c>
      <c r="B2964" s="15">
        <v>92</v>
      </c>
      <c r="C2964" s="5" t="str">
        <f>VLOOKUP(A2964,'WinBUGS output'!A:C,3,FALSE)</f>
        <v>Psychoeducational website</v>
      </c>
      <c r="D2964" s="5" t="str">
        <f>VLOOKUP(B2964,'WinBUGS output'!A:C,3,FALSE)</f>
        <v>Exercise + Sertraline</v>
      </c>
      <c r="E2964" s="5" t="str">
        <f>FIXED('WinBUGS output'!N2963,2)</f>
        <v>-0.38</v>
      </c>
      <c r="F2964" s="5" t="str">
        <f>FIXED('WinBUGS output'!M2963,2)</f>
        <v>-1.26</v>
      </c>
      <c r="G2964" s="5" t="str">
        <f>FIXED('WinBUGS output'!O2963,2)</f>
        <v>0.50</v>
      </c>
      <c r="H2964" s="38"/>
      <c r="I2964" s="38"/>
      <c r="J2964" s="38"/>
      <c r="X2964" s="5" t="str">
        <f t="shared" si="104"/>
        <v>Psychoeducational website</v>
      </c>
      <c r="Y2964" s="5" t="str">
        <f t="shared" si="105"/>
        <v>Exercise + Sertraline</v>
      </c>
      <c r="Z2964" s="5" t="str">
        <f>FIXED(EXP('WinBUGS output'!N2963),2)</f>
        <v>0.68</v>
      </c>
      <c r="AA2964" s="5" t="str">
        <f>FIXED(EXP('WinBUGS output'!M2963),2)</f>
        <v>0.29</v>
      </c>
      <c r="AB2964" s="5" t="str">
        <f>FIXED(EXP('WinBUGS output'!O2963),2)</f>
        <v>1.65</v>
      </c>
    </row>
    <row r="2965" spans="1:28" x14ac:dyDescent="0.25">
      <c r="A2965" s="15">
        <v>43</v>
      </c>
      <c r="B2965" s="15">
        <v>44</v>
      </c>
      <c r="C2965" s="5" t="str">
        <f>VLOOKUP(A2965,'WinBUGS output'!A:C,3,FALSE)</f>
        <v>Tailored computerised psychoeducation and self-help strategies</v>
      </c>
      <c r="D2965" s="5" t="str">
        <f>VLOOKUP(B2965,'WinBUGS output'!A:C,3,FALSE)</f>
        <v>Lifestyle factors discussion</v>
      </c>
      <c r="E2965" s="5" t="str">
        <f>FIXED('WinBUGS output'!N2964,2)</f>
        <v>-0.69</v>
      </c>
      <c r="F2965" s="5" t="str">
        <f>FIXED('WinBUGS output'!M2964,2)</f>
        <v>-1.55</v>
      </c>
      <c r="G2965" s="5" t="str">
        <f>FIXED('WinBUGS output'!O2964,2)</f>
        <v>0.19</v>
      </c>
      <c r="H2965" s="38"/>
      <c r="I2965" s="38"/>
      <c r="J2965" s="38"/>
      <c r="X2965" s="5" t="str">
        <f t="shared" si="104"/>
        <v>Tailored computerised psychoeducation and self-help strategies</v>
      </c>
      <c r="Y2965" s="5" t="str">
        <f t="shared" si="105"/>
        <v>Lifestyle factors discussion</v>
      </c>
      <c r="Z2965" s="5" t="str">
        <f>FIXED(EXP('WinBUGS output'!N2964),2)</f>
        <v>0.50</v>
      </c>
      <c r="AA2965" s="5" t="str">
        <f>FIXED(EXP('WinBUGS output'!M2964),2)</f>
        <v>0.21</v>
      </c>
      <c r="AB2965" s="5" t="str">
        <f>FIXED(EXP('WinBUGS output'!O2964),2)</f>
        <v>1.20</v>
      </c>
    </row>
    <row r="2966" spans="1:28" x14ac:dyDescent="0.25">
      <c r="A2966" s="15">
        <v>43</v>
      </c>
      <c r="B2966" s="15">
        <v>45</v>
      </c>
      <c r="C2966" s="5" t="str">
        <f>VLOOKUP(A2966,'WinBUGS output'!A:C,3,FALSE)</f>
        <v>Tailored computerised psychoeducation and self-help strategies</v>
      </c>
      <c r="D2966" s="5" t="str">
        <f>VLOOKUP(B2966,'WinBUGS output'!A:C,3,FALSE)</f>
        <v>Psychoeducational group programme</v>
      </c>
      <c r="E2966" s="5" t="str">
        <f>FIXED('WinBUGS output'!N2965,2)</f>
        <v>-0.82</v>
      </c>
      <c r="F2966" s="5" t="str">
        <f>FIXED('WinBUGS output'!M2965,2)</f>
        <v>-1.72</v>
      </c>
      <c r="G2966" s="5" t="str">
        <f>FIXED('WinBUGS output'!O2965,2)</f>
        <v>0.04</v>
      </c>
      <c r="H2966" s="38"/>
      <c r="I2966" s="38"/>
      <c r="J2966" s="38"/>
      <c r="X2966" s="5" t="str">
        <f t="shared" si="104"/>
        <v>Tailored computerised psychoeducation and self-help strategies</v>
      </c>
      <c r="Y2966" s="5" t="str">
        <f t="shared" si="105"/>
        <v>Psychoeducational group programme</v>
      </c>
      <c r="Z2966" s="5" t="str">
        <f>FIXED(EXP('WinBUGS output'!N2965),2)</f>
        <v>0.44</v>
      </c>
      <c r="AA2966" s="5" t="str">
        <f>FIXED(EXP('WinBUGS output'!M2965),2)</f>
        <v>0.18</v>
      </c>
      <c r="AB2966" s="5" t="str">
        <f>FIXED(EXP('WinBUGS output'!O2965),2)</f>
        <v>1.04</v>
      </c>
    </row>
    <row r="2967" spans="1:28" x14ac:dyDescent="0.25">
      <c r="A2967" s="15">
        <v>43</v>
      </c>
      <c r="B2967" s="15">
        <v>46</v>
      </c>
      <c r="C2967" s="5" t="str">
        <f>VLOOKUP(A2967,'WinBUGS output'!A:C,3,FALSE)</f>
        <v>Tailored computerised psychoeducation and self-help strategies</v>
      </c>
      <c r="D2967" s="5" t="str">
        <f>VLOOKUP(B2967,'WinBUGS output'!A:C,3,FALSE)</f>
        <v>Psychoeducational group programme + TAU</v>
      </c>
      <c r="E2967" s="5" t="str">
        <f>FIXED('WinBUGS output'!N2966,2)</f>
        <v>-0.53</v>
      </c>
      <c r="F2967" s="5" t="str">
        <f>FIXED('WinBUGS output'!M2966,2)</f>
        <v>-1.33</v>
      </c>
      <c r="G2967" s="5" t="str">
        <f>FIXED('WinBUGS output'!O2966,2)</f>
        <v>0.31</v>
      </c>
      <c r="H2967" s="38"/>
      <c r="I2967" s="38"/>
      <c r="J2967" s="38"/>
      <c r="X2967" s="5" t="str">
        <f t="shared" si="104"/>
        <v>Tailored computerised psychoeducation and self-help strategies</v>
      </c>
      <c r="Y2967" s="5" t="str">
        <f t="shared" si="105"/>
        <v>Psychoeducational group programme + TAU</v>
      </c>
      <c r="Z2967" s="5" t="str">
        <f>FIXED(EXP('WinBUGS output'!N2966),2)</f>
        <v>0.59</v>
      </c>
      <c r="AA2967" s="5" t="str">
        <f>FIXED(EXP('WinBUGS output'!M2966),2)</f>
        <v>0.27</v>
      </c>
      <c r="AB2967" s="5" t="str">
        <f>FIXED(EXP('WinBUGS output'!O2966),2)</f>
        <v>1.36</v>
      </c>
    </row>
    <row r="2968" spans="1:28" x14ac:dyDescent="0.25">
      <c r="A2968" s="15">
        <v>43</v>
      </c>
      <c r="B2968" s="15">
        <v>47</v>
      </c>
      <c r="C2968" s="5" t="str">
        <f>VLOOKUP(A2968,'WinBUGS output'!A:C,3,FALSE)</f>
        <v>Tailored computerised psychoeducation and self-help strategies</v>
      </c>
      <c r="D2968" s="5" t="str">
        <f>VLOOKUP(B2968,'WinBUGS output'!A:C,3,FALSE)</f>
        <v>Interpersonal psychotherapy (IPT)</v>
      </c>
      <c r="E2968" s="5" t="str">
        <f>FIXED('WinBUGS output'!N2967,2)</f>
        <v>-0.34</v>
      </c>
      <c r="F2968" s="5" t="str">
        <f>FIXED('WinBUGS output'!M2967,2)</f>
        <v>-1.05</v>
      </c>
      <c r="G2968" s="5" t="str">
        <f>FIXED('WinBUGS output'!O2967,2)</f>
        <v>0.42</v>
      </c>
      <c r="H2968" s="38"/>
      <c r="I2968" s="38"/>
      <c r="J2968" s="38"/>
      <c r="X2968" s="5" t="str">
        <f t="shared" si="104"/>
        <v>Tailored computerised psychoeducation and self-help strategies</v>
      </c>
      <c r="Y2968" s="5" t="str">
        <f t="shared" si="105"/>
        <v>Interpersonal psychotherapy (IPT)</v>
      </c>
      <c r="Z2968" s="5" t="str">
        <f>FIXED(EXP('WinBUGS output'!N2967),2)</f>
        <v>0.71</v>
      </c>
      <c r="AA2968" s="5" t="str">
        <f>FIXED(EXP('WinBUGS output'!M2967),2)</f>
        <v>0.35</v>
      </c>
      <c r="AB2968" s="5" t="str">
        <f>FIXED(EXP('WinBUGS output'!O2967),2)</f>
        <v>1.53</v>
      </c>
    </row>
    <row r="2969" spans="1:28" x14ac:dyDescent="0.25">
      <c r="A2969" s="15">
        <v>43</v>
      </c>
      <c r="B2969" s="15">
        <v>48</v>
      </c>
      <c r="C2969" s="5" t="str">
        <f>VLOOKUP(A2969,'WinBUGS output'!A:C,3,FALSE)</f>
        <v>Tailored computerised psychoeducation and self-help strategies</v>
      </c>
      <c r="D2969" s="5" t="str">
        <f>VLOOKUP(B2969,'WinBUGS output'!A:C,3,FALSE)</f>
        <v>Interpersonal psychotherapy (IPT) + TAU</v>
      </c>
      <c r="E2969" s="5" t="str">
        <f>FIXED('WinBUGS output'!N2968,2)</f>
        <v>-0.51</v>
      </c>
      <c r="F2969" s="5" t="str">
        <f>FIXED('WinBUGS output'!M2968,2)</f>
        <v>-1.55</v>
      </c>
      <c r="G2969" s="5" t="str">
        <f>FIXED('WinBUGS output'!O2968,2)</f>
        <v>0.43</v>
      </c>
      <c r="H2969" s="38"/>
      <c r="I2969" s="38"/>
      <c r="J2969" s="38"/>
      <c r="X2969" s="5" t="str">
        <f t="shared" si="104"/>
        <v>Tailored computerised psychoeducation and self-help strategies</v>
      </c>
      <c r="Y2969" s="5" t="str">
        <f t="shared" si="105"/>
        <v>Interpersonal psychotherapy (IPT) + TAU</v>
      </c>
      <c r="Z2969" s="5" t="str">
        <f>FIXED(EXP('WinBUGS output'!N2968),2)</f>
        <v>0.60</v>
      </c>
      <c r="AA2969" s="5" t="str">
        <f>FIXED(EXP('WinBUGS output'!M2968),2)</f>
        <v>0.21</v>
      </c>
      <c r="AB2969" s="5" t="str">
        <f>FIXED(EXP('WinBUGS output'!O2968),2)</f>
        <v>1.54</v>
      </c>
    </row>
    <row r="2970" spans="1:28" x14ac:dyDescent="0.25">
      <c r="A2970" s="15">
        <v>43</v>
      </c>
      <c r="B2970" s="15">
        <v>49</v>
      </c>
      <c r="C2970" s="5" t="str">
        <f>VLOOKUP(A2970,'WinBUGS output'!A:C,3,FALSE)</f>
        <v>Tailored computerised psychoeducation and self-help strategies</v>
      </c>
      <c r="D2970" s="5" t="str">
        <f>VLOOKUP(B2970,'WinBUGS output'!A:C,3,FALSE)</f>
        <v>Emotion-focused therapy (EFT)</v>
      </c>
      <c r="E2970" s="5" t="str">
        <f>FIXED('WinBUGS output'!N2969,2)</f>
        <v>-0.42</v>
      </c>
      <c r="F2970" s="5" t="str">
        <f>FIXED('WinBUGS output'!M2969,2)</f>
        <v>-1.40</v>
      </c>
      <c r="G2970" s="5" t="str">
        <f>FIXED('WinBUGS output'!O2969,2)</f>
        <v>0.51</v>
      </c>
      <c r="H2970" s="38"/>
      <c r="I2970" s="38"/>
      <c r="J2970" s="38"/>
      <c r="X2970" s="5" t="str">
        <f t="shared" si="104"/>
        <v>Tailored computerised psychoeducation and self-help strategies</v>
      </c>
      <c r="Y2970" s="5" t="str">
        <f t="shared" si="105"/>
        <v>Emotion-focused therapy (EFT)</v>
      </c>
      <c r="Z2970" s="5" t="str">
        <f>FIXED(EXP('WinBUGS output'!N2969),2)</f>
        <v>0.66</v>
      </c>
      <c r="AA2970" s="5" t="str">
        <f>FIXED(EXP('WinBUGS output'!M2969),2)</f>
        <v>0.25</v>
      </c>
      <c r="AB2970" s="5" t="str">
        <f>FIXED(EXP('WinBUGS output'!O2969),2)</f>
        <v>1.66</v>
      </c>
    </row>
    <row r="2971" spans="1:28" x14ac:dyDescent="0.25">
      <c r="A2971" s="15">
        <v>43</v>
      </c>
      <c r="B2971" s="15">
        <v>50</v>
      </c>
      <c r="C2971" s="5" t="str">
        <f>VLOOKUP(A2971,'WinBUGS output'!A:C,3,FALSE)</f>
        <v>Tailored computerised psychoeducation and self-help strategies</v>
      </c>
      <c r="D2971" s="5" t="str">
        <f>VLOOKUP(B2971,'WinBUGS output'!A:C,3,FALSE)</f>
        <v>Interpersonal counselling</v>
      </c>
      <c r="E2971" s="5" t="str">
        <f>FIXED('WinBUGS output'!N2970,2)</f>
        <v>-0.39</v>
      </c>
      <c r="F2971" s="5" t="str">
        <f>FIXED('WinBUGS output'!M2970,2)</f>
        <v>-1.28</v>
      </c>
      <c r="G2971" s="5" t="str">
        <f>FIXED('WinBUGS output'!O2970,2)</f>
        <v>0.50</v>
      </c>
      <c r="H2971" s="38"/>
      <c r="I2971" s="38"/>
      <c r="J2971" s="38"/>
      <c r="X2971" s="5" t="str">
        <f t="shared" si="104"/>
        <v>Tailored computerised psychoeducation and self-help strategies</v>
      </c>
      <c r="Y2971" s="5" t="str">
        <f t="shared" si="105"/>
        <v>Interpersonal counselling</v>
      </c>
      <c r="Z2971" s="5" t="str">
        <f>FIXED(EXP('WinBUGS output'!N2970),2)</f>
        <v>0.68</v>
      </c>
      <c r="AA2971" s="5" t="str">
        <f>FIXED(EXP('WinBUGS output'!M2970),2)</f>
        <v>0.28</v>
      </c>
      <c r="AB2971" s="5" t="str">
        <f>FIXED(EXP('WinBUGS output'!O2970),2)</f>
        <v>1.64</v>
      </c>
    </row>
    <row r="2972" spans="1:28" x14ac:dyDescent="0.25">
      <c r="A2972" s="15">
        <v>43</v>
      </c>
      <c r="B2972" s="15">
        <v>51</v>
      </c>
      <c r="C2972" s="5" t="str">
        <f>VLOOKUP(A2972,'WinBUGS output'!A:C,3,FALSE)</f>
        <v>Tailored computerised psychoeducation and self-help strategies</v>
      </c>
      <c r="D2972" s="5" t="str">
        <f>VLOOKUP(B2972,'WinBUGS output'!A:C,3,FALSE)</f>
        <v>Non-directive counselling</v>
      </c>
      <c r="E2972" s="5" t="str">
        <f>FIXED('WinBUGS output'!N2971,2)</f>
        <v>-0.18</v>
      </c>
      <c r="F2972" s="5" t="str">
        <f>FIXED('WinBUGS output'!M2971,2)</f>
        <v>-1.03</v>
      </c>
      <c r="G2972" s="5" t="str">
        <f>FIXED('WinBUGS output'!O2971,2)</f>
        <v>0.73</v>
      </c>
      <c r="H2972" s="38"/>
      <c r="I2972" s="38"/>
      <c r="J2972" s="38"/>
      <c r="X2972" s="5" t="str">
        <f t="shared" si="104"/>
        <v>Tailored computerised psychoeducation and self-help strategies</v>
      </c>
      <c r="Y2972" s="5" t="str">
        <f t="shared" si="105"/>
        <v>Non-directive counselling</v>
      </c>
      <c r="Z2972" s="5" t="str">
        <f>FIXED(EXP('WinBUGS output'!N2971),2)</f>
        <v>0.83</v>
      </c>
      <c r="AA2972" s="5" t="str">
        <f>FIXED(EXP('WinBUGS output'!M2971),2)</f>
        <v>0.36</v>
      </c>
      <c r="AB2972" s="5" t="str">
        <f>FIXED(EXP('WinBUGS output'!O2971),2)</f>
        <v>2.08</v>
      </c>
    </row>
    <row r="2973" spans="1:28" x14ac:dyDescent="0.25">
      <c r="A2973" s="15">
        <v>43</v>
      </c>
      <c r="B2973" s="15">
        <v>52</v>
      </c>
      <c r="C2973" s="5" t="str">
        <f>VLOOKUP(A2973,'WinBUGS output'!A:C,3,FALSE)</f>
        <v>Tailored computerised psychoeducation and self-help strategies</v>
      </c>
      <c r="D2973" s="5" t="str">
        <f>VLOOKUP(B2973,'WinBUGS output'!A:C,3,FALSE)</f>
        <v>Non-directive counselling + TAU</v>
      </c>
      <c r="E2973" s="5" t="str">
        <f>FIXED('WinBUGS output'!N2972,2)</f>
        <v>-0.21</v>
      </c>
      <c r="F2973" s="5" t="str">
        <f>FIXED('WinBUGS output'!M2972,2)</f>
        <v>-1.09</v>
      </c>
      <c r="G2973" s="5" t="str">
        <f>FIXED('WinBUGS output'!O2972,2)</f>
        <v>0.72</v>
      </c>
      <c r="H2973" s="38"/>
      <c r="I2973" s="38"/>
      <c r="J2973" s="38"/>
      <c r="X2973" s="5" t="str">
        <f t="shared" si="104"/>
        <v>Tailored computerised psychoeducation and self-help strategies</v>
      </c>
      <c r="Y2973" s="5" t="str">
        <f t="shared" si="105"/>
        <v>Non-directive counselling + TAU</v>
      </c>
      <c r="Z2973" s="5" t="str">
        <f>FIXED(EXP('WinBUGS output'!N2972),2)</f>
        <v>0.81</v>
      </c>
      <c r="AA2973" s="5" t="str">
        <f>FIXED(EXP('WinBUGS output'!M2972),2)</f>
        <v>0.34</v>
      </c>
      <c r="AB2973" s="5" t="str">
        <f>FIXED(EXP('WinBUGS output'!O2972),2)</f>
        <v>2.06</v>
      </c>
    </row>
    <row r="2974" spans="1:28" x14ac:dyDescent="0.25">
      <c r="A2974" s="15">
        <v>43</v>
      </c>
      <c r="B2974" s="15">
        <v>53</v>
      </c>
      <c r="C2974" s="5" t="str">
        <f>VLOOKUP(A2974,'WinBUGS output'!A:C,3,FALSE)</f>
        <v>Tailored computerised psychoeducation and self-help strategies</v>
      </c>
      <c r="D2974" s="5" t="str">
        <f>VLOOKUP(B2974,'WinBUGS output'!A:C,3,FALSE)</f>
        <v>Psychodynamic counselling + TAU</v>
      </c>
      <c r="E2974" s="5" t="str">
        <f>FIXED('WinBUGS output'!N2973,2)</f>
        <v>-0.31</v>
      </c>
      <c r="F2974" s="5" t="str">
        <f>FIXED('WinBUGS output'!M2973,2)</f>
        <v>-1.26</v>
      </c>
      <c r="G2974" s="5" t="str">
        <f>FIXED('WinBUGS output'!O2973,2)</f>
        <v>0.65</v>
      </c>
      <c r="H2974" s="38"/>
      <c r="I2974" s="38"/>
      <c r="J2974" s="38"/>
      <c r="X2974" s="5" t="str">
        <f t="shared" si="104"/>
        <v>Tailored computerised psychoeducation and self-help strategies</v>
      </c>
      <c r="Y2974" s="5" t="str">
        <f t="shared" si="105"/>
        <v>Psychodynamic counselling + TAU</v>
      </c>
      <c r="Z2974" s="5" t="str">
        <f>FIXED(EXP('WinBUGS output'!N2973),2)</f>
        <v>0.73</v>
      </c>
      <c r="AA2974" s="5" t="str">
        <f>FIXED(EXP('WinBUGS output'!M2973),2)</f>
        <v>0.28</v>
      </c>
      <c r="AB2974" s="5" t="str">
        <f>FIXED(EXP('WinBUGS output'!O2973),2)</f>
        <v>1.92</v>
      </c>
    </row>
    <row r="2975" spans="1:28" x14ac:dyDescent="0.25">
      <c r="A2975" s="15">
        <v>43</v>
      </c>
      <c r="B2975" s="15">
        <v>54</v>
      </c>
      <c r="C2975" s="5" t="str">
        <f>VLOOKUP(A2975,'WinBUGS output'!A:C,3,FALSE)</f>
        <v>Tailored computerised psychoeducation and self-help strategies</v>
      </c>
      <c r="D2975" s="5" t="str">
        <f>VLOOKUP(B2975,'WinBUGS output'!A:C,3,FALSE)</f>
        <v>Relational client-centered therapy</v>
      </c>
      <c r="E2975" s="5" t="str">
        <f>FIXED('WinBUGS output'!N2974,2)</f>
        <v>-0.33</v>
      </c>
      <c r="F2975" s="5" t="str">
        <f>FIXED('WinBUGS output'!M2974,2)</f>
        <v>-1.39</v>
      </c>
      <c r="G2975" s="5" t="str">
        <f>FIXED('WinBUGS output'!O2974,2)</f>
        <v>0.70</v>
      </c>
      <c r="H2975" s="38"/>
      <c r="I2975" s="38"/>
      <c r="J2975" s="38"/>
      <c r="X2975" s="5" t="str">
        <f t="shared" si="104"/>
        <v>Tailored computerised psychoeducation and self-help strategies</v>
      </c>
      <c r="Y2975" s="5" t="str">
        <f t="shared" si="105"/>
        <v>Relational client-centered therapy</v>
      </c>
      <c r="Z2975" s="5" t="str">
        <f>FIXED(EXP('WinBUGS output'!N2974),2)</f>
        <v>0.72</v>
      </c>
      <c r="AA2975" s="5" t="str">
        <f>FIXED(EXP('WinBUGS output'!M2974),2)</f>
        <v>0.25</v>
      </c>
      <c r="AB2975" s="5" t="str">
        <f>FIXED(EXP('WinBUGS output'!O2974),2)</f>
        <v>2.02</v>
      </c>
    </row>
    <row r="2976" spans="1:28" x14ac:dyDescent="0.25">
      <c r="A2976" s="15">
        <v>43</v>
      </c>
      <c r="B2976" s="15">
        <v>55</v>
      </c>
      <c r="C2976" s="5" t="str">
        <f>VLOOKUP(A2976,'WinBUGS output'!A:C,3,FALSE)</f>
        <v>Tailored computerised psychoeducation and self-help strategies</v>
      </c>
      <c r="D2976" s="5" t="str">
        <f>VLOOKUP(B2976,'WinBUGS output'!A:C,3,FALSE)</f>
        <v>Wheel of wellness counselling</v>
      </c>
      <c r="E2976" s="5" t="str">
        <f>FIXED('WinBUGS output'!N2975,2)</f>
        <v>-0.39</v>
      </c>
      <c r="F2976" s="5" t="str">
        <f>FIXED('WinBUGS output'!M2975,2)</f>
        <v>-1.45</v>
      </c>
      <c r="G2976" s="5" t="str">
        <f>FIXED('WinBUGS output'!O2975,2)</f>
        <v>0.60</v>
      </c>
      <c r="H2976" s="38"/>
      <c r="I2976" s="38"/>
      <c r="J2976" s="38"/>
      <c r="X2976" s="5" t="str">
        <f t="shared" si="104"/>
        <v>Tailored computerised psychoeducation and self-help strategies</v>
      </c>
      <c r="Y2976" s="5" t="str">
        <f t="shared" si="105"/>
        <v>Wheel of wellness counselling</v>
      </c>
      <c r="Z2976" s="5" t="str">
        <f>FIXED(EXP('WinBUGS output'!N2975),2)</f>
        <v>0.68</v>
      </c>
      <c r="AA2976" s="5" t="str">
        <f>FIXED(EXP('WinBUGS output'!M2975),2)</f>
        <v>0.23</v>
      </c>
      <c r="AB2976" s="5" t="str">
        <f>FIXED(EXP('WinBUGS output'!O2975),2)</f>
        <v>1.82</v>
      </c>
    </row>
    <row r="2977" spans="1:28" x14ac:dyDescent="0.25">
      <c r="A2977" s="15">
        <v>43</v>
      </c>
      <c r="B2977" s="15">
        <v>56</v>
      </c>
      <c r="C2977" s="5" t="str">
        <f>VLOOKUP(A2977,'WinBUGS output'!A:C,3,FALSE)</f>
        <v>Tailored computerised psychoeducation and self-help strategies</v>
      </c>
      <c r="D2977" s="5" t="str">
        <f>VLOOKUP(B2977,'WinBUGS output'!A:C,3,FALSE)</f>
        <v>Problem solving group</v>
      </c>
      <c r="E2977" s="5" t="str">
        <f>FIXED('WinBUGS output'!N2976,2)</f>
        <v>-0.37</v>
      </c>
      <c r="F2977" s="5" t="str">
        <f>FIXED('WinBUGS output'!M2976,2)</f>
        <v>-1.37</v>
      </c>
      <c r="G2977" s="5" t="str">
        <f>FIXED('WinBUGS output'!O2976,2)</f>
        <v>0.70</v>
      </c>
      <c r="H2977" s="38"/>
      <c r="I2977" s="38"/>
      <c r="J2977" s="38"/>
      <c r="X2977" s="5" t="str">
        <f t="shared" si="104"/>
        <v>Tailored computerised psychoeducation and self-help strategies</v>
      </c>
      <c r="Y2977" s="5" t="str">
        <f t="shared" si="105"/>
        <v>Problem solving group</v>
      </c>
      <c r="Z2977" s="5" t="str">
        <f>FIXED(EXP('WinBUGS output'!N2976),2)</f>
        <v>0.69</v>
      </c>
      <c r="AA2977" s="5" t="str">
        <f>FIXED(EXP('WinBUGS output'!M2976),2)</f>
        <v>0.25</v>
      </c>
      <c r="AB2977" s="5" t="str">
        <f>FIXED(EXP('WinBUGS output'!O2976),2)</f>
        <v>2.01</v>
      </c>
    </row>
    <row r="2978" spans="1:28" x14ac:dyDescent="0.25">
      <c r="A2978" s="15">
        <v>43</v>
      </c>
      <c r="B2978" s="15">
        <v>57</v>
      </c>
      <c r="C2978" s="5" t="str">
        <f>VLOOKUP(A2978,'WinBUGS output'!A:C,3,FALSE)</f>
        <v>Tailored computerised psychoeducation and self-help strategies</v>
      </c>
      <c r="D2978" s="5" t="str">
        <f>VLOOKUP(B2978,'WinBUGS output'!A:C,3,FALSE)</f>
        <v>Problem solving individual</v>
      </c>
      <c r="E2978" s="5" t="str">
        <f>FIXED('WinBUGS output'!N2977,2)</f>
        <v>-0.46</v>
      </c>
      <c r="F2978" s="5" t="str">
        <f>FIXED('WinBUGS output'!M2977,2)</f>
        <v>-1.28</v>
      </c>
      <c r="G2978" s="5" t="str">
        <f>FIXED('WinBUGS output'!O2977,2)</f>
        <v>0.40</v>
      </c>
      <c r="H2978" s="38"/>
      <c r="I2978" s="38"/>
      <c r="J2978" s="38"/>
      <c r="X2978" s="5" t="str">
        <f t="shared" si="104"/>
        <v>Tailored computerised psychoeducation and self-help strategies</v>
      </c>
      <c r="Y2978" s="5" t="str">
        <f t="shared" si="105"/>
        <v>Problem solving individual</v>
      </c>
      <c r="Z2978" s="5" t="str">
        <f>FIXED(EXP('WinBUGS output'!N2977),2)</f>
        <v>0.63</v>
      </c>
      <c r="AA2978" s="5" t="str">
        <f>FIXED(EXP('WinBUGS output'!M2977),2)</f>
        <v>0.28</v>
      </c>
      <c r="AB2978" s="5" t="str">
        <f>FIXED(EXP('WinBUGS output'!O2977),2)</f>
        <v>1.49</v>
      </c>
    </row>
    <row r="2979" spans="1:28" x14ac:dyDescent="0.25">
      <c r="A2979" s="15">
        <v>43</v>
      </c>
      <c r="B2979" s="15">
        <v>58</v>
      </c>
      <c r="C2979" s="5" t="str">
        <f>VLOOKUP(A2979,'WinBUGS output'!A:C,3,FALSE)</f>
        <v>Tailored computerised psychoeducation and self-help strategies</v>
      </c>
      <c r="D2979" s="5" t="str">
        <f>VLOOKUP(B2979,'WinBUGS output'!A:C,3,FALSE)</f>
        <v>Problem solving individual + TAU</v>
      </c>
      <c r="E2979" s="5" t="str">
        <f>FIXED('WinBUGS output'!N2978,2)</f>
        <v>-0.54</v>
      </c>
      <c r="F2979" s="5" t="str">
        <f>FIXED('WinBUGS output'!M2978,2)</f>
        <v>-1.51</v>
      </c>
      <c r="G2979" s="5" t="str">
        <f>FIXED('WinBUGS output'!O2978,2)</f>
        <v>0.40</v>
      </c>
      <c r="H2979" s="38"/>
      <c r="I2979" s="38"/>
      <c r="J2979" s="38"/>
      <c r="X2979" s="5" t="str">
        <f t="shared" si="104"/>
        <v>Tailored computerised psychoeducation and self-help strategies</v>
      </c>
      <c r="Y2979" s="5" t="str">
        <f t="shared" si="105"/>
        <v>Problem solving individual + TAU</v>
      </c>
      <c r="Z2979" s="5" t="str">
        <f>FIXED(EXP('WinBUGS output'!N2978),2)</f>
        <v>0.58</v>
      </c>
      <c r="AA2979" s="5" t="str">
        <f>FIXED(EXP('WinBUGS output'!M2978),2)</f>
        <v>0.22</v>
      </c>
      <c r="AB2979" s="5" t="str">
        <f>FIXED(EXP('WinBUGS output'!O2978),2)</f>
        <v>1.49</v>
      </c>
    </row>
    <row r="2980" spans="1:28" x14ac:dyDescent="0.25">
      <c r="A2980" s="15">
        <v>43</v>
      </c>
      <c r="B2980" s="15">
        <v>59</v>
      </c>
      <c r="C2980" s="5" t="str">
        <f>VLOOKUP(A2980,'WinBUGS output'!A:C,3,FALSE)</f>
        <v>Tailored computerised psychoeducation and self-help strategies</v>
      </c>
      <c r="D2980" s="5" t="str">
        <f>VLOOKUP(B2980,'WinBUGS output'!A:C,3,FALSE)</f>
        <v>Problem solving individual + enhanced TAU</v>
      </c>
      <c r="E2980" s="5" t="str">
        <f>FIXED('WinBUGS output'!N2979,2)</f>
        <v>-0.34</v>
      </c>
      <c r="F2980" s="5" t="str">
        <f>FIXED('WinBUGS output'!M2979,2)</f>
        <v>-1.31</v>
      </c>
      <c r="G2980" s="5" t="str">
        <f>FIXED('WinBUGS output'!O2979,2)</f>
        <v>0.72</v>
      </c>
      <c r="H2980" s="38"/>
      <c r="I2980" s="38"/>
      <c r="J2980" s="38"/>
      <c r="X2980" s="5" t="str">
        <f t="shared" si="104"/>
        <v>Tailored computerised psychoeducation and self-help strategies</v>
      </c>
      <c r="Y2980" s="5" t="str">
        <f t="shared" si="105"/>
        <v>Problem solving individual + enhanced TAU</v>
      </c>
      <c r="Z2980" s="5" t="str">
        <f>FIXED(EXP('WinBUGS output'!N2979),2)</f>
        <v>0.71</v>
      </c>
      <c r="AA2980" s="5" t="str">
        <f>FIXED(EXP('WinBUGS output'!M2979),2)</f>
        <v>0.27</v>
      </c>
      <c r="AB2980" s="5" t="str">
        <f>FIXED(EXP('WinBUGS output'!O2979),2)</f>
        <v>2.06</v>
      </c>
    </row>
    <row r="2981" spans="1:28" x14ac:dyDescent="0.25">
      <c r="A2981" s="15">
        <v>43</v>
      </c>
      <c r="B2981" s="15">
        <v>60</v>
      </c>
      <c r="C2981" s="5" t="str">
        <f>VLOOKUP(A2981,'WinBUGS output'!A:C,3,FALSE)</f>
        <v>Tailored computerised psychoeducation and self-help strategies</v>
      </c>
      <c r="D2981" s="5" t="str">
        <f>VLOOKUP(B2981,'WinBUGS output'!A:C,3,FALSE)</f>
        <v>Behavioural activation (BA)</v>
      </c>
      <c r="E2981" s="5" t="str">
        <f>FIXED('WinBUGS output'!N2980,2)</f>
        <v>-0.73</v>
      </c>
      <c r="F2981" s="5" t="str">
        <f>FIXED('WinBUGS output'!M2980,2)</f>
        <v>-1.68</v>
      </c>
      <c r="G2981" s="5" t="str">
        <f>FIXED('WinBUGS output'!O2980,2)</f>
        <v>0.24</v>
      </c>
      <c r="H2981" s="38"/>
      <c r="I2981" s="38"/>
      <c r="J2981" s="38"/>
      <c r="X2981" s="5" t="str">
        <f t="shared" si="104"/>
        <v>Tailored computerised psychoeducation and self-help strategies</v>
      </c>
      <c r="Y2981" s="5" t="str">
        <f t="shared" si="105"/>
        <v>Behavioural activation (BA)</v>
      </c>
      <c r="Z2981" s="5" t="str">
        <f>FIXED(EXP('WinBUGS output'!N2980),2)</f>
        <v>0.48</v>
      </c>
      <c r="AA2981" s="5" t="str">
        <f>FIXED(EXP('WinBUGS output'!M2980),2)</f>
        <v>0.19</v>
      </c>
      <c r="AB2981" s="5" t="str">
        <f>FIXED(EXP('WinBUGS output'!O2980),2)</f>
        <v>1.27</v>
      </c>
    </row>
    <row r="2982" spans="1:28" x14ac:dyDescent="0.25">
      <c r="A2982" s="15">
        <v>43</v>
      </c>
      <c r="B2982" s="15">
        <v>61</v>
      </c>
      <c r="C2982" s="5" t="str">
        <f>VLOOKUP(A2982,'WinBUGS output'!A:C,3,FALSE)</f>
        <v>Tailored computerised psychoeducation and self-help strategies</v>
      </c>
      <c r="D2982" s="5" t="str">
        <f>VLOOKUP(B2982,'WinBUGS output'!A:C,3,FALSE)</f>
        <v>Behavioural activation (BA) + TAU</v>
      </c>
      <c r="E2982" s="5" t="str">
        <f>FIXED('WinBUGS output'!N2981,2)</f>
        <v>-0.48</v>
      </c>
      <c r="F2982" s="5" t="str">
        <f>FIXED('WinBUGS output'!M2981,2)</f>
        <v>-1.62</v>
      </c>
      <c r="G2982" s="5" t="str">
        <f>FIXED('WinBUGS output'!O2981,2)</f>
        <v>0.73</v>
      </c>
      <c r="H2982" s="38"/>
      <c r="I2982" s="38"/>
      <c r="J2982" s="38"/>
      <c r="X2982" s="5" t="str">
        <f t="shared" si="104"/>
        <v>Tailored computerised psychoeducation and self-help strategies</v>
      </c>
      <c r="Y2982" s="5" t="str">
        <f t="shared" si="105"/>
        <v>Behavioural activation (BA) + TAU</v>
      </c>
      <c r="Z2982" s="5" t="str">
        <f>FIXED(EXP('WinBUGS output'!N2981),2)</f>
        <v>0.62</v>
      </c>
      <c r="AA2982" s="5" t="str">
        <f>FIXED(EXP('WinBUGS output'!M2981),2)</f>
        <v>0.20</v>
      </c>
      <c r="AB2982" s="5" t="str">
        <f>FIXED(EXP('WinBUGS output'!O2981),2)</f>
        <v>2.08</v>
      </c>
    </row>
    <row r="2983" spans="1:28" x14ac:dyDescent="0.25">
      <c r="A2983" s="15">
        <v>43</v>
      </c>
      <c r="B2983" s="15">
        <v>62</v>
      </c>
      <c r="C2983" s="5" t="str">
        <f>VLOOKUP(A2983,'WinBUGS output'!A:C,3,FALSE)</f>
        <v>Tailored computerised psychoeducation and self-help strategies</v>
      </c>
      <c r="D2983" s="5" t="str">
        <f>VLOOKUP(B2983,'WinBUGS output'!A:C,3,FALSE)</f>
        <v>Behavioural therapy (Lewinsohn 1976)</v>
      </c>
      <c r="E2983" s="5" t="str">
        <f>FIXED('WinBUGS output'!N2982,2)</f>
        <v>-0.30</v>
      </c>
      <c r="F2983" s="5" t="str">
        <f>FIXED('WinBUGS output'!M2982,2)</f>
        <v>-1.44</v>
      </c>
      <c r="G2983" s="5" t="str">
        <f>FIXED('WinBUGS output'!O2982,2)</f>
        <v>0.99</v>
      </c>
      <c r="H2983" s="38"/>
      <c r="I2983" s="38"/>
      <c r="J2983" s="38"/>
      <c r="X2983" s="5" t="str">
        <f t="shared" si="104"/>
        <v>Tailored computerised psychoeducation and self-help strategies</v>
      </c>
      <c r="Y2983" s="5" t="str">
        <f t="shared" si="105"/>
        <v>Behavioural therapy (Lewinsohn 1976)</v>
      </c>
      <c r="Z2983" s="5" t="str">
        <f>FIXED(EXP('WinBUGS output'!N2982),2)</f>
        <v>0.74</v>
      </c>
      <c r="AA2983" s="5" t="str">
        <f>FIXED(EXP('WinBUGS output'!M2982),2)</f>
        <v>0.24</v>
      </c>
      <c r="AB2983" s="5" t="str">
        <f>FIXED(EXP('WinBUGS output'!O2982),2)</f>
        <v>2.69</v>
      </c>
    </row>
    <row r="2984" spans="1:28" x14ac:dyDescent="0.25">
      <c r="A2984" s="15">
        <v>43</v>
      </c>
      <c r="B2984" s="15">
        <v>63</v>
      </c>
      <c r="C2984" s="5" t="str">
        <f>VLOOKUP(A2984,'WinBUGS output'!A:C,3,FALSE)</f>
        <v>Tailored computerised psychoeducation and self-help strategies</v>
      </c>
      <c r="D2984" s="5" t="str">
        <f>VLOOKUP(B2984,'WinBUGS output'!A:C,3,FALSE)</f>
        <v>Coping with Depression course (individual)</v>
      </c>
      <c r="E2984" s="5" t="str">
        <f>FIXED('WinBUGS output'!N2983,2)</f>
        <v>-0.48</v>
      </c>
      <c r="F2984" s="5" t="str">
        <f>FIXED('WinBUGS output'!M2983,2)</f>
        <v>-1.67</v>
      </c>
      <c r="G2984" s="5" t="str">
        <f>FIXED('WinBUGS output'!O2983,2)</f>
        <v>0.75</v>
      </c>
      <c r="H2984" s="38"/>
      <c r="I2984" s="38"/>
      <c r="J2984" s="38"/>
      <c r="X2984" s="5" t="str">
        <f t="shared" si="104"/>
        <v>Tailored computerised psychoeducation and self-help strategies</v>
      </c>
      <c r="Y2984" s="5" t="str">
        <f t="shared" si="105"/>
        <v>Coping with Depression course (individual)</v>
      </c>
      <c r="Z2984" s="5" t="str">
        <f>FIXED(EXP('WinBUGS output'!N2983),2)</f>
        <v>0.62</v>
      </c>
      <c r="AA2984" s="5" t="str">
        <f>FIXED(EXP('WinBUGS output'!M2983),2)</f>
        <v>0.19</v>
      </c>
      <c r="AB2984" s="5" t="str">
        <f>FIXED(EXP('WinBUGS output'!O2983),2)</f>
        <v>2.12</v>
      </c>
    </row>
    <row r="2985" spans="1:28" x14ac:dyDescent="0.25">
      <c r="A2985" s="15">
        <v>43</v>
      </c>
      <c r="B2985" s="15">
        <v>64</v>
      </c>
      <c r="C2985" s="5" t="str">
        <f>VLOOKUP(A2985,'WinBUGS output'!A:C,3,FALSE)</f>
        <v>Tailored computerised psychoeducation and self-help strategies</v>
      </c>
      <c r="D2985" s="5" t="str">
        <f>VLOOKUP(B2985,'WinBUGS output'!A:C,3,FALSE)</f>
        <v>CBT individual (under 15 sessions)</v>
      </c>
      <c r="E2985" s="5" t="str">
        <f>FIXED('WinBUGS output'!N2984,2)</f>
        <v>-0.38</v>
      </c>
      <c r="F2985" s="5" t="str">
        <f>FIXED('WinBUGS output'!M2984,2)</f>
        <v>-1.04</v>
      </c>
      <c r="G2985" s="5" t="str">
        <f>FIXED('WinBUGS output'!O2984,2)</f>
        <v>0.33</v>
      </c>
      <c r="H2985" s="38"/>
      <c r="I2985" s="38"/>
      <c r="J2985" s="38"/>
      <c r="X2985" s="5" t="str">
        <f t="shared" si="104"/>
        <v>Tailored computerised psychoeducation and self-help strategies</v>
      </c>
      <c r="Y2985" s="5" t="str">
        <f t="shared" si="105"/>
        <v>CBT individual (under 15 sessions)</v>
      </c>
      <c r="Z2985" s="5" t="str">
        <f>FIXED(EXP('WinBUGS output'!N2984),2)</f>
        <v>0.68</v>
      </c>
      <c r="AA2985" s="5" t="str">
        <f>FIXED(EXP('WinBUGS output'!M2984),2)</f>
        <v>0.35</v>
      </c>
      <c r="AB2985" s="5" t="str">
        <f>FIXED(EXP('WinBUGS output'!O2984),2)</f>
        <v>1.39</v>
      </c>
    </row>
    <row r="2986" spans="1:28" x14ac:dyDescent="0.25">
      <c r="A2986" s="15">
        <v>43</v>
      </c>
      <c r="B2986" s="15">
        <v>65</v>
      </c>
      <c r="C2986" s="5" t="str">
        <f>VLOOKUP(A2986,'WinBUGS output'!A:C,3,FALSE)</f>
        <v>Tailored computerised psychoeducation and self-help strategies</v>
      </c>
      <c r="D2986" s="5" t="str">
        <f>VLOOKUP(B2986,'WinBUGS output'!A:C,3,FALSE)</f>
        <v>CBT individual (under 15 sessions) + TAU</v>
      </c>
      <c r="E2986" s="5" t="str">
        <f>FIXED('WinBUGS output'!N2985,2)</f>
        <v>-0.32</v>
      </c>
      <c r="F2986" s="5" t="str">
        <f>FIXED('WinBUGS output'!M2985,2)</f>
        <v>-1.07</v>
      </c>
      <c r="G2986" s="5" t="str">
        <f>FIXED('WinBUGS output'!O2985,2)</f>
        <v>0.55</v>
      </c>
      <c r="H2986" s="38"/>
      <c r="I2986" s="38"/>
      <c r="J2986" s="38"/>
      <c r="X2986" s="5" t="str">
        <f t="shared" si="104"/>
        <v>Tailored computerised psychoeducation and self-help strategies</v>
      </c>
      <c r="Y2986" s="5" t="str">
        <f t="shared" si="105"/>
        <v>CBT individual (under 15 sessions) + TAU</v>
      </c>
      <c r="Z2986" s="5" t="str">
        <f>FIXED(EXP('WinBUGS output'!N2985),2)</f>
        <v>0.73</v>
      </c>
      <c r="AA2986" s="5" t="str">
        <f>FIXED(EXP('WinBUGS output'!M2985),2)</f>
        <v>0.34</v>
      </c>
      <c r="AB2986" s="5" t="str">
        <f>FIXED(EXP('WinBUGS output'!O2985),2)</f>
        <v>1.73</v>
      </c>
    </row>
    <row r="2987" spans="1:28" x14ac:dyDescent="0.25">
      <c r="A2987" s="15">
        <v>43</v>
      </c>
      <c r="B2987" s="15">
        <v>66</v>
      </c>
      <c r="C2987" s="5" t="str">
        <f>VLOOKUP(A2987,'WinBUGS output'!A:C,3,FALSE)</f>
        <v>Tailored computerised psychoeducation and self-help strategies</v>
      </c>
      <c r="D2987" s="5" t="str">
        <f>VLOOKUP(B2987,'WinBUGS output'!A:C,3,FALSE)</f>
        <v>CBT individual (over 15 sessions)</v>
      </c>
      <c r="E2987" s="5" t="str">
        <f>FIXED('WinBUGS output'!N2986,2)</f>
        <v>-0.44</v>
      </c>
      <c r="F2987" s="5" t="str">
        <f>FIXED('WinBUGS output'!M2986,2)</f>
        <v>-1.10</v>
      </c>
      <c r="G2987" s="5" t="str">
        <f>FIXED('WinBUGS output'!O2986,2)</f>
        <v>0.27</v>
      </c>
      <c r="H2987" s="38"/>
      <c r="I2987" s="38"/>
      <c r="J2987" s="38"/>
      <c r="X2987" s="5" t="str">
        <f t="shared" si="104"/>
        <v>Tailored computerised psychoeducation and self-help strategies</v>
      </c>
      <c r="Y2987" s="5" t="str">
        <f t="shared" si="105"/>
        <v>CBT individual (over 15 sessions)</v>
      </c>
      <c r="Z2987" s="5" t="str">
        <f>FIXED(EXP('WinBUGS output'!N2986),2)</f>
        <v>0.64</v>
      </c>
      <c r="AA2987" s="5" t="str">
        <f>FIXED(EXP('WinBUGS output'!M2986),2)</f>
        <v>0.33</v>
      </c>
      <c r="AB2987" s="5" t="str">
        <f>FIXED(EXP('WinBUGS output'!O2986),2)</f>
        <v>1.31</v>
      </c>
    </row>
    <row r="2988" spans="1:28" x14ac:dyDescent="0.25">
      <c r="A2988" s="15">
        <v>43</v>
      </c>
      <c r="B2988" s="15">
        <v>67</v>
      </c>
      <c r="C2988" s="5" t="str">
        <f>VLOOKUP(A2988,'WinBUGS output'!A:C,3,FALSE)</f>
        <v>Tailored computerised psychoeducation and self-help strategies</v>
      </c>
      <c r="D2988" s="5" t="str">
        <f>VLOOKUP(B2988,'WinBUGS output'!A:C,3,FALSE)</f>
        <v>CBT individual (over 15 sessions) + TAU</v>
      </c>
      <c r="E2988" s="5" t="str">
        <f>FIXED('WinBUGS output'!N2987,2)</f>
        <v>-0.46</v>
      </c>
      <c r="F2988" s="5" t="str">
        <f>FIXED('WinBUGS output'!M2987,2)</f>
        <v>-1.35</v>
      </c>
      <c r="G2988" s="5" t="str">
        <f>FIXED('WinBUGS output'!O2987,2)</f>
        <v>0.41</v>
      </c>
      <c r="H2988" s="38"/>
      <c r="I2988" s="38"/>
      <c r="J2988" s="38"/>
      <c r="X2988" s="5" t="str">
        <f t="shared" si="104"/>
        <v>Tailored computerised psychoeducation and self-help strategies</v>
      </c>
      <c r="Y2988" s="5" t="str">
        <f t="shared" si="105"/>
        <v>CBT individual (over 15 sessions) + TAU</v>
      </c>
      <c r="Z2988" s="5" t="str">
        <f>FIXED(EXP('WinBUGS output'!N2987),2)</f>
        <v>0.63</v>
      </c>
      <c r="AA2988" s="5" t="str">
        <f>FIXED(EXP('WinBUGS output'!M2987),2)</f>
        <v>0.26</v>
      </c>
      <c r="AB2988" s="5" t="str">
        <f>FIXED(EXP('WinBUGS output'!O2987),2)</f>
        <v>1.51</v>
      </c>
    </row>
    <row r="2989" spans="1:28" x14ac:dyDescent="0.25">
      <c r="A2989" s="15">
        <v>43</v>
      </c>
      <c r="B2989" s="15">
        <v>68</v>
      </c>
      <c r="C2989" s="5" t="str">
        <f>VLOOKUP(A2989,'WinBUGS output'!A:C,3,FALSE)</f>
        <v>Tailored computerised psychoeducation and self-help strategies</v>
      </c>
      <c r="D2989" s="5" t="str">
        <f>VLOOKUP(B2989,'WinBUGS output'!A:C,3,FALSE)</f>
        <v>Rational emotive behaviour therapy (REBT) individual</v>
      </c>
      <c r="E2989" s="5" t="str">
        <f>FIXED('WinBUGS output'!N2988,2)</f>
        <v>-0.47</v>
      </c>
      <c r="F2989" s="5" t="str">
        <f>FIXED('WinBUGS output'!M2988,2)</f>
        <v>-1.34</v>
      </c>
      <c r="G2989" s="5" t="str">
        <f>FIXED('WinBUGS output'!O2988,2)</f>
        <v>0.39</v>
      </c>
      <c r="H2989" s="38"/>
      <c r="I2989" s="38"/>
      <c r="J2989" s="38"/>
      <c r="X2989" s="5" t="str">
        <f t="shared" si="104"/>
        <v>Tailored computerised psychoeducation and self-help strategies</v>
      </c>
      <c r="Y2989" s="5" t="str">
        <f t="shared" si="105"/>
        <v>Rational emotive behaviour therapy (REBT) individual</v>
      </c>
      <c r="Z2989" s="5" t="str">
        <f>FIXED(EXP('WinBUGS output'!N2988),2)</f>
        <v>0.62</v>
      </c>
      <c r="AA2989" s="5" t="str">
        <f>FIXED(EXP('WinBUGS output'!M2988),2)</f>
        <v>0.26</v>
      </c>
      <c r="AB2989" s="5" t="str">
        <f>FIXED(EXP('WinBUGS output'!O2988),2)</f>
        <v>1.47</v>
      </c>
    </row>
    <row r="2990" spans="1:28" x14ac:dyDescent="0.25">
      <c r="A2990" s="15">
        <v>43</v>
      </c>
      <c r="B2990" s="15">
        <v>69</v>
      </c>
      <c r="C2990" s="5" t="str">
        <f>VLOOKUP(A2990,'WinBUGS output'!A:C,3,FALSE)</f>
        <v>Tailored computerised psychoeducation and self-help strategies</v>
      </c>
      <c r="D2990" s="5" t="str">
        <f>VLOOKUP(B2990,'WinBUGS output'!A:C,3,FALSE)</f>
        <v>Third-wave cognitive therapy individual</v>
      </c>
      <c r="E2990" s="5" t="str">
        <f>FIXED('WinBUGS output'!N2989,2)</f>
        <v>-0.51</v>
      </c>
      <c r="F2990" s="5" t="str">
        <f>FIXED('WinBUGS output'!M2989,2)</f>
        <v>-1.28</v>
      </c>
      <c r="G2990" s="5" t="str">
        <f>FIXED('WinBUGS output'!O2989,2)</f>
        <v>0.27</v>
      </c>
      <c r="H2990" s="38"/>
      <c r="I2990" s="38"/>
      <c r="J2990" s="38"/>
      <c r="X2990" s="5" t="str">
        <f t="shared" si="104"/>
        <v>Tailored computerised psychoeducation and self-help strategies</v>
      </c>
      <c r="Y2990" s="5" t="str">
        <f t="shared" si="105"/>
        <v>Third-wave cognitive therapy individual</v>
      </c>
      <c r="Z2990" s="5" t="str">
        <f>FIXED(EXP('WinBUGS output'!N2989),2)</f>
        <v>0.60</v>
      </c>
      <c r="AA2990" s="5" t="str">
        <f>FIXED(EXP('WinBUGS output'!M2989),2)</f>
        <v>0.28</v>
      </c>
      <c r="AB2990" s="5" t="str">
        <f>FIXED(EXP('WinBUGS output'!O2989),2)</f>
        <v>1.31</v>
      </c>
    </row>
    <row r="2991" spans="1:28" x14ac:dyDescent="0.25">
      <c r="A2991" s="15">
        <v>43</v>
      </c>
      <c r="B2991" s="15">
        <v>70</v>
      </c>
      <c r="C2991" s="5" t="str">
        <f>VLOOKUP(A2991,'WinBUGS output'!A:C,3,FALSE)</f>
        <v>Tailored computerised psychoeducation and self-help strategies</v>
      </c>
      <c r="D2991" s="5" t="str">
        <f>VLOOKUP(B2991,'WinBUGS output'!A:C,3,FALSE)</f>
        <v>Third-wave cognitive therapy individual + TAU</v>
      </c>
      <c r="E2991" s="5" t="str">
        <f>FIXED('WinBUGS output'!N2990,2)</f>
        <v>-0.48</v>
      </c>
      <c r="F2991" s="5" t="str">
        <f>FIXED('WinBUGS output'!M2990,2)</f>
        <v>-1.37</v>
      </c>
      <c r="G2991" s="5" t="str">
        <f>FIXED('WinBUGS output'!O2990,2)</f>
        <v>0.39</v>
      </c>
      <c r="H2991" s="38"/>
      <c r="I2991" s="38"/>
      <c r="J2991" s="38"/>
      <c r="X2991" s="5" t="str">
        <f t="shared" si="104"/>
        <v>Tailored computerised psychoeducation and self-help strategies</v>
      </c>
      <c r="Y2991" s="5" t="str">
        <f t="shared" si="105"/>
        <v>Third-wave cognitive therapy individual + TAU</v>
      </c>
      <c r="Z2991" s="5" t="str">
        <f>FIXED(EXP('WinBUGS output'!N2990),2)</f>
        <v>0.62</v>
      </c>
      <c r="AA2991" s="5" t="str">
        <f>FIXED(EXP('WinBUGS output'!M2990),2)</f>
        <v>0.25</v>
      </c>
      <c r="AB2991" s="5" t="str">
        <f>FIXED(EXP('WinBUGS output'!O2990),2)</f>
        <v>1.47</v>
      </c>
    </row>
    <row r="2992" spans="1:28" x14ac:dyDescent="0.25">
      <c r="A2992" s="15">
        <v>43</v>
      </c>
      <c r="B2992" s="15">
        <v>71</v>
      </c>
      <c r="C2992" s="5" t="str">
        <f>VLOOKUP(A2992,'WinBUGS output'!A:C,3,FALSE)</f>
        <v>Tailored computerised psychoeducation and self-help strategies</v>
      </c>
      <c r="D2992" s="5" t="str">
        <f>VLOOKUP(B2992,'WinBUGS output'!A:C,3,FALSE)</f>
        <v>CBT group (under 15 sessions)</v>
      </c>
      <c r="E2992" s="5" t="str">
        <f>FIXED('WinBUGS output'!N2991,2)</f>
        <v>-0.21</v>
      </c>
      <c r="F2992" s="5" t="str">
        <f>FIXED('WinBUGS output'!M2991,2)</f>
        <v>-1.01</v>
      </c>
      <c r="G2992" s="5" t="str">
        <f>FIXED('WinBUGS output'!O2991,2)</f>
        <v>0.65</v>
      </c>
      <c r="H2992" s="38"/>
      <c r="I2992" s="38"/>
      <c r="J2992" s="38"/>
      <c r="X2992" s="5" t="str">
        <f t="shared" si="104"/>
        <v>Tailored computerised psychoeducation and self-help strategies</v>
      </c>
      <c r="Y2992" s="5" t="str">
        <f t="shared" si="105"/>
        <v>CBT group (under 15 sessions)</v>
      </c>
      <c r="Z2992" s="5" t="str">
        <f>FIXED(EXP('WinBUGS output'!N2991),2)</f>
        <v>0.81</v>
      </c>
      <c r="AA2992" s="5" t="str">
        <f>FIXED(EXP('WinBUGS output'!M2991),2)</f>
        <v>0.37</v>
      </c>
      <c r="AB2992" s="5" t="str">
        <f>FIXED(EXP('WinBUGS output'!O2991),2)</f>
        <v>1.91</v>
      </c>
    </row>
    <row r="2993" spans="1:28" x14ac:dyDescent="0.25">
      <c r="A2993" s="15">
        <v>43</v>
      </c>
      <c r="B2993" s="15">
        <v>72</v>
      </c>
      <c r="C2993" s="5" t="str">
        <f>VLOOKUP(A2993,'WinBUGS output'!A:C,3,FALSE)</f>
        <v>Tailored computerised psychoeducation and self-help strategies</v>
      </c>
      <c r="D2993" s="5" t="str">
        <f>VLOOKUP(B2993,'WinBUGS output'!A:C,3,FALSE)</f>
        <v>CBT group (under 15 sessions) + TAU</v>
      </c>
      <c r="E2993" s="5" t="str">
        <f>FIXED('WinBUGS output'!N2992,2)</f>
        <v>-0.91</v>
      </c>
      <c r="F2993" s="5" t="str">
        <f>FIXED('WinBUGS output'!M2992,2)</f>
        <v>-2.01</v>
      </c>
      <c r="G2993" s="5" t="str">
        <f>FIXED('WinBUGS output'!O2992,2)</f>
        <v>0.07</v>
      </c>
      <c r="H2993" s="38"/>
      <c r="I2993" s="38"/>
      <c r="J2993" s="38"/>
      <c r="X2993" s="5" t="str">
        <f t="shared" si="104"/>
        <v>Tailored computerised psychoeducation and self-help strategies</v>
      </c>
      <c r="Y2993" s="5" t="str">
        <f t="shared" si="105"/>
        <v>CBT group (under 15 sessions) + TAU</v>
      </c>
      <c r="Z2993" s="5" t="str">
        <f>FIXED(EXP('WinBUGS output'!N2992),2)</f>
        <v>0.40</v>
      </c>
      <c r="AA2993" s="5" t="str">
        <f>FIXED(EXP('WinBUGS output'!M2992),2)</f>
        <v>0.13</v>
      </c>
      <c r="AB2993" s="5" t="str">
        <f>FIXED(EXP('WinBUGS output'!O2992),2)</f>
        <v>1.07</v>
      </c>
    </row>
    <row r="2994" spans="1:28" x14ac:dyDescent="0.25">
      <c r="A2994" s="15">
        <v>43</v>
      </c>
      <c r="B2994" s="15">
        <v>73</v>
      </c>
      <c r="C2994" s="5" t="str">
        <f>VLOOKUP(A2994,'WinBUGS output'!A:C,3,FALSE)</f>
        <v>Tailored computerised psychoeducation and self-help strategies</v>
      </c>
      <c r="D2994" s="5" t="str">
        <f>VLOOKUP(B2994,'WinBUGS output'!A:C,3,FALSE)</f>
        <v>CBT group (over 15 sessions)</v>
      </c>
      <c r="E2994" s="5" t="str">
        <f>FIXED('WinBUGS output'!N2993,2)</f>
        <v>-0.38</v>
      </c>
      <c r="F2994" s="5" t="str">
        <f>FIXED('WinBUGS output'!M2993,2)</f>
        <v>-1.30</v>
      </c>
      <c r="G2994" s="5" t="str">
        <f>FIXED('WinBUGS output'!O2993,2)</f>
        <v>0.54</v>
      </c>
      <c r="H2994" s="38"/>
      <c r="I2994" s="38"/>
      <c r="J2994" s="38"/>
      <c r="X2994" s="5" t="str">
        <f t="shared" si="104"/>
        <v>Tailored computerised psychoeducation and self-help strategies</v>
      </c>
      <c r="Y2994" s="5" t="str">
        <f t="shared" si="105"/>
        <v>CBT group (over 15 sessions)</v>
      </c>
      <c r="Z2994" s="5" t="str">
        <f>FIXED(EXP('WinBUGS output'!N2993),2)</f>
        <v>0.68</v>
      </c>
      <c r="AA2994" s="5" t="str">
        <f>FIXED(EXP('WinBUGS output'!M2993),2)</f>
        <v>0.27</v>
      </c>
      <c r="AB2994" s="5" t="str">
        <f>FIXED(EXP('WinBUGS output'!O2993),2)</f>
        <v>1.72</v>
      </c>
    </row>
    <row r="2995" spans="1:28" x14ac:dyDescent="0.25">
      <c r="A2995" s="15">
        <v>43</v>
      </c>
      <c r="B2995" s="15">
        <v>74</v>
      </c>
      <c r="C2995" s="5" t="str">
        <f>VLOOKUP(A2995,'WinBUGS output'!A:C,3,FALSE)</f>
        <v>Tailored computerised psychoeducation and self-help strategies</v>
      </c>
      <c r="D2995" s="5" t="str">
        <f>VLOOKUP(B2995,'WinBUGS output'!A:C,3,FALSE)</f>
        <v>Coping with Depression course (group)</v>
      </c>
      <c r="E2995" s="5" t="str">
        <f>FIXED('WinBUGS output'!N2994,2)</f>
        <v>-0.35</v>
      </c>
      <c r="F2995" s="5" t="str">
        <f>FIXED('WinBUGS output'!M2994,2)</f>
        <v>-1.16</v>
      </c>
      <c r="G2995" s="5" t="str">
        <f>FIXED('WinBUGS output'!O2994,2)</f>
        <v>0.51</v>
      </c>
      <c r="H2995" s="38"/>
      <c r="I2995" s="38"/>
      <c r="J2995" s="38"/>
      <c r="X2995" s="5" t="str">
        <f t="shared" si="104"/>
        <v>Tailored computerised psychoeducation and self-help strategies</v>
      </c>
      <c r="Y2995" s="5" t="str">
        <f t="shared" si="105"/>
        <v>Coping with Depression course (group)</v>
      </c>
      <c r="Z2995" s="5" t="str">
        <f>FIXED(EXP('WinBUGS output'!N2994),2)</f>
        <v>0.71</v>
      </c>
      <c r="AA2995" s="5" t="str">
        <f>FIXED(EXP('WinBUGS output'!M2994),2)</f>
        <v>0.31</v>
      </c>
      <c r="AB2995" s="5" t="str">
        <f>FIXED(EXP('WinBUGS output'!O2994),2)</f>
        <v>1.66</v>
      </c>
    </row>
    <row r="2996" spans="1:28" x14ac:dyDescent="0.25">
      <c r="A2996" s="15">
        <v>43</v>
      </c>
      <c r="B2996" s="15">
        <v>75</v>
      </c>
      <c r="C2996" s="5" t="str">
        <f>VLOOKUP(A2996,'WinBUGS output'!A:C,3,FALSE)</f>
        <v>Tailored computerised psychoeducation and self-help strategies</v>
      </c>
      <c r="D2996" s="5" t="str">
        <f>VLOOKUP(B2996,'WinBUGS output'!A:C,3,FALSE)</f>
        <v>Coping with Depression course (group) + TAU</v>
      </c>
      <c r="E2996" s="5" t="str">
        <f>FIXED('WinBUGS output'!N2995,2)</f>
        <v>-0.07</v>
      </c>
      <c r="F2996" s="5" t="str">
        <f>FIXED('WinBUGS output'!M2995,2)</f>
        <v>-0.94</v>
      </c>
      <c r="G2996" s="5" t="str">
        <f>FIXED('WinBUGS output'!O2995,2)</f>
        <v>0.93</v>
      </c>
      <c r="H2996" s="38"/>
      <c r="I2996" s="38"/>
      <c r="J2996" s="38"/>
      <c r="X2996" s="5" t="str">
        <f t="shared" si="104"/>
        <v>Tailored computerised psychoeducation and self-help strategies</v>
      </c>
      <c r="Y2996" s="5" t="str">
        <f t="shared" si="105"/>
        <v>Coping with Depression course (group) + TAU</v>
      </c>
      <c r="Z2996" s="5" t="str">
        <f>FIXED(EXP('WinBUGS output'!N2995),2)</f>
        <v>0.94</v>
      </c>
      <c r="AA2996" s="5" t="str">
        <f>FIXED(EXP('WinBUGS output'!M2995),2)</f>
        <v>0.39</v>
      </c>
      <c r="AB2996" s="5" t="str">
        <f>FIXED(EXP('WinBUGS output'!O2995),2)</f>
        <v>2.54</v>
      </c>
    </row>
    <row r="2997" spans="1:28" x14ac:dyDescent="0.25">
      <c r="A2997" s="15">
        <v>43</v>
      </c>
      <c r="B2997" s="15">
        <v>76</v>
      </c>
      <c r="C2997" s="5" t="str">
        <f>VLOOKUP(A2997,'WinBUGS output'!A:C,3,FALSE)</f>
        <v>Tailored computerised psychoeducation and self-help strategies</v>
      </c>
      <c r="D2997" s="5" t="str">
        <f>VLOOKUP(B2997,'WinBUGS output'!A:C,3,FALSE)</f>
        <v>Rational emotive behaviour therapy (REBT) group</v>
      </c>
      <c r="E2997" s="5" t="str">
        <f>FIXED('WinBUGS output'!N2996,2)</f>
        <v>-0.61</v>
      </c>
      <c r="F2997" s="5" t="str">
        <f>FIXED('WinBUGS output'!M2996,2)</f>
        <v>-1.77</v>
      </c>
      <c r="G2997" s="5" t="str">
        <f>FIXED('WinBUGS output'!O2996,2)</f>
        <v>0.38</v>
      </c>
      <c r="H2997" s="38"/>
      <c r="I2997" s="38"/>
      <c r="J2997" s="38"/>
      <c r="X2997" s="5" t="str">
        <f t="shared" si="104"/>
        <v>Tailored computerised psychoeducation and self-help strategies</v>
      </c>
      <c r="Y2997" s="5" t="str">
        <f t="shared" si="105"/>
        <v>Rational emotive behaviour therapy (REBT) group</v>
      </c>
      <c r="Z2997" s="5" t="str">
        <f>FIXED(EXP('WinBUGS output'!N2996),2)</f>
        <v>0.54</v>
      </c>
      <c r="AA2997" s="5" t="str">
        <f>FIXED(EXP('WinBUGS output'!M2996),2)</f>
        <v>0.17</v>
      </c>
      <c r="AB2997" s="5" t="str">
        <f>FIXED(EXP('WinBUGS output'!O2996),2)</f>
        <v>1.46</v>
      </c>
    </row>
    <row r="2998" spans="1:28" x14ac:dyDescent="0.25">
      <c r="A2998" s="15">
        <v>43</v>
      </c>
      <c r="B2998" s="15">
        <v>77</v>
      </c>
      <c r="C2998" s="5" t="str">
        <f>VLOOKUP(A2998,'WinBUGS output'!A:C,3,FALSE)</f>
        <v>Tailored computerised psychoeducation and self-help strategies</v>
      </c>
      <c r="D2998" s="5" t="str">
        <f>VLOOKUP(B2998,'WinBUGS output'!A:C,3,FALSE)</f>
        <v>Third-wave cognitive therapy group</v>
      </c>
      <c r="E2998" s="5" t="str">
        <f>FIXED('WinBUGS output'!N2997,2)</f>
        <v>-0.19</v>
      </c>
      <c r="F2998" s="5" t="str">
        <f>FIXED('WinBUGS output'!M2997,2)</f>
        <v>-1.07</v>
      </c>
      <c r="G2998" s="5" t="str">
        <f>FIXED('WinBUGS output'!O2997,2)</f>
        <v>0.80</v>
      </c>
      <c r="H2998" s="38"/>
      <c r="I2998" s="38"/>
      <c r="J2998" s="38"/>
      <c r="X2998" s="5" t="str">
        <f t="shared" si="104"/>
        <v>Tailored computerised psychoeducation and self-help strategies</v>
      </c>
      <c r="Y2998" s="5" t="str">
        <f t="shared" si="105"/>
        <v>Third-wave cognitive therapy group</v>
      </c>
      <c r="Z2998" s="5" t="str">
        <f>FIXED(EXP('WinBUGS output'!N2997),2)</f>
        <v>0.83</v>
      </c>
      <c r="AA2998" s="5" t="str">
        <f>FIXED(EXP('WinBUGS output'!M2997),2)</f>
        <v>0.34</v>
      </c>
      <c r="AB2998" s="5" t="str">
        <f>FIXED(EXP('WinBUGS output'!O2997),2)</f>
        <v>2.23</v>
      </c>
    </row>
    <row r="2999" spans="1:28" x14ac:dyDescent="0.25">
      <c r="A2999" s="15">
        <v>43</v>
      </c>
      <c r="B2999" s="15">
        <v>78</v>
      </c>
      <c r="C2999" s="5" t="str">
        <f>VLOOKUP(A2999,'WinBUGS output'!A:C,3,FALSE)</f>
        <v>Tailored computerised psychoeducation and self-help strategies</v>
      </c>
      <c r="D2999" s="5" t="str">
        <f>VLOOKUP(B2999,'WinBUGS output'!A:C,3,FALSE)</f>
        <v>Third-wave cognitive therapy group + TAU</v>
      </c>
      <c r="E2999" s="5" t="str">
        <f>FIXED('WinBUGS output'!N2998,2)</f>
        <v>-0.51</v>
      </c>
      <c r="F2999" s="5" t="str">
        <f>FIXED('WinBUGS output'!M2998,2)</f>
        <v>-1.57</v>
      </c>
      <c r="G2999" s="5" t="str">
        <f>FIXED('WinBUGS output'!O2998,2)</f>
        <v>0.49</v>
      </c>
      <c r="H2999" s="38"/>
      <c r="I2999" s="38"/>
      <c r="J2999" s="38"/>
      <c r="X2999" s="5" t="str">
        <f t="shared" si="104"/>
        <v>Tailored computerised psychoeducation and self-help strategies</v>
      </c>
      <c r="Y2999" s="5" t="str">
        <f t="shared" si="105"/>
        <v>Third-wave cognitive therapy group + TAU</v>
      </c>
      <c r="Z2999" s="5" t="str">
        <f>FIXED(EXP('WinBUGS output'!N2998),2)</f>
        <v>0.60</v>
      </c>
      <c r="AA2999" s="5" t="str">
        <f>FIXED(EXP('WinBUGS output'!M2998),2)</f>
        <v>0.21</v>
      </c>
      <c r="AB2999" s="5" t="str">
        <f>FIXED(EXP('WinBUGS output'!O2998),2)</f>
        <v>1.62</v>
      </c>
    </row>
    <row r="3000" spans="1:28" x14ac:dyDescent="0.25">
      <c r="A3000" s="15">
        <v>43</v>
      </c>
      <c r="B3000" s="15">
        <v>79</v>
      </c>
      <c r="C3000" s="5" t="str">
        <f>VLOOKUP(A3000,'WinBUGS output'!A:C,3,FALSE)</f>
        <v>Tailored computerised psychoeducation and self-help strategies</v>
      </c>
      <c r="D3000" s="5" t="str">
        <f>VLOOKUP(B3000,'WinBUGS output'!A:C,3,FALSE)</f>
        <v>CBT individual (over 15 sessions) + any AD</v>
      </c>
      <c r="E3000" s="5" t="str">
        <f>FIXED('WinBUGS output'!N2999,2)</f>
        <v>0.04</v>
      </c>
      <c r="F3000" s="5" t="str">
        <f>FIXED('WinBUGS output'!M2999,2)</f>
        <v>-1.09</v>
      </c>
      <c r="G3000" s="5" t="str">
        <f>FIXED('WinBUGS output'!O2999,2)</f>
        <v>1.25</v>
      </c>
      <c r="H3000" s="38"/>
      <c r="I3000" s="38"/>
      <c r="J3000" s="38"/>
      <c r="X3000" s="5" t="str">
        <f t="shared" si="104"/>
        <v>Tailored computerised psychoeducation and self-help strategies</v>
      </c>
      <c r="Y3000" s="5" t="str">
        <f t="shared" si="105"/>
        <v>CBT individual (over 15 sessions) + any AD</v>
      </c>
      <c r="Z3000" s="5" t="str">
        <f>FIXED(EXP('WinBUGS output'!N2999),2)</f>
        <v>1.04</v>
      </c>
      <c r="AA3000" s="5" t="str">
        <f>FIXED(EXP('WinBUGS output'!M2999),2)</f>
        <v>0.34</v>
      </c>
      <c r="AB3000" s="5" t="str">
        <f>FIXED(EXP('WinBUGS output'!O2999),2)</f>
        <v>3.50</v>
      </c>
    </row>
    <row r="3001" spans="1:28" x14ac:dyDescent="0.25">
      <c r="A3001" s="15">
        <v>43</v>
      </c>
      <c r="B3001" s="15">
        <v>80</v>
      </c>
      <c r="C3001" s="5" t="str">
        <f>VLOOKUP(A3001,'WinBUGS output'!A:C,3,FALSE)</f>
        <v>Tailored computerised psychoeducation and self-help strategies</v>
      </c>
      <c r="D3001" s="5" t="str">
        <f>VLOOKUP(B3001,'WinBUGS output'!A:C,3,FALSE)</f>
        <v>CBT individual (over 15 sessions) + any TCA</v>
      </c>
      <c r="E3001" s="5" t="str">
        <f>FIXED('WinBUGS output'!N3000,2)</f>
        <v>-0.06</v>
      </c>
      <c r="F3001" s="5" t="str">
        <f>FIXED('WinBUGS output'!M3000,2)</f>
        <v>-1.05</v>
      </c>
      <c r="G3001" s="5" t="str">
        <f>FIXED('WinBUGS output'!O3000,2)</f>
        <v>0.96</v>
      </c>
      <c r="H3001" s="38"/>
      <c r="I3001" s="38"/>
      <c r="J3001" s="38"/>
      <c r="X3001" s="5" t="str">
        <f t="shared" si="104"/>
        <v>Tailored computerised psychoeducation and self-help strategies</v>
      </c>
      <c r="Y3001" s="5" t="str">
        <f t="shared" si="105"/>
        <v>CBT individual (over 15 sessions) + any TCA</v>
      </c>
      <c r="Z3001" s="5" t="str">
        <f>FIXED(EXP('WinBUGS output'!N3000),2)</f>
        <v>0.95</v>
      </c>
      <c r="AA3001" s="5" t="str">
        <f>FIXED(EXP('WinBUGS output'!M3000),2)</f>
        <v>0.35</v>
      </c>
      <c r="AB3001" s="5" t="str">
        <f>FIXED(EXP('WinBUGS output'!O3000),2)</f>
        <v>2.61</v>
      </c>
    </row>
    <row r="3002" spans="1:28" x14ac:dyDescent="0.25">
      <c r="A3002" s="15">
        <v>43</v>
      </c>
      <c r="B3002" s="15">
        <v>81</v>
      </c>
      <c r="C3002" s="5" t="str">
        <f>VLOOKUP(A3002,'WinBUGS output'!A:C,3,FALSE)</f>
        <v>Tailored computerised psychoeducation and self-help strategies</v>
      </c>
      <c r="D3002" s="5" t="str">
        <f>VLOOKUP(B3002,'WinBUGS output'!A:C,3,FALSE)</f>
        <v>CBT individual (over 15 sessions) + imipramine</v>
      </c>
      <c r="E3002" s="5" t="str">
        <f>FIXED('WinBUGS output'!N3001,2)</f>
        <v>-0.07</v>
      </c>
      <c r="F3002" s="5" t="str">
        <f>FIXED('WinBUGS output'!M3001,2)</f>
        <v>-1.14</v>
      </c>
      <c r="G3002" s="5" t="str">
        <f>FIXED('WinBUGS output'!O3001,2)</f>
        <v>1.00</v>
      </c>
      <c r="H3002" s="38"/>
      <c r="I3002" s="38"/>
      <c r="J3002" s="38"/>
      <c r="X3002" s="5" t="str">
        <f t="shared" si="104"/>
        <v>Tailored computerised psychoeducation and self-help strategies</v>
      </c>
      <c r="Y3002" s="5" t="str">
        <f t="shared" si="105"/>
        <v>CBT individual (over 15 sessions) + imipramine</v>
      </c>
      <c r="Z3002" s="5" t="str">
        <f>FIXED(EXP('WinBUGS output'!N3001),2)</f>
        <v>0.93</v>
      </c>
      <c r="AA3002" s="5" t="str">
        <f>FIXED(EXP('WinBUGS output'!M3001),2)</f>
        <v>0.32</v>
      </c>
      <c r="AB3002" s="5" t="str">
        <f>FIXED(EXP('WinBUGS output'!O3001),2)</f>
        <v>2.73</v>
      </c>
    </row>
    <row r="3003" spans="1:28" x14ac:dyDescent="0.25">
      <c r="A3003" s="15">
        <v>43</v>
      </c>
      <c r="B3003" s="15">
        <v>82</v>
      </c>
      <c r="C3003" s="5" t="str">
        <f>VLOOKUP(A3003,'WinBUGS output'!A:C,3,FALSE)</f>
        <v>Tailored computerised psychoeducation and self-help strategies</v>
      </c>
      <c r="D3003" s="5" t="str">
        <f>VLOOKUP(B3003,'WinBUGS output'!A:C,3,FALSE)</f>
        <v>CBT group (under 15 sessions) + imipramine</v>
      </c>
      <c r="E3003" s="5" t="str">
        <f>FIXED('WinBUGS output'!N3002,2)</f>
        <v>0.80</v>
      </c>
      <c r="F3003" s="5" t="str">
        <f>FIXED('WinBUGS output'!M3002,2)</f>
        <v>-0.76</v>
      </c>
      <c r="G3003" s="5" t="str">
        <f>FIXED('WinBUGS output'!O3002,2)</f>
        <v>2.36</v>
      </c>
      <c r="H3003" s="38"/>
      <c r="I3003" s="38"/>
      <c r="J3003" s="38"/>
      <c r="X3003" s="5" t="str">
        <f t="shared" si="104"/>
        <v>Tailored computerised psychoeducation and self-help strategies</v>
      </c>
      <c r="Y3003" s="5" t="str">
        <f t="shared" si="105"/>
        <v>CBT group (under 15 sessions) + imipramine</v>
      </c>
      <c r="Z3003" s="5" t="str">
        <f>FIXED(EXP('WinBUGS output'!N3002),2)</f>
        <v>2.22</v>
      </c>
      <c r="AA3003" s="5" t="str">
        <f>FIXED(EXP('WinBUGS output'!M3002),2)</f>
        <v>0.47</v>
      </c>
      <c r="AB3003" s="5" t="str">
        <f>FIXED(EXP('WinBUGS output'!O3002),2)</f>
        <v>10.60</v>
      </c>
    </row>
    <row r="3004" spans="1:28" x14ac:dyDescent="0.25">
      <c r="A3004" s="15">
        <v>43</v>
      </c>
      <c r="B3004" s="15">
        <v>83</v>
      </c>
      <c r="C3004" s="5" t="str">
        <f>VLOOKUP(A3004,'WinBUGS output'!A:C,3,FALSE)</f>
        <v>Tailored computerised psychoeducation and self-help strategies</v>
      </c>
      <c r="D3004" s="5" t="str">
        <f>VLOOKUP(B3004,'WinBUGS output'!A:C,3,FALSE)</f>
        <v>Problem solving individual + any SSRI</v>
      </c>
      <c r="E3004" s="5" t="str">
        <f>FIXED('WinBUGS output'!N3003,2)</f>
        <v>-0.88</v>
      </c>
      <c r="F3004" s="5" t="str">
        <f>FIXED('WinBUGS output'!M3003,2)</f>
        <v>-2.37</v>
      </c>
      <c r="G3004" s="5" t="str">
        <f>FIXED('WinBUGS output'!O3003,2)</f>
        <v>0.57</v>
      </c>
      <c r="H3004" s="38"/>
      <c r="I3004" s="38"/>
      <c r="J3004" s="38"/>
      <c r="X3004" s="5" t="str">
        <f t="shared" si="104"/>
        <v>Tailored computerised psychoeducation and self-help strategies</v>
      </c>
      <c r="Y3004" s="5" t="str">
        <f t="shared" si="105"/>
        <v>Problem solving individual + any SSRI</v>
      </c>
      <c r="Z3004" s="5" t="str">
        <f>FIXED(EXP('WinBUGS output'!N3003),2)</f>
        <v>0.42</v>
      </c>
      <c r="AA3004" s="5" t="str">
        <f>FIXED(EXP('WinBUGS output'!M3003),2)</f>
        <v>0.09</v>
      </c>
      <c r="AB3004" s="5" t="str">
        <f>FIXED(EXP('WinBUGS output'!O3003),2)</f>
        <v>1.76</v>
      </c>
    </row>
    <row r="3005" spans="1:28" x14ac:dyDescent="0.25">
      <c r="A3005" s="15">
        <v>43</v>
      </c>
      <c r="B3005" s="15">
        <v>84</v>
      </c>
      <c r="C3005" s="5" t="str">
        <f>VLOOKUP(A3005,'WinBUGS output'!A:C,3,FALSE)</f>
        <v>Tailored computerised psychoeducation and self-help strategies</v>
      </c>
      <c r="D3005" s="5" t="str">
        <f>VLOOKUP(B3005,'WinBUGS output'!A:C,3,FALSE)</f>
        <v>Supportive psychotherapy + any SSRI</v>
      </c>
      <c r="E3005" s="5" t="str">
        <f>FIXED('WinBUGS output'!N3004,2)</f>
        <v>-0.14</v>
      </c>
      <c r="F3005" s="5" t="str">
        <f>FIXED('WinBUGS output'!M3004,2)</f>
        <v>-2.08</v>
      </c>
      <c r="G3005" s="5" t="str">
        <f>FIXED('WinBUGS output'!O3004,2)</f>
        <v>1.79</v>
      </c>
      <c r="H3005" s="38"/>
      <c r="I3005" s="38"/>
      <c r="J3005" s="38"/>
      <c r="X3005" s="5" t="str">
        <f t="shared" si="104"/>
        <v>Tailored computerised psychoeducation and self-help strategies</v>
      </c>
      <c r="Y3005" s="5" t="str">
        <f t="shared" si="105"/>
        <v>Supportive psychotherapy + any SSRI</v>
      </c>
      <c r="Z3005" s="5" t="str">
        <f>FIXED(EXP('WinBUGS output'!N3004),2)</f>
        <v>0.87</v>
      </c>
      <c r="AA3005" s="5" t="str">
        <f>FIXED(EXP('WinBUGS output'!M3004),2)</f>
        <v>0.13</v>
      </c>
      <c r="AB3005" s="5" t="str">
        <f>FIXED(EXP('WinBUGS output'!O3004),2)</f>
        <v>6.01</v>
      </c>
    </row>
    <row r="3006" spans="1:28" x14ac:dyDescent="0.25">
      <c r="A3006" s="15">
        <v>43</v>
      </c>
      <c r="B3006" s="15">
        <v>85</v>
      </c>
      <c r="C3006" s="5" t="str">
        <f>VLOOKUP(A3006,'WinBUGS output'!A:C,3,FALSE)</f>
        <v>Tailored computerised psychoeducation and self-help strategies</v>
      </c>
      <c r="D3006" s="5" t="str">
        <f>VLOOKUP(B3006,'WinBUGS output'!A:C,3,FALSE)</f>
        <v>Interpersonal psychotherapy (IPT) + any AD</v>
      </c>
      <c r="E3006" s="5" t="str">
        <f>FIXED('WinBUGS output'!N3005,2)</f>
        <v>-0.28</v>
      </c>
      <c r="F3006" s="5" t="str">
        <f>FIXED('WinBUGS output'!M3005,2)</f>
        <v>-1.65</v>
      </c>
      <c r="G3006" s="5" t="str">
        <f>FIXED('WinBUGS output'!O3005,2)</f>
        <v>1.08</v>
      </c>
      <c r="H3006" s="38"/>
      <c r="I3006" s="38"/>
      <c r="J3006" s="38"/>
      <c r="X3006" s="5" t="str">
        <f t="shared" si="104"/>
        <v>Tailored computerised psychoeducation and self-help strategies</v>
      </c>
      <c r="Y3006" s="5" t="str">
        <f t="shared" si="105"/>
        <v>Interpersonal psychotherapy (IPT) + any AD</v>
      </c>
      <c r="Z3006" s="5" t="str">
        <f>FIXED(EXP('WinBUGS output'!N3005),2)</f>
        <v>0.76</v>
      </c>
      <c r="AA3006" s="5" t="str">
        <f>FIXED(EXP('WinBUGS output'!M3005),2)</f>
        <v>0.19</v>
      </c>
      <c r="AB3006" s="5" t="str">
        <f>FIXED(EXP('WinBUGS output'!O3005),2)</f>
        <v>2.95</v>
      </c>
    </row>
    <row r="3007" spans="1:28" x14ac:dyDescent="0.25">
      <c r="A3007" s="15">
        <v>43</v>
      </c>
      <c r="B3007" s="15">
        <v>86</v>
      </c>
      <c r="C3007" s="5" t="str">
        <f>VLOOKUP(A3007,'WinBUGS output'!A:C,3,FALSE)</f>
        <v>Tailored computerised psychoeducation and self-help strategies</v>
      </c>
      <c r="D3007" s="5" t="str">
        <f>VLOOKUP(B3007,'WinBUGS output'!A:C,3,FALSE)</f>
        <v>Interpersonal psychotherapy (IPT) + imipramine</v>
      </c>
      <c r="E3007" s="5" t="str">
        <f>FIXED('WinBUGS output'!N3006,2)</f>
        <v>-0.39</v>
      </c>
      <c r="F3007" s="5" t="str">
        <f>FIXED('WinBUGS output'!M3006,2)</f>
        <v>-1.89</v>
      </c>
      <c r="G3007" s="5" t="str">
        <f>FIXED('WinBUGS output'!O3006,2)</f>
        <v>1.10</v>
      </c>
      <c r="H3007" s="38"/>
      <c r="I3007" s="38"/>
      <c r="J3007" s="38"/>
      <c r="X3007" s="5" t="str">
        <f t="shared" si="104"/>
        <v>Tailored computerised psychoeducation and self-help strategies</v>
      </c>
      <c r="Y3007" s="5" t="str">
        <f t="shared" si="105"/>
        <v>Interpersonal psychotherapy (IPT) + imipramine</v>
      </c>
      <c r="Z3007" s="5" t="str">
        <f>FIXED(EXP('WinBUGS output'!N3006),2)</f>
        <v>0.68</v>
      </c>
      <c r="AA3007" s="5" t="str">
        <f>FIXED(EXP('WinBUGS output'!M3006),2)</f>
        <v>0.15</v>
      </c>
      <c r="AB3007" s="5" t="str">
        <f>FIXED(EXP('WinBUGS output'!O3006),2)</f>
        <v>2.99</v>
      </c>
    </row>
    <row r="3008" spans="1:28" x14ac:dyDescent="0.25">
      <c r="A3008" s="15">
        <v>43</v>
      </c>
      <c r="B3008" s="15">
        <v>87</v>
      </c>
      <c r="C3008" s="5" t="str">
        <f>VLOOKUP(A3008,'WinBUGS output'!A:C,3,FALSE)</f>
        <v>Tailored computerised psychoeducation and self-help strategies</v>
      </c>
      <c r="D3008" s="5" t="str">
        <f>VLOOKUP(B3008,'WinBUGS output'!A:C,3,FALSE)</f>
        <v>Short-term psychodynamic psychotherapy individual + Any AD</v>
      </c>
      <c r="E3008" s="5" t="str">
        <f>FIXED('WinBUGS output'!N3007,2)</f>
        <v>0.36</v>
      </c>
      <c r="F3008" s="5" t="str">
        <f>FIXED('WinBUGS output'!M3007,2)</f>
        <v>-0.65</v>
      </c>
      <c r="G3008" s="5" t="str">
        <f>FIXED('WinBUGS output'!O3007,2)</f>
        <v>1.41</v>
      </c>
      <c r="H3008" s="38"/>
      <c r="I3008" s="38"/>
      <c r="J3008" s="38"/>
      <c r="X3008" s="5" t="str">
        <f t="shared" si="104"/>
        <v>Tailored computerised psychoeducation and self-help strategies</v>
      </c>
      <c r="Y3008" s="5" t="str">
        <f t="shared" si="105"/>
        <v>Short-term psychodynamic psychotherapy individual + Any AD</v>
      </c>
      <c r="Z3008" s="5" t="str">
        <f>FIXED(EXP('WinBUGS output'!N3007),2)</f>
        <v>1.43</v>
      </c>
      <c r="AA3008" s="5" t="str">
        <f>FIXED(EXP('WinBUGS output'!M3007),2)</f>
        <v>0.52</v>
      </c>
      <c r="AB3008" s="5" t="str">
        <f>FIXED(EXP('WinBUGS output'!O3007),2)</f>
        <v>4.11</v>
      </c>
    </row>
    <row r="3009" spans="1:28" x14ac:dyDescent="0.25">
      <c r="A3009" s="15">
        <v>43</v>
      </c>
      <c r="B3009" s="15">
        <v>88</v>
      </c>
      <c r="C3009" s="5" t="str">
        <f>VLOOKUP(A3009,'WinBUGS output'!A:C,3,FALSE)</f>
        <v>Tailored computerised psychoeducation and self-help strategies</v>
      </c>
      <c r="D3009" s="5" t="str">
        <f>VLOOKUP(B3009,'WinBUGS output'!A:C,3,FALSE)</f>
        <v>Short-term psychodynamic psychotherapy individual + any SSRI</v>
      </c>
      <c r="E3009" s="5" t="str">
        <f>FIXED('WinBUGS output'!N3008,2)</f>
        <v>0.34</v>
      </c>
      <c r="F3009" s="5" t="str">
        <f>FIXED('WinBUGS output'!M3008,2)</f>
        <v>-0.88</v>
      </c>
      <c r="G3009" s="5" t="str">
        <f>FIXED('WinBUGS output'!O3008,2)</f>
        <v>1.59</v>
      </c>
      <c r="H3009" s="38"/>
      <c r="I3009" s="38"/>
      <c r="J3009" s="38"/>
      <c r="X3009" s="5" t="str">
        <f t="shared" si="104"/>
        <v>Tailored computerised psychoeducation and self-help strategies</v>
      </c>
      <c r="Y3009" s="5" t="str">
        <f t="shared" si="105"/>
        <v>Short-term psychodynamic psychotherapy individual + any SSRI</v>
      </c>
      <c r="Z3009" s="5" t="str">
        <f>FIXED(EXP('WinBUGS output'!N3008),2)</f>
        <v>1.41</v>
      </c>
      <c r="AA3009" s="5" t="str">
        <f>FIXED(EXP('WinBUGS output'!M3008),2)</f>
        <v>0.42</v>
      </c>
      <c r="AB3009" s="5" t="str">
        <f>FIXED(EXP('WinBUGS output'!O3008),2)</f>
        <v>4.91</v>
      </c>
    </row>
    <row r="3010" spans="1:28" x14ac:dyDescent="0.25">
      <c r="A3010" s="15">
        <v>43</v>
      </c>
      <c r="B3010" s="15">
        <v>89</v>
      </c>
      <c r="C3010" s="5" t="str">
        <f>VLOOKUP(A3010,'WinBUGS output'!A:C,3,FALSE)</f>
        <v>Tailored computerised psychoeducation and self-help strategies</v>
      </c>
      <c r="D3010" s="5" t="str">
        <f>VLOOKUP(B3010,'WinBUGS output'!A:C,3,FALSE)</f>
        <v>CBT individual (over 15 sessions) + Pill placebo</v>
      </c>
      <c r="E3010" s="5" t="str">
        <f>FIXED('WinBUGS output'!N3009,2)</f>
        <v>-1.23</v>
      </c>
      <c r="F3010" s="5" t="str">
        <f>FIXED('WinBUGS output'!M3009,2)</f>
        <v>-2.67</v>
      </c>
      <c r="G3010" s="5" t="str">
        <f>FIXED('WinBUGS output'!O3009,2)</f>
        <v>0.11</v>
      </c>
      <c r="H3010" s="38"/>
      <c r="I3010" s="38"/>
      <c r="J3010" s="38"/>
      <c r="X3010" s="5" t="str">
        <f t="shared" si="104"/>
        <v>Tailored computerised psychoeducation and self-help strategies</v>
      </c>
      <c r="Y3010" s="5" t="str">
        <f t="shared" si="105"/>
        <v>CBT individual (over 15 sessions) + Pill placebo</v>
      </c>
      <c r="Z3010" s="5" t="str">
        <f>FIXED(EXP('WinBUGS output'!N3009),2)</f>
        <v>0.29</v>
      </c>
      <c r="AA3010" s="5" t="str">
        <f>FIXED(EXP('WinBUGS output'!M3009),2)</f>
        <v>0.07</v>
      </c>
      <c r="AB3010" s="5" t="str">
        <f>FIXED(EXP('WinBUGS output'!O3009),2)</f>
        <v>1.11</v>
      </c>
    </row>
    <row r="3011" spans="1:28" x14ac:dyDescent="0.25">
      <c r="A3011" s="15">
        <v>43</v>
      </c>
      <c r="B3011" s="15">
        <v>90</v>
      </c>
      <c r="C3011" s="5" t="str">
        <f>VLOOKUP(A3011,'WinBUGS output'!A:C,3,FALSE)</f>
        <v>Tailored computerised psychoeducation and self-help strategies</v>
      </c>
      <c r="D3011" s="5" t="str">
        <f>VLOOKUP(B3011,'WinBUGS output'!A:C,3,FALSE)</f>
        <v xml:space="preserve">Interpersonal psychotherapy (IPT) + Pill placebo </v>
      </c>
      <c r="E3011" s="5" t="str">
        <f>FIXED('WinBUGS output'!N3010,2)</f>
        <v>-1.06</v>
      </c>
      <c r="F3011" s="5" t="str">
        <f>FIXED('WinBUGS output'!M3010,2)</f>
        <v>-2.36</v>
      </c>
      <c r="G3011" s="5" t="str">
        <f>FIXED('WinBUGS output'!O3010,2)</f>
        <v>0.21</v>
      </c>
      <c r="H3011" s="38"/>
      <c r="I3011" s="38"/>
      <c r="J3011" s="38"/>
      <c r="X3011" s="5" t="str">
        <f t="shared" si="104"/>
        <v>Tailored computerised psychoeducation and self-help strategies</v>
      </c>
      <c r="Y3011" s="5" t="str">
        <f t="shared" si="105"/>
        <v xml:space="preserve">Interpersonal psychotherapy (IPT) + Pill placebo </v>
      </c>
      <c r="Z3011" s="5" t="str">
        <f>FIXED(EXP('WinBUGS output'!N3010),2)</f>
        <v>0.35</v>
      </c>
      <c r="AA3011" s="5" t="str">
        <f>FIXED(EXP('WinBUGS output'!M3010),2)</f>
        <v>0.09</v>
      </c>
      <c r="AB3011" s="5" t="str">
        <f>FIXED(EXP('WinBUGS output'!O3010),2)</f>
        <v>1.24</v>
      </c>
    </row>
    <row r="3012" spans="1:28" x14ac:dyDescent="0.25">
      <c r="A3012" s="15">
        <v>43</v>
      </c>
      <c r="B3012" s="15">
        <v>91</v>
      </c>
      <c r="C3012" s="5" t="str">
        <f>VLOOKUP(A3012,'WinBUGS output'!A:C,3,FALSE)</f>
        <v>Tailored computerised psychoeducation and self-help strategies</v>
      </c>
      <c r="D3012" s="5" t="str">
        <f>VLOOKUP(B3012,'WinBUGS output'!A:C,3,FALSE)</f>
        <v>Exercise + CBT individual (under 15 sessions)</v>
      </c>
      <c r="E3012" s="5" t="str">
        <f>FIXED('WinBUGS output'!N3011,2)</f>
        <v>-0.48</v>
      </c>
      <c r="F3012" s="5" t="str">
        <f>FIXED('WinBUGS output'!M3011,2)</f>
        <v>-1.66</v>
      </c>
      <c r="G3012" s="5" t="str">
        <f>FIXED('WinBUGS output'!O3011,2)</f>
        <v>0.63</v>
      </c>
      <c r="H3012" s="38"/>
      <c r="I3012" s="38"/>
      <c r="J3012" s="38"/>
      <c r="X3012" s="5" t="str">
        <f t="shared" si="104"/>
        <v>Tailored computerised psychoeducation and self-help strategies</v>
      </c>
      <c r="Y3012" s="5" t="str">
        <f t="shared" si="105"/>
        <v>Exercise + CBT individual (under 15 sessions)</v>
      </c>
      <c r="Z3012" s="5" t="str">
        <f>FIXED(EXP('WinBUGS output'!N3011),2)</f>
        <v>0.62</v>
      </c>
      <c r="AA3012" s="5" t="str">
        <f>FIXED(EXP('WinBUGS output'!M3011),2)</f>
        <v>0.19</v>
      </c>
      <c r="AB3012" s="5" t="str">
        <f>FIXED(EXP('WinBUGS output'!O3011),2)</f>
        <v>1.89</v>
      </c>
    </row>
    <row r="3013" spans="1:28" x14ac:dyDescent="0.25">
      <c r="A3013" s="15">
        <v>43</v>
      </c>
      <c r="B3013" s="15">
        <v>92</v>
      </c>
      <c r="C3013" s="5" t="str">
        <f>VLOOKUP(A3013,'WinBUGS output'!A:C,3,FALSE)</f>
        <v>Tailored computerised psychoeducation and self-help strategies</v>
      </c>
      <c r="D3013" s="5" t="str">
        <f>VLOOKUP(B3013,'WinBUGS output'!A:C,3,FALSE)</f>
        <v>Exercise + Sertraline</v>
      </c>
      <c r="E3013" s="5" t="str">
        <f>FIXED('WinBUGS output'!N3012,2)</f>
        <v>-0.37</v>
      </c>
      <c r="F3013" s="5" t="str">
        <f>FIXED('WinBUGS output'!M3012,2)</f>
        <v>-1.27</v>
      </c>
      <c r="G3013" s="5" t="str">
        <f>FIXED('WinBUGS output'!O3012,2)</f>
        <v>0.56</v>
      </c>
      <c r="H3013" s="38"/>
      <c r="I3013" s="38"/>
      <c r="J3013" s="38"/>
      <c r="X3013" s="5" t="str">
        <f t="shared" ref="X3013:X3076" si="106">C3013</f>
        <v>Tailored computerised psychoeducation and self-help strategies</v>
      </c>
      <c r="Y3013" s="5" t="str">
        <f t="shared" ref="Y3013:Y3076" si="107">D3013</f>
        <v>Exercise + Sertraline</v>
      </c>
      <c r="Z3013" s="5" t="str">
        <f>FIXED(EXP('WinBUGS output'!N3012),2)</f>
        <v>0.69</v>
      </c>
      <c r="AA3013" s="5" t="str">
        <f>FIXED(EXP('WinBUGS output'!M3012),2)</f>
        <v>0.28</v>
      </c>
      <c r="AB3013" s="5" t="str">
        <f>FIXED(EXP('WinBUGS output'!O3012),2)</f>
        <v>1.76</v>
      </c>
    </row>
    <row r="3014" spans="1:28" x14ac:dyDescent="0.25">
      <c r="A3014" s="15">
        <v>44</v>
      </c>
      <c r="B3014" s="15">
        <v>45</v>
      </c>
      <c r="C3014" s="5" t="str">
        <f>VLOOKUP(A3014,'WinBUGS output'!A:C,3,FALSE)</f>
        <v>Lifestyle factors discussion</v>
      </c>
      <c r="D3014" s="5" t="str">
        <f>VLOOKUP(B3014,'WinBUGS output'!A:C,3,FALSE)</f>
        <v>Psychoeducational group programme</v>
      </c>
      <c r="E3014" s="5" t="str">
        <f>FIXED('WinBUGS output'!N3013,2)</f>
        <v>-0.11</v>
      </c>
      <c r="F3014" s="5" t="str">
        <f>FIXED('WinBUGS output'!M3013,2)</f>
        <v>-1.03</v>
      </c>
      <c r="G3014" s="5" t="str">
        <f>FIXED('WinBUGS output'!O3013,2)</f>
        <v>0.64</v>
      </c>
      <c r="H3014" s="38"/>
      <c r="I3014" s="38"/>
      <c r="J3014" s="38"/>
      <c r="X3014" s="5" t="str">
        <f t="shared" si="106"/>
        <v>Lifestyle factors discussion</v>
      </c>
      <c r="Y3014" s="5" t="str">
        <f t="shared" si="107"/>
        <v>Psychoeducational group programme</v>
      </c>
      <c r="Z3014" s="5" t="str">
        <f>FIXED(EXP('WinBUGS output'!N3013),2)</f>
        <v>0.90</v>
      </c>
      <c r="AA3014" s="5" t="str">
        <f>FIXED(EXP('WinBUGS output'!M3013),2)</f>
        <v>0.36</v>
      </c>
      <c r="AB3014" s="5" t="str">
        <f>FIXED(EXP('WinBUGS output'!O3013),2)</f>
        <v>1.89</v>
      </c>
    </row>
    <row r="3015" spans="1:28" x14ac:dyDescent="0.25">
      <c r="A3015" s="15">
        <v>44</v>
      </c>
      <c r="B3015" s="15">
        <v>46</v>
      </c>
      <c r="C3015" s="5" t="str">
        <f>VLOOKUP(A3015,'WinBUGS output'!A:C,3,FALSE)</f>
        <v>Lifestyle factors discussion</v>
      </c>
      <c r="D3015" s="5" t="str">
        <f>VLOOKUP(B3015,'WinBUGS output'!A:C,3,FALSE)</f>
        <v>Psychoeducational group programme + TAU</v>
      </c>
      <c r="E3015" s="5" t="str">
        <f>FIXED('WinBUGS output'!N3014,2)</f>
        <v>0.13</v>
      </c>
      <c r="F3015" s="5" t="str">
        <f>FIXED('WinBUGS output'!M3014,2)</f>
        <v>-0.58</v>
      </c>
      <c r="G3015" s="5" t="str">
        <f>FIXED('WinBUGS output'!O3014,2)</f>
        <v>1.01</v>
      </c>
      <c r="H3015" s="38"/>
      <c r="I3015" s="38"/>
      <c r="J3015" s="38"/>
      <c r="X3015" s="5" t="str">
        <f t="shared" si="106"/>
        <v>Lifestyle factors discussion</v>
      </c>
      <c r="Y3015" s="5" t="str">
        <f t="shared" si="107"/>
        <v>Psychoeducational group programme + TAU</v>
      </c>
      <c r="Z3015" s="5" t="str">
        <f>FIXED(EXP('WinBUGS output'!N3014),2)</f>
        <v>1.14</v>
      </c>
      <c r="AA3015" s="5" t="str">
        <f>FIXED(EXP('WinBUGS output'!M3014),2)</f>
        <v>0.56</v>
      </c>
      <c r="AB3015" s="5" t="str">
        <f>FIXED(EXP('WinBUGS output'!O3014),2)</f>
        <v>2.73</v>
      </c>
    </row>
    <row r="3016" spans="1:28" x14ac:dyDescent="0.25">
      <c r="A3016" s="15">
        <v>44</v>
      </c>
      <c r="B3016" s="15">
        <v>47</v>
      </c>
      <c r="C3016" s="5" t="str">
        <f>VLOOKUP(A3016,'WinBUGS output'!A:C,3,FALSE)</f>
        <v>Lifestyle factors discussion</v>
      </c>
      <c r="D3016" s="5" t="str">
        <f>VLOOKUP(B3016,'WinBUGS output'!A:C,3,FALSE)</f>
        <v>Interpersonal psychotherapy (IPT)</v>
      </c>
      <c r="E3016" s="5" t="str">
        <f>FIXED('WinBUGS output'!N3015,2)</f>
        <v>0.35</v>
      </c>
      <c r="F3016" s="5" t="str">
        <f>FIXED('WinBUGS output'!M3015,2)</f>
        <v>-0.53</v>
      </c>
      <c r="G3016" s="5" t="str">
        <f>FIXED('WinBUGS output'!O3015,2)</f>
        <v>1.25</v>
      </c>
      <c r="H3016" s="38"/>
      <c r="I3016" s="38"/>
      <c r="J3016" s="38"/>
      <c r="X3016" s="5" t="str">
        <f t="shared" si="106"/>
        <v>Lifestyle factors discussion</v>
      </c>
      <c r="Y3016" s="5" t="str">
        <f t="shared" si="107"/>
        <v>Interpersonal psychotherapy (IPT)</v>
      </c>
      <c r="Z3016" s="5" t="str">
        <f>FIXED(EXP('WinBUGS output'!N3015),2)</f>
        <v>1.42</v>
      </c>
      <c r="AA3016" s="5" t="str">
        <f>FIXED(EXP('WinBUGS output'!M3015),2)</f>
        <v>0.59</v>
      </c>
      <c r="AB3016" s="5" t="str">
        <f>FIXED(EXP('WinBUGS output'!O3015),2)</f>
        <v>3.49</v>
      </c>
    </row>
    <row r="3017" spans="1:28" x14ac:dyDescent="0.25">
      <c r="A3017" s="15">
        <v>44</v>
      </c>
      <c r="B3017" s="15">
        <v>48</v>
      </c>
      <c r="C3017" s="5" t="str">
        <f>VLOOKUP(A3017,'WinBUGS output'!A:C,3,FALSE)</f>
        <v>Lifestyle factors discussion</v>
      </c>
      <c r="D3017" s="5" t="str">
        <f>VLOOKUP(B3017,'WinBUGS output'!A:C,3,FALSE)</f>
        <v>Interpersonal psychotherapy (IPT) + TAU</v>
      </c>
      <c r="E3017" s="5" t="str">
        <f>FIXED('WinBUGS output'!N3016,2)</f>
        <v>0.18</v>
      </c>
      <c r="F3017" s="5" t="str">
        <f>FIXED('WinBUGS output'!M3016,2)</f>
        <v>-0.97</v>
      </c>
      <c r="G3017" s="5" t="str">
        <f>FIXED('WinBUGS output'!O3016,2)</f>
        <v>1.24</v>
      </c>
      <c r="H3017" s="38"/>
      <c r="I3017" s="38"/>
      <c r="J3017" s="38"/>
      <c r="X3017" s="5" t="str">
        <f t="shared" si="106"/>
        <v>Lifestyle factors discussion</v>
      </c>
      <c r="Y3017" s="5" t="str">
        <f t="shared" si="107"/>
        <v>Interpersonal psychotherapy (IPT) + TAU</v>
      </c>
      <c r="Z3017" s="5" t="str">
        <f>FIXED(EXP('WinBUGS output'!N3016),2)</f>
        <v>1.20</v>
      </c>
      <c r="AA3017" s="5" t="str">
        <f>FIXED(EXP('WinBUGS output'!M3016),2)</f>
        <v>0.38</v>
      </c>
      <c r="AB3017" s="5" t="str">
        <f>FIXED(EXP('WinBUGS output'!O3016),2)</f>
        <v>3.47</v>
      </c>
    </row>
    <row r="3018" spans="1:28" x14ac:dyDescent="0.25">
      <c r="A3018" s="15">
        <v>44</v>
      </c>
      <c r="B3018" s="15">
        <v>49</v>
      </c>
      <c r="C3018" s="5" t="str">
        <f>VLOOKUP(A3018,'WinBUGS output'!A:C,3,FALSE)</f>
        <v>Lifestyle factors discussion</v>
      </c>
      <c r="D3018" s="5" t="str">
        <f>VLOOKUP(B3018,'WinBUGS output'!A:C,3,FALSE)</f>
        <v>Emotion-focused therapy (EFT)</v>
      </c>
      <c r="E3018" s="5" t="str">
        <f>FIXED('WinBUGS output'!N3017,2)</f>
        <v>0.26</v>
      </c>
      <c r="F3018" s="5" t="str">
        <f>FIXED('WinBUGS output'!M3017,2)</f>
        <v>-0.84</v>
      </c>
      <c r="G3018" s="5" t="str">
        <f>FIXED('WinBUGS output'!O3017,2)</f>
        <v>1.32</v>
      </c>
      <c r="H3018" s="38"/>
      <c r="I3018" s="38"/>
      <c r="J3018" s="38"/>
      <c r="X3018" s="5" t="str">
        <f t="shared" si="106"/>
        <v>Lifestyle factors discussion</v>
      </c>
      <c r="Y3018" s="5" t="str">
        <f t="shared" si="107"/>
        <v>Emotion-focused therapy (EFT)</v>
      </c>
      <c r="Z3018" s="5" t="str">
        <f>FIXED(EXP('WinBUGS output'!N3017),2)</f>
        <v>1.30</v>
      </c>
      <c r="AA3018" s="5" t="str">
        <f>FIXED(EXP('WinBUGS output'!M3017),2)</f>
        <v>0.43</v>
      </c>
      <c r="AB3018" s="5" t="str">
        <f>FIXED(EXP('WinBUGS output'!O3017),2)</f>
        <v>3.74</v>
      </c>
    </row>
    <row r="3019" spans="1:28" x14ac:dyDescent="0.25">
      <c r="A3019" s="15">
        <v>44</v>
      </c>
      <c r="B3019" s="15">
        <v>50</v>
      </c>
      <c r="C3019" s="5" t="str">
        <f>VLOOKUP(A3019,'WinBUGS output'!A:C,3,FALSE)</f>
        <v>Lifestyle factors discussion</v>
      </c>
      <c r="D3019" s="5" t="str">
        <f>VLOOKUP(B3019,'WinBUGS output'!A:C,3,FALSE)</f>
        <v>Interpersonal counselling</v>
      </c>
      <c r="E3019" s="5" t="str">
        <f>FIXED('WinBUGS output'!N3018,2)</f>
        <v>0.30</v>
      </c>
      <c r="F3019" s="5" t="str">
        <f>FIXED('WinBUGS output'!M3018,2)</f>
        <v>-0.73</v>
      </c>
      <c r="G3019" s="5" t="str">
        <f>FIXED('WinBUGS output'!O3018,2)</f>
        <v>1.31</v>
      </c>
      <c r="H3019" s="38"/>
      <c r="I3019" s="38"/>
      <c r="J3019" s="38"/>
      <c r="X3019" s="5" t="str">
        <f t="shared" si="106"/>
        <v>Lifestyle factors discussion</v>
      </c>
      <c r="Y3019" s="5" t="str">
        <f t="shared" si="107"/>
        <v>Interpersonal counselling</v>
      </c>
      <c r="Z3019" s="5" t="str">
        <f>FIXED(EXP('WinBUGS output'!N3018),2)</f>
        <v>1.35</v>
      </c>
      <c r="AA3019" s="5" t="str">
        <f>FIXED(EXP('WinBUGS output'!M3018),2)</f>
        <v>0.48</v>
      </c>
      <c r="AB3019" s="5" t="str">
        <f>FIXED(EXP('WinBUGS output'!O3018),2)</f>
        <v>3.70</v>
      </c>
    </row>
    <row r="3020" spans="1:28" x14ac:dyDescent="0.25">
      <c r="A3020" s="15">
        <v>44</v>
      </c>
      <c r="B3020" s="15">
        <v>51</v>
      </c>
      <c r="C3020" s="5" t="str">
        <f>VLOOKUP(A3020,'WinBUGS output'!A:C,3,FALSE)</f>
        <v>Lifestyle factors discussion</v>
      </c>
      <c r="D3020" s="5" t="str">
        <f>VLOOKUP(B3020,'WinBUGS output'!A:C,3,FALSE)</f>
        <v>Non-directive counselling</v>
      </c>
      <c r="E3020" s="5" t="str">
        <f>FIXED('WinBUGS output'!N3019,2)</f>
        <v>0.51</v>
      </c>
      <c r="F3020" s="5" t="str">
        <f>FIXED('WinBUGS output'!M3019,2)</f>
        <v>-0.49</v>
      </c>
      <c r="G3020" s="5" t="str">
        <f>FIXED('WinBUGS output'!O3019,2)</f>
        <v>1.55</v>
      </c>
      <c r="H3020" s="38"/>
      <c r="I3020" s="38"/>
      <c r="J3020" s="38"/>
      <c r="X3020" s="5" t="str">
        <f t="shared" si="106"/>
        <v>Lifestyle factors discussion</v>
      </c>
      <c r="Y3020" s="5" t="str">
        <f t="shared" si="107"/>
        <v>Non-directive counselling</v>
      </c>
      <c r="Z3020" s="5" t="str">
        <f>FIXED(EXP('WinBUGS output'!N3019),2)</f>
        <v>1.66</v>
      </c>
      <c r="AA3020" s="5" t="str">
        <f>FIXED(EXP('WinBUGS output'!M3019),2)</f>
        <v>0.61</v>
      </c>
      <c r="AB3020" s="5" t="str">
        <f>FIXED(EXP('WinBUGS output'!O3019),2)</f>
        <v>4.69</v>
      </c>
    </row>
    <row r="3021" spans="1:28" x14ac:dyDescent="0.25">
      <c r="A3021" s="15">
        <v>44</v>
      </c>
      <c r="B3021" s="15">
        <v>52</v>
      </c>
      <c r="C3021" s="5" t="str">
        <f>VLOOKUP(A3021,'WinBUGS output'!A:C,3,FALSE)</f>
        <v>Lifestyle factors discussion</v>
      </c>
      <c r="D3021" s="5" t="str">
        <f>VLOOKUP(B3021,'WinBUGS output'!A:C,3,FALSE)</f>
        <v>Non-directive counselling + TAU</v>
      </c>
      <c r="E3021" s="5" t="str">
        <f>FIXED('WinBUGS output'!N3020,2)</f>
        <v>0.47</v>
      </c>
      <c r="F3021" s="5" t="str">
        <f>FIXED('WinBUGS output'!M3020,2)</f>
        <v>-0.54</v>
      </c>
      <c r="G3021" s="5" t="str">
        <f>FIXED('WinBUGS output'!O3020,2)</f>
        <v>1.53</v>
      </c>
      <c r="H3021" s="38"/>
      <c r="I3021" s="38"/>
      <c r="J3021" s="38"/>
      <c r="X3021" s="5" t="str">
        <f t="shared" si="106"/>
        <v>Lifestyle factors discussion</v>
      </c>
      <c r="Y3021" s="5" t="str">
        <f t="shared" si="107"/>
        <v>Non-directive counselling + TAU</v>
      </c>
      <c r="Z3021" s="5" t="str">
        <f>FIXED(EXP('WinBUGS output'!N3020),2)</f>
        <v>1.61</v>
      </c>
      <c r="AA3021" s="5" t="str">
        <f>FIXED(EXP('WinBUGS output'!M3020),2)</f>
        <v>0.58</v>
      </c>
      <c r="AB3021" s="5" t="str">
        <f>FIXED(EXP('WinBUGS output'!O3020),2)</f>
        <v>4.62</v>
      </c>
    </row>
    <row r="3022" spans="1:28" x14ac:dyDescent="0.25">
      <c r="A3022" s="15">
        <v>44</v>
      </c>
      <c r="B3022" s="15">
        <v>53</v>
      </c>
      <c r="C3022" s="5" t="str">
        <f>VLOOKUP(A3022,'WinBUGS output'!A:C,3,FALSE)</f>
        <v>Lifestyle factors discussion</v>
      </c>
      <c r="D3022" s="5" t="str">
        <f>VLOOKUP(B3022,'WinBUGS output'!A:C,3,FALSE)</f>
        <v>Psychodynamic counselling + TAU</v>
      </c>
      <c r="E3022" s="5" t="str">
        <f>FIXED('WinBUGS output'!N3021,2)</f>
        <v>0.38</v>
      </c>
      <c r="F3022" s="5" t="str">
        <f>FIXED('WinBUGS output'!M3021,2)</f>
        <v>-0.70</v>
      </c>
      <c r="G3022" s="5" t="str">
        <f>FIXED('WinBUGS output'!O3021,2)</f>
        <v>1.46</v>
      </c>
      <c r="H3022" s="38"/>
      <c r="I3022" s="38"/>
      <c r="J3022" s="38"/>
      <c r="X3022" s="5" t="str">
        <f t="shared" si="106"/>
        <v>Lifestyle factors discussion</v>
      </c>
      <c r="Y3022" s="5" t="str">
        <f t="shared" si="107"/>
        <v>Psychodynamic counselling + TAU</v>
      </c>
      <c r="Z3022" s="5" t="str">
        <f>FIXED(EXP('WinBUGS output'!N3021),2)</f>
        <v>1.46</v>
      </c>
      <c r="AA3022" s="5" t="str">
        <f>FIXED(EXP('WinBUGS output'!M3021),2)</f>
        <v>0.50</v>
      </c>
      <c r="AB3022" s="5" t="str">
        <f>FIXED(EXP('WinBUGS output'!O3021),2)</f>
        <v>4.31</v>
      </c>
    </row>
    <row r="3023" spans="1:28" x14ac:dyDescent="0.25">
      <c r="A3023" s="15">
        <v>44</v>
      </c>
      <c r="B3023" s="15">
        <v>54</v>
      </c>
      <c r="C3023" s="5" t="str">
        <f>VLOOKUP(A3023,'WinBUGS output'!A:C,3,FALSE)</f>
        <v>Lifestyle factors discussion</v>
      </c>
      <c r="D3023" s="5" t="str">
        <f>VLOOKUP(B3023,'WinBUGS output'!A:C,3,FALSE)</f>
        <v>Relational client-centered therapy</v>
      </c>
      <c r="E3023" s="5" t="str">
        <f>FIXED('WinBUGS output'!N3022,2)</f>
        <v>0.36</v>
      </c>
      <c r="F3023" s="5" t="str">
        <f>FIXED('WinBUGS output'!M3022,2)</f>
        <v>-0.82</v>
      </c>
      <c r="G3023" s="5" t="str">
        <f>FIXED('WinBUGS output'!O3022,2)</f>
        <v>1.49</v>
      </c>
      <c r="H3023" s="38"/>
      <c r="I3023" s="38"/>
      <c r="J3023" s="38"/>
      <c r="X3023" s="5" t="str">
        <f t="shared" si="106"/>
        <v>Lifestyle factors discussion</v>
      </c>
      <c r="Y3023" s="5" t="str">
        <f t="shared" si="107"/>
        <v>Relational client-centered therapy</v>
      </c>
      <c r="Z3023" s="5" t="str">
        <f>FIXED(EXP('WinBUGS output'!N3022),2)</f>
        <v>1.43</v>
      </c>
      <c r="AA3023" s="5" t="str">
        <f>FIXED(EXP('WinBUGS output'!M3022),2)</f>
        <v>0.44</v>
      </c>
      <c r="AB3023" s="5" t="str">
        <f>FIXED(EXP('WinBUGS output'!O3022),2)</f>
        <v>4.45</v>
      </c>
    </row>
    <row r="3024" spans="1:28" x14ac:dyDescent="0.25">
      <c r="A3024" s="15">
        <v>44</v>
      </c>
      <c r="B3024" s="15">
        <v>55</v>
      </c>
      <c r="C3024" s="5" t="str">
        <f>VLOOKUP(A3024,'WinBUGS output'!A:C,3,FALSE)</f>
        <v>Lifestyle factors discussion</v>
      </c>
      <c r="D3024" s="5" t="str">
        <f>VLOOKUP(B3024,'WinBUGS output'!A:C,3,FALSE)</f>
        <v>Wheel of wellness counselling</v>
      </c>
      <c r="E3024" s="5" t="str">
        <f>FIXED('WinBUGS output'!N3023,2)</f>
        <v>0.29</v>
      </c>
      <c r="F3024" s="5" t="str">
        <f>FIXED('WinBUGS output'!M3023,2)</f>
        <v>-0.87</v>
      </c>
      <c r="G3024" s="5" t="str">
        <f>FIXED('WinBUGS output'!O3023,2)</f>
        <v>1.40</v>
      </c>
      <c r="H3024" s="38"/>
      <c r="I3024" s="38"/>
      <c r="J3024" s="38"/>
      <c r="X3024" s="5" t="str">
        <f t="shared" si="106"/>
        <v>Lifestyle factors discussion</v>
      </c>
      <c r="Y3024" s="5" t="str">
        <f t="shared" si="107"/>
        <v>Wheel of wellness counselling</v>
      </c>
      <c r="Z3024" s="5" t="str">
        <f>FIXED(EXP('WinBUGS output'!N3023),2)</f>
        <v>1.34</v>
      </c>
      <c r="AA3024" s="5" t="str">
        <f>FIXED(EXP('WinBUGS output'!M3023),2)</f>
        <v>0.42</v>
      </c>
      <c r="AB3024" s="5" t="str">
        <f>FIXED(EXP('WinBUGS output'!O3023),2)</f>
        <v>4.04</v>
      </c>
    </row>
    <row r="3025" spans="1:28" x14ac:dyDescent="0.25">
      <c r="A3025" s="15">
        <v>44</v>
      </c>
      <c r="B3025" s="15">
        <v>56</v>
      </c>
      <c r="C3025" s="5" t="str">
        <f>VLOOKUP(A3025,'WinBUGS output'!A:C,3,FALSE)</f>
        <v>Lifestyle factors discussion</v>
      </c>
      <c r="D3025" s="5" t="str">
        <f>VLOOKUP(B3025,'WinBUGS output'!A:C,3,FALSE)</f>
        <v>Problem solving group</v>
      </c>
      <c r="E3025" s="5" t="str">
        <f>FIXED('WinBUGS output'!N3024,2)</f>
        <v>0.32</v>
      </c>
      <c r="F3025" s="5" t="str">
        <f>FIXED('WinBUGS output'!M3024,2)</f>
        <v>-0.80</v>
      </c>
      <c r="G3025" s="5" t="str">
        <f>FIXED('WinBUGS output'!O3024,2)</f>
        <v>1.50</v>
      </c>
      <c r="H3025" s="38"/>
      <c r="I3025" s="38"/>
      <c r="J3025" s="38"/>
      <c r="X3025" s="5" t="str">
        <f t="shared" si="106"/>
        <v>Lifestyle factors discussion</v>
      </c>
      <c r="Y3025" s="5" t="str">
        <f t="shared" si="107"/>
        <v>Problem solving group</v>
      </c>
      <c r="Z3025" s="5" t="str">
        <f>FIXED(EXP('WinBUGS output'!N3024),2)</f>
        <v>1.38</v>
      </c>
      <c r="AA3025" s="5" t="str">
        <f>FIXED(EXP('WinBUGS output'!M3024),2)</f>
        <v>0.45</v>
      </c>
      <c r="AB3025" s="5" t="str">
        <f>FIXED(EXP('WinBUGS output'!O3024),2)</f>
        <v>4.47</v>
      </c>
    </row>
    <row r="3026" spans="1:28" x14ac:dyDescent="0.25">
      <c r="A3026" s="15">
        <v>44</v>
      </c>
      <c r="B3026" s="15">
        <v>57</v>
      </c>
      <c r="C3026" s="5" t="str">
        <f>VLOOKUP(A3026,'WinBUGS output'!A:C,3,FALSE)</f>
        <v>Lifestyle factors discussion</v>
      </c>
      <c r="D3026" s="5" t="str">
        <f>VLOOKUP(B3026,'WinBUGS output'!A:C,3,FALSE)</f>
        <v>Problem solving individual</v>
      </c>
      <c r="E3026" s="5" t="str">
        <f>FIXED('WinBUGS output'!N3025,2)</f>
        <v>0.23</v>
      </c>
      <c r="F3026" s="5" t="str">
        <f>FIXED('WinBUGS output'!M3025,2)</f>
        <v>-0.74</v>
      </c>
      <c r="G3026" s="5" t="str">
        <f>FIXED('WinBUGS output'!O3025,2)</f>
        <v>1.21</v>
      </c>
      <c r="H3026" s="38"/>
      <c r="I3026" s="38"/>
      <c r="J3026" s="38"/>
      <c r="X3026" s="5" t="str">
        <f t="shared" si="106"/>
        <v>Lifestyle factors discussion</v>
      </c>
      <c r="Y3026" s="5" t="str">
        <f t="shared" si="107"/>
        <v>Problem solving individual</v>
      </c>
      <c r="Z3026" s="5" t="str">
        <f>FIXED(EXP('WinBUGS output'!N3025),2)</f>
        <v>1.25</v>
      </c>
      <c r="AA3026" s="5" t="str">
        <f>FIXED(EXP('WinBUGS output'!M3025),2)</f>
        <v>0.48</v>
      </c>
      <c r="AB3026" s="5" t="str">
        <f>FIXED(EXP('WinBUGS output'!O3025),2)</f>
        <v>3.36</v>
      </c>
    </row>
    <row r="3027" spans="1:28" x14ac:dyDescent="0.25">
      <c r="A3027" s="15">
        <v>44</v>
      </c>
      <c r="B3027" s="15">
        <v>58</v>
      </c>
      <c r="C3027" s="5" t="str">
        <f>VLOOKUP(A3027,'WinBUGS output'!A:C,3,FALSE)</f>
        <v>Lifestyle factors discussion</v>
      </c>
      <c r="D3027" s="5" t="str">
        <f>VLOOKUP(B3027,'WinBUGS output'!A:C,3,FALSE)</f>
        <v>Problem solving individual + TAU</v>
      </c>
      <c r="E3027" s="5" t="str">
        <f>FIXED('WinBUGS output'!N3026,2)</f>
        <v>0.14</v>
      </c>
      <c r="F3027" s="5" t="str">
        <f>FIXED('WinBUGS output'!M3026,2)</f>
        <v>-0.95</v>
      </c>
      <c r="G3027" s="5" t="str">
        <f>FIXED('WinBUGS output'!O3026,2)</f>
        <v>1.21</v>
      </c>
      <c r="H3027" s="38"/>
      <c r="I3027" s="38"/>
      <c r="J3027" s="38"/>
      <c r="X3027" s="5" t="str">
        <f t="shared" si="106"/>
        <v>Lifestyle factors discussion</v>
      </c>
      <c r="Y3027" s="5" t="str">
        <f t="shared" si="107"/>
        <v>Problem solving individual + TAU</v>
      </c>
      <c r="Z3027" s="5" t="str">
        <f>FIXED(EXP('WinBUGS output'!N3026),2)</f>
        <v>1.15</v>
      </c>
      <c r="AA3027" s="5" t="str">
        <f>FIXED(EXP('WinBUGS output'!M3026),2)</f>
        <v>0.39</v>
      </c>
      <c r="AB3027" s="5" t="str">
        <f>FIXED(EXP('WinBUGS output'!O3026),2)</f>
        <v>3.36</v>
      </c>
    </row>
    <row r="3028" spans="1:28" x14ac:dyDescent="0.25">
      <c r="A3028" s="15">
        <v>44</v>
      </c>
      <c r="B3028" s="15">
        <v>59</v>
      </c>
      <c r="C3028" s="5" t="str">
        <f>VLOOKUP(A3028,'WinBUGS output'!A:C,3,FALSE)</f>
        <v>Lifestyle factors discussion</v>
      </c>
      <c r="D3028" s="5" t="str">
        <f>VLOOKUP(B3028,'WinBUGS output'!A:C,3,FALSE)</f>
        <v>Problem solving individual + enhanced TAU</v>
      </c>
      <c r="E3028" s="5" t="str">
        <f>FIXED('WinBUGS output'!N3027,2)</f>
        <v>0.35</v>
      </c>
      <c r="F3028" s="5" t="str">
        <f>FIXED('WinBUGS output'!M3027,2)</f>
        <v>-0.75</v>
      </c>
      <c r="G3028" s="5" t="str">
        <f>FIXED('WinBUGS output'!O3027,2)</f>
        <v>1.51</v>
      </c>
      <c r="H3028" s="38"/>
      <c r="I3028" s="38"/>
      <c r="J3028" s="38"/>
      <c r="X3028" s="5" t="str">
        <f t="shared" si="106"/>
        <v>Lifestyle factors discussion</v>
      </c>
      <c r="Y3028" s="5" t="str">
        <f t="shared" si="107"/>
        <v>Problem solving individual + enhanced TAU</v>
      </c>
      <c r="Z3028" s="5" t="str">
        <f>FIXED(EXP('WinBUGS output'!N3027),2)</f>
        <v>1.42</v>
      </c>
      <c r="AA3028" s="5" t="str">
        <f>FIXED(EXP('WinBUGS output'!M3027),2)</f>
        <v>0.47</v>
      </c>
      <c r="AB3028" s="5" t="str">
        <f>FIXED(EXP('WinBUGS output'!O3027),2)</f>
        <v>4.54</v>
      </c>
    </row>
    <row r="3029" spans="1:28" x14ac:dyDescent="0.25">
      <c r="A3029" s="15">
        <v>44</v>
      </c>
      <c r="B3029" s="15">
        <v>60</v>
      </c>
      <c r="C3029" s="5" t="str">
        <f>VLOOKUP(A3029,'WinBUGS output'!A:C,3,FALSE)</f>
        <v>Lifestyle factors discussion</v>
      </c>
      <c r="D3029" s="5" t="str">
        <f>VLOOKUP(B3029,'WinBUGS output'!A:C,3,FALSE)</f>
        <v>Behavioural activation (BA)</v>
      </c>
      <c r="E3029" s="5" t="str">
        <f>FIXED('WinBUGS output'!N3028,2)</f>
        <v>-0.04</v>
      </c>
      <c r="F3029" s="5" t="str">
        <f>FIXED('WinBUGS output'!M3028,2)</f>
        <v>-1.13</v>
      </c>
      <c r="G3029" s="5" t="str">
        <f>FIXED('WinBUGS output'!O3028,2)</f>
        <v>1.05</v>
      </c>
      <c r="H3029" s="38"/>
      <c r="I3029" s="38"/>
      <c r="J3029" s="38"/>
      <c r="X3029" s="5" t="str">
        <f t="shared" si="106"/>
        <v>Lifestyle factors discussion</v>
      </c>
      <c r="Y3029" s="5" t="str">
        <f t="shared" si="107"/>
        <v>Behavioural activation (BA)</v>
      </c>
      <c r="Z3029" s="5" t="str">
        <f>FIXED(EXP('WinBUGS output'!N3028),2)</f>
        <v>0.96</v>
      </c>
      <c r="AA3029" s="5" t="str">
        <f>FIXED(EXP('WinBUGS output'!M3028),2)</f>
        <v>0.32</v>
      </c>
      <c r="AB3029" s="5" t="str">
        <f>FIXED(EXP('WinBUGS output'!O3028),2)</f>
        <v>2.85</v>
      </c>
    </row>
    <row r="3030" spans="1:28" x14ac:dyDescent="0.25">
      <c r="A3030" s="15">
        <v>44</v>
      </c>
      <c r="B3030" s="15">
        <v>61</v>
      </c>
      <c r="C3030" s="5" t="str">
        <f>VLOOKUP(A3030,'WinBUGS output'!A:C,3,FALSE)</f>
        <v>Lifestyle factors discussion</v>
      </c>
      <c r="D3030" s="5" t="str">
        <f>VLOOKUP(B3030,'WinBUGS output'!A:C,3,FALSE)</f>
        <v>Behavioural activation (BA) + TAU</v>
      </c>
      <c r="E3030" s="5" t="str">
        <f>FIXED('WinBUGS output'!N3029,2)</f>
        <v>0.21</v>
      </c>
      <c r="F3030" s="5" t="str">
        <f>FIXED('WinBUGS output'!M3029,2)</f>
        <v>-1.04</v>
      </c>
      <c r="G3030" s="5" t="str">
        <f>FIXED('WinBUGS output'!O3029,2)</f>
        <v>1.50</v>
      </c>
      <c r="H3030" s="38"/>
      <c r="I3030" s="38"/>
      <c r="J3030" s="38"/>
      <c r="X3030" s="5" t="str">
        <f t="shared" si="106"/>
        <v>Lifestyle factors discussion</v>
      </c>
      <c r="Y3030" s="5" t="str">
        <f t="shared" si="107"/>
        <v>Behavioural activation (BA) + TAU</v>
      </c>
      <c r="Z3030" s="5" t="str">
        <f>FIXED(EXP('WinBUGS output'!N3029),2)</f>
        <v>1.24</v>
      </c>
      <c r="AA3030" s="5" t="str">
        <f>FIXED(EXP('WinBUGS output'!M3029),2)</f>
        <v>0.35</v>
      </c>
      <c r="AB3030" s="5" t="str">
        <f>FIXED(EXP('WinBUGS output'!O3029),2)</f>
        <v>4.50</v>
      </c>
    </row>
    <row r="3031" spans="1:28" x14ac:dyDescent="0.25">
      <c r="A3031" s="15">
        <v>44</v>
      </c>
      <c r="B3031" s="15">
        <v>62</v>
      </c>
      <c r="C3031" s="5" t="str">
        <f>VLOOKUP(A3031,'WinBUGS output'!A:C,3,FALSE)</f>
        <v>Lifestyle factors discussion</v>
      </c>
      <c r="D3031" s="5" t="str">
        <f>VLOOKUP(B3031,'WinBUGS output'!A:C,3,FALSE)</f>
        <v>Behavioural therapy (Lewinsohn 1976)</v>
      </c>
      <c r="E3031" s="5" t="str">
        <f>FIXED('WinBUGS output'!N3030,2)</f>
        <v>0.39</v>
      </c>
      <c r="F3031" s="5" t="str">
        <f>FIXED('WinBUGS output'!M3030,2)</f>
        <v>-0.86</v>
      </c>
      <c r="G3031" s="5" t="str">
        <f>FIXED('WinBUGS output'!O3030,2)</f>
        <v>1.77</v>
      </c>
      <c r="H3031" s="38"/>
      <c r="I3031" s="38"/>
      <c r="J3031" s="38"/>
      <c r="X3031" s="5" t="str">
        <f t="shared" si="106"/>
        <v>Lifestyle factors discussion</v>
      </c>
      <c r="Y3031" s="5" t="str">
        <f t="shared" si="107"/>
        <v>Behavioural therapy (Lewinsohn 1976)</v>
      </c>
      <c r="Z3031" s="5" t="str">
        <f>FIXED(EXP('WinBUGS output'!N3030),2)</f>
        <v>1.48</v>
      </c>
      <c r="AA3031" s="5" t="str">
        <f>FIXED(EXP('WinBUGS output'!M3030),2)</f>
        <v>0.43</v>
      </c>
      <c r="AB3031" s="5" t="str">
        <f>FIXED(EXP('WinBUGS output'!O3030),2)</f>
        <v>5.85</v>
      </c>
    </row>
    <row r="3032" spans="1:28" x14ac:dyDescent="0.25">
      <c r="A3032" s="15">
        <v>44</v>
      </c>
      <c r="B3032" s="15">
        <v>63</v>
      </c>
      <c r="C3032" s="5" t="str">
        <f>VLOOKUP(A3032,'WinBUGS output'!A:C,3,FALSE)</f>
        <v>Lifestyle factors discussion</v>
      </c>
      <c r="D3032" s="5" t="str">
        <f>VLOOKUP(B3032,'WinBUGS output'!A:C,3,FALSE)</f>
        <v>Coping with Depression course (individual)</v>
      </c>
      <c r="E3032" s="5" t="str">
        <f>FIXED('WinBUGS output'!N3031,2)</f>
        <v>0.21</v>
      </c>
      <c r="F3032" s="5" t="str">
        <f>FIXED('WinBUGS output'!M3031,2)</f>
        <v>-1.09</v>
      </c>
      <c r="G3032" s="5" t="str">
        <f>FIXED('WinBUGS output'!O3031,2)</f>
        <v>1.54</v>
      </c>
      <c r="H3032" s="38"/>
      <c r="I3032" s="38"/>
      <c r="J3032" s="38"/>
      <c r="X3032" s="5" t="str">
        <f t="shared" si="106"/>
        <v>Lifestyle factors discussion</v>
      </c>
      <c r="Y3032" s="5" t="str">
        <f t="shared" si="107"/>
        <v>Coping with Depression course (individual)</v>
      </c>
      <c r="Z3032" s="5" t="str">
        <f>FIXED(EXP('WinBUGS output'!N3031),2)</f>
        <v>1.24</v>
      </c>
      <c r="AA3032" s="5" t="str">
        <f>FIXED(EXP('WinBUGS output'!M3031),2)</f>
        <v>0.34</v>
      </c>
      <c r="AB3032" s="5" t="str">
        <f>FIXED(EXP('WinBUGS output'!O3031),2)</f>
        <v>4.66</v>
      </c>
    </row>
    <row r="3033" spans="1:28" x14ac:dyDescent="0.25">
      <c r="A3033" s="15">
        <v>44</v>
      </c>
      <c r="B3033" s="15">
        <v>64</v>
      </c>
      <c r="C3033" s="5" t="str">
        <f>VLOOKUP(A3033,'WinBUGS output'!A:C,3,FALSE)</f>
        <v>Lifestyle factors discussion</v>
      </c>
      <c r="D3033" s="5" t="str">
        <f>VLOOKUP(B3033,'WinBUGS output'!A:C,3,FALSE)</f>
        <v>CBT individual (under 15 sessions)</v>
      </c>
      <c r="E3033" s="5" t="str">
        <f>FIXED('WinBUGS output'!N3032,2)</f>
        <v>0.31</v>
      </c>
      <c r="F3033" s="5" t="str">
        <f>FIXED('WinBUGS output'!M3032,2)</f>
        <v>-0.53</v>
      </c>
      <c r="G3033" s="5" t="str">
        <f>FIXED('WinBUGS output'!O3032,2)</f>
        <v>1.17</v>
      </c>
      <c r="H3033" s="38"/>
      <c r="I3033" s="38"/>
      <c r="J3033" s="38"/>
      <c r="X3033" s="5" t="str">
        <f t="shared" si="106"/>
        <v>Lifestyle factors discussion</v>
      </c>
      <c r="Y3033" s="5" t="str">
        <f t="shared" si="107"/>
        <v>CBT individual (under 15 sessions)</v>
      </c>
      <c r="Z3033" s="5" t="str">
        <f>FIXED(EXP('WinBUGS output'!N3032),2)</f>
        <v>1.36</v>
      </c>
      <c r="AA3033" s="5" t="str">
        <f>FIXED(EXP('WinBUGS output'!M3032),2)</f>
        <v>0.59</v>
      </c>
      <c r="AB3033" s="5" t="str">
        <f>FIXED(EXP('WinBUGS output'!O3032),2)</f>
        <v>3.23</v>
      </c>
    </row>
    <row r="3034" spans="1:28" x14ac:dyDescent="0.25">
      <c r="A3034" s="15">
        <v>44</v>
      </c>
      <c r="B3034" s="15">
        <v>65</v>
      </c>
      <c r="C3034" s="5" t="str">
        <f>VLOOKUP(A3034,'WinBUGS output'!A:C,3,FALSE)</f>
        <v>Lifestyle factors discussion</v>
      </c>
      <c r="D3034" s="5" t="str">
        <f>VLOOKUP(B3034,'WinBUGS output'!A:C,3,FALSE)</f>
        <v>CBT individual (under 15 sessions) + TAU</v>
      </c>
      <c r="E3034" s="5" t="str">
        <f>FIXED('WinBUGS output'!N3033,2)</f>
        <v>0.37</v>
      </c>
      <c r="F3034" s="5" t="str">
        <f>FIXED('WinBUGS output'!M3033,2)</f>
        <v>-0.54</v>
      </c>
      <c r="G3034" s="5" t="str">
        <f>FIXED('WinBUGS output'!O3033,2)</f>
        <v>1.35</v>
      </c>
      <c r="H3034" s="38"/>
      <c r="I3034" s="38"/>
      <c r="J3034" s="38"/>
      <c r="X3034" s="5" t="str">
        <f t="shared" si="106"/>
        <v>Lifestyle factors discussion</v>
      </c>
      <c r="Y3034" s="5" t="str">
        <f t="shared" si="107"/>
        <v>CBT individual (under 15 sessions) + TAU</v>
      </c>
      <c r="Z3034" s="5" t="str">
        <f>FIXED(EXP('WinBUGS output'!N3033),2)</f>
        <v>1.45</v>
      </c>
      <c r="AA3034" s="5" t="str">
        <f>FIXED(EXP('WinBUGS output'!M3033),2)</f>
        <v>0.58</v>
      </c>
      <c r="AB3034" s="5" t="str">
        <f>FIXED(EXP('WinBUGS output'!O3033),2)</f>
        <v>3.86</v>
      </c>
    </row>
    <row r="3035" spans="1:28" x14ac:dyDescent="0.25">
      <c r="A3035" s="15">
        <v>44</v>
      </c>
      <c r="B3035" s="15">
        <v>66</v>
      </c>
      <c r="C3035" s="5" t="str">
        <f>VLOOKUP(A3035,'WinBUGS output'!A:C,3,FALSE)</f>
        <v>Lifestyle factors discussion</v>
      </c>
      <c r="D3035" s="5" t="str">
        <f>VLOOKUP(B3035,'WinBUGS output'!A:C,3,FALSE)</f>
        <v>CBT individual (over 15 sessions)</v>
      </c>
      <c r="E3035" s="5" t="str">
        <f>FIXED('WinBUGS output'!N3034,2)</f>
        <v>0.25</v>
      </c>
      <c r="F3035" s="5" t="str">
        <f>FIXED('WinBUGS output'!M3034,2)</f>
        <v>-0.59</v>
      </c>
      <c r="G3035" s="5" t="str">
        <f>FIXED('WinBUGS output'!O3034,2)</f>
        <v>1.11</v>
      </c>
      <c r="H3035" s="38"/>
      <c r="I3035" s="38"/>
      <c r="J3035" s="38"/>
      <c r="X3035" s="5" t="str">
        <f t="shared" si="106"/>
        <v>Lifestyle factors discussion</v>
      </c>
      <c r="Y3035" s="5" t="str">
        <f t="shared" si="107"/>
        <v>CBT individual (over 15 sessions)</v>
      </c>
      <c r="Z3035" s="5" t="str">
        <f>FIXED(EXP('WinBUGS output'!N3034),2)</f>
        <v>1.28</v>
      </c>
      <c r="AA3035" s="5" t="str">
        <f>FIXED(EXP('WinBUGS output'!M3034),2)</f>
        <v>0.56</v>
      </c>
      <c r="AB3035" s="5" t="str">
        <f>FIXED(EXP('WinBUGS output'!O3034),2)</f>
        <v>3.04</v>
      </c>
    </row>
    <row r="3036" spans="1:28" x14ac:dyDescent="0.25">
      <c r="A3036" s="15">
        <v>44</v>
      </c>
      <c r="B3036" s="15">
        <v>67</v>
      </c>
      <c r="C3036" s="5" t="str">
        <f>VLOOKUP(A3036,'WinBUGS output'!A:C,3,FALSE)</f>
        <v>Lifestyle factors discussion</v>
      </c>
      <c r="D3036" s="5" t="str">
        <f>VLOOKUP(B3036,'WinBUGS output'!A:C,3,FALSE)</f>
        <v>CBT individual (over 15 sessions) + TAU</v>
      </c>
      <c r="E3036" s="5" t="str">
        <f>FIXED('WinBUGS output'!N3035,2)</f>
        <v>0.22</v>
      </c>
      <c r="F3036" s="5" t="str">
        <f>FIXED('WinBUGS output'!M3035,2)</f>
        <v>-0.79</v>
      </c>
      <c r="G3036" s="5" t="str">
        <f>FIXED('WinBUGS output'!O3035,2)</f>
        <v>1.22</v>
      </c>
      <c r="H3036" s="38"/>
      <c r="I3036" s="38"/>
      <c r="J3036" s="38"/>
      <c r="X3036" s="5" t="str">
        <f t="shared" si="106"/>
        <v>Lifestyle factors discussion</v>
      </c>
      <c r="Y3036" s="5" t="str">
        <f t="shared" si="107"/>
        <v>CBT individual (over 15 sessions) + TAU</v>
      </c>
      <c r="Z3036" s="5" t="str">
        <f>FIXED(EXP('WinBUGS output'!N3035),2)</f>
        <v>1.25</v>
      </c>
      <c r="AA3036" s="5" t="str">
        <f>FIXED(EXP('WinBUGS output'!M3035),2)</f>
        <v>0.45</v>
      </c>
      <c r="AB3036" s="5" t="str">
        <f>FIXED(EXP('WinBUGS output'!O3035),2)</f>
        <v>3.39</v>
      </c>
    </row>
    <row r="3037" spans="1:28" x14ac:dyDescent="0.25">
      <c r="A3037" s="15">
        <v>44</v>
      </c>
      <c r="B3037" s="15">
        <v>68</v>
      </c>
      <c r="C3037" s="5" t="str">
        <f>VLOOKUP(A3037,'WinBUGS output'!A:C,3,FALSE)</f>
        <v>Lifestyle factors discussion</v>
      </c>
      <c r="D3037" s="5" t="str">
        <f>VLOOKUP(B3037,'WinBUGS output'!A:C,3,FALSE)</f>
        <v>Rational emotive behaviour therapy (REBT) individual</v>
      </c>
      <c r="E3037" s="5" t="str">
        <f>FIXED('WinBUGS output'!N3036,2)</f>
        <v>0.22</v>
      </c>
      <c r="F3037" s="5" t="str">
        <f>FIXED('WinBUGS output'!M3036,2)</f>
        <v>-0.79</v>
      </c>
      <c r="G3037" s="5" t="str">
        <f>FIXED('WinBUGS output'!O3036,2)</f>
        <v>1.20</v>
      </c>
      <c r="H3037" s="38"/>
      <c r="I3037" s="38"/>
      <c r="J3037" s="38"/>
      <c r="X3037" s="5" t="str">
        <f t="shared" si="106"/>
        <v>Lifestyle factors discussion</v>
      </c>
      <c r="Y3037" s="5" t="str">
        <f t="shared" si="107"/>
        <v>Rational emotive behaviour therapy (REBT) individual</v>
      </c>
      <c r="Z3037" s="5" t="str">
        <f>FIXED(EXP('WinBUGS output'!N3036),2)</f>
        <v>1.24</v>
      </c>
      <c r="AA3037" s="5" t="str">
        <f>FIXED(EXP('WinBUGS output'!M3036),2)</f>
        <v>0.46</v>
      </c>
      <c r="AB3037" s="5" t="str">
        <f>FIXED(EXP('WinBUGS output'!O3036),2)</f>
        <v>3.33</v>
      </c>
    </row>
    <row r="3038" spans="1:28" x14ac:dyDescent="0.25">
      <c r="A3038" s="15">
        <v>44</v>
      </c>
      <c r="B3038" s="15">
        <v>69</v>
      </c>
      <c r="C3038" s="5" t="str">
        <f>VLOOKUP(A3038,'WinBUGS output'!A:C,3,FALSE)</f>
        <v>Lifestyle factors discussion</v>
      </c>
      <c r="D3038" s="5" t="str">
        <f>VLOOKUP(B3038,'WinBUGS output'!A:C,3,FALSE)</f>
        <v>Third-wave cognitive therapy individual</v>
      </c>
      <c r="E3038" s="5" t="str">
        <f>FIXED('WinBUGS output'!N3037,2)</f>
        <v>0.17</v>
      </c>
      <c r="F3038" s="5" t="str">
        <f>FIXED('WinBUGS output'!M3037,2)</f>
        <v>-0.75</v>
      </c>
      <c r="G3038" s="5" t="str">
        <f>FIXED('WinBUGS output'!O3037,2)</f>
        <v>1.10</v>
      </c>
      <c r="H3038" s="38"/>
      <c r="I3038" s="38"/>
      <c r="J3038" s="38"/>
      <c r="X3038" s="5" t="str">
        <f t="shared" si="106"/>
        <v>Lifestyle factors discussion</v>
      </c>
      <c r="Y3038" s="5" t="str">
        <f t="shared" si="107"/>
        <v>Third-wave cognitive therapy individual</v>
      </c>
      <c r="Z3038" s="5" t="str">
        <f>FIXED(EXP('WinBUGS output'!N3037),2)</f>
        <v>1.19</v>
      </c>
      <c r="AA3038" s="5" t="str">
        <f>FIXED(EXP('WinBUGS output'!M3037),2)</f>
        <v>0.47</v>
      </c>
      <c r="AB3038" s="5" t="str">
        <f>FIXED(EXP('WinBUGS output'!O3037),2)</f>
        <v>3.00</v>
      </c>
    </row>
    <row r="3039" spans="1:28" x14ac:dyDescent="0.25">
      <c r="A3039" s="15">
        <v>44</v>
      </c>
      <c r="B3039" s="15">
        <v>70</v>
      </c>
      <c r="C3039" s="5" t="str">
        <f>VLOOKUP(A3039,'WinBUGS output'!A:C,3,FALSE)</f>
        <v>Lifestyle factors discussion</v>
      </c>
      <c r="D3039" s="5" t="str">
        <f>VLOOKUP(B3039,'WinBUGS output'!A:C,3,FALSE)</f>
        <v>Third-wave cognitive therapy individual + TAU</v>
      </c>
      <c r="E3039" s="5" t="str">
        <f>FIXED('WinBUGS output'!N3038,2)</f>
        <v>0.21</v>
      </c>
      <c r="F3039" s="5" t="str">
        <f>FIXED('WinBUGS output'!M3038,2)</f>
        <v>-0.81</v>
      </c>
      <c r="G3039" s="5" t="str">
        <f>FIXED('WinBUGS output'!O3038,2)</f>
        <v>1.21</v>
      </c>
      <c r="H3039" s="38"/>
      <c r="I3039" s="38"/>
      <c r="J3039" s="38"/>
      <c r="X3039" s="5" t="str">
        <f t="shared" si="106"/>
        <v>Lifestyle factors discussion</v>
      </c>
      <c r="Y3039" s="5" t="str">
        <f t="shared" si="107"/>
        <v>Third-wave cognitive therapy individual + TAU</v>
      </c>
      <c r="Z3039" s="5" t="str">
        <f>FIXED(EXP('WinBUGS output'!N3038),2)</f>
        <v>1.23</v>
      </c>
      <c r="AA3039" s="5" t="str">
        <f>FIXED(EXP('WinBUGS output'!M3038),2)</f>
        <v>0.45</v>
      </c>
      <c r="AB3039" s="5" t="str">
        <f>FIXED(EXP('WinBUGS output'!O3038),2)</f>
        <v>3.34</v>
      </c>
    </row>
    <row r="3040" spans="1:28" x14ac:dyDescent="0.25">
      <c r="A3040" s="15">
        <v>44</v>
      </c>
      <c r="B3040" s="15">
        <v>71</v>
      </c>
      <c r="C3040" s="5" t="str">
        <f>VLOOKUP(A3040,'WinBUGS output'!A:C,3,FALSE)</f>
        <v>Lifestyle factors discussion</v>
      </c>
      <c r="D3040" s="5" t="str">
        <f>VLOOKUP(B3040,'WinBUGS output'!A:C,3,FALSE)</f>
        <v>CBT group (under 15 sessions)</v>
      </c>
      <c r="E3040" s="5" t="str">
        <f>FIXED('WinBUGS output'!N3039,2)</f>
        <v>0.48</v>
      </c>
      <c r="F3040" s="5" t="str">
        <f>FIXED('WinBUGS output'!M3039,2)</f>
        <v>-0.47</v>
      </c>
      <c r="G3040" s="5" t="str">
        <f>FIXED('WinBUGS output'!O3039,2)</f>
        <v>1.47</v>
      </c>
      <c r="H3040" s="38"/>
      <c r="I3040" s="38"/>
      <c r="J3040" s="38"/>
      <c r="X3040" s="5" t="str">
        <f t="shared" si="106"/>
        <v>Lifestyle factors discussion</v>
      </c>
      <c r="Y3040" s="5" t="str">
        <f t="shared" si="107"/>
        <v>CBT group (under 15 sessions)</v>
      </c>
      <c r="Z3040" s="5" t="str">
        <f>FIXED(EXP('WinBUGS output'!N3039),2)</f>
        <v>1.62</v>
      </c>
      <c r="AA3040" s="5" t="str">
        <f>FIXED(EXP('WinBUGS output'!M3039),2)</f>
        <v>0.62</v>
      </c>
      <c r="AB3040" s="5" t="str">
        <f>FIXED(EXP('WinBUGS output'!O3039),2)</f>
        <v>4.35</v>
      </c>
    </row>
    <row r="3041" spans="1:28" x14ac:dyDescent="0.25">
      <c r="A3041" s="15">
        <v>44</v>
      </c>
      <c r="B3041" s="15">
        <v>72</v>
      </c>
      <c r="C3041" s="5" t="str">
        <f>VLOOKUP(A3041,'WinBUGS output'!A:C,3,FALSE)</f>
        <v>Lifestyle factors discussion</v>
      </c>
      <c r="D3041" s="5" t="str">
        <f>VLOOKUP(B3041,'WinBUGS output'!A:C,3,FALSE)</f>
        <v>CBT group (under 15 sessions) + TAU</v>
      </c>
      <c r="E3041" s="5" t="str">
        <f>FIXED('WinBUGS output'!N3040,2)</f>
        <v>-0.22</v>
      </c>
      <c r="F3041" s="5" t="str">
        <f>FIXED('WinBUGS output'!M3040,2)</f>
        <v>-1.42</v>
      </c>
      <c r="G3041" s="5" t="str">
        <f>FIXED('WinBUGS output'!O3040,2)</f>
        <v>0.88</v>
      </c>
      <c r="H3041" s="38"/>
      <c r="I3041" s="38"/>
      <c r="J3041" s="38"/>
      <c r="X3041" s="5" t="str">
        <f t="shared" si="106"/>
        <v>Lifestyle factors discussion</v>
      </c>
      <c r="Y3041" s="5" t="str">
        <f t="shared" si="107"/>
        <v>CBT group (under 15 sessions) + TAU</v>
      </c>
      <c r="Z3041" s="5" t="str">
        <f>FIXED(EXP('WinBUGS output'!N3040),2)</f>
        <v>0.80</v>
      </c>
      <c r="AA3041" s="5" t="str">
        <f>FIXED(EXP('WinBUGS output'!M3040),2)</f>
        <v>0.24</v>
      </c>
      <c r="AB3041" s="5" t="str">
        <f>FIXED(EXP('WinBUGS output'!O3040),2)</f>
        <v>2.42</v>
      </c>
    </row>
    <row r="3042" spans="1:28" x14ac:dyDescent="0.25">
      <c r="A3042" s="15">
        <v>44</v>
      </c>
      <c r="B3042" s="15">
        <v>73</v>
      </c>
      <c r="C3042" s="5" t="str">
        <f>VLOOKUP(A3042,'WinBUGS output'!A:C,3,FALSE)</f>
        <v>Lifestyle factors discussion</v>
      </c>
      <c r="D3042" s="5" t="str">
        <f>VLOOKUP(B3042,'WinBUGS output'!A:C,3,FALSE)</f>
        <v>CBT group (over 15 sessions)</v>
      </c>
      <c r="E3042" s="5" t="str">
        <f>FIXED('WinBUGS output'!N3041,2)</f>
        <v>0.31</v>
      </c>
      <c r="F3042" s="5" t="str">
        <f>FIXED('WinBUGS output'!M3041,2)</f>
        <v>-0.75</v>
      </c>
      <c r="G3042" s="5" t="str">
        <f>FIXED('WinBUGS output'!O3041,2)</f>
        <v>1.37</v>
      </c>
      <c r="H3042" s="38"/>
      <c r="I3042" s="38"/>
      <c r="J3042" s="38"/>
      <c r="X3042" s="5" t="str">
        <f t="shared" si="106"/>
        <v>Lifestyle factors discussion</v>
      </c>
      <c r="Y3042" s="5" t="str">
        <f t="shared" si="107"/>
        <v>CBT group (over 15 sessions)</v>
      </c>
      <c r="Z3042" s="5" t="str">
        <f>FIXED(EXP('WinBUGS output'!N3041),2)</f>
        <v>1.36</v>
      </c>
      <c r="AA3042" s="5" t="str">
        <f>FIXED(EXP('WinBUGS output'!M3041),2)</f>
        <v>0.47</v>
      </c>
      <c r="AB3042" s="5" t="str">
        <f>FIXED(EXP('WinBUGS output'!O3041),2)</f>
        <v>3.92</v>
      </c>
    </row>
    <row r="3043" spans="1:28" x14ac:dyDescent="0.25">
      <c r="A3043" s="15">
        <v>44</v>
      </c>
      <c r="B3043" s="15">
        <v>74</v>
      </c>
      <c r="C3043" s="5" t="str">
        <f>VLOOKUP(A3043,'WinBUGS output'!A:C,3,FALSE)</f>
        <v>Lifestyle factors discussion</v>
      </c>
      <c r="D3043" s="5" t="str">
        <f>VLOOKUP(B3043,'WinBUGS output'!A:C,3,FALSE)</f>
        <v>Coping with Depression course (group)</v>
      </c>
      <c r="E3043" s="5" t="str">
        <f>FIXED('WinBUGS output'!N3042,2)</f>
        <v>0.34</v>
      </c>
      <c r="F3043" s="5" t="str">
        <f>FIXED('WinBUGS output'!M3042,2)</f>
        <v>-0.62</v>
      </c>
      <c r="G3043" s="5" t="str">
        <f>FIXED('WinBUGS output'!O3042,2)</f>
        <v>1.32</v>
      </c>
      <c r="H3043" s="38"/>
      <c r="I3043" s="38"/>
      <c r="J3043" s="38"/>
      <c r="X3043" s="5" t="str">
        <f t="shared" si="106"/>
        <v>Lifestyle factors discussion</v>
      </c>
      <c r="Y3043" s="5" t="str">
        <f t="shared" si="107"/>
        <v>Coping with Depression course (group)</v>
      </c>
      <c r="Z3043" s="5" t="str">
        <f>FIXED(EXP('WinBUGS output'!N3042),2)</f>
        <v>1.41</v>
      </c>
      <c r="AA3043" s="5" t="str">
        <f>FIXED(EXP('WinBUGS output'!M3042),2)</f>
        <v>0.54</v>
      </c>
      <c r="AB3043" s="5" t="str">
        <f>FIXED(EXP('WinBUGS output'!O3042),2)</f>
        <v>3.73</v>
      </c>
    </row>
    <row r="3044" spans="1:28" x14ac:dyDescent="0.25">
      <c r="A3044" s="15">
        <v>44</v>
      </c>
      <c r="B3044" s="15">
        <v>75</v>
      </c>
      <c r="C3044" s="5" t="str">
        <f>VLOOKUP(A3044,'WinBUGS output'!A:C,3,FALSE)</f>
        <v>Lifestyle factors discussion</v>
      </c>
      <c r="D3044" s="5" t="str">
        <f>VLOOKUP(B3044,'WinBUGS output'!A:C,3,FALSE)</f>
        <v>Coping with Depression course (group) + TAU</v>
      </c>
      <c r="E3044" s="5" t="str">
        <f>FIXED('WinBUGS output'!N3043,2)</f>
        <v>0.63</v>
      </c>
      <c r="F3044" s="5" t="str">
        <f>FIXED('WinBUGS output'!M3043,2)</f>
        <v>-0.39</v>
      </c>
      <c r="G3044" s="5" t="str">
        <f>FIXED('WinBUGS output'!O3043,2)</f>
        <v>1.73</v>
      </c>
      <c r="H3044" s="38"/>
      <c r="I3044" s="38"/>
      <c r="J3044" s="38"/>
      <c r="X3044" s="5" t="str">
        <f t="shared" si="106"/>
        <v>Lifestyle factors discussion</v>
      </c>
      <c r="Y3044" s="5" t="str">
        <f t="shared" si="107"/>
        <v>Coping with Depression course (group) + TAU</v>
      </c>
      <c r="Z3044" s="5" t="str">
        <f>FIXED(EXP('WinBUGS output'!N3043),2)</f>
        <v>1.87</v>
      </c>
      <c r="AA3044" s="5" t="str">
        <f>FIXED(EXP('WinBUGS output'!M3043),2)</f>
        <v>0.68</v>
      </c>
      <c r="AB3044" s="5" t="str">
        <f>FIXED(EXP('WinBUGS output'!O3043),2)</f>
        <v>5.64</v>
      </c>
    </row>
    <row r="3045" spans="1:28" x14ac:dyDescent="0.25">
      <c r="A3045" s="15">
        <v>44</v>
      </c>
      <c r="B3045" s="15">
        <v>76</v>
      </c>
      <c r="C3045" s="5" t="str">
        <f>VLOOKUP(A3045,'WinBUGS output'!A:C,3,FALSE)</f>
        <v>Lifestyle factors discussion</v>
      </c>
      <c r="D3045" s="5" t="str">
        <f>VLOOKUP(B3045,'WinBUGS output'!A:C,3,FALSE)</f>
        <v>Rational emotive behaviour therapy (REBT) group</v>
      </c>
      <c r="E3045" s="5" t="str">
        <f>FIXED('WinBUGS output'!N3044,2)</f>
        <v>0.07</v>
      </c>
      <c r="F3045" s="5" t="str">
        <f>FIXED('WinBUGS output'!M3044,2)</f>
        <v>-1.19</v>
      </c>
      <c r="G3045" s="5" t="str">
        <f>FIXED('WinBUGS output'!O3044,2)</f>
        <v>1.19</v>
      </c>
      <c r="H3045" s="38"/>
      <c r="I3045" s="38"/>
      <c r="J3045" s="38"/>
      <c r="X3045" s="5" t="str">
        <f t="shared" si="106"/>
        <v>Lifestyle factors discussion</v>
      </c>
      <c r="Y3045" s="5" t="str">
        <f t="shared" si="107"/>
        <v>Rational emotive behaviour therapy (REBT) group</v>
      </c>
      <c r="Z3045" s="5" t="str">
        <f>FIXED(EXP('WinBUGS output'!N3044),2)</f>
        <v>1.08</v>
      </c>
      <c r="AA3045" s="5" t="str">
        <f>FIXED(EXP('WinBUGS output'!M3044),2)</f>
        <v>0.30</v>
      </c>
      <c r="AB3045" s="5" t="str">
        <f>FIXED(EXP('WinBUGS output'!O3044),2)</f>
        <v>3.28</v>
      </c>
    </row>
    <row r="3046" spans="1:28" x14ac:dyDescent="0.25">
      <c r="A3046" s="15">
        <v>44</v>
      </c>
      <c r="B3046" s="15">
        <v>77</v>
      </c>
      <c r="C3046" s="5" t="str">
        <f>VLOOKUP(A3046,'WinBUGS output'!A:C,3,FALSE)</f>
        <v>Lifestyle factors discussion</v>
      </c>
      <c r="D3046" s="5" t="str">
        <f>VLOOKUP(B3046,'WinBUGS output'!A:C,3,FALSE)</f>
        <v>Third-wave cognitive therapy group</v>
      </c>
      <c r="E3046" s="5" t="str">
        <f>FIXED('WinBUGS output'!N3045,2)</f>
        <v>0.50</v>
      </c>
      <c r="F3046" s="5" t="str">
        <f>FIXED('WinBUGS output'!M3045,2)</f>
        <v>-0.52</v>
      </c>
      <c r="G3046" s="5" t="str">
        <f>FIXED('WinBUGS output'!O3045,2)</f>
        <v>1.61</v>
      </c>
      <c r="H3046" s="38"/>
      <c r="I3046" s="38"/>
      <c r="J3046" s="38"/>
      <c r="X3046" s="5" t="str">
        <f t="shared" si="106"/>
        <v>Lifestyle factors discussion</v>
      </c>
      <c r="Y3046" s="5" t="str">
        <f t="shared" si="107"/>
        <v>Third-wave cognitive therapy group</v>
      </c>
      <c r="Z3046" s="5" t="str">
        <f>FIXED(EXP('WinBUGS output'!N3045),2)</f>
        <v>1.66</v>
      </c>
      <c r="AA3046" s="5" t="str">
        <f>FIXED(EXP('WinBUGS output'!M3045),2)</f>
        <v>0.59</v>
      </c>
      <c r="AB3046" s="5" t="str">
        <f>FIXED(EXP('WinBUGS output'!O3045),2)</f>
        <v>5.01</v>
      </c>
    </row>
    <row r="3047" spans="1:28" x14ac:dyDescent="0.25">
      <c r="A3047" s="15">
        <v>44</v>
      </c>
      <c r="B3047" s="15">
        <v>78</v>
      </c>
      <c r="C3047" s="5" t="str">
        <f>VLOOKUP(A3047,'WinBUGS output'!A:C,3,FALSE)</f>
        <v>Lifestyle factors discussion</v>
      </c>
      <c r="D3047" s="5" t="str">
        <f>VLOOKUP(B3047,'WinBUGS output'!A:C,3,FALSE)</f>
        <v>Third-wave cognitive therapy group + TAU</v>
      </c>
      <c r="E3047" s="5" t="str">
        <f>FIXED('WinBUGS output'!N3046,2)</f>
        <v>0.18</v>
      </c>
      <c r="F3047" s="5" t="str">
        <f>FIXED('WinBUGS output'!M3046,2)</f>
        <v>-0.99</v>
      </c>
      <c r="G3047" s="5" t="str">
        <f>FIXED('WinBUGS output'!O3046,2)</f>
        <v>1.30</v>
      </c>
      <c r="H3047" s="38"/>
      <c r="I3047" s="38"/>
      <c r="J3047" s="38"/>
      <c r="X3047" s="5" t="str">
        <f t="shared" si="106"/>
        <v>Lifestyle factors discussion</v>
      </c>
      <c r="Y3047" s="5" t="str">
        <f t="shared" si="107"/>
        <v>Third-wave cognitive therapy group + TAU</v>
      </c>
      <c r="Z3047" s="5" t="str">
        <f>FIXED(EXP('WinBUGS output'!N3046),2)</f>
        <v>1.20</v>
      </c>
      <c r="AA3047" s="5" t="str">
        <f>FIXED(EXP('WinBUGS output'!M3046),2)</f>
        <v>0.37</v>
      </c>
      <c r="AB3047" s="5" t="str">
        <f>FIXED(EXP('WinBUGS output'!O3046),2)</f>
        <v>3.67</v>
      </c>
    </row>
    <row r="3048" spans="1:28" x14ac:dyDescent="0.25">
      <c r="A3048" s="15">
        <v>44</v>
      </c>
      <c r="B3048" s="15">
        <v>79</v>
      </c>
      <c r="C3048" s="5" t="str">
        <f>VLOOKUP(A3048,'WinBUGS output'!A:C,3,FALSE)</f>
        <v>Lifestyle factors discussion</v>
      </c>
      <c r="D3048" s="5" t="str">
        <f>VLOOKUP(B3048,'WinBUGS output'!A:C,3,FALSE)</f>
        <v>CBT individual (over 15 sessions) + any AD</v>
      </c>
      <c r="E3048" s="5" t="str">
        <f>FIXED('WinBUGS output'!N3047,2)</f>
        <v>0.73</v>
      </c>
      <c r="F3048" s="5" t="str">
        <f>FIXED('WinBUGS output'!M3047,2)</f>
        <v>-0.51</v>
      </c>
      <c r="G3048" s="5" t="str">
        <f>FIXED('WinBUGS output'!O3047,2)</f>
        <v>2.03</v>
      </c>
      <c r="H3048" s="38"/>
      <c r="I3048" s="38"/>
      <c r="J3048" s="38"/>
      <c r="X3048" s="5" t="str">
        <f t="shared" si="106"/>
        <v>Lifestyle factors discussion</v>
      </c>
      <c r="Y3048" s="5" t="str">
        <f t="shared" si="107"/>
        <v>CBT individual (over 15 sessions) + any AD</v>
      </c>
      <c r="Z3048" s="5" t="str">
        <f>FIXED(EXP('WinBUGS output'!N3047),2)</f>
        <v>2.07</v>
      </c>
      <c r="AA3048" s="5" t="str">
        <f>FIXED(EXP('WinBUGS output'!M3047),2)</f>
        <v>0.60</v>
      </c>
      <c r="AB3048" s="5" t="str">
        <f>FIXED(EXP('WinBUGS output'!O3047),2)</f>
        <v>7.58</v>
      </c>
    </row>
    <row r="3049" spans="1:28" x14ac:dyDescent="0.25">
      <c r="A3049" s="15">
        <v>44</v>
      </c>
      <c r="B3049" s="15">
        <v>80</v>
      </c>
      <c r="C3049" s="5" t="str">
        <f>VLOOKUP(A3049,'WinBUGS output'!A:C,3,FALSE)</f>
        <v>Lifestyle factors discussion</v>
      </c>
      <c r="D3049" s="5" t="str">
        <f>VLOOKUP(B3049,'WinBUGS output'!A:C,3,FALSE)</f>
        <v>CBT individual (over 15 sessions) + any TCA</v>
      </c>
      <c r="E3049" s="5" t="str">
        <f>FIXED('WinBUGS output'!N3048,2)</f>
        <v>0.63</v>
      </c>
      <c r="F3049" s="5" t="str">
        <f>FIXED('WinBUGS output'!M3048,2)</f>
        <v>-0.49</v>
      </c>
      <c r="G3049" s="5" t="str">
        <f>FIXED('WinBUGS output'!O3048,2)</f>
        <v>1.75</v>
      </c>
      <c r="H3049" s="38"/>
      <c r="I3049" s="38"/>
      <c r="J3049" s="38"/>
      <c r="X3049" s="5" t="str">
        <f t="shared" si="106"/>
        <v>Lifestyle factors discussion</v>
      </c>
      <c r="Y3049" s="5" t="str">
        <f t="shared" si="107"/>
        <v>CBT individual (over 15 sessions) + any TCA</v>
      </c>
      <c r="Z3049" s="5" t="str">
        <f>FIXED(EXP('WinBUGS output'!N3048),2)</f>
        <v>1.88</v>
      </c>
      <c r="AA3049" s="5" t="str">
        <f>FIXED(EXP('WinBUGS output'!M3048),2)</f>
        <v>0.62</v>
      </c>
      <c r="AB3049" s="5" t="str">
        <f>FIXED(EXP('WinBUGS output'!O3048),2)</f>
        <v>5.75</v>
      </c>
    </row>
    <row r="3050" spans="1:28" x14ac:dyDescent="0.25">
      <c r="A3050" s="15">
        <v>44</v>
      </c>
      <c r="B3050" s="15">
        <v>81</v>
      </c>
      <c r="C3050" s="5" t="str">
        <f>VLOOKUP(A3050,'WinBUGS output'!A:C,3,FALSE)</f>
        <v>Lifestyle factors discussion</v>
      </c>
      <c r="D3050" s="5" t="str">
        <f>VLOOKUP(B3050,'WinBUGS output'!A:C,3,FALSE)</f>
        <v>CBT individual (over 15 sessions) + imipramine</v>
      </c>
      <c r="E3050" s="5" t="str">
        <f>FIXED('WinBUGS output'!N3049,2)</f>
        <v>0.62</v>
      </c>
      <c r="F3050" s="5" t="str">
        <f>FIXED('WinBUGS output'!M3049,2)</f>
        <v>-0.57</v>
      </c>
      <c r="G3050" s="5" t="str">
        <f>FIXED('WinBUGS output'!O3049,2)</f>
        <v>1.80</v>
      </c>
      <c r="H3050" s="38"/>
      <c r="I3050" s="38"/>
      <c r="J3050" s="38"/>
      <c r="X3050" s="5" t="str">
        <f t="shared" si="106"/>
        <v>Lifestyle factors discussion</v>
      </c>
      <c r="Y3050" s="5" t="str">
        <f t="shared" si="107"/>
        <v>CBT individual (over 15 sessions) + imipramine</v>
      </c>
      <c r="Z3050" s="5" t="str">
        <f>FIXED(EXP('WinBUGS output'!N3049),2)</f>
        <v>1.85</v>
      </c>
      <c r="AA3050" s="5" t="str">
        <f>FIXED(EXP('WinBUGS output'!M3049),2)</f>
        <v>0.57</v>
      </c>
      <c r="AB3050" s="5" t="str">
        <f>FIXED(EXP('WinBUGS output'!O3049),2)</f>
        <v>6.07</v>
      </c>
    </row>
    <row r="3051" spans="1:28" x14ac:dyDescent="0.25">
      <c r="A3051" s="15">
        <v>44</v>
      </c>
      <c r="B3051" s="15">
        <v>82</v>
      </c>
      <c r="C3051" s="5" t="str">
        <f>VLOOKUP(A3051,'WinBUGS output'!A:C,3,FALSE)</f>
        <v>Lifestyle factors discussion</v>
      </c>
      <c r="D3051" s="5" t="str">
        <f>VLOOKUP(B3051,'WinBUGS output'!A:C,3,FALSE)</f>
        <v>CBT group (under 15 sessions) + imipramine</v>
      </c>
      <c r="E3051" s="5" t="str">
        <f>FIXED('WinBUGS output'!N3050,2)</f>
        <v>1.48</v>
      </c>
      <c r="F3051" s="5" t="str">
        <f>FIXED('WinBUGS output'!M3050,2)</f>
        <v>-0.15</v>
      </c>
      <c r="G3051" s="5" t="str">
        <f>FIXED('WinBUGS output'!O3050,2)</f>
        <v>3.13</v>
      </c>
      <c r="H3051" s="38"/>
      <c r="I3051" s="38"/>
      <c r="J3051" s="38"/>
      <c r="X3051" s="5" t="str">
        <f t="shared" si="106"/>
        <v>Lifestyle factors discussion</v>
      </c>
      <c r="Y3051" s="5" t="str">
        <f t="shared" si="107"/>
        <v>CBT group (under 15 sessions) + imipramine</v>
      </c>
      <c r="Z3051" s="5" t="str">
        <f>FIXED(EXP('WinBUGS output'!N3050),2)</f>
        <v>4.39</v>
      </c>
      <c r="AA3051" s="5" t="str">
        <f>FIXED(EXP('WinBUGS output'!M3050),2)</f>
        <v>0.86</v>
      </c>
      <c r="AB3051" s="5" t="str">
        <f>FIXED(EXP('WinBUGS output'!O3050),2)</f>
        <v>22.76</v>
      </c>
    </row>
    <row r="3052" spans="1:28" x14ac:dyDescent="0.25">
      <c r="A3052" s="15">
        <v>44</v>
      </c>
      <c r="B3052" s="15">
        <v>83</v>
      </c>
      <c r="C3052" s="5" t="str">
        <f>VLOOKUP(A3052,'WinBUGS output'!A:C,3,FALSE)</f>
        <v>Lifestyle factors discussion</v>
      </c>
      <c r="D3052" s="5" t="str">
        <f>VLOOKUP(B3052,'WinBUGS output'!A:C,3,FALSE)</f>
        <v>Problem solving individual + any SSRI</v>
      </c>
      <c r="E3052" s="5" t="str">
        <f>FIXED('WinBUGS output'!N3051,2)</f>
        <v>-0.19</v>
      </c>
      <c r="F3052" s="5" t="str">
        <f>FIXED('WinBUGS output'!M3051,2)</f>
        <v>-1.77</v>
      </c>
      <c r="G3052" s="5" t="str">
        <f>FIXED('WinBUGS output'!O3051,2)</f>
        <v>1.36</v>
      </c>
      <c r="H3052" s="38"/>
      <c r="I3052" s="38"/>
      <c r="J3052" s="38"/>
      <c r="X3052" s="5" t="str">
        <f t="shared" si="106"/>
        <v>Lifestyle factors discussion</v>
      </c>
      <c r="Y3052" s="5" t="str">
        <f t="shared" si="107"/>
        <v>Problem solving individual + any SSRI</v>
      </c>
      <c r="Z3052" s="5" t="str">
        <f>FIXED(EXP('WinBUGS output'!N3051),2)</f>
        <v>0.83</v>
      </c>
      <c r="AA3052" s="5" t="str">
        <f>FIXED(EXP('WinBUGS output'!M3051),2)</f>
        <v>0.17</v>
      </c>
      <c r="AB3052" s="5" t="str">
        <f>FIXED(EXP('WinBUGS output'!O3051),2)</f>
        <v>3.90</v>
      </c>
    </row>
    <row r="3053" spans="1:28" x14ac:dyDescent="0.25">
      <c r="A3053" s="15">
        <v>44</v>
      </c>
      <c r="B3053" s="15">
        <v>84</v>
      </c>
      <c r="C3053" s="5" t="str">
        <f>VLOOKUP(A3053,'WinBUGS output'!A:C,3,FALSE)</f>
        <v>Lifestyle factors discussion</v>
      </c>
      <c r="D3053" s="5" t="str">
        <f>VLOOKUP(B3053,'WinBUGS output'!A:C,3,FALSE)</f>
        <v>Supportive psychotherapy + any SSRI</v>
      </c>
      <c r="E3053" s="5" t="str">
        <f>FIXED('WinBUGS output'!N3052,2)</f>
        <v>0.55</v>
      </c>
      <c r="F3053" s="5" t="str">
        <f>FIXED('WinBUGS output'!M3052,2)</f>
        <v>-1.46</v>
      </c>
      <c r="G3053" s="5" t="str">
        <f>FIXED('WinBUGS output'!O3052,2)</f>
        <v>2.52</v>
      </c>
      <c r="H3053" s="38"/>
      <c r="I3053" s="38"/>
      <c r="J3053" s="38"/>
      <c r="X3053" s="5" t="str">
        <f t="shared" si="106"/>
        <v>Lifestyle factors discussion</v>
      </c>
      <c r="Y3053" s="5" t="str">
        <f t="shared" si="107"/>
        <v>Supportive psychotherapy + any SSRI</v>
      </c>
      <c r="Z3053" s="5" t="str">
        <f>FIXED(EXP('WinBUGS output'!N3052),2)</f>
        <v>1.74</v>
      </c>
      <c r="AA3053" s="5" t="str">
        <f>FIXED(EXP('WinBUGS output'!M3052),2)</f>
        <v>0.23</v>
      </c>
      <c r="AB3053" s="5" t="str">
        <f>FIXED(EXP('WinBUGS output'!O3052),2)</f>
        <v>12.45</v>
      </c>
    </row>
    <row r="3054" spans="1:28" x14ac:dyDescent="0.25">
      <c r="A3054" s="15">
        <v>44</v>
      </c>
      <c r="B3054" s="15">
        <v>85</v>
      </c>
      <c r="C3054" s="5" t="str">
        <f>VLOOKUP(A3054,'WinBUGS output'!A:C,3,FALSE)</f>
        <v>Lifestyle factors discussion</v>
      </c>
      <c r="D3054" s="5" t="str">
        <f>VLOOKUP(B3054,'WinBUGS output'!A:C,3,FALSE)</f>
        <v>Interpersonal psychotherapy (IPT) + any AD</v>
      </c>
      <c r="E3054" s="5" t="str">
        <f>FIXED('WinBUGS output'!N3053,2)</f>
        <v>0.41</v>
      </c>
      <c r="F3054" s="5" t="str">
        <f>FIXED('WinBUGS output'!M3053,2)</f>
        <v>-1.05</v>
      </c>
      <c r="G3054" s="5" t="str">
        <f>FIXED('WinBUGS output'!O3053,2)</f>
        <v>1.85</v>
      </c>
      <c r="H3054" s="38"/>
      <c r="I3054" s="38"/>
      <c r="J3054" s="38"/>
      <c r="X3054" s="5" t="str">
        <f t="shared" si="106"/>
        <v>Lifestyle factors discussion</v>
      </c>
      <c r="Y3054" s="5" t="str">
        <f t="shared" si="107"/>
        <v>Interpersonal psychotherapy (IPT) + any AD</v>
      </c>
      <c r="Z3054" s="5" t="str">
        <f>FIXED(EXP('WinBUGS output'!N3053),2)</f>
        <v>1.50</v>
      </c>
      <c r="AA3054" s="5" t="str">
        <f>FIXED(EXP('WinBUGS output'!M3053),2)</f>
        <v>0.35</v>
      </c>
      <c r="AB3054" s="5" t="str">
        <f>FIXED(EXP('WinBUGS output'!O3053),2)</f>
        <v>6.35</v>
      </c>
    </row>
    <row r="3055" spans="1:28" x14ac:dyDescent="0.25">
      <c r="A3055" s="15">
        <v>44</v>
      </c>
      <c r="B3055" s="15">
        <v>86</v>
      </c>
      <c r="C3055" s="5" t="str">
        <f>VLOOKUP(A3055,'WinBUGS output'!A:C,3,FALSE)</f>
        <v>Lifestyle factors discussion</v>
      </c>
      <c r="D3055" s="5" t="str">
        <f>VLOOKUP(B3055,'WinBUGS output'!A:C,3,FALSE)</f>
        <v>Interpersonal psychotherapy (IPT) + imipramine</v>
      </c>
      <c r="E3055" s="5" t="str">
        <f>FIXED('WinBUGS output'!N3054,2)</f>
        <v>0.30</v>
      </c>
      <c r="F3055" s="5" t="str">
        <f>FIXED('WinBUGS output'!M3054,2)</f>
        <v>-1.28</v>
      </c>
      <c r="G3055" s="5" t="str">
        <f>FIXED('WinBUGS output'!O3054,2)</f>
        <v>1.85</v>
      </c>
      <c r="H3055" s="38"/>
      <c r="I3055" s="38"/>
      <c r="J3055" s="38"/>
      <c r="X3055" s="5" t="str">
        <f t="shared" si="106"/>
        <v>Lifestyle factors discussion</v>
      </c>
      <c r="Y3055" s="5" t="str">
        <f t="shared" si="107"/>
        <v>Interpersonal psychotherapy (IPT) + imipramine</v>
      </c>
      <c r="Z3055" s="5" t="str">
        <f>FIXED(EXP('WinBUGS output'!N3054),2)</f>
        <v>1.35</v>
      </c>
      <c r="AA3055" s="5" t="str">
        <f>FIXED(EXP('WinBUGS output'!M3054),2)</f>
        <v>0.28</v>
      </c>
      <c r="AB3055" s="5" t="str">
        <f>FIXED(EXP('WinBUGS output'!O3054),2)</f>
        <v>6.37</v>
      </c>
    </row>
    <row r="3056" spans="1:28" x14ac:dyDescent="0.25">
      <c r="A3056" s="15">
        <v>44</v>
      </c>
      <c r="B3056" s="15">
        <v>87</v>
      </c>
      <c r="C3056" s="5" t="str">
        <f>VLOOKUP(A3056,'WinBUGS output'!A:C,3,FALSE)</f>
        <v>Lifestyle factors discussion</v>
      </c>
      <c r="D3056" s="5" t="str">
        <f>VLOOKUP(B3056,'WinBUGS output'!A:C,3,FALSE)</f>
        <v>Short-term psychodynamic psychotherapy individual + Any AD</v>
      </c>
      <c r="E3056" s="5" t="str">
        <f>FIXED('WinBUGS output'!N3055,2)</f>
        <v>1.05</v>
      </c>
      <c r="F3056" s="5" t="str">
        <f>FIXED('WinBUGS output'!M3055,2)</f>
        <v>-0.09</v>
      </c>
      <c r="G3056" s="5" t="str">
        <f>FIXED('WinBUGS output'!O3055,2)</f>
        <v>2.20</v>
      </c>
      <c r="H3056" s="38"/>
      <c r="I3056" s="38"/>
      <c r="J3056" s="38"/>
      <c r="X3056" s="5" t="str">
        <f t="shared" si="106"/>
        <v>Lifestyle factors discussion</v>
      </c>
      <c r="Y3056" s="5" t="str">
        <f t="shared" si="107"/>
        <v>Short-term psychodynamic psychotherapy individual + Any AD</v>
      </c>
      <c r="Z3056" s="5" t="str">
        <f>FIXED(EXP('WinBUGS output'!N3055),2)</f>
        <v>2.86</v>
      </c>
      <c r="AA3056" s="5" t="str">
        <f>FIXED(EXP('WinBUGS output'!M3055),2)</f>
        <v>0.92</v>
      </c>
      <c r="AB3056" s="5" t="str">
        <f>FIXED(EXP('WinBUGS output'!O3055),2)</f>
        <v>8.98</v>
      </c>
    </row>
    <row r="3057" spans="1:28" x14ac:dyDescent="0.25">
      <c r="A3057" s="15">
        <v>44</v>
      </c>
      <c r="B3057" s="15">
        <v>88</v>
      </c>
      <c r="C3057" s="5" t="str">
        <f>VLOOKUP(A3057,'WinBUGS output'!A:C,3,FALSE)</f>
        <v>Lifestyle factors discussion</v>
      </c>
      <c r="D3057" s="5" t="str">
        <f>VLOOKUP(B3057,'WinBUGS output'!A:C,3,FALSE)</f>
        <v>Short-term psychodynamic psychotherapy individual + any SSRI</v>
      </c>
      <c r="E3057" s="5" t="str">
        <f>FIXED('WinBUGS output'!N3056,2)</f>
        <v>1.03</v>
      </c>
      <c r="F3057" s="5" t="str">
        <f>FIXED('WinBUGS output'!M3056,2)</f>
        <v>-0.28</v>
      </c>
      <c r="G3057" s="5" t="str">
        <f>FIXED('WinBUGS output'!O3056,2)</f>
        <v>2.36</v>
      </c>
      <c r="H3057" s="38"/>
      <c r="I3057" s="38"/>
      <c r="J3057" s="38"/>
      <c r="X3057" s="5" t="str">
        <f t="shared" si="106"/>
        <v>Lifestyle factors discussion</v>
      </c>
      <c r="Y3057" s="5" t="str">
        <f t="shared" si="107"/>
        <v>Short-term psychodynamic psychotherapy individual + any SSRI</v>
      </c>
      <c r="Z3057" s="5" t="str">
        <f>FIXED(EXP('WinBUGS output'!N3056),2)</f>
        <v>2.81</v>
      </c>
      <c r="AA3057" s="5" t="str">
        <f>FIXED(EXP('WinBUGS output'!M3056),2)</f>
        <v>0.75</v>
      </c>
      <c r="AB3057" s="5" t="str">
        <f>FIXED(EXP('WinBUGS output'!O3056),2)</f>
        <v>10.61</v>
      </c>
    </row>
    <row r="3058" spans="1:28" x14ac:dyDescent="0.25">
      <c r="A3058" s="15">
        <v>44</v>
      </c>
      <c r="B3058" s="15">
        <v>89</v>
      </c>
      <c r="C3058" s="5" t="str">
        <f>VLOOKUP(A3058,'WinBUGS output'!A:C,3,FALSE)</f>
        <v>Lifestyle factors discussion</v>
      </c>
      <c r="D3058" s="5" t="str">
        <f>VLOOKUP(B3058,'WinBUGS output'!A:C,3,FALSE)</f>
        <v>CBT individual (over 15 sessions) + Pill placebo</v>
      </c>
      <c r="E3058" s="5" t="str">
        <f>FIXED('WinBUGS output'!N3057,2)</f>
        <v>-0.54</v>
      </c>
      <c r="F3058" s="5" t="str">
        <f>FIXED('WinBUGS output'!M3057,2)</f>
        <v>-2.06</v>
      </c>
      <c r="G3058" s="5" t="str">
        <f>FIXED('WinBUGS output'!O3057,2)</f>
        <v>0.89</v>
      </c>
      <c r="H3058" s="38"/>
      <c r="I3058" s="38"/>
      <c r="J3058" s="38"/>
      <c r="X3058" s="5" t="str">
        <f t="shared" si="106"/>
        <v>Lifestyle factors discussion</v>
      </c>
      <c r="Y3058" s="5" t="str">
        <f t="shared" si="107"/>
        <v>CBT individual (over 15 sessions) + Pill placebo</v>
      </c>
      <c r="Z3058" s="5" t="str">
        <f>FIXED(EXP('WinBUGS output'!N3057),2)</f>
        <v>0.58</v>
      </c>
      <c r="AA3058" s="5" t="str">
        <f>FIXED(EXP('WinBUGS output'!M3057),2)</f>
        <v>0.13</v>
      </c>
      <c r="AB3058" s="5" t="str">
        <f>FIXED(EXP('WinBUGS output'!O3057),2)</f>
        <v>2.43</v>
      </c>
    </row>
    <row r="3059" spans="1:28" x14ac:dyDescent="0.25">
      <c r="A3059" s="15">
        <v>44</v>
      </c>
      <c r="B3059" s="15">
        <v>90</v>
      </c>
      <c r="C3059" s="5" t="str">
        <f>VLOOKUP(A3059,'WinBUGS output'!A:C,3,FALSE)</f>
        <v>Lifestyle factors discussion</v>
      </c>
      <c r="D3059" s="5" t="str">
        <f>VLOOKUP(B3059,'WinBUGS output'!A:C,3,FALSE)</f>
        <v xml:space="preserve">Interpersonal psychotherapy (IPT) + Pill placebo </v>
      </c>
      <c r="E3059" s="5" t="str">
        <f>FIXED('WinBUGS output'!N3058,2)</f>
        <v>-0.37</v>
      </c>
      <c r="F3059" s="5" t="str">
        <f>FIXED('WinBUGS output'!M3058,2)</f>
        <v>-1.76</v>
      </c>
      <c r="G3059" s="5" t="str">
        <f>FIXED('WinBUGS output'!O3058,2)</f>
        <v>1.00</v>
      </c>
      <c r="H3059" s="38"/>
      <c r="I3059" s="38"/>
      <c r="J3059" s="38"/>
      <c r="X3059" s="5" t="str">
        <f t="shared" si="106"/>
        <v>Lifestyle factors discussion</v>
      </c>
      <c r="Y3059" s="5" t="str">
        <f t="shared" si="107"/>
        <v xml:space="preserve">Interpersonal psychotherapy (IPT) + Pill placebo </v>
      </c>
      <c r="Z3059" s="5" t="str">
        <f>FIXED(EXP('WinBUGS output'!N3058),2)</f>
        <v>0.69</v>
      </c>
      <c r="AA3059" s="5" t="str">
        <f>FIXED(EXP('WinBUGS output'!M3058),2)</f>
        <v>0.17</v>
      </c>
      <c r="AB3059" s="5" t="str">
        <f>FIXED(EXP('WinBUGS output'!O3058),2)</f>
        <v>2.72</v>
      </c>
    </row>
    <row r="3060" spans="1:28" x14ac:dyDescent="0.25">
      <c r="A3060" s="15">
        <v>44</v>
      </c>
      <c r="B3060" s="15">
        <v>91</v>
      </c>
      <c r="C3060" s="5" t="str">
        <f>VLOOKUP(A3060,'WinBUGS output'!A:C,3,FALSE)</f>
        <v>Lifestyle factors discussion</v>
      </c>
      <c r="D3060" s="5" t="str">
        <f>VLOOKUP(B3060,'WinBUGS output'!A:C,3,FALSE)</f>
        <v>Exercise + CBT individual (under 15 sessions)</v>
      </c>
      <c r="E3060" s="5" t="str">
        <f>FIXED('WinBUGS output'!N3059,2)</f>
        <v>0.21</v>
      </c>
      <c r="F3060" s="5" t="str">
        <f>FIXED('WinBUGS output'!M3059,2)</f>
        <v>-1.06</v>
      </c>
      <c r="G3060" s="5" t="str">
        <f>FIXED('WinBUGS output'!O3059,2)</f>
        <v>1.42</v>
      </c>
      <c r="H3060" s="38"/>
      <c r="I3060" s="38"/>
      <c r="J3060" s="38"/>
      <c r="X3060" s="5" t="str">
        <f t="shared" si="106"/>
        <v>Lifestyle factors discussion</v>
      </c>
      <c r="Y3060" s="5" t="str">
        <f t="shared" si="107"/>
        <v>Exercise + CBT individual (under 15 sessions)</v>
      </c>
      <c r="Z3060" s="5" t="str">
        <f>FIXED(EXP('WinBUGS output'!N3059),2)</f>
        <v>1.23</v>
      </c>
      <c r="AA3060" s="5" t="str">
        <f>FIXED(EXP('WinBUGS output'!M3059),2)</f>
        <v>0.35</v>
      </c>
      <c r="AB3060" s="5" t="str">
        <f>FIXED(EXP('WinBUGS output'!O3059),2)</f>
        <v>4.15</v>
      </c>
    </row>
    <row r="3061" spans="1:28" x14ac:dyDescent="0.25">
      <c r="A3061" s="15">
        <v>44</v>
      </c>
      <c r="B3061" s="15">
        <v>92</v>
      </c>
      <c r="C3061" s="5" t="str">
        <f>VLOOKUP(A3061,'WinBUGS output'!A:C,3,FALSE)</f>
        <v>Lifestyle factors discussion</v>
      </c>
      <c r="D3061" s="5" t="str">
        <f>VLOOKUP(B3061,'WinBUGS output'!A:C,3,FALSE)</f>
        <v>Exercise + Sertraline</v>
      </c>
      <c r="E3061" s="5" t="str">
        <f>FIXED('WinBUGS output'!N3060,2)</f>
        <v>0.32</v>
      </c>
      <c r="F3061" s="5" t="str">
        <f>FIXED('WinBUGS output'!M3060,2)</f>
        <v>-0.72</v>
      </c>
      <c r="G3061" s="5" t="str">
        <f>FIXED('WinBUGS output'!O3060,2)</f>
        <v>1.37</v>
      </c>
      <c r="H3061" s="38"/>
      <c r="I3061" s="38"/>
      <c r="J3061" s="38"/>
      <c r="X3061" s="5" t="str">
        <f t="shared" si="106"/>
        <v>Lifestyle factors discussion</v>
      </c>
      <c r="Y3061" s="5" t="str">
        <f t="shared" si="107"/>
        <v>Exercise + Sertraline</v>
      </c>
      <c r="Z3061" s="5" t="str">
        <f>FIXED(EXP('WinBUGS output'!N3060),2)</f>
        <v>1.38</v>
      </c>
      <c r="AA3061" s="5" t="str">
        <f>FIXED(EXP('WinBUGS output'!M3060),2)</f>
        <v>0.49</v>
      </c>
      <c r="AB3061" s="5" t="str">
        <f>FIXED(EXP('WinBUGS output'!O3060),2)</f>
        <v>3.93</v>
      </c>
    </row>
    <row r="3062" spans="1:28" x14ac:dyDescent="0.25">
      <c r="A3062" s="15">
        <v>45</v>
      </c>
      <c r="B3062" s="15">
        <v>46</v>
      </c>
      <c r="C3062" s="5" t="str">
        <f>VLOOKUP(A3062,'WinBUGS output'!A:C,3,FALSE)</f>
        <v>Psychoeducational group programme</v>
      </c>
      <c r="D3062" s="5" t="str">
        <f>VLOOKUP(B3062,'WinBUGS output'!A:C,3,FALSE)</f>
        <v>Psychoeducational group programme + TAU</v>
      </c>
      <c r="E3062" s="5" t="str">
        <f>FIXED('WinBUGS output'!N3061,2)</f>
        <v>0.25</v>
      </c>
      <c r="F3062" s="5" t="str">
        <f>FIXED('WinBUGS output'!M3061,2)</f>
        <v>-0.41</v>
      </c>
      <c r="G3062" s="5" t="str">
        <f>FIXED('WinBUGS output'!O3061,2)</f>
        <v>1.22</v>
      </c>
      <c r="H3062" s="38"/>
      <c r="I3062" s="38"/>
      <c r="J3062" s="38"/>
      <c r="X3062" s="5" t="str">
        <f t="shared" si="106"/>
        <v>Psychoeducational group programme</v>
      </c>
      <c r="Y3062" s="5" t="str">
        <f t="shared" si="107"/>
        <v>Psychoeducational group programme + TAU</v>
      </c>
      <c r="Z3062" s="5" t="str">
        <f>FIXED(EXP('WinBUGS output'!N3061),2)</f>
        <v>1.29</v>
      </c>
      <c r="AA3062" s="5" t="str">
        <f>FIXED(EXP('WinBUGS output'!M3061),2)</f>
        <v>0.66</v>
      </c>
      <c r="AB3062" s="5" t="str">
        <f>FIXED(EXP('WinBUGS output'!O3061),2)</f>
        <v>3.37</v>
      </c>
    </row>
    <row r="3063" spans="1:28" x14ac:dyDescent="0.25">
      <c r="A3063" s="15">
        <v>45</v>
      </c>
      <c r="B3063" s="15">
        <v>47</v>
      </c>
      <c r="C3063" s="5" t="str">
        <f>VLOOKUP(A3063,'WinBUGS output'!A:C,3,FALSE)</f>
        <v>Psychoeducational group programme</v>
      </c>
      <c r="D3063" s="5" t="str">
        <f>VLOOKUP(B3063,'WinBUGS output'!A:C,3,FALSE)</f>
        <v>Interpersonal psychotherapy (IPT)</v>
      </c>
      <c r="E3063" s="5" t="str">
        <f>FIXED('WinBUGS output'!N3062,2)</f>
        <v>0.49</v>
      </c>
      <c r="F3063" s="5" t="str">
        <f>FIXED('WinBUGS output'!M3062,2)</f>
        <v>-0.37</v>
      </c>
      <c r="G3063" s="5" t="str">
        <f>FIXED('WinBUGS output'!O3062,2)</f>
        <v>1.42</v>
      </c>
      <c r="H3063" s="38"/>
      <c r="I3063" s="38"/>
      <c r="J3063" s="38"/>
      <c r="X3063" s="5" t="str">
        <f t="shared" si="106"/>
        <v>Psychoeducational group programme</v>
      </c>
      <c r="Y3063" s="5" t="str">
        <f t="shared" si="107"/>
        <v>Interpersonal psychotherapy (IPT)</v>
      </c>
      <c r="Z3063" s="5" t="str">
        <f>FIXED(EXP('WinBUGS output'!N3062),2)</f>
        <v>1.63</v>
      </c>
      <c r="AA3063" s="5" t="str">
        <f>FIXED(EXP('WinBUGS output'!M3062),2)</f>
        <v>0.69</v>
      </c>
      <c r="AB3063" s="5" t="str">
        <f>FIXED(EXP('WinBUGS output'!O3062),2)</f>
        <v>4.13</v>
      </c>
    </row>
    <row r="3064" spans="1:28" x14ac:dyDescent="0.25">
      <c r="A3064" s="15">
        <v>45</v>
      </c>
      <c r="B3064" s="15">
        <v>48</v>
      </c>
      <c r="C3064" s="5" t="str">
        <f>VLOOKUP(A3064,'WinBUGS output'!A:C,3,FALSE)</f>
        <v>Psychoeducational group programme</v>
      </c>
      <c r="D3064" s="5" t="str">
        <f>VLOOKUP(B3064,'WinBUGS output'!A:C,3,FALSE)</f>
        <v>Interpersonal psychotherapy (IPT) + TAU</v>
      </c>
      <c r="E3064" s="5" t="str">
        <f>FIXED('WinBUGS output'!N3063,2)</f>
        <v>0.32</v>
      </c>
      <c r="F3064" s="5" t="str">
        <f>FIXED('WinBUGS output'!M3063,2)</f>
        <v>-0.83</v>
      </c>
      <c r="G3064" s="5" t="str">
        <f>FIXED('WinBUGS output'!O3063,2)</f>
        <v>1.40</v>
      </c>
      <c r="H3064" s="38"/>
      <c r="I3064" s="38"/>
      <c r="J3064" s="38"/>
      <c r="X3064" s="5" t="str">
        <f t="shared" si="106"/>
        <v>Psychoeducational group programme</v>
      </c>
      <c r="Y3064" s="5" t="str">
        <f t="shared" si="107"/>
        <v>Interpersonal psychotherapy (IPT) + TAU</v>
      </c>
      <c r="Z3064" s="5" t="str">
        <f>FIXED(EXP('WinBUGS output'!N3063),2)</f>
        <v>1.37</v>
      </c>
      <c r="AA3064" s="5" t="str">
        <f>FIXED(EXP('WinBUGS output'!M3063),2)</f>
        <v>0.44</v>
      </c>
      <c r="AB3064" s="5" t="str">
        <f>FIXED(EXP('WinBUGS output'!O3063),2)</f>
        <v>4.07</v>
      </c>
    </row>
    <row r="3065" spans="1:28" x14ac:dyDescent="0.25">
      <c r="A3065" s="15">
        <v>45</v>
      </c>
      <c r="B3065" s="15">
        <v>49</v>
      </c>
      <c r="C3065" s="5" t="str">
        <f>VLOOKUP(A3065,'WinBUGS output'!A:C,3,FALSE)</f>
        <v>Psychoeducational group programme</v>
      </c>
      <c r="D3065" s="5" t="str">
        <f>VLOOKUP(B3065,'WinBUGS output'!A:C,3,FALSE)</f>
        <v>Emotion-focused therapy (EFT)</v>
      </c>
      <c r="E3065" s="5" t="str">
        <f>FIXED('WinBUGS output'!N3064,2)</f>
        <v>0.40</v>
      </c>
      <c r="F3065" s="5" t="str">
        <f>FIXED('WinBUGS output'!M3064,2)</f>
        <v>-0.70</v>
      </c>
      <c r="G3065" s="5" t="str">
        <f>FIXED('WinBUGS output'!O3064,2)</f>
        <v>1.48</v>
      </c>
      <c r="H3065" s="38"/>
      <c r="I3065" s="38"/>
      <c r="J3065" s="38"/>
      <c r="X3065" s="5" t="str">
        <f t="shared" si="106"/>
        <v>Psychoeducational group programme</v>
      </c>
      <c r="Y3065" s="5" t="str">
        <f t="shared" si="107"/>
        <v>Emotion-focused therapy (EFT)</v>
      </c>
      <c r="Z3065" s="5" t="str">
        <f>FIXED(EXP('WinBUGS output'!N3064),2)</f>
        <v>1.49</v>
      </c>
      <c r="AA3065" s="5" t="str">
        <f>FIXED(EXP('WinBUGS output'!M3064),2)</f>
        <v>0.50</v>
      </c>
      <c r="AB3065" s="5" t="str">
        <f>FIXED(EXP('WinBUGS output'!O3064),2)</f>
        <v>4.39</v>
      </c>
    </row>
    <row r="3066" spans="1:28" x14ac:dyDescent="0.25">
      <c r="A3066" s="15">
        <v>45</v>
      </c>
      <c r="B3066" s="15">
        <v>50</v>
      </c>
      <c r="C3066" s="5" t="str">
        <f>VLOOKUP(A3066,'WinBUGS output'!A:C,3,FALSE)</f>
        <v>Psychoeducational group programme</v>
      </c>
      <c r="D3066" s="5" t="str">
        <f>VLOOKUP(B3066,'WinBUGS output'!A:C,3,FALSE)</f>
        <v>Interpersonal counselling</v>
      </c>
      <c r="E3066" s="5" t="str">
        <f>FIXED('WinBUGS output'!N3065,2)</f>
        <v>0.43</v>
      </c>
      <c r="F3066" s="5" t="str">
        <f>FIXED('WinBUGS output'!M3065,2)</f>
        <v>-0.59</v>
      </c>
      <c r="G3066" s="5" t="str">
        <f>FIXED('WinBUGS output'!O3065,2)</f>
        <v>1.47</v>
      </c>
      <c r="H3066" s="38"/>
      <c r="I3066" s="38"/>
      <c r="J3066" s="38"/>
      <c r="X3066" s="5" t="str">
        <f t="shared" si="106"/>
        <v>Psychoeducational group programme</v>
      </c>
      <c r="Y3066" s="5" t="str">
        <f t="shared" si="107"/>
        <v>Interpersonal counselling</v>
      </c>
      <c r="Z3066" s="5" t="str">
        <f>FIXED(EXP('WinBUGS output'!N3065),2)</f>
        <v>1.54</v>
      </c>
      <c r="AA3066" s="5" t="str">
        <f>FIXED(EXP('WinBUGS output'!M3065),2)</f>
        <v>0.56</v>
      </c>
      <c r="AB3066" s="5" t="str">
        <f>FIXED(EXP('WinBUGS output'!O3065),2)</f>
        <v>4.34</v>
      </c>
    </row>
    <row r="3067" spans="1:28" x14ac:dyDescent="0.25">
      <c r="A3067" s="15">
        <v>45</v>
      </c>
      <c r="B3067" s="15">
        <v>51</v>
      </c>
      <c r="C3067" s="5" t="str">
        <f>VLOOKUP(A3067,'WinBUGS output'!A:C,3,FALSE)</f>
        <v>Psychoeducational group programme</v>
      </c>
      <c r="D3067" s="5" t="str">
        <f>VLOOKUP(B3067,'WinBUGS output'!A:C,3,FALSE)</f>
        <v>Non-directive counselling</v>
      </c>
      <c r="E3067" s="5" t="str">
        <f>FIXED('WinBUGS output'!N3066,2)</f>
        <v>0.64</v>
      </c>
      <c r="F3067" s="5" t="str">
        <f>FIXED('WinBUGS output'!M3066,2)</f>
        <v>-0.34</v>
      </c>
      <c r="G3067" s="5" t="str">
        <f>FIXED('WinBUGS output'!O3066,2)</f>
        <v>1.71</v>
      </c>
      <c r="H3067" s="38"/>
      <c r="I3067" s="38"/>
      <c r="J3067" s="38"/>
      <c r="X3067" s="5" t="str">
        <f t="shared" si="106"/>
        <v>Psychoeducational group programme</v>
      </c>
      <c r="Y3067" s="5" t="str">
        <f t="shared" si="107"/>
        <v>Non-directive counselling</v>
      </c>
      <c r="Z3067" s="5" t="str">
        <f>FIXED(EXP('WinBUGS output'!N3066),2)</f>
        <v>1.90</v>
      </c>
      <c r="AA3067" s="5" t="str">
        <f>FIXED(EXP('WinBUGS output'!M3066),2)</f>
        <v>0.71</v>
      </c>
      <c r="AB3067" s="5" t="str">
        <f>FIXED(EXP('WinBUGS output'!O3066),2)</f>
        <v>5.50</v>
      </c>
    </row>
    <row r="3068" spans="1:28" x14ac:dyDescent="0.25">
      <c r="A3068" s="15">
        <v>45</v>
      </c>
      <c r="B3068" s="15">
        <v>52</v>
      </c>
      <c r="C3068" s="5" t="str">
        <f>VLOOKUP(A3068,'WinBUGS output'!A:C,3,FALSE)</f>
        <v>Psychoeducational group programme</v>
      </c>
      <c r="D3068" s="5" t="str">
        <f>VLOOKUP(B3068,'WinBUGS output'!A:C,3,FALSE)</f>
        <v>Non-directive counselling + TAU</v>
      </c>
      <c r="E3068" s="5" t="str">
        <f>FIXED('WinBUGS output'!N3067,2)</f>
        <v>0.62</v>
      </c>
      <c r="F3068" s="5" t="str">
        <f>FIXED('WinBUGS output'!M3067,2)</f>
        <v>-0.40</v>
      </c>
      <c r="G3068" s="5" t="str">
        <f>FIXED('WinBUGS output'!O3067,2)</f>
        <v>1.69</v>
      </c>
      <c r="H3068" s="38"/>
      <c r="I3068" s="38"/>
      <c r="J3068" s="38"/>
      <c r="X3068" s="5" t="str">
        <f t="shared" si="106"/>
        <v>Psychoeducational group programme</v>
      </c>
      <c r="Y3068" s="5" t="str">
        <f t="shared" si="107"/>
        <v>Non-directive counselling + TAU</v>
      </c>
      <c r="Z3068" s="5" t="str">
        <f>FIXED(EXP('WinBUGS output'!N3067),2)</f>
        <v>1.85</v>
      </c>
      <c r="AA3068" s="5" t="str">
        <f>FIXED(EXP('WinBUGS output'!M3067),2)</f>
        <v>0.67</v>
      </c>
      <c r="AB3068" s="5" t="str">
        <f>FIXED(EXP('WinBUGS output'!O3067),2)</f>
        <v>5.40</v>
      </c>
    </row>
    <row r="3069" spans="1:28" x14ac:dyDescent="0.25">
      <c r="A3069" s="15">
        <v>45</v>
      </c>
      <c r="B3069" s="15">
        <v>53</v>
      </c>
      <c r="C3069" s="5" t="str">
        <f>VLOOKUP(A3069,'WinBUGS output'!A:C,3,FALSE)</f>
        <v>Psychoeducational group programme</v>
      </c>
      <c r="D3069" s="5" t="str">
        <f>VLOOKUP(B3069,'WinBUGS output'!A:C,3,FALSE)</f>
        <v>Psychodynamic counselling + TAU</v>
      </c>
      <c r="E3069" s="5" t="str">
        <f>FIXED('WinBUGS output'!N3068,2)</f>
        <v>0.52</v>
      </c>
      <c r="F3069" s="5" t="str">
        <f>FIXED('WinBUGS output'!M3068,2)</f>
        <v>-0.55</v>
      </c>
      <c r="G3069" s="5" t="str">
        <f>FIXED('WinBUGS output'!O3068,2)</f>
        <v>1.62</v>
      </c>
      <c r="H3069" s="38"/>
      <c r="I3069" s="38"/>
      <c r="J3069" s="38"/>
      <c r="X3069" s="5" t="str">
        <f t="shared" si="106"/>
        <v>Psychoeducational group programme</v>
      </c>
      <c r="Y3069" s="5" t="str">
        <f t="shared" si="107"/>
        <v>Psychodynamic counselling + TAU</v>
      </c>
      <c r="Z3069" s="5" t="str">
        <f>FIXED(EXP('WinBUGS output'!N3068),2)</f>
        <v>1.67</v>
      </c>
      <c r="AA3069" s="5" t="str">
        <f>FIXED(EXP('WinBUGS output'!M3068),2)</f>
        <v>0.58</v>
      </c>
      <c r="AB3069" s="5" t="str">
        <f>FIXED(EXP('WinBUGS output'!O3068),2)</f>
        <v>5.04</v>
      </c>
    </row>
    <row r="3070" spans="1:28" x14ac:dyDescent="0.25">
      <c r="A3070" s="15">
        <v>45</v>
      </c>
      <c r="B3070" s="15">
        <v>54</v>
      </c>
      <c r="C3070" s="5" t="str">
        <f>VLOOKUP(A3070,'WinBUGS output'!A:C,3,FALSE)</f>
        <v>Psychoeducational group programme</v>
      </c>
      <c r="D3070" s="5" t="str">
        <f>VLOOKUP(B3070,'WinBUGS output'!A:C,3,FALSE)</f>
        <v>Relational client-centered therapy</v>
      </c>
      <c r="E3070" s="5" t="str">
        <f>FIXED('WinBUGS output'!N3069,2)</f>
        <v>0.50</v>
      </c>
      <c r="F3070" s="5" t="str">
        <f>FIXED('WinBUGS output'!M3069,2)</f>
        <v>-0.67</v>
      </c>
      <c r="G3070" s="5" t="str">
        <f>FIXED('WinBUGS output'!O3069,2)</f>
        <v>1.66</v>
      </c>
      <c r="H3070" s="38"/>
      <c r="I3070" s="38"/>
      <c r="J3070" s="38"/>
      <c r="X3070" s="5" t="str">
        <f t="shared" si="106"/>
        <v>Psychoeducational group programme</v>
      </c>
      <c r="Y3070" s="5" t="str">
        <f t="shared" si="107"/>
        <v>Relational client-centered therapy</v>
      </c>
      <c r="Z3070" s="5" t="str">
        <f>FIXED(EXP('WinBUGS output'!N3069),2)</f>
        <v>1.65</v>
      </c>
      <c r="AA3070" s="5" t="str">
        <f>FIXED(EXP('WinBUGS output'!M3069),2)</f>
        <v>0.51</v>
      </c>
      <c r="AB3070" s="5" t="str">
        <f>FIXED(EXP('WinBUGS output'!O3069),2)</f>
        <v>5.24</v>
      </c>
    </row>
    <row r="3071" spans="1:28" x14ac:dyDescent="0.25">
      <c r="A3071" s="15">
        <v>45</v>
      </c>
      <c r="B3071" s="15">
        <v>55</v>
      </c>
      <c r="C3071" s="5" t="str">
        <f>VLOOKUP(A3071,'WinBUGS output'!A:C,3,FALSE)</f>
        <v>Psychoeducational group programme</v>
      </c>
      <c r="D3071" s="5" t="str">
        <f>VLOOKUP(B3071,'WinBUGS output'!A:C,3,FALSE)</f>
        <v>Wheel of wellness counselling</v>
      </c>
      <c r="E3071" s="5" t="str">
        <f>FIXED('WinBUGS output'!N3070,2)</f>
        <v>0.43</v>
      </c>
      <c r="F3071" s="5" t="str">
        <f>FIXED('WinBUGS output'!M3070,2)</f>
        <v>-0.74</v>
      </c>
      <c r="G3071" s="5" t="str">
        <f>FIXED('WinBUGS output'!O3070,2)</f>
        <v>1.56</v>
      </c>
      <c r="H3071" s="38"/>
      <c r="I3071" s="38"/>
      <c r="J3071" s="38"/>
      <c r="X3071" s="5" t="str">
        <f t="shared" si="106"/>
        <v>Psychoeducational group programme</v>
      </c>
      <c r="Y3071" s="5" t="str">
        <f t="shared" si="107"/>
        <v>Wheel of wellness counselling</v>
      </c>
      <c r="Z3071" s="5" t="str">
        <f>FIXED(EXP('WinBUGS output'!N3070),2)</f>
        <v>1.54</v>
      </c>
      <c r="AA3071" s="5" t="str">
        <f>FIXED(EXP('WinBUGS output'!M3070),2)</f>
        <v>0.48</v>
      </c>
      <c r="AB3071" s="5" t="str">
        <f>FIXED(EXP('WinBUGS output'!O3070),2)</f>
        <v>4.74</v>
      </c>
    </row>
    <row r="3072" spans="1:28" x14ac:dyDescent="0.25">
      <c r="A3072" s="15">
        <v>45</v>
      </c>
      <c r="B3072" s="15">
        <v>56</v>
      </c>
      <c r="C3072" s="5" t="str">
        <f>VLOOKUP(A3072,'WinBUGS output'!A:C,3,FALSE)</f>
        <v>Psychoeducational group programme</v>
      </c>
      <c r="D3072" s="5" t="str">
        <f>VLOOKUP(B3072,'WinBUGS output'!A:C,3,FALSE)</f>
        <v>Problem solving group</v>
      </c>
      <c r="E3072" s="5" t="str">
        <f>FIXED('WinBUGS output'!N3071,2)</f>
        <v>0.46</v>
      </c>
      <c r="F3072" s="5" t="str">
        <f>FIXED('WinBUGS output'!M3071,2)</f>
        <v>-0.64</v>
      </c>
      <c r="G3072" s="5" t="str">
        <f>FIXED('WinBUGS output'!O3071,2)</f>
        <v>1.65</v>
      </c>
      <c r="H3072" s="38"/>
      <c r="I3072" s="38"/>
      <c r="J3072" s="38"/>
      <c r="X3072" s="5" t="str">
        <f t="shared" si="106"/>
        <v>Psychoeducational group programme</v>
      </c>
      <c r="Y3072" s="5" t="str">
        <f t="shared" si="107"/>
        <v>Problem solving group</v>
      </c>
      <c r="Z3072" s="5" t="str">
        <f>FIXED(EXP('WinBUGS output'!N3071),2)</f>
        <v>1.58</v>
      </c>
      <c r="AA3072" s="5" t="str">
        <f>FIXED(EXP('WinBUGS output'!M3071),2)</f>
        <v>0.53</v>
      </c>
      <c r="AB3072" s="5" t="str">
        <f>FIXED(EXP('WinBUGS output'!O3071),2)</f>
        <v>5.22</v>
      </c>
    </row>
    <row r="3073" spans="1:28" x14ac:dyDescent="0.25">
      <c r="A3073" s="15">
        <v>45</v>
      </c>
      <c r="B3073" s="15">
        <v>57</v>
      </c>
      <c r="C3073" s="5" t="str">
        <f>VLOOKUP(A3073,'WinBUGS output'!A:C,3,FALSE)</f>
        <v>Psychoeducational group programme</v>
      </c>
      <c r="D3073" s="5" t="str">
        <f>VLOOKUP(B3073,'WinBUGS output'!A:C,3,FALSE)</f>
        <v>Problem solving individual</v>
      </c>
      <c r="E3073" s="5" t="str">
        <f>FIXED('WinBUGS output'!N3072,2)</f>
        <v>0.36</v>
      </c>
      <c r="F3073" s="5" t="str">
        <f>FIXED('WinBUGS output'!M3072,2)</f>
        <v>-0.59</v>
      </c>
      <c r="G3073" s="5" t="str">
        <f>FIXED('WinBUGS output'!O3072,2)</f>
        <v>1.37</v>
      </c>
      <c r="H3073" s="38"/>
      <c r="I3073" s="38"/>
      <c r="J3073" s="38"/>
      <c r="X3073" s="5" t="str">
        <f t="shared" si="106"/>
        <v>Psychoeducational group programme</v>
      </c>
      <c r="Y3073" s="5" t="str">
        <f t="shared" si="107"/>
        <v>Problem solving individual</v>
      </c>
      <c r="Z3073" s="5" t="str">
        <f>FIXED(EXP('WinBUGS output'!N3072),2)</f>
        <v>1.44</v>
      </c>
      <c r="AA3073" s="5" t="str">
        <f>FIXED(EXP('WinBUGS output'!M3072),2)</f>
        <v>0.56</v>
      </c>
      <c r="AB3073" s="5" t="str">
        <f>FIXED(EXP('WinBUGS output'!O3072),2)</f>
        <v>3.94</v>
      </c>
    </row>
    <row r="3074" spans="1:28" x14ac:dyDescent="0.25">
      <c r="A3074" s="15">
        <v>45</v>
      </c>
      <c r="B3074" s="15">
        <v>58</v>
      </c>
      <c r="C3074" s="5" t="str">
        <f>VLOOKUP(A3074,'WinBUGS output'!A:C,3,FALSE)</f>
        <v>Psychoeducational group programme</v>
      </c>
      <c r="D3074" s="5" t="str">
        <f>VLOOKUP(B3074,'WinBUGS output'!A:C,3,FALSE)</f>
        <v>Problem solving individual + TAU</v>
      </c>
      <c r="E3074" s="5" t="str">
        <f>FIXED('WinBUGS output'!N3073,2)</f>
        <v>0.28</v>
      </c>
      <c r="F3074" s="5" t="str">
        <f>FIXED('WinBUGS output'!M3073,2)</f>
        <v>-0.81</v>
      </c>
      <c r="G3074" s="5" t="str">
        <f>FIXED('WinBUGS output'!O3073,2)</f>
        <v>1.37</v>
      </c>
      <c r="H3074" s="38"/>
      <c r="I3074" s="38"/>
      <c r="J3074" s="38"/>
      <c r="X3074" s="5" t="str">
        <f t="shared" si="106"/>
        <v>Psychoeducational group programme</v>
      </c>
      <c r="Y3074" s="5" t="str">
        <f t="shared" si="107"/>
        <v>Problem solving individual + TAU</v>
      </c>
      <c r="Z3074" s="5" t="str">
        <f>FIXED(EXP('WinBUGS output'!N3073),2)</f>
        <v>1.32</v>
      </c>
      <c r="AA3074" s="5" t="str">
        <f>FIXED(EXP('WinBUGS output'!M3073),2)</f>
        <v>0.45</v>
      </c>
      <c r="AB3074" s="5" t="str">
        <f>FIXED(EXP('WinBUGS output'!O3073),2)</f>
        <v>3.94</v>
      </c>
    </row>
    <row r="3075" spans="1:28" x14ac:dyDescent="0.25">
      <c r="A3075" s="15">
        <v>45</v>
      </c>
      <c r="B3075" s="15">
        <v>59</v>
      </c>
      <c r="C3075" s="5" t="str">
        <f>VLOOKUP(A3075,'WinBUGS output'!A:C,3,FALSE)</f>
        <v>Psychoeducational group programme</v>
      </c>
      <c r="D3075" s="5" t="str">
        <f>VLOOKUP(B3075,'WinBUGS output'!A:C,3,FALSE)</f>
        <v>Problem solving individual + enhanced TAU</v>
      </c>
      <c r="E3075" s="5" t="str">
        <f>FIXED('WinBUGS output'!N3074,2)</f>
        <v>0.49</v>
      </c>
      <c r="F3075" s="5" t="str">
        <f>FIXED('WinBUGS output'!M3074,2)</f>
        <v>-0.60</v>
      </c>
      <c r="G3075" s="5" t="str">
        <f>FIXED('WinBUGS output'!O3074,2)</f>
        <v>1.67</v>
      </c>
      <c r="H3075" s="38"/>
      <c r="I3075" s="38"/>
      <c r="J3075" s="38"/>
      <c r="X3075" s="5" t="str">
        <f t="shared" si="106"/>
        <v>Psychoeducational group programme</v>
      </c>
      <c r="Y3075" s="5" t="str">
        <f t="shared" si="107"/>
        <v>Problem solving individual + enhanced TAU</v>
      </c>
      <c r="Z3075" s="5" t="str">
        <f>FIXED(EXP('WinBUGS output'!N3074),2)</f>
        <v>1.63</v>
      </c>
      <c r="AA3075" s="5" t="str">
        <f>FIXED(EXP('WinBUGS output'!M3074),2)</f>
        <v>0.55</v>
      </c>
      <c r="AB3075" s="5" t="str">
        <f>FIXED(EXP('WinBUGS output'!O3074),2)</f>
        <v>5.33</v>
      </c>
    </row>
    <row r="3076" spans="1:28" x14ac:dyDescent="0.25">
      <c r="A3076" s="15">
        <v>45</v>
      </c>
      <c r="B3076" s="15">
        <v>60</v>
      </c>
      <c r="C3076" s="5" t="str">
        <f>VLOOKUP(A3076,'WinBUGS output'!A:C,3,FALSE)</f>
        <v>Psychoeducational group programme</v>
      </c>
      <c r="D3076" s="5" t="str">
        <f>VLOOKUP(B3076,'WinBUGS output'!A:C,3,FALSE)</f>
        <v>Behavioural activation (BA)</v>
      </c>
      <c r="E3076" s="5" t="str">
        <f>FIXED('WinBUGS output'!N3075,2)</f>
        <v>0.10</v>
      </c>
      <c r="F3076" s="5" t="str">
        <f>FIXED('WinBUGS output'!M3075,2)</f>
        <v>-0.98</v>
      </c>
      <c r="G3076" s="5" t="str">
        <f>FIXED('WinBUGS output'!O3075,2)</f>
        <v>1.20</v>
      </c>
      <c r="H3076" s="38"/>
      <c r="I3076" s="38"/>
      <c r="J3076" s="38"/>
      <c r="X3076" s="5" t="str">
        <f t="shared" si="106"/>
        <v>Psychoeducational group programme</v>
      </c>
      <c r="Y3076" s="5" t="str">
        <f t="shared" si="107"/>
        <v>Behavioural activation (BA)</v>
      </c>
      <c r="Z3076" s="5" t="str">
        <f>FIXED(EXP('WinBUGS output'!N3075),2)</f>
        <v>1.11</v>
      </c>
      <c r="AA3076" s="5" t="str">
        <f>FIXED(EXP('WinBUGS output'!M3075),2)</f>
        <v>0.37</v>
      </c>
      <c r="AB3076" s="5" t="str">
        <f>FIXED(EXP('WinBUGS output'!O3075),2)</f>
        <v>3.33</v>
      </c>
    </row>
    <row r="3077" spans="1:28" x14ac:dyDescent="0.25">
      <c r="A3077" s="15">
        <v>45</v>
      </c>
      <c r="B3077" s="15">
        <v>61</v>
      </c>
      <c r="C3077" s="5" t="str">
        <f>VLOOKUP(A3077,'WinBUGS output'!A:C,3,FALSE)</f>
        <v>Psychoeducational group programme</v>
      </c>
      <c r="D3077" s="5" t="str">
        <f>VLOOKUP(B3077,'WinBUGS output'!A:C,3,FALSE)</f>
        <v>Behavioural activation (BA) + TAU</v>
      </c>
      <c r="E3077" s="5" t="str">
        <f>FIXED('WinBUGS output'!N3076,2)</f>
        <v>0.35</v>
      </c>
      <c r="F3077" s="5" t="str">
        <f>FIXED('WinBUGS output'!M3076,2)</f>
        <v>-0.90</v>
      </c>
      <c r="G3077" s="5" t="str">
        <f>FIXED('WinBUGS output'!O3076,2)</f>
        <v>1.66</v>
      </c>
      <c r="H3077" s="38"/>
      <c r="I3077" s="38"/>
      <c r="J3077" s="38"/>
      <c r="X3077" s="5" t="str">
        <f t="shared" ref="X3077:X3140" si="108">C3077</f>
        <v>Psychoeducational group programme</v>
      </c>
      <c r="Y3077" s="5" t="str">
        <f t="shared" ref="Y3077:Y3140" si="109">D3077</f>
        <v>Behavioural activation (BA) + TAU</v>
      </c>
      <c r="Z3077" s="5" t="str">
        <f>FIXED(EXP('WinBUGS output'!N3076),2)</f>
        <v>1.42</v>
      </c>
      <c r="AA3077" s="5" t="str">
        <f>FIXED(EXP('WinBUGS output'!M3076),2)</f>
        <v>0.41</v>
      </c>
      <c r="AB3077" s="5" t="str">
        <f>FIXED(EXP('WinBUGS output'!O3076),2)</f>
        <v>5.23</v>
      </c>
    </row>
    <row r="3078" spans="1:28" x14ac:dyDescent="0.25">
      <c r="A3078" s="15">
        <v>45</v>
      </c>
      <c r="B3078" s="15">
        <v>62</v>
      </c>
      <c r="C3078" s="5" t="str">
        <f>VLOOKUP(A3078,'WinBUGS output'!A:C,3,FALSE)</f>
        <v>Psychoeducational group programme</v>
      </c>
      <c r="D3078" s="5" t="str">
        <f>VLOOKUP(B3078,'WinBUGS output'!A:C,3,FALSE)</f>
        <v>Behavioural therapy (Lewinsohn 1976)</v>
      </c>
      <c r="E3078" s="5" t="str">
        <f>FIXED('WinBUGS output'!N3077,2)</f>
        <v>0.53</v>
      </c>
      <c r="F3078" s="5" t="str">
        <f>FIXED('WinBUGS output'!M3077,2)</f>
        <v>-0.71</v>
      </c>
      <c r="G3078" s="5" t="str">
        <f>FIXED('WinBUGS output'!O3077,2)</f>
        <v>1.91</v>
      </c>
      <c r="H3078" s="38"/>
      <c r="I3078" s="38"/>
      <c r="J3078" s="38"/>
      <c r="X3078" s="5" t="str">
        <f t="shared" si="108"/>
        <v>Psychoeducational group programme</v>
      </c>
      <c r="Y3078" s="5" t="str">
        <f t="shared" si="109"/>
        <v>Behavioural therapy (Lewinsohn 1976)</v>
      </c>
      <c r="Z3078" s="5" t="str">
        <f>FIXED(EXP('WinBUGS output'!N3077),2)</f>
        <v>1.70</v>
      </c>
      <c r="AA3078" s="5" t="str">
        <f>FIXED(EXP('WinBUGS output'!M3077),2)</f>
        <v>0.49</v>
      </c>
      <c r="AB3078" s="5" t="str">
        <f>FIXED(EXP('WinBUGS output'!O3077),2)</f>
        <v>6.74</v>
      </c>
    </row>
    <row r="3079" spans="1:28" x14ac:dyDescent="0.25">
      <c r="A3079" s="15">
        <v>45</v>
      </c>
      <c r="B3079" s="15">
        <v>63</v>
      </c>
      <c r="C3079" s="5" t="str">
        <f>VLOOKUP(A3079,'WinBUGS output'!A:C,3,FALSE)</f>
        <v>Psychoeducational group programme</v>
      </c>
      <c r="D3079" s="5" t="str">
        <f>VLOOKUP(B3079,'WinBUGS output'!A:C,3,FALSE)</f>
        <v>Coping with Depression course (individual)</v>
      </c>
      <c r="E3079" s="5" t="str">
        <f>FIXED('WinBUGS output'!N3078,2)</f>
        <v>0.34</v>
      </c>
      <c r="F3079" s="5" t="str">
        <f>FIXED('WinBUGS output'!M3078,2)</f>
        <v>-0.94</v>
      </c>
      <c r="G3079" s="5" t="str">
        <f>FIXED('WinBUGS output'!O3078,2)</f>
        <v>1.69</v>
      </c>
      <c r="H3079" s="38"/>
      <c r="I3079" s="38"/>
      <c r="J3079" s="38"/>
      <c r="X3079" s="5" t="str">
        <f t="shared" si="108"/>
        <v>Psychoeducational group programme</v>
      </c>
      <c r="Y3079" s="5" t="str">
        <f t="shared" si="109"/>
        <v>Coping with Depression course (individual)</v>
      </c>
      <c r="Z3079" s="5" t="str">
        <f>FIXED(EXP('WinBUGS output'!N3078),2)</f>
        <v>1.41</v>
      </c>
      <c r="AA3079" s="5" t="str">
        <f>FIXED(EXP('WinBUGS output'!M3078),2)</f>
        <v>0.39</v>
      </c>
      <c r="AB3079" s="5" t="str">
        <f>FIXED(EXP('WinBUGS output'!O3078),2)</f>
        <v>5.41</v>
      </c>
    </row>
    <row r="3080" spans="1:28" x14ac:dyDescent="0.25">
      <c r="A3080" s="15">
        <v>45</v>
      </c>
      <c r="B3080" s="15">
        <v>64</v>
      </c>
      <c r="C3080" s="5" t="str">
        <f>VLOOKUP(A3080,'WinBUGS output'!A:C,3,FALSE)</f>
        <v>Psychoeducational group programme</v>
      </c>
      <c r="D3080" s="5" t="str">
        <f>VLOOKUP(B3080,'WinBUGS output'!A:C,3,FALSE)</f>
        <v>CBT individual (under 15 sessions)</v>
      </c>
      <c r="E3080" s="5" t="str">
        <f>FIXED('WinBUGS output'!N3079,2)</f>
        <v>0.44</v>
      </c>
      <c r="F3080" s="5" t="str">
        <f>FIXED('WinBUGS output'!M3079,2)</f>
        <v>-0.38</v>
      </c>
      <c r="G3080" s="5" t="str">
        <f>FIXED('WinBUGS output'!O3079,2)</f>
        <v>1.33</v>
      </c>
      <c r="H3080" s="38"/>
      <c r="I3080" s="38"/>
      <c r="J3080" s="38"/>
      <c r="X3080" s="5" t="str">
        <f t="shared" si="108"/>
        <v>Psychoeducational group programme</v>
      </c>
      <c r="Y3080" s="5" t="str">
        <f t="shared" si="109"/>
        <v>CBT individual (under 15 sessions)</v>
      </c>
      <c r="Z3080" s="5" t="str">
        <f>FIXED(EXP('WinBUGS output'!N3079),2)</f>
        <v>1.56</v>
      </c>
      <c r="AA3080" s="5" t="str">
        <f>FIXED(EXP('WinBUGS output'!M3079),2)</f>
        <v>0.68</v>
      </c>
      <c r="AB3080" s="5" t="str">
        <f>FIXED(EXP('WinBUGS output'!O3079),2)</f>
        <v>3.79</v>
      </c>
    </row>
    <row r="3081" spans="1:28" x14ac:dyDescent="0.25">
      <c r="A3081" s="15">
        <v>45</v>
      </c>
      <c r="B3081" s="15">
        <v>65</v>
      </c>
      <c r="C3081" s="5" t="str">
        <f>VLOOKUP(A3081,'WinBUGS output'!A:C,3,FALSE)</f>
        <v>Psychoeducational group programme</v>
      </c>
      <c r="D3081" s="5" t="str">
        <f>VLOOKUP(B3081,'WinBUGS output'!A:C,3,FALSE)</f>
        <v>CBT individual (under 15 sessions) + TAU</v>
      </c>
      <c r="E3081" s="5" t="str">
        <f>FIXED('WinBUGS output'!N3080,2)</f>
        <v>0.51</v>
      </c>
      <c r="F3081" s="5" t="str">
        <f>FIXED('WinBUGS output'!M3080,2)</f>
        <v>-0.40</v>
      </c>
      <c r="G3081" s="5" t="str">
        <f>FIXED('WinBUGS output'!O3080,2)</f>
        <v>1.51</v>
      </c>
      <c r="H3081" s="38"/>
      <c r="I3081" s="38"/>
      <c r="J3081" s="38"/>
      <c r="X3081" s="5" t="str">
        <f t="shared" si="108"/>
        <v>Psychoeducational group programme</v>
      </c>
      <c r="Y3081" s="5" t="str">
        <f t="shared" si="109"/>
        <v>CBT individual (under 15 sessions) + TAU</v>
      </c>
      <c r="Z3081" s="5" t="str">
        <f>FIXED(EXP('WinBUGS output'!N3080),2)</f>
        <v>1.66</v>
      </c>
      <c r="AA3081" s="5" t="str">
        <f>FIXED(EXP('WinBUGS output'!M3080),2)</f>
        <v>0.67</v>
      </c>
      <c r="AB3081" s="5" t="str">
        <f>FIXED(EXP('WinBUGS output'!O3080),2)</f>
        <v>4.54</v>
      </c>
    </row>
    <row r="3082" spans="1:28" x14ac:dyDescent="0.25">
      <c r="A3082" s="15">
        <v>45</v>
      </c>
      <c r="B3082" s="15">
        <v>66</v>
      </c>
      <c r="C3082" s="5" t="str">
        <f>VLOOKUP(A3082,'WinBUGS output'!A:C,3,FALSE)</f>
        <v>Psychoeducational group programme</v>
      </c>
      <c r="D3082" s="5" t="str">
        <f>VLOOKUP(B3082,'WinBUGS output'!A:C,3,FALSE)</f>
        <v>CBT individual (over 15 sessions)</v>
      </c>
      <c r="E3082" s="5" t="str">
        <f>FIXED('WinBUGS output'!N3081,2)</f>
        <v>0.38</v>
      </c>
      <c r="F3082" s="5" t="str">
        <f>FIXED('WinBUGS output'!M3081,2)</f>
        <v>-0.44</v>
      </c>
      <c r="G3082" s="5" t="str">
        <f>FIXED('WinBUGS output'!O3081,2)</f>
        <v>1.28</v>
      </c>
      <c r="H3082" s="38"/>
      <c r="I3082" s="38"/>
      <c r="J3082" s="38"/>
      <c r="X3082" s="5" t="str">
        <f t="shared" si="108"/>
        <v>Psychoeducational group programme</v>
      </c>
      <c r="Y3082" s="5" t="str">
        <f t="shared" si="109"/>
        <v>CBT individual (over 15 sessions)</v>
      </c>
      <c r="Z3082" s="5" t="str">
        <f>FIXED(EXP('WinBUGS output'!N3081),2)</f>
        <v>1.47</v>
      </c>
      <c r="AA3082" s="5" t="str">
        <f>FIXED(EXP('WinBUGS output'!M3081),2)</f>
        <v>0.65</v>
      </c>
      <c r="AB3082" s="5" t="str">
        <f>FIXED(EXP('WinBUGS output'!O3081),2)</f>
        <v>3.59</v>
      </c>
    </row>
    <row r="3083" spans="1:28" x14ac:dyDescent="0.25">
      <c r="A3083" s="15">
        <v>45</v>
      </c>
      <c r="B3083" s="15">
        <v>67</v>
      </c>
      <c r="C3083" s="5" t="str">
        <f>VLOOKUP(A3083,'WinBUGS output'!A:C,3,FALSE)</f>
        <v>Psychoeducational group programme</v>
      </c>
      <c r="D3083" s="5" t="str">
        <f>VLOOKUP(B3083,'WinBUGS output'!A:C,3,FALSE)</f>
        <v>CBT individual (over 15 sessions) + TAU</v>
      </c>
      <c r="E3083" s="5" t="str">
        <f>FIXED('WinBUGS output'!N3082,2)</f>
        <v>0.36</v>
      </c>
      <c r="F3083" s="5" t="str">
        <f>FIXED('WinBUGS output'!M3082,2)</f>
        <v>-0.64</v>
      </c>
      <c r="G3083" s="5" t="str">
        <f>FIXED('WinBUGS output'!O3082,2)</f>
        <v>1.38</v>
      </c>
      <c r="H3083" s="38"/>
      <c r="I3083" s="38"/>
      <c r="J3083" s="38"/>
      <c r="X3083" s="5" t="str">
        <f t="shared" si="108"/>
        <v>Psychoeducational group programme</v>
      </c>
      <c r="Y3083" s="5" t="str">
        <f t="shared" si="109"/>
        <v>CBT individual (over 15 sessions) + TAU</v>
      </c>
      <c r="Z3083" s="5" t="str">
        <f>FIXED(EXP('WinBUGS output'!N3082),2)</f>
        <v>1.43</v>
      </c>
      <c r="AA3083" s="5" t="str">
        <f>FIXED(EXP('WinBUGS output'!M3082),2)</f>
        <v>0.53</v>
      </c>
      <c r="AB3083" s="5" t="str">
        <f>FIXED(EXP('WinBUGS output'!O3082),2)</f>
        <v>3.98</v>
      </c>
    </row>
    <row r="3084" spans="1:28" x14ac:dyDescent="0.25">
      <c r="A3084" s="15">
        <v>45</v>
      </c>
      <c r="B3084" s="15">
        <v>68</v>
      </c>
      <c r="C3084" s="5" t="str">
        <f>VLOOKUP(A3084,'WinBUGS output'!A:C,3,FALSE)</f>
        <v>Psychoeducational group programme</v>
      </c>
      <c r="D3084" s="5" t="str">
        <f>VLOOKUP(B3084,'WinBUGS output'!A:C,3,FALSE)</f>
        <v>Rational emotive behaviour therapy (REBT) individual</v>
      </c>
      <c r="E3084" s="5" t="str">
        <f>FIXED('WinBUGS output'!N3083,2)</f>
        <v>0.35</v>
      </c>
      <c r="F3084" s="5" t="str">
        <f>FIXED('WinBUGS output'!M3083,2)</f>
        <v>-0.65</v>
      </c>
      <c r="G3084" s="5" t="str">
        <f>FIXED('WinBUGS output'!O3083,2)</f>
        <v>1.37</v>
      </c>
      <c r="H3084" s="38"/>
      <c r="I3084" s="38"/>
      <c r="J3084" s="38"/>
      <c r="X3084" s="5" t="str">
        <f t="shared" si="108"/>
        <v>Psychoeducational group programme</v>
      </c>
      <c r="Y3084" s="5" t="str">
        <f t="shared" si="109"/>
        <v>Rational emotive behaviour therapy (REBT) individual</v>
      </c>
      <c r="Z3084" s="5" t="str">
        <f>FIXED(EXP('WinBUGS output'!N3083),2)</f>
        <v>1.42</v>
      </c>
      <c r="AA3084" s="5" t="str">
        <f>FIXED(EXP('WinBUGS output'!M3083),2)</f>
        <v>0.52</v>
      </c>
      <c r="AB3084" s="5" t="str">
        <f>FIXED(EXP('WinBUGS output'!O3083),2)</f>
        <v>3.92</v>
      </c>
    </row>
    <row r="3085" spans="1:28" x14ac:dyDescent="0.25">
      <c r="A3085" s="15">
        <v>45</v>
      </c>
      <c r="B3085" s="15">
        <v>69</v>
      </c>
      <c r="C3085" s="5" t="str">
        <f>VLOOKUP(A3085,'WinBUGS output'!A:C,3,FALSE)</f>
        <v>Psychoeducational group programme</v>
      </c>
      <c r="D3085" s="5" t="str">
        <f>VLOOKUP(B3085,'WinBUGS output'!A:C,3,FALSE)</f>
        <v>Third-wave cognitive therapy individual</v>
      </c>
      <c r="E3085" s="5" t="str">
        <f>FIXED('WinBUGS output'!N3084,2)</f>
        <v>0.31</v>
      </c>
      <c r="F3085" s="5" t="str">
        <f>FIXED('WinBUGS output'!M3084,2)</f>
        <v>-0.60</v>
      </c>
      <c r="G3085" s="5" t="str">
        <f>FIXED('WinBUGS output'!O3084,2)</f>
        <v>1.26</v>
      </c>
      <c r="H3085" s="38"/>
      <c r="I3085" s="38"/>
      <c r="J3085" s="38"/>
      <c r="X3085" s="5" t="str">
        <f t="shared" si="108"/>
        <v>Psychoeducational group programme</v>
      </c>
      <c r="Y3085" s="5" t="str">
        <f t="shared" si="109"/>
        <v>Third-wave cognitive therapy individual</v>
      </c>
      <c r="Z3085" s="5" t="str">
        <f>FIXED(EXP('WinBUGS output'!N3084),2)</f>
        <v>1.36</v>
      </c>
      <c r="AA3085" s="5" t="str">
        <f>FIXED(EXP('WinBUGS output'!M3084),2)</f>
        <v>0.55</v>
      </c>
      <c r="AB3085" s="5" t="str">
        <f>FIXED(EXP('WinBUGS output'!O3084),2)</f>
        <v>3.51</v>
      </c>
    </row>
    <row r="3086" spans="1:28" x14ac:dyDescent="0.25">
      <c r="A3086" s="15">
        <v>45</v>
      </c>
      <c r="B3086" s="15">
        <v>70</v>
      </c>
      <c r="C3086" s="5" t="str">
        <f>VLOOKUP(A3086,'WinBUGS output'!A:C,3,FALSE)</f>
        <v>Psychoeducational group programme</v>
      </c>
      <c r="D3086" s="5" t="str">
        <f>VLOOKUP(B3086,'WinBUGS output'!A:C,3,FALSE)</f>
        <v>Third-wave cognitive therapy individual + TAU</v>
      </c>
      <c r="E3086" s="5" t="str">
        <f>FIXED('WinBUGS output'!N3085,2)</f>
        <v>0.34</v>
      </c>
      <c r="F3086" s="5" t="str">
        <f>FIXED('WinBUGS output'!M3085,2)</f>
        <v>-0.66</v>
      </c>
      <c r="G3086" s="5" t="str">
        <f>FIXED('WinBUGS output'!O3085,2)</f>
        <v>1.37</v>
      </c>
      <c r="H3086" s="38"/>
      <c r="I3086" s="38"/>
      <c r="J3086" s="38"/>
      <c r="X3086" s="5" t="str">
        <f t="shared" si="108"/>
        <v>Psychoeducational group programme</v>
      </c>
      <c r="Y3086" s="5" t="str">
        <f t="shared" si="109"/>
        <v>Third-wave cognitive therapy individual + TAU</v>
      </c>
      <c r="Z3086" s="5" t="str">
        <f>FIXED(EXP('WinBUGS output'!N3085),2)</f>
        <v>1.41</v>
      </c>
      <c r="AA3086" s="5" t="str">
        <f>FIXED(EXP('WinBUGS output'!M3085),2)</f>
        <v>0.52</v>
      </c>
      <c r="AB3086" s="5" t="str">
        <f>FIXED(EXP('WinBUGS output'!O3085),2)</f>
        <v>3.94</v>
      </c>
    </row>
    <row r="3087" spans="1:28" x14ac:dyDescent="0.25">
      <c r="A3087" s="15">
        <v>45</v>
      </c>
      <c r="B3087" s="15">
        <v>71</v>
      </c>
      <c r="C3087" s="5" t="str">
        <f>VLOOKUP(A3087,'WinBUGS output'!A:C,3,FALSE)</f>
        <v>Psychoeducational group programme</v>
      </c>
      <c r="D3087" s="5" t="str">
        <f>VLOOKUP(B3087,'WinBUGS output'!A:C,3,FALSE)</f>
        <v>CBT group (under 15 sessions)</v>
      </c>
      <c r="E3087" s="5" t="str">
        <f>FIXED('WinBUGS output'!N3086,2)</f>
        <v>0.62</v>
      </c>
      <c r="F3087" s="5" t="str">
        <f>FIXED('WinBUGS output'!M3086,2)</f>
        <v>-0.32</v>
      </c>
      <c r="G3087" s="5" t="str">
        <f>FIXED('WinBUGS output'!O3086,2)</f>
        <v>1.63</v>
      </c>
      <c r="H3087" s="38"/>
      <c r="I3087" s="38"/>
      <c r="J3087" s="38"/>
      <c r="X3087" s="5" t="str">
        <f t="shared" si="108"/>
        <v>Psychoeducational group programme</v>
      </c>
      <c r="Y3087" s="5" t="str">
        <f t="shared" si="109"/>
        <v>CBT group (under 15 sessions)</v>
      </c>
      <c r="Z3087" s="5" t="str">
        <f>FIXED(EXP('WinBUGS output'!N3086),2)</f>
        <v>1.85</v>
      </c>
      <c r="AA3087" s="5" t="str">
        <f>FIXED(EXP('WinBUGS output'!M3086),2)</f>
        <v>0.72</v>
      </c>
      <c r="AB3087" s="5" t="str">
        <f>FIXED(EXP('WinBUGS output'!O3086),2)</f>
        <v>5.10</v>
      </c>
    </row>
    <row r="3088" spans="1:28" x14ac:dyDescent="0.25">
      <c r="A3088" s="15">
        <v>45</v>
      </c>
      <c r="B3088" s="15">
        <v>72</v>
      </c>
      <c r="C3088" s="5" t="str">
        <f>VLOOKUP(A3088,'WinBUGS output'!A:C,3,FALSE)</f>
        <v>Psychoeducational group programme</v>
      </c>
      <c r="D3088" s="5" t="str">
        <f>VLOOKUP(B3088,'WinBUGS output'!A:C,3,FALSE)</f>
        <v>CBT group (under 15 sessions) + TAU</v>
      </c>
      <c r="E3088" s="5" t="str">
        <f>FIXED('WinBUGS output'!N3087,2)</f>
        <v>-0.09</v>
      </c>
      <c r="F3088" s="5" t="str">
        <f>FIXED('WinBUGS output'!M3087,2)</f>
        <v>-1.27</v>
      </c>
      <c r="G3088" s="5" t="str">
        <f>FIXED('WinBUGS output'!O3087,2)</f>
        <v>1.04</v>
      </c>
      <c r="H3088" s="38"/>
      <c r="I3088" s="38"/>
      <c r="J3088" s="38"/>
      <c r="X3088" s="5" t="str">
        <f t="shared" si="108"/>
        <v>Psychoeducational group programme</v>
      </c>
      <c r="Y3088" s="5" t="str">
        <f t="shared" si="109"/>
        <v>CBT group (under 15 sessions) + TAU</v>
      </c>
      <c r="Z3088" s="5" t="str">
        <f>FIXED(EXP('WinBUGS output'!N3087),2)</f>
        <v>0.92</v>
      </c>
      <c r="AA3088" s="5" t="str">
        <f>FIXED(EXP('WinBUGS output'!M3087),2)</f>
        <v>0.28</v>
      </c>
      <c r="AB3088" s="5" t="str">
        <f>FIXED(EXP('WinBUGS output'!O3087),2)</f>
        <v>2.83</v>
      </c>
    </row>
    <row r="3089" spans="1:28" x14ac:dyDescent="0.25">
      <c r="A3089" s="15">
        <v>45</v>
      </c>
      <c r="B3089" s="15">
        <v>73</v>
      </c>
      <c r="C3089" s="5" t="str">
        <f>VLOOKUP(A3089,'WinBUGS output'!A:C,3,FALSE)</f>
        <v>Psychoeducational group programme</v>
      </c>
      <c r="D3089" s="5" t="str">
        <f>VLOOKUP(B3089,'WinBUGS output'!A:C,3,FALSE)</f>
        <v>CBT group (over 15 sessions)</v>
      </c>
      <c r="E3089" s="5" t="str">
        <f>FIXED('WinBUGS output'!N3088,2)</f>
        <v>0.44</v>
      </c>
      <c r="F3089" s="5" t="str">
        <f>FIXED('WinBUGS output'!M3088,2)</f>
        <v>-0.61</v>
      </c>
      <c r="G3089" s="5" t="str">
        <f>FIXED('WinBUGS output'!O3088,2)</f>
        <v>1.52</v>
      </c>
      <c r="H3089" s="38"/>
      <c r="I3089" s="38"/>
      <c r="J3089" s="38"/>
      <c r="X3089" s="5" t="str">
        <f t="shared" si="108"/>
        <v>Psychoeducational group programme</v>
      </c>
      <c r="Y3089" s="5" t="str">
        <f t="shared" si="109"/>
        <v>CBT group (over 15 sessions)</v>
      </c>
      <c r="Z3089" s="5" t="str">
        <f>FIXED(EXP('WinBUGS output'!N3088),2)</f>
        <v>1.56</v>
      </c>
      <c r="AA3089" s="5" t="str">
        <f>FIXED(EXP('WinBUGS output'!M3088),2)</f>
        <v>0.54</v>
      </c>
      <c r="AB3089" s="5" t="str">
        <f>FIXED(EXP('WinBUGS output'!O3088),2)</f>
        <v>4.56</v>
      </c>
    </row>
    <row r="3090" spans="1:28" x14ac:dyDescent="0.25">
      <c r="A3090" s="15">
        <v>45</v>
      </c>
      <c r="B3090" s="15">
        <v>74</v>
      </c>
      <c r="C3090" s="5" t="str">
        <f>VLOOKUP(A3090,'WinBUGS output'!A:C,3,FALSE)</f>
        <v>Psychoeducational group programme</v>
      </c>
      <c r="D3090" s="5" t="str">
        <f>VLOOKUP(B3090,'WinBUGS output'!A:C,3,FALSE)</f>
        <v>Coping with Depression course (group)</v>
      </c>
      <c r="E3090" s="5" t="str">
        <f>FIXED('WinBUGS output'!N3089,2)</f>
        <v>0.48</v>
      </c>
      <c r="F3090" s="5" t="str">
        <f>FIXED('WinBUGS output'!M3089,2)</f>
        <v>-0.47</v>
      </c>
      <c r="G3090" s="5" t="str">
        <f>FIXED('WinBUGS output'!O3089,2)</f>
        <v>1.48</v>
      </c>
      <c r="H3090" s="38"/>
      <c r="I3090" s="38"/>
      <c r="J3090" s="38"/>
      <c r="X3090" s="5" t="str">
        <f t="shared" si="108"/>
        <v>Psychoeducational group programme</v>
      </c>
      <c r="Y3090" s="5" t="str">
        <f t="shared" si="109"/>
        <v>Coping with Depression course (group)</v>
      </c>
      <c r="Z3090" s="5" t="str">
        <f>FIXED(EXP('WinBUGS output'!N3089),2)</f>
        <v>1.62</v>
      </c>
      <c r="AA3090" s="5" t="str">
        <f>FIXED(EXP('WinBUGS output'!M3089),2)</f>
        <v>0.63</v>
      </c>
      <c r="AB3090" s="5" t="str">
        <f>FIXED(EXP('WinBUGS output'!O3089),2)</f>
        <v>4.38</v>
      </c>
    </row>
    <row r="3091" spans="1:28" x14ac:dyDescent="0.25">
      <c r="A3091" s="15">
        <v>45</v>
      </c>
      <c r="B3091" s="15">
        <v>75</v>
      </c>
      <c r="C3091" s="5" t="str">
        <f>VLOOKUP(A3091,'WinBUGS output'!A:C,3,FALSE)</f>
        <v>Psychoeducational group programme</v>
      </c>
      <c r="D3091" s="5" t="str">
        <f>VLOOKUP(B3091,'WinBUGS output'!A:C,3,FALSE)</f>
        <v>Coping with Depression course (group) + TAU</v>
      </c>
      <c r="E3091" s="5" t="str">
        <f>FIXED('WinBUGS output'!N3090,2)</f>
        <v>0.76</v>
      </c>
      <c r="F3091" s="5" t="str">
        <f>FIXED('WinBUGS output'!M3090,2)</f>
        <v>-0.24</v>
      </c>
      <c r="G3091" s="5" t="str">
        <f>FIXED('WinBUGS output'!O3090,2)</f>
        <v>1.89</v>
      </c>
      <c r="H3091" s="38"/>
      <c r="I3091" s="38"/>
      <c r="J3091" s="38"/>
      <c r="X3091" s="5" t="str">
        <f t="shared" si="108"/>
        <v>Psychoeducational group programme</v>
      </c>
      <c r="Y3091" s="5" t="str">
        <f t="shared" si="109"/>
        <v>Coping with Depression course (group) + TAU</v>
      </c>
      <c r="Z3091" s="5" t="str">
        <f>FIXED(EXP('WinBUGS output'!N3090),2)</f>
        <v>2.14</v>
      </c>
      <c r="AA3091" s="5" t="str">
        <f>FIXED(EXP('WinBUGS output'!M3090),2)</f>
        <v>0.78</v>
      </c>
      <c r="AB3091" s="5" t="str">
        <f>FIXED(EXP('WinBUGS output'!O3090),2)</f>
        <v>6.63</v>
      </c>
    </row>
    <row r="3092" spans="1:28" x14ac:dyDescent="0.25">
      <c r="A3092" s="15">
        <v>45</v>
      </c>
      <c r="B3092" s="15">
        <v>76</v>
      </c>
      <c r="C3092" s="5" t="str">
        <f>VLOOKUP(A3092,'WinBUGS output'!A:C,3,FALSE)</f>
        <v>Psychoeducational group programme</v>
      </c>
      <c r="D3092" s="5" t="str">
        <f>VLOOKUP(B3092,'WinBUGS output'!A:C,3,FALSE)</f>
        <v>Rational emotive behaviour therapy (REBT) group</v>
      </c>
      <c r="E3092" s="5" t="str">
        <f>FIXED('WinBUGS output'!N3091,2)</f>
        <v>0.21</v>
      </c>
      <c r="F3092" s="5" t="str">
        <f>FIXED('WinBUGS output'!M3091,2)</f>
        <v>-1.04</v>
      </c>
      <c r="G3092" s="5" t="str">
        <f>FIXED('WinBUGS output'!O3091,2)</f>
        <v>1.35</v>
      </c>
      <c r="H3092" s="38"/>
      <c r="I3092" s="38"/>
      <c r="J3092" s="38"/>
      <c r="X3092" s="5" t="str">
        <f t="shared" si="108"/>
        <v>Psychoeducational group programme</v>
      </c>
      <c r="Y3092" s="5" t="str">
        <f t="shared" si="109"/>
        <v>Rational emotive behaviour therapy (REBT) group</v>
      </c>
      <c r="Z3092" s="5" t="str">
        <f>FIXED(EXP('WinBUGS output'!N3091),2)</f>
        <v>1.23</v>
      </c>
      <c r="AA3092" s="5" t="str">
        <f>FIXED(EXP('WinBUGS output'!M3091),2)</f>
        <v>0.35</v>
      </c>
      <c r="AB3092" s="5" t="str">
        <f>FIXED(EXP('WinBUGS output'!O3091),2)</f>
        <v>3.85</v>
      </c>
    </row>
    <row r="3093" spans="1:28" x14ac:dyDescent="0.25">
      <c r="A3093" s="15">
        <v>45</v>
      </c>
      <c r="B3093" s="15">
        <v>77</v>
      </c>
      <c r="C3093" s="5" t="str">
        <f>VLOOKUP(A3093,'WinBUGS output'!A:C,3,FALSE)</f>
        <v>Psychoeducational group programme</v>
      </c>
      <c r="D3093" s="5" t="str">
        <f>VLOOKUP(B3093,'WinBUGS output'!A:C,3,FALSE)</f>
        <v>Third-wave cognitive therapy group</v>
      </c>
      <c r="E3093" s="5" t="str">
        <f>FIXED('WinBUGS output'!N3092,2)</f>
        <v>0.64</v>
      </c>
      <c r="F3093" s="5" t="str">
        <f>FIXED('WinBUGS output'!M3092,2)</f>
        <v>-0.37</v>
      </c>
      <c r="G3093" s="5" t="str">
        <f>FIXED('WinBUGS output'!O3092,2)</f>
        <v>1.76</v>
      </c>
      <c r="H3093" s="38"/>
      <c r="I3093" s="38"/>
      <c r="J3093" s="38"/>
      <c r="X3093" s="5" t="str">
        <f t="shared" si="108"/>
        <v>Psychoeducational group programme</v>
      </c>
      <c r="Y3093" s="5" t="str">
        <f t="shared" si="109"/>
        <v>Third-wave cognitive therapy group</v>
      </c>
      <c r="Z3093" s="5" t="str">
        <f>FIXED(EXP('WinBUGS output'!N3092),2)</f>
        <v>1.90</v>
      </c>
      <c r="AA3093" s="5" t="str">
        <f>FIXED(EXP('WinBUGS output'!M3092),2)</f>
        <v>0.69</v>
      </c>
      <c r="AB3093" s="5" t="str">
        <f>FIXED(EXP('WinBUGS output'!O3092),2)</f>
        <v>5.81</v>
      </c>
    </row>
    <row r="3094" spans="1:28" x14ac:dyDescent="0.25">
      <c r="A3094" s="15">
        <v>45</v>
      </c>
      <c r="B3094" s="15">
        <v>78</v>
      </c>
      <c r="C3094" s="5" t="str">
        <f>VLOOKUP(A3094,'WinBUGS output'!A:C,3,FALSE)</f>
        <v>Psychoeducational group programme</v>
      </c>
      <c r="D3094" s="5" t="str">
        <f>VLOOKUP(B3094,'WinBUGS output'!A:C,3,FALSE)</f>
        <v>Third-wave cognitive therapy group + TAU</v>
      </c>
      <c r="E3094" s="5" t="str">
        <f>FIXED('WinBUGS output'!N3093,2)</f>
        <v>0.32</v>
      </c>
      <c r="F3094" s="5" t="str">
        <f>FIXED('WinBUGS output'!M3093,2)</f>
        <v>-0.85</v>
      </c>
      <c r="G3094" s="5" t="str">
        <f>FIXED('WinBUGS output'!O3093,2)</f>
        <v>1.46</v>
      </c>
      <c r="H3094" s="38"/>
      <c r="I3094" s="38"/>
      <c r="J3094" s="38"/>
      <c r="X3094" s="5" t="str">
        <f t="shared" si="108"/>
        <v>Psychoeducational group programme</v>
      </c>
      <c r="Y3094" s="5" t="str">
        <f t="shared" si="109"/>
        <v>Third-wave cognitive therapy group + TAU</v>
      </c>
      <c r="Z3094" s="5" t="str">
        <f>FIXED(EXP('WinBUGS output'!N3093),2)</f>
        <v>1.37</v>
      </c>
      <c r="AA3094" s="5" t="str">
        <f>FIXED(EXP('WinBUGS output'!M3093),2)</f>
        <v>0.43</v>
      </c>
      <c r="AB3094" s="5" t="str">
        <f>FIXED(EXP('WinBUGS output'!O3093),2)</f>
        <v>4.31</v>
      </c>
    </row>
    <row r="3095" spans="1:28" x14ac:dyDescent="0.25">
      <c r="A3095" s="15">
        <v>45</v>
      </c>
      <c r="B3095" s="15">
        <v>79</v>
      </c>
      <c r="C3095" s="5" t="str">
        <f>VLOOKUP(A3095,'WinBUGS output'!A:C,3,FALSE)</f>
        <v>Psychoeducational group programme</v>
      </c>
      <c r="D3095" s="5" t="str">
        <f>VLOOKUP(B3095,'WinBUGS output'!A:C,3,FALSE)</f>
        <v>CBT individual (over 15 sessions) + any AD</v>
      </c>
      <c r="E3095" s="5" t="str">
        <f>FIXED('WinBUGS output'!N3094,2)</f>
        <v>0.87</v>
      </c>
      <c r="F3095" s="5" t="str">
        <f>FIXED('WinBUGS output'!M3094,2)</f>
        <v>-0.37</v>
      </c>
      <c r="G3095" s="5" t="str">
        <f>FIXED('WinBUGS output'!O3094,2)</f>
        <v>2.19</v>
      </c>
      <c r="H3095" s="38"/>
      <c r="I3095" s="38"/>
      <c r="J3095" s="38"/>
      <c r="X3095" s="5" t="str">
        <f t="shared" si="108"/>
        <v>Psychoeducational group programme</v>
      </c>
      <c r="Y3095" s="5" t="str">
        <f t="shared" si="109"/>
        <v>CBT individual (over 15 sessions) + any AD</v>
      </c>
      <c r="Z3095" s="5" t="str">
        <f>FIXED(EXP('WinBUGS output'!N3094),2)</f>
        <v>2.38</v>
      </c>
      <c r="AA3095" s="5" t="str">
        <f>FIXED(EXP('WinBUGS output'!M3094),2)</f>
        <v>0.69</v>
      </c>
      <c r="AB3095" s="5" t="str">
        <f>FIXED(EXP('WinBUGS output'!O3094),2)</f>
        <v>8.90</v>
      </c>
    </row>
    <row r="3096" spans="1:28" x14ac:dyDescent="0.25">
      <c r="A3096" s="15">
        <v>45</v>
      </c>
      <c r="B3096" s="15">
        <v>80</v>
      </c>
      <c r="C3096" s="5" t="str">
        <f>VLOOKUP(A3096,'WinBUGS output'!A:C,3,FALSE)</f>
        <v>Psychoeducational group programme</v>
      </c>
      <c r="D3096" s="5" t="str">
        <f>VLOOKUP(B3096,'WinBUGS output'!A:C,3,FALSE)</f>
        <v>CBT individual (over 15 sessions) + any TCA</v>
      </c>
      <c r="E3096" s="5" t="str">
        <f>FIXED('WinBUGS output'!N3095,2)</f>
        <v>0.77</v>
      </c>
      <c r="F3096" s="5" t="str">
        <f>FIXED('WinBUGS output'!M3095,2)</f>
        <v>-0.34</v>
      </c>
      <c r="G3096" s="5" t="str">
        <f>FIXED('WinBUGS output'!O3095,2)</f>
        <v>1.92</v>
      </c>
      <c r="H3096" s="38"/>
      <c r="I3096" s="38"/>
      <c r="J3096" s="38"/>
      <c r="X3096" s="5" t="str">
        <f t="shared" si="108"/>
        <v>Psychoeducational group programme</v>
      </c>
      <c r="Y3096" s="5" t="str">
        <f t="shared" si="109"/>
        <v>CBT individual (over 15 sessions) + any TCA</v>
      </c>
      <c r="Z3096" s="5" t="str">
        <f>FIXED(EXP('WinBUGS output'!N3095),2)</f>
        <v>2.16</v>
      </c>
      <c r="AA3096" s="5" t="str">
        <f>FIXED(EXP('WinBUGS output'!M3095),2)</f>
        <v>0.71</v>
      </c>
      <c r="AB3096" s="5" t="str">
        <f>FIXED(EXP('WinBUGS output'!O3095),2)</f>
        <v>6.84</v>
      </c>
    </row>
    <row r="3097" spans="1:28" x14ac:dyDescent="0.25">
      <c r="A3097" s="15">
        <v>45</v>
      </c>
      <c r="B3097" s="15">
        <v>81</v>
      </c>
      <c r="C3097" s="5" t="str">
        <f>VLOOKUP(A3097,'WinBUGS output'!A:C,3,FALSE)</f>
        <v>Psychoeducational group programme</v>
      </c>
      <c r="D3097" s="5" t="str">
        <f>VLOOKUP(B3097,'WinBUGS output'!A:C,3,FALSE)</f>
        <v>CBT individual (over 15 sessions) + imipramine</v>
      </c>
      <c r="E3097" s="5" t="str">
        <f>FIXED('WinBUGS output'!N3096,2)</f>
        <v>0.75</v>
      </c>
      <c r="F3097" s="5" t="str">
        <f>FIXED('WinBUGS output'!M3096,2)</f>
        <v>-0.43</v>
      </c>
      <c r="G3097" s="5" t="str">
        <f>FIXED('WinBUGS output'!O3096,2)</f>
        <v>1.96</v>
      </c>
      <c r="H3097" s="38"/>
      <c r="I3097" s="38"/>
      <c r="J3097" s="38"/>
      <c r="X3097" s="5" t="str">
        <f t="shared" si="108"/>
        <v>Psychoeducational group programme</v>
      </c>
      <c r="Y3097" s="5" t="str">
        <f t="shared" si="109"/>
        <v>CBT individual (over 15 sessions) + imipramine</v>
      </c>
      <c r="Z3097" s="5" t="str">
        <f>FIXED(EXP('WinBUGS output'!N3096),2)</f>
        <v>2.12</v>
      </c>
      <c r="AA3097" s="5" t="str">
        <f>FIXED(EXP('WinBUGS output'!M3096),2)</f>
        <v>0.65</v>
      </c>
      <c r="AB3097" s="5" t="str">
        <f>FIXED(EXP('WinBUGS output'!O3096),2)</f>
        <v>7.13</v>
      </c>
    </row>
    <row r="3098" spans="1:28" x14ac:dyDescent="0.25">
      <c r="A3098" s="15">
        <v>45</v>
      </c>
      <c r="B3098" s="15">
        <v>82</v>
      </c>
      <c r="C3098" s="5" t="str">
        <f>VLOOKUP(A3098,'WinBUGS output'!A:C,3,FALSE)</f>
        <v>Psychoeducational group programme</v>
      </c>
      <c r="D3098" s="5" t="str">
        <f>VLOOKUP(B3098,'WinBUGS output'!A:C,3,FALSE)</f>
        <v>CBT group (under 15 sessions) + imipramine</v>
      </c>
      <c r="E3098" s="5" t="str">
        <f>FIXED('WinBUGS output'!N3097,2)</f>
        <v>1.62</v>
      </c>
      <c r="F3098" s="5" t="str">
        <f>FIXED('WinBUGS output'!M3097,2)</f>
        <v>-0.01</v>
      </c>
      <c r="G3098" s="5" t="str">
        <f>FIXED('WinBUGS output'!O3097,2)</f>
        <v>3.28</v>
      </c>
      <c r="H3098" s="38"/>
      <c r="I3098" s="38"/>
      <c r="J3098" s="38"/>
      <c r="X3098" s="5" t="str">
        <f t="shared" si="108"/>
        <v>Psychoeducational group programme</v>
      </c>
      <c r="Y3098" s="5" t="str">
        <f t="shared" si="109"/>
        <v>CBT group (under 15 sessions) + imipramine</v>
      </c>
      <c r="Z3098" s="5" t="str">
        <f>FIXED(EXP('WinBUGS output'!N3097),2)</f>
        <v>5.04</v>
      </c>
      <c r="AA3098" s="5" t="str">
        <f>FIXED(EXP('WinBUGS output'!M3097),2)</f>
        <v>0.99</v>
      </c>
      <c r="AB3098" s="5" t="str">
        <f>FIXED(EXP('WinBUGS output'!O3097),2)</f>
        <v>26.66</v>
      </c>
    </row>
    <row r="3099" spans="1:28" x14ac:dyDescent="0.25">
      <c r="A3099" s="15">
        <v>45</v>
      </c>
      <c r="B3099" s="15">
        <v>83</v>
      </c>
      <c r="C3099" s="5" t="str">
        <f>VLOOKUP(A3099,'WinBUGS output'!A:C,3,FALSE)</f>
        <v>Psychoeducational group programme</v>
      </c>
      <c r="D3099" s="5" t="str">
        <f>VLOOKUP(B3099,'WinBUGS output'!A:C,3,FALSE)</f>
        <v>Problem solving individual + any SSRI</v>
      </c>
      <c r="E3099" s="5" t="str">
        <f>FIXED('WinBUGS output'!N3098,2)</f>
        <v>-0.05</v>
      </c>
      <c r="F3099" s="5" t="str">
        <f>FIXED('WinBUGS output'!M3098,2)</f>
        <v>-1.63</v>
      </c>
      <c r="G3099" s="5" t="str">
        <f>FIXED('WinBUGS output'!O3098,2)</f>
        <v>1.51</v>
      </c>
      <c r="H3099" s="38"/>
      <c r="I3099" s="38"/>
      <c r="J3099" s="38"/>
      <c r="X3099" s="5" t="str">
        <f t="shared" si="108"/>
        <v>Psychoeducational group programme</v>
      </c>
      <c r="Y3099" s="5" t="str">
        <f t="shared" si="109"/>
        <v>Problem solving individual + any SSRI</v>
      </c>
      <c r="Z3099" s="5" t="str">
        <f>FIXED(EXP('WinBUGS output'!N3098),2)</f>
        <v>0.95</v>
      </c>
      <c r="AA3099" s="5" t="str">
        <f>FIXED(EXP('WinBUGS output'!M3098),2)</f>
        <v>0.20</v>
      </c>
      <c r="AB3099" s="5" t="str">
        <f>FIXED(EXP('WinBUGS output'!O3098),2)</f>
        <v>4.52</v>
      </c>
    </row>
    <row r="3100" spans="1:28" x14ac:dyDescent="0.25">
      <c r="A3100" s="15">
        <v>45</v>
      </c>
      <c r="B3100" s="15">
        <v>84</v>
      </c>
      <c r="C3100" s="5" t="str">
        <f>VLOOKUP(A3100,'WinBUGS output'!A:C,3,FALSE)</f>
        <v>Psychoeducational group programme</v>
      </c>
      <c r="D3100" s="5" t="str">
        <f>VLOOKUP(B3100,'WinBUGS output'!A:C,3,FALSE)</f>
        <v>Supportive psychotherapy + any SSRI</v>
      </c>
      <c r="E3100" s="5" t="str">
        <f>FIXED('WinBUGS output'!N3099,2)</f>
        <v>0.69</v>
      </c>
      <c r="F3100" s="5" t="str">
        <f>FIXED('WinBUGS output'!M3099,2)</f>
        <v>-1.31</v>
      </c>
      <c r="G3100" s="5" t="str">
        <f>FIXED('WinBUGS output'!O3099,2)</f>
        <v>2.66</v>
      </c>
      <c r="H3100" s="38"/>
      <c r="I3100" s="38"/>
      <c r="J3100" s="38"/>
      <c r="X3100" s="5" t="str">
        <f t="shared" si="108"/>
        <v>Psychoeducational group programme</v>
      </c>
      <c r="Y3100" s="5" t="str">
        <f t="shared" si="109"/>
        <v>Supportive psychotherapy + any SSRI</v>
      </c>
      <c r="Z3100" s="5" t="str">
        <f>FIXED(EXP('WinBUGS output'!N3099),2)</f>
        <v>2.00</v>
      </c>
      <c r="AA3100" s="5" t="str">
        <f>FIXED(EXP('WinBUGS output'!M3099),2)</f>
        <v>0.27</v>
      </c>
      <c r="AB3100" s="5" t="str">
        <f>FIXED(EXP('WinBUGS output'!O3099),2)</f>
        <v>14.32</v>
      </c>
    </row>
    <row r="3101" spans="1:28" x14ac:dyDescent="0.25">
      <c r="A3101" s="15">
        <v>45</v>
      </c>
      <c r="B3101" s="15">
        <v>85</v>
      </c>
      <c r="C3101" s="5" t="str">
        <f>VLOOKUP(A3101,'WinBUGS output'!A:C,3,FALSE)</f>
        <v>Psychoeducational group programme</v>
      </c>
      <c r="D3101" s="5" t="str">
        <f>VLOOKUP(B3101,'WinBUGS output'!A:C,3,FALSE)</f>
        <v>Interpersonal psychotherapy (IPT) + any AD</v>
      </c>
      <c r="E3101" s="5" t="str">
        <f>FIXED('WinBUGS output'!N3100,2)</f>
        <v>0.54</v>
      </c>
      <c r="F3101" s="5" t="str">
        <f>FIXED('WinBUGS output'!M3100,2)</f>
        <v>-0.90</v>
      </c>
      <c r="G3101" s="5" t="str">
        <f>FIXED('WinBUGS output'!O3100,2)</f>
        <v>2.01</v>
      </c>
      <c r="H3101" s="38"/>
      <c r="I3101" s="38"/>
      <c r="J3101" s="38"/>
      <c r="X3101" s="5" t="str">
        <f t="shared" si="108"/>
        <v>Psychoeducational group programme</v>
      </c>
      <c r="Y3101" s="5" t="str">
        <f t="shared" si="109"/>
        <v>Interpersonal psychotherapy (IPT) + any AD</v>
      </c>
      <c r="Z3101" s="5" t="str">
        <f>FIXED(EXP('WinBUGS output'!N3100),2)</f>
        <v>1.72</v>
      </c>
      <c r="AA3101" s="5" t="str">
        <f>FIXED(EXP('WinBUGS output'!M3100),2)</f>
        <v>0.41</v>
      </c>
      <c r="AB3101" s="5" t="str">
        <f>FIXED(EXP('WinBUGS output'!O3100),2)</f>
        <v>7.45</v>
      </c>
    </row>
    <row r="3102" spans="1:28" x14ac:dyDescent="0.25">
      <c r="A3102" s="15">
        <v>45</v>
      </c>
      <c r="B3102" s="15">
        <v>86</v>
      </c>
      <c r="C3102" s="5" t="str">
        <f>VLOOKUP(A3102,'WinBUGS output'!A:C,3,FALSE)</f>
        <v>Psychoeducational group programme</v>
      </c>
      <c r="D3102" s="5" t="str">
        <f>VLOOKUP(B3102,'WinBUGS output'!A:C,3,FALSE)</f>
        <v>Interpersonal psychotherapy (IPT) + imipramine</v>
      </c>
      <c r="E3102" s="5" t="str">
        <f>FIXED('WinBUGS output'!N3101,2)</f>
        <v>0.43</v>
      </c>
      <c r="F3102" s="5" t="str">
        <f>FIXED('WinBUGS output'!M3101,2)</f>
        <v>-1.13</v>
      </c>
      <c r="G3102" s="5" t="str">
        <f>FIXED('WinBUGS output'!O3101,2)</f>
        <v>2.02</v>
      </c>
      <c r="H3102" s="38"/>
      <c r="I3102" s="38"/>
      <c r="J3102" s="38"/>
      <c r="X3102" s="5" t="str">
        <f t="shared" si="108"/>
        <v>Psychoeducational group programme</v>
      </c>
      <c r="Y3102" s="5" t="str">
        <f t="shared" si="109"/>
        <v>Interpersonal psychotherapy (IPT) + imipramine</v>
      </c>
      <c r="Z3102" s="5" t="str">
        <f>FIXED(EXP('WinBUGS output'!N3101),2)</f>
        <v>1.54</v>
      </c>
      <c r="AA3102" s="5" t="str">
        <f>FIXED(EXP('WinBUGS output'!M3101),2)</f>
        <v>0.32</v>
      </c>
      <c r="AB3102" s="5" t="str">
        <f>FIXED(EXP('WinBUGS output'!O3101),2)</f>
        <v>7.50</v>
      </c>
    </row>
    <row r="3103" spans="1:28" x14ac:dyDescent="0.25">
      <c r="A3103" s="15">
        <v>45</v>
      </c>
      <c r="B3103" s="15">
        <v>87</v>
      </c>
      <c r="C3103" s="5" t="str">
        <f>VLOOKUP(A3103,'WinBUGS output'!A:C,3,FALSE)</f>
        <v>Psychoeducational group programme</v>
      </c>
      <c r="D3103" s="5" t="str">
        <f>VLOOKUP(B3103,'WinBUGS output'!A:C,3,FALSE)</f>
        <v>Short-term psychodynamic psychotherapy individual + Any AD</v>
      </c>
      <c r="E3103" s="5" t="str">
        <f>FIXED('WinBUGS output'!N3102,2)</f>
        <v>1.19</v>
      </c>
      <c r="F3103" s="5" t="str">
        <f>FIXED('WinBUGS output'!M3102,2)</f>
        <v>0.06</v>
      </c>
      <c r="G3103" s="5" t="str">
        <f>FIXED('WinBUGS output'!O3102,2)</f>
        <v>2.34</v>
      </c>
      <c r="H3103" s="38"/>
      <c r="I3103" s="38"/>
      <c r="J3103" s="38"/>
      <c r="X3103" s="5" t="str">
        <f t="shared" si="108"/>
        <v>Psychoeducational group programme</v>
      </c>
      <c r="Y3103" s="5" t="str">
        <f t="shared" si="109"/>
        <v>Short-term psychodynamic psychotherapy individual + Any AD</v>
      </c>
      <c r="Z3103" s="5" t="str">
        <f>FIXED(EXP('WinBUGS output'!N3102),2)</f>
        <v>3.28</v>
      </c>
      <c r="AA3103" s="5" t="str">
        <f>FIXED(EXP('WinBUGS output'!M3102),2)</f>
        <v>1.07</v>
      </c>
      <c r="AB3103" s="5" t="str">
        <f>FIXED(EXP('WinBUGS output'!O3102),2)</f>
        <v>10.39</v>
      </c>
    </row>
    <row r="3104" spans="1:28" x14ac:dyDescent="0.25">
      <c r="A3104" s="15">
        <v>45</v>
      </c>
      <c r="B3104" s="15">
        <v>88</v>
      </c>
      <c r="C3104" s="5" t="str">
        <f>VLOOKUP(A3104,'WinBUGS output'!A:C,3,FALSE)</f>
        <v>Psychoeducational group programme</v>
      </c>
      <c r="D3104" s="5" t="str">
        <f>VLOOKUP(B3104,'WinBUGS output'!A:C,3,FALSE)</f>
        <v>Short-term psychodynamic psychotherapy individual + any SSRI</v>
      </c>
      <c r="E3104" s="5" t="str">
        <f>FIXED('WinBUGS output'!N3103,2)</f>
        <v>1.17</v>
      </c>
      <c r="F3104" s="5" t="str">
        <f>FIXED('WinBUGS output'!M3103,2)</f>
        <v>-0.14</v>
      </c>
      <c r="G3104" s="5" t="str">
        <f>FIXED('WinBUGS output'!O3103,2)</f>
        <v>2.51</v>
      </c>
      <c r="H3104" s="38"/>
      <c r="I3104" s="38"/>
      <c r="J3104" s="38"/>
      <c r="X3104" s="5" t="str">
        <f t="shared" si="108"/>
        <v>Psychoeducational group programme</v>
      </c>
      <c r="Y3104" s="5" t="str">
        <f t="shared" si="109"/>
        <v>Short-term psychodynamic psychotherapy individual + any SSRI</v>
      </c>
      <c r="Z3104" s="5" t="str">
        <f>FIXED(EXP('WinBUGS output'!N3103),2)</f>
        <v>3.23</v>
      </c>
      <c r="AA3104" s="5" t="str">
        <f>FIXED(EXP('WinBUGS output'!M3103),2)</f>
        <v>0.87</v>
      </c>
      <c r="AB3104" s="5" t="str">
        <f>FIXED(EXP('WinBUGS output'!O3103),2)</f>
        <v>12.26</v>
      </c>
    </row>
    <row r="3105" spans="1:28" x14ac:dyDescent="0.25">
      <c r="A3105" s="15">
        <v>45</v>
      </c>
      <c r="B3105" s="15">
        <v>89</v>
      </c>
      <c r="C3105" s="5" t="str">
        <f>VLOOKUP(A3105,'WinBUGS output'!A:C,3,FALSE)</f>
        <v>Psychoeducational group programme</v>
      </c>
      <c r="D3105" s="5" t="str">
        <f>VLOOKUP(B3105,'WinBUGS output'!A:C,3,FALSE)</f>
        <v>CBT individual (over 15 sessions) + Pill placebo</v>
      </c>
      <c r="E3105" s="5" t="str">
        <f>FIXED('WinBUGS output'!N3104,2)</f>
        <v>-0.40</v>
      </c>
      <c r="F3105" s="5" t="str">
        <f>FIXED('WinBUGS output'!M3104,2)</f>
        <v>-1.92</v>
      </c>
      <c r="G3105" s="5" t="str">
        <f>FIXED('WinBUGS output'!O3104,2)</f>
        <v>1.03</v>
      </c>
      <c r="H3105" s="38"/>
      <c r="I3105" s="38"/>
      <c r="J3105" s="38"/>
      <c r="X3105" s="5" t="str">
        <f t="shared" si="108"/>
        <v>Psychoeducational group programme</v>
      </c>
      <c r="Y3105" s="5" t="str">
        <f t="shared" si="109"/>
        <v>CBT individual (over 15 sessions) + Pill placebo</v>
      </c>
      <c r="Z3105" s="5" t="str">
        <f>FIXED(EXP('WinBUGS output'!N3104),2)</f>
        <v>0.67</v>
      </c>
      <c r="AA3105" s="5" t="str">
        <f>FIXED(EXP('WinBUGS output'!M3104),2)</f>
        <v>0.15</v>
      </c>
      <c r="AB3105" s="5" t="str">
        <f>FIXED(EXP('WinBUGS output'!O3104),2)</f>
        <v>2.81</v>
      </c>
    </row>
    <row r="3106" spans="1:28" x14ac:dyDescent="0.25">
      <c r="A3106" s="15">
        <v>45</v>
      </c>
      <c r="B3106" s="15">
        <v>90</v>
      </c>
      <c r="C3106" s="5" t="str">
        <f>VLOOKUP(A3106,'WinBUGS output'!A:C,3,FALSE)</f>
        <v>Psychoeducational group programme</v>
      </c>
      <c r="D3106" s="5" t="str">
        <f>VLOOKUP(B3106,'WinBUGS output'!A:C,3,FALSE)</f>
        <v xml:space="preserve">Interpersonal psychotherapy (IPT) + Pill placebo </v>
      </c>
      <c r="E3106" s="5" t="str">
        <f>FIXED('WinBUGS output'!N3105,2)</f>
        <v>-0.23</v>
      </c>
      <c r="F3106" s="5" t="str">
        <f>FIXED('WinBUGS output'!M3105,2)</f>
        <v>-1.62</v>
      </c>
      <c r="G3106" s="5" t="str">
        <f>FIXED('WinBUGS output'!O3105,2)</f>
        <v>1.14</v>
      </c>
      <c r="H3106" s="38"/>
      <c r="I3106" s="38"/>
      <c r="J3106" s="38"/>
      <c r="X3106" s="5" t="str">
        <f t="shared" si="108"/>
        <v>Psychoeducational group programme</v>
      </c>
      <c r="Y3106" s="5" t="str">
        <f t="shared" si="109"/>
        <v xml:space="preserve">Interpersonal psychotherapy (IPT) + Pill placebo </v>
      </c>
      <c r="Z3106" s="5" t="str">
        <f>FIXED(EXP('WinBUGS output'!N3105),2)</f>
        <v>0.79</v>
      </c>
      <c r="AA3106" s="5" t="str">
        <f>FIXED(EXP('WinBUGS output'!M3105),2)</f>
        <v>0.20</v>
      </c>
      <c r="AB3106" s="5" t="str">
        <f>FIXED(EXP('WinBUGS output'!O3105),2)</f>
        <v>3.13</v>
      </c>
    </row>
    <row r="3107" spans="1:28" x14ac:dyDescent="0.25">
      <c r="A3107" s="15">
        <v>45</v>
      </c>
      <c r="B3107" s="15">
        <v>91</v>
      </c>
      <c r="C3107" s="5" t="str">
        <f>VLOOKUP(A3107,'WinBUGS output'!A:C,3,FALSE)</f>
        <v>Psychoeducational group programme</v>
      </c>
      <c r="D3107" s="5" t="str">
        <f>VLOOKUP(B3107,'WinBUGS output'!A:C,3,FALSE)</f>
        <v>Exercise + CBT individual (under 15 sessions)</v>
      </c>
      <c r="E3107" s="5" t="str">
        <f>FIXED('WinBUGS output'!N3106,2)</f>
        <v>0.35</v>
      </c>
      <c r="F3107" s="5" t="str">
        <f>FIXED('WinBUGS output'!M3106,2)</f>
        <v>-0.92</v>
      </c>
      <c r="G3107" s="5" t="str">
        <f>FIXED('WinBUGS output'!O3106,2)</f>
        <v>1.58</v>
      </c>
      <c r="H3107" s="38"/>
      <c r="I3107" s="38"/>
      <c r="J3107" s="38"/>
      <c r="X3107" s="5" t="str">
        <f t="shared" si="108"/>
        <v>Psychoeducational group programme</v>
      </c>
      <c r="Y3107" s="5" t="str">
        <f t="shared" si="109"/>
        <v>Exercise + CBT individual (under 15 sessions)</v>
      </c>
      <c r="Z3107" s="5" t="str">
        <f>FIXED(EXP('WinBUGS output'!N3106),2)</f>
        <v>1.41</v>
      </c>
      <c r="AA3107" s="5" t="str">
        <f>FIXED(EXP('WinBUGS output'!M3106),2)</f>
        <v>0.40</v>
      </c>
      <c r="AB3107" s="5" t="str">
        <f>FIXED(EXP('WinBUGS output'!O3106),2)</f>
        <v>4.86</v>
      </c>
    </row>
    <row r="3108" spans="1:28" x14ac:dyDescent="0.25">
      <c r="A3108" s="15">
        <v>45</v>
      </c>
      <c r="B3108" s="15">
        <v>92</v>
      </c>
      <c r="C3108" s="5" t="str">
        <f>VLOOKUP(A3108,'WinBUGS output'!A:C,3,FALSE)</f>
        <v>Psychoeducational group programme</v>
      </c>
      <c r="D3108" s="5" t="str">
        <f>VLOOKUP(B3108,'WinBUGS output'!A:C,3,FALSE)</f>
        <v>Exercise + Sertraline</v>
      </c>
      <c r="E3108" s="5" t="str">
        <f>FIXED('WinBUGS output'!N3107,2)</f>
        <v>0.46</v>
      </c>
      <c r="F3108" s="5" t="str">
        <f>FIXED('WinBUGS output'!M3107,2)</f>
        <v>-0.56</v>
      </c>
      <c r="G3108" s="5" t="str">
        <f>FIXED('WinBUGS output'!O3107,2)</f>
        <v>1.54</v>
      </c>
      <c r="H3108" s="38"/>
      <c r="I3108" s="38"/>
      <c r="J3108" s="38"/>
      <c r="X3108" s="5" t="str">
        <f t="shared" si="108"/>
        <v>Psychoeducational group programme</v>
      </c>
      <c r="Y3108" s="5" t="str">
        <f t="shared" si="109"/>
        <v>Exercise + Sertraline</v>
      </c>
      <c r="Z3108" s="5" t="str">
        <f>FIXED(EXP('WinBUGS output'!N3107),2)</f>
        <v>1.58</v>
      </c>
      <c r="AA3108" s="5" t="str">
        <f>FIXED(EXP('WinBUGS output'!M3107),2)</f>
        <v>0.57</v>
      </c>
      <c r="AB3108" s="5" t="str">
        <f>FIXED(EXP('WinBUGS output'!O3107),2)</f>
        <v>4.65</v>
      </c>
    </row>
    <row r="3109" spans="1:28" x14ac:dyDescent="0.25">
      <c r="A3109" s="15">
        <v>46</v>
      </c>
      <c r="B3109" s="15">
        <v>47</v>
      </c>
      <c r="C3109" s="5" t="str">
        <f>VLOOKUP(A3109,'WinBUGS output'!A:C,3,FALSE)</f>
        <v>Psychoeducational group programme + TAU</v>
      </c>
      <c r="D3109" s="5" t="str">
        <f>VLOOKUP(B3109,'WinBUGS output'!A:C,3,FALSE)</f>
        <v>Interpersonal psychotherapy (IPT)</v>
      </c>
      <c r="E3109" s="5" t="str">
        <f>FIXED('WinBUGS output'!N3108,2)</f>
        <v>0.20</v>
      </c>
      <c r="F3109" s="5" t="str">
        <f>FIXED('WinBUGS output'!M3108,2)</f>
        <v>-0.59</v>
      </c>
      <c r="G3109" s="5" t="str">
        <f>FIXED('WinBUGS output'!O3108,2)</f>
        <v>0.97</v>
      </c>
      <c r="H3109" s="38"/>
      <c r="I3109" s="38"/>
      <c r="J3109" s="38"/>
      <c r="X3109" s="5" t="str">
        <f t="shared" si="108"/>
        <v>Psychoeducational group programme + TAU</v>
      </c>
      <c r="Y3109" s="5" t="str">
        <f t="shared" si="109"/>
        <v>Interpersonal psychotherapy (IPT)</v>
      </c>
      <c r="Z3109" s="5" t="str">
        <f>FIXED(EXP('WinBUGS output'!N3108),2)</f>
        <v>1.22</v>
      </c>
      <c r="AA3109" s="5" t="str">
        <f>FIXED(EXP('WinBUGS output'!M3108),2)</f>
        <v>0.56</v>
      </c>
      <c r="AB3109" s="5" t="str">
        <f>FIXED(EXP('WinBUGS output'!O3108),2)</f>
        <v>2.63</v>
      </c>
    </row>
    <row r="3110" spans="1:28" x14ac:dyDescent="0.25">
      <c r="A3110" s="15">
        <v>46</v>
      </c>
      <c r="B3110" s="15">
        <v>48</v>
      </c>
      <c r="C3110" s="5" t="str">
        <f>VLOOKUP(A3110,'WinBUGS output'!A:C,3,FALSE)</f>
        <v>Psychoeducational group programme + TAU</v>
      </c>
      <c r="D3110" s="5" t="str">
        <f>VLOOKUP(B3110,'WinBUGS output'!A:C,3,FALSE)</f>
        <v>Interpersonal psychotherapy (IPT) + TAU</v>
      </c>
      <c r="E3110" s="5" t="str">
        <f>FIXED('WinBUGS output'!N3109,2)</f>
        <v>0.02</v>
      </c>
      <c r="F3110" s="5" t="str">
        <f>FIXED('WinBUGS output'!M3109,2)</f>
        <v>-1.06</v>
      </c>
      <c r="G3110" s="5" t="str">
        <f>FIXED('WinBUGS output'!O3109,2)</f>
        <v>0.98</v>
      </c>
      <c r="H3110" s="38"/>
      <c r="I3110" s="38"/>
      <c r="J3110" s="38"/>
      <c r="X3110" s="5" t="str">
        <f t="shared" si="108"/>
        <v>Psychoeducational group programme + TAU</v>
      </c>
      <c r="Y3110" s="5" t="str">
        <f t="shared" si="109"/>
        <v>Interpersonal psychotherapy (IPT) + TAU</v>
      </c>
      <c r="Z3110" s="5" t="str">
        <f>FIXED(EXP('WinBUGS output'!N3109),2)</f>
        <v>1.02</v>
      </c>
      <c r="AA3110" s="5" t="str">
        <f>FIXED(EXP('WinBUGS output'!M3109),2)</f>
        <v>0.35</v>
      </c>
      <c r="AB3110" s="5" t="str">
        <f>FIXED(EXP('WinBUGS output'!O3109),2)</f>
        <v>2.67</v>
      </c>
    </row>
    <row r="3111" spans="1:28" x14ac:dyDescent="0.25">
      <c r="A3111" s="15">
        <v>46</v>
      </c>
      <c r="B3111" s="15">
        <v>49</v>
      </c>
      <c r="C3111" s="5" t="str">
        <f>VLOOKUP(A3111,'WinBUGS output'!A:C,3,FALSE)</f>
        <v>Psychoeducational group programme + TAU</v>
      </c>
      <c r="D3111" s="5" t="str">
        <f>VLOOKUP(B3111,'WinBUGS output'!A:C,3,FALSE)</f>
        <v>Emotion-focused therapy (EFT)</v>
      </c>
      <c r="E3111" s="5" t="str">
        <f>FIXED('WinBUGS output'!N3110,2)</f>
        <v>0.11</v>
      </c>
      <c r="F3111" s="5" t="str">
        <f>FIXED('WinBUGS output'!M3110,2)</f>
        <v>-0.92</v>
      </c>
      <c r="G3111" s="5" t="str">
        <f>FIXED('WinBUGS output'!O3110,2)</f>
        <v>1.06</v>
      </c>
      <c r="H3111" s="38"/>
      <c r="I3111" s="38"/>
      <c r="J3111" s="38"/>
      <c r="X3111" s="5" t="str">
        <f t="shared" si="108"/>
        <v>Psychoeducational group programme + TAU</v>
      </c>
      <c r="Y3111" s="5" t="str">
        <f t="shared" si="109"/>
        <v>Emotion-focused therapy (EFT)</v>
      </c>
      <c r="Z3111" s="5" t="str">
        <f>FIXED(EXP('WinBUGS output'!N3110),2)</f>
        <v>1.11</v>
      </c>
      <c r="AA3111" s="5" t="str">
        <f>FIXED(EXP('WinBUGS output'!M3110),2)</f>
        <v>0.40</v>
      </c>
      <c r="AB3111" s="5" t="str">
        <f>FIXED(EXP('WinBUGS output'!O3110),2)</f>
        <v>2.90</v>
      </c>
    </row>
    <row r="3112" spans="1:28" x14ac:dyDescent="0.25">
      <c r="A3112" s="15">
        <v>46</v>
      </c>
      <c r="B3112" s="15">
        <v>50</v>
      </c>
      <c r="C3112" s="5" t="str">
        <f>VLOOKUP(A3112,'WinBUGS output'!A:C,3,FALSE)</f>
        <v>Psychoeducational group programme + TAU</v>
      </c>
      <c r="D3112" s="5" t="str">
        <f>VLOOKUP(B3112,'WinBUGS output'!A:C,3,FALSE)</f>
        <v>Interpersonal counselling</v>
      </c>
      <c r="E3112" s="5" t="str">
        <f>FIXED('WinBUGS output'!N3111,2)</f>
        <v>0.14</v>
      </c>
      <c r="F3112" s="5" t="str">
        <f>FIXED('WinBUGS output'!M3111,2)</f>
        <v>-0.81</v>
      </c>
      <c r="G3112" s="5" t="str">
        <f>FIXED('WinBUGS output'!O3111,2)</f>
        <v>1.05</v>
      </c>
      <c r="H3112" s="38"/>
      <c r="I3112" s="38"/>
      <c r="J3112" s="38"/>
      <c r="X3112" s="5" t="str">
        <f t="shared" si="108"/>
        <v>Psychoeducational group programme + TAU</v>
      </c>
      <c r="Y3112" s="5" t="str">
        <f t="shared" si="109"/>
        <v>Interpersonal counselling</v>
      </c>
      <c r="Z3112" s="5" t="str">
        <f>FIXED(EXP('WinBUGS output'!N3111),2)</f>
        <v>1.15</v>
      </c>
      <c r="AA3112" s="5" t="str">
        <f>FIXED(EXP('WinBUGS output'!M3111),2)</f>
        <v>0.44</v>
      </c>
      <c r="AB3112" s="5" t="str">
        <f>FIXED(EXP('WinBUGS output'!O3111),2)</f>
        <v>2.85</v>
      </c>
    </row>
    <row r="3113" spans="1:28" x14ac:dyDescent="0.25">
      <c r="A3113" s="15">
        <v>46</v>
      </c>
      <c r="B3113" s="15">
        <v>51</v>
      </c>
      <c r="C3113" s="5" t="str">
        <f>VLOOKUP(A3113,'WinBUGS output'!A:C,3,FALSE)</f>
        <v>Psychoeducational group programme + TAU</v>
      </c>
      <c r="D3113" s="5" t="str">
        <f>VLOOKUP(B3113,'WinBUGS output'!A:C,3,FALSE)</f>
        <v>Non-directive counselling</v>
      </c>
      <c r="E3113" s="5" t="str">
        <f>FIXED('WinBUGS output'!N3112,2)</f>
        <v>0.35</v>
      </c>
      <c r="F3113" s="5" t="str">
        <f>FIXED('WinBUGS output'!M3112,2)</f>
        <v>-0.56</v>
      </c>
      <c r="G3113" s="5" t="str">
        <f>FIXED('WinBUGS output'!O3112,2)</f>
        <v>1.29</v>
      </c>
      <c r="H3113" s="38"/>
      <c r="I3113" s="38"/>
      <c r="J3113" s="38"/>
      <c r="X3113" s="5" t="str">
        <f t="shared" si="108"/>
        <v>Psychoeducational group programme + TAU</v>
      </c>
      <c r="Y3113" s="5" t="str">
        <f t="shared" si="109"/>
        <v>Non-directive counselling</v>
      </c>
      <c r="Z3113" s="5" t="str">
        <f>FIXED(EXP('WinBUGS output'!N3112),2)</f>
        <v>1.42</v>
      </c>
      <c r="AA3113" s="5" t="str">
        <f>FIXED(EXP('WinBUGS output'!M3112),2)</f>
        <v>0.57</v>
      </c>
      <c r="AB3113" s="5" t="str">
        <f>FIXED(EXP('WinBUGS output'!O3112),2)</f>
        <v>3.61</v>
      </c>
    </row>
    <row r="3114" spans="1:28" x14ac:dyDescent="0.25">
      <c r="A3114" s="15">
        <v>46</v>
      </c>
      <c r="B3114" s="15">
        <v>52</v>
      </c>
      <c r="C3114" s="5" t="str">
        <f>VLOOKUP(A3114,'WinBUGS output'!A:C,3,FALSE)</f>
        <v>Psychoeducational group programme + TAU</v>
      </c>
      <c r="D3114" s="5" t="str">
        <f>VLOOKUP(B3114,'WinBUGS output'!A:C,3,FALSE)</f>
        <v>Non-directive counselling + TAU</v>
      </c>
      <c r="E3114" s="5" t="str">
        <f>FIXED('WinBUGS output'!N3113,2)</f>
        <v>0.31</v>
      </c>
      <c r="F3114" s="5" t="str">
        <f>FIXED('WinBUGS output'!M3113,2)</f>
        <v>-0.61</v>
      </c>
      <c r="G3114" s="5" t="str">
        <f>FIXED('WinBUGS output'!O3113,2)</f>
        <v>1.27</v>
      </c>
      <c r="H3114" s="38"/>
      <c r="I3114" s="38"/>
      <c r="J3114" s="38"/>
      <c r="X3114" s="5" t="str">
        <f t="shared" si="108"/>
        <v>Psychoeducational group programme + TAU</v>
      </c>
      <c r="Y3114" s="5" t="str">
        <f t="shared" si="109"/>
        <v>Non-directive counselling + TAU</v>
      </c>
      <c r="Z3114" s="5" t="str">
        <f>FIXED(EXP('WinBUGS output'!N3113),2)</f>
        <v>1.37</v>
      </c>
      <c r="AA3114" s="5" t="str">
        <f>FIXED(EXP('WinBUGS output'!M3113),2)</f>
        <v>0.54</v>
      </c>
      <c r="AB3114" s="5" t="str">
        <f>FIXED(EXP('WinBUGS output'!O3113),2)</f>
        <v>3.57</v>
      </c>
    </row>
    <row r="3115" spans="1:28" x14ac:dyDescent="0.25">
      <c r="A3115" s="15">
        <v>46</v>
      </c>
      <c r="B3115" s="15">
        <v>53</v>
      </c>
      <c r="C3115" s="5" t="str">
        <f>VLOOKUP(A3115,'WinBUGS output'!A:C,3,FALSE)</f>
        <v>Psychoeducational group programme + TAU</v>
      </c>
      <c r="D3115" s="5" t="str">
        <f>VLOOKUP(B3115,'WinBUGS output'!A:C,3,FALSE)</f>
        <v>Psychodynamic counselling + TAU</v>
      </c>
      <c r="E3115" s="5" t="str">
        <f>FIXED('WinBUGS output'!N3114,2)</f>
        <v>0.22</v>
      </c>
      <c r="F3115" s="5" t="str">
        <f>FIXED('WinBUGS output'!M3114,2)</f>
        <v>-0.78</v>
      </c>
      <c r="G3115" s="5" t="str">
        <f>FIXED('WinBUGS output'!O3114,2)</f>
        <v>1.20</v>
      </c>
      <c r="H3115" s="38"/>
      <c r="I3115" s="38"/>
      <c r="J3115" s="38"/>
      <c r="X3115" s="5" t="str">
        <f t="shared" si="108"/>
        <v>Psychoeducational group programme + TAU</v>
      </c>
      <c r="Y3115" s="5" t="str">
        <f t="shared" si="109"/>
        <v>Psychodynamic counselling + TAU</v>
      </c>
      <c r="Z3115" s="5" t="str">
        <f>FIXED(EXP('WinBUGS output'!N3114),2)</f>
        <v>1.25</v>
      </c>
      <c r="AA3115" s="5" t="str">
        <f>FIXED(EXP('WinBUGS output'!M3114),2)</f>
        <v>0.46</v>
      </c>
      <c r="AB3115" s="5" t="str">
        <f>FIXED(EXP('WinBUGS output'!O3114),2)</f>
        <v>3.32</v>
      </c>
    </row>
    <row r="3116" spans="1:28" x14ac:dyDescent="0.25">
      <c r="A3116" s="15">
        <v>46</v>
      </c>
      <c r="B3116" s="15">
        <v>54</v>
      </c>
      <c r="C3116" s="5" t="str">
        <f>VLOOKUP(A3116,'WinBUGS output'!A:C,3,FALSE)</f>
        <v>Psychoeducational group programme + TAU</v>
      </c>
      <c r="D3116" s="5" t="str">
        <f>VLOOKUP(B3116,'WinBUGS output'!A:C,3,FALSE)</f>
        <v>Relational client-centered therapy</v>
      </c>
      <c r="E3116" s="5" t="str">
        <f>FIXED('WinBUGS output'!N3115,2)</f>
        <v>0.20</v>
      </c>
      <c r="F3116" s="5" t="str">
        <f>FIXED('WinBUGS output'!M3115,2)</f>
        <v>-0.89</v>
      </c>
      <c r="G3116" s="5" t="str">
        <f>FIXED('WinBUGS output'!O3115,2)</f>
        <v>1.24</v>
      </c>
      <c r="H3116" s="38"/>
      <c r="I3116" s="38"/>
      <c r="J3116" s="38"/>
      <c r="X3116" s="5" t="str">
        <f t="shared" si="108"/>
        <v>Psychoeducational group programme + TAU</v>
      </c>
      <c r="Y3116" s="5" t="str">
        <f t="shared" si="109"/>
        <v>Relational client-centered therapy</v>
      </c>
      <c r="Z3116" s="5" t="str">
        <f>FIXED(EXP('WinBUGS output'!N3115),2)</f>
        <v>1.22</v>
      </c>
      <c r="AA3116" s="5" t="str">
        <f>FIXED(EXP('WinBUGS output'!M3115),2)</f>
        <v>0.41</v>
      </c>
      <c r="AB3116" s="5" t="str">
        <f>FIXED(EXP('WinBUGS output'!O3115),2)</f>
        <v>3.47</v>
      </c>
    </row>
    <row r="3117" spans="1:28" x14ac:dyDescent="0.25">
      <c r="A3117" s="15">
        <v>46</v>
      </c>
      <c r="B3117" s="15">
        <v>55</v>
      </c>
      <c r="C3117" s="5" t="str">
        <f>VLOOKUP(A3117,'WinBUGS output'!A:C,3,FALSE)</f>
        <v>Psychoeducational group programme + TAU</v>
      </c>
      <c r="D3117" s="5" t="str">
        <f>VLOOKUP(B3117,'WinBUGS output'!A:C,3,FALSE)</f>
        <v>Wheel of wellness counselling</v>
      </c>
      <c r="E3117" s="5" t="str">
        <f>FIXED('WinBUGS output'!N3116,2)</f>
        <v>0.14</v>
      </c>
      <c r="F3117" s="5" t="str">
        <f>FIXED('WinBUGS output'!M3116,2)</f>
        <v>-0.97</v>
      </c>
      <c r="G3117" s="5" t="str">
        <f>FIXED('WinBUGS output'!O3116,2)</f>
        <v>1.15</v>
      </c>
      <c r="H3117" s="38"/>
      <c r="I3117" s="38"/>
      <c r="J3117" s="38"/>
      <c r="X3117" s="5" t="str">
        <f t="shared" si="108"/>
        <v>Psychoeducational group programme + TAU</v>
      </c>
      <c r="Y3117" s="5" t="str">
        <f t="shared" si="109"/>
        <v>Wheel of wellness counselling</v>
      </c>
      <c r="Z3117" s="5" t="str">
        <f>FIXED(EXP('WinBUGS output'!N3116),2)</f>
        <v>1.15</v>
      </c>
      <c r="AA3117" s="5" t="str">
        <f>FIXED(EXP('WinBUGS output'!M3116),2)</f>
        <v>0.38</v>
      </c>
      <c r="AB3117" s="5" t="str">
        <f>FIXED(EXP('WinBUGS output'!O3116),2)</f>
        <v>3.17</v>
      </c>
    </row>
    <row r="3118" spans="1:28" x14ac:dyDescent="0.25">
      <c r="A3118" s="15">
        <v>46</v>
      </c>
      <c r="B3118" s="15">
        <v>56</v>
      </c>
      <c r="C3118" s="5" t="str">
        <f>VLOOKUP(A3118,'WinBUGS output'!A:C,3,FALSE)</f>
        <v>Psychoeducational group programme + TAU</v>
      </c>
      <c r="D3118" s="5" t="str">
        <f>VLOOKUP(B3118,'WinBUGS output'!A:C,3,FALSE)</f>
        <v>Problem solving group</v>
      </c>
      <c r="E3118" s="5" t="str">
        <f>FIXED('WinBUGS output'!N3117,2)</f>
        <v>0.16</v>
      </c>
      <c r="F3118" s="5" t="str">
        <f>FIXED('WinBUGS output'!M3117,2)</f>
        <v>-0.89</v>
      </c>
      <c r="G3118" s="5" t="str">
        <f>FIXED('WinBUGS output'!O3117,2)</f>
        <v>1.26</v>
      </c>
      <c r="H3118" s="38"/>
      <c r="I3118" s="38"/>
      <c r="J3118" s="38"/>
      <c r="X3118" s="5" t="str">
        <f t="shared" si="108"/>
        <v>Psychoeducational group programme + TAU</v>
      </c>
      <c r="Y3118" s="5" t="str">
        <f t="shared" si="109"/>
        <v>Problem solving group</v>
      </c>
      <c r="Z3118" s="5" t="str">
        <f>FIXED(EXP('WinBUGS output'!N3117),2)</f>
        <v>1.17</v>
      </c>
      <c r="AA3118" s="5" t="str">
        <f>FIXED(EXP('WinBUGS output'!M3117),2)</f>
        <v>0.41</v>
      </c>
      <c r="AB3118" s="5" t="str">
        <f>FIXED(EXP('WinBUGS output'!O3117),2)</f>
        <v>3.54</v>
      </c>
    </row>
    <row r="3119" spans="1:28" x14ac:dyDescent="0.25">
      <c r="A3119" s="15">
        <v>46</v>
      </c>
      <c r="B3119" s="15">
        <v>57</v>
      </c>
      <c r="C3119" s="5" t="str">
        <f>VLOOKUP(A3119,'WinBUGS output'!A:C,3,FALSE)</f>
        <v>Psychoeducational group programme + TAU</v>
      </c>
      <c r="D3119" s="5" t="str">
        <f>VLOOKUP(B3119,'WinBUGS output'!A:C,3,FALSE)</f>
        <v>Problem solving individual</v>
      </c>
      <c r="E3119" s="5" t="str">
        <f>FIXED('WinBUGS output'!N3118,2)</f>
        <v>0.07</v>
      </c>
      <c r="F3119" s="5" t="str">
        <f>FIXED('WinBUGS output'!M3118,2)</f>
        <v>-0.81</v>
      </c>
      <c r="G3119" s="5" t="str">
        <f>FIXED('WinBUGS output'!O3118,2)</f>
        <v>0.94</v>
      </c>
      <c r="H3119" s="38"/>
      <c r="I3119" s="38"/>
      <c r="J3119" s="38"/>
      <c r="X3119" s="5" t="str">
        <f t="shared" si="108"/>
        <v>Psychoeducational group programme + TAU</v>
      </c>
      <c r="Y3119" s="5" t="str">
        <f t="shared" si="109"/>
        <v>Problem solving individual</v>
      </c>
      <c r="Z3119" s="5" t="str">
        <f>FIXED(EXP('WinBUGS output'!N3118),2)</f>
        <v>1.07</v>
      </c>
      <c r="AA3119" s="5" t="str">
        <f>FIXED(EXP('WinBUGS output'!M3118),2)</f>
        <v>0.44</v>
      </c>
      <c r="AB3119" s="5" t="str">
        <f>FIXED(EXP('WinBUGS output'!O3118),2)</f>
        <v>2.57</v>
      </c>
    </row>
    <row r="3120" spans="1:28" x14ac:dyDescent="0.25">
      <c r="A3120" s="15">
        <v>46</v>
      </c>
      <c r="B3120" s="15">
        <v>58</v>
      </c>
      <c r="C3120" s="5" t="str">
        <f>VLOOKUP(A3120,'WinBUGS output'!A:C,3,FALSE)</f>
        <v>Psychoeducational group programme + TAU</v>
      </c>
      <c r="D3120" s="5" t="str">
        <f>VLOOKUP(B3120,'WinBUGS output'!A:C,3,FALSE)</f>
        <v>Problem solving individual + TAU</v>
      </c>
      <c r="E3120" s="5" t="str">
        <f>FIXED('WinBUGS output'!N3119,2)</f>
        <v>-0.02</v>
      </c>
      <c r="F3120" s="5" t="str">
        <f>FIXED('WinBUGS output'!M3119,2)</f>
        <v>-1.03</v>
      </c>
      <c r="G3120" s="5" t="str">
        <f>FIXED('WinBUGS output'!O3119,2)</f>
        <v>0.95</v>
      </c>
      <c r="H3120" s="38"/>
      <c r="I3120" s="38"/>
      <c r="J3120" s="38"/>
      <c r="X3120" s="5" t="str">
        <f t="shared" si="108"/>
        <v>Psychoeducational group programme + TAU</v>
      </c>
      <c r="Y3120" s="5" t="str">
        <f t="shared" si="109"/>
        <v>Problem solving individual + TAU</v>
      </c>
      <c r="Z3120" s="5" t="str">
        <f>FIXED(EXP('WinBUGS output'!N3119),2)</f>
        <v>0.98</v>
      </c>
      <c r="AA3120" s="5" t="str">
        <f>FIXED(EXP('WinBUGS output'!M3119),2)</f>
        <v>0.36</v>
      </c>
      <c r="AB3120" s="5" t="str">
        <f>FIXED(EXP('WinBUGS output'!O3119),2)</f>
        <v>2.58</v>
      </c>
    </row>
    <row r="3121" spans="1:28" x14ac:dyDescent="0.25">
      <c r="A3121" s="15">
        <v>46</v>
      </c>
      <c r="B3121" s="15">
        <v>59</v>
      </c>
      <c r="C3121" s="5" t="str">
        <f>VLOOKUP(A3121,'WinBUGS output'!A:C,3,FALSE)</f>
        <v>Psychoeducational group programme + TAU</v>
      </c>
      <c r="D3121" s="5" t="str">
        <f>VLOOKUP(B3121,'WinBUGS output'!A:C,3,FALSE)</f>
        <v>Problem solving individual + enhanced TAU</v>
      </c>
      <c r="E3121" s="5" t="str">
        <f>FIXED('WinBUGS output'!N3120,2)</f>
        <v>0.19</v>
      </c>
      <c r="F3121" s="5" t="str">
        <f>FIXED('WinBUGS output'!M3120,2)</f>
        <v>-0.83</v>
      </c>
      <c r="G3121" s="5" t="str">
        <f>FIXED('WinBUGS output'!O3120,2)</f>
        <v>1.27</v>
      </c>
      <c r="H3121" s="38"/>
      <c r="I3121" s="38"/>
      <c r="J3121" s="38"/>
      <c r="X3121" s="5" t="str">
        <f t="shared" si="108"/>
        <v>Psychoeducational group programme + TAU</v>
      </c>
      <c r="Y3121" s="5" t="str">
        <f t="shared" si="109"/>
        <v>Problem solving individual + enhanced TAU</v>
      </c>
      <c r="Z3121" s="5" t="str">
        <f>FIXED(EXP('WinBUGS output'!N3120),2)</f>
        <v>1.21</v>
      </c>
      <c r="AA3121" s="5" t="str">
        <f>FIXED(EXP('WinBUGS output'!M3120),2)</f>
        <v>0.44</v>
      </c>
      <c r="AB3121" s="5" t="str">
        <f>FIXED(EXP('WinBUGS output'!O3120),2)</f>
        <v>3.57</v>
      </c>
    </row>
    <row r="3122" spans="1:28" x14ac:dyDescent="0.25">
      <c r="A3122" s="15">
        <v>46</v>
      </c>
      <c r="B3122" s="15">
        <v>60</v>
      </c>
      <c r="C3122" s="5" t="str">
        <f>VLOOKUP(A3122,'WinBUGS output'!A:C,3,FALSE)</f>
        <v>Psychoeducational group programme + TAU</v>
      </c>
      <c r="D3122" s="5" t="str">
        <f>VLOOKUP(B3122,'WinBUGS output'!A:C,3,FALSE)</f>
        <v>Behavioural activation (BA)</v>
      </c>
      <c r="E3122" s="5" t="str">
        <f>FIXED('WinBUGS output'!N3121,2)</f>
        <v>-0.20</v>
      </c>
      <c r="F3122" s="5" t="str">
        <f>FIXED('WinBUGS output'!M3121,2)</f>
        <v>-1.23</v>
      </c>
      <c r="G3122" s="5" t="str">
        <f>FIXED('WinBUGS output'!O3121,2)</f>
        <v>0.81</v>
      </c>
      <c r="H3122" s="38"/>
      <c r="I3122" s="38"/>
      <c r="J3122" s="38"/>
      <c r="X3122" s="5" t="str">
        <f t="shared" si="108"/>
        <v>Psychoeducational group programme + TAU</v>
      </c>
      <c r="Y3122" s="5" t="str">
        <f t="shared" si="109"/>
        <v>Behavioural activation (BA)</v>
      </c>
      <c r="Z3122" s="5" t="str">
        <f>FIXED(EXP('WinBUGS output'!N3121),2)</f>
        <v>0.82</v>
      </c>
      <c r="AA3122" s="5" t="str">
        <f>FIXED(EXP('WinBUGS output'!M3121),2)</f>
        <v>0.29</v>
      </c>
      <c r="AB3122" s="5" t="str">
        <f>FIXED(EXP('WinBUGS output'!O3121),2)</f>
        <v>2.25</v>
      </c>
    </row>
    <row r="3123" spans="1:28" x14ac:dyDescent="0.25">
      <c r="A3123" s="15">
        <v>46</v>
      </c>
      <c r="B3123" s="15">
        <v>61</v>
      </c>
      <c r="C3123" s="5" t="str">
        <f>VLOOKUP(A3123,'WinBUGS output'!A:C,3,FALSE)</f>
        <v>Psychoeducational group programme + TAU</v>
      </c>
      <c r="D3123" s="5" t="str">
        <f>VLOOKUP(B3123,'WinBUGS output'!A:C,3,FALSE)</f>
        <v>Behavioural activation (BA) + TAU</v>
      </c>
      <c r="E3123" s="5" t="str">
        <f>FIXED('WinBUGS output'!N3122,2)</f>
        <v>0.05</v>
      </c>
      <c r="F3123" s="5" t="str">
        <f>FIXED('WinBUGS output'!M3122,2)</f>
        <v>-1.15</v>
      </c>
      <c r="G3123" s="5" t="str">
        <f>FIXED('WinBUGS output'!O3122,2)</f>
        <v>1.29</v>
      </c>
      <c r="H3123" s="38"/>
      <c r="I3123" s="38"/>
      <c r="J3123" s="38"/>
      <c r="X3123" s="5" t="str">
        <f t="shared" si="108"/>
        <v>Psychoeducational group programme + TAU</v>
      </c>
      <c r="Y3123" s="5" t="str">
        <f t="shared" si="109"/>
        <v>Behavioural activation (BA) + TAU</v>
      </c>
      <c r="Z3123" s="5" t="str">
        <f>FIXED(EXP('WinBUGS output'!N3122),2)</f>
        <v>1.05</v>
      </c>
      <c r="AA3123" s="5" t="str">
        <f>FIXED(EXP('WinBUGS output'!M3122),2)</f>
        <v>0.32</v>
      </c>
      <c r="AB3123" s="5" t="str">
        <f>FIXED(EXP('WinBUGS output'!O3122),2)</f>
        <v>3.65</v>
      </c>
    </row>
    <row r="3124" spans="1:28" x14ac:dyDescent="0.25">
      <c r="A3124" s="15">
        <v>46</v>
      </c>
      <c r="B3124" s="15">
        <v>62</v>
      </c>
      <c r="C3124" s="5" t="str">
        <f>VLOOKUP(A3124,'WinBUGS output'!A:C,3,FALSE)</f>
        <v>Psychoeducational group programme + TAU</v>
      </c>
      <c r="D3124" s="5" t="str">
        <f>VLOOKUP(B3124,'WinBUGS output'!A:C,3,FALSE)</f>
        <v>Behavioural therapy (Lewinsohn 1976)</v>
      </c>
      <c r="E3124" s="5" t="str">
        <f>FIXED('WinBUGS output'!N3123,2)</f>
        <v>0.23</v>
      </c>
      <c r="F3124" s="5" t="str">
        <f>FIXED('WinBUGS output'!M3123,2)</f>
        <v>-0.95</v>
      </c>
      <c r="G3124" s="5" t="str">
        <f>FIXED('WinBUGS output'!O3123,2)</f>
        <v>1.55</v>
      </c>
      <c r="H3124" s="38"/>
      <c r="I3124" s="38"/>
      <c r="J3124" s="38"/>
      <c r="X3124" s="5" t="str">
        <f t="shared" si="108"/>
        <v>Psychoeducational group programme + TAU</v>
      </c>
      <c r="Y3124" s="5" t="str">
        <f t="shared" si="109"/>
        <v>Behavioural therapy (Lewinsohn 1976)</v>
      </c>
      <c r="Z3124" s="5" t="str">
        <f>FIXED(EXP('WinBUGS output'!N3123),2)</f>
        <v>1.26</v>
      </c>
      <c r="AA3124" s="5" t="str">
        <f>FIXED(EXP('WinBUGS output'!M3123),2)</f>
        <v>0.39</v>
      </c>
      <c r="AB3124" s="5" t="str">
        <f>FIXED(EXP('WinBUGS output'!O3123),2)</f>
        <v>4.70</v>
      </c>
    </row>
    <row r="3125" spans="1:28" x14ac:dyDescent="0.25">
      <c r="A3125" s="15">
        <v>46</v>
      </c>
      <c r="B3125" s="15">
        <v>63</v>
      </c>
      <c r="C3125" s="5" t="str">
        <f>VLOOKUP(A3125,'WinBUGS output'!A:C,3,FALSE)</f>
        <v>Psychoeducational group programme + TAU</v>
      </c>
      <c r="D3125" s="5" t="str">
        <f>VLOOKUP(B3125,'WinBUGS output'!A:C,3,FALSE)</f>
        <v>Coping with Depression course (individual)</v>
      </c>
      <c r="E3125" s="5" t="str">
        <f>FIXED('WinBUGS output'!N3124,2)</f>
        <v>0.05</v>
      </c>
      <c r="F3125" s="5" t="str">
        <f>FIXED('WinBUGS output'!M3124,2)</f>
        <v>-1.20</v>
      </c>
      <c r="G3125" s="5" t="str">
        <f>FIXED('WinBUGS output'!O3124,2)</f>
        <v>1.33</v>
      </c>
      <c r="H3125" s="38"/>
      <c r="I3125" s="38"/>
      <c r="J3125" s="38"/>
      <c r="X3125" s="5" t="str">
        <f t="shared" si="108"/>
        <v>Psychoeducational group programme + TAU</v>
      </c>
      <c r="Y3125" s="5" t="str">
        <f t="shared" si="109"/>
        <v>Coping with Depression course (individual)</v>
      </c>
      <c r="Z3125" s="5" t="str">
        <f>FIXED(EXP('WinBUGS output'!N3124),2)</f>
        <v>1.05</v>
      </c>
      <c r="AA3125" s="5" t="str">
        <f>FIXED(EXP('WinBUGS output'!M3124),2)</f>
        <v>0.30</v>
      </c>
      <c r="AB3125" s="5" t="str">
        <f>FIXED(EXP('WinBUGS output'!O3124),2)</f>
        <v>3.78</v>
      </c>
    </row>
    <row r="3126" spans="1:28" x14ac:dyDescent="0.25">
      <c r="A3126" s="15">
        <v>46</v>
      </c>
      <c r="B3126" s="15">
        <v>64</v>
      </c>
      <c r="C3126" s="5" t="str">
        <f>VLOOKUP(A3126,'WinBUGS output'!A:C,3,FALSE)</f>
        <v>Psychoeducational group programme + TAU</v>
      </c>
      <c r="D3126" s="5" t="str">
        <f>VLOOKUP(B3126,'WinBUGS output'!A:C,3,FALSE)</f>
        <v>CBT individual (under 15 sessions)</v>
      </c>
      <c r="E3126" s="5" t="str">
        <f>FIXED('WinBUGS output'!N3125,2)</f>
        <v>0.15</v>
      </c>
      <c r="F3126" s="5" t="str">
        <f>FIXED('WinBUGS output'!M3125,2)</f>
        <v>-0.60</v>
      </c>
      <c r="G3126" s="5" t="str">
        <f>FIXED('WinBUGS output'!O3125,2)</f>
        <v>0.90</v>
      </c>
      <c r="H3126" s="38"/>
      <c r="I3126" s="38"/>
      <c r="J3126" s="38"/>
      <c r="X3126" s="5" t="str">
        <f t="shared" si="108"/>
        <v>Psychoeducational group programme + TAU</v>
      </c>
      <c r="Y3126" s="5" t="str">
        <f t="shared" si="109"/>
        <v>CBT individual (under 15 sessions)</v>
      </c>
      <c r="Z3126" s="5" t="str">
        <f>FIXED(EXP('WinBUGS output'!N3125),2)</f>
        <v>1.17</v>
      </c>
      <c r="AA3126" s="5" t="str">
        <f>FIXED(EXP('WinBUGS output'!M3125),2)</f>
        <v>0.55</v>
      </c>
      <c r="AB3126" s="5" t="str">
        <f>FIXED(EXP('WinBUGS output'!O3125),2)</f>
        <v>2.46</v>
      </c>
    </row>
    <row r="3127" spans="1:28" x14ac:dyDescent="0.25">
      <c r="A3127" s="15">
        <v>46</v>
      </c>
      <c r="B3127" s="15">
        <v>65</v>
      </c>
      <c r="C3127" s="5" t="str">
        <f>VLOOKUP(A3127,'WinBUGS output'!A:C,3,FALSE)</f>
        <v>Psychoeducational group programme + TAU</v>
      </c>
      <c r="D3127" s="5" t="str">
        <f>VLOOKUP(B3127,'WinBUGS output'!A:C,3,FALSE)</f>
        <v>CBT individual (under 15 sessions) + TAU</v>
      </c>
      <c r="E3127" s="5" t="str">
        <f>FIXED('WinBUGS output'!N3126,2)</f>
        <v>0.21</v>
      </c>
      <c r="F3127" s="5" t="str">
        <f>FIXED('WinBUGS output'!M3126,2)</f>
        <v>-0.61</v>
      </c>
      <c r="G3127" s="5" t="str">
        <f>FIXED('WinBUGS output'!O3126,2)</f>
        <v>1.09</v>
      </c>
      <c r="H3127" s="38"/>
      <c r="I3127" s="38"/>
      <c r="J3127" s="38"/>
      <c r="X3127" s="5" t="str">
        <f t="shared" si="108"/>
        <v>Psychoeducational group programme + TAU</v>
      </c>
      <c r="Y3127" s="5" t="str">
        <f t="shared" si="109"/>
        <v>CBT individual (under 15 sessions) + TAU</v>
      </c>
      <c r="Z3127" s="5" t="str">
        <f>FIXED(EXP('WinBUGS output'!N3126),2)</f>
        <v>1.24</v>
      </c>
      <c r="AA3127" s="5" t="str">
        <f>FIXED(EXP('WinBUGS output'!M3126),2)</f>
        <v>0.54</v>
      </c>
      <c r="AB3127" s="5" t="str">
        <f>FIXED(EXP('WinBUGS output'!O3126),2)</f>
        <v>2.97</v>
      </c>
    </row>
    <row r="3128" spans="1:28" x14ac:dyDescent="0.25">
      <c r="A3128" s="15">
        <v>46</v>
      </c>
      <c r="B3128" s="15">
        <v>66</v>
      </c>
      <c r="C3128" s="5" t="str">
        <f>VLOOKUP(A3128,'WinBUGS output'!A:C,3,FALSE)</f>
        <v>Psychoeducational group programme + TAU</v>
      </c>
      <c r="D3128" s="5" t="str">
        <f>VLOOKUP(B3128,'WinBUGS output'!A:C,3,FALSE)</f>
        <v>CBT individual (over 15 sessions)</v>
      </c>
      <c r="E3128" s="5" t="str">
        <f>FIXED('WinBUGS output'!N3127,2)</f>
        <v>0.09</v>
      </c>
      <c r="F3128" s="5" t="str">
        <f>FIXED('WinBUGS output'!M3127,2)</f>
        <v>-0.64</v>
      </c>
      <c r="G3128" s="5" t="str">
        <f>FIXED('WinBUGS output'!O3127,2)</f>
        <v>0.82</v>
      </c>
      <c r="H3128" s="38"/>
      <c r="I3128" s="38"/>
      <c r="J3128" s="38"/>
      <c r="X3128" s="5" t="str">
        <f t="shared" si="108"/>
        <v>Psychoeducational group programme + TAU</v>
      </c>
      <c r="Y3128" s="5" t="str">
        <f t="shared" si="109"/>
        <v>CBT individual (over 15 sessions)</v>
      </c>
      <c r="Z3128" s="5" t="str">
        <f>FIXED(EXP('WinBUGS output'!N3127),2)</f>
        <v>1.10</v>
      </c>
      <c r="AA3128" s="5" t="str">
        <f>FIXED(EXP('WinBUGS output'!M3127),2)</f>
        <v>0.53</v>
      </c>
      <c r="AB3128" s="5" t="str">
        <f>FIXED(EXP('WinBUGS output'!O3127),2)</f>
        <v>2.28</v>
      </c>
    </row>
    <row r="3129" spans="1:28" x14ac:dyDescent="0.25">
      <c r="A3129" s="15">
        <v>46</v>
      </c>
      <c r="B3129" s="15">
        <v>67</v>
      </c>
      <c r="C3129" s="5" t="str">
        <f>VLOOKUP(A3129,'WinBUGS output'!A:C,3,FALSE)</f>
        <v>Psychoeducational group programme + TAU</v>
      </c>
      <c r="D3129" s="5" t="str">
        <f>VLOOKUP(B3129,'WinBUGS output'!A:C,3,FALSE)</f>
        <v>CBT individual (over 15 sessions) + TAU</v>
      </c>
      <c r="E3129" s="5" t="str">
        <f>FIXED('WinBUGS output'!N3128,2)</f>
        <v>0.07</v>
      </c>
      <c r="F3129" s="5" t="str">
        <f>FIXED('WinBUGS output'!M3128,2)</f>
        <v>-0.88</v>
      </c>
      <c r="G3129" s="5" t="str">
        <f>FIXED('WinBUGS output'!O3128,2)</f>
        <v>0.96</v>
      </c>
      <c r="H3129" s="38"/>
      <c r="I3129" s="38"/>
      <c r="J3129" s="38"/>
      <c r="X3129" s="5" t="str">
        <f t="shared" si="108"/>
        <v>Psychoeducational group programme + TAU</v>
      </c>
      <c r="Y3129" s="5" t="str">
        <f t="shared" si="109"/>
        <v>CBT individual (over 15 sessions) + TAU</v>
      </c>
      <c r="Z3129" s="5" t="str">
        <f>FIXED(EXP('WinBUGS output'!N3128),2)</f>
        <v>1.07</v>
      </c>
      <c r="AA3129" s="5" t="str">
        <f>FIXED(EXP('WinBUGS output'!M3128),2)</f>
        <v>0.42</v>
      </c>
      <c r="AB3129" s="5" t="str">
        <f>FIXED(EXP('WinBUGS output'!O3128),2)</f>
        <v>2.61</v>
      </c>
    </row>
    <row r="3130" spans="1:28" x14ac:dyDescent="0.25">
      <c r="A3130" s="15">
        <v>46</v>
      </c>
      <c r="B3130" s="15">
        <v>68</v>
      </c>
      <c r="C3130" s="5" t="str">
        <f>VLOOKUP(A3130,'WinBUGS output'!A:C,3,FALSE)</f>
        <v>Psychoeducational group programme + TAU</v>
      </c>
      <c r="D3130" s="5" t="str">
        <f>VLOOKUP(B3130,'WinBUGS output'!A:C,3,FALSE)</f>
        <v>Rational emotive behaviour therapy (REBT) individual</v>
      </c>
      <c r="E3130" s="5" t="str">
        <f>FIXED('WinBUGS output'!N3129,2)</f>
        <v>0.06</v>
      </c>
      <c r="F3130" s="5" t="str">
        <f>FIXED('WinBUGS output'!M3129,2)</f>
        <v>-0.87</v>
      </c>
      <c r="G3130" s="5" t="str">
        <f>FIXED('WinBUGS output'!O3129,2)</f>
        <v>0.94</v>
      </c>
      <c r="H3130" s="38"/>
      <c r="I3130" s="38"/>
      <c r="J3130" s="38"/>
      <c r="X3130" s="5" t="str">
        <f t="shared" si="108"/>
        <v>Psychoeducational group programme + TAU</v>
      </c>
      <c r="Y3130" s="5" t="str">
        <f t="shared" si="109"/>
        <v>Rational emotive behaviour therapy (REBT) individual</v>
      </c>
      <c r="Z3130" s="5" t="str">
        <f>FIXED(EXP('WinBUGS output'!N3129),2)</f>
        <v>1.06</v>
      </c>
      <c r="AA3130" s="5" t="str">
        <f>FIXED(EXP('WinBUGS output'!M3129),2)</f>
        <v>0.42</v>
      </c>
      <c r="AB3130" s="5" t="str">
        <f>FIXED(EXP('WinBUGS output'!O3129),2)</f>
        <v>2.55</v>
      </c>
    </row>
    <row r="3131" spans="1:28" x14ac:dyDescent="0.25">
      <c r="A3131" s="15">
        <v>46</v>
      </c>
      <c r="B3131" s="15">
        <v>69</v>
      </c>
      <c r="C3131" s="5" t="str">
        <f>VLOOKUP(A3131,'WinBUGS output'!A:C,3,FALSE)</f>
        <v>Psychoeducational group programme + TAU</v>
      </c>
      <c r="D3131" s="5" t="str">
        <f>VLOOKUP(B3131,'WinBUGS output'!A:C,3,FALSE)</f>
        <v>Third-wave cognitive therapy individual</v>
      </c>
      <c r="E3131" s="5" t="str">
        <f>FIXED('WinBUGS output'!N3130,2)</f>
        <v>0.02</v>
      </c>
      <c r="F3131" s="5" t="str">
        <f>FIXED('WinBUGS output'!M3130,2)</f>
        <v>-0.83</v>
      </c>
      <c r="G3131" s="5" t="str">
        <f>FIXED('WinBUGS output'!O3130,2)</f>
        <v>0.82</v>
      </c>
      <c r="H3131" s="38"/>
      <c r="I3131" s="38"/>
      <c r="J3131" s="38"/>
      <c r="X3131" s="5" t="str">
        <f t="shared" si="108"/>
        <v>Psychoeducational group programme + TAU</v>
      </c>
      <c r="Y3131" s="5" t="str">
        <f t="shared" si="109"/>
        <v>Third-wave cognitive therapy individual</v>
      </c>
      <c r="Z3131" s="5" t="str">
        <f>FIXED(EXP('WinBUGS output'!N3130),2)</f>
        <v>1.02</v>
      </c>
      <c r="AA3131" s="5" t="str">
        <f>FIXED(EXP('WinBUGS output'!M3130),2)</f>
        <v>0.44</v>
      </c>
      <c r="AB3131" s="5" t="str">
        <f>FIXED(EXP('WinBUGS output'!O3130),2)</f>
        <v>2.28</v>
      </c>
    </row>
    <row r="3132" spans="1:28" x14ac:dyDescent="0.25">
      <c r="A3132" s="15">
        <v>46</v>
      </c>
      <c r="B3132" s="15">
        <v>70</v>
      </c>
      <c r="C3132" s="5" t="str">
        <f>VLOOKUP(A3132,'WinBUGS output'!A:C,3,FALSE)</f>
        <v>Psychoeducational group programme + TAU</v>
      </c>
      <c r="D3132" s="5" t="str">
        <f>VLOOKUP(B3132,'WinBUGS output'!A:C,3,FALSE)</f>
        <v>Third-wave cognitive therapy individual + TAU</v>
      </c>
      <c r="E3132" s="5" t="str">
        <f>FIXED('WinBUGS output'!N3131,2)</f>
        <v>0.05</v>
      </c>
      <c r="F3132" s="5" t="str">
        <f>FIXED('WinBUGS output'!M3131,2)</f>
        <v>-0.89</v>
      </c>
      <c r="G3132" s="5" t="str">
        <f>FIXED('WinBUGS output'!O3131,2)</f>
        <v>0.94</v>
      </c>
      <c r="H3132" s="38"/>
      <c r="I3132" s="38"/>
      <c r="J3132" s="38"/>
      <c r="X3132" s="5" t="str">
        <f t="shared" si="108"/>
        <v>Psychoeducational group programme + TAU</v>
      </c>
      <c r="Y3132" s="5" t="str">
        <f t="shared" si="109"/>
        <v>Third-wave cognitive therapy individual + TAU</v>
      </c>
      <c r="Z3132" s="5" t="str">
        <f>FIXED(EXP('WinBUGS output'!N3131),2)</f>
        <v>1.06</v>
      </c>
      <c r="AA3132" s="5" t="str">
        <f>FIXED(EXP('WinBUGS output'!M3131),2)</f>
        <v>0.41</v>
      </c>
      <c r="AB3132" s="5" t="str">
        <f>FIXED(EXP('WinBUGS output'!O3131),2)</f>
        <v>2.56</v>
      </c>
    </row>
    <row r="3133" spans="1:28" x14ac:dyDescent="0.25">
      <c r="A3133" s="15">
        <v>46</v>
      </c>
      <c r="B3133" s="15">
        <v>71</v>
      </c>
      <c r="C3133" s="5" t="str">
        <f>VLOOKUP(A3133,'WinBUGS output'!A:C,3,FALSE)</f>
        <v>Psychoeducational group programme + TAU</v>
      </c>
      <c r="D3133" s="5" t="str">
        <f>VLOOKUP(B3133,'WinBUGS output'!A:C,3,FALSE)</f>
        <v>CBT group (under 15 sessions)</v>
      </c>
      <c r="E3133" s="5" t="str">
        <f>FIXED('WinBUGS output'!N3132,2)</f>
        <v>0.32</v>
      </c>
      <c r="F3133" s="5" t="str">
        <f>FIXED('WinBUGS output'!M3132,2)</f>
        <v>-0.56</v>
      </c>
      <c r="G3133" s="5" t="str">
        <f>FIXED('WinBUGS output'!O3132,2)</f>
        <v>1.22</v>
      </c>
      <c r="H3133" s="38"/>
      <c r="I3133" s="38"/>
      <c r="J3133" s="38"/>
      <c r="X3133" s="5" t="str">
        <f t="shared" si="108"/>
        <v>Psychoeducational group programme + TAU</v>
      </c>
      <c r="Y3133" s="5" t="str">
        <f t="shared" si="109"/>
        <v>CBT group (under 15 sessions)</v>
      </c>
      <c r="Z3133" s="5" t="str">
        <f>FIXED(EXP('WinBUGS output'!N3132),2)</f>
        <v>1.38</v>
      </c>
      <c r="AA3133" s="5" t="str">
        <f>FIXED(EXP('WinBUGS output'!M3132),2)</f>
        <v>0.57</v>
      </c>
      <c r="AB3133" s="5" t="str">
        <f>FIXED(EXP('WinBUGS output'!O3132),2)</f>
        <v>3.38</v>
      </c>
    </row>
    <row r="3134" spans="1:28" x14ac:dyDescent="0.25">
      <c r="A3134" s="15">
        <v>46</v>
      </c>
      <c r="B3134" s="15">
        <v>72</v>
      </c>
      <c r="C3134" s="5" t="str">
        <f>VLOOKUP(A3134,'WinBUGS output'!A:C,3,FALSE)</f>
        <v>Psychoeducational group programme + TAU</v>
      </c>
      <c r="D3134" s="5" t="str">
        <f>VLOOKUP(B3134,'WinBUGS output'!A:C,3,FALSE)</f>
        <v>CBT group (under 15 sessions) + TAU</v>
      </c>
      <c r="E3134" s="5" t="str">
        <f>FIXED('WinBUGS output'!N3133,2)</f>
        <v>-0.38</v>
      </c>
      <c r="F3134" s="5" t="str">
        <f>FIXED('WinBUGS output'!M3133,2)</f>
        <v>-1.52</v>
      </c>
      <c r="G3134" s="5" t="str">
        <f>FIXED('WinBUGS output'!O3133,2)</f>
        <v>0.64</v>
      </c>
      <c r="H3134" s="38"/>
      <c r="I3134" s="38"/>
      <c r="J3134" s="38"/>
      <c r="X3134" s="5" t="str">
        <f t="shared" si="108"/>
        <v>Psychoeducational group programme + TAU</v>
      </c>
      <c r="Y3134" s="5" t="str">
        <f t="shared" si="109"/>
        <v>CBT group (under 15 sessions) + TAU</v>
      </c>
      <c r="Z3134" s="5" t="str">
        <f>FIXED(EXP('WinBUGS output'!N3133),2)</f>
        <v>0.68</v>
      </c>
      <c r="AA3134" s="5" t="str">
        <f>FIXED(EXP('WinBUGS output'!M3133),2)</f>
        <v>0.22</v>
      </c>
      <c r="AB3134" s="5" t="str">
        <f>FIXED(EXP('WinBUGS output'!O3133),2)</f>
        <v>1.89</v>
      </c>
    </row>
    <row r="3135" spans="1:28" x14ac:dyDescent="0.25">
      <c r="A3135" s="15">
        <v>46</v>
      </c>
      <c r="B3135" s="15">
        <v>73</v>
      </c>
      <c r="C3135" s="5" t="str">
        <f>VLOOKUP(A3135,'WinBUGS output'!A:C,3,FALSE)</f>
        <v>Psychoeducational group programme + TAU</v>
      </c>
      <c r="D3135" s="5" t="str">
        <f>VLOOKUP(B3135,'WinBUGS output'!A:C,3,FALSE)</f>
        <v>CBT group (over 15 sessions)</v>
      </c>
      <c r="E3135" s="5" t="str">
        <f>FIXED('WinBUGS output'!N3134,2)</f>
        <v>0.15</v>
      </c>
      <c r="F3135" s="5" t="str">
        <f>FIXED('WinBUGS output'!M3134,2)</f>
        <v>-0.85</v>
      </c>
      <c r="G3135" s="5" t="str">
        <f>FIXED('WinBUGS output'!O3134,2)</f>
        <v>1.14</v>
      </c>
      <c r="H3135" s="38"/>
      <c r="I3135" s="38"/>
      <c r="J3135" s="38"/>
      <c r="X3135" s="5" t="str">
        <f t="shared" si="108"/>
        <v>Psychoeducational group programme + TAU</v>
      </c>
      <c r="Y3135" s="5" t="str">
        <f t="shared" si="109"/>
        <v>CBT group (over 15 sessions)</v>
      </c>
      <c r="Z3135" s="5" t="str">
        <f>FIXED(EXP('WinBUGS output'!N3134),2)</f>
        <v>1.16</v>
      </c>
      <c r="AA3135" s="5" t="str">
        <f>FIXED(EXP('WinBUGS output'!M3134),2)</f>
        <v>0.43</v>
      </c>
      <c r="AB3135" s="5" t="str">
        <f>FIXED(EXP('WinBUGS output'!O3134),2)</f>
        <v>3.11</v>
      </c>
    </row>
    <row r="3136" spans="1:28" x14ac:dyDescent="0.25">
      <c r="A3136" s="15">
        <v>46</v>
      </c>
      <c r="B3136" s="15">
        <v>74</v>
      </c>
      <c r="C3136" s="5" t="str">
        <f>VLOOKUP(A3136,'WinBUGS output'!A:C,3,FALSE)</f>
        <v>Psychoeducational group programme + TAU</v>
      </c>
      <c r="D3136" s="5" t="str">
        <f>VLOOKUP(B3136,'WinBUGS output'!A:C,3,FALSE)</f>
        <v>Coping with Depression course (group)</v>
      </c>
      <c r="E3136" s="5" t="str">
        <f>FIXED('WinBUGS output'!N3135,2)</f>
        <v>0.19</v>
      </c>
      <c r="F3136" s="5" t="str">
        <f>FIXED('WinBUGS output'!M3135,2)</f>
        <v>-0.73</v>
      </c>
      <c r="G3136" s="5" t="str">
        <f>FIXED('WinBUGS output'!O3135,2)</f>
        <v>1.08</v>
      </c>
      <c r="H3136" s="38"/>
      <c r="I3136" s="38"/>
      <c r="J3136" s="38"/>
      <c r="X3136" s="5" t="str">
        <f t="shared" si="108"/>
        <v>Psychoeducational group programme + TAU</v>
      </c>
      <c r="Y3136" s="5" t="str">
        <f t="shared" si="109"/>
        <v>Coping with Depression course (group)</v>
      </c>
      <c r="Z3136" s="5" t="str">
        <f>FIXED(EXP('WinBUGS output'!N3135),2)</f>
        <v>1.21</v>
      </c>
      <c r="AA3136" s="5" t="str">
        <f>FIXED(EXP('WinBUGS output'!M3135),2)</f>
        <v>0.48</v>
      </c>
      <c r="AB3136" s="5" t="str">
        <f>FIXED(EXP('WinBUGS output'!O3135),2)</f>
        <v>2.96</v>
      </c>
    </row>
    <row r="3137" spans="1:28" x14ac:dyDescent="0.25">
      <c r="A3137" s="15">
        <v>46</v>
      </c>
      <c r="B3137" s="15">
        <v>75</v>
      </c>
      <c r="C3137" s="5" t="str">
        <f>VLOOKUP(A3137,'WinBUGS output'!A:C,3,FALSE)</f>
        <v>Psychoeducational group programme + TAU</v>
      </c>
      <c r="D3137" s="5" t="str">
        <f>VLOOKUP(B3137,'WinBUGS output'!A:C,3,FALSE)</f>
        <v>Coping with Depression course (group) + TAU</v>
      </c>
      <c r="E3137" s="5" t="str">
        <f>FIXED('WinBUGS output'!N3136,2)</f>
        <v>0.47</v>
      </c>
      <c r="F3137" s="5" t="str">
        <f>FIXED('WinBUGS output'!M3136,2)</f>
        <v>-0.48</v>
      </c>
      <c r="G3137" s="5" t="str">
        <f>FIXED('WinBUGS output'!O3136,2)</f>
        <v>1.49</v>
      </c>
      <c r="H3137" s="38"/>
      <c r="I3137" s="38"/>
      <c r="J3137" s="38"/>
      <c r="X3137" s="5" t="str">
        <f t="shared" si="108"/>
        <v>Psychoeducational group programme + TAU</v>
      </c>
      <c r="Y3137" s="5" t="str">
        <f t="shared" si="109"/>
        <v>Coping with Depression course (group) + TAU</v>
      </c>
      <c r="Z3137" s="5" t="str">
        <f>FIXED(EXP('WinBUGS output'!N3136),2)</f>
        <v>1.59</v>
      </c>
      <c r="AA3137" s="5" t="str">
        <f>FIXED(EXP('WinBUGS output'!M3136),2)</f>
        <v>0.62</v>
      </c>
      <c r="AB3137" s="5" t="str">
        <f>FIXED(EXP('WinBUGS output'!O3136),2)</f>
        <v>4.44</v>
      </c>
    </row>
    <row r="3138" spans="1:28" x14ac:dyDescent="0.25">
      <c r="A3138" s="15">
        <v>46</v>
      </c>
      <c r="B3138" s="15">
        <v>76</v>
      </c>
      <c r="C3138" s="5" t="str">
        <f>VLOOKUP(A3138,'WinBUGS output'!A:C,3,FALSE)</f>
        <v>Psychoeducational group programme + TAU</v>
      </c>
      <c r="D3138" s="5" t="str">
        <f>VLOOKUP(B3138,'WinBUGS output'!A:C,3,FALSE)</f>
        <v>Rational emotive behaviour therapy (REBT) group</v>
      </c>
      <c r="E3138" s="5" t="str">
        <f>FIXED('WinBUGS output'!N3137,2)</f>
        <v>-0.09</v>
      </c>
      <c r="F3138" s="5" t="str">
        <f>FIXED('WinBUGS output'!M3137,2)</f>
        <v>-1.29</v>
      </c>
      <c r="G3138" s="5" t="str">
        <f>FIXED('WinBUGS output'!O3137,2)</f>
        <v>0.96</v>
      </c>
      <c r="H3138" s="38"/>
      <c r="I3138" s="38"/>
      <c r="J3138" s="38"/>
      <c r="X3138" s="5" t="str">
        <f t="shared" si="108"/>
        <v>Psychoeducational group programme + TAU</v>
      </c>
      <c r="Y3138" s="5" t="str">
        <f t="shared" si="109"/>
        <v>Rational emotive behaviour therapy (REBT) group</v>
      </c>
      <c r="Z3138" s="5" t="str">
        <f>FIXED(EXP('WinBUGS output'!N3137),2)</f>
        <v>0.92</v>
      </c>
      <c r="AA3138" s="5" t="str">
        <f>FIXED(EXP('WinBUGS output'!M3137),2)</f>
        <v>0.27</v>
      </c>
      <c r="AB3138" s="5" t="str">
        <f>FIXED(EXP('WinBUGS output'!O3137),2)</f>
        <v>2.60</v>
      </c>
    </row>
    <row r="3139" spans="1:28" x14ac:dyDescent="0.25">
      <c r="A3139" s="15">
        <v>46</v>
      </c>
      <c r="B3139" s="15">
        <v>77</v>
      </c>
      <c r="C3139" s="5" t="str">
        <f>VLOOKUP(A3139,'WinBUGS output'!A:C,3,FALSE)</f>
        <v>Psychoeducational group programme + TAU</v>
      </c>
      <c r="D3139" s="5" t="str">
        <f>VLOOKUP(B3139,'WinBUGS output'!A:C,3,FALSE)</f>
        <v>Third-wave cognitive therapy group</v>
      </c>
      <c r="E3139" s="5" t="str">
        <f>FIXED('WinBUGS output'!N3138,2)</f>
        <v>0.35</v>
      </c>
      <c r="F3139" s="5" t="str">
        <f>FIXED('WinBUGS output'!M3138,2)</f>
        <v>-0.62</v>
      </c>
      <c r="G3139" s="5" t="str">
        <f>FIXED('WinBUGS output'!O3138,2)</f>
        <v>1.37</v>
      </c>
      <c r="H3139" s="38"/>
      <c r="I3139" s="38"/>
      <c r="J3139" s="38"/>
      <c r="X3139" s="5" t="str">
        <f t="shared" si="108"/>
        <v>Psychoeducational group programme + TAU</v>
      </c>
      <c r="Y3139" s="5" t="str">
        <f t="shared" si="109"/>
        <v>Third-wave cognitive therapy group</v>
      </c>
      <c r="Z3139" s="5" t="str">
        <f>FIXED(EXP('WinBUGS output'!N3138),2)</f>
        <v>1.41</v>
      </c>
      <c r="AA3139" s="5" t="str">
        <f>FIXED(EXP('WinBUGS output'!M3138),2)</f>
        <v>0.54</v>
      </c>
      <c r="AB3139" s="5" t="str">
        <f>FIXED(EXP('WinBUGS output'!O3138),2)</f>
        <v>3.93</v>
      </c>
    </row>
    <row r="3140" spans="1:28" x14ac:dyDescent="0.25">
      <c r="A3140" s="15">
        <v>46</v>
      </c>
      <c r="B3140" s="15">
        <v>78</v>
      </c>
      <c r="C3140" s="5" t="str">
        <f>VLOOKUP(A3140,'WinBUGS output'!A:C,3,FALSE)</f>
        <v>Psychoeducational group programme + TAU</v>
      </c>
      <c r="D3140" s="5" t="str">
        <f>VLOOKUP(B3140,'WinBUGS output'!A:C,3,FALSE)</f>
        <v>Third-wave cognitive therapy group + TAU</v>
      </c>
      <c r="E3140" s="5" t="str">
        <f>FIXED('WinBUGS output'!N3139,2)</f>
        <v>0.02</v>
      </c>
      <c r="F3140" s="5" t="str">
        <f>FIXED('WinBUGS output'!M3139,2)</f>
        <v>-1.09</v>
      </c>
      <c r="G3140" s="5" t="str">
        <f>FIXED('WinBUGS output'!O3139,2)</f>
        <v>1.05</v>
      </c>
      <c r="H3140" s="38"/>
      <c r="I3140" s="38"/>
      <c r="J3140" s="38"/>
      <c r="X3140" s="5" t="str">
        <f t="shared" si="108"/>
        <v>Psychoeducational group programme + TAU</v>
      </c>
      <c r="Y3140" s="5" t="str">
        <f t="shared" si="109"/>
        <v>Third-wave cognitive therapy group + TAU</v>
      </c>
      <c r="Z3140" s="5" t="str">
        <f>FIXED(EXP('WinBUGS output'!N3139),2)</f>
        <v>1.02</v>
      </c>
      <c r="AA3140" s="5" t="str">
        <f>FIXED(EXP('WinBUGS output'!M3139),2)</f>
        <v>0.34</v>
      </c>
      <c r="AB3140" s="5" t="str">
        <f>FIXED(EXP('WinBUGS output'!O3139),2)</f>
        <v>2.87</v>
      </c>
    </row>
    <row r="3141" spans="1:28" x14ac:dyDescent="0.25">
      <c r="A3141" s="15">
        <v>46</v>
      </c>
      <c r="B3141" s="15">
        <v>79</v>
      </c>
      <c r="C3141" s="5" t="str">
        <f>VLOOKUP(A3141,'WinBUGS output'!A:C,3,FALSE)</f>
        <v>Psychoeducational group programme + TAU</v>
      </c>
      <c r="D3141" s="5" t="str">
        <f>VLOOKUP(B3141,'WinBUGS output'!A:C,3,FALSE)</f>
        <v>CBT individual (over 15 sessions) + any AD</v>
      </c>
      <c r="E3141" s="5" t="str">
        <f>FIXED('WinBUGS output'!N3140,2)</f>
        <v>0.57</v>
      </c>
      <c r="F3141" s="5" t="str">
        <f>FIXED('WinBUGS output'!M3140,2)</f>
        <v>-0.60</v>
      </c>
      <c r="G3141" s="5" t="str">
        <f>FIXED('WinBUGS output'!O3140,2)</f>
        <v>1.80</v>
      </c>
      <c r="H3141" s="38"/>
      <c r="I3141" s="38"/>
      <c r="J3141" s="38"/>
      <c r="X3141" s="5" t="str">
        <f t="shared" ref="X3141:X3204" si="110">C3141</f>
        <v>Psychoeducational group programme + TAU</v>
      </c>
      <c r="Y3141" s="5" t="str">
        <f t="shared" ref="Y3141:Y3204" si="111">D3141</f>
        <v>CBT individual (over 15 sessions) + any AD</v>
      </c>
      <c r="Z3141" s="5" t="str">
        <f>FIXED(EXP('WinBUGS output'!N3140),2)</f>
        <v>1.77</v>
      </c>
      <c r="AA3141" s="5" t="str">
        <f>FIXED(EXP('WinBUGS output'!M3140),2)</f>
        <v>0.55</v>
      </c>
      <c r="AB3141" s="5" t="str">
        <f>FIXED(EXP('WinBUGS output'!O3140),2)</f>
        <v>6.04</v>
      </c>
    </row>
    <row r="3142" spans="1:28" x14ac:dyDescent="0.25">
      <c r="A3142" s="15">
        <v>46</v>
      </c>
      <c r="B3142" s="15">
        <v>80</v>
      </c>
      <c r="C3142" s="5" t="str">
        <f>VLOOKUP(A3142,'WinBUGS output'!A:C,3,FALSE)</f>
        <v>Psychoeducational group programme + TAU</v>
      </c>
      <c r="D3142" s="5" t="str">
        <f>VLOOKUP(B3142,'WinBUGS output'!A:C,3,FALSE)</f>
        <v>CBT individual (over 15 sessions) + any TCA</v>
      </c>
      <c r="E3142" s="5" t="str">
        <f>FIXED('WinBUGS output'!N3141,2)</f>
        <v>0.47</v>
      </c>
      <c r="F3142" s="5" t="str">
        <f>FIXED('WinBUGS output'!M3141,2)</f>
        <v>-0.57</v>
      </c>
      <c r="G3142" s="5" t="str">
        <f>FIXED('WinBUGS output'!O3141,2)</f>
        <v>1.51</v>
      </c>
      <c r="H3142" s="38"/>
      <c r="I3142" s="38"/>
      <c r="J3142" s="38"/>
      <c r="X3142" s="5" t="str">
        <f t="shared" si="110"/>
        <v>Psychoeducational group programme + TAU</v>
      </c>
      <c r="Y3142" s="5" t="str">
        <f t="shared" si="111"/>
        <v>CBT individual (over 15 sessions) + any TCA</v>
      </c>
      <c r="Z3142" s="5" t="str">
        <f>FIXED(EXP('WinBUGS output'!N3141),2)</f>
        <v>1.61</v>
      </c>
      <c r="AA3142" s="5" t="str">
        <f>FIXED(EXP('WinBUGS output'!M3141),2)</f>
        <v>0.56</v>
      </c>
      <c r="AB3142" s="5" t="str">
        <f>FIXED(EXP('WinBUGS output'!O3141),2)</f>
        <v>4.51</v>
      </c>
    </row>
    <row r="3143" spans="1:28" x14ac:dyDescent="0.25">
      <c r="A3143" s="15">
        <v>46</v>
      </c>
      <c r="B3143" s="15">
        <v>81</v>
      </c>
      <c r="C3143" s="5" t="str">
        <f>VLOOKUP(A3143,'WinBUGS output'!A:C,3,FALSE)</f>
        <v>Psychoeducational group programme + TAU</v>
      </c>
      <c r="D3143" s="5" t="str">
        <f>VLOOKUP(B3143,'WinBUGS output'!A:C,3,FALSE)</f>
        <v>CBT individual (over 15 sessions) + imipramine</v>
      </c>
      <c r="E3143" s="5" t="str">
        <f>FIXED('WinBUGS output'!N3142,2)</f>
        <v>0.46</v>
      </c>
      <c r="F3143" s="5" t="str">
        <f>FIXED('WinBUGS output'!M3142,2)</f>
        <v>-0.66</v>
      </c>
      <c r="G3143" s="5" t="str">
        <f>FIXED('WinBUGS output'!O3142,2)</f>
        <v>1.56</v>
      </c>
      <c r="H3143" s="38"/>
      <c r="I3143" s="38"/>
      <c r="J3143" s="38"/>
      <c r="X3143" s="5" t="str">
        <f t="shared" si="110"/>
        <v>Psychoeducational group programme + TAU</v>
      </c>
      <c r="Y3143" s="5" t="str">
        <f t="shared" si="111"/>
        <v>CBT individual (over 15 sessions) + imipramine</v>
      </c>
      <c r="Z3143" s="5" t="str">
        <f>FIXED(EXP('WinBUGS output'!N3142),2)</f>
        <v>1.58</v>
      </c>
      <c r="AA3143" s="5" t="str">
        <f>FIXED(EXP('WinBUGS output'!M3142),2)</f>
        <v>0.52</v>
      </c>
      <c r="AB3143" s="5" t="str">
        <f>FIXED(EXP('WinBUGS output'!O3142),2)</f>
        <v>4.77</v>
      </c>
    </row>
    <row r="3144" spans="1:28" x14ac:dyDescent="0.25">
      <c r="A3144" s="15">
        <v>46</v>
      </c>
      <c r="B3144" s="15">
        <v>82</v>
      </c>
      <c r="C3144" s="5" t="str">
        <f>VLOOKUP(A3144,'WinBUGS output'!A:C,3,FALSE)</f>
        <v>Psychoeducational group programme + TAU</v>
      </c>
      <c r="D3144" s="5" t="str">
        <f>VLOOKUP(B3144,'WinBUGS output'!A:C,3,FALSE)</f>
        <v>CBT group (under 15 sessions) + imipramine</v>
      </c>
      <c r="E3144" s="5" t="str">
        <f>FIXED('WinBUGS output'!N3143,2)</f>
        <v>1.32</v>
      </c>
      <c r="F3144" s="5" t="str">
        <f>FIXED('WinBUGS output'!M3143,2)</f>
        <v>-0.27</v>
      </c>
      <c r="G3144" s="5" t="str">
        <f>FIXED('WinBUGS output'!O3143,2)</f>
        <v>2.92</v>
      </c>
      <c r="H3144" s="38"/>
      <c r="I3144" s="38"/>
      <c r="J3144" s="38"/>
      <c r="X3144" s="5" t="str">
        <f t="shared" si="110"/>
        <v>Psychoeducational group programme + TAU</v>
      </c>
      <c r="Y3144" s="5" t="str">
        <f t="shared" si="111"/>
        <v>CBT group (under 15 sessions) + imipramine</v>
      </c>
      <c r="Z3144" s="5" t="str">
        <f>FIXED(EXP('WinBUGS output'!N3143),2)</f>
        <v>3.74</v>
      </c>
      <c r="AA3144" s="5" t="str">
        <f>FIXED(EXP('WinBUGS output'!M3143),2)</f>
        <v>0.77</v>
      </c>
      <c r="AB3144" s="5" t="str">
        <f>FIXED(EXP('WinBUGS output'!O3143),2)</f>
        <v>18.56</v>
      </c>
    </row>
    <row r="3145" spans="1:28" x14ac:dyDescent="0.25">
      <c r="A3145" s="15">
        <v>46</v>
      </c>
      <c r="B3145" s="15">
        <v>83</v>
      </c>
      <c r="C3145" s="5" t="str">
        <f>VLOOKUP(A3145,'WinBUGS output'!A:C,3,FALSE)</f>
        <v>Psychoeducational group programme + TAU</v>
      </c>
      <c r="D3145" s="5" t="str">
        <f>VLOOKUP(B3145,'WinBUGS output'!A:C,3,FALSE)</f>
        <v>Problem solving individual + any SSRI</v>
      </c>
      <c r="E3145" s="5" t="str">
        <f>FIXED('WinBUGS output'!N3144,2)</f>
        <v>-0.34</v>
      </c>
      <c r="F3145" s="5" t="str">
        <f>FIXED('WinBUGS output'!M3144,2)</f>
        <v>-1.87</v>
      </c>
      <c r="G3145" s="5" t="str">
        <f>FIXED('WinBUGS output'!O3144,2)</f>
        <v>1.12</v>
      </c>
      <c r="H3145" s="38"/>
      <c r="I3145" s="38"/>
      <c r="J3145" s="38"/>
      <c r="X3145" s="5" t="str">
        <f t="shared" si="110"/>
        <v>Psychoeducational group programme + TAU</v>
      </c>
      <c r="Y3145" s="5" t="str">
        <f t="shared" si="111"/>
        <v>Problem solving individual + any SSRI</v>
      </c>
      <c r="Z3145" s="5" t="str">
        <f>FIXED(EXP('WinBUGS output'!N3144),2)</f>
        <v>0.71</v>
      </c>
      <c r="AA3145" s="5" t="str">
        <f>FIXED(EXP('WinBUGS output'!M3144),2)</f>
        <v>0.15</v>
      </c>
      <c r="AB3145" s="5" t="str">
        <f>FIXED(EXP('WinBUGS output'!O3144),2)</f>
        <v>3.06</v>
      </c>
    </row>
    <row r="3146" spans="1:28" x14ac:dyDescent="0.25">
      <c r="A3146" s="15">
        <v>46</v>
      </c>
      <c r="B3146" s="15">
        <v>84</v>
      </c>
      <c r="C3146" s="5" t="str">
        <f>VLOOKUP(A3146,'WinBUGS output'!A:C,3,FALSE)</f>
        <v>Psychoeducational group programme + TAU</v>
      </c>
      <c r="D3146" s="5" t="str">
        <f>VLOOKUP(B3146,'WinBUGS output'!A:C,3,FALSE)</f>
        <v>Supportive psychotherapy + any SSRI</v>
      </c>
      <c r="E3146" s="5" t="str">
        <f>FIXED('WinBUGS output'!N3145,2)</f>
        <v>0.39</v>
      </c>
      <c r="F3146" s="5" t="str">
        <f>FIXED('WinBUGS output'!M3145,2)</f>
        <v>-1.58</v>
      </c>
      <c r="G3146" s="5" t="str">
        <f>FIXED('WinBUGS output'!O3145,2)</f>
        <v>2.32</v>
      </c>
      <c r="H3146" s="38"/>
      <c r="I3146" s="38"/>
      <c r="J3146" s="38"/>
      <c r="X3146" s="5" t="str">
        <f t="shared" si="110"/>
        <v>Psychoeducational group programme + TAU</v>
      </c>
      <c r="Y3146" s="5" t="str">
        <f t="shared" si="111"/>
        <v>Supportive psychotherapy + any SSRI</v>
      </c>
      <c r="Z3146" s="5" t="str">
        <f>FIXED(EXP('WinBUGS output'!N3145),2)</f>
        <v>1.48</v>
      </c>
      <c r="AA3146" s="5" t="str">
        <f>FIXED(EXP('WinBUGS output'!M3145),2)</f>
        <v>0.21</v>
      </c>
      <c r="AB3146" s="5" t="str">
        <f>FIXED(EXP('WinBUGS output'!O3145),2)</f>
        <v>10.18</v>
      </c>
    </row>
    <row r="3147" spans="1:28" x14ac:dyDescent="0.25">
      <c r="A3147" s="15">
        <v>46</v>
      </c>
      <c r="B3147" s="15">
        <v>85</v>
      </c>
      <c r="C3147" s="5" t="str">
        <f>VLOOKUP(A3147,'WinBUGS output'!A:C,3,FALSE)</f>
        <v>Psychoeducational group programme + TAU</v>
      </c>
      <c r="D3147" s="5" t="str">
        <f>VLOOKUP(B3147,'WinBUGS output'!A:C,3,FALSE)</f>
        <v>Interpersonal psychotherapy (IPT) + any AD</v>
      </c>
      <c r="E3147" s="5" t="str">
        <f>FIXED('WinBUGS output'!N3146,2)</f>
        <v>0.25</v>
      </c>
      <c r="F3147" s="5" t="str">
        <f>FIXED('WinBUGS output'!M3146,2)</f>
        <v>-1.15</v>
      </c>
      <c r="G3147" s="5" t="str">
        <f>FIXED('WinBUGS output'!O3146,2)</f>
        <v>1.63</v>
      </c>
      <c r="H3147" s="38"/>
      <c r="I3147" s="38"/>
      <c r="J3147" s="38"/>
      <c r="X3147" s="5" t="str">
        <f t="shared" si="110"/>
        <v>Psychoeducational group programme + TAU</v>
      </c>
      <c r="Y3147" s="5" t="str">
        <f t="shared" si="111"/>
        <v>Interpersonal psychotherapy (IPT) + any AD</v>
      </c>
      <c r="Z3147" s="5" t="str">
        <f>FIXED(EXP('WinBUGS output'!N3146),2)</f>
        <v>1.28</v>
      </c>
      <c r="AA3147" s="5" t="str">
        <f>FIXED(EXP('WinBUGS output'!M3146),2)</f>
        <v>0.32</v>
      </c>
      <c r="AB3147" s="5" t="str">
        <f>FIXED(EXP('WinBUGS output'!O3146),2)</f>
        <v>5.11</v>
      </c>
    </row>
    <row r="3148" spans="1:28" x14ac:dyDescent="0.25">
      <c r="A3148" s="15">
        <v>46</v>
      </c>
      <c r="B3148" s="15">
        <v>86</v>
      </c>
      <c r="C3148" s="5" t="str">
        <f>VLOOKUP(A3148,'WinBUGS output'!A:C,3,FALSE)</f>
        <v>Psychoeducational group programme + TAU</v>
      </c>
      <c r="D3148" s="5" t="str">
        <f>VLOOKUP(B3148,'WinBUGS output'!A:C,3,FALSE)</f>
        <v>Interpersonal psychotherapy (IPT) + imipramine</v>
      </c>
      <c r="E3148" s="5" t="str">
        <f>FIXED('WinBUGS output'!N3147,2)</f>
        <v>0.14</v>
      </c>
      <c r="F3148" s="5" t="str">
        <f>FIXED('WinBUGS output'!M3147,2)</f>
        <v>-1.39</v>
      </c>
      <c r="G3148" s="5" t="str">
        <f>FIXED('WinBUGS output'!O3147,2)</f>
        <v>1.64</v>
      </c>
      <c r="H3148" s="38"/>
      <c r="I3148" s="38"/>
      <c r="J3148" s="38"/>
      <c r="X3148" s="5" t="str">
        <f t="shared" si="110"/>
        <v>Psychoeducational group programme + TAU</v>
      </c>
      <c r="Y3148" s="5" t="str">
        <f t="shared" si="111"/>
        <v>Interpersonal psychotherapy (IPT) + imipramine</v>
      </c>
      <c r="Z3148" s="5" t="str">
        <f>FIXED(EXP('WinBUGS output'!N3147),2)</f>
        <v>1.15</v>
      </c>
      <c r="AA3148" s="5" t="str">
        <f>FIXED(EXP('WinBUGS output'!M3147),2)</f>
        <v>0.25</v>
      </c>
      <c r="AB3148" s="5" t="str">
        <f>FIXED(EXP('WinBUGS output'!O3147),2)</f>
        <v>5.18</v>
      </c>
    </row>
    <row r="3149" spans="1:28" x14ac:dyDescent="0.25">
      <c r="A3149" s="15">
        <v>46</v>
      </c>
      <c r="B3149" s="15">
        <v>87</v>
      </c>
      <c r="C3149" s="5" t="str">
        <f>VLOOKUP(A3149,'WinBUGS output'!A:C,3,FALSE)</f>
        <v>Psychoeducational group programme + TAU</v>
      </c>
      <c r="D3149" s="5" t="str">
        <f>VLOOKUP(B3149,'WinBUGS output'!A:C,3,FALSE)</f>
        <v>Short-term psychodynamic psychotherapy individual + Any AD</v>
      </c>
      <c r="E3149" s="5" t="str">
        <f>FIXED('WinBUGS output'!N3148,2)</f>
        <v>0.89</v>
      </c>
      <c r="F3149" s="5" t="str">
        <f>FIXED('WinBUGS output'!M3148,2)</f>
        <v>-0.17</v>
      </c>
      <c r="G3149" s="5" t="str">
        <f>FIXED('WinBUGS output'!O3148,2)</f>
        <v>1.95</v>
      </c>
      <c r="H3149" s="38"/>
      <c r="I3149" s="38"/>
      <c r="J3149" s="38"/>
      <c r="X3149" s="5" t="str">
        <f t="shared" si="110"/>
        <v>Psychoeducational group programme + TAU</v>
      </c>
      <c r="Y3149" s="5" t="str">
        <f t="shared" si="111"/>
        <v>Short-term psychodynamic psychotherapy individual + Any AD</v>
      </c>
      <c r="Z3149" s="5" t="str">
        <f>FIXED(EXP('WinBUGS output'!N3148),2)</f>
        <v>2.44</v>
      </c>
      <c r="AA3149" s="5" t="str">
        <f>FIXED(EXP('WinBUGS output'!M3148),2)</f>
        <v>0.84</v>
      </c>
      <c r="AB3149" s="5" t="str">
        <f>FIXED(EXP('WinBUGS output'!O3148),2)</f>
        <v>7.06</v>
      </c>
    </row>
    <row r="3150" spans="1:28" x14ac:dyDescent="0.25">
      <c r="A3150" s="15">
        <v>46</v>
      </c>
      <c r="B3150" s="15">
        <v>88</v>
      </c>
      <c r="C3150" s="5" t="str">
        <f>VLOOKUP(A3150,'WinBUGS output'!A:C,3,FALSE)</f>
        <v>Psychoeducational group programme + TAU</v>
      </c>
      <c r="D3150" s="5" t="str">
        <f>VLOOKUP(B3150,'WinBUGS output'!A:C,3,FALSE)</f>
        <v>Short-term psychodynamic psychotherapy individual + any SSRI</v>
      </c>
      <c r="E3150" s="5" t="str">
        <f>FIXED('WinBUGS output'!N3149,2)</f>
        <v>0.87</v>
      </c>
      <c r="F3150" s="5" t="str">
        <f>FIXED('WinBUGS output'!M3149,2)</f>
        <v>-0.38</v>
      </c>
      <c r="G3150" s="5" t="str">
        <f>FIXED('WinBUGS output'!O3149,2)</f>
        <v>2.13</v>
      </c>
      <c r="H3150" s="38"/>
      <c r="I3150" s="38"/>
      <c r="J3150" s="38"/>
      <c r="X3150" s="5" t="str">
        <f t="shared" si="110"/>
        <v>Psychoeducational group programme + TAU</v>
      </c>
      <c r="Y3150" s="5" t="str">
        <f t="shared" si="111"/>
        <v>Short-term psychodynamic psychotherapy individual + any SSRI</v>
      </c>
      <c r="Z3150" s="5" t="str">
        <f>FIXED(EXP('WinBUGS output'!N3149),2)</f>
        <v>2.39</v>
      </c>
      <c r="AA3150" s="5" t="str">
        <f>FIXED(EXP('WinBUGS output'!M3149),2)</f>
        <v>0.68</v>
      </c>
      <c r="AB3150" s="5" t="str">
        <f>FIXED(EXP('WinBUGS output'!O3149),2)</f>
        <v>8.38</v>
      </c>
    </row>
    <row r="3151" spans="1:28" x14ac:dyDescent="0.25">
      <c r="A3151" s="15">
        <v>46</v>
      </c>
      <c r="B3151" s="15">
        <v>89</v>
      </c>
      <c r="C3151" s="5" t="str">
        <f>VLOOKUP(A3151,'WinBUGS output'!A:C,3,FALSE)</f>
        <v>Psychoeducational group programme + TAU</v>
      </c>
      <c r="D3151" s="5" t="str">
        <f>VLOOKUP(B3151,'WinBUGS output'!A:C,3,FALSE)</f>
        <v>CBT individual (over 15 sessions) + Pill placebo</v>
      </c>
      <c r="E3151" s="5" t="str">
        <f>FIXED('WinBUGS output'!N3150,2)</f>
        <v>-0.70</v>
      </c>
      <c r="F3151" s="5" t="str">
        <f>FIXED('WinBUGS output'!M3150,2)</f>
        <v>-2.17</v>
      </c>
      <c r="G3151" s="5" t="str">
        <f>FIXED('WinBUGS output'!O3150,2)</f>
        <v>0.67</v>
      </c>
      <c r="H3151" s="38"/>
      <c r="I3151" s="38"/>
      <c r="J3151" s="38"/>
      <c r="X3151" s="5" t="str">
        <f t="shared" si="110"/>
        <v>Psychoeducational group programme + TAU</v>
      </c>
      <c r="Y3151" s="5" t="str">
        <f t="shared" si="111"/>
        <v>CBT individual (over 15 sessions) + Pill placebo</v>
      </c>
      <c r="Z3151" s="5" t="str">
        <f>FIXED(EXP('WinBUGS output'!N3150),2)</f>
        <v>0.50</v>
      </c>
      <c r="AA3151" s="5" t="str">
        <f>FIXED(EXP('WinBUGS output'!M3150),2)</f>
        <v>0.11</v>
      </c>
      <c r="AB3151" s="5" t="str">
        <f>FIXED(EXP('WinBUGS output'!O3150),2)</f>
        <v>1.95</v>
      </c>
    </row>
    <row r="3152" spans="1:28" x14ac:dyDescent="0.25">
      <c r="A3152" s="15">
        <v>46</v>
      </c>
      <c r="B3152" s="15">
        <v>90</v>
      </c>
      <c r="C3152" s="5" t="str">
        <f>VLOOKUP(A3152,'WinBUGS output'!A:C,3,FALSE)</f>
        <v>Psychoeducational group programme + TAU</v>
      </c>
      <c r="D3152" s="5" t="str">
        <f>VLOOKUP(B3152,'WinBUGS output'!A:C,3,FALSE)</f>
        <v xml:space="preserve">Interpersonal psychotherapy (IPT) + Pill placebo </v>
      </c>
      <c r="E3152" s="5" t="str">
        <f>FIXED('WinBUGS output'!N3151,2)</f>
        <v>-0.53</v>
      </c>
      <c r="F3152" s="5" t="str">
        <f>FIXED('WinBUGS output'!M3151,2)</f>
        <v>-1.86</v>
      </c>
      <c r="G3152" s="5" t="str">
        <f>FIXED('WinBUGS output'!O3151,2)</f>
        <v>0.78</v>
      </c>
      <c r="H3152" s="38"/>
      <c r="I3152" s="38"/>
      <c r="J3152" s="38"/>
      <c r="X3152" s="5" t="str">
        <f t="shared" si="110"/>
        <v>Psychoeducational group programme + TAU</v>
      </c>
      <c r="Y3152" s="5" t="str">
        <f t="shared" si="111"/>
        <v xml:space="preserve">Interpersonal psychotherapy (IPT) + Pill placebo </v>
      </c>
      <c r="Z3152" s="5" t="str">
        <f>FIXED(EXP('WinBUGS output'!N3151),2)</f>
        <v>0.59</v>
      </c>
      <c r="AA3152" s="5" t="str">
        <f>FIXED(EXP('WinBUGS output'!M3151),2)</f>
        <v>0.16</v>
      </c>
      <c r="AB3152" s="5" t="str">
        <f>FIXED(EXP('WinBUGS output'!O3151),2)</f>
        <v>2.17</v>
      </c>
    </row>
    <row r="3153" spans="1:28" x14ac:dyDescent="0.25">
      <c r="A3153" s="15">
        <v>46</v>
      </c>
      <c r="B3153" s="15">
        <v>91</v>
      </c>
      <c r="C3153" s="5" t="str">
        <f>VLOOKUP(A3153,'WinBUGS output'!A:C,3,FALSE)</f>
        <v>Psychoeducational group programme + TAU</v>
      </c>
      <c r="D3153" s="5" t="str">
        <f>VLOOKUP(B3153,'WinBUGS output'!A:C,3,FALSE)</f>
        <v>Exercise + CBT individual (under 15 sessions)</v>
      </c>
      <c r="E3153" s="5" t="str">
        <f>FIXED('WinBUGS output'!N3152,2)</f>
        <v>0.05</v>
      </c>
      <c r="F3153" s="5" t="str">
        <f>FIXED('WinBUGS output'!M3152,2)</f>
        <v>-1.17</v>
      </c>
      <c r="G3153" s="5" t="str">
        <f>FIXED('WinBUGS output'!O3152,2)</f>
        <v>1.19</v>
      </c>
      <c r="H3153" s="38"/>
      <c r="I3153" s="38"/>
      <c r="J3153" s="38"/>
      <c r="X3153" s="5" t="str">
        <f t="shared" si="110"/>
        <v>Psychoeducational group programme + TAU</v>
      </c>
      <c r="Y3153" s="5" t="str">
        <f t="shared" si="111"/>
        <v>Exercise + CBT individual (under 15 sessions)</v>
      </c>
      <c r="Z3153" s="5" t="str">
        <f>FIXED(EXP('WinBUGS output'!N3152),2)</f>
        <v>1.05</v>
      </c>
      <c r="AA3153" s="5" t="str">
        <f>FIXED(EXP('WinBUGS output'!M3152),2)</f>
        <v>0.31</v>
      </c>
      <c r="AB3153" s="5" t="str">
        <f>FIXED(EXP('WinBUGS output'!O3152),2)</f>
        <v>3.30</v>
      </c>
    </row>
    <row r="3154" spans="1:28" x14ac:dyDescent="0.25">
      <c r="A3154" s="15">
        <v>46</v>
      </c>
      <c r="B3154" s="15">
        <v>92</v>
      </c>
      <c r="C3154" s="5" t="str">
        <f>VLOOKUP(A3154,'WinBUGS output'!A:C,3,FALSE)</f>
        <v>Psychoeducational group programme + TAU</v>
      </c>
      <c r="D3154" s="5" t="str">
        <f>VLOOKUP(B3154,'WinBUGS output'!A:C,3,FALSE)</f>
        <v>Exercise + Sertraline</v>
      </c>
      <c r="E3154" s="5" t="str">
        <f>FIXED('WinBUGS output'!N3153,2)</f>
        <v>0.16</v>
      </c>
      <c r="F3154" s="5" t="str">
        <f>FIXED('WinBUGS output'!M3153,2)</f>
        <v>-0.81</v>
      </c>
      <c r="G3154" s="5" t="str">
        <f>FIXED('WinBUGS output'!O3153,2)</f>
        <v>1.13</v>
      </c>
      <c r="H3154" s="38"/>
      <c r="I3154" s="38"/>
      <c r="J3154" s="38"/>
      <c r="X3154" s="5" t="str">
        <f t="shared" si="110"/>
        <v>Psychoeducational group programme + TAU</v>
      </c>
      <c r="Y3154" s="5" t="str">
        <f t="shared" si="111"/>
        <v>Exercise + Sertraline</v>
      </c>
      <c r="Z3154" s="5" t="str">
        <f>FIXED(EXP('WinBUGS output'!N3153),2)</f>
        <v>1.18</v>
      </c>
      <c r="AA3154" s="5" t="str">
        <f>FIXED(EXP('WinBUGS output'!M3153),2)</f>
        <v>0.45</v>
      </c>
      <c r="AB3154" s="5" t="str">
        <f>FIXED(EXP('WinBUGS output'!O3153),2)</f>
        <v>3.08</v>
      </c>
    </row>
    <row r="3155" spans="1:28" x14ac:dyDescent="0.25">
      <c r="A3155" s="15">
        <v>47</v>
      </c>
      <c r="B3155" s="15">
        <v>48</v>
      </c>
      <c r="C3155" s="5" t="str">
        <f>VLOOKUP(A3155,'WinBUGS output'!A:C,3,FALSE)</f>
        <v>Interpersonal psychotherapy (IPT)</v>
      </c>
      <c r="D3155" s="5" t="str">
        <f>VLOOKUP(B3155,'WinBUGS output'!A:C,3,FALSE)</f>
        <v>Interpersonal psychotherapy (IPT) + TAU</v>
      </c>
      <c r="E3155" s="5" t="str">
        <f>FIXED('WinBUGS output'!N3154,2)</f>
        <v>-0.13</v>
      </c>
      <c r="F3155" s="5" t="str">
        <f>FIXED('WinBUGS output'!M3154,2)</f>
        <v>-1.05</v>
      </c>
      <c r="G3155" s="5" t="str">
        <f>FIXED('WinBUGS output'!O3154,2)</f>
        <v>0.47</v>
      </c>
      <c r="H3155" s="38"/>
      <c r="I3155" s="38"/>
      <c r="J3155" s="38"/>
      <c r="X3155" s="5" t="str">
        <f t="shared" si="110"/>
        <v>Interpersonal psychotherapy (IPT)</v>
      </c>
      <c r="Y3155" s="5" t="str">
        <f t="shared" si="111"/>
        <v>Interpersonal psychotherapy (IPT) + TAU</v>
      </c>
      <c r="Z3155" s="5" t="str">
        <f>FIXED(EXP('WinBUGS output'!N3154),2)</f>
        <v>0.88</v>
      </c>
      <c r="AA3155" s="5" t="str">
        <f>FIXED(EXP('WinBUGS output'!M3154),2)</f>
        <v>0.35</v>
      </c>
      <c r="AB3155" s="5" t="str">
        <f>FIXED(EXP('WinBUGS output'!O3154),2)</f>
        <v>1.59</v>
      </c>
    </row>
    <row r="3156" spans="1:28" x14ac:dyDescent="0.25">
      <c r="A3156" s="15">
        <v>47</v>
      </c>
      <c r="B3156" s="15">
        <v>49</v>
      </c>
      <c r="C3156" s="5" t="str">
        <f>VLOOKUP(A3156,'WinBUGS output'!A:C,3,FALSE)</f>
        <v>Interpersonal psychotherapy (IPT)</v>
      </c>
      <c r="D3156" s="5" t="str">
        <f>VLOOKUP(B3156,'WinBUGS output'!A:C,3,FALSE)</f>
        <v>Emotion-focused therapy (EFT)</v>
      </c>
      <c r="E3156" s="5" t="str">
        <f>FIXED('WinBUGS output'!N3155,2)</f>
        <v>-0.08</v>
      </c>
      <c r="F3156" s="5" t="str">
        <f>FIXED('WinBUGS output'!M3155,2)</f>
        <v>-0.97</v>
      </c>
      <c r="G3156" s="5" t="str">
        <f>FIXED('WinBUGS output'!O3155,2)</f>
        <v>0.70</v>
      </c>
      <c r="H3156" s="38"/>
      <c r="I3156" s="38"/>
      <c r="J3156" s="38"/>
      <c r="X3156" s="5" t="str">
        <f t="shared" si="110"/>
        <v>Interpersonal psychotherapy (IPT)</v>
      </c>
      <c r="Y3156" s="5" t="str">
        <f t="shared" si="111"/>
        <v>Emotion-focused therapy (EFT)</v>
      </c>
      <c r="Z3156" s="5" t="str">
        <f>FIXED(EXP('WinBUGS output'!N3155),2)</f>
        <v>0.92</v>
      </c>
      <c r="AA3156" s="5" t="str">
        <f>FIXED(EXP('WinBUGS output'!M3155),2)</f>
        <v>0.38</v>
      </c>
      <c r="AB3156" s="5" t="str">
        <f>FIXED(EXP('WinBUGS output'!O3155),2)</f>
        <v>2.01</v>
      </c>
    </row>
    <row r="3157" spans="1:28" x14ac:dyDescent="0.25">
      <c r="A3157" s="15">
        <v>47</v>
      </c>
      <c r="B3157" s="15">
        <v>50</v>
      </c>
      <c r="C3157" s="5" t="str">
        <f>VLOOKUP(A3157,'WinBUGS output'!A:C,3,FALSE)</f>
        <v>Interpersonal psychotherapy (IPT)</v>
      </c>
      <c r="D3157" s="5" t="str">
        <f>VLOOKUP(B3157,'WinBUGS output'!A:C,3,FALSE)</f>
        <v>Interpersonal counselling</v>
      </c>
      <c r="E3157" s="5" t="str">
        <f>FIXED('WinBUGS output'!N3156,2)</f>
        <v>-0.05</v>
      </c>
      <c r="F3157" s="5" t="str">
        <f>FIXED('WinBUGS output'!M3156,2)</f>
        <v>-0.84</v>
      </c>
      <c r="G3157" s="5" t="str">
        <f>FIXED('WinBUGS output'!O3156,2)</f>
        <v>0.68</v>
      </c>
      <c r="H3157" s="38"/>
      <c r="I3157" s="38"/>
      <c r="J3157" s="38"/>
      <c r="X3157" s="5" t="str">
        <f t="shared" si="110"/>
        <v>Interpersonal psychotherapy (IPT)</v>
      </c>
      <c r="Y3157" s="5" t="str">
        <f t="shared" si="111"/>
        <v>Interpersonal counselling</v>
      </c>
      <c r="Z3157" s="5" t="str">
        <f>FIXED(EXP('WinBUGS output'!N3156),2)</f>
        <v>0.95</v>
      </c>
      <c r="AA3157" s="5" t="str">
        <f>FIXED(EXP('WinBUGS output'!M3156),2)</f>
        <v>0.43</v>
      </c>
      <c r="AB3157" s="5" t="str">
        <f>FIXED(EXP('WinBUGS output'!O3156),2)</f>
        <v>1.97</v>
      </c>
    </row>
    <row r="3158" spans="1:28" x14ac:dyDescent="0.25">
      <c r="A3158" s="15">
        <v>47</v>
      </c>
      <c r="B3158" s="15">
        <v>51</v>
      </c>
      <c r="C3158" s="5" t="str">
        <f>VLOOKUP(A3158,'WinBUGS output'!A:C,3,FALSE)</f>
        <v>Interpersonal psychotherapy (IPT)</v>
      </c>
      <c r="D3158" s="5" t="str">
        <f>VLOOKUP(B3158,'WinBUGS output'!A:C,3,FALSE)</f>
        <v>Non-directive counselling</v>
      </c>
      <c r="E3158" s="5" t="str">
        <f>FIXED('WinBUGS output'!N3157,2)</f>
        <v>0.15</v>
      </c>
      <c r="F3158" s="5" t="str">
        <f>FIXED('WinBUGS output'!M3157,2)</f>
        <v>-0.55</v>
      </c>
      <c r="G3158" s="5" t="str">
        <f>FIXED('WinBUGS output'!O3157,2)</f>
        <v>0.88</v>
      </c>
      <c r="H3158" s="38" t="s">
        <v>5477</v>
      </c>
      <c r="I3158" s="38" t="s">
        <v>5435</v>
      </c>
      <c r="J3158" s="38" t="s">
        <v>5264</v>
      </c>
      <c r="X3158" s="5" t="str">
        <f t="shared" si="110"/>
        <v>Interpersonal psychotherapy (IPT)</v>
      </c>
      <c r="Y3158" s="5" t="str">
        <f t="shared" si="111"/>
        <v>Non-directive counselling</v>
      </c>
      <c r="Z3158" s="5" t="str">
        <f>FIXED(EXP('WinBUGS output'!N3157),2)</f>
        <v>1.17</v>
      </c>
      <c r="AA3158" s="5" t="str">
        <f>FIXED(EXP('WinBUGS output'!M3157),2)</f>
        <v>0.58</v>
      </c>
      <c r="AB3158" s="5" t="str">
        <f>FIXED(EXP('WinBUGS output'!O3157),2)</f>
        <v>2.41</v>
      </c>
    </row>
    <row r="3159" spans="1:28" x14ac:dyDescent="0.25">
      <c r="A3159" s="15">
        <v>47</v>
      </c>
      <c r="B3159" s="15">
        <v>52</v>
      </c>
      <c r="C3159" s="5" t="str">
        <f>VLOOKUP(A3159,'WinBUGS output'!A:C,3,FALSE)</f>
        <v>Interpersonal psychotherapy (IPT)</v>
      </c>
      <c r="D3159" s="5" t="str">
        <f>VLOOKUP(B3159,'WinBUGS output'!A:C,3,FALSE)</f>
        <v>Non-directive counselling + TAU</v>
      </c>
      <c r="E3159" s="5" t="str">
        <f>FIXED('WinBUGS output'!N3158,2)</f>
        <v>0.12</v>
      </c>
      <c r="F3159" s="5" t="str">
        <f>FIXED('WinBUGS output'!M3158,2)</f>
        <v>-0.66</v>
      </c>
      <c r="G3159" s="5" t="str">
        <f>FIXED('WinBUGS output'!O3158,2)</f>
        <v>0.94</v>
      </c>
      <c r="H3159" s="38"/>
      <c r="I3159" s="38"/>
      <c r="J3159" s="38"/>
      <c r="X3159" s="5" t="str">
        <f t="shared" si="110"/>
        <v>Interpersonal psychotherapy (IPT)</v>
      </c>
      <c r="Y3159" s="5" t="str">
        <f t="shared" si="111"/>
        <v>Non-directive counselling + TAU</v>
      </c>
      <c r="Z3159" s="5" t="str">
        <f>FIXED(EXP('WinBUGS output'!N3158),2)</f>
        <v>1.13</v>
      </c>
      <c r="AA3159" s="5" t="str">
        <f>FIXED(EXP('WinBUGS output'!M3158),2)</f>
        <v>0.52</v>
      </c>
      <c r="AB3159" s="5" t="str">
        <f>FIXED(EXP('WinBUGS output'!O3158),2)</f>
        <v>2.55</v>
      </c>
    </row>
    <row r="3160" spans="1:28" x14ac:dyDescent="0.25">
      <c r="A3160" s="15">
        <v>47</v>
      </c>
      <c r="B3160" s="15">
        <v>53</v>
      </c>
      <c r="C3160" s="5" t="str">
        <f>VLOOKUP(A3160,'WinBUGS output'!A:C,3,FALSE)</f>
        <v>Interpersonal psychotherapy (IPT)</v>
      </c>
      <c r="D3160" s="5" t="str">
        <f>VLOOKUP(B3160,'WinBUGS output'!A:C,3,FALSE)</f>
        <v>Psychodynamic counselling + TAU</v>
      </c>
      <c r="E3160" s="5" t="str">
        <f>FIXED('WinBUGS output'!N3159,2)</f>
        <v>0.03</v>
      </c>
      <c r="F3160" s="5" t="str">
        <f>FIXED('WinBUGS output'!M3159,2)</f>
        <v>-0.84</v>
      </c>
      <c r="G3160" s="5" t="str">
        <f>FIXED('WinBUGS output'!O3159,2)</f>
        <v>0.86</v>
      </c>
      <c r="H3160" s="38"/>
      <c r="I3160" s="38"/>
      <c r="J3160" s="38"/>
      <c r="X3160" s="5" t="str">
        <f t="shared" si="110"/>
        <v>Interpersonal psychotherapy (IPT)</v>
      </c>
      <c r="Y3160" s="5" t="str">
        <f t="shared" si="111"/>
        <v>Psychodynamic counselling + TAU</v>
      </c>
      <c r="Z3160" s="5" t="str">
        <f>FIXED(EXP('WinBUGS output'!N3159),2)</f>
        <v>1.03</v>
      </c>
      <c r="AA3160" s="5" t="str">
        <f>FIXED(EXP('WinBUGS output'!M3159),2)</f>
        <v>0.43</v>
      </c>
      <c r="AB3160" s="5" t="str">
        <f>FIXED(EXP('WinBUGS output'!O3159),2)</f>
        <v>2.36</v>
      </c>
    </row>
    <row r="3161" spans="1:28" x14ac:dyDescent="0.25">
      <c r="A3161" s="15">
        <v>47</v>
      </c>
      <c r="B3161" s="15">
        <v>54</v>
      </c>
      <c r="C3161" s="5" t="str">
        <f>VLOOKUP(A3161,'WinBUGS output'!A:C,3,FALSE)</f>
        <v>Interpersonal psychotherapy (IPT)</v>
      </c>
      <c r="D3161" s="5" t="str">
        <f>VLOOKUP(B3161,'WinBUGS output'!A:C,3,FALSE)</f>
        <v>Relational client-centered therapy</v>
      </c>
      <c r="E3161" s="5" t="str">
        <f>FIXED('WinBUGS output'!N3160,2)</f>
        <v>0.01</v>
      </c>
      <c r="F3161" s="5" t="str">
        <f>FIXED('WinBUGS output'!M3160,2)</f>
        <v>-0.96</v>
      </c>
      <c r="G3161" s="5" t="str">
        <f>FIXED('WinBUGS output'!O3160,2)</f>
        <v>0.91</v>
      </c>
      <c r="H3161" s="38"/>
      <c r="I3161" s="38"/>
      <c r="J3161" s="38"/>
      <c r="X3161" s="5" t="str">
        <f t="shared" si="110"/>
        <v>Interpersonal psychotherapy (IPT)</v>
      </c>
      <c r="Y3161" s="5" t="str">
        <f t="shared" si="111"/>
        <v>Relational client-centered therapy</v>
      </c>
      <c r="Z3161" s="5" t="str">
        <f>FIXED(EXP('WinBUGS output'!N3160),2)</f>
        <v>1.01</v>
      </c>
      <c r="AA3161" s="5" t="str">
        <f>FIXED(EXP('WinBUGS output'!M3160),2)</f>
        <v>0.38</v>
      </c>
      <c r="AB3161" s="5" t="str">
        <f>FIXED(EXP('WinBUGS output'!O3160),2)</f>
        <v>2.48</v>
      </c>
    </row>
    <row r="3162" spans="1:28" x14ac:dyDescent="0.25">
      <c r="A3162" s="15">
        <v>47</v>
      </c>
      <c r="B3162" s="15">
        <v>55</v>
      </c>
      <c r="C3162" s="5" t="str">
        <f>VLOOKUP(A3162,'WinBUGS output'!A:C,3,FALSE)</f>
        <v>Interpersonal psychotherapy (IPT)</v>
      </c>
      <c r="D3162" s="5" t="str">
        <f>VLOOKUP(B3162,'WinBUGS output'!A:C,3,FALSE)</f>
        <v>Wheel of wellness counselling</v>
      </c>
      <c r="E3162" s="5" t="str">
        <f>FIXED('WinBUGS output'!N3161,2)</f>
        <v>-0.05</v>
      </c>
      <c r="F3162" s="5" t="str">
        <f>FIXED('WinBUGS output'!M3161,2)</f>
        <v>-1.04</v>
      </c>
      <c r="G3162" s="5" t="str">
        <f>FIXED('WinBUGS output'!O3161,2)</f>
        <v>0.80</v>
      </c>
      <c r="H3162" s="38"/>
      <c r="I3162" s="38"/>
      <c r="J3162" s="38"/>
      <c r="X3162" s="5" t="str">
        <f t="shared" si="110"/>
        <v>Interpersonal psychotherapy (IPT)</v>
      </c>
      <c r="Y3162" s="5" t="str">
        <f t="shared" si="111"/>
        <v>Wheel of wellness counselling</v>
      </c>
      <c r="Z3162" s="5" t="str">
        <f>FIXED(EXP('WinBUGS output'!N3161),2)</f>
        <v>0.95</v>
      </c>
      <c r="AA3162" s="5" t="str">
        <f>FIXED(EXP('WinBUGS output'!M3161),2)</f>
        <v>0.35</v>
      </c>
      <c r="AB3162" s="5" t="str">
        <f>FIXED(EXP('WinBUGS output'!O3161),2)</f>
        <v>2.23</v>
      </c>
    </row>
    <row r="3163" spans="1:28" x14ac:dyDescent="0.25">
      <c r="A3163" s="15">
        <v>47</v>
      </c>
      <c r="B3163" s="15">
        <v>56</v>
      </c>
      <c r="C3163" s="5" t="str">
        <f>VLOOKUP(A3163,'WinBUGS output'!A:C,3,FALSE)</f>
        <v>Interpersonal psychotherapy (IPT)</v>
      </c>
      <c r="D3163" s="5" t="str">
        <f>VLOOKUP(B3163,'WinBUGS output'!A:C,3,FALSE)</f>
        <v>Problem solving group</v>
      </c>
      <c r="E3163" s="5" t="str">
        <f>FIXED('WinBUGS output'!N3162,2)</f>
        <v>-0.04</v>
      </c>
      <c r="F3163" s="5" t="str">
        <f>FIXED('WinBUGS output'!M3162,2)</f>
        <v>-1.00</v>
      </c>
      <c r="G3163" s="5" t="str">
        <f>FIXED('WinBUGS output'!O3162,2)</f>
        <v>0.99</v>
      </c>
      <c r="H3163" s="38"/>
      <c r="I3163" s="38"/>
      <c r="J3163" s="38"/>
      <c r="X3163" s="5" t="str">
        <f t="shared" si="110"/>
        <v>Interpersonal psychotherapy (IPT)</v>
      </c>
      <c r="Y3163" s="5" t="str">
        <f t="shared" si="111"/>
        <v>Problem solving group</v>
      </c>
      <c r="Z3163" s="5" t="str">
        <f>FIXED(EXP('WinBUGS output'!N3162),2)</f>
        <v>0.96</v>
      </c>
      <c r="AA3163" s="5" t="str">
        <f>FIXED(EXP('WinBUGS output'!M3162),2)</f>
        <v>0.37</v>
      </c>
      <c r="AB3163" s="5" t="str">
        <f>FIXED(EXP('WinBUGS output'!O3162),2)</f>
        <v>2.68</v>
      </c>
    </row>
    <row r="3164" spans="1:28" x14ac:dyDescent="0.25">
      <c r="A3164" s="15">
        <v>47</v>
      </c>
      <c r="B3164" s="15">
        <v>57</v>
      </c>
      <c r="C3164" s="5" t="str">
        <f>VLOOKUP(A3164,'WinBUGS output'!A:C,3,FALSE)</f>
        <v>Interpersonal psychotherapy (IPT)</v>
      </c>
      <c r="D3164" s="5" t="str">
        <f>VLOOKUP(B3164,'WinBUGS output'!A:C,3,FALSE)</f>
        <v>Problem solving individual</v>
      </c>
      <c r="E3164" s="5" t="str">
        <f>FIXED('WinBUGS output'!N3163,2)</f>
        <v>-0.13</v>
      </c>
      <c r="F3164" s="5" t="str">
        <f>FIXED('WinBUGS output'!M3163,2)</f>
        <v>-0.88</v>
      </c>
      <c r="G3164" s="5" t="str">
        <f>FIXED('WinBUGS output'!O3163,2)</f>
        <v>0.63</v>
      </c>
      <c r="H3164" s="38"/>
      <c r="I3164" s="38"/>
      <c r="J3164" s="38"/>
      <c r="X3164" s="5" t="str">
        <f t="shared" si="110"/>
        <v>Interpersonal psychotherapy (IPT)</v>
      </c>
      <c r="Y3164" s="5" t="str">
        <f t="shared" si="111"/>
        <v>Problem solving individual</v>
      </c>
      <c r="Z3164" s="5" t="str">
        <f>FIXED(EXP('WinBUGS output'!N3163),2)</f>
        <v>0.88</v>
      </c>
      <c r="AA3164" s="5" t="str">
        <f>FIXED(EXP('WinBUGS output'!M3163),2)</f>
        <v>0.42</v>
      </c>
      <c r="AB3164" s="5" t="str">
        <f>FIXED(EXP('WinBUGS output'!O3163),2)</f>
        <v>1.87</v>
      </c>
    </row>
    <row r="3165" spans="1:28" x14ac:dyDescent="0.25">
      <c r="A3165" s="15">
        <v>47</v>
      </c>
      <c r="B3165" s="15">
        <v>58</v>
      </c>
      <c r="C3165" s="5" t="str">
        <f>VLOOKUP(A3165,'WinBUGS output'!A:C,3,FALSE)</f>
        <v>Interpersonal psychotherapy (IPT)</v>
      </c>
      <c r="D3165" s="5" t="str">
        <f>VLOOKUP(B3165,'WinBUGS output'!A:C,3,FALSE)</f>
        <v>Problem solving individual + TAU</v>
      </c>
      <c r="E3165" s="5" t="str">
        <f>FIXED('WinBUGS output'!N3164,2)</f>
        <v>-0.21</v>
      </c>
      <c r="F3165" s="5" t="str">
        <f>FIXED('WinBUGS output'!M3164,2)</f>
        <v>-1.14</v>
      </c>
      <c r="G3165" s="5" t="str">
        <f>FIXED('WinBUGS output'!O3164,2)</f>
        <v>0.66</v>
      </c>
      <c r="H3165" s="38"/>
      <c r="I3165" s="38"/>
      <c r="J3165" s="38"/>
      <c r="X3165" s="5" t="str">
        <f t="shared" si="110"/>
        <v>Interpersonal psychotherapy (IPT)</v>
      </c>
      <c r="Y3165" s="5" t="str">
        <f t="shared" si="111"/>
        <v>Problem solving individual + TAU</v>
      </c>
      <c r="Z3165" s="5" t="str">
        <f>FIXED(EXP('WinBUGS output'!N3164),2)</f>
        <v>0.81</v>
      </c>
      <c r="AA3165" s="5" t="str">
        <f>FIXED(EXP('WinBUGS output'!M3164),2)</f>
        <v>0.32</v>
      </c>
      <c r="AB3165" s="5" t="str">
        <f>FIXED(EXP('WinBUGS output'!O3164),2)</f>
        <v>1.93</v>
      </c>
    </row>
    <row r="3166" spans="1:28" x14ac:dyDescent="0.25">
      <c r="A3166" s="15">
        <v>47</v>
      </c>
      <c r="B3166" s="15">
        <v>59</v>
      </c>
      <c r="C3166" s="5" t="str">
        <f>VLOOKUP(A3166,'WinBUGS output'!A:C,3,FALSE)</f>
        <v>Interpersonal psychotherapy (IPT)</v>
      </c>
      <c r="D3166" s="5" t="str">
        <f>VLOOKUP(B3166,'WinBUGS output'!A:C,3,FALSE)</f>
        <v>Problem solving individual + enhanced TAU</v>
      </c>
      <c r="E3166" s="5" t="str">
        <f>FIXED('WinBUGS output'!N3165,2)</f>
        <v>-0.01</v>
      </c>
      <c r="F3166" s="5" t="str">
        <f>FIXED('WinBUGS output'!M3165,2)</f>
        <v>-0.93</v>
      </c>
      <c r="G3166" s="5" t="str">
        <f>FIXED('WinBUGS output'!O3165,2)</f>
        <v>0.99</v>
      </c>
      <c r="H3166" s="38"/>
      <c r="I3166" s="38"/>
      <c r="J3166" s="38"/>
      <c r="X3166" s="5" t="str">
        <f t="shared" si="110"/>
        <v>Interpersonal psychotherapy (IPT)</v>
      </c>
      <c r="Y3166" s="5" t="str">
        <f t="shared" si="111"/>
        <v>Problem solving individual + enhanced TAU</v>
      </c>
      <c r="Z3166" s="5" t="str">
        <f>FIXED(EXP('WinBUGS output'!N3165),2)</f>
        <v>0.99</v>
      </c>
      <c r="AA3166" s="5" t="str">
        <f>FIXED(EXP('WinBUGS output'!M3165),2)</f>
        <v>0.40</v>
      </c>
      <c r="AB3166" s="5" t="str">
        <f>FIXED(EXP('WinBUGS output'!O3165),2)</f>
        <v>2.68</v>
      </c>
    </row>
    <row r="3167" spans="1:28" x14ac:dyDescent="0.25">
      <c r="A3167" s="15">
        <v>47</v>
      </c>
      <c r="B3167" s="15">
        <v>60</v>
      </c>
      <c r="C3167" s="5" t="str">
        <f>VLOOKUP(A3167,'WinBUGS output'!A:C,3,FALSE)</f>
        <v>Interpersonal psychotherapy (IPT)</v>
      </c>
      <c r="D3167" s="5" t="str">
        <f>VLOOKUP(B3167,'WinBUGS output'!A:C,3,FALSE)</f>
        <v>Behavioural activation (BA)</v>
      </c>
      <c r="E3167" s="5" t="str">
        <f>FIXED('WinBUGS output'!N3166,2)</f>
        <v>-0.39</v>
      </c>
      <c r="F3167" s="5" t="str">
        <f>FIXED('WinBUGS output'!M3166,2)</f>
        <v>-1.29</v>
      </c>
      <c r="G3167" s="5" t="str">
        <f>FIXED('WinBUGS output'!O3166,2)</f>
        <v>0.48</v>
      </c>
      <c r="H3167" s="38"/>
      <c r="I3167" s="38"/>
      <c r="J3167" s="38"/>
      <c r="X3167" s="5" t="str">
        <f t="shared" si="110"/>
        <v>Interpersonal psychotherapy (IPT)</v>
      </c>
      <c r="Y3167" s="5" t="str">
        <f t="shared" si="111"/>
        <v>Behavioural activation (BA)</v>
      </c>
      <c r="Z3167" s="5" t="str">
        <f>FIXED(EXP('WinBUGS output'!N3166),2)</f>
        <v>0.67</v>
      </c>
      <c r="AA3167" s="5" t="str">
        <f>FIXED(EXP('WinBUGS output'!M3166),2)</f>
        <v>0.28</v>
      </c>
      <c r="AB3167" s="5" t="str">
        <f>FIXED(EXP('WinBUGS output'!O3166),2)</f>
        <v>1.62</v>
      </c>
    </row>
    <row r="3168" spans="1:28" x14ac:dyDescent="0.25">
      <c r="A3168" s="15">
        <v>47</v>
      </c>
      <c r="B3168" s="15">
        <v>61</v>
      </c>
      <c r="C3168" s="5" t="str">
        <f>VLOOKUP(A3168,'WinBUGS output'!A:C,3,FALSE)</f>
        <v>Interpersonal psychotherapy (IPT)</v>
      </c>
      <c r="D3168" s="5" t="str">
        <f>VLOOKUP(B3168,'WinBUGS output'!A:C,3,FALSE)</f>
        <v>Behavioural activation (BA) + TAU</v>
      </c>
      <c r="E3168" s="5" t="str">
        <f>FIXED('WinBUGS output'!N3167,2)</f>
        <v>-0.15</v>
      </c>
      <c r="F3168" s="5" t="str">
        <f>FIXED('WinBUGS output'!M3167,2)</f>
        <v>-1.24</v>
      </c>
      <c r="G3168" s="5" t="str">
        <f>FIXED('WinBUGS output'!O3167,2)</f>
        <v>1.01</v>
      </c>
      <c r="H3168" s="38"/>
      <c r="I3168" s="38"/>
      <c r="J3168" s="38"/>
      <c r="X3168" s="5" t="str">
        <f t="shared" si="110"/>
        <v>Interpersonal psychotherapy (IPT)</v>
      </c>
      <c r="Y3168" s="5" t="str">
        <f t="shared" si="111"/>
        <v>Behavioural activation (BA) + TAU</v>
      </c>
      <c r="Z3168" s="5" t="str">
        <f>FIXED(EXP('WinBUGS output'!N3167),2)</f>
        <v>0.86</v>
      </c>
      <c r="AA3168" s="5" t="str">
        <f>FIXED(EXP('WinBUGS output'!M3167),2)</f>
        <v>0.29</v>
      </c>
      <c r="AB3168" s="5" t="str">
        <f>FIXED(EXP('WinBUGS output'!O3167),2)</f>
        <v>2.75</v>
      </c>
    </row>
    <row r="3169" spans="1:28" x14ac:dyDescent="0.25">
      <c r="A3169" s="15">
        <v>47</v>
      </c>
      <c r="B3169" s="15">
        <v>62</v>
      </c>
      <c r="C3169" s="5" t="str">
        <f>VLOOKUP(A3169,'WinBUGS output'!A:C,3,FALSE)</f>
        <v>Interpersonal psychotherapy (IPT)</v>
      </c>
      <c r="D3169" s="5" t="str">
        <f>VLOOKUP(B3169,'WinBUGS output'!A:C,3,FALSE)</f>
        <v>Behavioural therapy (Lewinsohn 1976)</v>
      </c>
      <c r="E3169" s="5" t="str">
        <f>FIXED('WinBUGS output'!N3168,2)</f>
        <v>0.03</v>
      </c>
      <c r="F3169" s="5" t="str">
        <f>FIXED('WinBUGS output'!M3168,2)</f>
        <v>-1.04</v>
      </c>
      <c r="G3169" s="5" t="str">
        <f>FIXED('WinBUGS output'!O3168,2)</f>
        <v>1.27</v>
      </c>
      <c r="H3169" s="38"/>
      <c r="I3169" s="38"/>
      <c r="J3169" s="38"/>
      <c r="X3169" s="5" t="str">
        <f t="shared" si="110"/>
        <v>Interpersonal psychotherapy (IPT)</v>
      </c>
      <c r="Y3169" s="5" t="str">
        <f t="shared" si="111"/>
        <v>Behavioural therapy (Lewinsohn 1976)</v>
      </c>
      <c r="Z3169" s="5" t="str">
        <f>FIXED(EXP('WinBUGS output'!N3168),2)</f>
        <v>1.03</v>
      </c>
      <c r="AA3169" s="5" t="str">
        <f>FIXED(EXP('WinBUGS output'!M3168),2)</f>
        <v>0.35</v>
      </c>
      <c r="AB3169" s="5" t="str">
        <f>FIXED(EXP('WinBUGS output'!O3168),2)</f>
        <v>3.55</v>
      </c>
    </row>
    <row r="3170" spans="1:28" x14ac:dyDescent="0.25">
      <c r="A3170" s="15">
        <v>47</v>
      </c>
      <c r="B3170" s="15">
        <v>63</v>
      </c>
      <c r="C3170" s="5" t="str">
        <f>VLOOKUP(A3170,'WinBUGS output'!A:C,3,FALSE)</f>
        <v>Interpersonal psychotherapy (IPT)</v>
      </c>
      <c r="D3170" s="5" t="str">
        <f>VLOOKUP(B3170,'WinBUGS output'!A:C,3,FALSE)</f>
        <v>Coping with Depression course (individual)</v>
      </c>
      <c r="E3170" s="5" t="str">
        <f>FIXED('WinBUGS output'!N3169,2)</f>
        <v>-0.15</v>
      </c>
      <c r="F3170" s="5" t="str">
        <f>FIXED('WinBUGS output'!M3169,2)</f>
        <v>-1.30</v>
      </c>
      <c r="G3170" s="5" t="str">
        <f>FIXED('WinBUGS output'!O3169,2)</f>
        <v>1.05</v>
      </c>
      <c r="H3170" s="38"/>
      <c r="I3170" s="38"/>
      <c r="J3170" s="38"/>
      <c r="X3170" s="5" t="str">
        <f t="shared" si="110"/>
        <v>Interpersonal psychotherapy (IPT)</v>
      </c>
      <c r="Y3170" s="5" t="str">
        <f t="shared" si="111"/>
        <v>Coping with Depression course (individual)</v>
      </c>
      <c r="Z3170" s="5" t="str">
        <f>FIXED(EXP('WinBUGS output'!N3169),2)</f>
        <v>0.86</v>
      </c>
      <c r="AA3170" s="5" t="str">
        <f>FIXED(EXP('WinBUGS output'!M3169),2)</f>
        <v>0.27</v>
      </c>
      <c r="AB3170" s="5" t="str">
        <f>FIXED(EXP('WinBUGS output'!O3169),2)</f>
        <v>2.87</v>
      </c>
    </row>
    <row r="3171" spans="1:28" x14ac:dyDescent="0.25">
      <c r="A3171" s="15">
        <v>47</v>
      </c>
      <c r="B3171" s="15">
        <v>64</v>
      </c>
      <c r="C3171" s="5" t="str">
        <f>VLOOKUP(A3171,'WinBUGS output'!A:C,3,FALSE)</f>
        <v>Interpersonal psychotherapy (IPT)</v>
      </c>
      <c r="D3171" s="5" t="str">
        <f>VLOOKUP(B3171,'WinBUGS output'!A:C,3,FALSE)</f>
        <v>CBT individual (under 15 sessions)</v>
      </c>
      <c r="E3171" s="5" t="str">
        <f>FIXED('WinBUGS output'!N3170,2)</f>
        <v>-0.04</v>
      </c>
      <c r="F3171" s="5" t="str">
        <f>FIXED('WinBUGS output'!M3170,2)</f>
        <v>-0.63</v>
      </c>
      <c r="G3171" s="5" t="str">
        <f>FIXED('WinBUGS output'!O3170,2)</f>
        <v>0.54</v>
      </c>
      <c r="H3171" s="38"/>
      <c r="I3171" s="38"/>
      <c r="J3171" s="38"/>
      <c r="X3171" s="5" t="str">
        <f t="shared" si="110"/>
        <v>Interpersonal psychotherapy (IPT)</v>
      </c>
      <c r="Y3171" s="5" t="str">
        <f t="shared" si="111"/>
        <v>CBT individual (under 15 sessions)</v>
      </c>
      <c r="Z3171" s="5" t="str">
        <f>FIXED(EXP('WinBUGS output'!N3170),2)</f>
        <v>0.96</v>
      </c>
      <c r="AA3171" s="5" t="str">
        <f>FIXED(EXP('WinBUGS output'!M3170),2)</f>
        <v>0.53</v>
      </c>
      <c r="AB3171" s="5" t="str">
        <f>FIXED(EXP('WinBUGS output'!O3170),2)</f>
        <v>1.72</v>
      </c>
    </row>
    <row r="3172" spans="1:28" x14ac:dyDescent="0.25">
      <c r="A3172" s="15">
        <v>47</v>
      </c>
      <c r="B3172" s="15">
        <v>65</v>
      </c>
      <c r="C3172" s="5" t="str">
        <f>VLOOKUP(A3172,'WinBUGS output'!A:C,3,FALSE)</f>
        <v>Interpersonal psychotherapy (IPT)</v>
      </c>
      <c r="D3172" s="5" t="str">
        <f>VLOOKUP(B3172,'WinBUGS output'!A:C,3,FALSE)</f>
        <v>CBT individual (under 15 sessions) + TAU</v>
      </c>
      <c r="E3172" s="5" t="str">
        <f>FIXED('WinBUGS output'!N3171,2)</f>
        <v>0.01</v>
      </c>
      <c r="F3172" s="5" t="str">
        <f>FIXED('WinBUGS output'!M3171,2)</f>
        <v>-0.65</v>
      </c>
      <c r="G3172" s="5" t="str">
        <f>FIXED('WinBUGS output'!O3171,2)</f>
        <v>0.77</v>
      </c>
      <c r="H3172" s="38"/>
      <c r="I3172" s="38"/>
      <c r="J3172" s="38"/>
      <c r="X3172" s="5" t="str">
        <f t="shared" si="110"/>
        <v>Interpersonal psychotherapy (IPT)</v>
      </c>
      <c r="Y3172" s="5" t="str">
        <f t="shared" si="111"/>
        <v>CBT individual (under 15 sessions) + TAU</v>
      </c>
      <c r="Z3172" s="5" t="str">
        <f>FIXED(EXP('WinBUGS output'!N3171),2)</f>
        <v>1.01</v>
      </c>
      <c r="AA3172" s="5" t="str">
        <f>FIXED(EXP('WinBUGS output'!M3171),2)</f>
        <v>0.52</v>
      </c>
      <c r="AB3172" s="5" t="str">
        <f>FIXED(EXP('WinBUGS output'!O3171),2)</f>
        <v>2.16</v>
      </c>
    </row>
    <row r="3173" spans="1:28" x14ac:dyDescent="0.25">
      <c r="A3173" s="15">
        <v>47</v>
      </c>
      <c r="B3173" s="15">
        <v>66</v>
      </c>
      <c r="C3173" s="5" t="str">
        <f>VLOOKUP(A3173,'WinBUGS output'!A:C,3,FALSE)</f>
        <v>Interpersonal psychotherapy (IPT)</v>
      </c>
      <c r="D3173" s="5" t="str">
        <f>VLOOKUP(B3173,'WinBUGS output'!A:C,3,FALSE)</f>
        <v>CBT individual (over 15 sessions)</v>
      </c>
      <c r="E3173" s="5" t="str">
        <f>FIXED('WinBUGS output'!N3172,2)</f>
        <v>-0.10</v>
      </c>
      <c r="F3173" s="5" t="str">
        <f>FIXED('WinBUGS output'!M3172,2)</f>
        <v>-0.60</v>
      </c>
      <c r="G3173" s="5" t="str">
        <f>FIXED('WinBUGS output'!O3172,2)</f>
        <v>0.40</v>
      </c>
      <c r="H3173" s="38" t="s">
        <v>5209</v>
      </c>
      <c r="I3173" s="38" t="s">
        <v>5478</v>
      </c>
      <c r="J3173" s="38" t="s">
        <v>5479</v>
      </c>
      <c r="X3173" s="5" t="str">
        <f t="shared" si="110"/>
        <v>Interpersonal psychotherapy (IPT)</v>
      </c>
      <c r="Y3173" s="5" t="str">
        <f t="shared" si="111"/>
        <v>CBT individual (over 15 sessions)</v>
      </c>
      <c r="Z3173" s="5" t="str">
        <f>FIXED(EXP('WinBUGS output'!N3172),2)</f>
        <v>0.90</v>
      </c>
      <c r="AA3173" s="5" t="str">
        <f>FIXED(EXP('WinBUGS output'!M3172),2)</f>
        <v>0.55</v>
      </c>
      <c r="AB3173" s="5" t="str">
        <f>FIXED(EXP('WinBUGS output'!O3172),2)</f>
        <v>1.49</v>
      </c>
    </row>
    <row r="3174" spans="1:28" x14ac:dyDescent="0.25">
      <c r="A3174" s="15">
        <v>47</v>
      </c>
      <c r="B3174" s="15">
        <v>67</v>
      </c>
      <c r="C3174" s="5" t="str">
        <f>VLOOKUP(A3174,'WinBUGS output'!A:C,3,FALSE)</f>
        <v>Interpersonal psychotherapy (IPT)</v>
      </c>
      <c r="D3174" s="5" t="str">
        <f>VLOOKUP(B3174,'WinBUGS output'!A:C,3,FALSE)</f>
        <v>CBT individual (over 15 sessions) + TAU</v>
      </c>
      <c r="E3174" s="5" t="str">
        <f>FIXED('WinBUGS output'!N3173,2)</f>
        <v>-0.12</v>
      </c>
      <c r="F3174" s="5" t="str">
        <f>FIXED('WinBUGS output'!M3173,2)</f>
        <v>-0.95</v>
      </c>
      <c r="G3174" s="5" t="str">
        <f>FIXED('WinBUGS output'!O3173,2)</f>
        <v>0.62</v>
      </c>
      <c r="H3174" s="38"/>
      <c r="I3174" s="38"/>
      <c r="J3174" s="38"/>
      <c r="X3174" s="5" t="str">
        <f t="shared" si="110"/>
        <v>Interpersonal psychotherapy (IPT)</v>
      </c>
      <c r="Y3174" s="5" t="str">
        <f t="shared" si="111"/>
        <v>CBT individual (over 15 sessions) + TAU</v>
      </c>
      <c r="Z3174" s="5" t="str">
        <f>FIXED(EXP('WinBUGS output'!N3173),2)</f>
        <v>0.88</v>
      </c>
      <c r="AA3174" s="5" t="str">
        <f>FIXED(EXP('WinBUGS output'!M3173),2)</f>
        <v>0.39</v>
      </c>
      <c r="AB3174" s="5" t="str">
        <f>FIXED(EXP('WinBUGS output'!O3173),2)</f>
        <v>1.86</v>
      </c>
    </row>
    <row r="3175" spans="1:28" x14ac:dyDescent="0.25">
      <c r="A3175" s="15">
        <v>47</v>
      </c>
      <c r="B3175" s="15">
        <v>68</v>
      </c>
      <c r="C3175" s="5" t="str">
        <f>VLOOKUP(A3175,'WinBUGS output'!A:C,3,FALSE)</f>
        <v>Interpersonal psychotherapy (IPT)</v>
      </c>
      <c r="D3175" s="5" t="str">
        <f>VLOOKUP(B3175,'WinBUGS output'!A:C,3,FALSE)</f>
        <v>Rational emotive behaviour therapy (REBT) individual</v>
      </c>
      <c r="E3175" s="5" t="str">
        <f>FIXED('WinBUGS output'!N3174,2)</f>
        <v>-0.13</v>
      </c>
      <c r="F3175" s="5" t="str">
        <f>FIXED('WinBUGS output'!M3174,2)</f>
        <v>-0.93</v>
      </c>
      <c r="G3175" s="5" t="str">
        <f>FIXED('WinBUGS output'!O3174,2)</f>
        <v>0.59</v>
      </c>
      <c r="H3175" s="38"/>
      <c r="I3175" s="38"/>
      <c r="J3175" s="38"/>
      <c r="X3175" s="5" t="str">
        <f t="shared" si="110"/>
        <v>Interpersonal psychotherapy (IPT)</v>
      </c>
      <c r="Y3175" s="5" t="str">
        <f t="shared" si="111"/>
        <v>Rational emotive behaviour therapy (REBT) individual</v>
      </c>
      <c r="Z3175" s="5" t="str">
        <f>FIXED(EXP('WinBUGS output'!N3174),2)</f>
        <v>0.87</v>
      </c>
      <c r="AA3175" s="5" t="str">
        <f>FIXED(EXP('WinBUGS output'!M3174),2)</f>
        <v>0.39</v>
      </c>
      <c r="AB3175" s="5" t="str">
        <f>FIXED(EXP('WinBUGS output'!O3174),2)</f>
        <v>1.80</v>
      </c>
    </row>
    <row r="3176" spans="1:28" x14ac:dyDescent="0.25">
      <c r="A3176" s="15">
        <v>47</v>
      </c>
      <c r="B3176" s="15">
        <v>69</v>
      </c>
      <c r="C3176" s="5" t="str">
        <f>VLOOKUP(A3176,'WinBUGS output'!A:C,3,FALSE)</f>
        <v>Interpersonal psychotherapy (IPT)</v>
      </c>
      <c r="D3176" s="5" t="str">
        <f>VLOOKUP(B3176,'WinBUGS output'!A:C,3,FALSE)</f>
        <v>Third-wave cognitive therapy individual</v>
      </c>
      <c r="E3176" s="5" t="str">
        <f>FIXED('WinBUGS output'!N3175,2)</f>
        <v>-0.17</v>
      </c>
      <c r="F3176" s="5" t="str">
        <f>FIXED('WinBUGS output'!M3175,2)</f>
        <v>-0.88</v>
      </c>
      <c r="G3176" s="5" t="str">
        <f>FIXED('WinBUGS output'!O3175,2)</f>
        <v>0.47</v>
      </c>
      <c r="H3176" s="38"/>
      <c r="I3176" s="38"/>
      <c r="J3176" s="38"/>
      <c r="X3176" s="5" t="str">
        <f t="shared" si="110"/>
        <v>Interpersonal psychotherapy (IPT)</v>
      </c>
      <c r="Y3176" s="5" t="str">
        <f t="shared" si="111"/>
        <v>Third-wave cognitive therapy individual</v>
      </c>
      <c r="Z3176" s="5" t="str">
        <f>FIXED(EXP('WinBUGS output'!N3175),2)</f>
        <v>0.84</v>
      </c>
      <c r="AA3176" s="5" t="str">
        <f>FIXED(EXP('WinBUGS output'!M3175),2)</f>
        <v>0.42</v>
      </c>
      <c r="AB3176" s="5" t="str">
        <f>FIXED(EXP('WinBUGS output'!O3175),2)</f>
        <v>1.60</v>
      </c>
    </row>
    <row r="3177" spans="1:28" x14ac:dyDescent="0.25">
      <c r="A3177" s="15">
        <v>47</v>
      </c>
      <c r="B3177" s="15">
        <v>70</v>
      </c>
      <c r="C3177" s="5" t="str">
        <f>VLOOKUP(A3177,'WinBUGS output'!A:C,3,FALSE)</f>
        <v>Interpersonal psychotherapy (IPT)</v>
      </c>
      <c r="D3177" s="5" t="str">
        <f>VLOOKUP(B3177,'WinBUGS output'!A:C,3,FALSE)</f>
        <v>Third-wave cognitive therapy individual + TAU</v>
      </c>
      <c r="E3177" s="5" t="str">
        <f>FIXED('WinBUGS output'!N3176,2)</f>
        <v>-0.14</v>
      </c>
      <c r="F3177" s="5" t="str">
        <f>FIXED('WinBUGS output'!M3176,2)</f>
        <v>-0.97</v>
      </c>
      <c r="G3177" s="5" t="str">
        <f>FIXED('WinBUGS output'!O3176,2)</f>
        <v>0.60</v>
      </c>
      <c r="H3177" s="38"/>
      <c r="I3177" s="38"/>
      <c r="J3177" s="38"/>
      <c r="X3177" s="5" t="str">
        <f t="shared" si="110"/>
        <v>Interpersonal psychotherapy (IPT)</v>
      </c>
      <c r="Y3177" s="5" t="str">
        <f t="shared" si="111"/>
        <v>Third-wave cognitive therapy individual + TAU</v>
      </c>
      <c r="Z3177" s="5" t="str">
        <f>FIXED(EXP('WinBUGS output'!N3176),2)</f>
        <v>0.87</v>
      </c>
      <c r="AA3177" s="5" t="str">
        <f>FIXED(EXP('WinBUGS output'!M3176),2)</f>
        <v>0.38</v>
      </c>
      <c r="AB3177" s="5" t="str">
        <f>FIXED(EXP('WinBUGS output'!O3176),2)</f>
        <v>1.83</v>
      </c>
    </row>
    <row r="3178" spans="1:28" x14ac:dyDescent="0.25">
      <c r="A3178" s="15">
        <v>47</v>
      </c>
      <c r="B3178" s="15">
        <v>71</v>
      </c>
      <c r="C3178" s="5" t="str">
        <f>VLOOKUP(A3178,'WinBUGS output'!A:C,3,FALSE)</f>
        <v>Interpersonal psychotherapy (IPT)</v>
      </c>
      <c r="D3178" s="5" t="str">
        <f>VLOOKUP(B3178,'WinBUGS output'!A:C,3,FALSE)</f>
        <v>CBT group (under 15 sessions)</v>
      </c>
      <c r="E3178" s="5" t="str">
        <f>FIXED('WinBUGS output'!N3177,2)</f>
        <v>0.13</v>
      </c>
      <c r="F3178" s="5" t="str">
        <f>FIXED('WinBUGS output'!M3177,2)</f>
        <v>-0.62</v>
      </c>
      <c r="G3178" s="5" t="str">
        <f>FIXED('WinBUGS output'!O3177,2)</f>
        <v>0.90</v>
      </c>
      <c r="H3178" s="38"/>
      <c r="I3178" s="38"/>
      <c r="J3178" s="38"/>
      <c r="X3178" s="5" t="str">
        <f t="shared" si="110"/>
        <v>Interpersonal psychotherapy (IPT)</v>
      </c>
      <c r="Y3178" s="5" t="str">
        <f t="shared" si="111"/>
        <v>CBT group (under 15 sessions)</v>
      </c>
      <c r="Z3178" s="5" t="str">
        <f>FIXED(EXP('WinBUGS output'!N3177),2)</f>
        <v>1.13</v>
      </c>
      <c r="AA3178" s="5" t="str">
        <f>FIXED(EXP('WinBUGS output'!M3177),2)</f>
        <v>0.54</v>
      </c>
      <c r="AB3178" s="5" t="str">
        <f>FIXED(EXP('WinBUGS output'!O3177),2)</f>
        <v>2.45</v>
      </c>
    </row>
    <row r="3179" spans="1:28" x14ac:dyDescent="0.25">
      <c r="A3179" s="15">
        <v>47</v>
      </c>
      <c r="B3179" s="15">
        <v>72</v>
      </c>
      <c r="C3179" s="5" t="str">
        <f>VLOOKUP(A3179,'WinBUGS output'!A:C,3,FALSE)</f>
        <v>Interpersonal psychotherapy (IPT)</v>
      </c>
      <c r="D3179" s="5" t="str">
        <f>VLOOKUP(B3179,'WinBUGS output'!A:C,3,FALSE)</f>
        <v>CBT group (under 15 sessions) + TAU</v>
      </c>
      <c r="E3179" s="5" t="str">
        <f>FIXED('WinBUGS output'!N3178,2)</f>
        <v>-0.57</v>
      </c>
      <c r="F3179" s="5" t="str">
        <f>FIXED('WinBUGS output'!M3178,2)</f>
        <v>-1.65</v>
      </c>
      <c r="G3179" s="5" t="str">
        <f>FIXED('WinBUGS output'!O3178,2)</f>
        <v>0.35</v>
      </c>
      <c r="H3179" s="38"/>
      <c r="I3179" s="38"/>
      <c r="J3179" s="38"/>
      <c r="X3179" s="5" t="str">
        <f t="shared" si="110"/>
        <v>Interpersonal psychotherapy (IPT)</v>
      </c>
      <c r="Y3179" s="5" t="str">
        <f t="shared" si="111"/>
        <v>CBT group (under 15 sessions) + TAU</v>
      </c>
      <c r="Z3179" s="5" t="str">
        <f>FIXED(EXP('WinBUGS output'!N3178),2)</f>
        <v>0.56</v>
      </c>
      <c r="AA3179" s="5" t="str">
        <f>FIXED(EXP('WinBUGS output'!M3178),2)</f>
        <v>0.19</v>
      </c>
      <c r="AB3179" s="5" t="str">
        <f>FIXED(EXP('WinBUGS output'!O3178),2)</f>
        <v>1.42</v>
      </c>
    </row>
    <row r="3180" spans="1:28" x14ac:dyDescent="0.25">
      <c r="A3180" s="15">
        <v>47</v>
      </c>
      <c r="B3180" s="15">
        <v>73</v>
      </c>
      <c r="C3180" s="5" t="str">
        <f>VLOOKUP(A3180,'WinBUGS output'!A:C,3,FALSE)</f>
        <v>Interpersonal psychotherapy (IPT)</v>
      </c>
      <c r="D3180" s="5" t="str">
        <f>VLOOKUP(B3180,'WinBUGS output'!A:C,3,FALSE)</f>
        <v>CBT group (over 15 sessions)</v>
      </c>
      <c r="E3180" s="5" t="str">
        <f>FIXED('WinBUGS output'!N3179,2)</f>
        <v>-0.04</v>
      </c>
      <c r="F3180" s="5" t="str">
        <f>FIXED('WinBUGS output'!M3179,2)</f>
        <v>-0.97</v>
      </c>
      <c r="G3180" s="5" t="str">
        <f>FIXED('WinBUGS output'!O3179,2)</f>
        <v>0.85</v>
      </c>
      <c r="H3180" s="38"/>
      <c r="I3180" s="38"/>
      <c r="J3180" s="38"/>
      <c r="X3180" s="5" t="str">
        <f t="shared" si="110"/>
        <v>Interpersonal psychotherapy (IPT)</v>
      </c>
      <c r="Y3180" s="5" t="str">
        <f t="shared" si="111"/>
        <v>CBT group (over 15 sessions)</v>
      </c>
      <c r="Z3180" s="5" t="str">
        <f>FIXED(EXP('WinBUGS output'!N3179),2)</f>
        <v>0.96</v>
      </c>
      <c r="AA3180" s="5" t="str">
        <f>FIXED(EXP('WinBUGS output'!M3179),2)</f>
        <v>0.38</v>
      </c>
      <c r="AB3180" s="5" t="str">
        <f>FIXED(EXP('WinBUGS output'!O3179),2)</f>
        <v>2.34</v>
      </c>
    </row>
    <row r="3181" spans="1:28" x14ac:dyDescent="0.25">
      <c r="A3181" s="15">
        <v>47</v>
      </c>
      <c r="B3181" s="15">
        <v>74</v>
      </c>
      <c r="C3181" s="5" t="str">
        <f>VLOOKUP(A3181,'WinBUGS output'!A:C,3,FALSE)</f>
        <v>Interpersonal psychotherapy (IPT)</v>
      </c>
      <c r="D3181" s="5" t="str">
        <f>VLOOKUP(B3181,'WinBUGS output'!A:C,3,FALSE)</f>
        <v>Coping with Depression course (group)</v>
      </c>
      <c r="E3181" s="5" t="str">
        <f>FIXED('WinBUGS output'!N3180,2)</f>
        <v>-0.01</v>
      </c>
      <c r="F3181" s="5" t="str">
        <f>FIXED('WinBUGS output'!M3180,2)</f>
        <v>-0.83</v>
      </c>
      <c r="G3181" s="5" t="str">
        <f>FIXED('WinBUGS output'!O3180,2)</f>
        <v>0.81</v>
      </c>
      <c r="H3181" s="38"/>
      <c r="I3181" s="38"/>
      <c r="J3181" s="38"/>
      <c r="X3181" s="5" t="str">
        <f t="shared" si="110"/>
        <v>Interpersonal psychotherapy (IPT)</v>
      </c>
      <c r="Y3181" s="5" t="str">
        <f t="shared" si="111"/>
        <v>Coping with Depression course (group)</v>
      </c>
      <c r="Z3181" s="5" t="str">
        <f>FIXED(EXP('WinBUGS output'!N3180),2)</f>
        <v>0.99</v>
      </c>
      <c r="AA3181" s="5" t="str">
        <f>FIXED(EXP('WinBUGS output'!M3180),2)</f>
        <v>0.43</v>
      </c>
      <c r="AB3181" s="5" t="str">
        <f>FIXED(EXP('WinBUGS output'!O3180),2)</f>
        <v>2.26</v>
      </c>
    </row>
    <row r="3182" spans="1:28" x14ac:dyDescent="0.25">
      <c r="A3182" s="15">
        <v>47</v>
      </c>
      <c r="B3182" s="15">
        <v>75</v>
      </c>
      <c r="C3182" s="5" t="str">
        <f>VLOOKUP(A3182,'WinBUGS output'!A:C,3,FALSE)</f>
        <v>Interpersonal psychotherapy (IPT)</v>
      </c>
      <c r="D3182" s="5" t="str">
        <f>VLOOKUP(B3182,'WinBUGS output'!A:C,3,FALSE)</f>
        <v>Coping with Depression course (group) + TAU</v>
      </c>
      <c r="E3182" s="5" t="str">
        <f>FIXED('WinBUGS output'!N3181,2)</f>
        <v>0.27</v>
      </c>
      <c r="F3182" s="5" t="str">
        <f>FIXED('WinBUGS output'!M3181,2)</f>
        <v>-0.58</v>
      </c>
      <c r="G3182" s="5" t="str">
        <f>FIXED('WinBUGS output'!O3181,2)</f>
        <v>1.21</v>
      </c>
      <c r="H3182" s="38"/>
      <c r="I3182" s="38"/>
      <c r="J3182" s="38"/>
      <c r="X3182" s="5" t="str">
        <f t="shared" si="110"/>
        <v>Interpersonal psychotherapy (IPT)</v>
      </c>
      <c r="Y3182" s="5" t="str">
        <f t="shared" si="111"/>
        <v>Coping with Depression course (group) + TAU</v>
      </c>
      <c r="Z3182" s="5" t="str">
        <f>FIXED(EXP('WinBUGS output'!N3181),2)</f>
        <v>1.31</v>
      </c>
      <c r="AA3182" s="5" t="str">
        <f>FIXED(EXP('WinBUGS output'!M3181),2)</f>
        <v>0.56</v>
      </c>
      <c r="AB3182" s="5" t="str">
        <f>FIXED(EXP('WinBUGS output'!O3181),2)</f>
        <v>3.36</v>
      </c>
    </row>
    <row r="3183" spans="1:28" x14ac:dyDescent="0.25">
      <c r="A3183" s="15">
        <v>47</v>
      </c>
      <c r="B3183" s="15">
        <v>76</v>
      </c>
      <c r="C3183" s="5" t="str">
        <f>VLOOKUP(A3183,'WinBUGS output'!A:C,3,FALSE)</f>
        <v>Interpersonal psychotherapy (IPT)</v>
      </c>
      <c r="D3183" s="5" t="str">
        <f>VLOOKUP(B3183,'WinBUGS output'!A:C,3,FALSE)</f>
        <v>Rational emotive behaviour therapy (REBT) group</v>
      </c>
      <c r="E3183" s="5" t="str">
        <f>FIXED('WinBUGS output'!N3182,2)</f>
        <v>-0.28</v>
      </c>
      <c r="F3183" s="5" t="str">
        <f>FIXED('WinBUGS output'!M3182,2)</f>
        <v>-1.42</v>
      </c>
      <c r="G3183" s="5" t="str">
        <f>FIXED('WinBUGS output'!O3182,2)</f>
        <v>0.67</v>
      </c>
      <c r="H3183" s="38"/>
      <c r="I3183" s="38"/>
      <c r="J3183" s="38"/>
      <c r="X3183" s="5" t="str">
        <f t="shared" si="110"/>
        <v>Interpersonal psychotherapy (IPT)</v>
      </c>
      <c r="Y3183" s="5" t="str">
        <f t="shared" si="111"/>
        <v>Rational emotive behaviour therapy (REBT) group</v>
      </c>
      <c r="Z3183" s="5" t="str">
        <f>FIXED(EXP('WinBUGS output'!N3182),2)</f>
        <v>0.76</v>
      </c>
      <c r="AA3183" s="5" t="str">
        <f>FIXED(EXP('WinBUGS output'!M3182),2)</f>
        <v>0.24</v>
      </c>
      <c r="AB3183" s="5" t="str">
        <f>FIXED(EXP('WinBUGS output'!O3182),2)</f>
        <v>1.96</v>
      </c>
    </row>
    <row r="3184" spans="1:28" x14ac:dyDescent="0.25">
      <c r="A3184" s="15">
        <v>47</v>
      </c>
      <c r="B3184" s="15">
        <v>77</v>
      </c>
      <c r="C3184" s="5" t="str">
        <f>VLOOKUP(A3184,'WinBUGS output'!A:C,3,FALSE)</f>
        <v>Interpersonal psychotherapy (IPT)</v>
      </c>
      <c r="D3184" s="5" t="str">
        <f>VLOOKUP(B3184,'WinBUGS output'!A:C,3,FALSE)</f>
        <v>Third-wave cognitive therapy group</v>
      </c>
      <c r="E3184" s="5" t="str">
        <f>FIXED('WinBUGS output'!N3183,2)</f>
        <v>0.15</v>
      </c>
      <c r="F3184" s="5" t="str">
        <f>FIXED('WinBUGS output'!M3183,2)</f>
        <v>-0.73</v>
      </c>
      <c r="G3184" s="5" t="str">
        <f>FIXED('WinBUGS output'!O3183,2)</f>
        <v>1.10</v>
      </c>
      <c r="H3184" s="38"/>
      <c r="I3184" s="38"/>
      <c r="J3184" s="38"/>
      <c r="X3184" s="5" t="str">
        <f t="shared" si="110"/>
        <v>Interpersonal psychotherapy (IPT)</v>
      </c>
      <c r="Y3184" s="5" t="str">
        <f t="shared" si="111"/>
        <v>Third-wave cognitive therapy group</v>
      </c>
      <c r="Z3184" s="5" t="str">
        <f>FIXED(EXP('WinBUGS output'!N3183),2)</f>
        <v>1.16</v>
      </c>
      <c r="AA3184" s="5" t="str">
        <f>FIXED(EXP('WinBUGS output'!M3183),2)</f>
        <v>0.48</v>
      </c>
      <c r="AB3184" s="5" t="str">
        <f>FIXED(EXP('WinBUGS output'!O3183),2)</f>
        <v>2.99</v>
      </c>
    </row>
    <row r="3185" spans="1:28" x14ac:dyDescent="0.25">
      <c r="A3185" s="15">
        <v>47</v>
      </c>
      <c r="B3185" s="15">
        <v>78</v>
      </c>
      <c r="C3185" s="5" t="str">
        <f>VLOOKUP(A3185,'WinBUGS output'!A:C,3,FALSE)</f>
        <v>Interpersonal psychotherapy (IPT)</v>
      </c>
      <c r="D3185" s="5" t="str">
        <f>VLOOKUP(B3185,'WinBUGS output'!A:C,3,FALSE)</f>
        <v>Third-wave cognitive therapy group + TAU</v>
      </c>
      <c r="E3185" s="5" t="str">
        <f>FIXED('WinBUGS output'!N3184,2)</f>
        <v>-0.17</v>
      </c>
      <c r="F3185" s="5" t="str">
        <f>FIXED('WinBUGS output'!M3184,2)</f>
        <v>-1.22</v>
      </c>
      <c r="G3185" s="5" t="str">
        <f>FIXED('WinBUGS output'!O3184,2)</f>
        <v>0.77</v>
      </c>
      <c r="H3185" s="38"/>
      <c r="I3185" s="38"/>
      <c r="J3185" s="38"/>
      <c r="X3185" s="5" t="str">
        <f t="shared" si="110"/>
        <v>Interpersonal psychotherapy (IPT)</v>
      </c>
      <c r="Y3185" s="5" t="str">
        <f t="shared" si="111"/>
        <v>Third-wave cognitive therapy group + TAU</v>
      </c>
      <c r="Z3185" s="5" t="str">
        <f>FIXED(EXP('WinBUGS output'!N3184),2)</f>
        <v>0.84</v>
      </c>
      <c r="AA3185" s="5" t="str">
        <f>FIXED(EXP('WinBUGS output'!M3184),2)</f>
        <v>0.29</v>
      </c>
      <c r="AB3185" s="5" t="str">
        <f>FIXED(EXP('WinBUGS output'!O3184),2)</f>
        <v>2.16</v>
      </c>
    </row>
    <row r="3186" spans="1:28" x14ac:dyDescent="0.25">
      <c r="A3186" s="15">
        <v>47</v>
      </c>
      <c r="B3186" s="15">
        <v>79</v>
      </c>
      <c r="C3186" s="5" t="str">
        <f>VLOOKUP(A3186,'WinBUGS output'!A:C,3,FALSE)</f>
        <v>Interpersonal psychotherapy (IPT)</v>
      </c>
      <c r="D3186" s="5" t="str">
        <f>VLOOKUP(B3186,'WinBUGS output'!A:C,3,FALSE)</f>
        <v>CBT individual (over 15 sessions) + any AD</v>
      </c>
      <c r="E3186" s="5" t="str">
        <f>FIXED('WinBUGS output'!N3185,2)</f>
        <v>0.37</v>
      </c>
      <c r="F3186" s="5" t="str">
        <f>FIXED('WinBUGS output'!M3185,2)</f>
        <v>-0.67</v>
      </c>
      <c r="G3186" s="5" t="str">
        <f>FIXED('WinBUGS output'!O3185,2)</f>
        <v>1.49</v>
      </c>
      <c r="H3186" s="38"/>
      <c r="I3186" s="38"/>
      <c r="J3186" s="38"/>
      <c r="X3186" s="5" t="str">
        <f t="shared" si="110"/>
        <v>Interpersonal psychotherapy (IPT)</v>
      </c>
      <c r="Y3186" s="5" t="str">
        <f t="shared" si="111"/>
        <v>CBT individual (over 15 sessions) + any AD</v>
      </c>
      <c r="Z3186" s="5" t="str">
        <f>FIXED(EXP('WinBUGS output'!N3185),2)</f>
        <v>1.45</v>
      </c>
      <c r="AA3186" s="5" t="str">
        <f>FIXED(EXP('WinBUGS output'!M3185),2)</f>
        <v>0.51</v>
      </c>
      <c r="AB3186" s="5" t="str">
        <f>FIXED(EXP('WinBUGS output'!O3185),2)</f>
        <v>4.43</v>
      </c>
    </row>
    <row r="3187" spans="1:28" x14ac:dyDescent="0.25">
      <c r="A3187" s="15">
        <v>47</v>
      </c>
      <c r="B3187" s="15">
        <v>80</v>
      </c>
      <c r="C3187" s="5" t="str">
        <f>VLOOKUP(A3187,'WinBUGS output'!A:C,3,FALSE)</f>
        <v>Interpersonal psychotherapy (IPT)</v>
      </c>
      <c r="D3187" s="5" t="str">
        <f>VLOOKUP(B3187,'WinBUGS output'!A:C,3,FALSE)</f>
        <v>CBT individual (over 15 sessions) + any TCA</v>
      </c>
      <c r="E3187" s="5" t="str">
        <f>FIXED('WinBUGS output'!N3186,2)</f>
        <v>0.28</v>
      </c>
      <c r="F3187" s="5" t="str">
        <f>FIXED('WinBUGS output'!M3186,2)</f>
        <v>-0.62</v>
      </c>
      <c r="G3187" s="5" t="str">
        <f>FIXED('WinBUGS output'!O3186,2)</f>
        <v>1.17</v>
      </c>
      <c r="H3187" s="38"/>
      <c r="I3187" s="38"/>
      <c r="J3187" s="38"/>
      <c r="X3187" s="5" t="str">
        <f t="shared" si="110"/>
        <v>Interpersonal psychotherapy (IPT)</v>
      </c>
      <c r="Y3187" s="5" t="str">
        <f t="shared" si="111"/>
        <v>CBT individual (over 15 sessions) + any TCA</v>
      </c>
      <c r="Z3187" s="5" t="str">
        <f>FIXED(EXP('WinBUGS output'!N3186),2)</f>
        <v>1.32</v>
      </c>
      <c r="AA3187" s="5" t="str">
        <f>FIXED(EXP('WinBUGS output'!M3186),2)</f>
        <v>0.54</v>
      </c>
      <c r="AB3187" s="5" t="str">
        <f>FIXED(EXP('WinBUGS output'!O3186),2)</f>
        <v>3.23</v>
      </c>
    </row>
    <row r="3188" spans="1:28" x14ac:dyDescent="0.25">
      <c r="A3188" s="15">
        <v>47</v>
      </c>
      <c r="B3188" s="15">
        <v>81</v>
      </c>
      <c r="C3188" s="5" t="str">
        <f>VLOOKUP(A3188,'WinBUGS output'!A:C,3,FALSE)</f>
        <v>Interpersonal psychotherapy (IPT)</v>
      </c>
      <c r="D3188" s="5" t="str">
        <f>VLOOKUP(B3188,'WinBUGS output'!A:C,3,FALSE)</f>
        <v>CBT individual (over 15 sessions) + imipramine</v>
      </c>
      <c r="E3188" s="5" t="str">
        <f>FIXED('WinBUGS output'!N3187,2)</f>
        <v>0.26</v>
      </c>
      <c r="F3188" s="5" t="str">
        <f>FIXED('WinBUGS output'!M3187,2)</f>
        <v>-0.72</v>
      </c>
      <c r="G3188" s="5" t="str">
        <f>FIXED('WinBUGS output'!O3187,2)</f>
        <v>1.23</v>
      </c>
      <c r="H3188" s="38"/>
      <c r="I3188" s="38"/>
      <c r="J3188" s="38"/>
      <c r="X3188" s="5" t="str">
        <f t="shared" si="110"/>
        <v>Interpersonal psychotherapy (IPT)</v>
      </c>
      <c r="Y3188" s="5" t="str">
        <f t="shared" si="111"/>
        <v>CBT individual (over 15 sessions) + imipramine</v>
      </c>
      <c r="Z3188" s="5" t="str">
        <f>FIXED(EXP('WinBUGS output'!N3187),2)</f>
        <v>1.30</v>
      </c>
      <c r="AA3188" s="5" t="str">
        <f>FIXED(EXP('WinBUGS output'!M3187),2)</f>
        <v>0.49</v>
      </c>
      <c r="AB3188" s="5" t="str">
        <f>FIXED(EXP('WinBUGS output'!O3187),2)</f>
        <v>3.42</v>
      </c>
    </row>
    <row r="3189" spans="1:28" x14ac:dyDescent="0.25">
      <c r="A3189" s="15">
        <v>47</v>
      </c>
      <c r="B3189" s="15">
        <v>82</v>
      </c>
      <c r="C3189" s="5" t="str">
        <f>VLOOKUP(A3189,'WinBUGS output'!A:C,3,FALSE)</f>
        <v>Interpersonal psychotherapy (IPT)</v>
      </c>
      <c r="D3189" s="5" t="str">
        <f>VLOOKUP(B3189,'WinBUGS output'!A:C,3,FALSE)</f>
        <v>CBT group (under 15 sessions) + imipramine</v>
      </c>
      <c r="E3189" s="5" t="str">
        <f>FIXED('WinBUGS output'!N3188,2)</f>
        <v>1.13</v>
      </c>
      <c r="F3189" s="5" t="str">
        <f>FIXED('WinBUGS output'!M3188,2)</f>
        <v>-0.37</v>
      </c>
      <c r="G3189" s="5" t="str">
        <f>FIXED('WinBUGS output'!O3188,2)</f>
        <v>2.64</v>
      </c>
      <c r="H3189" s="38"/>
      <c r="I3189" s="38"/>
      <c r="J3189" s="38"/>
      <c r="X3189" s="5" t="str">
        <f t="shared" si="110"/>
        <v>Interpersonal psychotherapy (IPT)</v>
      </c>
      <c r="Y3189" s="5" t="str">
        <f t="shared" si="111"/>
        <v>CBT group (under 15 sessions) + imipramine</v>
      </c>
      <c r="Z3189" s="5" t="str">
        <f>FIXED(EXP('WinBUGS output'!N3188),2)</f>
        <v>3.08</v>
      </c>
      <c r="AA3189" s="5" t="str">
        <f>FIXED(EXP('WinBUGS output'!M3188),2)</f>
        <v>0.69</v>
      </c>
      <c r="AB3189" s="5" t="str">
        <f>FIXED(EXP('WinBUGS output'!O3188),2)</f>
        <v>14.07</v>
      </c>
    </row>
    <row r="3190" spans="1:28" x14ac:dyDescent="0.25">
      <c r="A3190" s="15">
        <v>47</v>
      </c>
      <c r="B3190" s="15">
        <v>83</v>
      </c>
      <c r="C3190" s="5" t="str">
        <f>VLOOKUP(A3190,'WinBUGS output'!A:C,3,FALSE)</f>
        <v>Interpersonal psychotherapy (IPT)</v>
      </c>
      <c r="D3190" s="5" t="str">
        <f>VLOOKUP(B3190,'WinBUGS output'!A:C,3,FALSE)</f>
        <v>Problem solving individual + any SSRI</v>
      </c>
      <c r="E3190" s="5" t="str">
        <f>FIXED('WinBUGS output'!N3189,2)</f>
        <v>-0.54</v>
      </c>
      <c r="F3190" s="5" t="str">
        <f>FIXED('WinBUGS output'!M3189,2)</f>
        <v>-1.98</v>
      </c>
      <c r="G3190" s="5" t="str">
        <f>FIXED('WinBUGS output'!O3189,2)</f>
        <v>0.85</v>
      </c>
      <c r="H3190" s="38"/>
      <c r="I3190" s="38"/>
      <c r="J3190" s="38"/>
      <c r="X3190" s="5" t="str">
        <f t="shared" si="110"/>
        <v>Interpersonal psychotherapy (IPT)</v>
      </c>
      <c r="Y3190" s="5" t="str">
        <f t="shared" si="111"/>
        <v>Problem solving individual + any SSRI</v>
      </c>
      <c r="Z3190" s="5" t="str">
        <f>FIXED(EXP('WinBUGS output'!N3189),2)</f>
        <v>0.58</v>
      </c>
      <c r="AA3190" s="5" t="str">
        <f>FIXED(EXP('WinBUGS output'!M3189),2)</f>
        <v>0.14</v>
      </c>
      <c r="AB3190" s="5" t="str">
        <f>FIXED(EXP('WinBUGS output'!O3189),2)</f>
        <v>2.33</v>
      </c>
    </row>
    <row r="3191" spans="1:28" x14ac:dyDescent="0.25">
      <c r="A3191" s="15">
        <v>47</v>
      </c>
      <c r="B3191" s="15">
        <v>84</v>
      </c>
      <c r="C3191" s="5" t="str">
        <f>VLOOKUP(A3191,'WinBUGS output'!A:C,3,FALSE)</f>
        <v>Interpersonal psychotherapy (IPT)</v>
      </c>
      <c r="D3191" s="5" t="str">
        <f>VLOOKUP(B3191,'WinBUGS output'!A:C,3,FALSE)</f>
        <v>Supportive psychotherapy + any SSRI</v>
      </c>
      <c r="E3191" s="5" t="str">
        <f>FIXED('WinBUGS output'!N3190,2)</f>
        <v>0.19</v>
      </c>
      <c r="F3191" s="5" t="str">
        <f>FIXED('WinBUGS output'!M3190,2)</f>
        <v>-1.69</v>
      </c>
      <c r="G3191" s="5" t="str">
        <f>FIXED('WinBUGS output'!O3190,2)</f>
        <v>2.06</v>
      </c>
      <c r="H3191" s="38"/>
      <c r="I3191" s="38"/>
      <c r="J3191" s="38"/>
      <c r="X3191" s="5" t="str">
        <f t="shared" si="110"/>
        <v>Interpersonal psychotherapy (IPT)</v>
      </c>
      <c r="Y3191" s="5" t="str">
        <f t="shared" si="111"/>
        <v>Supportive psychotherapy + any SSRI</v>
      </c>
      <c r="Z3191" s="5" t="str">
        <f>FIXED(EXP('WinBUGS output'!N3190),2)</f>
        <v>1.21</v>
      </c>
      <c r="AA3191" s="5" t="str">
        <f>FIXED(EXP('WinBUGS output'!M3190),2)</f>
        <v>0.18</v>
      </c>
      <c r="AB3191" s="5" t="str">
        <f>FIXED(EXP('WinBUGS output'!O3190),2)</f>
        <v>7.81</v>
      </c>
    </row>
    <row r="3192" spans="1:28" x14ac:dyDescent="0.25">
      <c r="A3192" s="15">
        <v>47</v>
      </c>
      <c r="B3192" s="15">
        <v>85</v>
      </c>
      <c r="C3192" s="5" t="str">
        <f>VLOOKUP(A3192,'WinBUGS output'!A:C,3,FALSE)</f>
        <v>Interpersonal psychotherapy (IPT)</v>
      </c>
      <c r="D3192" s="5" t="str">
        <f>VLOOKUP(B3192,'WinBUGS output'!A:C,3,FALSE)</f>
        <v>Interpersonal psychotherapy (IPT) + any AD</v>
      </c>
      <c r="E3192" s="5" t="str">
        <f>FIXED('WinBUGS output'!N3191,2)</f>
        <v>0.05</v>
      </c>
      <c r="F3192" s="5" t="str">
        <f>FIXED('WinBUGS output'!M3191,2)</f>
        <v>-1.24</v>
      </c>
      <c r="G3192" s="5" t="str">
        <f>FIXED('WinBUGS output'!O3191,2)</f>
        <v>1.34</v>
      </c>
      <c r="H3192" s="38"/>
      <c r="I3192" s="38"/>
      <c r="J3192" s="38"/>
      <c r="X3192" s="5" t="str">
        <f t="shared" si="110"/>
        <v>Interpersonal psychotherapy (IPT)</v>
      </c>
      <c r="Y3192" s="5" t="str">
        <f t="shared" si="111"/>
        <v>Interpersonal psychotherapy (IPT) + any AD</v>
      </c>
      <c r="Z3192" s="5" t="str">
        <f>FIXED(EXP('WinBUGS output'!N3191),2)</f>
        <v>1.05</v>
      </c>
      <c r="AA3192" s="5" t="str">
        <f>FIXED(EXP('WinBUGS output'!M3191),2)</f>
        <v>0.29</v>
      </c>
      <c r="AB3192" s="5" t="str">
        <f>FIXED(EXP('WinBUGS output'!O3191),2)</f>
        <v>3.82</v>
      </c>
    </row>
    <row r="3193" spans="1:28" x14ac:dyDescent="0.25">
      <c r="A3193" s="15">
        <v>47</v>
      </c>
      <c r="B3193" s="15">
        <v>86</v>
      </c>
      <c r="C3193" s="5" t="str">
        <f>VLOOKUP(A3193,'WinBUGS output'!A:C,3,FALSE)</f>
        <v>Interpersonal psychotherapy (IPT)</v>
      </c>
      <c r="D3193" s="5" t="str">
        <f>VLOOKUP(B3193,'WinBUGS output'!A:C,3,FALSE)</f>
        <v>Interpersonal psychotherapy (IPT) + imipramine</v>
      </c>
      <c r="E3193" s="5" t="str">
        <f>FIXED('WinBUGS output'!N3192,2)</f>
        <v>-0.06</v>
      </c>
      <c r="F3193" s="5" t="str">
        <f>FIXED('WinBUGS output'!M3192,2)</f>
        <v>-1.49</v>
      </c>
      <c r="G3193" s="5" t="str">
        <f>FIXED('WinBUGS output'!O3192,2)</f>
        <v>1.36</v>
      </c>
      <c r="H3193" s="38"/>
      <c r="I3193" s="38"/>
      <c r="J3193" s="38"/>
      <c r="X3193" s="5" t="str">
        <f t="shared" si="110"/>
        <v>Interpersonal psychotherapy (IPT)</v>
      </c>
      <c r="Y3193" s="5" t="str">
        <f t="shared" si="111"/>
        <v>Interpersonal psychotherapy (IPT) + imipramine</v>
      </c>
      <c r="Z3193" s="5" t="str">
        <f>FIXED(EXP('WinBUGS output'!N3192),2)</f>
        <v>0.94</v>
      </c>
      <c r="AA3193" s="5" t="str">
        <f>FIXED(EXP('WinBUGS output'!M3192),2)</f>
        <v>0.22</v>
      </c>
      <c r="AB3193" s="5" t="str">
        <f>FIXED(EXP('WinBUGS output'!O3192),2)</f>
        <v>3.90</v>
      </c>
    </row>
    <row r="3194" spans="1:28" x14ac:dyDescent="0.25">
      <c r="A3194" s="15">
        <v>47</v>
      </c>
      <c r="B3194" s="15">
        <v>87</v>
      </c>
      <c r="C3194" s="5" t="str">
        <f>VLOOKUP(A3194,'WinBUGS output'!A:C,3,FALSE)</f>
        <v>Interpersonal psychotherapy (IPT)</v>
      </c>
      <c r="D3194" s="5" t="str">
        <f>VLOOKUP(B3194,'WinBUGS output'!A:C,3,FALSE)</f>
        <v>Short-term psychodynamic psychotherapy individual + Any AD</v>
      </c>
      <c r="E3194" s="5" t="str">
        <f>FIXED('WinBUGS output'!N3193,2)</f>
        <v>0.69</v>
      </c>
      <c r="F3194" s="5" t="str">
        <f>FIXED('WinBUGS output'!M3193,2)</f>
        <v>-0.23</v>
      </c>
      <c r="G3194" s="5" t="str">
        <f>FIXED('WinBUGS output'!O3193,2)</f>
        <v>1.63</v>
      </c>
      <c r="H3194" s="38"/>
      <c r="I3194" s="38"/>
      <c r="J3194" s="38"/>
      <c r="X3194" s="5" t="str">
        <f t="shared" si="110"/>
        <v>Interpersonal psychotherapy (IPT)</v>
      </c>
      <c r="Y3194" s="5" t="str">
        <f t="shared" si="111"/>
        <v>Short-term psychodynamic psychotherapy individual + Any AD</v>
      </c>
      <c r="Z3194" s="5" t="str">
        <f>FIXED(EXP('WinBUGS output'!N3193),2)</f>
        <v>2.00</v>
      </c>
      <c r="AA3194" s="5" t="str">
        <f>FIXED(EXP('WinBUGS output'!M3193),2)</f>
        <v>0.79</v>
      </c>
      <c r="AB3194" s="5" t="str">
        <f>FIXED(EXP('WinBUGS output'!O3193),2)</f>
        <v>5.11</v>
      </c>
    </row>
    <row r="3195" spans="1:28" x14ac:dyDescent="0.25">
      <c r="A3195" s="15">
        <v>47</v>
      </c>
      <c r="B3195" s="15">
        <v>88</v>
      </c>
      <c r="C3195" s="5" t="str">
        <f>VLOOKUP(A3195,'WinBUGS output'!A:C,3,FALSE)</f>
        <v>Interpersonal psychotherapy (IPT)</v>
      </c>
      <c r="D3195" s="5" t="str">
        <f>VLOOKUP(B3195,'WinBUGS output'!A:C,3,FALSE)</f>
        <v>Short-term psychodynamic psychotherapy individual + any SSRI</v>
      </c>
      <c r="E3195" s="5" t="str">
        <f>FIXED('WinBUGS output'!N3194,2)</f>
        <v>0.68</v>
      </c>
      <c r="F3195" s="5" t="str">
        <f>FIXED('WinBUGS output'!M3194,2)</f>
        <v>-0.46</v>
      </c>
      <c r="G3195" s="5" t="str">
        <f>FIXED('WinBUGS output'!O3194,2)</f>
        <v>1.84</v>
      </c>
      <c r="H3195" s="38"/>
      <c r="I3195" s="38"/>
      <c r="J3195" s="38"/>
      <c r="X3195" s="5" t="str">
        <f t="shared" si="110"/>
        <v>Interpersonal psychotherapy (IPT)</v>
      </c>
      <c r="Y3195" s="5" t="str">
        <f t="shared" si="111"/>
        <v>Short-term psychodynamic psychotherapy individual + any SSRI</v>
      </c>
      <c r="Z3195" s="5" t="str">
        <f>FIXED(EXP('WinBUGS output'!N3194),2)</f>
        <v>1.97</v>
      </c>
      <c r="AA3195" s="5" t="str">
        <f>FIXED(EXP('WinBUGS output'!M3194),2)</f>
        <v>0.63</v>
      </c>
      <c r="AB3195" s="5" t="str">
        <f>FIXED(EXP('WinBUGS output'!O3194),2)</f>
        <v>6.27</v>
      </c>
    </row>
    <row r="3196" spans="1:28" x14ac:dyDescent="0.25">
      <c r="A3196" s="15">
        <v>47</v>
      </c>
      <c r="B3196" s="15">
        <v>89</v>
      </c>
      <c r="C3196" s="5" t="str">
        <f>VLOOKUP(A3196,'WinBUGS output'!A:C,3,FALSE)</f>
        <v>Interpersonal psychotherapy (IPT)</v>
      </c>
      <c r="D3196" s="5" t="str">
        <f>VLOOKUP(B3196,'WinBUGS output'!A:C,3,FALSE)</f>
        <v>CBT individual (over 15 sessions) + Pill placebo</v>
      </c>
      <c r="E3196" s="5" t="str">
        <f>FIXED('WinBUGS output'!N3195,2)</f>
        <v>-0.90</v>
      </c>
      <c r="F3196" s="5" t="str">
        <f>FIXED('WinBUGS output'!M3195,2)</f>
        <v>-2.27</v>
      </c>
      <c r="G3196" s="5" t="str">
        <f>FIXED('WinBUGS output'!O3195,2)</f>
        <v>0.36</v>
      </c>
      <c r="H3196" s="38"/>
      <c r="I3196" s="38"/>
      <c r="J3196" s="38"/>
      <c r="X3196" s="5" t="str">
        <f t="shared" si="110"/>
        <v>Interpersonal psychotherapy (IPT)</v>
      </c>
      <c r="Y3196" s="5" t="str">
        <f t="shared" si="111"/>
        <v>CBT individual (over 15 sessions) + Pill placebo</v>
      </c>
      <c r="Z3196" s="5" t="str">
        <f>FIXED(EXP('WinBUGS output'!N3195),2)</f>
        <v>0.41</v>
      </c>
      <c r="AA3196" s="5" t="str">
        <f>FIXED(EXP('WinBUGS output'!M3195),2)</f>
        <v>0.10</v>
      </c>
      <c r="AB3196" s="5" t="str">
        <f>FIXED(EXP('WinBUGS output'!O3195),2)</f>
        <v>1.43</v>
      </c>
    </row>
    <row r="3197" spans="1:28" x14ac:dyDescent="0.25">
      <c r="A3197" s="15">
        <v>47</v>
      </c>
      <c r="B3197" s="15">
        <v>90</v>
      </c>
      <c r="C3197" s="5" t="str">
        <f>VLOOKUP(A3197,'WinBUGS output'!A:C,3,FALSE)</f>
        <v>Interpersonal psychotherapy (IPT)</v>
      </c>
      <c r="D3197" s="5" t="str">
        <f>VLOOKUP(B3197,'WinBUGS output'!A:C,3,FALSE)</f>
        <v xml:space="preserve">Interpersonal psychotherapy (IPT) + Pill placebo </v>
      </c>
      <c r="E3197" s="5" t="str">
        <f>FIXED('WinBUGS output'!N3196,2)</f>
        <v>-0.73</v>
      </c>
      <c r="F3197" s="5" t="str">
        <f>FIXED('WinBUGS output'!M3196,2)</f>
        <v>-1.95</v>
      </c>
      <c r="G3197" s="5" t="str">
        <f>FIXED('WinBUGS output'!O3196,2)</f>
        <v>0.45</v>
      </c>
      <c r="H3197" s="38"/>
      <c r="I3197" s="38"/>
      <c r="J3197" s="38"/>
      <c r="X3197" s="5" t="str">
        <f t="shared" si="110"/>
        <v>Interpersonal psychotherapy (IPT)</v>
      </c>
      <c r="Y3197" s="5" t="str">
        <f t="shared" si="111"/>
        <v xml:space="preserve">Interpersonal psychotherapy (IPT) + Pill placebo </v>
      </c>
      <c r="Z3197" s="5" t="str">
        <f>FIXED(EXP('WinBUGS output'!N3196),2)</f>
        <v>0.48</v>
      </c>
      <c r="AA3197" s="5" t="str">
        <f>FIXED(EXP('WinBUGS output'!M3196),2)</f>
        <v>0.14</v>
      </c>
      <c r="AB3197" s="5" t="str">
        <f>FIXED(EXP('WinBUGS output'!O3196),2)</f>
        <v>1.58</v>
      </c>
    </row>
    <row r="3198" spans="1:28" x14ac:dyDescent="0.25">
      <c r="A3198" s="15">
        <v>47</v>
      </c>
      <c r="B3198" s="15">
        <v>91</v>
      </c>
      <c r="C3198" s="5" t="str">
        <f>VLOOKUP(A3198,'WinBUGS output'!A:C,3,FALSE)</f>
        <v>Interpersonal psychotherapy (IPT)</v>
      </c>
      <c r="D3198" s="5" t="str">
        <f>VLOOKUP(B3198,'WinBUGS output'!A:C,3,FALSE)</f>
        <v>Exercise + CBT individual (under 15 sessions)</v>
      </c>
      <c r="E3198" s="5" t="str">
        <f>FIXED('WinBUGS output'!N3197,2)</f>
        <v>-0.15</v>
      </c>
      <c r="F3198" s="5" t="str">
        <f>FIXED('WinBUGS output'!M3197,2)</f>
        <v>-1.28</v>
      </c>
      <c r="G3198" s="5" t="str">
        <f>FIXED('WinBUGS output'!O3197,2)</f>
        <v>0.90</v>
      </c>
      <c r="H3198" s="38"/>
      <c r="I3198" s="38"/>
      <c r="J3198" s="38"/>
      <c r="X3198" s="5" t="str">
        <f t="shared" si="110"/>
        <v>Interpersonal psychotherapy (IPT)</v>
      </c>
      <c r="Y3198" s="5" t="str">
        <f t="shared" si="111"/>
        <v>Exercise + CBT individual (under 15 sessions)</v>
      </c>
      <c r="Z3198" s="5" t="str">
        <f>FIXED(EXP('WinBUGS output'!N3197),2)</f>
        <v>0.86</v>
      </c>
      <c r="AA3198" s="5" t="str">
        <f>FIXED(EXP('WinBUGS output'!M3197),2)</f>
        <v>0.28</v>
      </c>
      <c r="AB3198" s="5" t="str">
        <f>FIXED(EXP('WinBUGS output'!O3197),2)</f>
        <v>2.47</v>
      </c>
    </row>
    <row r="3199" spans="1:28" x14ac:dyDescent="0.25">
      <c r="A3199" s="15">
        <v>47</v>
      </c>
      <c r="B3199" s="15">
        <v>92</v>
      </c>
      <c r="C3199" s="5" t="str">
        <f>VLOOKUP(A3199,'WinBUGS output'!A:C,3,FALSE)</f>
        <v>Interpersonal psychotherapy (IPT)</v>
      </c>
      <c r="D3199" s="5" t="str">
        <f>VLOOKUP(B3199,'WinBUGS output'!A:C,3,FALSE)</f>
        <v>Exercise + Sertraline</v>
      </c>
      <c r="E3199" s="5" t="str">
        <f>FIXED('WinBUGS output'!N3198,2)</f>
        <v>-0.03</v>
      </c>
      <c r="F3199" s="5" t="str">
        <f>FIXED('WinBUGS output'!M3198,2)</f>
        <v>-0.86</v>
      </c>
      <c r="G3199" s="5" t="str">
        <f>FIXED('WinBUGS output'!O3198,2)</f>
        <v>0.80</v>
      </c>
      <c r="H3199" s="38"/>
      <c r="I3199" s="38"/>
      <c r="J3199" s="38"/>
      <c r="X3199" s="5" t="str">
        <f t="shared" si="110"/>
        <v>Interpersonal psychotherapy (IPT)</v>
      </c>
      <c r="Y3199" s="5" t="str">
        <f t="shared" si="111"/>
        <v>Exercise + Sertraline</v>
      </c>
      <c r="Z3199" s="5" t="str">
        <f>FIXED(EXP('WinBUGS output'!N3198),2)</f>
        <v>0.97</v>
      </c>
      <c r="AA3199" s="5" t="str">
        <f>FIXED(EXP('WinBUGS output'!M3198),2)</f>
        <v>0.42</v>
      </c>
      <c r="AB3199" s="5" t="str">
        <f>FIXED(EXP('WinBUGS output'!O3198),2)</f>
        <v>2.23</v>
      </c>
    </row>
    <row r="3200" spans="1:28" x14ac:dyDescent="0.25">
      <c r="A3200" s="15">
        <v>48</v>
      </c>
      <c r="B3200" s="15">
        <v>49</v>
      </c>
      <c r="C3200" s="5" t="str">
        <f>VLOOKUP(A3200,'WinBUGS output'!A:C,3,FALSE)</f>
        <v>Interpersonal psychotherapy (IPT) + TAU</v>
      </c>
      <c r="D3200" s="5" t="str">
        <f>VLOOKUP(B3200,'WinBUGS output'!A:C,3,FALSE)</f>
        <v>Emotion-focused therapy (EFT)</v>
      </c>
      <c r="E3200" s="5" t="str">
        <f>FIXED('WinBUGS output'!N3199,2)</f>
        <v>0.08</v>
      </c>
      <c r="F3200" s="5" t="str">
        <f>FIXED('WinBUGS output'!M3199,2)</f>
        <v>-0.97</v>
      </c>
      <c r="G3200" s="5" t="str">
        <f>FIXED('WinBUGS output'!O3199,2)</f>
        <v>1.19</v>
      </c>
      <c r="H3200" s="38"/>
      <c r="I3200" s="38"/>
      <c r="J3200" s="38"/>
      <c r="X3200" s="5" t="str">
        <f t="shared" si="110"/>
        <v>Interpersonal psychotherapy (IPT) + TAU</v>
      </c>
      <c r="Y3200" s="5" t="str">
        <f t="shared" si="111"/>
        <v>Emotion-focused therapy (EFT)</v>
      </c>
      <c r="Z3200" s="5" t="str">
        <f>FIXED(EXP('WinBUGS output'!N3199),2)</f>
        <v>1.09</v>
      </c>
      <c r="AA3200" s="5" t="str">
        <f>FIXED(EXP('WinBUGS output'!M3199),2)</f>
        <v>0.38</v>
      </c>
      <c r="AB3200" s="5" t="str">
        <f>FIXED(EXP('WinBUGS output'!O3199),2)</f>
        <v>3.28</v>
      </c>
    </row>
    <row r="3201" spans="1:28" x14ac:dyDescent="0.25">
      <c r="A3201" s="15">
        <v>48</v>
      </c>
      <c r="B3201" s="15">
        <v>50</v>
      </c>
      <c r="C3201" s="5" t="str">
        <f>VLOOKUP(A3201,'WinBUGS output'!A:C,3,FALSE)</f>
        <v>Interpersonal psychotherapy (IPT) + TAU</v>
      </c>
      <c r="D3201" s="5" t="str">
        <f>VLOOKUP(B3201,'WinBUGS output'!A:C,3,FALSE)</f>
        <v>Interpersonal counselling</v>
      </c>
      <c r="E3201" s="5" t="str">
        <f>FIXED('WinBUGS output'!N3200,2)</f>
        <v>0.12</v>
      </c>
      <c r="F3201" s="5" t="str">
        <f>FIXED('WinBUGS output'!M3200,2)</f>
        <v>-0.87</v>
      </c>
      <c r="G3201" s="5" t="str">
        <f>FIXED('WinBUGS output'!O3200,2)</f>
        <v>1.19</v>
      </c>
      <c r="H3201" s="38"/>
      <c r="I3201" s="38"/>
      <c r="J3201" s="38"/>
      <c r="X3201" s="5" t="str">
        <f t="shared" si="110"/>
        <v>Interpersonal psychotherapy (IPT) + TAU</v>
      </c>
      <c r="Y3201" s="5" t="str">
        <f t="shared" si="111"/>
        <v>Interpersonal counselling</v>
      </c>
      <c r="Z3201" s="5" t="str">
        <f>FIXED(EXP('WinBUGS output'!N3200),2)</f>
        <v>1.12</v>
      </c>
      <c r="AA3201" s="5" t="str">
        <f>FIXED(EXP('WinBUGS output'!M3200),2)</f>
        <v>0.42</v>
      </c>
      <c r="AB3201" s="5" t="str">
        <f>FIXED(EXP('WinBUGS output'!O3200),2)</f>
        <v>3.27</v>
      </c>
    </row>
    <row r="3202" spans="1:28" x14ac:dyDescent="0.25">
      <c r="A3202" s="15">
        <v>48</v>
      </c>
      <c r="B3202" s="15">
        <v>51</v>
      </c>
      <c r="C3202" s="5" t="str">
        <f>VLOOKUP(A3202,'WinBUGS output'!A:C,3,FALSE)</f>
        <v>Interpersonal psychotherapy (IPT) + TAU</v>
      </c>
      <c r="D3202" s="5" t="str">
        <f>VLOOKUP(B3202,'WinBUGS output'!A:C,3,FALSE)</f>
        <v>Non-directive counselling</v>
      </c>
      <c r="E3202" s="5" t="str">
        <f>FIXED('WinBUGS output'!N3201,2)</f>
        <v>0.33</v>
      </c>
      <c r="F3202" s="5" t="str">
        <f>FIXED('WinBUGS output'!M3201,2)</f>
        <v>-0.60</v>
      </c>
      <c r="G3202" s="5" t="str">
        <f>FIXED('WinBUGS output'!O3201,2)</f>
        <v>1.40</v>
      </c>
      <c r="H3202" s="38"/>
      <c r="I3202" s="38"/>
      <c r="J3202" s="38"/>
      <c r="X3202" s="5" t="str">
        <f t="shared" si="110"/>
        <v>Interpersonal psychotherapy (IPT) + TAU</v>
      </c>
      <c r="Y3202" s="5" t="str">
        <f t="shared" si="111"/>
        <v>Non-directive counselling</v>
      </c>
      <c r="Z3202" s="5" t="str">
        <f>FIXED(EXP('WinBUGS output'!N3201),2)</f>
        <v>1.39</v>
      </c>
      <c r="AA3202" s="5" t="str">
        <f>FIXED(EXP('WinBUGS output'!M3201),2)</f>
        <v>0.55</v>
      </c>
      <c r="AB3202" s="5" t="str">
        <f>FIXED(EXP('WinBUGS output'!O3201),2)</f>
        <v>4.04</v>
      </c>
    </row>
    <row r="3203" spans="1:28" x14ac:dyDescent="0.25">
      <c r="A3203" s="15">
        <v>48</v>
      </c>
      <c r="B3203" s="15">
        <v>52</v>
      </c>
      <c r="C3203" s="5" t="str">
        <f>VLOOKUP(A3203,'WinBUGS output'!A:C,3,FALSE)</f>
        <v>Interpersonal psychotherapy (IPT) + TAU</v>
      </c>
      <c r="D3203" s="5" t="str">
        <f>VLOOKUP(B3203,'WinBUGS output'!A:C,3,FALSE)</f>
        <v>Non-directive counselling + TAU</v>
      </c>
      <c r="E3203" s="5" t="str">
        <f>FIXED('WinBUGS output'!N3202,2)</f>
        <v>0.29</v>
      </c>
      <c r="F3203" s="5" t="str">
        <f>FIXED('WinBUGS output'!M3202,2)</f>
        <v>-0.69</v>
      </c>
      <c r="G3203" s="5" t="str">
        <f>FIXED('WinBUGS output'!O3202,2)</f>
        <v>1.41</v>
      </c>
      <c r="H3203" s="38"/>
      <c r="I3203" s="38"/>
      <c r="J3203" s="38"/>
      <c r="X3203" s="5" t="str">
        <f t="shared" si="110"/>
        <v>Interpersonal psychotherapy (IPT) + TAU</v>
      </c>
      <c r="Y3203" s="5" t="str">
        <f t="shared" si="111"/>
        <v>Non-directive counselling + TAU</v>
      </c>
      <c r="Z3203" s="5" t="str">
        <f>FIXED(EXP('WinBUGS output'!N3202),2)</f>
        <v>1.34</v>
      </c>
      <c r="AA3203" s="5" t="str">
        <f>FIXED(EXP('WinBUGS output'!M3202),2)</f>
        <v>0.50</v>
      </c>
      <c r="AB3203" s="5" t="str">
        <f>FIXED(EXP('WinBUGS output'!O3202),2)</f>
        <v>4.11</v>
      </c>
    </row>
    <row r="3204" spans="1:28" x14ac:dyDescent="0.25">
      <c r="A3204" s="15">
        <v>48</v>
      </c>
      <c r="B3204" s="15">
        <v>53</v>
      </c>
      <c r="C3204" s="5" t="str">
        <f>VLOOKUP(A3204,'WinBUGS output'!A:C,3,FALSE)</f>
        <v>Interpersonal psychotherapy (IPT) + TAU</v>
      </c>
      <c r="D3204" s="5" t="str">
        <f>VLOOKUP(B3204,'WinBUGS output'!A:C,3,FALSE)</f>
        <v>Psychodynamic counselling + TAU</v>
      </c>
      <c r="E3204" s="5" t="str">
        <f>FIXED('WinBUGS output'!N3203,2)</f>
        <v>0.20</v>
      </c>
      <c r="F3204" s="5" t="str">
        <f>FIXED('WinBUGS output'!M3203,2)</f>
        <v>-0.85</v>
      </c>
      <c r="G3204" s="5" t="str">
        <f>FIXED('WinBUGS output'!O3203,2)</f>
        <v>1.33</v>
      </c>
      <c r="H3204" s="38"/>
      <c r="I3204" s="38"/>
      <c r="J3204" s="38"/>
      <c r="X3204" s="5" t="str">
        <f t="shared" si="110"/>
        <v>Interpersonal psychotherapy (IPT) + TAU</v>
      </c>
      <c r="Y3204" s="5" t="str">
        <f t="shared" si="111"/>
        <v>Psychodynamic counselling + TAU</v>
      </c>
      <c r="Z3204" s="5" t="str">
        <f>FIXED(EXP('WinBUGS output'!N3203),2)</f>
        <v>1.22</v>
      </c>
      <c r="AA3204" s="5" t="str">
        <f>FIXED(EXP('WinBUGS output'!M3203),2)</f>
        <v>0.43</v>
      </c>
      <c r="AB3204" s="5" t="str">
        <f>FIXED(EXP('WinBUGS output'!O3203),2)</f>
        <v>3.79</v>
      </c>
    </row>
    <row r="3205" spans="1:28" x14ac:dyDescent="0.25">
      <c r="A3205" s="15">
        <v>48</v>
      </c>
      <c r="B3205" s="15">
        <v>54</v>
      </c>
      <c r="C3205" s="5" t="str">
        <f>VLOOKUP(A3205,'WinBUGS output'!A:C,3,FALSE)</f>
        <v>Interpersonal psychotherapy (IPT) + TAU</v>
      </c>
      <c r="D3205" s="5" t="str">
        <f>VLOOKUP(B3205,'WinBUGS output'!A:C,3,FALSE)</f>
        <v>Relational client-centered therapy</v>
      </c>
      <c r="E3205" s="5" t="str">
        <f>FIXED('WinBUGS output'!N3204,2)</f>
        <v>0.18</v>
      </c>
      <c r="F3205" s="5" t="str">
        <f>FIXED('WinBUGS output'!M3204,2)</f>
        <v>-0.96</v>
      </c>
      <c r="G3205" s="5" t="str">
        <f>FIXED('WinBUGS output'!O3204,2)</f>
        <v>1.37</v>
      </c>
      <c r="H3205" s="38"/>
      <c r="I3205" s="38"/>
      <c r="J3205" s="38"/>
      <c r="X3205" s="5" t="str">
        <f t="shared" ref="X3205:X3268" si="112">C3205</f>
        <v>Interpersonal psychotherapy (IPT) + TAU</v>
      </c>
      <c r="Y3205" s="5" t="str">
        <f t="shared" ref="Y3205:Y3268" si="113">D3205</f>
        <v>Relational client-centered therapy</v>
      </c>
      <c r="Z3205" s="5" t="str">
        <f>FIXED(EXP('WinBUGS output'!N3204),2)</f>
        <v>1.19</v>
      </c>
      <c r="AA3205" s="5" t="str">
        <f>FIXED(EXP('WinBUGS output'!M3204),2)</f>
        <v>0.38</v>
      </c>
      <c r="AB3205" s="5" t="str">
        <f>FIXED(EXP('WinBUGS output'!O3204),2)</f>
        <v>3.92</v>
      </c>
    </row>
    <row r="3206" spans="1:28" x14ac:dyDescent="0.25">
      <c r="A3206" s="15">
        <v>48</v>
      </c>
      <c r="B3206" s="15">
        <v>55</v>
      </c>
      <c r="C3206" s="5" t="str">
        <f>VLOOKUP(A3206,'WinBUGS output'!A:C,3,FALSE)</f>
        <v>Interpersonal psychotherapy (IPT) + TAU</v>
      </c>
      <c r="D3206" s="5" t="str">
        <f>VLOOKUP(B3206,'WinBUGS output'!A:C,3,FALSE)</f>
        <v>Wheel of wellness counselling</v>
      </c>
      <c r="E3206" s="5" t="str">
        <f>FIXED('WinBUGS output'!N3205,2)</f>
        <v>0.12</v>
      </c>
      <c r="F3206" s="5" t="str">
        <f>FIXED('WinBUGS output'!M3205,2)</f>
        <v>-1.03</v>
      </c>
      <c r="G3206" s="5" t="str">
        <f>FIXED('WinBUGS output'!O3205,2)</f>
        <v>1.27</v>
      </c>
      <c r="H3206" s="38"/>
      <c r="I3206" s="38"/>
      <c r="J3206" s="38"/>
      <c r="X3206" s="5" t="str">
        <f t="shared" si="112"/>
        <v>Interpersonal psychotherapy (IPT) + TAU</v>
      </c>
      <c r="Y3206" s="5" t="str">
        <f t="shared" si="113"/>
        <v>Wheel of wellness counselling</v>
      </c>
      <c r="Z3206" s="5" t="str">
        <f>FIXED(EXP('WinBUGS output'!N3205),2)</f>
        <v>1.12</v>
      </c>
      <c r="AA3206" s="5" t="str">
        <f>FIXED(EXP('WinBUGS output'!M3205),2)</f>
        <v>0.36</v>
      </c>
      <c r="AB3206" s="5" t="str">
        <f>FIXED(EXP('WinBUGS output'!O3205),2)</f>
        <v>3.57</v>
      </c>
    </row>
    <row r="3207" spans="1:28" x14ac:dyDescent="0.25">
      <c r="A3207" s="15">
        <v>48</v>
      </c>
      <c r="B3207" s="15">
        <v>56</v>
      </c>
      <c r="C3207" s="5" t="str">
        <f>VLOOKUP(A3207,'WinBUGS output'!A:C,3,FALSE)</f>
        <v>Interpersonal psychotherapy (IPT) + TAU</v>
      </c>
      <c r="D3207" s="5" t="str">
        <f>VLOOKUP(B3207,'WinBUGS output'!A:C,3,FALSE)</f>
        <v>Problem solving group</v>
      </c>
      <c r="E3207" s="5" t="str">
        <f>FIXED('WinBUGS output'!N3206,2)</f>
        <v>0.14</v>
      </c>
      <c r="F3207" s="5" t="str">
        <f>FIXED('WinBUGS output'!M3206,2)</f>
        <v>-0.98</v>
      </c>
      <c r="G3207" s="5" t="str">
        <f>FIXED('WinBUGS output'!O3206,2)</f>
        <v>1.38</v>
      </c>
      <c r="H3207" s="38"/>
      <c r="I3207" s="38"/>
      <c r="J3207" s="38"/>
      <c r="X3207" s="5" t="str">
        <f t="shared" si="112"/>
        <v>Interpersonal psychotherapy (IPT) + TAU</v>
      </c>
      <c r="Y3207" s="5" t="str">
        <f t="shared" si="113"/>
        <v>Problem solving group</v>
      </c>
      <c r="Z3207" s="5" t="str">
        <f>FIXED(EXP('WinBUGS output'!N3206),2)</f>
        <v>1.15</v>
      </c>
      <c r="AA3207" s="5" t="str">
        <f>FIXED(EXP('WinBUGS output'!M3206),2)</f>
        <v>0.37</v>
      </c>
      <c r="AB3207" s="5" t="str">
        <f>FIXED(EXP('WinBUGS output'!O3206),2)</f>
        <v>3.98</v>
      </c>
    </row>
    <row r="3208" spans="1:28" x14ac:dyDescent="0.25">
      <c r="A3208" s="15">
        <v>48</v>
      </c>
      <c r="B3208" s="15">
        <v>57</v>
      </c>
      <c r="C3208" s="5" t="str">
        <f>VLOOKUP(A3208,'WinBUGS output'!A:C,3,FALSE)</f>
        <v>Interpersonal psychotherapy (IPT) + TAU</v>
      </c>
      <c r="D3208" s="5" t="str">
        <f>VLOOKUP(B3208,'WinBUGS output'!A:C,3,FALSE)</f>
        <v>Problem solving individual</v>
      </c>
      <c r="E3208" s="5" t="str">
        <f>FIXED('WinBUGS output'!N3207,2)</f>
        <v>0.05</v>
      </c>
      <c r="F3208" s="5" t="str">
        <f>FIXED('WinBUGS output'!M3207,2)</f>
        <v>-0.90</v>
      </c>
      <c r="G3208" s="5" t="str">
        <f>FIXED('WinBUGS output'!O3207,2)</f>
        <v>1.11</v>
      </c>
      <c r="H3208" s="38"/>
      <c r="I3208" s="38"/>
      <c r="J3208" s="38"/>
      <c r="X3208" s="5" t="str">
        <f t="shared" si="112"/>
        <v>Interpersonal psychotherapy (IPT) + TAU</v>
      </c>
      <c r="Y3208" s="5" t="str">
        <f t="shared" si="113"/>
        <v>Problem solving individual</v>
      </c>
      <c r="Z3208" s="5" t="str">
        <f>FIXED(EXP('WinBUGS output'!N3207),2)</f>
        <v>1.05</v>
      </c>
      <c r="AA3208" s="5" t="str">
        <f>FIXED(EXP('WinBUGS output'!M3207),2)</f>
        <v>0.41</v>
      </c>
      <c r="AB3208" s="5" t="str">
        <f>FIXED(EXP('WinBUGS output'!O3207),2)</f>
        <v>3.03</v>
      </c>
    </row>
    <row r="3209" spans="1:28" x14ac:dyDescent="0.25">
      <c r="A3209" s="15">
        <v>48</v>
      </c>
      <c r="B3209" s="15">
        <v>58</v>
      </c>
      <c r="C3209" s="5" t="str">
        <f>VLOOKUP(A3209,'WinBUGS output'!A:C,3,FALSE)</f>
        <v>Interpersonal psychotherapy (IPT) + TAU</v>
      </c>
      <c r="D3209" s="5" t="str">
        <f>VLOOKUP(B3209,'WinBUGS output'!A:C,3,FALSE)</f>
        <v>Problem solving individual + TAU</v>
      </c>
      <c r="E3209" s="5" t="str">
        <f>FIXED('WinBUGS output'!N3208,2)</f>
        <v>-0.04</v>
      </c>
      <c r="F3209" s="5" t="str">
        <f>FIXED('WinBUGS output'!M3208,2)</f>
        <v>-1.13</v>
      </c>
      <c r="G3209" s="5" t="str">
        <f>FIXED('WinBUGS output'!O3208,2)</f>
        <v>1.11</v>
      </c>
      <c r="H3209" s="38"/>
      <c r="I3209" s="38"/>
      <c r="J3209" s="38"/>
      <c r="X3209" s="5" t="str">
        <f t="shared" si="112"/>
        <v>Interpersonal psychotherapy (IPT) + TAU</v>
      </c>
      <c r="Y3209" s="5" t="str">
        <f t="shared" si="113"/>
        <v>Problem solving individual + TAU</v>
      </c>
      <c r="Z3209" s="5" t="str">
        <f>FIXED(EXP('WinBUGS output'!N3208),2)</f>
        <v>0.96</v>
      </c>
      <c r="AA3209" s="5" t="str">
        <f>FIXED(EXP('WinBUGS output'!M3208),2)</f>
        <v>0.32</v>
      </c>
      <c r="AB3209" s="5" t="str">
        <f>FIXED(EXP('WinBUGS output'!O3208),2)</f>
        <v>3.03</v>
      </c>
    </row>
    <row r="3210" spans="1:28" x14ac:dyDescent="0.25">
      <c r="A3210" s="15">
        <v>48</v>
      </c>
      <c r="B3210" s="15">
        <v>59</v>
      </c>
      <c r="C3210" s="5" t="str">
        <f>VLOOKUP(A3210,'WinBUGS output'!A:C,3,FALSE)</f>
        <v>Interpersonal psychotherapy (IPT) + TAU</v>
      </c>
      <c r="D3210" s="5" t="str">
        <f>VLOOKUP(B3210,'WinBUGS output'!A:C,3,FALSE)</f>
        <v>Problem solving individual + enhanced TAU</v>
      </c>
      <c r="E3210" s="5" t="str">
        <f>FIXED('WinBUGS output'!N3209,2)</f>
        <v>0.17</v>
      </c>
      <c r="F3210" s="5" t="str">
        <f>FIXED('WinBUGS output'!M3209,2)</f>
        <v>-0.92</v>
      </c>
      <c r="G3210" s="5" t="str">
        <f>FIXED('WinBUGS output'!O3209,2)</f>
        <v>1.39</v>
      </c>
      <c r="H3210" s="38"/>
      <c r="I3210" s="38"/>
      <c r="J3210" s="38"/>
      <c r="X3210" s="5" t="str">
        <f t="shared" si="112"/>
        <v>Interpersonal psychotherapy (IPT) + TAU</v>
      </c>
      <c r="Y3210" s="5" t="str">
        <f t="shared" si="113"/>
        <v>Problem solving individual + enhanced TAU</v>
      </c>
      <c r="Z3210" s="5" t="str">
        <f>FIXED(EXP('WinBUGS output'!N3209),2)</f>
        <v>1.19</v>
      </c>
      <c r="AA3210" s="5" t="str">
        <f>FIXED(EXP('WinBUGS output'!M3209),2)</f>
        <v>0.40</v>
      </c>
      <c r="AB3210" s="5" t="str">
        <f>FIXED(EXP('WinBUGS output'!O3209),2)</f>
        <v>4.03</v>
      </c>
    </row>
    <row r="3211" spans="1:28" x14ac:dyDescent="0.25">
      <c r="A3211" s="15">
        <v>48</v>
      </c>
      <c r="B3211" s="15">
        <v>60</v>
      </c>
      <c r="C3211" s="5" t="str">
        <f>VLOOKUP(A3211,'WinBUGS output'!A:C,3,FALSE)</f>
        <v>Interpersonal psychotherapy (IPT) + TAU</v>
      </c>
      <c r="D3211" s="5" t="str">
        <f>VLOOKUP(B3211,'WinBUGS output'!A:C,3,FALSE)</f>
        <v>Behavioural activation (BA)</v>
      </c>
      <c r="E3211" s="5" t="str">
        <f>FIXED('WinBUGS output'!N3210,2)</f>
        <v>-0.22</v>
      </c>
      <c r="F3211" s="5" t="str">
        <f>FIXED('WinBUGS output'!M3210,2)</f>
        <v>-1.29</v>
      </c>
      <c r="G3211" s="5" t="str">
        <f>FIXED('WinBUGS output'!O3210,2)</f>
        <v>0.94</v>
      </c>
      <c r="H3211" s="38"/>
      <c r="I3211" s="38"/>
      <c r="J3211" s="38"/>
      <c r="X3211" s="5" t="str">
        <f t="shared" si="112"/>
        <v>Interpersonal psychotherapy (IPT) + TAU</v>
      </c>
      <c r="Y3211" s="5" t="str">
        <f t="shared" si="113"/>
        <v>Behavioural activation (BA)</v>
      </c>
      <c r="Z3211" s="5" t="str">
        <f>FIXED(EXP('WinBUGS output'!N3210),2)</f>
        <v>0.80</v>
      </c>
      <c r="AA3211" s="5" t="str">
        <f>FIXED(EXP('WinBUGS output'!M3210),2)</f>
        <v>0.28</v>
      </c>
      <c r="AB3211" s="5" t="str">
        <f>FIXED(EXP('WinBUGS output'!O3210),2)</f>
        <v>2.57</v>
      </c>
    </row>
    <row r="3212" spans="1:28" x14ac:dyDescent="0.25">
      <c r="A3212" s="15">
        <v>48</v>
      </c>
      <c r="B3212" s="15">
        <v>61</v>
      </c>
      <c r="C3212" s="5" t="str">
        <f>VLOOKUP(A3212,'WinBUGS output'!A:C,3,FALSE)</f>
        <v>Interpersonal psychotherapy (IPT) + TAU</v>
      </c>
      <c r="D3212" s="5" t="str">
        <f>VLOOKUP(B3212,'WinBUGS output'!A:C,3,FALSE)</f>
        <v>Behavioural activation (BA) + TAU</v>
      </c>
      <c r="E3212" s="5" t="str">
        <f>FIXED('WinBUGS output'!N3211,2)</f>
        <v>0.03</v>
      </c>
      <c r="F3212" s="5" t="str">
        <f>FIXED('WinBUGS output'!M3211,2)</f>
        <v>-1.21</v>
      </c>
      <c r="G3212" s="5" t="str">
        <f>FIXED('WinBUGS output'!O3211,2)</f>
        <v>1.40</v>
      </c>
      <c r="H3212" s="38"/>
      <c r="I3212" s="38"/>
      <c r="J3212" s="38"/>
      <c r="X3212" s="5" t="str">
        <f t="shared" si="112"/>
        <v>Interpersonal psychotherapy (IPT) + TAU</v>
      </c>
      <c r="Y3212" s="5" t="str">
        <f t="shared" si="113"/>
        <v>Behavioural activation (BA) + TAU</v>
      </c>
      <c r="Z3212" s="5" t="str">
        <f>FIXED(EXP('WinBUGS output'!N3211),2)</f>
        <v>1.03</v>
      </c>
      <c r="AA3212" s="5" t="str">
        <f>FIXED(EXP('WinBUGS output'!M3211),2)</f>
        <v>0.30</v>
      </c>
      <c r="AB3212" s="5" t="str">
        <f>FIXED(EXP('WinBUGS output'!O3211),2)</f>
        <v>4.07</v>
      </c>
    </row>
    <row r="3213" spans="1:28" x14ac:dyDescent="0.25">
      <c r="A3213" s="15">
        <v>48</v>
      </c>
      <c r="B3213" s="15">
        <v>62</v>
      </c>
      <c r="C3213" s="5" t="str">
        <f>VLOOKUP(A3213,'WinBUGS output'!A:C,3,FALSE)</f>
        <v>Interpersonal psychotherapy (IPT) + TAU</v>
      </c>
      <c r="D3213" s="5" t="str">
        <f>VLOOKUP(B3213,'WinBUGS output'!A:C,3,FALSE)</f>
        <v>Behavioural therapy (Lewinsohn 1976)</v>
      </c>
      <c r="E3213" s="5" t="str">
        <f>FIXED('WinBUGS output'!N3212,2)</f>
        <v>0.22</v>
      </c>
      <c r="F3213" s="5" t="str">
        <f>FIXED('WinBUGS output'!M3212,2)</f>
        <v>-1.02</v>
      </c>
      <c r="G3213" s="5" t="str">
        <f>FIXED('WinBUGS output'!O3212,2)</f>
        <v>1.65</v>
      </c>
      <c r="H3213" s="38"/>
      <c r="I3213" s="38"/>
      <c r="J3213" s="38"/>
      <c r="X3213" s="5" t="str">
        <f t="shared" si="112"/>
        <v>Interpersonal psychotherapy (IPT) + TAU</v>
      </c>
      <c r="Y3213" s="5" t="str">
        <f t="shared" si="113"/>
        <v>Behavioural therapy (Lewinsohn 1976)</v>
      </c>
      <c r="Z3213" s="5" t="str">
        <f>FIXED(EXP('WinBUGS output'!N3212),2)</f>
        <v>1.24</v>
      </c>
      <c r="AA3213" s="5" t="str">
        <f>FIXED(EXP('WinBUGS output'!M3212),2)</f>
        <v>0.36</v>
      </c>
      <c r="AB3213" s="5" t="str">
        <f>FIXED(EXP('WinBUGS output'!O3212),2)</f>
        <v>5.20</v>
      </c>
    </row>
    <row r="3214" spans="1:28" x14ac:dyDescent="0.25">
      <c r="A3214" s="15">
        <v>48</v>
      </c>
      <c r="B3214" s="15">
        <v>63</v>
      </c>
      <c r="C3214" s="5" t="str">
        <f>VLOOKUP(A3214,'WinBUGS output'!A:C,3,FALSE)</f>
        <v>Interpersonal psychotherapy (IPT) + TAU</v>
      </c>
      <c r="D3214" s="5" t="str">
        <f>VLOOKUP(B3214,'WinBUGS output'!A:C,3,FALSE)</f>
        <v>Coping with Depression course (individual)</v>
      </c>
      <c r="E3214" s="5" t="str">
        <f>FIXED('WinBUGS output'!N3213,2)</f>
        <v>0.03</v>
      </c>
      <c r="F3214" s="5" t="str">
        <f>FIXED('WinBUGS output'!M3213,2)</f>
        <v>-1.27</v>
      </c>
      <c r="G3214" s="5" t="str">
        <f>FIXED('WinBUGS output'!O3213,2)</f>
        <v>1.44</v>
      </c>
      <c r="H3214" s="38"/>
      <c r="I3214" s="38"/>
      <c r="J3214" s="38"/>
      <c r="X3214" s="5" t="str">
        <f t="shared" si="112"/>
        <v>Interpersonal psychotherapy (IPT) + TAU</v>
      </c>
      <c r="Y3214" s="5" t="str">
        <f t="shared" si="113"/>
        <v>Coping with Depression course (individual)</v>
      </c>
      <c r="Z3214" s="5" t="str">
        <f>FIXED(EXP('WinBUGS output'!N3213),2)</f>
        <v>1.03</v>
      </c>
      <c r="AA3214" s="5" t="str">
        <f>FIXED(EXP('WinBUGS output'!M3213),2)</f>
        <v>0.28</v>
      </c>
      <c r="AB3214" s="5" t="str">
        <f>FIXED(EXP('WinBUGS output'!O3213),2)</f>
        <v>4.22</v>
      </c>
    </row>
    <row r="3215" spans="1:28" x14ac:dyDescent="0.25">
      <c r="A3215" s="15">
        <v>48</v>
      </c>
      <c r="B3215" s="15">
        <v>64</v>
      </c>
      <c r="C3215" s="5" t="str">
        <f>VLOOKUP(A3215,'WinBUGS output'!A:C,3,FALSE)</f>
        <v>Interpersonal psychotherapy (IPT) + TAU</v>
      </c>
      <c r="D3215" s="5" t="str">
        <f>VLOOKUP(B3215,'WinBUGS output'!A:C,3,FALSE)</f>
        <v>CBT individual (under 15 sessions)</v>
      </c>
      <c r="E3215" s="5" t="str">
        <f>FIXED('WinBUGS output'!N3214,2)</f>
        <v>0.11</v>
      </c>
      <c r="F3215" s="5" t="str">
        <f>FIXED('WinBUGS output'!M3214,2)</f>
        <v>-0.69</v>
      </c>
      <c r="G3215" s="5" t="str">
        <f>FIXED('WinBUGS output'!O3214,2)</f>
        <v>1.13</v>
      </c>
      <c r="H3215" s="38"/>
      <c r="I3215" s="38"/>
      <c r="J3215" s="38"/>
      <c r="X3215" s="5" t="str">
        <f t="shared" si="112"/>
        <v>Interpersonal psychotherapy (IPT) + TAU</v>
      </c>
      <c r="Y3215" s="5" t="str">
        <f t="shared" si="113"/>
        <v>CBT individual (under 15 sessions)</v>
      </c>
      <c r="Z3215" s="5" t="str">
        <f>FIXED(EXP('WinBUGS output'!N3214),2)</f>
        <v>1.12</v>
      </c>
      <c r="AA3215" s="5" t="str">
        <f>FIXED(EXP('WinBUGS output'!M3214),2)</f>
        <v>0.50</v>
      </c>
      <c r="AB3215" s="5" t="str">
        <f>FIXED(EXP('WinBUGS output'!O3214),2)</f>
        <v>3.08</v>
      </c>
    </row>
    <row r="3216" spans="1:28" x14ac:dyDescent="0.25">
      <c r="A3216" s="15">
        <v>48</v>
      </c>
      <c r="B3216" s="15">
        <v>65</v>
      </c>
      <c r="C3216" s="5" t="str">
        <f>VLOOKUP(A3216,'WinBUGS output'!A:C,3,FALSE)</f>
        <v>Interpersonal psychotherapy (IPT) + TAU</v>
      </c>
      <c r="D3216" s="5" t="str">
        <f>VLOOKUP(B3216,'WinBUGS output'!A:C,3,FALSE)</f>
        <v>CBT individual (under 15 sessions) + TAU</v>
      </c>
      <c r="E3216" s="5" t="str">
        <f>FIXED('WinBUGS output'!N3215,2)</f>
        <v>0.17</v>
      </c>
      <c r="F3216" s="5" t="str">
        <f>FIXED('WinBUGS output'!M3215,2)</f>
        <v>-0.68</v>
      </c>
      <c r="G3216" s="5" t="str">
        <f>FIXED('WinBUGS output'!O3215,2)</f>
        <v>1.34</v>
      </c>
      <c r="H3216" s="38"/>
      <c r="I3216" s="38"/>
      <c r="J3216" s="38"/>
      <c r="X3216" s="5" t="str">
        <f t="shared" si="112"/>
        <v>Interpersonal psychotherapy (IPT) + TAU</v>
      </c>
      <c r="Y3216" s="5" t="str">
        <f t="shared" si="113"/>
        <v>CBT individual (under 15 sessions) + TAU</v>
      </c>
      <c r="Z3216" s="5" t="str">
        <f>FIXED(EXP('WinBUGS output'!N3215),2)</f>
        <v>1.18</v>
      </c>
      <c r="AA3216" s="5" t="str">
        <f>FIXED(EXP('WinBUGS output'!M3215),2)</f>
        <v>0.51</v>
      </c>
      <c r="AB3216" s="5" t="str">
        <f>FIXED(EXP('WinBUGS output'!O3215),2)</f>
        <v>3.83</v>
      </c>
    </row>
    <row r="3217" spans="1:28" x14ac:dyDescent="0.25">
      <c r="A3217" s="15">
        <v>48</v>
      </c>
      <c r="B3217" s="15">
        <v>66</v>
      </c>
      <c r="C3217" s="5" t="str">
        <f>VLOOKUP(A3217,'WinBUGS output'!A:C,3,FALSE)</f>
        <v>Interpersonal psychotherapy (IPT) + TAU</v>
      </c>
      <c r="D3217" s="5" t="str">
        <f>VLOOKUP(B3217,'WinBUGS output'!A:C,3,FALSE)</f>
        <v>CBT individual (over 15 sessions)</v>
      </c>
      <c r="E3217" s="5" t="str">
        <f>FIXED('WinBUGS output'!N3216,2)</f>
        <v>0.06</v>
      </c>
      <c r="F3217" s="5" t="str">
        <f>FIXED('WinBUGS output'!M3216,2)</f>
        <v>-0.70</v>
      </c>
      <c r="G3217" s="5" t="str">
        <f>FIXED('WinBUGS output'!O3216,2)</f>
        <v>1.00</v>
      </c>
      <c r="H3217" s="38"/>
      <c r="I3217" s="38"/>
      <c r="J3217" s="38"/>
      <c r="X3217" s="5" t="str">
        <f t="shared" si="112"/>
        <v>Interpersonal psychotherapy (IPT) + TAU</v>
      </c>
      <c r="Y3217" s="5" t="str">
        <f t="shared" si="113"/>
        <v>CBT individual (over 15 sessions)</v>
      </c>
      <c r="Z3217" s="5" t="str">
        <f>FIXED(EXP('WinBUGS output'!N3216),2)</f>
        <v>1.06</v>
      </c>
      <c r="AA3217" s="5" t="str">
        <f>FIXED(EXP('WinBUGS output'!M3216),2)</f>
        <v>0.50</v>
      </c>
      <c r="AB3217" s="5" t="str">
        <f>FIXED(EXP('WinBUGS output'!O3216),2)</f>
        <v>2.72</v>
      </c>
    </row>
    <row r="3218" spans="1:28" x14ac:dyDescent="0.25">
      <c r="A3218" s="15">
        <v>48</v>
      </c>
      <c r="B3218" s="15">
        <v>67</v>
      </c>
      <c r="C3218" s="5" t="str">
        <f>VLOOKUP(A3218,'WinBUGS output'!A:C,3,FALSE)</f>
        <v>Interpersonal psychotherapy (IPT) + TAU</v>
      </c>
      <c r="D3218" s="5" t="str">
        <f>VLOOKUP(B3218,'WinBUGS output'!A:C,3,FALSE)</f>
        <v>CBT individual (over 15 sessions) + TAU</v>
      </c>
      <c r="E3218" s="5" t="str">
        <f>FIXED('WinBUGS output'!N3217,2)</f>
        <v>0.03</v>
      </c>
      <c r="F3218" s="5" t="str">
        <f>FIXED('WinBUGS output'!M3217,2)</f>
        <v>-0.93</v>
      </c>
      <c r="G3218" s="5" t="str">
        <f>FIXED('WinBUGS output'!O3217,2)</f>
        <v>1.15</v>
      </c>
      <c r="H3218" s="38"/>
      <c r="I3218" s="38"/>
      <c r="J3218" s="38"/>
      <c r="X3218" s="5" t="str">
        <f t="shared" si="112"/>
        <v>Interpersonal psychotherapy (IPT) + TAU</v>
      </c>
      <c r="Y3218" s="5" t="str">
        <f t="shared" si="113"/>
        <v>CBT individual (over 15 sessions) + TAU</v>
      </c>
      <c r="Z3218" s="5" t="str">
        <f>FIXED(EXP('WinBUGS output'!N3217),2)</f>
        <v>1.03</v>
      </c>
      <c r="AA3218" s="5" t="str">
        <f>FIXED(EXP('WinBUGS output'!M3217),2)</f>
        <v>0.40</v>
      </c>
      <c r="AB3218" s="5" t="str">
        <f>FIXED(EXP('WinBUGS output'!O3217),2)</f>
        <v>3.15</v>
      </c>
    </row>
    <row r="3219" spans="1:28" x14ac:dyDescent="0.25">
      <c r="A3219" s="15">
        <v>48</v>
      </c>
      <c r="B3219" s="15">
        <v>68</v>
      </c>
      <c r="C3219" s="5" t="str">
        <f>VLOOKUP(A3219,'WinBUGS output'!A:C,3,FALSE)</f>
        <v>Interpersonal psychotherapy (IPT) + TAU</v>
      </c>
      <c r="D3219" s="5" t="str">
        <f>VLOOKUP(B3219,'WinBUGS output'!A:C,3,FALSE)</f>
        <v>Rational emotive behaviour therapy (REBT) individual</v>
      </c>
      <c r="E3219" s="5" t="str">
        <f>FIXED('WinBUGS output'!N3218,2)</f>
        <v>0.02</v>
      </c>
      <c r="F3219" s="5" t="str">
        <f>FIXED('WinBUGS output'!M3218,2)</f>
        <v>-0.92</v>
      </c>
      <c r="G3219" s="5" t="str">
        <f>FIXED('WinBUGS output'!O3218,2)</f>
        <v>1.11</v>
      </c>
      <c r="H3219" s="38"/>
      <c r="I3219" s="38"/>
      <c r="J3219" s="38"/>
      <c r="X3219" s="5" t="str">
        <f t="shared" si="112"/>
        <v>Interpersonal psychotherapy (IPT) + TAU</v>
      </c>
      <c r="Y3219" s="5" t="str">
        <f t="shared" si="113"/>
        <v>Rational emotive behaviour therapy (REBT) individual</v>
      </c>
      <c r="Z3219" s="5" t="str">
        <f>FIXED(EXP('WinBUGS output'!N3218),2)</f>
        <v>1.02</v>
      </c>
      <c r="AA3219" s="5" t="str">
        <f>FIXED(EXP('WinBUGS output'!M3218),2)</f>
        <v>0.40</v>
      </c>
      <c r="AB3219" s="5" t="str">
        <f>FIXED(EXP('WinBUGS output'!O3218),2)</f>
        <v>3.03</v>
      </c>
    </row>
    <row r="3220" spans="1:28" x14ac:dyDescent="0.25">
      <c r="A3220" s="15">
        <v>48</v>
      </c>
      <c r="B3220" s="15">
        <v>69</v>
      </c>
      <c r="C3220" s="5" t="str">
        <f>VLOOKUP(A3220,'WinBUGS output'!A:C,3,FALSE)</f>
        <v>Interpersonal psychotherapy (IPT) + TAU</v>
      </c>
      <c r="D3220" s="5" t="str">
        <f>VLOOKUP(B3220,'WinBUGS output'!A:C,3,FALSE)</f>
        <v>Third-wave cognitive therapy individual</v>
      </c>
      <c r="E3220" s="5" t="str">
        <f>FIXED('WinBUGS output'!N3219,2)</f>
        <v>-0.01</v>
      </c>
      <c r="F3220" s="5" t="str">
        <f>FIXED('WinBUGS output'!M3219,2)</f>
        <v>-0.89</v>
      </c>
      <c r="G3220" s="5" t="str">
        <f>FIXED('WinBUGS output'!O3219,2)</f>
        <v>0.98</v>
      </c>
      <c r="H3220" s="38"/>
      <c r="I3220" s="38"/>
      <c r="J3220" s="38"/>
      <c r="X3220" s="5" t="str">
        <f t="shared" si="112"/>
        <v>Interpersonal psychotherapy (IPT) + TAU</v>
      </c>
      <c r="Y3220" s="5" t="str">
        <f t="shared" si="113"/>
        <v>Third-wave cognitive therapy individual</v>
      </c>
      <c r="Z3220" s="5" t="str">
        <f>FIXED(EXP('WinBUGS output'!N3219),2)</f>
        <v>0.99</v>
      </c>
      <c r="AA3220" s="5" t="str">
        <f>FIXED(EXP('WinBUGS output'!M3219),2)</f>
        <v>0.41</v>
      </c>
      <c r="AB3220" s="5" t="str">
        <f>FIXED(EXP('WinBUGS output'!O3219),2)</f>
        <v>2.65</v>
      </c>
    </row>
    <row r="3221" spans="1:28" x14ac:dyDescent="0.25">
      <c r="A3221" s="15">
        <v>48</v>
      </c>
      <c r="B3221" s="15">
        <v>70</v>
      </c>
      <c r="C3221" s="5" t="str">
        <f>VLOOKUP(A3221,'WinBUGS output'!A:C,3,FALSE)</f>
        <v>Interpersonal psychotherapy (IPT) + TAU</v>
      </c>
      <c r="D3221" s="5" t="str">
        <f>VLOOKUP(B3221,'WinBUGS output'!A:C,3,FALSE)</f>
        <v>Third-wave cognitive therapy individual + TAU</v>
      </c>
      <c r="E3221" s="5" t="str">
        <f>FIXED('WinBUGS output'!N3220,2)</f>
        <v>0.02</v>
      </c>
      <c r="F3221" s="5" t="str">
        <f>FIXED('WinBUGS output'!M3220,2)</f>
        <v>-0.95</v>
      </c>
      <c r="G3221" s="5" t="str">
        <f>FIXED('WinBUGS output'!O3220,2)</f>
        <v>1.12</v>
      </c>
      <c r="H3221" s="38"/>
      <c r="I3221" s="38"/>
      <c r="J3221" s="38"/>
      <c r="X3221" s="5" t="str">
        <f t="shared" si="112"/>
        <v>Interpersonal psychotherapy (IPT) + TAU</v>
      </c>
      <c r="Y3221" s="5" t="str">
        <f t="shared" si="113"/>
        <v>Third-wave cognitive therapy individual + TAU</v>
      </c>
      <c r="Z3221" s="5" t="str">
        <f>FIXED(EXP('WinBUGS output'!N3220),2)</f>
        <v>1.02</v>
      </c>
      <c r="AA3221" s="5" t="str">
        <f>FIXED(EXP('WinBUGS output'!M3220),2)</f>
        <v>0.39</v>
      </c>
      <c r="AB3221" s="5" t="str">
        <f>FIXED(EXP('WinBUGS output'!O3220),2)</f>
        <v>3.06</v>
      </c>
    </row>
    <row r="3222" spans="1:28" x14ac:dyDescent="0.25">
      <c r="A3222" s="15">
        <v>48</v>
      </c>
      <c r="B3222" s="15">
        <v>71</v>
      </c>
      <c r="C3222" s="5" t="str">
        <f>VLOOKUP(A3222,'WinBUGS output'!A:C,3,FALSE)</f>
        <v>Interpersonal psychotherapy (IPT) + TAU</v>
      </c>
      <c r="D3222" s="5" t="str">
        <f>VLOOKUP(B3222,'WinBUGS output'!A:C,3,FALSE)</f>
        <v>CBT group (under 15 sessions)</v>
      </c>
      <c r="E3222" s="5" t="str">
        <f>FIXED('WinBUGS output'!N3221,2)</f>
        <v>0.30</v>
      </c>
      <c r="F3222" s="5" t="str">
        <f>FIXED('WinBUGS output'!M3221,2)</f>
        <v>-0.65</v>
      </c>
      <c r="G3222" s="5" t="str">
        <f>FIXED('WinBUGS output'!O3221,2)</f>
        <v>1.38</v>
      </c>
      <c r="H3222" s="38"/>
      <c r="I3222" s="38"/>
      <c r="J3222" s="38"/>
      <c r="X3222" s="5" t="str">
        <f t="shared" si="112"/>
        <v>Interpersonal psychotherapy (IPT) + TAU</v>
      </c>
      <c r="Y3222" s="5" t="str">
        <f t="shared" si="113"/>
        <v>CBT group (under 15 sessions)</v>
      </c>
      <c r="Z3222" s="5" t="str">
        <f>FIXED(EXP('WinBUGS output'!N3221),2)</f>
        <v>1.35</v>
      </c>
      <c r="AA3222" s="5" t="str">
        <f>FIXED(EXP('WinBUGS output'!M3221),2)</f>
        <v>0.52</v>
      </c>
      <c r="AB3222" s="5" t="str">
        <f>FIXED(EXP('WinBUGS output'!O3221),2)</f>
        <v>3.97</v>
      </c>
    </row>
    <row r="3223" spans="1:28" x14ac:dyDescent="0.25">
      <c r="A3223" s="15">
        <v>48</v>
      </c>
      <c r="B3223" s="15">
        <v>72</v>
      </c>
      <c r="C3223" s="5" t="str">
        <f>VLOOKUP(A3223,'WinBUGS output'!A:C,3,FALSE)</f>
        <v>Interpersonal psychotherapy (IPT) + TAU</v>
      </c>
      <c r="D3223" s="5" t="str">
        <f>VLOOKUP(B3223,'WinBUGS output'!A:C,3,FALSE)</f>
        <v>CBT group (under 15 sessions) + TAU</v>
      </c>
      <c r="E3223" s="5" t="str">
        <f>FIXED('WinBUGS output'!N3222,2)</f>
        <v>-0.40</v>
      </c>
      <c r="F3223" s="5" t="str">
        <f>FIXED('WinBUGS output'!M3222,2)</f>
        <v>-1.61</v>
      </c>
      <c r="G3223" s="5" t="str">
        <f>FIXED('WinBUGS output'!O3222,2)</f>
        <v>0.78</v>
      </c>
      <c r="H3223" s="38"/>
      <c r="I3223" s="38"/>
      <c r="J3223" s="38"/>
      <c r="X3223" s="5" t="str">
        <f t="shared" si="112"/>
        <v>Interpersonal psychotherapy (IPT) + TAU</v>
      </c>
      <c r="Y3223" s="5" t="str">
        <f t="shared" si="113"/>
        <v>CBT group (under 15 sessions) + TAU</v>
      </c>
      <c r="Z3223" s="5" t="str">
        <f>FIXED(EXP('WinBUGS output'!N3222),2)</f>
        <v>0.67</v>
      </c>
      <c r="AA3223" s="5" t="str">
        <f>FIXED(EXP('WinBUGS output'!M3222),2)</f>
        <v>0.20</v>
      </c>
      <c r="AB3223" s="5" t="str">
        <f>FIXED(EXP('WinBUGS output'!O3222),2)</f>
        <v>2.19</v>
      </c>
    </row>
    <row r="3224" spans="1:28" x14ac:dyDescent="0.25">
      <c r="A3224" s="15">
        <v>48</v>
      </c>
      <c r="B3224" s="15">
        <v>73</v>
      </c>
      <c r="C3224" s="5" t="str">
        <f>VLOOKUP(A3224,'WinBUGS output'!A:C,3,FALSE)</f>
        <v>Interpersonal psychotherapy (IPT) + TAU</v>
      </c>
      <c r="D3224" s="5" t="str">
        <f>VLOOKUP(B3224,'WinBUGS output'!A:C,3,FALSE)</f>
        <v>CBT group (over 15 sessions)</v>
      </c>
      <c r="E3224" s="5" t="str">
        <f>FIXED('WinBUGS output'!N3223,2)</f>
        <v>0.13</v>
      </c>
      <c r="F3224" s="5" t="str">
        <f>FIXED('WinBUGS output'!M3223,2)</f>
        <v>-0.96</v>
      </c>
      <c r="G3224" s="5" t="str">
        <f>FIXED('WinBUGS output'!O3223,2)</f>
        <v>1.30</v>
      </c>
      <c r="H3224" s="38"/>
      <c r="I3224" s="38"/>
      <c r="J3224" s="38"/>
      <c r="X3224" s="5" t="str">
        <f t="shared" si="112"/>
        <v>Interpersonal psychotherapy (IPT) + TAU</v>
      </c>
      <c r="Y3224" s="5" t="str">
        <f t="shared" si="113"/>
        <v>CBT group (over 15 sessions)</v>
      </c>
      <c r="Z3224" s="5" t="str">
        <f>FIXED(EXP('WinBUGS output'!N3223),2)</f>
        <v>1.14</v>
      </c>
      <c r="AA3224" s="5" t="str">
        <f>FIXED(EXP('WinBUGS output'!M3223),2)</f>
        <v>0.38</v>
      </c>
      <c r="AB3224" s="5" t="str">
        <f>FIXED(EXP('WinBUGS output'!O3223),2)</f>
        <v>3.68</v>
      </c>
    </row>
    <row r="3225" spans="1:28" x14ac:dyDescent="0.25">
      <c r="A3225" s="15">
        <v>48</v>
      </c>
      <c r="B3225" s="15">
        <v>74</v>
      </c>
      <c r="C3225" s="5" t="str">
        <f>VLOOKUP(A3225,'WinBUGS output'!A:C,3,FALSE)</f>
        <v>Interpersonal psychotherapy (IPT) + TAU</v>
      </c>
      <c r="D3225" s="5" t="str">
        <f>VLOOKUP(B3225,'WinBUGS output'!A:C,3,FALSE)</f>
        <v>Coping with Depression course (group)</v>
      </c>
      <c r="E3225" s="5" t="str">
        <f>FIXED('WinBUGS output'!N3224,2)</f>
        <v>0.16</v>
      </c>
      <c r="F3225" s="5" t="str">
        <f>FIXED('WinBUGS output'!M3224,2)</f>
        <v>-0.84</v>
      </c>
      <c r="G3225" s="5" t="str">
        <f>FIXED('WinBUGS output'!O3224,2)</f>
        <v>1.28</v>
      </c>
      <c r="H3225" s="38"/>
      <c r="I3225" s="38"/>
      <c r="J3225" s="38"/>
      <c r="X3225" s="5" t="str">
        <f t="shared" si="112"/>
        <v>Interpersonal psychotherapy (IPT) + TAU</v>
      </c>
      <c r="Y3225" s="5" t="str">
        <f t="shared" si="113"/>
        <v>Coping with Depression course (group)</v>
      </c>
      <c r="Z3225" s="5" t="str">
        <f>FIXED(EXP('WinBUGS output'!N3224),2)</f>
        <v>1.18</v>
      </c>
      <c r="AA3225" s="5" t="str">
        <f>FIXED(EXP('WinBUGS output'!M3224),2)</f>
        <v>0.43</v>
      </c>
      <c r="AB3225" s="5" t="str">
        <f>FIXED(EXP('WinBUGS output'!O3224),2)</f>
        <v>3.59</v>
      </c>
    </row>
    <row r="3226" spans="1:28" x14ac:dyDescent="0.25">
      <c r="A3226" s="15">
        <v>48</v>
      </c>
      <c r="B3226" s="15">
        <v>75</v>
      </c>
      <c r="C3226" s="5" t="str">
        <f>VLOOKUP(A3226,'WinBUGS output'!A:C,3,FALSE)</f>
        <v>Interpersonal psychotherapy (IPT) + TAU</v>
      </c>
      <c r="D3226" s="5" t="str">
        <f>VLOOKUP(B3226,'WinBUGS output'!A:C,3,FALSE)</f>
        <v>Coping with Depression course (group) + TAU</v>
      </c>
      <c r="E3226" s="5" t="str">
        <f>FIXED('WinBUGS output'!N3225,2)</f>
        <v>0.45</v>
      </c>
      <c r="F3226" s="5" t="str">
        <f>FIXED('WinBUGS output'!M3225,2)</f>
        <v>-0.59</v>
      </c>
      <c r="G3226" s="5" t="str">
        <f>FIXED('WinBUGS output'!O3225,2)</f>
        <v>1.64</v>
      </c>
      <c r="H3226" s="38"/>
      <c r="I3226" s="38"/>
      <c r="J3226" s="38"/>
      <c r="X3226" s="5" t="str">
        <f t="shared" si="112"/>
        <v>Interpersonal psychotherapy (IPT) + TAU</v>
      </c>
      <c r="Y3226" s="5" t="str">
        <f t="shared" si="113"/>
        <v>Coping with Depression course (group) + TAU</v>
      </c>
      <c r="Z3226" s="5" t="str">
        <f>FIXED(EXP('WinBUGS output'!N3225),2)</f>
        <v>1.56</v>
      </c>
      <c r="AA3226" s="5" t="str">
        <f>FIXED(EXP('WinBUGS output'!M3225),2)</f>
        <v>0.55</v>
      </c>
      <c r="AB3226" s="5" t="str">
        <f>FIXED(EXP('WinBUGS output'!O3225),2)</f>
        <v>5.17</v>
      </c>
    </row>
    <row r="3227" spans="1:28" x14ac:dyDescent="0.25">
      <c r="A3227" s="15">
        <v>48</v>
      </c>
      <c r="B3227" s="15">
        <v>76</v>
      </c>
      <c r="C3227" s="5" t="str">
        <f>VLOOKUP(A3227,'WinBUGS output'!A:C,3,FALSE)</f>
        <v>Interpersonal psychotherapy (IPT) + TAU</v>
      </c>
      <c r="D3227" s="5" t="str">
        <f>VLOOKUP(B3227,'WinBUGS output'!A:C,3,FALSE)</f>
        <v>Rational emotive behaviour therapy (REBT) group</v>
      </c>
      <c r="E3227" s="5" t="str">
        <f>FIXED('WinBUGS output'!N3226,2)</f>
        <v>-0.11</v>
      </c>
      <c r="F3227" s="5" t="str">
        <f>FIXED('WinBUGS output'!M3226,2)</f>
        <v>-1.38</v>
      </c>
      <c r="G3227" s="5" t="str">
        <f>FIXED('WinBUGS output'!O3226,2)</f>
        <v>1.10</v>
      </c>
      <c r="H3227" s="38"/>
      <c r="I3227" s="38"/>
      <c r="J3227" s="38"/>
      <c r="X3227" s="5" t="str">
        <f t="shared" si="112"/>
        <v>Interpersonal psychotherapy (IPT) + TAU</v>
      </c>
      <c r="Y3227" s="5" t="str">
        <f t="shared" si="113"/>
        <v>Rational emotive behaviour therapy (REBT) group</v>
      </c>
      <c r="Z3227" s="5" t="str">
        <f>FIXED(EXP('WinBUGS output'!N3226),2)</f>
        <v>0.90</v>
      </c>
      <c r="AA3227" s="5" t="str">
        <f>FIXED(EXP('WinBUGS output'!M3226),2)</f>
        <v>0.25</v>
      </c>
      <c r="AB3227" s="5" t="str">
        <f>FIXED(EXP('WinBUGS output'!O3226),2)</f>
        <v>3.01</v>
      </c>
    </row>
    <row r="3228" spans="1:28" x14ac:dyDescent="0.25">
      <c r="A3228" s="15">
        <v>48</v>
      </c>
      <c r="B3228" s="15">
        <v>77</v>
      </c>
      <c r="C3228" s="5" t="str">
        <f>VLOOKUP(A3228,'WinBUGS output'!A:C,3,FALSE)</f>
        <v>Interpersonal psychotherapy (IPT) + TAU</v>
      </c>
      <c r="D3228" s="5" t="str">
        <f>VLOOKUP(B3228,'WinBUGS output'!A:C,3,FALSE)</f>
        <v>Third-wave cognitive therapy group</v>
      </c>
      <c r="E3228" s="5" t="str">
        <f>FIXED('WinBUGS output'!N3227,2)</f>
        <v>0.33</v>
      </c>
      <c r="F3228" s="5" t="str">
        <f>FIXED('WinBUGS output'!M3227,2)</f>
        <v>-0.73</v>
      </c>
      <c r="G3228" s="5" t="str">
        <f>FIXED('WinBUGS output'!O3227,2)</f>
        <v>1.52</v>
      </c>
      <c r="H3228" s="38"/>
      <c r="I3228" s="38"/>
      <c r="J3228" s="38"/>
      <c r="X3228" s="5" t="str">
        <f t="shared" si="112"/>
        <v>Interpersonal psychotherapy (IPT) + TAU</v>
      </c>
      <c r="Y3228" s="5" t="str">
        <f t="shared" si="113"/>
        <v>Third-wave cognitive therapy group</v>
      </c>
      <c r="Z3228" s="5" t="str">
        <f>FIXED(EXP('WinBUGS output'!N3227),2)</f>
        <v>1.39</v>
      </c>
      <c r="AA3228" s="5" t="str">
        <f>FIXED(EXP('WinBUGS output'!M3227),2)</f>
        <v>0.48</v>
      </c>
      <c r="AB3228" s="5" t="str">
        <f>FIXED(EXP('WinBUGS output'!O3227),2)</f>
        <v>4.57</v>
      </c>
    </row>
    <row r="3229" spans="1:28" x14ac:dyDescent="0.25">
      <c r="A3229" s="15">
        <v>48</v>
      </c>
      <c r="B3229" s="15">
        <v>78</v>
      </c>
      <c r="C3229" s="5" t="str">
        <f>VLOOKUP(A3229,'WinBUGS output'!A:C,3,FALSE)</f>
        <v>Interpersonal psychotherapy (IPT) + TAU</v>
      </c>
      <c r="D3229" s="5" t="str">
        <f>VLOOKUP(B3229,'WinBUGS output'!A:C,3,FALSE)</f>
        <v>Third-wave cognitive therapy group + TAU</v>
      </c>
      <c r="E3229" s="5" t="str">
        <f>FIXED('WinBUGS output'!N3228,2)</f>
        <v>0.00</v>
      </c>
      <c r="F3229" s="5" t="str">
        <f>FIXED('WinBUGS output'!M3228,2)</f>
        <v>-1.19</v>
      </c>
      <c r="G3229" s="5" t="str">
        <f>FIXED('WinBUGS output'!O3228,2)</f>
        <v>1.21</v>
      </c>
      <c r="H3229" s="38"/>
      <c r="I3229" s="38"/>
      <c r="J3229" s="38"/>
      <c r="X3229" s="5" t="str">
        <f t="shared" si="112"/>
        <v>Interpersonal psychotherapy (IPT) + TAU</v>
      </c>
      <c r="Y3229" s="5" t="str">
        <f t="shared" si="113"/>
        <v>Third-wave cognitive therapy group + TAU</v>
      </c>
      <c r="Z3229" s="5" t="str">
        <f>FIXED(EXP('WinBUGS output'!N3228),2)</f>
        <v>1.00</v>
      </c>
      <c r="AA3229" s="5" t="str">
        <f>FIXED(EXP('WinBUGS output'!M3228),2)</f>
        <v>0.31</v>
      </c>
      <c r="AB3229" s="5" t="str">
        <f>FIXED(EXP('WinBUGS output'!O3228),2)</f>
        <v>3.35</v>
      </c>
    </row>
    <row r="3230" spans="1:28" x14ac:dyDescent="0.25">
      <c r="A3230" s="15">
        <v>48</v>
      </c>
      <c r="B3230" s="15">
        <v>79</v>
      </c>
      <c r="C3230" s="5" t="str">
        <f>VLOOKUP(A3230,'WinBUGS output'!A:C,3,FALSE)</f>
        <v>Interpersonal psychotherapy (IPT) + TAU</v>
      </c>
      <c r="D3230" s="5" t="str">
        <f>VLOOKUP(B3230,'WinBUGS output'!A:C,3,FALSE)</f>
        <v>CBT individual (over 15 sessions) + any AD</v>
      </c>
      <c r="E3230" s="5" t="str">
        <f>FIXED('WinBUGS output'!N3229,2)</f>
        <v>0.55</v>
      </c>
      <c r="F3230" s="5" t="str">
        <f>FIXED('WinBUGS output'!M3229,2)</f>
        <v>-0.66</v>
      </c>
      <c r="G3230" s="5" t="str">
        <f>FIXED('WinBUGS output'!O3229,2)</f>
        <v>1.89</v>
      </c>
      <c r="H3230" s="38"/>
      <c r="I3230" s="38"/>
      <c r="J3230" s="38"/>
      <c r="X3230" s="5" t="str">
        <f t="shared" si="112"/>
        <v>Interpersonal psychotherapy (IPT) + TAU</v>
      </c>
      <c r="Y3230" s="5" t="str">
        <f t="shared" si="113"/>
        <v>CBT individual (over 15 sessions) + any AD</v>
      </c>
      <c r="Z3230" s="5" t="str">
        <f>FIXED(EXP('WinBUGS output'!N3229),2)</f>
        <v>1.73</v>
      </c>
      <c r="AA3230" s="5" t="str">
        <f>FIXED(EXP('WinBUGS output'!M3229),2)</f>
        <v>0.52</v>
      </c>
      <c r="AB3230" s="5" t="str">
        <f>FIXED(EXP('WinBUGS output'!O3229),2)</f>
        <v>6.64</v>
      </c>
    </row>
    <row r="3231" spans="1:28" x14ac:dyDescent="0.25">
      <c r="A3231" s="15">
        <v>48</v>
      </c>
      <c r="B3231" s="15">
        <v>80</v>
      </c>
      <c r="C3231" s="5" t="str">
        <f>VLOOKUP(A3231,'WinBUGS output'!A:C,3,FALSE)</f>
        <v>Interpersonal psychotherapy (IPT) + TAU</v>
      </c>
      <c r="D3231" s="5" t="str">
        <f>VLOOKUP(B3231,'WinBUGS output'!A:C,3,FALSE)</f>
        <v>CBT individual (over 15 sessions) + any TCA</v>
      </c>
      <c r="E3231" s="5" t="str">
        <f>FIXED('WinBUGS output'!N3230,2)</f>
        <v>0.45</v>
      </c>
      <c r="F3231" s="5" t="str">
        <f>FIXED('WinBUGS output'!M3230,2)</f>
        <v>-0.62</v>
      </c>
      <c r="G3231" s="5" t="str">
        <f>FIXED('WinBUGS output'!O3230,2)</f>
        <v>1.63</v>
      </c>
      <c r="H3231" s="38"/>
      <c r="I3231" s="38"/>
      <c r="J3231" s="38"/>
      <c r="X3231" s="5" t="str">
        <f t="shared" si="112"/>
        <v>Interpersonal psychotherapy (IPT) + TAU</v>
      </c>
      <c r="Y3231" s="5" t="str">
        <f t="shared" si="113"/>
        <v>CBT individual (over 15 sessions) + any TCA</v>
      </c>
      <c r="Z3231" s="5" t="str">
        <f>FIXED(EXP('WinBUGS output'!N3230),2)</f>
        <v>1.57</v>
      </c>
      <c r="AA3231" s="5" t="str">
        <f>FIXED(EXP('WinBUGS output'!M3230),2)</f>
        <v>0.54</v>
      </c>
      <c r="AB3231" s="5" t="str">
        <f>FIXED(EXP('WinBUGS output'!O3230),2)</f>
        <v>5.11</v>
      </c>
    </row>
    <row r="3232" spans="1:28" x14ac:dyDescent="0.25">
      <c r="A3232" s="15">
        <v>48</v>
      </c>
      <c r="B3232" s="15">
        <v>81</v>
      </c>
      <c r="C3232" s="5" t="str">
        <f>VLOOKUP(A3232,'WinBUGS output'!A:C,3,FALSE)</f>
        <v>Interpersonal psychotherapy (IPT) + TAU</v>
      </c>
      <c r="D3232" s="5" t="str">
        <f>VLOOKUP(B3232,'WinBUGS output'!A:C,3,FALSE)</f>
        <v>CBT individual (over 15 sessions) + imipramine</v>
      </c>
      <c r="E3232" s="5" t="str">
        <f>FIXED('WinBUGS output'!N3231,2)</f>
        <v>0.44</v>
      </c>
      <c r="F3232" s="5" t="str">
        <f>FIXED('WinBUGS output'!M3231,2)</f>
        <v>-0.71</v>
      </c>
      <c r="G3232" s="5" t="str">
        <f>FIXED('WinBUGS output'!O3231,2)</f>
        <v>1.66</v>
      </c>
      <c r="H3232" s="38"/>
      <c r="I3232" s="38"/>
      <c r="J3232" s="38"/>
      <c r="X3232" s="5" t="str">
        <f t="shared" si="112"/>
        <v>Interpersonal psychotherapy (IPT) + TAU</v>
      </c>
      <c r="Y3232" s="5" t="str">
        <f t="shared" si="113"/>
        <v>CBT individual (over 15 sessions) + imipramine</v>
      </c>
      <c r="Z3232" s="5" t="str">
        <f>FIXED(EXP('WinBUGS output'!N3231),2)</f>
        <v>1.55</v>
      </c>
      <c r="AA3232" s="5" t="str">
        <f>FIXED(EXP('WinBUGS output'!M3231),2)</f>
        <v>0.49</v>
      </c>
      <c r="AB3232" s="5" t="str">
        <f>FIXED(EXP('WinBUGS output'!O3231),2)</f>
        <v>5.26</v>
      </c>
    </row>
    <row r="3233" spans="1:28" x14ac:dyDescent="0.25">
      <c r="A3233" s="15">
        <v>48</v>
      </c>
      <c r="B3233" s="15">
        <v>82</v>
      </c>
      <c r="C3233" s="5" t="str">
        <f>VLOOKUP(A3233,'WinBUGS output'!A:C,3,FALSE)</f>
        <v>Interpersonal psychotherapy (IPT) + TAU</v>
      </c>
      <c r="D3233" s="5" t="str">
        <f>VLOOKUP(B3233,'WinBUGS output'!A:C,3,FALSE)</f>
        <v>CBT group (under 15 sessions) + imipramine</v>
      </c>
      <c r="E3233" s="5" t="str">
        <f>FIXED('WinBUGS output'!N3232,2)</f>
        <v>1.31</v>
      </c>
      <c r="F3233" s="5" t="str">
        <f>FIXED('WinBUGS output'!M3232,2)</f>
        <v>-0.31</v>
      </c>
      <c r="G3233" s="5" t="str">
        <f>FIXED('WinBUGS output'!O3232,2)</f>
        <v>2.98</v>
      </c>
      <c r="H3233" s="38"/>
      <c r="I3233" s="38"/>
      <c r="J3233" s="38"/>
      <c r="X3233" s="5" t="str">
        <f t="shared" si="112"/>
        <v>Interpersonal psychotherapy (IPT) + TAU</v>
      </c>
      <c r="Y3233" s="5" t="str">
        <f t="shared" si="113"/>
        <v>CBT group (under 15 sessions) + imipramine</v>
      </c>
      <c r="Z3233" s="5" t="str">
        <f>FIXED(EXP('WinBUGS output'!N3232),2)</f>
        <v>3.70</v>
      </c>
      <c r="AA3233" s="5" t="str">
        <f>FIXED(EXP('WinBUGS output'!M3232),2)</f>
        <v>0.73</v>
      </c>
      <c r="AB3233" s="5" t="str">
        <f>FIXED(EXP('WinBUGS output'!O3232),2)</f>
        <v>19.59</v>
      </c>
    </row>
    <row r="3234" spans="1:28" x14ac:dyDescent="0.25">
      <c r="A3234" s="15">
        <v>48</v>
      </c>
      <c r="B3234" s="15">
        <v>83</v>
      </c>
      <c r="C3234" s="5" t="str">
        <f>VLOOKUP(A3234,'WinBUGS output'!A:C,3,FALSE)</f>
        <v>Interpersonal psychotherapy (IPT) + TAU</v>
      </c>
      <c r="D3234" s="5" t="str">
        <f>VLOOKUP(B3234,'WinBUGS output'!A:C,3,FALSE)</f>
        <v>Problem solving individual + any SSRI</v>
      </c>
      <c r="E3234" s="5" t="str">
        <f>FIXED('WinBUGS output'!N3233,2)</f>
        <v>-0.36</v>
      </c>
      <c r="F3234" s="5" t="str">
        <f>FIXED('WinBUGS output'!M3233,2)</f>
        <v>-1.93</v>
      </c>
      <c r="G3234" s="5" t="str">
        <f>FIXED('WinBUGS output'!O3233,2)</f>
        <v>1.20</v>
      </c>
      <c r="H3234" s="38"/>
      <c r="I3234" s="38"/>
      <c r="J3234" s="38"/>
      <c r="X3234" s="5" t="str">
        <f t="shared" si="112"/>
        <v>Interpersonal psychotherapy (IPT) + TAU</v>
      </c>
      <c r="Y3234" s="5" t="str">
        <f t="shared" si="113"/>
        <v>Problem solving individual + any SSRI</v>
      </c>
      <c r="Z3234" s="5" t="str">
        <f>FIXED(EXP('WinBUGS output'!N3233),2)</f>
        <v>0.70</v>
      </c>
      <c r="AA3234" s="5" t="str">
        <f>FIXED(EXP('WinBUGS output'!M3233),2)</f>
        <v>0.15</v>
      </c>
      <c r="AB3234" s="5" t="str">
        <f>FIXED(EXP('WinBUGS output'!O3233),2)</f>
        <v>3.33</v>
      </c>
    </row>
    <row r="3235" spans="1:28" x14ac:dyDescent="0.25">
      <c r="A3235" s="15">
        <v>48</v>
      </c>
      <c r="B3235" s="15">
        <v>84</v>
      </c>
      <c r="C3235" s="5" t="str">
        <f>VLOOKUP(A3235,'WinBUGS output'!A:C,3,FALSE)</f>
        <v>Interpersonal psychotherapy (IPT) + TAU</v>
      </c>
      <c r="D3235" s="5" t="str">
        <f>VLOOKUP(B3235,'WinBUGS output'!A:C,3,FALSE)</f>
        <v>Supportive psychotherapy + any SSRI</v>
      </c>
      <c r="E3235" s="5" t="str">
        <f>FIXED('WinBUGS output'!N3234,2)</f>
        <v>0.38</v>
      </c>
      <c r="F3235" s="5" t="str">
        <f>FIXED('WinBUGS output'!M3234,2)</f>
        <v>-1.63</v>
      </c>
      <c r="G3235" s="5" t="str">
        <f>FIXED('WinBUGS output'!O3234,2)</f>
        <v>2.36</v>
      </c>
      <c r="H3235" s="38"/>
      <c r="I3235" s="38"/>
      <c r="J3235" s="38"/>
      <c r="X3235" s="5" t="str">
        <f t="shared" si="112"/>
        <v>Interpersonal psychotherapy (IPT) + TAU</v>
      </c>
      <c r="Y3235" s="5" t="str">
        <f t="shared" si="113"/>
        <v>Supportive psychotherapy + any SSRI</v>
      </c>
      <c r="Z3235" s="5" t="str">
        <f>FIXED(EXP('WinBUGS output'!N3234),2)</f>
        <v>1.46</v>
      </c>
      <c r="AA3235" s="5" t="str">
        <f>FIXED(EXP('WinBUGS output'!M3234),2)</f>
        <v>0.20</v>
      </c>
      <c r="AB3235" s="5" t="str">
        <f>FIXED(EXP('WinBUGS output'!O3234),2)</f>
        <v>10.60</v>
      </c>
    </row>
    <row r="3236" spans="1:28" x14ac:dyDescent="0.25">
      <c r="A3236" s="15">
        <v>48</v>
      </c>
      <c r="B3236" s="15">
        <v>85</v>
      </c>
      <c r="C3236" s="5" t="str">
        <f>VLOOKUP(A3236,'WinBUGS output'!A:C,3,FALSE)</f>
        <v>Interpersonal psychotherapy (IPT) + TAU</v>
      </c>
      <c r="D3236" s="5" t="str">
        <f>VLOOKUP(B3236,'WinBUGS output'!A:C,3,FALSE)</f>
        <v>Interpersonal psychotherapy (IPT) + any AD</v>
      </c>
      <c r="E3236" s="5" t="str">
        <f>FIXED('WinBUGS output'!N3235,2)</f>
        <v>0.23</v>
      </c>
      <c r="F3236" s="5" t="str">
        <f>FIXED('WinBUGS output'!M3235,2)</f>
        <v>-1.19</v>
      </c>
      <c r="G3236" s="5" t="str">
        <f>FIXED('WinBUGS output'!O3235,2)</f>
        <v>1.73</v>
      </c>
      <c r="H3236" s="38"/>
      <c r="I3236" s="38"/>
      <c r="J3236" s="38"/>
      <c r="X3236" s="5" t="str">
        <f t="shared" si="112"/>
        <v>Interpersonal psychotherapy (IPT) + TAU</v>
      </c>
      <c r="Y3236" s="5" t="str">
        <f t="shared" si="113"/>
        <v>Interpersonal psychotherapy (IPT) + any AD</v>
      </c>
      <c r="Z3236" s="5" t="str">
        <f>FIXED(EXP('WinBUGS output'!N3235),2)</f>
        <v>1.26</v>
      </c>
      <c r="AA3236" s="5" t="str">
        <f>FIXED(EXP('WinBUGS output'!M3235),2)</f>
        <v>0.30</v>
      </c>
      <c r="AB3236" s="5" t="str">
        <f>FIXED(EXP('WinBUGS output'!O3235),2)</f>
        <v>5.64</v>
      </c>
    </row>
    <row r="3237" spans="1:28" x14ac:dyDescent="0.25">
      <c r="A3237" s="15">
        <v>48</v>
      </c>
      <c r="B3237" s="15">
        <v>86</v>
      </c>
      <c r="C3237" s="5" t="str">
        <f>VLOOKUP(A3237,'WinBUGS output'!A:C,3,FALSE)</f>
        <v>Interpersonal psychotherapy (IPT) + TAU</v>
      </c>
      <c r="D3237" s="5" t="str">
        <f>VLOOKUP(B3237,'WinBUGS output'!A:C,3,FALSE)</f>
        <v>Interpersonal psychotherapy (IPT) + imipramine</v>
      </c>
      <c r="E3237" s="5" t="str">
        <f>FIXED('WinBUGS output'!N3236,2)</f>
        <v>0.12</v>
      </c>
      <c r="F3237" s="5" t="str">
        <f>FIXED('WinBUGS output'!M3236,2)</f>
        <v>-1.44</v>
      </c>
      <c r="G3237" s="5" t="str">
        <f>FIXED('WinBUGS output'!O3236,2)</f>
        <v>1.73</v>
      </c>
      <c r="H3237" s="38"/>
      <c r="I3237" s="38"/>
      <c r="J3237" s="38"/>
      <c r="X3237" s="5" t="str">
        <f t="shared" si="112"/>
        <v>Interpersonal psychotherapy (IPT) + TAU</v>
      </c>
      <c r="Y3237" s="5" t="str">
        <f t="shared" si="113"/>
        <v>Interpersonal psychotherapy (IPT) + imipramine</v>
      </c>
      <c r="Z3237" s="5" t="str">
        <f>FIXED(EXP('WinBUGS output'!N3236),2)</f>
        <v>1.13</v>
      </c>
      <c r="AA3237" s="5" t="str">
        <f>FIXED(EXP('WinBUGS output'!M3236),2)</f>
        <v>0.24</v>
      </c>
      <c r="AB3237" s="5" t="str">
        <f>FIXED(EXP('WinBUGS output'!O3236),2)</f>
        <v>5.65</v>
      </c>
    </row>
    <row r="3238" spans="1:28" x14ac:dyDescent="0.25">
      <c r="A3238" s="15">
        <v>48</v>
      </c>
      <c r="B3238" s="15">
        <v>87</v>
      </c>
      <c r="C3238" s="5" t="str">
        <f>VLOOKUP(A3238,'WinBUGS output'!A:C,3,FALSE)</f>
        <v>Interpersonal psychotherapy (IPT) + TAU</v>
      </c>
      <c r="D3238" s="5" t="str">
        <f>VLOOKUP(B3238,'WinBUGS output'!A:C,3,FALSE)</f>
        <v>Short-term psychodynamic psychotherapy individual + Any AD</v>
      </c>
      <c r="E3238" s="5" t="str">
        <f>FIXED('WinBUGS output'!N3237,2)</f>
        <v>0.87</v>
      </c>
      <c r="F3238" s="5" t="str">
        <f>FIXED('WinBUGS output'!M3237,2)</f>
        <v>-0.23</v>
      </c>
      <c r="G3238" s="5" t="str">
        <f>FIXED('WinBUGS output'!O3237,2)</f>
        <v>2.07</v>
      </c>
      <c r="H3238" s="38"/>
      <c r="I3238" s="38"/>
      <c r="J3238" s="38"/>
      <c r="X3238" s="5" t="str">
        <f t="shared" si="112"/>
        <v>Interpersonal psychotherapy (IPT) + TAU</v>
      </c>
      <c r="Y3238" s="5" t="str">
        <f t="shared" si="113"/>
        <v>Short-term psychodynamic psychotherapy individual + Any AD</v>
      </c>
      <c r="Z3238" s="5" t="str">
        <f>FIXED(EXP('WinBUGS output'!N3237),2)</f>
        <v>2.39</v>
      </c>
      <c r="AA3238" s="5" t="str">
        <f>FIXED(EXP('WinBUGS output'!M3237),2)</f>
        <v>0.80</v>
      </c>
      <c r="AB3238" s="5" t="str">
        <f>FIXED(EXP('WinBUGS output'!O3237),2)</f>
        <v>7.89</v>
      </c>
    </row>
    <row r="3239" spans="1:28" x14ac:dyDescent="0.25">
      <c r="A3239" s="15">
        <v>48</v>
      </c>
      <c r="B3239" s="15">
        <v>88</v>
      </c>
      <c r="C3239" s="5" t="str">
        <f>VLOOKUP(A3239,'WinBUGS output'!A:C,3,FALSE)</f>
        <v>Interpersonal psychotherapy (IPT) + TAU</v>
      </c>
      <c r="D3239" s="5" t="str">
        <f>VLOOKUP(B3239,'WinBUGS output'!A:C,3,FALSE)</f>
        <v>Short-term psychodynamic psychotherapy individual + any SSRI</v>
      </c>
      <c r="E3239" s="5" t="str">
        <f>FIXED('WinBUGS output'!N3238,2)</f>
        <v>0.86</v>
      </c>
      <c r="F3239" s="5" t="str">
        <f>FIXED('WinBUGS output'!M3238,2)</f>
        <v>-0.43</v>
      </c>
      <c r="G3239" s="5" t="str">
        <f>FIXED('WinBUGS output'!O3238,2)</f>
        <v>2.23</v>
      </c>
      <c r="H3239" s="38"/>
      <c r="I3239" s="38"/>
      <c r="J3239" s="38"/>
      <c r="X3239" s="5" t="str">
        <f t="shared" si="112"/>
        <v>Interpersonal psychotherapy (IPT) + TAU</v>
      </c>
      <c r="Y3239" s="5" t="str">
        <f t="shared" si="113"/>
        <v>Short-term psychodynamic psychotherapy individual + any SSRI</v>
      </c>
      <c r="Z3239" s="5" t="str">
        <f>FIXED(EXP('WinBUGS output'!N3238),2)</f>
        <v>2.35</v>
      </c>
      <c r="AA3239" s="5" t="str">
        <f>FIXED(EXP('WinBUGS output'!M3238),2)</f>
        <v>0.65</v>
      </c>
      <c r="AB3239" s="5" t="str">
        <f>FIXED(EXP('WinBUGS output'!O3238),2)</f>
        <v>9.29</v>
      </c>
    </row>
    <row r="3240" spans="1:28" x14ac:dyDescent="0.25">
      <c r="A3240" s="15">
        <v>48</v>
      </c>
      <c r="B3240" s="15">
        <v>89</v>
      </c>
      <c r="C3240" s="5" t="str">
        <f>VLOOKUP(A3240,'WinBUGS output'!A:C,3,FALSE)</f>
        <v>Interpersonal psychotherapy (IPT) + TAU</v>
      </c>
      <c r="D3240" s="5" t="str">
        <f>VLOOKUP(B3240,'WinBUGS output'!A:C,3,FALSE)</f>
        <v>CBT individual (over 15 sessions) + Pill placebo</v>
      </c>
      <c r="E3240" s="5" t="str">
        <f>FIXED('WinBUGS output'!N3239,2)</f>
        <v>-0.72</v>
      </c>
      <c r="F3240" s="5" t="str">
        <f>FIXED('WinBUGS output'!M3239,2)</f>
        <v>-2.19</v>
      </c>
      <c r="G3240" s="5" t="str">
        <f>FIXED('WinBUGS output'!O3239,2)</f>
        <v>0.70</v>
      </c>
      <c r="H3240" s="38"/>
      <c r="I3240" s="38"/>
      <c r="J3240" s="38"/>
      <c r="X3240" s="5" t="str">
        <f t="shared" si="112"/>
        <v>Interpersonal psychotherapy (IPT) + TAU</v>
      </c>
      <c r="Y3240" s="5" t="str">
        <f t="shared" si="113"/>
        <v>CBT individual (over 15 sessions) + Pill placebo</v>
      </c>
      <c r="Z3240" s="5" t="str">
        <f>FIXED(EXP('WinBUGS output'!N3239),2)</f>
        <v>0.49</v>
      </c>
      <c r="AA3240" s="5" t="str">
        <f>FIXED(EXP('WinBUGS output'!M3239),2)</f>
        <v>0.11</v>
      </c>
      <c r="AB3240" s="5" t="str">
        <f>FIXED(EXP('WinBUGS output'!O3239),2)</f>
        <v>2.02</v>
      </c>
    </row>
    <row r="3241" spans="1:28" x14ac:dyDescent="0.25">
      <c r="A3241" s="15">
        <v>48</v>
      </c>
      <c r="B3241" s="15">
        <v>90</v>
      </c>
      <c r="C3241" s="5" t="str">
        <f>VLOOKUP(A3241,'WinBUGS output'!A:C,3,FALSE)</f>
        <v>Interpersonal psychotherapy (IPT) + TAU</v>
      </c>
      <c r="D3241" s="5" t="str">
        <f>VLOOKUP(B3241,'WinBUGS output'!A:C,3,FALSE)</f>
        <v xml:space="preserve">Interpersonal psychotherapy (IPT) + Pill placebo </v>
      </c>
      <c r="E3241" s="5" t="str">
        <f>FIXED('WinBUGS output'!N3240,2)</f>
        <v>-0.55</v>
      </c>
      <c r="F3241" s="5" t="str">
        <f>FIXED('WinBUGS output'!M3240,2)</f>
        <v>-1.91</v>
      </c>
      <c r="G3241" s="5" t="str">
        <f>FIXED('WinBUGS output'!O3240,2)</f>
        <v>0.88</v>
      </c>
      <c r="H3241" s="38"/>
      <c r="I3241" s="38"/>
      <c r="J3241" s="38"/>
      <c r="X3241" s="5" t="str">
        <f t="shared" si="112"/>
        <v>Interpersonal psychotherapy (IPT) + TAU</v>
      </c>
      <c r="Y3241" s="5" t="str">
        <f t="shared" si="113"/>
        <v xml:space="preserve">Interpersonal psychotherapy (IPT) + Pill placebo </v>
      </c>
      <c r="Z3241" s="5" t="str">
        <f>FIXED(EXP('WinBUGS output'!N3240),2)</f>
        <v>0.58</v>
      </c>
      <c r="AA3241" s="5" t="str">
        <f>FIXED(EXP('WinBUGS output'!M3240),2)</f>
        <v>0.15</v>
      </c>
      <c r="AB3241" s="5" t="str">
        <f>FIXED(EXP('WinBUGS output'!O3240),2)</f>
        <v>2.40</v>
      </c>
    </row>
    <row r="3242" spans="1:28" x14ac:dyDescent="0.25">
      <c r="A3242" s="15">
        <v>48</v>
      </c>
      <c r="B3242" s="15">
        <v>91</v>
      </c>
      <c r="C3242" s="5" t="str">
        <f>VLOOKUP(A3242,'WinBUGS output'!A:C,3,FALSE)</f>
        <v>Interpersonal psychotherapy (IPT) + TAU</v>
      </c>
      <c r="D3242" s="5" t="str">
        <f>VLOOKUP(B3242,'WinBUGS output'!A:C,3,FALSE)</f>
        <v>Exercise + CBT individual (under 15 sessions)</v>
      </c>
      <c r="E3242" s="5" t="str">
        <f>FIXED('WinBUGS output'!N3241,2)</f>
        <v>0.03</v>
      </c>
      <c r="F3242" s="5" t="str">
        <f>FIXED('WinBUGS output'!M3241,2)</f>
        <v>-1.25</v>
      </c>
      <c r="G3242" s="5" t="str">
        <f>FIXED('WinBUGS output'!O3241,2)</f>
        <v>1.32</v>
      </c>
      <c r="H3242" s="38"/>
      <c r="I3242" s="38"/>
      <c r="J3242" s="38"/>
      <c r="X3242" s="5" t="str">
        <f t="shared" si="112"/>
        <v>Interpersonal psychotherapy (IPT) + TAU</v>
      </c>
      <c r="Y3242" s="5" t="str">
        <f t="shared" si="113"/>
        <v>Exercise + CBT individual (under 15 sessions)</v>
      </c>
      <c r="Z3242" s="5" t="str">
        <f>FIXED(EXP('WinBUGS output'!N3241),2)</f>
        <v>1.03</v>
      </c>
      <c r="AA3242" s="5" t="str">
        <f>FIXED(EXP('WinBUGS output'!M3241),2)</f>
        <v>0.29</v>
      </c>
      <c r="AB3242" s="5" t="str">
        <f>FIXED(EXP('WinBUGS output'!O3241),2)</f>
        <v>3.74</v>
      </c>
    </row>
    <row r="3243" spans="1:28" x14ac:dyDescent="0.25">
      <c r="A3243" s="15">
        <v>48</v>
      </c>
      <c r="B3243" s="15">
        <v>92</v>
      </c>
      <c r="C3243" s="5" t="str">
        <f>VLOOKUP(A3243,'WinBUGS output'!A:C,3,FALSE)</f>
        <v>Interpersonal psychotherapy (IPT) + TAU</v>
      </c>
      <c r="D3243" s="5" t="str">
        <f>VLOOKUP(B3243,'WinBUGS output'!A:C,3,FALSE)</f>
        <v>Exercise + Sertraline</v>
      </c>
      <c r="E3243" s="5" t="str">
        <f>FIXED('WinBUGS output'!N3242,2)</f>
        <v>0.14</v>
      </c>
      <c r="F3243" s="5" t="str">
        <f>FIXED('WinBUGS output'!M3242,2)</f>
        <v>-0.89</v>
      </c>
      <c r="G3243" s="5" t="str">
        <f>FIXED('WinBUGS output'!O3242,2)</f>
        <v>1.27</v>
      </c>
      <c r="H3243" s="38"/>
      <c r="I3243" s="38"/>
      <c r="J3243" s="38"/>
      <c r="X3243" s="5" t="str">
        <f t="shared" si="112"/>
        <v>Interpersonal psychotherapy (IPT) + TAU</v>
      </c>
      <c r="Y3243" s="5" t="str">
        <f t="shared" si="113"/>
        <v>Exercise + Sertraline</v>
      </c>
      <c r="Z3243" s="5" t="str">
        <f>FIXED(EXP('WinBUGS output'!N3242),2)</f>
        <v>1.15</v>
      </c>
      <c r="AA3243" s="5" t="str">
        <f>FIXED(EXP('WinBUGS output'!M3242),2)</f>
        <v>0.41</v>
      </c>
      <c r="AB3243" s="5" t="str">
        <f>FIXED(EXP('WinBUGS output'!O3242),2)</f>
        <v>3.57</v>
      </c>
    </row>
    <row r="3244" spans="1:28" x14ac:dyDescent="0.25">
      <c r="A3244" s="15">
        <v>49</v>
      </c>
      <c r="B3244" s="15">
        <v>50</v>
      </c>
      <c r="C3244" s="5" t="str">
        <f>VLOOKUP(A3244,'WinBUGS output'!A:C,3,FALSE)</f>
        <v>Emotion-focused therapy (EFT)</v>
      </c>
      <c r="D3244" s="5" t="str">
        <f>VLOOKUP(B3244,'WinBUGS output'!A:C,3,FALSE)</f>
        <v>Interpersonal counselling</v>
      </c>
      <c r="E3244" s="5" t="str">
        <f>FIXED('WinBUGS output'!N3243,2)</f>
        <v>0.02</v>
      </c>
      <c r="F3244" s="5" t="str">
        <f>FIXED('WinBUGS output'!M3243,2)</f>
        <v>-0.74</v>
      </c>
      <c r="G3244" s="5" t="str">
        <f>FIXED('WinBUGS output'!O3243,2)</f>
        <v>0.86</v>
      </c>
      <c r="H3244" s="38"/>
      <c r="I3244" s="38"/>
      <c r="J3244" s="38"/>
      <c r="X3244" s="5" t="str">
        <f t="shared" si="112"/>
        <v>Emotion-focused therapy (EFT)</v>
      </c>
      <c r="Y3244" s="5" t="str">
        <f t="shared" si="113"/>
        <v>Interpersonal counselling</v>
      </c>
      <c r="Z3244" s="5" t="str">
        <f>FIXED(EXP('WinBUGS output'!N3243),2)</f>
        <v>1.02</v>
      </c>
      <c r="AA3244" s="5" t="str">
        <f>FIXED(EXP('WinBUGS output'!M3243),2)</f>
        <v>0.48</v>
      </c>
      <c r="AB3244" s="5" t="str">
        <f>FIXED(EXP('WinBUGS output'!O3243),2)</f>
        <v>2.37</v>
      </c>
    </row>
    <row r="3245" spans="1:28" x14ac:dyDescent="0.25">
      <c r="A3245" s="15">
        <v>49</v>
      </c>
      <c r="B3245" s="15">
        <v>51</v>
      </c>
      <c r="C3245" s="5" t="str">
        <f>VLOOKUP(A3245,'WinBUGS output'!A:C,3,FALSE)</f>
        <v>Emotion-focused therapy (EFT)</v>
      </c>
      <c r="D3245" s="5" t="str">
        <f>VLOOKUP(B3245,'WinBUGS output'!A:C,3,FALSE)</f>
        <v>Non-directive counselling</v>
      </c>
      <c r="E3245" s="5" t="str">
        <f>FIXED('WinBUGS output'!N3244,2)</f>
        <v>0.20</v>
      </c>
      <c r="F3245" s="5" t="str">
        <f>FIXED('WinBUGS output'!M3244,2)</f>
        <v>-0.46</v>
      </c>
      <c r="G3245" s="5" t="str">
        <f>FIXED('WinBUGS output'!O3244,2)</f>
        <v>1.20</v>
      </c>
      <c r="H3245" s="38"/>
      <c r="I3245" s="38"/>
      <c r="J3245" s="38"/>
      <c r="X3245" s="5" t="str">
        <f t="shared" si="112"/>
        <v>Emotion-focused therapy (EFT)</v>
      </c>
      <c r="Y3245" s="5" t="str">
        <f t="shared" si="113"/>
        <v>Non-directive counselling</v>
      </c>
      <c r="Z3245" s="5" t="str">
        <f>FIXED(EXP('WinBUGS output'!N3244),2)</f>
        <v>1.22</v>
      </c>
      <c r="AA3245" s="5" t="str">
        <f>FIXED(EXP('WinBUGS output'!M3244),2)</f>
        <v>0.63</v>
      </c>
      <c r="AB3245" s="5" t="str">
        <f>FIXED(EXP('WinBUGS output'!O3244),2)</f>
        <v>3.31</v>
      </c>
    </row>
    <row r="3246" spans="1:28" x14ac:dyDescent="0.25">
      <c r="A3246" s="15">
        <v>49</v>
      </c>
      <c r="B3246" s="15">
        <v>52</v>
      </c>
      <c r="C3246" s="5" t="str">
        <f>VLOOKUP(A3246,'WinBUGS output'!A:C,3,FALSE)</f>
        <v>Emotion-focused therapy (EFT)</v>
      </c>
      <c r="D3246" s="5" t="str">
        <f>VLOOKUP(B3246,'WinBUGS output'!A:C,3,FALSE)</f>
        <v>Non-directive counselling + TAU</v>
      </c>
      <c r="E3246" s="5" t="str">
        <f>FIXED('WinBUGS output'!N3245,2)</f>
        <v>0.17</v>
      </c>
      <c r="F3246" s="5" t="str">
        <f>FIXED('WinBUGS output'!M3245,2)</f>
        <v>-0.52</v>
      </c>
      <c r="G3246" s="5" t="str">
        <f>FIXED('WinBUGS output'!O3245,2)</f>
        <v>1.19</v>
      </c>
      <c r="H3246" s="38"/>
      <c r="I3246" s="38"/>
      <c r="J3246" s="38"/>
      <c r="X3246" s="5" t="str">
        <f t="shared" si="112"/>
        <v>Emotion-focused therapy (EFT)</v>
      </c>
      <c r="Y3246" s="5" t="str">
        <f t="shared" si="113"/>
        <v>Non-directive counselling + TAU</v>
      </c>
      <c r="Z3246" s="5" t="str">
        <f>FIXED(EXP('WinBUGS output'!N3245),2)</f>
        <v>1.18</v>
      </c>
      <c r="AA3246" s="5" t="str">
        <f>FIXED(EXP('WinBUGS output'!M3245),2)</f>
        <v>0.60</v>
      </c>
      <c r="AB3246" s="5" t="str">
        <f>FIXED(EXP('WinBUGS output'!O3245),2)</f>
        <v>3.27</v>
      </c>
    </row>
    <row r="3247" spans="1:28" x14ac:dyDescent="0.25">
      <c r="A3247" s="15">
        <v>49</v>
      </c>
      <c r="B3247" s="15">
        <v>53</v>
      </c>
      <c r="C3247" s="5" t="str">
        <f>VLOOKUP(A3247,'WinBUGS output'!A:C,3,FALSE)</f>
        <v>Emotion-focused therapy (EFT)</v>
      </c>
      <c r="D3247" s="5" t="str">
        <f>VLOOKUP(B3247,'WinBUGS output'!A:C,3,FALSE)</f>
        <v>Psychodynamic counselling + TAU</v>
      </c>
      <c r="E3247" s="5" t="str">
        <f>FIXED('WinBUGS output'!N3246,2)</f>
        <v>0.09</v>
      </c>
      <c r="F3247" s="5" t="str">
        <f>FIXED('WinBUGS output'!M3246,2)</f>
        <v>-0.67</v>
      </c>
      <c r="G3247" s="5" t="str">
        <f>FIXED('WinBUGS output'!O3246,2)</f>
        <v>1.05</v>
      </c>
      <c r="H3247" s="38"/>
      <c r="I3247" s="38"/>
      <c r="J3247" s="38"/>
      <c r="X3247" s="5" t="str">
        <f t="shared" si="112"/>
        <v>Emotion-focused therapy (EFT)</v>
      </c>
      <c r="Y3247" s="5" t="str">
        <f t="shared" si="113"/>
        <v>Psychodynamic counselling + TAU</v>
      </c>
      <c r="Z3247" s="5" t="str">
        <f>FIXED(EXP('WinBUGS output'!N3246),2)</f>
        <v>1.09</v>
      </c>
      <c r="AA3247" s="5" t="str">
        <f>FIXED(EXP('WinBUGS output'!M3246),2)</f>
        <v>0.51</v>
      </c>
      <c r="AB3247" s="5" t="str">
        <f>FIXED(EXP('WinBUGS output'!O3246),2)</f>
        <v>2.86</v>
      </c>
    </row>
    <row r="3248" spans="1:28" x14ac:dyDescent="0.25">
      <c r="A3248" s="15">
        <v>49</v>
      </c>
      <c r="B3248" s="15">
        <v>54</v>
      </c>
      <c r="C3248" s="5" t="str">
        <f>VLOOKUP(A3248,'WinBUGS output'!A:C,3,FALSE)</f>
        <v>Emotion-focused therapy (EFT)</v>
      </c>
      <c r="D3248" s="5" t="str">
        <f>VLOOKUP(B3248,'WinBUGS output'!A:C,3,FALSE)</f>
        <v>Relational client-centered therapy</v>
      </c>
      <c r="E3248" s="5" t="str">
        <f>FIXED('WinBUGS output'!N3247,2)</f>
        <v>0.07</v>
      </c>
      <c r="F3248" s="5" t="str">
        <f>FIXED('WinBUGS output'!M3247,2)</f>
        <v>-0.72</v>
      </c>
      <c r="G3248" s="5" t="str">
        <f>FIXED('WinBUGS output'!O3247,2)</f>
        <v>1.01</v>
      </c>
      <c r="H3248" s="38" t="s">
        <v>5406</v>
      </c>
      <c r="I3248" s="38" t="s">
        <v>5480</v>
      </c>
      <c r="J3248" s="38" t="s">
        <v>5481</v>
      </c>
      <c r="X3248" s="5" t="str">
        <f t="shared" si="112"/>
        <v>Emotion-focused therapy (EFT)</v>
      </c>
      <c r="Y3248" s="5" t="str">
        <f t="shared" si="113"/>
        <v>Relational client-centered therapy</v>
      </c>
      <c r="Z3248" s="5" t="str">
        <f>FIXED(EXP('WinBUGS output'!N3247),2)</f>
        <v>1.07</v>
      </c>
      <c r="AA3248" s="5" t="str">
        <f>FIXED(EXP('WinBUGS output'!M3247),2)</f>
        <v>0.49</v>
      </c>
      <c r="AB3248" s="5" t="str">
        <f>FIXED(EXP('WinBUGS output'!O3247),2)</f>
        <v>2.76</v>
      </c>
    </row>
    <row r="3249" spans="1:28" x14ac:dyDescent="0.25">
      <c r="A3249" s="15">
        <v>49</v>
      </c>
      <c r="B3249" s="15">
        <v>55</v>
      </c>
      <c r="C3249" s="5" t="str">
        <f>VLOOKUP(A3249,'WinBUGS output'!A:C,3,FALSE)</f>
        <v>Emotion-focused therapy (EFT)</v>
      </c>
      <c r="D3249" s="5" t="str">
        <f>VLOOKUP(B3249,'WinBUGS output'!A:C,3,FALSE)</f>
        <v>Wheel of wellness counselling</v>
      </c>
      <c r="E3249" s="5" t="str">
        <f>FIXED('WinBUGS output'!N3248,2)</f>
        <v>0.02</v>
      </c>
      <c r="F3249" s="5" t="str">
        <f>FIXED('WinBUGS output'!M3248,2)</f>
        <v>-0.85</v>
      </c>
      <c r="G3249" s="5" t="str">
        <f>FIXED('WinBUGS output'!O3248,2)</f>
        <v>0.93</v>
      </c>
      <c r="H3249" s="38"/>
      <c r="I3249" s="38"/>
      <c r="J3249" s="38"/>
      <c r="X3249" s="5" t="str">
        <f t="shared" si="112"/>
        <v>Emotion-focused therapy (EFT)</v>
      </c>
      <c r="Y3249" s="5" t="str">
        <f t="shared" si="113"/>
        <v>Wheel of wellness counselling</v>
      </c>
      <c r="Z3249" s="5" t="str">
        <f>FIXED(EXP('WinBUGS output'!N3248),2)</f>
        <v>1.02</v>
      </c>
      <c r="AA3249" s="5" t="str">
        <f>FIXED(EXP('WinBUGS output'!M3248),2)</f>
        <v>0.43</v>
      </c>
      <c r="AB3249" s="5" t="str">
        <f>FIXED(EXP('WinBUGS output'!O3248),2)</f>
        <v>2.53</v>
      </c>
    </row>
    <row r="3250" spans="1:28" x14ac:dyDescent="0.25">
      <c r="A3250" s="15">
        <v>49</v>
      </c>
      <c r="B3250" s="15">
        <v>56</v>
      </c>
      <c r="C3250" s="5" t="str">
        <f>VLOOKUP(A3250,'WinBUGS output'!A:C,3,FALSE)</f>
        <v>Emotion-focused therapy (EFT)</v>
      </c>
      <c r="D3250" s="5" t="str">
        <f>VLOOKUP(B3250,'WinBUGS output'!A:C,3,FALSE)</f>
        <v>Problem solving group</v>
      </c>
      <c r="E3250" s="5" t="str">
        <f>FIXED('WinBUGS output'!N3249,2)</f>
        <v>0.05</v>
      </c>
      <c r="F3250" s="5" t="str">
        <f>FIXED('WinBUGS output'!M3249,2)</f>
        <v>-1.04</v>
      </c>
      <c r="G3250" s="5" t="str">
        <f>FIXED('WinBUGS output'!O3249,2)</f>
        <v>1.26</v>
      </c>
      <c r="H3250" s="38"/>
      <c r="I3250" s="38"/>
      <c r="J3250" s="38"/>
      <c r="X3250" s="5" t="str">
        <f t="shared" si="112"/>
        <v>Emotion-focused therapy (EFT)</v>
      </c>
      <c r="Y3250" s="5" t="str">
        <f t="shared" si="113"/>
        <v>Problem solving group</v>
      </c>
      <c r="Z3250" s="5" t="str">
        <f>FIXED(EXP('WinBUGS output'!N3249),2)</f>
        <v>1.06</v>
      </c>
      <c r="AA3250" s="5" t="str">
        <f>FIXED(EXP('WinBUGS output'!M3249),2)</f>
        <v>0.35</v>
      </c>
      <c r="AB3250" s="5" t="str">
        <f>FIXED(EXP('WinBUGS output'!O3249),2)</f>
        <v>3.51</v>
      </c>
    </row>
    <row r="3251" spans="1:28" x14ac:dyDescent="0.25">
      <c r="A3251" s="15">
        <v>49</v>
      </c>
      <c r="B3251" s="15">
        <v>57</v>
      </c>
      <c r="C3251" s="5" t="str">
        <f>VLOOKUP(A3251,'WinBUGS output'!A:C,3,FALSE)</f>
        <v>Emotion-focused therapy (EFT)</v>
      </c>
      <c r="D3251" s="5" t="str">
        <f>VLOOKUP(B3251,'WinBUGS output'!A:C,3,FALSE)</f>
        <v>Problem solving individual</v>
      </c>
      <c r="E3251" s="5" t="str">
        <f>FIXED('WinBUGS output'!N3250,2)</f>
        <v>-0.04</v>
      </c>
      <c r="F3251" s="5" t="str">
        <f>FIXED('WinBUGS output'!M3250,2)</f>
        <v>-0.96</v>
      </c>
      <c r="G3251" s="5" t="str">
        <f>FIXED('WinBUGS output'!O3250,2)</f>
        <v>0.97</v>
      </c>
      <c r="H3251" s="38"/>
      <c r="I3251" s="38"/>
      <c r="J3251" s="38"/>
      <c r="X3251" s="5" t="str">
        <f t="shared" si="112"/>
        <v>Emotion-focused therapy (EFT)</v>
      </c>
      <c r="Y3251" s="5" t="str">
        <f t="shared" si="113"/>
        <v>Problem solving individual</v>
      </c>
      <c r="Z3251" s="5" t="str">
        <f>FIXED(EXP('WinBUGS output'!N3250),2)</f>
        <v>0.96</v>
      </c>
      <c r="AA3251" s="5" t="str">
        <f>FIXED(EXP('WinBUGS output'!M3250),2)</f>
        <v>0.38</v>
      </c>
      <c r="AB3251" s="5" t="str">
        <f>FIXED(EXP('WinBUGS output'!O3250),2)</f>
        <v>2.63</v>
      </c>
    </row>
    <row r="3252" spans="1:28" x14ac:dyDescent="0.25">
      <c r="A3252" s="15">
        <v>49</v>
      </c>
      <c r="B3252" s="15">
        <v>58</v>
      </c>
      <c r="C3252" s="5" t="str">
        <f>VLOOKUP(A3252,'WinBUGS output'!A:C,3,FALSE)</f>
        <v>Emotion-focused therapy (EFT)</v>
      </c>
      <c r="D3252" s="5" t="str">
        <f>VLOOKUP(B3252,'WinBUGS output'!A:C,3,FALSE)</f>
        <v>Problem solving individual + TAU</v>
      </c>
      <c r="E3252" s="5" t="str">
        <f>FIXED('WinBUGS output'!N3251,2)</f>
        <v>-0.12</v>
      </c>
      <c r="F3252" s="5" t="str">
        <f>FIXED('WinBUGS output'!M3251,2)</f>
        <v>-1.19</v>
      </c>
      <c r="G3252" s="5" t="str">
        <f>FIXED('WinBUGS output'!O3251,2)</f>
        <v>0.97</v>
      </c>
      <c r="H3252" s="38"/>
      <c r="I3252" s="38"/>
      <c r="J3252" s="38"/>
      <c r="X3252" s="5" t="str">
        <f t="shared" si="112"/>
        <v>Emotion-focused therapy (EFT)</v>
      </c>
      <c r="Y3252" s="5" t="str">
        <f t="shared" si="113"/>
        <v>Problem solving individual + TAU</v>
      </c>
      <c r="Z3252" s="5" t="str">
        <f>FIXED(EXP('WinBUGS output'!N3251),2)</f>
        <v>0.88</v>
      </c>
      <c r="AA3252" s="5" t="str">
        <f>FIXED(EXP('WinBUGS output'!M3251),2)</f>
        <v>0.31</v>
      </c>
      <c r="AB3252" s="5" t="str">
        <f>FIXED(EXP('WinBUGS output'!O3251),2)</f>
        <v>2.63</v>
      </c>
    </row>
    <row r="3253" spans="1:28" x14ac:dyDescent="0.25">
      <c r="A3253" s="15">
        <v>49</v>
      </c>
      <c r="B3253" s="15">
        <v>59</v>
      </c>
      <c r="C3253" s="5" t="str">
        <f>VLOOKUP(A3253,'WinBUGS output'!A:C,3,FALSE)</f>
        <v>Emotion-focused therapy (EFT)</v>
      </c>
      <c r="D3253" s="5" t="str">
        <f>VLOOKUP(B3253,'WinBUGS output'!A:C,3,FALSE)</f>
        <v>Problem solving individual + enhanced TAU</v>
      </c>
      <c r="E3253" s="5" t="str">
        <f>FIXED('WinBUGS output'!N3252,2)</f>
        <v>0.09</v>
      </c>
      <c r="F3253" s="5" t="str">
        <f>FIXED('WinBUGS output'!M3252,2)</f>
        <v>-0.98</v>
      </c>
      <c r="G3253" s="5" t="str">
        <f>FIXED('WinBUGS output'!O3252,2)</f>
        <v>1.26</v>
      </c>
      <c r="H3253" s="38"/>
      <c r="I3253" s="38"/>
      <c r="J3253" s="38"/>
      <c r="X3253" s="5" t="str">
        <f t="shared" si="112"/>
        <v>Emotion-focused therapy (EFT)</v>
      </c>
      <c r="Y3253" s="5" t="str">
        <f t="shared" si="113"/>
        <v>Problem solving individual + enhanced TAU</v>
      </c>
      <c r="Z3253" s="5" t="str">
        <f>FIXED(EXP('WinBUGS output'!N3252),2)</f>
        <v>1.09</v>
      </c>
      <c r="AA3253" s="5" t="str">
        <f>FIXED(EXP('WinBUGS output'!M3252),2)</f>
        <v>0.37</v>
      </c>
      <c r="AB3253" s="5" t="str">
        <f>FIXED(EXP('WinBUGS output'!O3252),2)</f>
        <v>3.54</v>
      </c>
    </row>
    <row r="3254" spans="1:28" x14ac:dyDescent="0.25">
      <c r="A3254" s="15">
        <v>49</v>
      </c>
      <c r="B3254" s="15">
        <v>60</v>
      </c>
      <c r="C3254" s="5" t="str">
        <f>VLOOKUP(A3254,'WinBUGS output'!A:C,3,FALSE)</f>
        <v>Emotion-focused therapy (EFT)</v>
      </c>
      <c r="D3254" s="5" t="str">
        <f>VLOOKUP(B3254,'WinBUGS output'!A:C,3,FALSE)</f>
        <v>Behavioural activation (BA)</v>
      </c>
      <c r="E3254" s="5" t="str">
        <f>FIXED('WinBUGS output'!N3253,2)</f>
        <v>-0.30</v>
      </c>
      <c r="F3254" s="5" t="str">
        <f>FIXED('WinBUGS output'!M3253,2)</f>
        <v>-1.35</v>
      </c>
      <c r="G3254" s="5" t="str">
        <f>FIXED('WinBUGS output'!O3253,2)</f>
        <v>0.79</v>
      </c>
      <c r="H3254" s="38"/>
      <c r="I3254" s="38"/>
      <c r="J3254" s="38"/>
      <c r="X3254" s="5" t="str">
        <f t="shared" si="112"/>
        <v>Emotion-focused therapy (EFT)</v>
      </c>
      <c r="Y3254" s="5" t="str">
        <f t="shared" si="113"/>
        <v>Behavioural activation (BA)</v>
      </c>
      <c r="Z3254" s="5" t="str">
        <f>FIXED(EXP('WinBUGS output'!N3253),2)</f>
        <v>0.74</v>
      </c>
      <c r="AA3254" s="5" t="str">
        <f>FIXED(EXP('WinBUGS output'!M3253),2)</f>
        <v>0.26</v>
      </c>
      <c r="AB3254" s="5" t="str">
        <f>FIXED(EXP('WinBUGS output'!O3253),2)</f>
        <v>2.20</v>
      </c>
    </row>
    <row r="3255" spans="1:28" x14ac:dyDescent="0.25">
      <c r="A3255" s="15">
        <v>49</v>
      </c>
      <c r="B3255" s="15">
        <v>61</v>
      </c>
      <c r="C3255" s="5" t="str">
        <f>VLOOKUP(A3255,'WinBUGS output'!A:C,3,FALSE)</f>
        <v>Emotion-focused therapy (EFT)</v>
      </c>
      <c r="D3255" s="5" t="str">
        <f>VLOOKUP(B3255,'WinBUGS output'!A:C,3,FALSE)</f>
        <v>Behavioural activation (BA) + TAU</v>
      </c>
      <c r="E3255" s="5" t="str">
        <f>FIXED('WinBUGS output'!N3254,2)</f>
        <v>-0.06</v>
      </c>
      <c r="F3255" s="5" t="str">
        <f>FIXED('WinBUGS output'!M3254,2)</f>
        <v>-1.28</v>
      </c>
      <c r="G3255" s="5" t="str">
        <f>FIXED('WinBUGS output'!O3254,2)</f>
        <v>1.27</v>
      </c>
      <c r="H3255" s="38"/>
      <c r="I3255" s="38"/>
      <c r="J3255" s="38"/>
      <c r="X3255" s="5" t="str">
        <f t="shared" si="112"/>
        <v>Emotion-focused therapy (EFT)</v>
      </c>
      <c r="Y3255" s="5" t="str">
        <f t="shared" si="113"/>
        <v>Behavioural activation (BA) + TAU</v>
      </c>
      <c r="Z3255" s="5" t="str">
        <f>FIXED(EXP('WinBUGS output'!N3254),2)</f>
        <v>0.95</v>
      </c>
      <c r="AA3255" s="5" t="str">
        <f>FIXED(EXP('WinBUGS output'!M3254),2)</f>
        <v>0.28</v>
      </c>
      <c r="AB3255" s="5" t="str">
        <f>FIXED(EXP('WinBUGS output'!O3254),2)</f>
        <v>3.57</v>
      </c>
    </row>
    <row r="3256" spans="1:28" x14ac:dyDescent="0.25">
      <c r="A3256" s="15">
        <v>49</v>
      </c>
      <c r="B3256" s="15">
        <v>62</v>
      </c>
      <c r="C3256" s="5" t="str">
        <f>VLOOKUP(A3256,'WinBUGS output'!A:C,3,FALSE)</f>
        <v>Emotion-focused therapy (EFT)</v>
      </c>
      <c r="D3256" s="5" t="str">
        <f>VLOOKUP(B3256,'WinBUGS output'!A:C,3,FALSE)</f>
        <v>Behavioural therapy (Lewinsohn 1976)</v>
      </c>
      <c r="E3256" s="5" t="str">
        <f>FIXED('WinBUGS output'!N3255,2)</f>
        <v>0.13</v>
      </c>
      <c r="F3256" s="5" t="str">
        <f>FIXED('WinBUGS output'!M3255,2)</f>
        <v>-1.09</v>
      </c>
      <c r="G3256" s="5" t="str">
        <f>FIXED('WinBUGS output'!O3255,2)</f>
        <v>1.52</v>
      </c>
      <c r="H3256" s="38"/>
      <c r="I3256" s="38"/>
      <c r="J3256" s="38"/>
      <c r="X3256" s="5" t="str">
        <f t="shared" si="112"/>
        <v>Emotion-focused therapy (EFT)</v>
      </c>
      <c r="Y3256" s="5" t="str">
        <f t="shared" si="113"/>
        <v>Behavioural therapy (Lewinsohn 1976)</v>
      </c>
      <c r="Z3256" s="5" t="str">
        <f>FIXED(EXP('WinBUGS output'!N3255),2)</f>
        <v>1.14</v>
      </c>
      <c r="AA3256" s="5" t="str">
        <f>FIXED(EXP('WinBUGS output'!M3255),2)</f>
        <v>0.34</v>
      </c>
      <c r="AB3256" s="5" t="str">
        <f>FIXED(EXP('WinBUGS output'!O3255),2)</f>
        <v>4.56</v>
      </c>
    </row>
    <row r="3257" spans="1:28" x14ac:dyDescent="0.25">
      <c r="A3257" s="15">
        <v>49</v>
      </c>
      <c r="B3257" s="15">
        <v>63</v>
      </c>
      <c r="C3257" s="5" t="str">
        <f>VLOOKUP(A3257,'WinBUGS output'!A:C,3,FALSE)</f>
        <v>Emotion-focused therapy (EFT)</v>
      </c>
      <c r="D3257" s="5" t="str">
        <f>VLOOKUP(B3257,'WinBUGS output'!A:C,3,FALSE)</f>
        <v>Coping with Depression course (individual)</v>
      </c>
      <c r="E3257" s="5" t="str">
        <f>FIXED('WinBUGS output'!N3256,2)</f>
        <v>-0.06</v>
      </c>
      <c r="F3257" s="5" t="str">
        <f>FIXED('WinBUGS output'!M3256,2)</f>
        <v>-1.32</v>
      </c>
      <c r="G3257" s="5" t="str">
        <f>FIXED('WinBUGS output'!O3256,2)</f>
        <v>1.31</v>
      </c>
      <c r="H3257" s="38"/>
      <c r="I3257" s="38"/>
      <c r="J3257" s="38"/>
      <c r="X3257" s="5" t="str">
        <f t="shared" si="112"/>
        <v>Emotion-focused therapy (EFT)</v>
      </c>
      <c r="Y3257" s="5" t="str">
        <f t="shared" si="113"/>
        <v>Coping with Depression course (individual)</v>
      </c>
      <c r="Z3257" s="5" t="str">
        <f>FIXED(EXP('WinBUGS output'!N3256),2)</f>
        <v>0.94</v>
      </c>
      <c r="AA3257" s="5" t="str">
        <f>FIXED(EXP('WinBUGS output'!M3256),2)</f>
        <v>0.27</v>
      </c>
      <c r="AB3257" s="5" t="str">
        <f>FIXED(EXP('WinBUGS output'!O3256),2)</f>
        <v>3.70</v>
      </c>
    </row>
    <row r="3258" spans="1:28" x14ac:dyDescent="0.25">
      <c r="A3258" s="15">
        <v>49</v>
      </c>
      <c r="B3258" s="15">
        <v>64</v>
      </c>
      <c r="C3258" s="5" t="str">
        <f>VLOOKUP(A3258,'WinBUGS output'!A:C,3,FALSE)</f>
        <v>Emotion-focused therapy (EFT)</v>
      </c>
      <c r="D3258" s="5" t="str">
        <f>VLOOKUP(B3258,'WinBUGS output'!A:C,3,FALSE)</f>
        <v>CBT individual (under 15 sessions)</v>
      </c>
      <c r="E3258" s="5" t="str">
        <f>FIXED('WinBUGS output'!N3257,2)</f>
        <v>0.04</v>
      </c>
      <c r="F3258" s="5" t="str">
        <f>FIXED('WinBUGS output'!M3257,2)</f>
        <v>-0.75</v>
      </c>
      <c r="G3258" s="5" t="str">
        <f>FIXED('WinBUGS output'!O3257,2)</f>
        <v>0.94</v>
      </c>
      <c r="H3258" s="38"/>
      <c r="I3258" s="38"/>
      <c r="J3258" s="38"/>
      <c r="X3258" s="5" t="str">
        <f t="shared" si="112"/>
        <v>Emotion-focused therapy (EFT)</v>
      </c>
      <c r="Y3258" s="5" t="str">
        <f t="shared" si="113"/>
        <v>CBT individual (under 15 sessions)</v>
      </c>
      <c r="Z3258" s="5" t="str">
        <f>FIXED(EXP('WinBUGS output'!N3257),2)</f>
        <v>1.04</v>
      </c>
      <c r="AA3258" s="5" t="str">
        <f>FIXED(EXP('WinBUGS output'!M3257),2)</f>
        <v>0.47</v>
      </c>
      <c r="AB3258" s="5" t="str">
        <f>FIXED(EXP('WinBUGS output'!O3257),2)</f>
        <v>2.56</v>
      </c>
    </row>
    <row r="3259" spans="1:28" x14ac:dyDescent="0.25">
      <c r="A3259" s="15">
        <v>49</v>
      </c>
      <c r="B3259" s="15">
        <v>65</v>
      </c>
      <c r="C3259" s="5" t="str">
        <f>VLOOKUP(A3259,'WinBUGS output'!A:C,3,FALSE)</f>
        <v>Emotion-focused therapy (EFT)</v>
      </c>
      <c r="D3259" s="5" t="str">
        <f>VLOOKUP(B3259,'WinBUGS output'!A:C,3,FALSE)</f>
        <v>CBT individual (under 15 sessions) + TAU</v>
      </c>
      <c r="E3259" s="5" t="str">
        <f>FIXED('WinBUGS output'!N3258,2)</f>
        <v>0.10</v>
      </c>
      <c r="F3259" s="5" t="str">
        <f>FIXED('WinBUGS output'!M3258,2)</f>
        <v>-0.75</v>
      </c>
      <c r="G3259" s="5" t="str">
        <f>FIXED('WinBUGS output'!O3258,2)</f>
        <v>1.11</v>
      </c>
      <c r="H3259" s="38"/>
      <c r="I3259" s="38"/>
      <c r="J3259" s="38"/>
      <c r="X3259" s="5" t="str">
        <f t="shared" si="112"/>
        <v>Emotion-focused therapy (EFT)</v>
      </c>
      <c r="Y3259" s="5" t="str">
        <f t="shared" si="113"/>
        <v>CBT individual (under 15 sessions) + TAU</v>
      </c>
      <c r="Z3259" s="5" t="str">
        <f>FIXED(EXP('WinBUGS output'!N3258),2)</f>
        <v>1.11</v>
      </c>
      <c r="AA3259" s="5" t="str">
        <f>FIXED(EXP('WinBUGS output'!M3258),2)</f>
        <v>0.47</v>
      </c>
      <c r="AB3259" s="5" t="str">
        <f>FIXED(EXP('WinBUGS output'!O3258),2)</f>
        <v>3.02</v>
      </c>
    </row>
    <row r="3260" spans="1:28" x14ac:dyDescent="0.25">
      <c r="A3260" s="15">
        <v>49</v>
      </c>
      <c r="B3260" s="15">
        <v>66</v>
      </c>
      <c r="C3260" s="5" t="str">
        <f>VLOOKUP(A3260,'WinBUGS output'!A:C,3,FALSE)</f>
        <v>Emotion-focused therapy (EFT)</v>
      </c>
      <c r="D3260" s="5" t="str">
        <f>VLOOKUP(B3260,'WinBUGS output'!A:C,3,FALSE)</f>
        <v>CBT individual (over 15 sessions)</v>
      </c>
      <c r="E3260" s="5" t="str">
        <f>FIXED('WinBUGS output'!N3259,2)</f>
        <v>-0.02</v>
      </c>
      <c r="F3260" s="5" t="str">
        <f>FIXED('WinBUGS output'!M3259,2)</f>
        <v>-0.74</v>
      </c>
      <c r="G3260" s="5" t="str">
        <f>FIXED('WinBUGS output'!O3259,2)</f>
        <v>0.80</v>
      </c>
      <c r="H3260" s="38" t="s">
        <v>5482</v>
      </c>
      <c r="I3260" s="38" t="s">
        <v>5166</v>
      </c>
      <c r="J3260" s="38" t="s">
        <v>5483</v>
      </c>
      <c r="X3260" s="5" t="str">
        <f t="shared" si="112"/>
        <v>Emotion-focused therapy (EFT)</v>
      </c>
      <c r="Y3260" s="5" t="str">
        <f t="shared" si="113"/>
        <v>CBT individual (over 15 sessions)</v>
      </c>
      <c r="Z3260" s="5" t="str">
        <f>FIXED(EXP('WinBUGS output'!N3259),2)</f>
        <v>0.98</v>
      </c>
      <c r="AA3260" s="5" t="str">
        <f>FIXED(EXP('WinBUGS output'!M3259),2)</f>
        <v>0.48</v>
      </c>
      <c r="AB3260" s="5" t="str">
        <f>FIXED(EXP('WinBUGS output'!O3259),2)</f>
        <v>2.23</v>
      </c>
    </row>
    <row r="3261" spans="1:28" x14ac:dyDescent="0.25">
      <c r="A3261" s="15">
        <v>49</v>
      </c>
      <c r="B3261" s="15">
        <v>67</v>
      </c>
      <c r="C3261" s="5" t="str">
        <f>VLOOKUP(A3261,'WinBUGS output'!A:C,3,FALSE)</f>
        <v>Emotion-focused therapy (EFT)</v>
      </c>
      <c r="D3261" s="5" t="str">
        <f>VLOOKUP(B3261,'WinBUGS output'!A:C,3,FALSE)</f>
        <v>CBT individual (over 15 sessions) + TAU</v>
      </c>
      <c r="E3261" s="5" t="str">
        <f>FIXED('WinBUGS output'!N3260,2)</f>
        <v>-0.04</v>
      </c>
      <c r="F3261" s="5" t="str">
        <f>FIXED('WinBUGS output'!M3260,2)</f>
        <v>-1.01</v>
      </c>
      <c r="G3261" s="5" t="str">
        <f>FIXED('WinBUGS output'!O3260,2)</f>
        <v>0.96</v>
      </c>
      <c r="H3261" s="38"/>
      <c r="I3261" s="38"/>
      <c r="J3261" s="38"/>
      <c r="X3261" s="5" t="str">
        <f t="shared" si="112"/>
        <v>Emotion-focused therapy (EFT)</v>
      </c>
      <c r="Y3261" s="5" t="str">
        <f t="shared" si="113"/>
        <v>CBT individual (over 15 sessions) + TAU</v>
      </c>
      <c r="Z3261" s="5" t="str">
        <f>FIXED(EXP('WinBUGS output'!N3260),2)</f>
        <v>0.96</v>
      </c>
      <c r="AA3261" s="5" t="str">
        <f>FIXED(EXP('WinBUGS output'!M3260),2)</f>
        <v>0.37</v>
      </c>
      <c r="AB3261" s="5" t="str">
        <f>FIXED(EXP('WinBUGS output'!O3260),2)</f>
        <v>2.62</v>
      </c>
    </row>
    <row r="3262" spans="1:28" x14ac:dyDescent="0.25">
      <c r="A3262" s="15">
        <v>49</v>
      </c>
      <c r="B3262" s="15">
        <v>68</v>
      </c>
      <c r="C3262" s="5" t="str">
        <f>VLOOKUP(A3262,'WinBUGS output'!A:C,3,FALSE)</f>
        <v>Emotion-focused therapy (EFT)</v>
      </c>
      <c r="D3262" s="5" t="str">
        <f>VLOOKUP(B3262,'WinBUGS output'!A:C,3,FALSE)</f>
        <v>Rational emotive behaviour therapy (REBT) individual</v>
      </c>
      <c r="E3262" s="5" t="str">
        <f>FIXED('WinBUGS output'!N3261,2)</f>
        <v>-0.05</v>
      </c>
      <c r="F3262" s="5" t="str">
        <f>FIXED('WinBUGS output'!M3261,2)</f>
        <v>-0.99</v>
      </c>
      <c r="G3262" s="5" t="str">
        <f>FIXED('WinBUGS output'!O3261,2)</f>
        <v>0.93</v>
      </c>
      <c r="H3262" s="38"/>
      <c r="I3262" s="38"/>
      <c r="J3262" s="38"/>
      <c r="X3262" s="5" t="str">
        <f t="shared" si="112"/>
        <v>Emotion-focused therapy (EFT)</v>
      </c>
      <c r="Y3262" s="5" t="str">
        <f t="shared" si="113"/>
        <v>Rational emotive behaviour therapy (REBT) individual</v>
      </c>
      <c r="Z3262" s="5" t="str">
        <f>FIXED(EXP('WinBUGS output'!N3261),2)</f>
        <v>0.95</v>
      </c>
      <c r="AA3262" s="5" t="str">
        <f>FIXED(EXP('WinBUGS output'!M3261),2)</f>
        <v>0.37</v>
      </c>
      <c r="AB3262" s="5" t="str">
        <f>FIXED(EXP('WinBUGS output'!O3261),2)</f>
        <v>2.52</v>
      </c>
    </row>
    <row r="3263" spans="1:28" x14ac:dyDescent="0.25">
      <c r="A3263" s="15">
        <v>49</v>
      </c>
      <c r="B3263" s="15">
        <v>69</v>
      </c>
      <c r="C3263" s="5" t="str">
        <f>VLOOKUP(A3263,'WinBUGS output'!A:C,3,FALSE)</f>
        <v>Emotion-focused therapy (EFT)</v>
      </c>
      <c r="D3263" s="5" t="str">
        <f>VLOOKUP(B3263,'WinBUGS output'!A:C,3,FALSE)</f>
        <v>Third-wave cognitive therapy individual</v>
      </c>
      <c r="E3263" s="5" t="str">
        <f>FIXED('WinBUGS output'!N3262,2)</f>
        <v>-0.09</v>
      </c>
      <c r="F3263" s="5" t="str">
        <f>FIXED('WinBUGS output'!M3262,2)</f>
        <v>-0.96</v>
      </c>
      <c r="G3263" s="5" t="str">
        <f>FIXED('WinBUGS output'!O3262,2)</f>
        <v>0.83</v>
      </c>
      <c r="H3263" s="38"/>
      <c r="I3263" s="38"/>
      <c r="J3263" s="38"/>
      <c r="X3263" s="5" t="str">
        <f t="shared" si="112"/>
        <v>Emotion-focused therapy (EFT)</v>
      </c>
      <c r="Y3263" s="5" t="str">
        <f t="shared" si="113"/>
        <v>Third-wave cognitive therapy individual</v>
      </c>
      <c r="Z3263" s="5" t="str">
        <f>FIXED(EXP('WinBUGS output'!N3262),2)</f>
        <v>0.91</v>
      </c>
      <c r="AA3263" s="5" t="str">
        <f>FIXED(EXP('WinBUGS output'!M3262),2)</f>
        <v>0.38</v>
      </c>
      <c r="AB3263" s="5" t="str">
        <f>FIXED(EXP('WinBUGS output'!O3262),2)</f>
        <v>2.30</v>
      </c>
    </row>
    <row r="3264" spans="1:28" x14ac:dyDescent="0.25">
      <c r="A3264" s="15">
        <v>49</v>
      </c>
      <c r="B3264" s="15">
        <v>70</v>
      </c>
      <c r="C3264" s="5" t="str">
        <f>VLOOKUP(A3264,'WinBUGS output'!A:C,3,FALSE)</f>
        <v>Emotion-focused therapy (EFT)</v>
      </c>
      <c r="D3264" s="5" t="str">
        <f>VLOOKUP(B3264,'WinBUGS output'!A:C,3,FALSE)</f>
        <v>Third-wave cognitive therapy individual + TAU</v>
      </c>
      <c r="E3264" s="5" t="str">
        <f>FIXED('WinBUGS output'!N3263,2)</f>
        <v>-0.05</v>
      </c>
      <c r="F3264" s="5" t="str">
        <f>FIXED('WinBUGS output'!M3263,2)</f>
        <v>-1.03</v>
      </c>
      <c r="G3264" s="5" t="str">
        <f>FIXED('WinBUGS output'!O3263,2)</f>
        <v>0.94</v>
      </c>
      <c r="H3264" s="38"/>
      <c r="I3264" s="38"/>
      <c r="J3264" s="38"/>
      <c r="X3264" s="5" t="str">
        <f t="shared" si="112"/>
        <v>Emotion-focused therapy (EFT)</v>
      </c>
      <c r="Y3264" s="5" t="str">
        <f t="shared" si="113"/>
        <v>Third-wave cognitive therapy individual + TAU</v>
      </c>
      <c r="Z3264" s="5" t="str">
        <f>FIXED(EXP('WinBUGS output'!N3263),2)</f>
        <v>0.95</v>
      </c>
      <c r="AA3264" s="5" t="str">
        <f>FIXED(EXP('WinBUGS output'!M3263),2)</f>
        <v>0.36</v>
      </c>
      <c r="AB3264" s="5" t="str">
        <f>FIXED(EXP('WinBUGS output'!O3263),2)</f>
        <v>2.55</v>
      </c>
    </row>
    <row r="3265" spans="1:28" x14ac:dyDescent="0.25">
      <c r="A3265" s="15">
        <v>49</v>
      </c>
      <c r="B3265" s="15">
        <v>71</v>
      </c>
      <c r="C3265" s="5" t="str">
        <f>VLOOKUP(A3265,'WinBUGS output'!A:C,3,FALSE)</f>
        <v>Emotion-focused therapy (EFT)</v>
      </c>
      <c r="D3265" s="5" t="str">
        <f>VLOOKUP(B3265,'WinBUGS output'!A:C,3,FALSE)</f>
        <v>CBT group (under 15 sessions)</v>
      </c>
      <c r="E3265" s="5" t="str">
        <f>FIXED('WinBUGS output'!N3264,2)</f>
        <v>0.22</v>
      </c>
      <c r="F3265" s="5" t="str">
        <f>FIXED('WinBUGS output'!M3264,2)</f>
        <v>-0.71</v>
      </c>
      <c r="G3265" s="5" t="str">
        <f>FIXED('WinBUGS output'!O3264,2)</f>
        <v>1.23</v>
      </c>
      <c r="H3265" s="38"/>
      <c r="I3265" s="38"/>
      <c r="J3265" s="38"/>
      <c r="X3265" s="5" t="str">
        <f t="shared" si="112"/>
        <v>Emotion-focused therapy (EFT)</v>
      </c>
      <c r="Y3265" s="5" t="str">
        <f t="shared" si="113"/>
        <v>CBT group (under 15 sessions)</v>
      </c>
      <c r="Z3265" s="5" t="str">
        <f>FIXED(EXP('WinBUGS output'!N3264),2)</f>
        <v>1.24</v>
      </c>
      <c r="AA3265" s="5" t="str">
        <f>FIXED(EXP('WinBUGS output'!M3264),2)</f>
        <v>0.49</v>
      </c>
      <c r="AB3265" s="5" t="str">
        <f>FIXED(EXP('WinBUGS output'!O3264),2)</f>
        <v>3.41</v>
      </c>
    </row>
    <row r="3266" spans="1:28" x14ac:dyDescent="0.25">
      <c r="A3266" s="15">
        <v>49</v>
      </c>
      <c r="B3266" s="15">
        <v>72</v>
      </c>
      <c r="C3266" s="5" t="str">
        <f>VLOOKUP(A3266,'WinBUGS output'!A:C,3,FALSE)</f>
        <v>Emotion-focused therapy (EFT)</v>
      </c>
      <c r="D3266" s="5" t="str">
        <f>VLOOKUP(B3266,'WinBUGS output'!A:C,3,FALSE)</f>
        <v>CBT group (under 15 sessions) + TAU</v>
      </c>
      <c r="E3266" s="5" t="str">
        <f>FIXED('WinBUGS output'!N3265,2)</f>
        <v>-0.49</v>
      </c>
      <c r="F3266" s="5" t="str">
        <f>FIXED('WinBUGS output'!M3265,2)</f>
        <v>-1.68</v>
      </c>
      <c r="G3266" s="5" t="str">
        <f>FIXED('WinBUGS output'!O3265,2)</f>
        <v>0.66</v>
      </c>
      <c r="H3266" s="38"/>
      <c r="I3266" s="38"/>
      <c r="J3266" s="38"/>
      <c r="X3266" s="5" t="str">
        <f t="shared" si="112"/>
        <v>Emotion-focused therapy (EFT)</v>
      </c>
      <c r="Y3266" s="5" t="str">
        <f t="shared" si="113"/>
        <v>CBT group (under 15 sessions) + TAU</v>
      </c>
      <c r="Z3266" s="5" t="str">
        <f>FIXED(EXP('WinBUGS output'!N3265),2)</f>
        <v>0.62</v>
      </c>
      <c r="AA3266" s="5" t="str">
        <f>FIXED(EXP('WinBUGS output'!M3265),2)</f>
        <v>0.19</v>
      </c>
      <c r="AB3266" s="5" t="str">
        <f>FIXED(EXP('WinBUGS output'!O3265),2)</f>
        <v>1.94</v>
      </c>
    </row>
    <row r="3267" spans="1:28" x14ac:dyDescent="0.25">
      <c r="A3267" s="15">
        <v>49</v>
      </c>
      <c r="B3267" s="15">
        <v>73</v>
      </c>
      <c r="C3267" s="5" t="str">
        <f>VLOOKUP(A3267,'WinBUGS output'!A:C,3,FALSE)</f>
        <v>Emotion-focused therapy (EFT)</v>
      </c>
      <c r="D3267" s="5" t="str">
        <f>VLOOKUP(B3267,'WinBUGS output'!A:C,3,FALSE)</f>
        <v>CBT group (over 15 sessions)</v>
      </c>
      <c r="E3267" s="5" t="str">
        <f>FIXED('WinBUGS output'!N3266,2)</f>
        <v>0.04</v>
      </c>
      <c r="F3267" s="5" t="str">
        <f>FIXED('WinBUGS output'!M3266,2)</f>
        <v>-1.03</v>
      </c>
      <c r="G3267" s="5" t="str">
        <f>FIXED('WinBUGS output'!O3266,2)</f>
        <v>1.15</v>
      </c>
      <c r="H3267" s="38"/>
      <c r="I3267" s="38"/>
      <c r="J3267" s="38"/>
      <c r="X3267" s="5" t="str">
        <f t="shared" si="112"/>
        <v>Emotion-focused therapy (EFT)</v>
      </c>
      <c r="Y3267" s="5" t="str">
        <f t="shared" si="113"/>
        <v>CBT group (over 15 sessions)</v>
      </c>
      <c r="Z3267" s="5" t="str">
        <f>FIXED(EXP('WinBUGS output'!N3266),2)</f>
        <v>1.04</v>
      </c>
      <c r="AA3267" s="5" t="str">
        <f>FIXED(EXP('WinBUGS output'!M3266),2)</f>
        <v>0.36</v>
      </c>
      <c r="AB3267" s="5" t="str">
        <f>FIXED(EXP('WinBUGS output'!O3266),2)</f>
        <v>3.16</v>
      </c>
    </row>
    <row r="3268" spans="1:28" x14ac:dyDescent="0.25">
      <c r="A3268" s="15">
        <v>49</v>
      </c>
      <c r="B3268" s="15">
        <v>74</v>
      </c>
      <c r="C3268" s="5" t="str">
        <f>VLOOKUP(A3268,'WinBUGS output'!A:C,3,FALSE)</f>
        <v>Emotion-focused therapy (EFT)</v>
      </c>
      <c r="D3268" s="5" t="str">
        <f>VLOOKUP(B3268,'WinBUGS output'!A:C,3,FALSE)</f>
        <v>Coping with Depression course (group)</v>
      </c>
      <c r="E3268" s="5" t="str">
        <f>FIXED('WinBUGS output'!N3267,2)</f>
        <v>0.08</v>
      </c>
      <c r="F3268" s="5" t="str">
        <f>FIXED('WinBUGS output'!M3267,2)</f>
        <v>-0.91</v>
      </c>
      <c r="G3268" s="5" t="str">
        <f>FIXED('WinBUGS output'!O3267,2)</f>
        <v>1.13</v>
      </c>
      <c r="H3268" s="38"/>
      <c r="I3268" s="38"/>
      <c r="J3268" s="38"/>
      <c r="X3268" s="5" t="str">
        <f t="shared" si="112"/>
        <v>Emotion-focused therapy (EFT)</v>
      </c>
      <c r="Y3268" s="5" t="str">
        <f t="shared" si="113"/>
        <v>Coping with Depression course (group)</v>
      </c>
      <c r="Z3268" s="5" t="str">
        <f>FIXED(EXP('WinBUGS output'!N3267),2)</f>
        <v>1.08</v>
      </c>
      <c r="AA3268" s="5" t="str">
        <f>FIXED(EXP('WinBUGS output'!M3267),2)</f>
        <v>0.40</v>
      </c>
      <c r="AB3268" s="5" t="str">
        <f>FIXED(EXP('WinBUGS output'!O3267),2)</f>
        <v>3.09</v>
      </c>
    </row>
    <row r="3269" spans="1:28" x14ac:dyDescent="0.25">
      <c r="A3269" s="15">
        <v>49</v>
      </c>
      <c r="B3269" s="15">
        <v>75</v>
      </c>
      <c r="C3269" s="5" t="str">
        <f>VLOOKUP(A3269,'WinBUGS output'!A:C,3,FALSE)</f>
        <v>Emotion-focused therapy (EFT)</v>
      </c>
      <c r="D3269" s="5" t="str">
        <f>VLOOKUP(B3269,'WinBUGS output'!A:C,3,FALSE)</f>
        <v>Coping with Depression course (group) + TAU</v>
      </c>
      <c r="E3269" s="5" t="str">
        <f>FIXED('WinBUGS output'!N3268,2)</f>
        <v>0.36</v>
      </c>
      <c r="F3269" s="5" t="str">
        <f>FIXED('WinBUGS output'!M3268,2)</f>
        <v>-0.65</v>
      </c>
      <c r="G3269" s="5" t="str">
        <f>FIXED('WinBUGS output'!O3268,2)</f>
        <v>1.51</v>
      </c>
      <c r="H3269" s="38"/>
      <c r="I3269" s="38"/>
      <c r="J3269" s="38"/>
      <c r="X3269" s="5" t="str">
        <f t="shared" ref="X3269:X3332" si="114">C3269</f>
        <v>Emotion-focused therapy (EFT)</v>
      </c>
      <c r="Y3269" s="5" t="str">
        <f t="shared" ref="Y3269:Y3332" si="115">D3269</f>
        <v>Coping with Depression course (group) + TAU</v>
      </c>
      <c r="Z3269" s="5" t="str">
        <f>FIXED(EXP('WinBUGS output'!N3268),2)</f>
        <v>1.44</v>
      </c>
      <c r="AA3269" s="5" t="str">
        <f>FIXED(EXP('WinBUGS output'!M3268),2)</f>
        <v>0.52</v>
      </c>
      <c r="AB3269" s="5" t="str">
        <f>FIXED(EXP('WinBUGS output'!O3268),2)</f>
        <v>4.52</v>
      </c>
    </row>
    <row r="3270" spans="1:28" x14ac:dyDescent="0.25">
      <c r="A3270" s="15">
        <v>49</v>
      </c>
      <c r="B3270" s="15">
        <v>76</v>
      </c>
      <c r="C3270" s="5" t="str">
        <f>VLOOKUP(A3270,'WinBUGS output'!A:C,3,FALSE)</f>
        <v>Emotion-focused therapy (EFT)</v>
      </c>
      <c r="D3270" s="5" t="str">
        <f>VLOOKUP(B3270,'WinBUGS output'!A:C,3,FALSE)</f>
        <v>Rational emotive behaviour therapy (REBT) group</v>
      </c>
      <c r="E3270" s="5" t="str">
        <f>FIXED('WinBUGS output'!N3269,2)</f>
        <v>-0.19</v>
      </c>
      <c r="F3270" s="5" t="str">
        <f>FIXED('WinBUGS output'!M3269,2)</f>
        <v>-1.46</v>
      </c>
      <c r="G3270" s="5" t="str">
        <f>FIXED('WinBUGS output'!O3269,2)</f>
        <v>0.98</v>
      </c>
      <c r="H3270" s="38"/>
      <c r="I3270" s="38"/>
      <c r="J3270" s="38"/>
      <c r="X3270" s="5" t="str">
        <f t="shared" si="114"/>
        <v>Emotion-focused therapy (EFT)</v>
      </c>
      <c r="Y3270" s="5" t="str">
        <f t="shared" si="115"/>
        <v>Rational emotive behaviour therapy (REBT) group</v>
      </c>
      <c r="Z3270" s="5" t="str">
        <f>FIXED(EXP('WinBUGS output'!N3269),2)</f>
        <v>0.82</v>
      </c>
      <c r="AA3270" s="5" t="str">
        <f>FIXED(EXP('WinBUGS output'!M3269),2)</f>
        <v>0.23</v>
      </c>
      <c r="AB3270" s="5" t="str">
        <f>FIXED(EXP('WinBUGS output'!O3269),2)</f>
        <v>2.65</v>
      </c>
    </row>
    <row r="3271" spans="1:28" x14ac:dyDescent="0.25">
      <c r="A3271" s="15">
        <v>49</v>
      </c>
      <c r="B3271" s="15">
        <v>77</v>
      </c>
      <c r="C3271" s="5" t="str">
        <f>VLOOKUP(A3271,'WinBUGS output'!A:C,3,FALSE)</f>
        <v>Emotion-focused therapy (EFT)</v>
      </c>
      <c r="D3271" s="5" t="str">
        <f>VLOOKUP(B3271,'WinBUGS output'!A:C,3,FALSE)</f>
        <v>Third-wave cognitive therapy group</v>
      </c>
      <c r="E3271" s="5" t="str">
        <f>FIXED('WinBUGS output'!N3270,2)</f>
        <v>0.24</v>
      </c>
      <c r="F3271" s="5" t="str">
        <f>FIXED('WinBUGS output'!M3270,2)</f>
        <v>-0.80</v>
      </c>
      <c r="G3271" s="5" t="str">
        <f>FIXED('WinBUGS output'!O3270,2)</f>
        <v>1.40</v>
      </c>
      <c r="H3271" s="38"/>
      <c r="I3271" s="38"/>
      <c r="J3271" s="38"/>
      <c r="X3271" s="5" t="str">
        <f t="shared" si="114"/>
        <v>Emotion-focused therapy (EFT)</v>
      </c>
      <c r="Y3271" s="5" t="str">
        <f t="shared" si="115"/>
        <v>Third-wave cognitive therapy group</v>
      </c>
      <c r="Z3271" s="5" t="str">
        <f>FIXED(EXP('WinBUGS output'!N3270),2)</f>
        <v>1.27</v>
      </c>
      <c r="AA3271" s="5" t="str">
        <f>FIXED(EXP('WinBUGS output'!M3270),2)</f>
        <v>0.45</v>
      </c>
      <c r="AB3271" s="5" t="str">
        <f>FIXED(EXP('WinBUGS output'!O3270),2)</f>
        <v>4.03</v>
      </c>
    </row>
    <row r="3272" spans="1:28" x14ac:dyDescent="0.25">
      <c r="A3272" s="15">
        <v>49</v>
      </c>
      <c r="B3272" s="15">
        <v>78</v>
      </c>
      <c r="C3272" s="5" t="str">
        <f>VLOOKUP(A3272,'WinBUGS output'!A:C,3,FALSE)</f>
        <v>Emotion-focused therapy (EFT)</v>
      </c>
      <c r="D3272" s="5" t="str">
        <f>VLOOKUP(B3272,'WinBUGS output'!A:C,3,FALSE)</f>
        <v>Third-wave cognitive therapy group + TAU</v>
      </c>
      <c r="E3272" s="5" t="str">
        <f>FIXED('WinBUGS output'!N3271,2)</f>
        <v>-0.08</v>
      </c>
      <c r="F3272" s="5" t="str">
        <f>FIXED('WinBUGS output'!M3271,2)</f>
        <v>-1.25</v>
      </c>
      <c r="G3272" s="5" t="str">
        <f>FIXED('WinBUGS output'!O3271,2)</f>
        <v>1.07</v>
      </c>
      <c r="H3272" s="38"/>
      <c r="I3272" s="38"/>
      <c r="J3272" s="38"/>
      <c r="X3272" s="5" t="str">
        <f t="shared" si="114"/>
        <v>Emotion-focused therapy (EFT)</v>
      </c>
      <c r="Y3272" s="5" t="str">
        <f t="shared" si="115"/>
        <v>Third-wave cognitive therapy group + TAU</v>
      </c>
      <c r="Z3272" s="5" t="str">
        <f>FIXED(EXP('WinBUGS output'!N3271),2)</f>
        <v>0.92</v>
      </c>
      <c r="AA3272" s="5" t="str">
        <f>FIXED(EXP('WinBUGS output'!M3271),2)</f>
        <v>0.29</v>
      </c>
      <c r="AB3272" s="5" t="str">
        <f>FIXED(EXP('WinBUGS output'!O3271),2)</f>
        <v>2.91</v>
      </c>
    </row>
    <row r="3273" spans="1:28" x14ac:dyDescent="0.25">
      <c r="A3273" s="15">
        <v>49</v>
      </c>
      <c r="B3273" s="15">
        <v>79</v>
      </c>
      <c r="C3273" s="5" t="str">
        <f>VLOOKUP(A3273,'WinBUGS output'!A:C,3,FALSE)</f>
        <v>Emotion-focused therapy (EFT)</v>
      </c>
      <c r="D3273" s="5" t="str">
        <f>VLOOKUP(B3273,'WinBUGS output'!A:C,3,FALSE)</f>
        <v>CBT individual (over 15 sessions) + any AD</v>
      </c>
      <c r="E3273" s="5" t="str">
        <f>FIXED('WinBUGS output'!N3272,2)</f>
        <v>0.47</v>
      </c>
      <c r="F3273" s="5" t="str">
        <f>FIXED('WinBUGS output'!M3272,2)</f>
        <v>-0.73</v>
      </c>
      <c r="G3273" s="5" t="str">
        <f>FIXED('WinBUGS output'!O3272,2)</f>
        <v>1.75</v>
      </c>
      <c r="H3273" s="38"/>
      <c r="I3273" s="38"/>
      <c r="J3273" s="38"/>
      <c r="X3273" s="5" t="str">
        <f t="shared" si="114"/>
        <v>Emotion-focused therapy (EFT)</v>
      </c>
      <c r="Y3273" s="5" t="str">
        <f t="shared" si="115"/>
        <v>CBT individual (over 15 sessions) + any AD</v>
      </c>
      <c r="Z3273" s="5" t="str">
        <f>FIXED(EXP('WinBUGS output'!N3272),2)</f>
        <v>1.60</v>
      </c>
      <c r="AA3273" s="5" t="str">
        <f>FIXED(EXP('WinBUGS output'!M3272),2)</f>
        <v>0.48</v>
      </c>
      <c r="AB3273" s="5" t="str">
        <f>FIXED(EXP('WinBUGS output'!O3272),2)</f>
        <v>5.74</v>
      </c>
    </row>
    <row r="3274" spans="1:28" x14ac:dyDescent="0.25">
      <c r="A3274" s="15">
        <v>49</v>
      </c>
      <c r="B3274" s="15">
        <v>80</v>
      </c>
      <c r="C3274" s="5" t="str">
        <f>VLOOKUP(A3274,'WinBUGS output'!A:C,3,FALSE)</f>
        <v>Emotion-focused therapy (EFT)</v>
      </c>
      <c r="D3274" s="5" t="str">
        <f>VLOOKUP(B3274,'WinBUGS output'!A:C,3,FALSE)</f>
        <v>CBT individual (over 15 sessions) + any TCA</v>
      </c>
      <c r="E3274" s="5" t="str">
        <f>FIXED('WinBUGS output'!N3273,2)</f>
        <v>0.37</v>
      </c>
      <c r="F3274" s="5" t="str">
        <f>FIXED('WinBUGS output'!M3273,2)</f>
        <v>-0.70</v>
      </c>
      <c r="G3274" s="5" t="str">
        <f>FIXED('WinBUGS output'!O3273,2)</f>
        <v>1.47</v>
      </c>
      <c r="H3274" s="38"/>
      <c r="I3274" s="38"/>
      <c r="J3274" s="38"/>
      <c r="X3274" s="5" t="str">
        <f t="shared" si="114"/>
        <v>Emotion-focused therapy (EFT)</v>
      </c>
      <c r="Y3274" s="5" t="str">
        <f t="shared" si="115"/>
        <v>CBT individual (over 15 sessions) + any TCA</v>
      </c>
      <c r="Z3274" s="5" t="str">
        <f>FIXED(EXP('WinBUGS output'!N3273),2)</f>
        <v>1.45</v>
      </c>
      <c r="AA3274" s="5" t="str">
        <f>FIXED(EXP('WinBUGS output'!M3273),2)</f>
        <v>0.50</v>
      </c>
      <c r="AB3274" s="5" t="str">
        <f>FIXED(EXP('WinBUGS output'!O3273),2)</f>
        <v>4.33</v>
      </c>
    </row>
    <row r="3275" spans="1:28" x14ac:dyDescent="0.25">
      <c r="A3275" s="15">
        <v>49</v>
      </c>
      <c r="B3275" s="15">
        <v>81</v>
      </c>
      <c r="C3275" s="5" t="str">
        <f>VLOOKUP(A3275,'WinBUGS output'!A:C,3,FALSE)</f>
        <v>Emotion-focused therapy (EFT)</v>
      </c>
      <c r="D3275" s="5" t="str">
        <f>VLOOKUP(B3275,'WinBUGS output'!A:C,3,FALSE)</f>
        <v>CBT individual (over 15 sessions) + imipramine</v>
      </c>
      <c r="E3275" s="5" t="str">
        <f>FIXED('WinBUGS output'!N3274,2)</f>
        <v>0.36</v>
      </c>
      <c r="F3275" s="5" t="str">
        <f>FIXED('WinBUGS output'!M3274,2)</f>
        <v>-0.78</v>
      </c>
      <c r="G3275" s="5" t="str">
        <f>FIXED('WinBUGS output'!O3274,2)</f>
        <v>1.51</v>
      </c>
      <c r="H3275" s="38"/>
      <c r="I3275" s="38"/>
      <c r="J3275" s="38"/>
      <c r="X3275" s="5" t="str">
        <f t="shared" si="114"/>
        <v>Emotion-focused therapy (EFT)</v>
      </c>
      <c r="Y3275" s="5" t="str">
        <f t="shared" si="115"/>
        <v>CBT individual (over 15 sessions) + imipramine</v>
      </c>
      <c r="Z3275" s="5" t="str">
        <f>FIXED(EXP('WinBUGS output'!N3274),2)</f>
        <v>1.43</v>
      </c>
      <c r="AA3275" s="5" t="str">
        <f>FIXED(EXP('WinBUGS output'!M3274),2)</f>
        <v>0.46</v>
      </c>
      <c r="AB3275" s="5" t="str">
        <f>FIXED(EXP('WinBUGS output'!O3274),2)</f>
        <v>4.54</v>
      </c>
    </row>
    <row r="3276" spans="1:28" x14ac:dyDescent="0.25">
      <c r="A3276" s="15">
        <v>49</v>
      </c>
      <c r="B3276" s="15">
        <v>82</v>
      </c>
      <c r="C3276" s="5" t="str">
        <f>VLOOKUP(A3276,'WinBUGS output'!A:C,3,FALSE)</f>
        <v>Emotion-focused therapy (EFT)</v>
      </c>
      <c r="D3276" s="5" t="str">
        <f>VLOOKUP(B3276,'WinBUGS output'!A:C,3,FALSE)</f>
        <v>CBT group (under 15 sessions) + imipramine</v>
      </c>
      <c r="E3276" s="5" t="str">
        <f>FIXED('WinBUGS output'!N3275,2)</f>
        <v>1.22</v>
      </c>
      <c r="F3276" s="5" t="str">
        <f>FIXED('WinBUGS output'!M3275,2)</f>
        <v>-0.37</v>
      </c>
      <c r="G3276" s="5" t="str">
        <f>FIXED('WinBUGS output'!O3275,2)</f>
        <v>2.87</v>
      </c>
      <c r="H3276" s="38"/>
      <c r="I3276" s="38"/>
      <c r="J3276" s="38"/>
      <c r="X3276" s="5" t="str">
        <f t="shared" si="114"/>
        <v>Emotion-focused therapy (EFT)</v>
      </c>
      <c r="Y3276" s="5" t="str">
        <f t="shared" si="115"/>
        <v>CBT group (under 15 sessions) + imipramine</v>
      </c>
      <c r="Z3276" s="5" t="str">
        <f>FIXED(EXP('WinBUGS output'!N3275),2)</f>
        <v>3.38</v>
      </c>
      <c r="AA3276" s="5" t="str">
        <f>FIXED(EXP('WinBUGS output'!M3275),2)</f>
        <v>0.69</v>
      </c>
      <c r="AB3276" s="5" t="str">
        <f>FIXED(EXP('WinBUGS output'!O3275),2)</f>
        <v>17.57</v>
      </c>
    </row>
    <row r="3277" spans="1:28" x14ac:dyDescent="0.25">
      <c r="A3277" s="15">
        <v>49</v>
      </c>
      <c r="B3277" s="15">
        <v>83</v>
      </c>
      <c r="C3277" s="5" t="str">
        <f>VLOOKUP(A3277,'WinBUGS output'!A:C,3,FALSE)</f>
        <v>Emotion-focused therapy (EFT)</v>
      </c>
      <c r="D3277" s="5" t="str">
        <f>VLOOKUP(B3277,'WinBUGS output'!A:C,3,FALSE)</f>
        <v>Problem solving individual + any SSRI</v>
      </c>
      <c r="E3277" s="5" t="str">
        <f>FIXED('WinBUGS output'!N3276,2)</f>
        <v>-0.45</v>
      </c>
      <c r="F3277" s="5" t="str">
        <f>FIXED('WinBUGS output'!M3276,2)</f>
        <v>-2.00</v>
      </c>
      <c r="G3277" s="5" t="str">
        <f>FIXED('WinBUGS output'!O3276,2)</f>
        <v>1.08</v>
      </c>
      <c r="H3277" s="38"/>
      <c r="I3277" s="38"/>
      <c r="J3277" s="38"/>
      <c r="X3277" s="5" t="str">
        <f t="shared" si="114"/>
        <v>Emotion-focused therapy (EFT)</v>
      </c>
      <c r="Y3277" s="5" t="str">
        <f t="shared" si="115"/>
        <v>Problem solving individual + any SSRI</v>
      </c>
      <c r="Z3277" s="5" t="str">
        <f>FIXED(EXP('WinBUGS output'!N3276),2)</f>
        <v>0.64</v>
      </c>
      <c r="AA3277" s="5" t="str">
        <f>FIXED(EXP('WinBUGS output'!M3276),2)</f>
        <v>0.14</v>
      </c>
      <c r="AB3277" s="5" t="str">
        <f>FIXED(EXP('WinBUGS output'!O3276),2)</f>
        <v>2.95</v>
      </c>
    </row>
    <row r="3278" spans="1:28" x14ac:dyDescent="0.25">
      <c r="A3278" s="15">
        <v>49</v>
      </c>
      <c r="B3278" s="15">
        <v>84</v>
      </c>
      <c r="C3278" s="5" t="str">
        <f>VLOOKUP(A3278,'WinBUGS output'!A:C,3,FALSE)</f>
        <v>Emotion-focused therapy (EFT)</v>
      </c>
      <c r="D3278" s="5" t="str">
        <f>VLOOKUP(B3278,'WinBUGS output'!A:C,3,FALSE)</f>
        <v>Supportive psychotherapy + any SSRI</v>
      </c>
      <c r="E3278" s="5" t="str">
        <f>FIXED('WinBUGS output'!N3277,2)</f>
        <v>0.29</v>
      </c>
      <c r="F3278" s="5" t="str">
        <f>FIXED('WinBUGS output'!M3277,2)</f>
        <v>-1.68</v>
      </c>
      <c r="G3278" s="5" t="str">
        <f>FIXED('WinBUGS output'!O3277,2)</f>
        <v>2.25</v>
      </c>
      <c r="H3278" s="38"/>
      <c r="I3278" s="38"/>
      <c r="J3278" s="38"/>
      <c r="X3278" s="5" t="str">
        <f t="shared" si="114"/>
        <v>Emotion-focused therapy (EFT)</v>
      </c>
      <c r="Y3278" s="5" t="str">
        <f t="shared" si="115"/>
        <v>Supportive psychotherapy + any SSRI</v>
      </c>
      <c r="Z3278" s="5" t="str">
        <f>FIXED(EXP('WinBUGS output'!N3277),2)</f>
        <v>1.34</v>
      </c>
      <c r="AA3278" s="5" t="str">
        <f>FIXED(EXP('WinBUGS output'!M3277),2)</f>
        <v>0.19</v>
      </c>
      <c r="AB3278" s="5" t="str">
        <f>FIXED(EXP('WinBUGS output'!O3277),2)</f>
        <v>9.47</v>
      </c>
    </row>
    <row r="3279" spans="1:28" x14ac:dyDescent="0.25">
      <c r="A3279" s="15">
        <v>49</v>
      </c>
      <c r="B3279" s="15">
        <v>85</v>
      </c>
      <c r="C3279" s="5" t="str">
        <f>VLOOKUP(A3279,'WinBUGS output'!A:C,3,FALSE)</f>
        <v>Emotion-focused therapy (EFT)</v>
      </c>
      <c r="D3279" s="5" t="str">
        <f>VLOOKUP(B3279,'WinBUGS output'!A:C,3,FALSE)</f>
        <v>Interpersonal psychotherapy (IPT) + any AD</v>
      </c>
      <c r="E3279" s="5" t="str">
        <f>FIXED('WinBUGS output'!N3278,2)</f>
        <v>0.14</v>
      </c>
      <c r="F3279" s="5" t="str">
        <f>FIXED('WinBUGS output'!M3278,2)</f>
        <v>-1.26</v>
      </c>
      <c r="G3279" s="5" t="str">
        <f>FIXED('WinBUGS output'!O3278,2)</f>
        <v>1.58</v>
      </c>
      <c r="H3279" s="38"/>
      <c r="I3279" s="38"/>
      <c r="J3279" s="38"/>
      <c r="X3279" s="5" t="str">
        <f t="shared" si="114"/>
        <v>Emotion-focused therapy (EFT)</v>
      </c>
      <c r="Y3279" s="5" t="str">
        <f t="shared" si="115"/>
        <v>Interpersonal psychotherapy (IPT) + any AD</v>
      </c>
      <c r="Z3279" s="5" t="str">
        <f>FIXED(EXP('WinBUGS output'!N3278),2)</f>
        <v>1.16</v>
      </c>
      <c r="AA3279" s="5" t="str">
        <f>FIXED(EXP('WinBUGS output'!M3278),2)</f>
        <v>0.28</v>
      </c>
      <c r="AB3279" s="5" t="str">
        <f>FIXED(EXP('WinBUGS output'!O3278),2)</f>
        <v>4.86</v>
      </c>
    </row>
    <row r="3280" spans="1:28" x14ac:dyDescent="0.25">
      <c r="A3280" s="15">
        <v>49</v>
      </c>
      <c r="B3280" s="15">
        <v>86</v>
      </c>
      <c r="C3280" s="5" t="str">
        <f>VLOOKUP(A3280,'WinBUGS output'!A:C,3,FALSE)</f>
        <v>Emotion-focused therapy (EFT)</v>
      </c>
      <c r="D3280" s="5" t="str">
        <f>VLOOKUP(B3280,'WinBUGS output'!A:C,3,FALSE)</f>
        <v>Interpersonal psychotherapy (IPT) + imipramine</v>
      </c>
      <c r="E3280" s="5" t="str">
        <f>FIXED('WinBUGS output'!N3279,2)</f>
        <v>0.04</v>
      </c>
      <c r="F3280" s="5" t="str">
        <f>FIXED('WinBUGS output'!M3279,2)</f>
        <v>-1.50</v>
      </c>
      <c r="G3280" s="5" t="str">
        <f>FIXED('WinBUGS output'!O3279,2)</f>
        <v>1.59</v>
      </c>
      <c r="H3280" s="38"/>
      <c r="I3280" s="38"/>
      <c r="J3280" s="38"/>
      <c r="X3280" s="5" t="str">
        <f t="shared" si="114"/>
        <v>Emotion-focused therapy (EFT)</v>
      </c>
      <c r="Y3280" s="5" t="str">
        <f t="shared" si="115"/>
        <v>Interpersonal psychotherapy (IPT) + imipramine</v>
      </c>
      <c r="Z3280" s="5" t="str">
        <f>FIXED(EXP('WinBUGS output'!N3279),2)</f>
        <v>1.04</v>
      </c>
      <c r="AA3280" s="5" t="str">
        <f>FIXED(EXP('WinBUGS output'!M3279),2)</f>
        <v>0.22</v>
      </c>
      <c r="AB3280" s="5" t="str">
        <f>FIXED(EXP('WinBUGS output'!O3279),2)</f>
        <v>4.90</v>
      </c>
    </row>
    <row r="3281" spans="1:28" x14ac:dyDescent="0.25">
      <c r="A3281" s="15">
        <v>49</v>
      </c>
      <c r="B3281" s="15">
        <v>87</v>
      </c>
      <c r="C3281" s="5" t="str">
        <f>VLOOKUP(A3281,'WinBUGS output'!A:C,3,FALSE)</f>
        <v>Emotion-focused therapy (EFT)</v>
      </c>
      <c r="D3281" s="5" t="str">
        <f>VLOOKUP(B3281,'WinBUGS output'!A:C,3,FALSE)</f>
        <v>Short-term psychodynamic psychotherapy individual + Any AD</v>
      </c>
      <c r="E3281" s="5" t="str">
        <f>FIXED('WinBUGS output'!N3280,2)</f>
        <v>0.79</v>
      </c>
      <c r="F3281" s="5" t="str">
        <f>FIXED('WinBUGS output'!M3280,2)</f>
        <v>-0.27</v>
      </c>
      <c r="G3281" s="5" t="str">
        <f>FIXED('WinBUGS output'!O3280,2)</f>
        <v>1.91</v>
      </c>
      <c r="H3281" s="38"/>
      <c r="I3281" s="38"/>
      <c r="J3281" s="38"/>
      <c r="X3281" s="5" t="str">
        <f t="shared" si="114"/>
        <v>Emotion-focused therapy (EFT)</v>
      </c>
      <c r="Y3281" s="5" t="str">
        <f t="shared" si="115"/>
        <v>Short-term psychodynamic psychotherapy individual + Any AD</v>
      </c>
      <c r="Z3281" s="5" t="str">
        <f>FIXED(EXP('WinBUGS output'!N3280),2)</f>
        <v>2.19</v>
      </c>
      <c r="AA3281" s="5" t="str">
        <f>FIXED(EXP('WinBUGS output'!M3280),2)</f>
        <v>0.76</v>
      </c>
      <c r="AB3281" s="5" t="str">
        <f>FIXED(EXP('WinBUGS output'!O3280),2)</f>
        <v>6.72</v>
      </c>
    </row>
    <row r="3282" spans="1:28" x14ac:dyDescent="0.25">
      <c r="A3282" s="15">
        <v>49</v>
      </c>
      <c r="B3282" s="15">
        <v>88</v>
      </c>
      <c r="C3282" s="5" t="str">
        <f>VLOOKUP(A3282,'WinBUGS output'!A:C,3,FALSE)</f>
        <v>Emotion-focused therapy (EFT)</v>
      </c>
      <c r="D3282" s="5" t="str">
        <f>VLOOKUP(B3282,'WinBUGS output'!A:C,3,FALSE)</f>
        <v>Short-term psychodynamic psychotherapy individual + any SSRI</v>
      </c>
      <c r="E3282" s="5" t="str">
        <f>FIXED('WinBUGS output'!N3281,2)</f>
        <v>0.77</v>
      </c>
      <c r="F3282" s="5" t="str">
        <f>FIXED('WinBUGS output'!M3281,2)</f>
        <v>-0.48</v>
      </c>
      <c r="G3282" s="5" t="str">
        <f>FIXED('WinBUGS output'!O3281,2)</f>
        <v>2.07</v>
      </c>
      <c r="H3282" s="38"/>
      <c r="I3282" s="38"/>
      <c r="J3282" s="38"/>
      <c r="X3282" s="5" t="str">
        <f t="shared" si="114"/>
        <v>Emotion-focused therapy (EFT)</v>
      </c>
      <c r="Y3282" s="5" t="str">
        <f t="shared" si="115"/>
        <v>Short-term psychodynamic psychotherapy individual + any SSRI</v>
      </c>
      <c r="Z3282" s="5" t="str">
        <f>FIXED(EXP('WinBUGS output'!N3281),2)</f>
        <v>2.16</v>
      </c>
      <c r="AA3282" s="5" t="str">
        <f>FIXED(EXP('WinBUGS output'!M3281),2)</f>
        <v>0.62</v>
      </c>
      <c r="AB3282" s="5" t="str">
        <f>FIXED(EXP('WinBUGS output'!O3281),2)</f>
        <v>7.89</v>
      </c>
    </row>
    <row r="3283" spans="1:28" x14ac:dyDescent="0.25">
      <c r="A3283" s="15">
        <v>49</v>
      </c>
      <c r="B3283" s="15">
        <v>89</v>
      </c>
      <c r="C3283" s="5" t="str">
        <f>VLOOKUP(A3283,'WinBUGS output'!A:C,3,FALSE)</f>
        <v>Emotion-focused therapy (EFT)</v>
      </c>
      <c r="D3283" s="5" t="str">
        <f>VLOOKUP(B3283,'WinBUGS output'!A:C,3,FALSE)</f>
        <v>CBT individual (over 15 sessions) + Pill placebo</v>
      </c>
      <c r="E3283" s="5" t="str">
        <f>FIXED('WinBUGS output'!N3282,2)</f>
        <v>-0.80</v>
      </c>
      <c r="F3283" s="5" t="str">
        <f>FIXED('WinBUGS output'!M3282,2)</f>
        <v>-2.28</v>
      </c>
      <c r="G3283" s="5" t="str">
        <f>FIXED('WinBUGS output'!O3282,2)</f>
        <v>0.60</v>
      </c>
      <c r="H3283" s="38"/>
      <c r="I3283" s="38"/>
      <c r="J3283" s="38"/>
      <c r="X3283" s="5" t="str">
        <f t="shared" si="114"/>
        <v>Emotion-focused therapy (EFT)</v>
      </c>
      <c r="Y3283" s="5" t="str">
        <f t="shared" si="115"/>
        <v>CBT individual (over 15 sessions) + Pill placebo</v>
      </c>
      <c r="Z3283" s="5" t="str">
        <f>FIXED(EXP('WinBUGS output'!N3282),2)</f>
        <v>0.45</v>
      </c>
      <c r="AA3283" s="5" t="str">
        <f>FIXED(EXP('WinBUGS output'!M3282),2)</f>
        <v>0.10</v>
      </c>
      <c r="AB3283" s="5" t="str">
        <f>FIXED(EXP('WinBUGS output'!O3282),2)</f>
        <v>1.82</v>
      </c>
    </row>
    <row r="3284" spans="1:28" x14ac:dyDescent="0.25">
      <c r="A3284" s="15">
        <v>49</v>
      </c>
      <c r="B3284" s="15">
        <v>90</v>
      </c>
      <c r="C3284" s="5" t="str">
        <f>VLOOKUP(A3284,'WinBUGS output'!A:C,3,FALSE)</f>
        <v>Emotion-focused therapy (EFT)</v>
      </c>
      <c r="D3284" s="5" t="str">
        <f>VLOOKUP(B3284,'WinBUGS output'!A:C,3,FALSE)</f>
        <v xml:space="preserve">Interpersonal psychotherapy (IPT) + Pill placebo </v>
      </c>
      <c r="E3284" s="5" t="str">
        <f>FIXED('WinBUGS output'!N3283,2)</f>
        <v>-0.63</v>
      </c>
      <c r="F3284" s="5" t="str">
        <f>FIXED('WinBUGS output'!M3283,2)</f>
        <v>-1.98</v>
      </c>
      <c r="G3284" s="5" t="str">
        <f>FIXED('WinBUGS output'!O3283,2)</f>
        <v>0.71</v>
      </c>
      <c r="H3284" s="38"/>
      <c r="I3284" s="38"/>
      <c r="J3284" s="38"/>
      <c r="X3284" s="5" t="str">
        <f t="shared" si="114"/>
        <v>Emotion-focused therapy (EFT)</v>
      </c>
      <c r="Y3284" s="5" t="str">
        <f t="shared" si="115"/>
        <v xml:space="preserve">Interpersonal psychotherapy (IPT) + Pill placebo </v>
      </c>
      <c r="Z3284" s="5" t="str">
        <f>FIXED(EXP('WinBUGS output'!N3283),2)</f>
        <v>0.53</v>
      </c>
      <c r="AA3284" s="5" t="str">
        <f>FIXED(EXP('WinBUGS output'!M3283),2)</f>
        <v>0.14</v>
      </c>
      <c r="AB3284" s="5" t="str">
        <f>FIXED(EXP('WinBUGS output'!O3283),2)</f>
        <v>2.03</v>
      </c>
    </row>
    <row r="3285" spans="1:28" x14ac:dyDescent="0.25">
      <c r="A3285" s="15">
        <v>49</v>
      </c>
      <c r="B3285" s="15">
        <v>91</v>
      </c>
      <c r="C3285" s="5" t="str">
        <f>VLOOKUP(A3285,'WinBUGS output'!A:C,3,FALSE)</f>
        <v>Emotion-focused therapy (EFT)</v>
      </c>
      <c r="D3285" s="5" t="str">
        <f>VLOOKUP(B3285,'WinBUGS output'!A:C,3,FALSE)</f>
        <v>Exercise + CBT individual (under 15 sessions)</v>
      </c>
      <c r="E3285" s="5" t="str">
        <f>FIXED('WinBUGS output'!N3284,2)</f>
        <v>-0.06</v>
      </c>
      <c r="F3285" s="5" t="str">
        <f>FIXED('WinBUGS output'!M3284,2)</f>
        <v>-1.31</v>
      </c>
      <c r="G3285" s="5" t="str">
        <f>FIXED('WinBUGS output'!O3284,2)</f>
        <v>1.18</v>
      </c>
      <c r="H3285" s="38"/>
      <c r="I3285" s="38"/>
      <c r="J3285" s="38"/>
      <c r="X3285" s="5" t="str">
        <f t="shared" si="114"/>
        <v>Emotion-focused therapy (EFT)</v>
      </c>
      <c r="Y3285" s="5" t="str">
        <f t="shared" si="115"/>
        <v>Exercise + CBT individual (under 15 sessions)</v>
      </c>
      <c r="Z3285" s="5" t="str">
        <f>FIXED(EXP('WinBUGS output'!N3284),2)</f>
        <v>0.94</v>
      </c>
      <c r="AA3285" s="5" t="str">
        <f>FIXED(EXP('WinBUGS output'!M3284),2)</f>
        <v>0.27</v>
      </c>
      <c r="AB3285" s="5" t="str">
        <f>FIXED(EXP('WinBUGS output'!O3284),2)</f>
        <v>3.26</v>
      </c>
    </row>
    <row r="3286" spans="1:28" x14ac:dyDescent="0.25">
      <c r="A3286" s="15">
        <v>49</v>
      </c>
      <c r="B3286" s="15">
        <v>92</v>
      </c>
      <c r="C3286" s="5" t="str">
        <f>VLOOKUP(A3286,'WinBUGS output'!A:C,3,FALSE)</f>
        <v>Emotion-focused therapy (EFT)</v>
      </c>
      <c r="D3286" s="5" t="str">
        <f>VLOOKUP(B3286,'WinBUGS output'!A:C,3,FALSE)</f>
        <v>Exercise + Sertraline</v>
      </c>
      <c r="E3286" s="5" t="str">
        <f>FIXED('WinBUGS output'!N3285,2)</f>
        <v>0.06</v>
      </c>
      <c r="F3286" s="5" t="str">
        <f>FIXED('WinBUGS output'!M3285,2)</f>
        <v>-0.94</v>
      </c>
      <c r="G3286" s="5" t="str">
        <f>FIXED('WinBUGS output'!O3285,2)</f>
        <v>1.13</v>
      </c>
      <c r="H3286" s="38"/>
      <c r="I3286" s="38"/>
      <c r="J3286" s="38"/>
      <c r="X3286" s="5" t="str">
        <f t="shared" si="114"/>
        <v>Emotion-focused therapy (EFT)</v>
      </c>
      <c r="Y3286" s="5" t="str">
        <f t="shared" si="115"/>
        <v>Exercise + Sertraline</v>
      </c>
      <c r="Z3286" s="5" t="str">
        <f>FIXED(EXP('WinBUGS output'!N3285),2)</f>
        <v>1.06</v>
      </c>
      <c r="AA3286" s="5" t="str">
        <f>FIXED(EXP('WinBUGS output'!M3285),2)</f>
        <v>0.39</v>
      </c>
      <c r="AB3286" s="5" t="str">
        <f>FIXED(EXP('WinBUGS output'!O3285),2)</f>
        <v>3.09</v>
      </c>
    </row>
    <row r="3287" spans="1:28" x14ac:dyDescent="0.25">
      <c r="A3287" s="15">
        <v>50</v>
      </c>
      <c r="B3287" s="15">
        <v>51</v>
      </c>
      <c r="C3287" s="5" t="str">
        <f>VLOOKUP(A3287,'WinBUGS output'!A:C,3,FALSE)</f>
        <v>Interpersonal counselling</v>
      </c>
      <c r="D3287" s="5" t="str">
        <f>VLOOKUP(B3287,'WinBUGS output'!A:C,3,FALSE)</f>
        <v>Non-directive counselling</v>
      </c>
      <c r="E3287" s="5" t="str">
        <f>FIXED('WinBUGS output'!N3286,2)</f>
        <v>0.17</v>
      </c>
      <c r="F3287" s="5" t="str">
        <f>FIXED('WinBUGS output'!M3286,2)</f>
        <v>-0.47</v>
      </c>
      <c r="G3287" s="5" t="str">
        <f>FIXED('WinBUGS output'!O3286,2)</f>
        <v>1.08</v>
      </c>
      <c r="H3287" s="38"/>
      <c r="I3287" s="38"/>
      <c r="J3287" s="38"/>
      <c r="X3287" s="5" t="str">
        <f t="shared" si="114"/>
        <v>Interpersonal counselling</v>
      </c>
      <c r="Y3287" s="5" t="str">
        <f t="shared" si="115"/>
        <v>Non-directive counselling</v>
      </c>
      <c r="Z3287" s="5" t="str">
        <f>FIXED(EXP('WinBUGS output'!N3286),2)</f>
        <v>1.19</v>
      </c>
      <c r="AA3287" s="5" t="str">
        <f>FIXED(EXP('WinBUGS output'!M3286),2)</f>
        <v>0.62</v>
      </c>
      <c r="AB3287" s="5" t="str">
        <f>FIXED(EXP('WinBUGS output'!O3286),2)</f>
        <v>2.95</v>
      </c>
    </row>
    <row r="3288" spans="1:28" x14ac:dyDescent="0.25">
      <c r="A3288" s="15">
        <v>50</v>
      </c>
      <c r="B3288" s="15">
        <v>52</v>
      </c>
      <c r="C3288" s="5" t="str">
        <f>VLOOKUP(A3288,'WinBUGS output'!A:C,3,FALSE)</f>
        <v>Interpersonal counselling</v>
      </c>
      <c r="D3288" s="5" t="str">
        <f>VLOOKUP(B3288,'WinBUGS output'!A:C,3,FALSE)</f>
        <v>Non-directive counselling + TAU</v>
      </c>
      <c r="E3288" s="5" t="str">
        <f>FIXED('WinBUGS output'!N3287,2)</f>
        <v>0.14</v>
      </c>
      <c r="F3288" s="5" t="str">
        <f>FIXED('WinBUGS output'!M3287,2)</f>
        <v>-0.53</v>
      </c>
      <c r="G3288" s="5" t="str">
        <f>FIXED('WinBUGS output'!O3287,2)</f>
        <v>1.07</v>
      </c>
      <c r="H3288" s="38"/>
      <c r="I3288" s="38"/>
      <c r="J3288" s="38"/>
      <c r="X3288" s="5" t="str">
        <f t="shared" si="114"/>
        <v>Interpersonal counselling</v>
      </c>
      <c r="Y3288" s="5" t="str">
        <f t="shared" si="115"/>
        <v>Non-directive counselling + TAU</v>
      </c>
      <c r="Z3288" s="5" t="str">
        <f>FIXED(EXP('WinBUGS output'!N3287),2)</f>
        <v>1.15</v>
      </c>
      <c r="AA3288" s="5" t="str">
        <f>FIXED(EXP('WinBUGS output'!M3287),2)</f>
        <v>0.59</v>
      </c>
      <c r="AB3288" s="5" t="str">
        <f>FIXED(EXP('WinBUGS output'!O3287),2)</f>
        <v>2.92</v>
      </c>
    </row>
    <row r="3289" spans="1:28" x14ac:dyDescent="0.25">
      <c r="A3289" s="15">
        <v>50</v>
      </c>
      <c r="B3289" s="15">
        <v>53</v>
      </c>
      <c r="C3289" s="5" t="str">
        <f>VLOOKUP(A3289,'WinBUGS output'!A:C,3,FALSE)</f>
        <v>Interpersonal counselling</v>
      </c>
      <c r="D3289" s="5" t="str">
        <f>VLOOKUP(B3289,'WinBUGS output'!A:C,3,FALSE)</f>
        <v>Psychodynamic counselling + TAU</v>
      </c>
      <c r="E3289" s="5" t="str">
        <f>FIXED('WinBUGS output'!N3288,2)</f>
        <v>0.06</v>
      </c>
      <c r="F3289" s="5" t="str">
        <f>FIXED('WinBUGS output'!M3288,2)</f>
        <v>-0.71</v>
      </c>
      <c r="G3289" s="5" t="str">
        <f>FIXED('WinBUGS output'!O3288,2)</f>
        <v>0.96</v>
      </c>
      <c r="H3289" s="38"/>
      <c r="I3289" s="38"/>
      <c r="J3289" s="38"/>
      <c r="X3289" s="5" t="str">
        <f t="shared" si="114"/>
        <v>Interpersonal counselling</v>
      </c>
      <c r="Y3289" s="5" t="str">
        <f t="shared" si="115"/>
        <v>Psychodynamic counselling + TAU</v>
      </c>
      <c r="Z3289" s="5" t="str">
        <f>FIXED(EXP('WinBUGS output'!N3288),2)</f>
        <v>1.06</v>
      </c>
      <c r="AA3289" s="5" t="str">
        <f>FIXED(EXP('WinBUGS output'!M3288),2)</f>
        <v>0.49</v>
      </c>
      <c r="AB3289" s="5" t="str">
        <f>FIXED(EXP('WinBUGS output'!O3288),2)</f>
        <v>2.60</v>
      </c>
    </row>
    <row r="3290" spans="1:28" x14ac:dyDescent="0.25">
      <c r="A3290" s="15">
        <v>50</v>
      </c>
      <c r="B3290" s="15">
        <v>54</v>
      </c>
      <c r="C3290" s="5" t="str">
        <f>VLOOKUP(A3290,'WinBUGS output'!A:C,3,FALSE)</f>
        <v>Interpersonal counselling</v>
      </c>
      <c r="D3290" s="5" t="str">
        <f>VLOOKUP(B3290,'WinBUGS output'!A:C,3,FALSE)</f>
        <v>Relational client-centered therapy</v>
      </c>
      <c r="E3290" s="5" t="str">
        <f>FIXED('WinBUGS output'!N3289,2)</f>
        <v>0.04</v>
      </c>
      <c r="F3290" s="5" t="str">
        <f>FIXED('WinBUGS output'!M3289,2)</f>
        <v>-0.81</v>
      </c>
      <c r="G3290" s="5" t="str">
        <f>FIXED('WinBUGS output'!O3289,2)</f>
        <v>0.97</v>
      </c>
      <c r="H3290" s="38"/>
      <c r="I3290" s="38"/>
      <c r="J3290" s="38"/>
      <c r="X3290" s="5" t="str">
        <f t="shared" si="114"/>
        <v>Interpersonal counselling</v>
      </c>
      <c r="Y3290" s="5" t="str">
        <f t="shared" si="115"/>
        <v>Relational client-centered therapy</v>
      </c>
      <c r="Z3290" s="5" t="str">
        <f>FIXED(EXP('WinBUGS output'!N3289),2)</f>
        <v>1.04</v>
      </c>
      <c r="AA3290" s="5" t="str">
        <f>FIXED(EXP('WinBUGS output'!M3289),2)</f>
        <v>0.44</v>
      </c>
      <c r="AB3290" s="5" t="str">
        <f>FIXED(EXP('WinBUGS output'!O3289),2)</f>
        <v>2.63</v>
      </c>
    </row>
    <row r="3291" spans="1:28" x14ac:dyDescent="0.25">
      <c r="A3291" s="15">
        <v>50</v>
      </c>
      <c r="B3291" s="15">
        <v>55</v>
      </c>
      <c r="C3291" s="5" t="str">
        <f>VLOOKUP(A3291,'WinBUGS output'!A:C,3,FALSE)</f>
        <v>Interpersonal counselling</v>
      </c>
      <c r="D3291" s="5" t="str">
        <f>VLOOKUP(B3291,'WinBUGS output'!A:C,3,FALSE)</f>
        <v>Wheel of wellness counselling</v>
      </c>
      <c r="E3291" s="5" t="str">
        <f>FIXED('WinBUGS output'!N3290,2)</f>
        <v>0.00</v>
      </c>
      <c r="F3291" s="5" t="str">
        <f>FIXED('WinBUGS output'!M3290,2)</f>
        <v>-0.91</v>
      </c>
      <c r="G3291" s="5" t="str">
        <f>FIXED('WinBUGS output'!O3290,2)</f>
        <v>0.85</v>
      </c>
      <c r="H3291" s="38"/>
      <c r="I3291" s="38"/>
      <c r="J3291" s="38"/>
      <c r="X3291" s="5" t="str">
        <f t="shared" si="114"/>
        <v>Interpersonal counselling</v>
      </c>
      <c r="Y3291" s="5" t="str">
        <f t="shared" si="115"/>
        <v>Wheel of wellness counselling</v>
      </c>
      <c r="Z3291" s="5" t="str">
        <f>FIXED(EXP('WinBUGS output'!N3290),2)</f>
        <v>1.00</v>
      </c>
      <c r="AA3291" s="5" t="str">
        <f>FIXED(EXP('WinBUGS output'!M3290),2)</f>
        <v>0.40</v>
      </c>
      <c r="AB3291" s="5" t="str">
        <f>FIXED(EXP('WinBUGS output'!O3290),2)</f>
        <v>2.33</v>
      </c>
    </row>
    <row r="3292" spans="1:28" x14ac:dyDescent="0.25">
      <c r="A3292" s="15">
        <v>50</v>
      </c>
      <c r="B3292" s="15">
        <v>56</v>
      </c>
      <c r="C3292" s="5" t="str">
        <f>VLOOKUP(A3292,'WinBUGS output'!A:C,3,FALSE)</f>
        <v>Interpersonal counselling</v>
      </c>
      <c r="D3292" s="5" t="str">
        <f>VLOOKUP(B3292,'WinBUGS output'!A:C,3,FALSE)</f>
        <v>Problem solving group</v>
      </c>
      <c r="E3292" s="5" t="str">
        <f>FIXED('WinBUGS output'!N3291,2)</f>
        <v>0.02</v>
      </c>
      <c r="F3292" s="5" t="str">
        <f>FIXED('WinBUGS output'!M3291,2)</f>
        <v>-1.03</v>
      </c>
      <c r="G3292" s="5" t="str">
        <f>FIXED('WinBUGS output'!O3291,2)</f>
        <v>1.15</v>
      </c>
      <c r="H3292" s="38"/>
      <c r="I3292" s="38"/>
      <c r="J3292" s="38"/>
      <c r="X3292" s="5" t="str">
        <f t="shared" si="114"/>
        <v>Interpersonal counselling</v>
      </c>
      <c r="Y3292" s="5" t="str">
        <f t="shared" si="115"/>
        <v>Problem solving group</v>
      </c>
      <c r="Z3292" s="5" t="str">
        <f>FIXED(EXP('WinBUGS output'!N3291),2)</f>
        <v>1.02</v>
      </c>
      <c r="AA3292" s="5" t="str">
        <f>FIXED(EXP('WinBUGS output'!M3291),2)</f>
        <v>0.36</v>
      </c>
      <c r="AB3292" s="5" t="str">
        <f>FIXED(EXP('WinBUGS output'!O3291),2)</f>
        <v>3.16</v>
      </c>
    </row>
    <row r="3293" spans="1:28" x14ac:dyDescent="0.25">
      <c r="A3293" s="15">
        <v>50</v>
      </c>
      <c r="B3293" s="15">
        <v>57</v>
      </c>
      <c r="C3293" s="5" t="str">
        <f>VLOOKUP(A3293,'WinBUGS output'!A:C,3,FALSE)</f>
        <v>Interpersonal counselling</v>
      </c>
      <c r="D3293" s="5" t="str">
        <f>VLOOKUP(B3293,'WinBUGS output'!A:C,3,FALSE)</f>
        <v>Problem solving individual</v>
      </c>
      <c r="E3293" s="5" t="str">
        <f>FIXED('WinBUGS output'!N3292,2)</f>
        <v>-0.07</v>
      </c>
      <c r="F3293" s="5" t="str">
        <f>FIXED('WinBUGS output'!M3292,2)</f>
        <v>-0.93</v>
      </c>
      <c r="G3293" s="5" t="str">
        <f>FIXED('WinBUGS output'!O3292,2)</f>
        <v>0.83</v>
      </c>
      <c r="H3293" s="38"/>
      <c r="I3293" s="38"/>
      <c r="J3293" s="38"/>
      <c r="X3293" s="5" t="str">
        <f t="shared" si="114"/>
        <v>Interpersonal counselling</v>
      </c>
      <c r="Y3293" s="5" t="str">
        <f t="shared" si="115"/>
        <v>Problem solving individual</v>
      </c>
      <c r="Z3293" s="5" t="str">
        <f>FIXED(EXP('WinBUGS output'!N3292),2)</f>
        <v>0.93</v>
      </c>
      <c r="AA3293" s="5" t="str">
        <f>FIXED(EXP('WinBUGS output'!M3292),2)</f>
        <v>0.39</v>
      </c>
      <c r="AB3293" s="5" t="str">
        <f>FIXED(EXP('WinBUGS output'!O3292),2)</f>
        <v>2.29</v>
      </c>
    </row>
    <row r="3294" spans="1:28" x14ac:dyDescent="0.25">
      <c r="A3294" s="15">
        <v>50</v>
      </c>
      <c r="B3294" s="15">
        <v>58</v>
      </c>
      <c r="C3294" s="5" t="str">
        <f>VLOOKUP(A3294,'WinBUGS output'!A:C,3,FALSE)</f>
        <v>Interpersonal counselling</v>
      </c>
      <c r="D3294" s="5" t="str">
        <f>VLOOKUP(B3294,'WinBUGS output'!A:C,3,FALSE)</f>
        <v>Problem solving individual + TAU</v>
      </c>
      <c r="E3294" s="5" t="str">
        <f>FIXED('WinBUGS output'!N3293,2)</f>
        <v>-0.16</v>
      </c>
      <c r="F3294" s="5" t="str">
        <f>FIXED('WinBUGS output'!M3293,2)</f>
        <v>-1.18</v>
      </c>
      <c r="G3294" s="5" t="str">
        <f>FIXED('WinBUGS output'!O3293,2)</f>
        <v>0.85</v>
      </c>
      <c r="H3294" s="38"/>
      <c r="I3294" s="38"/>
      <c r="J3294" s="38"/>
      <c r="X3294" s="5" t="str">
        <f t="shared" si="114"/>
        <v>Interpersonal counselling</v>
      </c>
      <c r="Y3294" s="5" t="str">
        <f t="shared" si="115"/>
        <v>Problem solving individual + TAU</v>
      </c>
      <c r="Z3294" s="5" t="str">
        <f>FIXED(EXP('WinBUGS output'!N3293),2)</f>
        <v>0.86</v>
      </c>
      <c r="AA3294" s="5" t="str">
        <f>FIXED(EXP('WinBUGS output'!M3293),2)</f>
        <v>0.31</v>
      </c>
      <c r="AB3294" s="5" t="str">
        <f>FIXED(EXP('WinBUGS output'!O3293),2)</f>
        <v>2.35</v>
      </c>
    </row>
    <row r="3295" spans="1:28" x14ac:dyDescent="0.25">
      <c r="A3295" s="15">
        <v>50</v>
      </c>
      <c r="B3295" s="15">
        <v>59</v>
      </c>
      <c r="C3295" s="5" t="str">
        <f>VLOOKUP(A3295,'WinBUGS output'!A:C,3,FALSE)</f>
        <v>Interpersonal counselling</v>
      </c>
      <c r="D3295" s="5" t="str">
        <f>VLOOKUP(B3295,'WinBUGS output'!A:C,3,FALSE)</f>
        <v>Problem solving individual + enhanced TAU</v>
      </c>
      <c r="E3295" s="5" t="str">
        <f>FIXED('WinBUGS output'!N3294,2)</f>
        <v>0.05</v>
      </c>
      <c r="F3295" s="5" t="str">
        <f>FIXED('WinBUGS output'!M3294,2)</f>
        <v>-0.96</v>
      </c>
      <c r="G3295" s="5" t="str">
        <f>FIXED('WinBUGS output'!O3294,2)</f>
        <v>1.16</v>
      </c>
      <c r="H3295" s="38"/>
      <c r="I3295" s="38"/>
      <c r="J3295" s="38"/>
      <c r="X3295" s="5" t="str">
        <f t="shared" si="114"/>
        <v>Interpersonal counselling</v>
      </c>
      <c r="Y3295" s="5" t="str">
        <f t="shared" si="115"/>
        <v>Problem solving individual + enhanced TAU</v>
      </c>
      <c r="Z3295" s="5" t="str">
        <f>FIXED(EXP('WinBUGS output'!N3294),2)</f>
        <v>1.05</v>
      </c>
      <c r="AA3295" s="5" t="str">
        <f>FIXED(EXP('WinBUGS output'!M3294),2)</f>
        <v>0.38</v>
      </c>
      <c r="AB3295" s="5" t="str">
        <f>FIXED(EXP('WinBUGS output'!O3294),2)</f>
        <v>3.19</v>
      </c>
    </row>
    <row r="3296" spans="1:28" x14ac:dyDescent="0.25">
      <c r="A3296" s="15">
        <v>50</v>
      </c>
      <c r="B3296" s="15">
        <v>60</v>
      </c>
      <c r="C3296" s="5" t="str">
        <f>VLOOKUP(A3296,'WinBUGS output'!A:C,3,FALSE)</f>
        <v>Interpersonal counselling</v>
      </c>
      <c r="D3296" s="5" t="str">
        <f>VLOOKUP(B3296,'WinBUGS output'!A:C,3,FALSE)</f>
        <v>Behavioural activation (BA)</v>
      </c>
      <c r="E3296" s="5" t="str">
        <f>FIXED('WinBUGS output'!N3295,2)</f>
        <v>-0.33</v>
      </c>
      <c r="F3296" s="5" t="str">
        <f>FIXED('WinBUGS output'!M3295,2)</f>
        <v>-1.34</v>
      </c>
      <c r="G3296" s="5" t="str">
        <f>FIXED('WinBUGS output'!O3295,2)</f>
        <v>0.68</v>
      </c>
      <c r="H3296" s="38"/>
      <c r="I3296" s="38"/>
      <c r="J3296" s="38"/>
      <c r="X3296" s="5" t="str">
        <f t="shared" si="114"/>
        <v>Interpersonal counselling</v>
      </c>
      <c r="Y3296" s="5" t="str">
        <f t="shared" si="115"/>
        <v>Behavioural activation (BA)</v>
      </c>
      <c r="Z3296" s="5" t="str">
        <f>FIXED(EXP('WinBUGS output'!N3295),2)</f>
        <v>0.72</v>
      </c>
      <c r="AA3296" s="5" t="str">
        <f>FIXED(EXP('WinBUGS output'!M3295),2)</f>
        <v>0.26</v>
      </c>
      <c r="AB3296" s="5" t="str">
        <f>FIXED(EXP('WinBUGS output'!O3295),2)</f>
        <v>1.98</v>
      </c>
    </row>
    <row r="3297" spans="1:28" x14ac:dyDescent="0.25">
      <c r="A3297" s="15">
        <v>50</v>
      </c>
      <c r="B3297" s="15">
        <v>61</v>
      </c>
      <c r="C3297" s="5" t="str">
        <f>VLOOKUP(A3297,'WinBUGS output'!A:C,3,FALSE)</f>
        <v>Interpersonal counselling</v>
      </c>
      <c r="D3297" s="5" t="str">
        <f>VLOOKUP(B3297,'WinBUGS output'!A:C,3,FALSE)</f>
        <v>Behavioural activation (BA) + TAU</v>
      </c>
      <c r="E3297" s="5" t="str">
        <f>FIXED('WinBUGS output'!N3296,2)</f>
        <v>-0.09</v>
      </c>
      <c r="F3297" s="5" t="str">
        <f>FIXED('WinBUGS output'!M3296,2)</f>
        <v>-1.27</v>
      </c>
      <c r="G3297" s="5" t="str">
        <f>FIXED('WinBUGS output'!O3296,2)</f>
        <v>1.17</v>
      </c>
      <c r="H3297" s="38"/>
      <c r="I3297" s="38"/>
      <c r="J3297" s="38"/>
      <c r="X3297" s="5" t="str">
        <f t="shared" si="114"/>
        <v>Interpersonal counselling</v>
      </c>
      <c r="Y3297" s="5" t="str">
        <f t="shared" si="115"/>
        <v>Behavioural activation (BA) + TAU</v>
      </c>
      <c r="Z3297" s="5" t="str">
        <f>FIXED(EXP('WinBUGS output'!N3296),2)</f>
        <v>0.92</v>
      </c>
      <c r="AA3297" s="5" t="str">
        <f>FIXED(EXP('WinBUGS output'!M3296),2)</f>
        <v>0.28</v>
      </c>
      <c r="AB3297" s="5" t="str">
        <f>FIXED(EXP('WinBUGS output'!O3296),2)</f>
        <v>3.23</v>
      </c>
    </row>
    <row r="3298" spans="1:28" x14ac:dyDescent="0.25">
      <c r="A3298" s="15">
        <v>50</v>
      </c>
      <c r="B3298" s="15">
        <v>62</v>
      </c>
      <c r="C3298" s="5" t="str">
        <f>VLOOKUP(A3298,'WinBUGS output'!A:C,3,FALSE)</f>
        <v>Interpersonal counselling</v>
      </c>
      <c r="D3298" s="5" t="str">
        <f>VLOOKUP(B3298,'WinBUGS output'!A:C,3,FALSE)</f>
        <v>Behavioural therapy (Lewinsohn 1976)</v>
      </c>
      <c r="E3298" s="5" t="str">
        <f>FIXED('WinBUGS output'!N3297,2)</f>
        <v>0.09</v>
      </c>
      <c r="F3298" s="5" t="str">
        <f>FIXED('WinBUGS output'!M3297,2)</f>
        <v>-1.08</v>
      </c>
      <c r="G3298" s="5" t="str">
        <f>FIXED('WinBUGS output'!O3297,2)</f>
        <v>1.43</v>
      </c>
      <c r="H3298" s="38"/>
      <c r="I3298" s="38"/>
      <c r="J3298" s="38"/>
      <c r="X3298" s="5" t="str">
        <f t="shared" si="114"/>
        <v>Interpersonal counselling</v>
      </c>
      <c r="Y3298" s="5" t="str">
        <f t="shared" si="115"/>
        <v>Behavioural therapy (Lewinsohn 1976)</v>
      </c>
      <c r="Z3298" s="5" t="str">
        <f>FIXED(EXP('WinBUGS output'!N3297),2)</f>
        <v>1.10</v>
      </c>
      <c r="AA3298" s="5" t="str">
        <f>FIXED(EXP('WinBUGS output'!M3297),2)</f>
        <v>0.34</v>
      </c>
      <c r="AB3298" s="5" t="str">
        <f>FIXED(EXP('WinBUGS output'!O3297),2)</f>
        <v>4.16</v>
      </c>
    </row>
    <row r="3299" spans="1:28" x14ac:dyDescent="0.25">
      <c r="A3299" s="15">
        <v>50</v>
      </c>
      <c r="B3299" s="15">
        <v>63</v>
      </c>
      <c r="C3299" s="5" t="str">
        <f>VLOOKUP(A3299,'WinBUGS output'!A:C,3,FALSE)</f>
        <v>Interpersonal counselling</v>
      </c>
      <c r="D3299" s="5" t="str">
        <f>VLOOKUP(B3299,'WinBUGS output'!A:C,3,FALSE)</f>
        <v>Coping with Depression course (individual)</v>
      </c>
      <c r="E3299" s="5" t="str">
        <f>FIXED('WinBUGS output'!N3298,2)</f>
        <v>-0.09</v>
      </c>
      <c r="F3299" s="5" t="str">
        <f>FIXED('WinBUGS output'!M3298,2)</f>
        <v>-1.32</v>
      </c>
      <c r="G3299" s="5" t="str">
        <f>FIXED('WinBUGS output'!O3298,2)</f>
        <v>1.21</v>
      </c>
      <c r="H3299" s="38"/>
      <c r="I3299" s="38"/>
      <c r="J3299" s="38"/>
      <c r="X3299" s="5" t="str">
        <f t="shared" si="114"/>
        <v>Interpersonal counselling</v>
      </c>
      <c r="Y3299" s="5" t="str">
        <f t="shared" si="115"/>
        <v>Coping with Depression course (individual)</v>
      </c>
      <c r="Z3299" s="5" t="str">
        <f>FIXED(EXP('WinBUGS output'!N3298),2)</f>
        <v>0.91</v>
      </c>
      <c r="AA3299" s="5" t="str">
        <f>FIXED(EXP('WinBUGS output'!M3298),2)</f>
        <v>0.27</v>
      </c>
      <c r="AB3299" s="5" t="str">
        <f>FIXED(EXP('WinBUGS output'!O3298),2)</f>
        <v>3.34</v>
      </c>
    </row>
    <row r="3300" spans="1:28" x14ac:dyDescent="0.25">
      <c r="A3300" s="15">
        <v>50</v>
      </c>
      <c r="B3300" s="15">
        <v>64</v>
      </c>
      <c r="C3300" s="5" t="str">
        <f>VLOOKUP(A3300,'WinBUGS output'!A:C,3,FALSE)</f>
        <v>Interpersonal counselling</v>
      </c>
      <c r="D3300" s="5" t="str">
        <f>VLOOKUP(B3300,'WinBUGS output'!A:C,3,FALSE)</f>
        <v>CBT individual (under 15 sessions)</v>
      </c>
      <c r="E3300" s="5" t="str">
        <f>FIXED('WinBUGS output'!N3299,2)</f>
        <v>0.01</v>
      </c>
      <c r="F3300" s="5" t="str">
        <f>FIXED('WinBUGS output'!M3299,2)</f>
        <v>-0.73</v>
      </c>
      <c r="G3300" s="5" t="str">
        <f>FIXED('WinBUGS output'!O3299,2)</f>
        <v>0.81</v>
      </c>
      <c r="H3300" s="38"/>
      <c r="I3300" s="38"/>
      <c r="J3300" s="38"/>
      <c r="X3300" s="5" t="str">
        <f t="shared" si="114"/>
        <v>Interpersonal counselling</v>
      </c>
      <c r="Y3300" s="5" t="str">
        <f t="shared" si="115"/>
        <v>CBT individual (under 15 sessions)</v>
      </c>
      <c r="Z3300" s="5" t="str">
        <f>FIXED(EXP('WinBUGS output'!N3299),2)</f>
        <v>1.01</v>
      </c>
      <c r="AA3300" s="5" t="str">
        <f>FIXED(EXP('WinBUGS output'!M3299),2)</f>
        <v>0.48</v>
      </c>
      <c r="AB3300" s="5" t="str">
        <f>FIXED(EXP('WinBUGS output'!O3299),2)</f>
        <v>2.24</v>
      </c>
    </row>
    <row r="3301" spans="1:28" x14ac:dyDescent="0.25">
      <c r="A3301" s="15">
        <v>50</v>
      </c>
      <c r="B3301" s="15">
        <v>65</v>
      </c>
      <c r="C3301" s="5" t="str">
        <f>VLOOKUP(A3301,'WinBUGS output'!A:C,3,FALSE)</f>
        <v>Interpersonal counselling</v>
      </c>
      <c r="D3301" s="5" t="str">
        <f>VLOOKUP(B3301,'WinBUGS output'!A:C,3,FALSE)</f>
        <v>CBT individual (under 15 sessions) + TAU</v>
      </c>
      <c r="E3301" s="5" t="str">
        <f>FIXED('WinBUGS output'!N3300,2)</f>
        <v>0.07</v>
      </c>
      <c r="F3301" s="5" t="str">
        <f>FIXED('WinBUGS output'!M3300,2)</f>
        <v>-0.74</v>
      </c>
      <c r="G3301" s="5" t="str">
        <f>FIXED('WinBUGS output'!O3300,2)</f>
        <v>0.99</v>
      </c>
      <c r="H3301" s="38"/>
      <c r="I3301" s="38"/>
      <c r="J3301" s="38"/>
      <c r="X3301" s="5" t="str">
        <f t="shared" si="114"/>
        <v>Interpersonal counselling</v>
      </c>
      <c r="Y3301" s="5" t="str">
        <f t="shared" si="115"/>
        <v>CBT individual (under 15 sessions) + TAU</v>
      </c>
      <c r="Z3301" s="5" t="str">
        <f>FIXED(EXP('WinBUGS output'!N3300),2)</f>
        <v>1.08</v>
      </c>
      <c r="AA3301" s="5" t="str">
        <f>FIXED(EXP('WinBUGS output'!M3300),2)</f>
        <v>0.48</v>
      </c>
      <c r="AB3301" s="5" t="str">
        <f>FIXED(EXP('WinBUGS output'!O3300),2)</f>
        <v>2.69</v>
      </c>
    </row>
    <row r="3302" spans="1:28" x14ac:dyDescent="0.25">
      <c r="A3302" s="15">
        <v>50</v>
      </c>
      <c r="B3302" s="15">
        <v>66</v>
      </c>
      <c r="C3302" s="5" t="str">
        <f>VLOOKUP(A3302,'WinBUGS output'!A:C,3,FALSE)</f>
        <v>Interpersonal counselling</v>
      </c>
      <c r="D3302" s="5" t="str">
        <f>VLOOKUP(B3302,'WinBUGS output'!A:C,3,FALSE)</f>
        <v>CBT individual (over 15 sessions)</v>
      </c>
      <c r="E3302" s="5" t="str">
        <f>FIXED('WinBUGS output'!N3301,2)</f>
        <v>-0.05</v>
      </c>
      <c r="F3302" s="5" t="str">
        <f>FIXED('WinBUGS output'!M3301,2)</f>
        <v>-0.73</v>
      </c>
      <c r="G3302" s="5" t="str">
        <f>FIXED('WinBUGS output'!O3301,2)</f>
        <v>0.69</v>
      </c>
      <c r="H3302" s="38"/>
      <c r="I3302" s="38"/>
      <c r="J3302" s="38"/>
      <c r="X3302" s="5" t="str">
        <f t="shared" si="114"/>
        <v>Interpersonal counselling</v>
      </c>
      <c r="Y3302" s="5" t="str">
        <f t="shared" si="115"/>
        <v>CBT individual (over 15 sessions)</v>
      </c>
      <c r="Z3302" s="5" t="str">
        <f>FIXED(EXP('WinBUGS output'!N3301),2)</f>
        <v>0.95</v>
      </c>
      <c r="AA3302" s="5" t="str">
        <f>FIXED(EXP('WinBUGS output'!M3301),2)</f>
        <v>0.48</v>
      </c>
      <c r="AB3302" s="5" t="str">
        <f>FIXED(EXP('WinBUGS output'!O3301),2)</f>
        <v>1.99</v>
      </c>
    </row>
    <row r="3303" spans="1:28" x14ac:dyDescent="0.25">
      <c r="A3303" s="15">
        <v>50</v>
      </c>
      <c r="B3303" s="15">
        <v>67</v>
      </c>
      <c r="C3303" s="5" t="str">
        <f>VLOOKUP(A3303,'WinBUGS output'!A:C,3,FALSE)</f>
        <v>Interpersonal counselling</v>
      </c>
      <c r="D3303" s="5" t="str">
        <f>VLOOKUP(B3303,'WinBUGS output'!A:C,3,FALSE)</f>
        <v>CBT individual (over 15 sessions) + TAU</v>
      </c>
      <c r="E3303" s="5" t="str">
        <f>FIXED('WinBUGS output'!N3302,2)</f>
        <v>-0.07</v>
      </c>
      <c r="F3303" s="5" t="str">
        <f>FIXED('WinBUGS output'!M3302,2)</f>
        <v>-1.00</v>
      </c>
      <c r="G3303" s="5" t="str">
        <f>FIXED('WinBUGS output'!O3302,2)</f>
        <v>0.84</v>
      </c>
      <c r="H3303" s="38"/>
      <c r="I3303" s="38"/>
      <c r="J3303" s="38"/>
      <c r="X3303" s="5" t="str">
        <f t="shared" si="114"/>
        <v>Interpersonal counselling</v>
      </c>
      <c r="Y3303" s="5" t="str">
        <f t="shared" si="115"/>
        <v>CBT individual (over 15 sessions) + TAU</v>
      </c>
      <c r="Z3303" s="5" t="str">
        <f>FIXED(EXP('WinBUGS output'!N3302),2)</f>
        <v>0.93</v>
      </c>
      <c r="AA3303" s="5" t="str">
        <f>FIXED(EXP('WinBUGS output'!M3302),2)</f>
        <v>0.37</v>
      </c>
      <c r="AB3303" s="5" t="str">
        <f>FIXED(EXP('WinBUGS output'!O3302),2)</f>
        <v>2.32</v>
      </c>
    </row>
    <row r="3304" spans="1:28" x14ac:dyDescent="0.25">
      <c r="A3304" s="15">
        <v>50</v>
      </c>
      <c r="B3304" s="15">
        <v>68</v>
      </c>
      <c r="C3304" s="5" t="str">
        <f>VLOOKUP(A3304,'WinBUGS output'!A:C,3,FALSE)</f>
        <v>Interpersonal counselling</v>
      </c>
      <c r="D3304" s="5" t="str">
        <f>VLOOKUP(B3304,'WinBUGS output'!A:C,3,FALSE)</f>
        <v>Rational emotive behaviour therapy (REBT) individual</v>
      </c>
      <c r="E3304" s="5" t="str">
        <f>FIXED('WinBUGS output'!N3303,2)</f>
        <v>-0.08</v>
      </c>
      <c r="F3304" s="5" t="str">
        <f>FIXED('WinBUGS output'!M3303,2)</f>
        <v>-0.99</v>
      </c>
      <c r="G3304" s="5" t="str">
        <f>FIXED('WinBUGS output'!O3303,2)</f>
        <v>0.82</v>
      </c>
      <c r="H3304" s="38"/>
      <c r="I3304" s="38"/>
      <c r="J3304" s="38"/>
      <c r="X3304" s="5" t="str">
        <f t="shared" si="114"/>
        <v>Interpersonal counselling</v>
      </c>
      <c r="Y3304" s="5" t="str">
        <f t="shared" si="115"/>
        <v>Rational emotive behaviour therapy (REBT) individual</v>
      </c>
      <c r="Z3304" s="5" t="str">
        <f>FIXED(EXP('WinBUGS output'!N3303),2)</f>
        <v>0.92</v>
      </c>
      <c r="AA3304" s="5" t="str">
        <f>FIXED(EXP('WinBUGS output'!M3303),2)</f>
        <v>0.37</v>
      </c>
      <c r="AB3304" s="5" t="str">
        <f>FIXED(EXP('WinBUGS output'!O3303),2)</f>
        <v>2.26</v>
      </c>
    </row>
    <row r="3305" spans="1:28" x14ac:dyDescent="0.25">
      <c r="A3305" s="15">
        <v>50</v>
      </c>
      <c r="B3305" s="15">
        <v>69</v>
      </c>
      <c r="C3305" s="5" t="str">
        <f>VLOOKUP(A3305,'WinBUGS output'!A:C,3,FALSE)</f>
        <v>Interpersonal counselling</v>
      </c>
      <c r="D3305" s="5" t="str">
        <f>VLOOKUP(B3305,'WinBUGS output'!A:C,3,FALSE)</f>
        <v>Third-wave cognitive therapy individual</v>
      </c>
      <c r="E3305" s="5" t="str">
        <f>FIXED('WinBUGS output'!N3304,2)</f>
        <v>-0.12</v>
      </c>
      <c r="F3305" s="5" t="str">
        <f>FIXED('WinBUGS output'!M3304,2)</f>
        <v>-0.95</v>
      </c>
      <c r="G3305" s="5" t="str">
        <f>FIXED('WinBUGS output'!O3304,2)</f>
        <v>0.71</v>
      </c>
      <c r="H3305" s="38"/>
      <c r="I3305" s="38"/>
      <c r="J3305" s="38"/>
      <c r="X3305" s="5" t="str">
        <f t="shared" si="114"/>
        <v>Interpersonal counselling</v>
      </c>
      <c r="Y3305" s="5" t="str">
        <f t="shared" si="115"/>
        <v>Third-wave cognitive therapy individual</v>
      </c>
      <c r="Z3305" s="5" t="str">
        <f>FIXED(EXP('WinBUGS output'!N3304),2)</f>
        <v>0.88</v>
      </c>
      <c r="AA3305" s="5" t="str">
        <f>FIXED(EXP('WinBUGS output'!M3304),2)</f>
        <v>0.39</v>
      </c>
      <c r="AB3305" s="5" t="str">
        <f>FIXED(EXP('WinBUGS output'!O3304),2)</f>
        <v>2.04</v>
      </c>
    </row>
    <row r="3306" spans="1:28" x14ac:dyDescent="0.25">
      <c r="A3306" s="15">
        <v>50</v>
      </c>
      <c r="B3306" s="15">
        <v>70</v>
      </c>
      <c r="C3306" s="5" t="str">
        <f>VLOOKUP(A3306,'WinBUGS output'!A:C,3,FALSE)</f>
        <v>Interpersonal counselling</v>
      </c>
      <c r="D3306" s="5" t="str">
        <f>VLOOKUP(B3306,'WinBUGS output'!A:C,3,FALSE)</f>
        <v>Third-wave cognitive therapy individual + TAU</v>
      </c>
      <c r="E3306" s="5" t="str">
        <f>FIXED('WinBUGS output'!N3305,2)</f>
        <v>-0.09</v>
      </c>
      <c r="F3306" s="5" t="str">
        <f>FIXED('WinBUGS output'!M3305,2)</f>
        <v>-1.02</v>
      </c>
      <c r="G3306" s="5" t="str">
        <f>FIXED('WinBUGS output'!O3305,2)</f>
        <v>0.82</v>
      </c>
      <c r="H3306" s="38"/>
      <c r="I3306" s="38"/>
      <c r="J3306" s="38"/>
      <c r="X3306" s="5" t="str">
        <f t="shared" si="114"/>
        <v>Interpersonal counselling</v>
      </c>
      <c r="Y3306" s="5" t="str">
        <f t="shared" si="115"/>
        <v>Third-wave cognitive therapy individual + TAU</v>
      </c>
      <c r="Z3306" s="5" t="str">
        <f>FIXED(EXP('WinBUGS output'!N3305),2)</f>
        <v>0.92</v>
      </c>
      <c r="AA3306" s="5" t="str">
        <f>FIXED(EXP('WinBUGS output'!M3305),2)</f>
        <v>0.36</v>
      </c>
      <c r="AB3306" s="5" t="str">
        <f>FIXED(EXP('WinBUGS output'!O3305),2)</f>
        <v>2.28</v>
      </c>
    </row>
    <row r="3307" spans="1:28" x14ac:dyDescent="0.25">
      <c r="A3307" s="15">
        <v>50</v>
      </c>
      <c r="B3307" s="15">
        <v>71</v>
      </c>
      <c r="C3307" s="5" t="str">
        <f>VLOOKUP(A3307,'WinBUGS output'!A:C,3,FALSE)</f>
        <v>Interpersonal counselling</v>
      </c>
      <c r="D3307" s="5" t="str">
        <f>VLOOKUP(B3307,'WinBUGS output'!A:C,3,FALSE)</f>
        <v>CBT group (under 15 sessions)</v>
      </c>
      <c r="E3307" s="5" t="str">
        <f>FIXED('WinBUGS output'!N3306,2)</f>
        <v>0.18</v>
      </c>
      <c r="F3307" s="5" t="str">
        <f>FIXED('WinBUGS output'!M3306,2)</f>
        <v>-0.69</v>
      </c>
      <c r="G3307" s="5" t="str">
        <f>FIXED('WinBUGS output'!O3306,2)</f>
        <v>1.11</v>
      </c>
      <c r="H3307" s="38"/>
      <c r="I3307" s="38"/>
      <c r="J3307" s="38"/>
      <c r="X3307" s="5" t="str">
        <f t="shared" si="114"/>
        <v>Interpersonal counselling</v>
      </c>
      <c r="Y3307" s="5" t="str">
        <f t="shared" si="115"/>
        <v>CBT group (under 15 sessions)</v>
      </c>
      <c r="Z3307" s="5" t="str">
        <f>FIXED(EXP('WinBUGS output'!N3306),2)</f>
        <v>1.20</v>
      </c>
      <c r="AA3307" s="5" t="str">
        <f>FIXED(EXP('WinBUGS output'!M3306),2)</f>
        <v>0.50</v>
      </c>
      <c r="AB3307" s="5" t="str">
        <f>FIXED(EXP('WinBUGS output'!O3306),2)</f>
        <v>3.02</v>
      </c>
    </row>
    <row r="3308" spans="1:28" x14ac:dyDescent="0.25">
      <c r="A3308" s="15">
        <v>50</v>
      </c>
      <c r="B3308" s="15">
        <v>72</v>
      </c>
      <c r="C3308" s="5" t="str">
        <f>VLOOKUP(A3308,'WinBUGS output'!A:C,3,FALSE)</f>
        <v>Interpersonal counselling</v>
      </c>
      <c r="D3308" s="5" t="str">
        <f>VLOOKUP(B3308,'WinBUGS output'!A:C,3,FALSE)</f>
        <v>CBT group (under 15 sessions) + TAU</v>
      </c>
      <c r="E3308" s="5" t="str">
        <f>FIXED('WinBUGS output'!N3307,2)</f>
        <v>-0.52</v>
      </c>
      <c r="F3308" s="5" t="str">
        <f>FIXED('WinBUGS output'!M3307,2)</f>
        <v>-1.68</v>
      </c>
      <c r="G3308" s="5" t="str">
        <f>FIXED('WinBUGS output'!O3307,2)</f>
        <v>0.56</v>
      </c>
      <c r="H3308" s="38"/>
      <c r="I3308" s="38"/>
      <c r="J3308" s="38"/>
      <c r="X3308" s="5" t="str">
        <f t="shared" si="114"/>
        <v>Interpersonal counselling</v>
      </c>
      <c r="Y3308" s="5" t="str">
        <f t="shared" si="115"/>
        <v>CBT group (under 15 sessions) + TAU</v>
      </c>
      <c r="Z3308" s="5" t="str">
        <f>FIXED(EXP('WinBUGS output'!N3307),2)</f>
        <v>0.59</v>
      </c>
      <c r="AA3308" s="5" t="str">
        <f>FIXED(EXP('WinBUGS output'!M3307),2)</f>
        <v>0.19</v>
      </c>
      <c r="AB3308" s="5" t="str">
        <f>FIXED(EXP('WinBUGS output'!O3307),2)</f>
        <v>1.75</v>
      </c>
    </row>
    <row r="3309" spans="1:28" x14ac:dyDescent="0.25">
      <c r="A3309" s="15">
        <v>50</v>
      </c>
      <c r="B3309" s="15">
        <v>73</v>
      </c>
      <c r="C3309" s="5" t="str">
        <f>VLOOKUP(A3309,'WinBUGS output'!A:C,3,FALSE)</f>
        <v>Interpersonal counselling</v>
      </c>
      <c r="D3309" s="5" t="str">
        <f>VLOOKUP(B3309,'WinBUGS output'!A:C,3,FALSE)</f>
        <v>CBT group (over 15 sessions)</v>
      </c>
      <c r="E3309" s="5" t="str">
        <f>FIXED('WinBUGS output'!N3308,2)</f>
        <v>0.01</v>
      </c>
      <c r="F3309" s="5" t="str">
        <f>FIXED('WinBUGS output'!M3308,2)</f>
        <v>-1.02</v>
      </c>
      <c r="G3309" s="5" t="str">
        <f>FIXED('WinBUGS output'!O3308,2)</f>
        <v>1.06</v>
      </c>
      <c r="H3309" s="38"/>
      <c r="I3309" s="38"/>
      <c r="J3309" s="38"/>
      <c r="X3309" s="5" t="str">
        <f t="shared" si="114"/>
        <v>Interpersonal counselling</v>
      </c>
      <c r="Y3309" s="5" t="str">
        <f t="shared" si="115"/>
        <v>CBT group (over 15 sessions)</v>
      </c>
      <c r="Z3309" s="5" t="str">
        <f>FIXED(EXP('WinBUGS output'!N3308),2)</f>
        <v>1.01</v>
      </c>
      <c r="AA3309" s="5" t="str">
        <f>FIXED(EXP('WinBUGS output'!M3308),2)</f>
        <v>0.36</v>
      </c>
      <c r="AB3309" s="5" t="str">
        <f>FIXED(EXP('WinBUGS output'!O3308),2)</f>
        <v>2.87</v>
      </c>
    </row>
    <row r="3310" spans="1:28" x14ac:dyDescent="0.25">
      <c r="A3310" s="15">
        <v>50</v>
      </c>
      <c r="B3310" s="15">
        <v>74</v>
      </c>
      <c r="C3310" s="5" t="str">
        <f>VLOOKUP(A3310,'WinBUGS output'!A:C,3,FALSE)</f>
        <v>Interpersonal counselling</v>
      </c>
      <c r="D3310" s="5" t="str">
        <f>VLOOKUP(B3310,'WinBUGS output'!A:C,3,FALSE)</f>
        <v>Coping with Depression course (group)</v>
      </c>
      <c r="E3310" s="5" t="str">
        <f>FIXED('WinBUGS output'!N3309,2)</f>
        <v>0.05</v>
      </c>
      <c r="F3310" s="5" t="str">
        <f>FIXED('WinBUGS output'!M3309,2)</f>
        <v>-0.90</v>
      </c>
      <c r="G3310" s="5" t="str">
        <f>FIXED('WinBUGS output'!O3309,2)</f>
        <v>1.02</v>
      </c>
      <c r="H3310" s="38"/>
      <c r="I3310" s="38"/>
      <c r="J3310" s="38"/>
      <c r="X3310" s="5" t="str">
        <f t="shared" si="114"/>
        <v>Interpersonal counselling</v>
      </c>
      <c r="Y3310" s="5" t="str">
        <f t="shared" si="115"/>
        <v>Coping with Depression course (group)</v>
      </c>
      <c r="Z3310" s="5" t="str">
        <f>FIXED(EXP('WinBUGS output'!N3309),2)</f>
        <v>1.05</v>
      </c>
      <c r="AA3310" s="5" t="str">
        <f>FIXED(EXP('WinBUGS output'!M3309),2)</f>
        <v>0.41</v>
      </c>
      <c r="AB3310" s="5" t="str">
        <f>FIXED(EXP('WinBUGS output'!O3309),2)</f>
        <v>2.76</v>
      </c>
    </row>
    <row r="3311" spans="1:28" x14ac:dyDescent="0.25">
      <c r="A3311" s="15">
        <v>50</v>
      </c>
      <c r="B3311" s="15">
        <v>75</v>
      </c>
      <c r="C3311" s="5" t="str">
        <f>VLOOKUP(A3311,'WinBUGS output'!A:C,3,FALSE)</f>
        <v>Interpersonal counselling</v>
      </c>
      <c r="D3311" s="5" t="str">
        <f>VLOOKUP(B3311,'WinBUGS output'!A:C,3,FALSE)</f>
        <v>Coping with Depression course (group) + TAU</v>
      </c>
      <c r="E3311" s="5" t="str">
        <f>FIXED('WinBUGS output'!N3310,2)</f>
        <v>0.33</v>
      </c>
      <c r="F3311" s="5" t="str">
        <f>FIXED('WinBUGS output'!M3310,2)</f>
        <v>-0.64</v>
      </c>
      <c r="G3311" s="5" t="str">
        <f>FIXED('WinBUGS output'!O3310,2)</f>
        <v>1.40</v>
      </c>
      <c r="H3311" s="38"/>
      <c r="I3311" s="38"/>
      <c r="J3311" s="38"/>
      <c r="X3311" s="5" t="str">
        <f t="shared" si="114"/>
        <v>Interpersonal counselling</v>
      </c>
      <c r="Y3311" s="5" t="str">
        <f t="shared" si="115"/>
        <v>Coping with Depression course (group) + TAU</v>
      </c>
      <c r="Z3311" s="5" t="str">
        <f>FIXED(EXP('WinBUGS output'!N3310),2)</f>
        <v>1.39</v>
      </c>
      <c r="AA3311" s="5" t="str">
        <f>FIXED(EXP('WinBUGS output'!M3310),2)</f>
        <v>0.53</v>
      </c>
      <c r="AB3311" s="5" t="str">
        <f>FIXED(EXP('WinBUGS output'!O3310),2)</f>
        <v>4.06</v>
      </c>
    </row>
    <row r="3312" spans="1:28" x14ac:dyDescent="0.25">
      <c r="A3312" s="15">
        <v>50</v>
      </c>
      <c r="B3312" s="15">
        <v>76</v>
      </c>
      <c r="C3312" s="5" t="str">
        <f>VLOOKUP(A3312,'WinBUGS output'!A:C,3,FALSE)</f>
        <v>Interpersonal counselling</v>
      </c>
      <c r="D3312" s="5" t="str">
        <f>VLOOKUP(B3312,'WinBUGS output'!A:C,3,FALSE)</f>
        <v>Rational emotive behaviour therapy (REBT) group</v>
      </c>
      <c r="E3312" s="5" t="str">
        <f>FIXED('WinBUGS output'!N3311,2)</f>
        <v>-0.23</v>
      </c>
      <c r="F3312" s="5" t="str">
        <f>FIXED('WinBUGS output'!M3311,2)</f>
        <v>-1.45</v>
      </c>
      <c r="G3312" s="5" t="str">
        <f>FIXED('WinBUGS output'!O3311,2)</f>
        <v>0.87</v>
      </c>
      <c r="H3312" s="38"/>
      <c r="I3312" s="38"/>
      <c r="J3312" s="38"/>
      <c r="X3312" s="5" t="str">
        <f t="shared" si="114"/>
        <v>Interpersonal counselling</v>
      </c>
      <c r="Y3312" s="5" t="str">
        <f t="shared" si="115"/>
        <v>Rational emotive behaviour therapy (REBT) group</v>
      </c>
      <c r="Z3312" s="5" t="str">
        <f>FIXED(EXP('WinBUGS output'!N3311),2)</f>
        <v>0.80</v>
      </c>
      <c r="AA3312" s="5" t="str">
        <f>FIXED(EXP('WinBUGS output'!M3311),2)</f>
        <v>0.23</v>
      </c>
      <c r="AB3312" s="5" t="str">
        <f>FIXED(EXP('WinBUGS output'!O3311),2)</f>
        <v>2.38</v>
      </c>
    </row>
    <row r="3313" spans="1:28" x14ac:dyDescent="0.25">
      <c r="A3313" s="15">
        <v>50</v>
      </c>
      <c r="B3313" s="15">
        <v>77</v>
      </c>
      <c r="C3313" s="5" t="str">
        <f>VLOOKUP(A3313,'WinBUGS output'!A:C,3,FALSE)</f>
        <v>Interpersonal counselling</v>
      </c>
      <c r="D3313" s="5" t="str">
        <f>VLOOKUP(B3313,'WinBUGS output'!A:C,3,FALSE)</f>
        <v>Third-wave cognitive therapy group</v>
      </c>
      <c r="E3313" s="5" t="str">
        <f>FIXED('WinBUGS output'!N3312,2)</f>
        <v>0.21</v>
      </c>
      <c r="F3313" s="5" t="str">
        <f>FIXED('WinBUGS output'!M3312,2)</f>
        <v>-0.78</v>
      </c>
      <c r="G3313" s="5" t="str">
        <f>FIXED('WinBUGS output'!O3312,2)</f>
        <v>1.28</v>
      </c>
      <c r="H3313" s="38"/>
      <c r="I3313" s="38"/>
      <c r="J3313" s="38"/>
      <c r="X3313" s="5" t="str">
        <f t="shared" si="114"/>
        <v>Interpersonal counselling</v>
      </c>
      <c r="Y3313" s="5" t="str">
        <f t="shared" si="115"/>
        <v>Third-wave cognitive therapy group</v>
      </c>
      <c r="Z3313" s="5" t="str">
        <f>FIXED(EXP('WinBUGS output'!N3312),2)</f>
        <v>1.23</v>
      </c>
      <c r="AA3313" s="5" t="str">
        <f>FIXED(EXP('WinBUGS output'!M3312),2)</f>
        <v>0.46</v>
      </c>
      <c r="AB3313" s="5" t="str">
        <f>FIXED(EXP('WinBUGS output'!O3312),2)</f>
        <v>3.60</v>
      </c>
    </row>
    <row r="3314" spans="1:28" x14ac:dyDescent="0.25">
      <c r="A3314" s="15">
        <v>50</v>
      </c>
      <c r="B3314" s="15">
        <v>78</v>
      </c>
      <c r="C3314" s="5" t="str">
        <f>VLOOKUP(A3314,'WinBUGS output'!A:C,3,FALSE)</f>
        <v>Interpersonal counselling</v>
      </c>
      <c r="D3314" s="5" t="str">
        <f>VLOOKUP(B3314,'WinBUGS output'!A:C,3,FALSE)</f>
        <v>Third-wave cognitive therapy group + TAU</v>
      </c>
      <c r="E3314" s="5" t="str">
        <f>FIXED('WinBUGS output'!N3313,2)</f>
        <v>-0.12</v>
      </c>
      <c r="F3314" s="5" t="str">
        <f>FIXED('WinBUGS output'!M3313,2)</f>
        <v>-1.25</v>
      </c>
      <c r="G3314" s="5" t="str">
        <f>FIXED('WinBUGS output'!O3313,2)</f>
        <v>0.97</v>
      </c>
      <c r="H3314" s="38"/>
      <c r="I3314" s="38"/>
      <c r="J3314" s="38"/>
      <c r="X3314" s="5" t="str">
        <f t="shared" si="114"/>
        <v>Interpersonal counselling</v>
      </c>
      <c r="Y3314" s="5" t="str">
        <f t="shared" si="115"/>
        <v>Third-wave cognitive therapy group + TAU</v>
      </c>
      <c r="Z3314" s="5" t="str">
        <f>FIXED(EXP('WinBUGS output'!N3313),2)</f>
        <v>0.89</v>
      </c>
      <c r="AA3314" s="5" t="str">
        <f>FIXED(EXP('WinBUGS output'!M3313),2)</f>
        <v>0.29</v>
      </c>
      <c r="AB3314" s="5" t="str">
        <f>FIXED(EXP('WinBUGS output'!O3313),2)</f>
        <v>2.63</v>
      </c>
    </row>
    <row r="3315" spans="1:28" x14ac:dyDescent="0.25">
      <c r="A3315" s="15">
        <v>50</v>
      </c>
      <c r="B3315" s="15">
        <v>79</v>
      </c>
      <c r="C3315" s="5" t="str">
        <f>VLOOKUP(A3315,'WinBUGS output'!A:C,3,FALSE)</f>
        <v>Interpersonal counselling</v>
      </c>
      <c r="D3315" s="5" t="str">
        <f>VLOOKUP(B3315,'WinBUGS output'!A:C,3,FALSE)</f>
        <v>CBT individual (over 15 sessions) + any AD</v>
      </c>
      <c r="E3315" s="5" t="str">
        <f>FIXED('WinBUGS output'!N3314,2)</f>
        <v>0.43</v>
      </c>
      <c r="F3315" s="5" t="str">
        <f>FIXED('WinBUGS output'!M3314,2)</f>
        <v>-0.72</v>
      </c>
      <c r="G3315" s="5" t="str">
        <f>FIXED('WinBUGS output'!O3314,2)</f>
        <v>1.66</v>
      </c>
      <c r="H3315" s="38"/>
      <c r="I3315" s="38"/>
      <c r="J3315" s="38"/>
      <c r="X3315" s="5" t="str">
        <f t="shared" si="114"/>
        <v>Interpersonal counselling</v>
      </c>
      <c r="Y3315" s="5" t="str">
        <f t="shared" si="115"/>
        <v>CBT individual (over 15 sessions) + any AD</v>
      </c>
      <c r="Z3315" s="5" t="str">
        <f>FIXED(EXP('WinBUGS output'!N3314),2)</f>
        <v>1.54</v>
      </c>
      <c r="AA3315" s="5" t="str">
        <f>FIXED(EXP('WinBUGS output'!M3314),2)</f>
        <v>0.48</v>
      </c>
      <c r="AB3315" s="5" t="str">
        <f>FIXED(EXP('WinBUGS output'!O3314),2)</f>
        <v>5.23</v>
      </c>
    </row>
    <row r="3316" spans="1:28" x14ac:dyDescent="0.25">
      <c r="A3316" s="15">
        <v>50</v>
      </c>
      <c r="B3316" s="15">
        <v>80</v>
      </c>
      <c r="C3316" s="5" t="str">
        <f>VLOOKUP(A3316,'WinBUGS output'!A:C,3,FALSE)</f>
        <v>Interpersonal counselling</v>
      </c>
      <c r="D3316" s="5" t="str">
        <f>VLOOKUP(B3316,'WinBUGS output'!A:C,3,FALSE)</f>
        <v>CBT individual (over 15 sessions) + any TCA</v>
      </c>
      <c r="E3316" s="5" t="str">
        <f>FIXED('WinBUGS output'!N3315,2)</f>
        <v>0.34</v>
      </c>
      <c r="F3316" s="5" t="str">
        <f>FIXED('WinBUGS output'!M3315,2)</f>
        <v>-0.69</v>
      </c>
      <c r="G3316" s="5" t="str">
        <f>FIXED('WinBUGS output'!O3315,2)</f>
        <v>1.37</v>
      </c>
      <c r="H3316" s="38"/>
      <c r="I3316" s="38"/>
      <c r="J3316" s="38"/>
      <c r="X3316" s="5" t="str">
        <f t="shared" si="114"/>
        <v>Interpersonal counselling</v>
      </c>
      <c r="Y3316" s="5" t="str">
        <f t="shared" si="115"/>
        <v>CBT individual (over 15 sessions) + any TCA</v>
      </c>
      <c r="Z3316" s="5" t="str">
        <f>FIXED(EXP('WinBUGS output'!N3315),2)</f>
        <v>1.40</v>
      </c>
      <c r="AA3316" s="5" t="str">
        <f>FIXED(EXP('WinBUGS output'!M3315),2)</f>
        <v>0.50</v>
      </c>
      <c r="AB3316" s="5" t="str">
        <f>FIXED(EXP('WinBUGS output'!O3315),2)</f>
        <v>3.92</v>
      </c>
    </row>
    <row r="3317" spans="1:28" x14ac:dyDescent="0.25">
      <c r="A3317" s="15">
        <v>50</v>
      </c>
      <c r="B3317" s="15">
        <v>81</v>
      </c>
      <c r="C3317" s="5" t="str">
        <f>VLOOKUP(A3317,'WinBUGS output'!A:C,3,FALSE)</f>
        <v>Interpersonal counselling</v>
      </c>
      <c r="D3317" s="5" t="str">
        <f>VLOOKUP(B3317,'WinBUGS output'!A:C,3,FALSE)</f>
        <v>CBT individual (over 15 sessions) + imipramine</v>
      </c>
      <c r="E3317" s="5" t="str">
        <f>FIXED('WinBUGS output'!N3316,2)</f>
        <v>0.32</v>
      </c>
      <c r="F3317" s="5" t="str">
        <f>FIXED('WinBUGS output'!M3316,2)</f>
        <v>-0.77</v>
      </c>
      <c r="G3317" s="5" t="str">
        <f>FIXED('WinBUGS output'!O3316,2)</f>
        <v>1.41</v>
      </c>
      <c r="H3317" s="38"/>
      <c r="I3317" s="38"/>
      <c r="J3317" s="38"/>
      <c r="X3317" s="5" t="str">
        <f t="shared" si="114"/>
        <v>Interpersonal counselling</v>
      </c>
      <c r="Y3317" s="5" t="str">
        <f t="shared" si="115"/>
        <v>CBT individual (over 15 sessions) + imipramine</v>
      </c>
      <c r="Z3317" s="5" t="str">
        <f>FIXED(EXP('WinBUGS output'!N3316),2)</f>
        <v>1.38</v>
      </c>
      <c r="AA3317" s="5" t="str">
        <f>FIXED(EXP('WinBUGS output'!M3316),2)</f>
        <v>0.46</v>
      </c>
      <c r="AB3317" s="5" t="str">
        <f>FIXED(EXP('WinBUGS output'!O3316),2)</f>
        <v>4.10</v>
      </c>
    </row>
    <row r="3318" spans="1:28" x14ac:dyDescent="0.25">
      <c r="A3318" s="15">
        <v>50</v>
      </c>
      <c r="B3318" s="15">
        <v>82</v>
      </c>
      <c r="C3318" s="5" t="str">
        <f>VLOOKUP(A3318,'WinBUGS output'!A:C,3,FALSE)</f>
        <v>Interpersonal counselling</v>
      </c>
      <c r="D3318" s="5" t="str">
        <f>VLOOKUP(B3318,'WinBUGS output'!A:C,3,FALSE)</f>
        <v>CBT group (under 15 sessions) + imipramine</v>
      </c>
      <c r="E3318" s="5" t="str">
        <f>FIXED('WinBUGS output'!N3317,2)</f>
        <v>1.19</v>
      </c>
      <c r="F3318" s="5" t="str">
        <f>FIXED('WinBUGS output'!M3317,2)</f>
        <v>-0.39</v>
      </c>
      <c r="G3318" s="5" t="str">
        <f>FIXED('WinBUGS output'!O3317,2)</f>
        <v>2.79</v>
      </c>
      <c r="H3318" s="38"/>
      <c r="I3318" s="38"/>
      <c r="J3318" s="38"/>
      <c r="X3318" s="5" t="str">
        <f t="shared" si="114"/>
        <v>Interpersonal counselling</v>
      </c>
      <c r="Y3318" s="5" t="str">
        <f t="shared" si="115"/>
        <v>CBT group (under 15 sessions) + imipramine</v>
      </c>
      <c r="Z3318" s="5" t="str">
        <f>FIXED(EXP('WinBUGS output'!N3317),2)</f>
        <v>3.27</v>
      </c>
      <c r="AA3318" s="5" t="str">
        <f>FIXED(EXP('WinBUGS output'!M3317),2)</f>
        <v>0.68</v>
      </c>
      <c r="AB3318" s="5" t="str">
        <f>FIXED(EXP('WinBUGS output'!O3317),2)</f>
        <v>16.31</v>
      </c>
    </row>
    <row r="3319" spans="1:28" x14ac:dyDescent="0.25">
      <c r="A3319" s="15">
        <v>50</v>
      </c>
      <c r="B3319" s="15">
        <v>83</v>
      </c>
      <c r="C3319" s="5" t="str">
        <f>VLOOKUP(A3319,'WinBUGS output'!A:C,3,FALSE)</f>
        <v>Interpersonal counselling</v>
      </c>
      <c r="D3319" s="5" t="str">
        <f>VLOOKUP(B3319,'WinBUGS output'!A:C,3,FALSE)</f>
        <v>Problem solving individual + any SSRI</v>
      </c>
      <c r="E3319" s="5" t="str">
        <f>FIXED('WinBUGS output'!N3318,2)</f>
        <v>-0.48</v>
      </c>
      <c r="F3319" s="5" t="str">
        <f>FIXED('WinBUGS output'!M3318,2)</f>
        <v>-1.99</v>
      </c>
      <c r="G3319" s="5" t="str">
        <f>FIXED('WinBUGS output'!O3318,2)</f>
        <v>0.98</v>
      </c>
      <c r="H3319" s="38"/>
      <c r="I3319" s="38"/>
      <c r="J3319" s="38"/>
      <c r="X3319" s="5" t="str">
        <f t="shared" si="114"/>
        <v>Interpersonal counselling</v>
      </c>
      <c r="Y3319" s="5" t="str">
        <f t="shared" si="115"/>
        <v>Problem solving individual + any SSRI</v>
      </c>
      <c r="Z3319" s="5" t="str">
        <f>FIXED(EXP('WinBUGS output'!N3318),2)</f>
        <v>0.62</v>
      </c>
      <c r="AA3319" s="5" t="str">
        <f>FIXED(EXP('WinBUGS output'!M3318),2)</f>
        <v>0.14</v>
      </c>
      <c r="AB3319" s="5" t="str">
        <f>FIXED(EXP('WinBUGS output'!O3318),2)</f>
        <v>2.65</v>
      </c>
    </row>
    <row r="3320" spans="1:28" x14ac:dyDescent="0.25">
      <c r="A3320" s="15">
        <v>50</v>
      </c>
      <c r="B3320" s="15">
        <v>84</v>
      </c>
      <c r="C3320" s="5" t="str">
        <f>VLOOKUP(A3320,'WinBUGS output'!A:C,3,FALSE)</f>
        <v>Interpersonal counselling</v>
      </c>
      <c r="D3320" s="5" t="str">
        <f>VLOOKUP(B3320,'WinBUGS output'!A:C,3,FALSE)</f>
        <v>Supportive psychotherapy + any SSRI</v>
      </c>
      <c r="E3320" s="5" t="str">
        <f>FIXED('WinBUGS output'!N3319,2)</f>
        <v>0.25</v>
      </c>
      <c r="F3320" s="5" t="str">
        <f>FIXED('WinBUGS output'!M3319,2)</f>
        <v>-1.68</v>
      </c>
      <c r="G3320" s="5" t="str">
        <f>FIXED('WinBUGS output'!O3319,2)</f>
        <v>2.18</v>
      </c>
      <c r="H3320" s="38"/>
      <c r="I3320" s="38"/>
      <c r="J3320" s="38"/>
      <c r="X3320" s="5" t="str">
        <f t="shared" si="114"/>
        <v>Interpersonal counselling</v>
      </c>
      <c r="Y3320" s="5" t="str">
        <f t="shared" si="115"/>
        <v>Supportive psychotherapy + any SSRI</v>
      </c>
      <c r="Z3320" s="5" t="str">
        <f>FIXED(EXP('WinBUGS output'!N3319),2)</f>
        <v>1.29</v>
      </c>
      <c r="AA3320" s="5" t="str">
        <f>FIXED(EXP('WinBUGS output'!M3319),2)</f>
        <v>0.19</v>
      </c>
      <c r="AB3320" s="5" t="str">
        <f>FIXED(EXP('WinBUGS output'!O3319),2)</f>
        <v>8.84</v>
      </c>
    </row>
    <row r="3321" spans="1:28" x14ac:dyDescent="0.25">
      <c r="A3321" s="15">
        <v>50</v>
      </c>
      <c r="B3321" s="15">
        <v>85</v>
      </c>
      <c r="C3321" s="5" t="str">
        <f>VLOOKUP(A3321,'WinBUGS output'!A:C,3,FALSE)</f>
        <v>Interpersonal counselling</v>
      </c>
      <c r="D3321" s="5" t="str">
        <f>VLOOKUP(B3321,'WinBUGS output'!A:C,3,FALSE)</f>
        <v>Interpersonal psychotherapy (IPT) + any AD</v>
      </c>
      <c r="E3321" s="5" t="str">
        <f>FIXED('WinBUGS output'!N3320,2)</f>
        <v>0.11</v>
      </c>
      <c r="F3321" s="5" t="str">
        <f>FIXED('WinBUGS output'!M3320,2)</f>
        <v>-1.25</v>
      </c>
      <c r="G3321" s="5" t="str">
        <f>FIXED('WinBUGS output'!O3320,2)</f>
        <v>1.49</v>
      </c>
      <c r="H3321" s="38"/>
      <c r="I3321" s="38"/>
      <c r="J3321" s="38"/>
      <c r="X3321" s="5" t="str">
        <f t="shared" si="114"/>
        <v>Interpersonal counselling</v>
      </c>
      <c r="Y3321" s="5" t="str">
        <f t="shared" si="115"/>
        <v>Interpersonal psychotherapy (IPT) + any AD</v>
      </c>
      <c r="Z3321" s="5" t="str">
        <f>FIXED(EXP('WinBUGS output'!N3320),2)</f>
        <v>1.12</v>
      </c>
      <c r="AA3321" s="5" t="str">
        <f>FIXED(EXP('WinBUGS output'!M3320),2)</f>
        <v>0.29</v>
      </c>
      <c r="AB3321" s="5" t="str">
        <f>FIXED(EXP('WinBUGS output'!O3320),2)</f>
        <v>4.42</v>
      </c>
    </row>
    <row r="3322" spans="1:28" x14ac:dyDescent="0.25">
      <c r="A3322" s="15">
        <v>50</v>
      </c>
      <c r="B3322" s="15">
        <v>86</v>
      </c>
      <c r="C3322" s="5" t="str">
        <f>VLOOKUP(A3322,'WinBUGS output'!A:C,3,FALSE)</f>
        <v>Interpersonal counselling</v>
      </c>
      <c r="D3322" s="5" t="str">
        <f>VLOOKUP(B3322,'WinBUGS output'!A:C,3,FALSE)</f>
        <v>Interpersonal psychotherapy (IPT) + imipramine</v>
      </c>
      <c r="E3322" s="5" t="str">
        <f>FIXED('WinBUGS output'!N3321,2)</f>
        <v>0.00</v>
      </c>
      <c r="F3322" s="5" t="str">
        <f>FIXED('WinBUGS output'!M3321,2)</f>
        <v>-1.50</v>
      </c>
      <c r="G3322" s="5" t="str">
        <f>FIXED('WinBUGS output'!O3321,2)</f>
        <v>1.50</v>
      </c>
      <c r="H3322" s="38"/>
      <c r="I3322" s="38"/>
      <c r="J3322" s="38"/>
      <c r="X3322" s="5" t="str">
        <f t="shared" si="114"/>
        <v>Interpersonal counselling</v>
      </c>
      <c r="Y3322" s="5" t="str">
        <f t="shared" si="115"/>
        <v>Interpersonal psychotherapy (IPT) + imipramine</v>
      </c>
      <c r="Z3322" s="5" t="str">
        <f>FIXED(EXP('WinBUGS output'!N3321),2)</f>
        <v>1.00</v>
      </c>
      <c r="AA3322" s="5" t="str">
        <f>FIXED(EXP('WinBUGS output'!M3321),2)</f>
        <v>0.22</v>
      </c>
      <c r="AB3322" s="5" t="str">
        <f>FIXED(EXP('WinBUGS output'!O3321),2)</f>
        <v>4.48</v>
      </c>
    </row>
    <row r="3323" spans="1:28" x14ac:dyDescent="0.25">
      <c r="A3323" s="15">
        <v>50</v>
      </c>
      <c r="B3323" s="15">
        <v>87</v>
      </c>
      <c r="C3323" s="5" t="str">
        <f>VLOOKUP(A3323,'WinBUGS output'!A:C,3,FALSE)</f>
        <v>Interpersonal counselling</v>
      </c>
      <c r="D3323" s="5" t="str">
        <f>VLOOKUP(B3323,'WinBUGS output'!A:C,3,FALSE)</f>
        <v>Short-term psychodynamic psychotherapy individual + Any AD</v>
      </c>
      <c r="E3323" s="5" t="str">
        <f>FIXED('WinBUGS output'!N3322,2)</f>
        <v>0.75</v>
      </c>
      <c r="F3323" s="5" t="str">
        <f>FIXED('WinBUGS output'!M3322,2)</f>
        <v>-0.25</v>
      </c>
      <c r="G3323" s="5" t="str">
        <f>FIXED('WinBUGS output'!O3322,2)</f>
        <v>1.79</v>
      </c>
      <c r="H3323" s="38"/>
      <c r="I3323" s="38"/>
      <c r="J3323" s="38"/>
      <c r="X3323" s="5" t="str">
        <f t="shared" si="114"/>
        <v>Interpersonal counselling</v>
      </c>
      <c r="Y3323" s="5" t="str">
        <f t="shared" si="115"/>
        <v>Short-term psychodynamic psychotherapy individual + Any AD</v>
      </c>
      <c r="Z3323" s="5" t="str">
        <f>FIXED(EXP('WinBUGS output'!N3322),2)</f>
        <v>2.12</v>
      </c>
      <c r="AA3323" s="5" t="str">
        <f>FIXED(EXP('WinBUGS output'!M3322),2)</f>
        <v>0.78</v>
      </c>
      <c r="AB3323" s="5" t="str">
        <f>FIXED(EXP('WinBUGS output'!O3322),2)</f>
        <v>6.01</v>
      </c>
    </row>
    <row r="3324" spans="1:28" x14ac:dyDescent="0.25">
      <c r="A3324" s="15">
        <v>50</v>
      </c>
      <c r="B3324" s="15">
        <v>88</v>
      </c>
      <c r="C3324" s="5" t="str">
        <f>VLOOKUP(A3324,'WinBUGS output'!A:C,3,FALSE)</f>
        <v>Interpersonal counselling</v>
      </c>
      <c r="D3324" s="5" t="str">
        <f>VLOOKUP(B3324,'WinBUGS output'!A:C,3,FALSE)</f>
        <v>Short-term psychodynamic psychotherapy individual + any SSRI</v>
      </c>
      <c r="E3324" s="5" t="str">
        <f>FIXED('WinBUGS output'!N3323,2)</f>
        <v>0.73</v>
      </c>
      <c r="F3324" s="5" t="str">
        <f>FIXED('WinBUGS output'!M3323,2)</f>
        <v>-0.47</v>
      </c>
      <c r="G3324" s="5" t="str">
        <f>FIXED('WinBUGS output'!O3323,2)</f>
        <v>1.97</v>
      </c>
      <c r="H3324" s="38"/>
      <c r="I3324" s="38"/>
      <c r="J3324" s="38"/>
      <c r="X3324" s="5" t="str">
        <f t="shared" si="114"/>
        <v>Interpersonal counselling</v>
      </c>
      <c r="Y3324" s="5" t="str">
        <f t="shared" si="115"/>
        <v>Short-term psychodynamic psychotherapy individual + any SSRI</v>
      </c>
      <c r="Z3324" s="5" t="str">
        <f>FIXED(EXP('WinBUGS output'!N3323),2)</f>
        <v>2.09</v>
      </c>
      <c r="AA3324" s="5" t="str">
        <f>FIXED(EXP('WinBUGS output'!M3323),2)</f>
        <v>0.63</v>
      </c>
      <c r="AB3324" s="5" t="str">
        <f>FIXED(EXP('WinBUGS output'!O3323),2)</f>
        <v>7.14</v>
      </c>
    </row>
    <row r="3325" spans="1:28" x14ac:dyDescent="0.25">
      <c r="A3325" s="15">
        <v>50</v>
      </c>
      <c r="B3325" s="15">
        <v>89</v>
      </c>
      <c r="C3325" s="5" t="str">
        <f>VLOOKUP(A3325,'WinBUGS output'!A:C,3,FALSE)</f>
        <v>Interpersonal counselling</v>
      </c>
      <c r="D3325" s="5" t="str">
        <f>VLOOKUP(B3325,'WinBUGS output'!A:C,3,FALSE)</f>
        <v>CBT individual (over 15 sessions) + Pill placebo</v>
      </c>
      <c r="E3325" s="5" t="str">
        <f>FIXED('WinBUGS output'!N3324,2)</f>
        <v>-0.84</v>
      </c>
      <c r="F3325" s="5" t="str">
        <f>FIXED('WinBUGS output'!M3324,2)</f>
        <v>-2.28</v>
      </c>
      <c r="G3325" s="5" t="str">
        <f>FIXED('WinBUGS output'!O3324,2)</f>
        <v>0.51</v>
      </c>
      <c r="H3325" s="38"/>
      <c r="I3325" s="38"/>
      <c r="J3325" s="38"/>
      <c r="X3325" s="5" t="str">
        <f t="shared" si="114"/>
        <v>Interpersonal counselling</v>
      </c>
      <c r="Y3325" s="5" t="str">
        <f t="shared" si="115"/>
        <v>CBT individual (over 15 sessions) + Pill placebo</v>
      </c>
      <c r="Z3325" s="5" t="str">
        <f>FIXED(EXP('WinBUGS output'!N3324),2)</f>
        <v>0.43</v>
      </c>
      <c r="AA3325" s="5" t="str">
        <f>FIXED(EXP('WinBUGS output'!M3324),2)</f>
        <v>0.10</v>
      </c>
      <c r="AB3325" s="5" t="str">
        <f>FIXED(EXP('WinBUGS output'!O3324),2)</f>
        <v>1.67</v>
      </c>
    </row>
    <row r="3326" spans="1:28" x14ac:dyDescent="0.25">
      <c r="A3326" s="15">
        <v>50</v>
      </c>
      <c r="B3326" s="15">
        <v>90</v>
      </c>
      <c r="C3326" s="5" t="str">
        <f>VLOOKUP(A3326,'WinBUGS output'!A:C,3,FALSE)</f>
        <v>Interpersonal counselling</v>
      </c>
      <c r="D3326" s="5" t="str">
        <f>VLOOKUP(B3326,'WinBUGS output'!A:C,3,FALSE)</f>
        <v xml:space="preserve">Interpersonal psychotherapy (IPT) + Pill placebo </v>
      </c>
      <c r="E3326" s="5" t="str">
        <f>FIXED('WinBUGS output'!N3325,2)</f>
        <v>-0.67</v>
      </c>
      <c r="F3326" s="5" t="str">
        <f>FIXED('WinBUGS output'!M3325,2)</f>
        <v>-1.97</v>
      </c>
      <c r="G3326" s="5" t="str">
        <f>FIXED('WinBUGS output'!O3325,2)</f>
        <v>0.62</v>
      </c>
      <c r="H3326" s="38"/>
      <c r="I3326" s="38"/>
      <c r="J3326" s="38"/>
      <c r="X3326" s="5" t="str">
        <f t="shared" si="114"/>
        <v>Interpersonal counselling</v>
      </c>
      <c r="Y3326" s="5" t="str">
        <f t="shared" si="115"/>
        <v xml:space="preserve">Interpersonal psychotherapy (IPT) + Pill placebo </v>
      </c>
      <c r="Z3326" s="5" t="str">
        <f>FIXED(EXP('WinBUGS output'!N3325),2)</f>
        <v>0.51</v>
      </c>
      <c r="AA3326" s="5" t="str">
        <f>FIXED(EXP('WinBUGS output'!M3325),2)</f>
        <v>0.14</v>
      </c>
      <c r="AB3326" s="5" t="str">
        <f>FIXED(EXP('WinBUGS output'!O3325),2)</f>
        <v>1.86</v>
      </c>
    </row>
    <row r="3327" spans="1:28" x14ac:dyDescent="0.25">
      <c r="A3327" s="15">
        <v>50</v>
      </c>
      <c r="B3327" s="15">
        <v>91</v>
      </c>
      <c r="C3327" s="5" t="str">
        <f>VLOOKUP(A3327,'WinBUGS output'!A:C,3,FALSE)</f>
        <v>Interpersonal counselling</v>
      </c>
      <c r="D3327" s="5" t="str">
        <f>VLOOKUP(B3327,'WinBUGS output'!A:C,3,FALSE)</f>
        <v>Exercise + CBT individual (under 15 sessions)</v>
      </c>
      <c r="E3327" s="5" t="str">
        <f>FIXED('WinBUGS output'!N3326,2)</f>
        <v>-0.09</v>
      </c>
      <c r="F3327" s="5" t="str">
        <f>FIXED('WinBUGS output'!M3326,2)</f>
        <v>-1.31</v>
      </c>
      <c r="G3327" s="5" t="str">
        <f>FIXED('WinBUGS output'!O3326,2)</f>
        <v>1.07</v>
      </c>
      <c r="H3327" s="38"/>
      <c r="I3327" s="38"/>
      <c r="J3327" s="38"/>
      <c r="X3327" s="5" t="str">
        <f t="shared" si="114"/>
        <v>Interpersonal counselling</v>
      </c>
      <c r="Y3327" s="5" t="str">
        <f t="shared" si="115"/>
        <v>Exercise + CBT individual (under 15 sessions)</v>
      </c>
      <c r="Z3327" s="5" t="str">
        <f>FIXED(EXP('WinBUGS output'!N3326),2)</f>
        <v>0.91</v>
      </c>
      <c r="AA3327" s="5" t="str">
        <f>FIXED(EXP('WinBUGS output'!M3326),2)</f>
        <v>0.27</v>
      </c>
      <c r="AB3327" s="5" t="str">
        <f>FIXED(EXP('WinBUGS output'!O3326),2)</f>
        <v>2.93</v>
      </c>
    </row>
    <row r="3328" spans="1:28" x14ac:dyDescent="0.25">
      <c r="A3328" s="15">
        <v>50</v>
      </c>
      <c r="B3328" s="15">
        <v>92</v>
      </c>
      <c r="C3328" s="5" t="str">
        <f>VLOOKUP(A3328,'WinBUGS output'!A:C,3,FALSE)</f>
        <v>Interpersonal counselling</v>
      </c>
      <c r="D3328" s="5" t="str">
        <f>VLOOKUP(B3328,'WinBUGS output'!A:C,3,FALSE)</f>
        <v>Exercise + Sertraline</v>
      </c>
      <c r="E3328" s="5" t="str">
        <f>FIXED('WinBUGS output'!N3327,2)</f>
        <v>0.02</v>
      </c>
      <c r="F3328" s="5" t="str">
        <f>FIXED('WinBUGS output'!M3327,2)</f>
        <v>-0.93</v>
      </c>
      <c r="G3328" s="5" t="str">
        <f>FIXED('WinBUGS output'!O3327,2)</f>
        <v>1.01</v>
      </c>
      <c r="H3328" s="38"/>
      <c r="I3328" s="38"/>
      <c r="J3328" s="38"/>
      <c r="X3328" s="5" t="str">
        <f t="shared" si="114"/>
        <v>Interpersonal counselling</v>
      </c>
      <c r="Y3328" s="5" t="str">
        <f t="shared" si="115"/>
        <v>Exercise + Sertraline</v>
      </c>
      <c r="Z3328" s="5" t="str">
        <f>FIXED(EXP('WinBUGS output'!N3327),2)</f>
        <v>1.02</v>
      </c>
      <c r="AA3328" s="5" t="str">
        <f>FIXED(EXP('WinBUGS output'!M3327),2)</f>
        <v>0.39</v>
      </c>
      <c r="AB3328" s="5" t="str">
        <f>FIXED(EXP('WinBUGS output'!O3327),2)</f>
        <v>2.74</v>
      </c>
    </row>
    <row r="3329" spans="1:28" x14ac:dyDescent="0.25">
      <c r="A3329" s="15">
        <v>51</v>
      </c>
      <c r="B3329" s="15">
        <v>52</v>
      </c>
      <c r="C3329" s="5" t="str">
        <f>VLOOKUP(A3329,'WinBUGS output'!A:C,3,FALSE)</f>
        <v>Non-directive counselling</v>
      </c>
      <c r="D3329" s="5" t="str">
        <f>VLOOKUP(B3329,'WinBUGS output'!A:C,3,FALSE)</f>
        <v>Non-directive counselling + TAU</v>
      </c>
      <c r="E3329" s="5" t="str">
        <f>FIXED('WinBUGS output'!N3328,2)</f>
        <v>-0.02</v>
      </c>
      <c r="F3329" s="5" t="str">
        <f>FIXED('WinBUGS output'!M3328,2)</f>
        <v>-0.82</v>
      </c>
      <c r="G3329" s="5" t="str">
        <f>FIXED('WinBUGS output'!O3328,2)</f>
        <v>0.73</v>
      </c>
      <c r="H3329" s="38"/>
      <c r="I3329" s="38"/>
      <c r="J3329" s="38"/>
      <c r="X3329" s="5" t="str">
        <f t="shared" si="114"/>
        <v>Non-directive counselling</v>
      </c>
      <c r="Y3329" s="5" t="str">
        <f t="shared" si="115"/>
        <v>Non-directive counselling + TAU</v>
      </c>
      <c r="Z3329" s="5" t="str">
        <f>FIXED(EXP('WinBUGS output'!N3328),2)</f>
        <v>0.98</v>
      </c>
      <c r="AA3329" s="5" t="str">
        <f>FIXED(EXP('WinBUGS output'!M3328),2)</f>
        <v>0.44</v>
      </c>
      <c r="AB3329" s="5" t="str">
        <f>FIXED(EXP('WinBUGS output'!O3328),2)</f>
        <v>2.09</v>
      </c>
    </row>
    <row r="3330" spans="1:28" x14ac:dyDescent="0.25">
      <c r="A3330" s="15">
        <v>51</v>
      </c>
      <c r="B3330" s="15">
        <v>53</v>
      </c>
      <c r="C3330" s="5" t="str">
        <f>VLOOKUP(A3330,'WinBUGS output'!A:C,3,FALSE)</f>
        <v>Non-directive counselling</v>
      </c>
      <c r="D3330" s="5" t="str">
        <f>VLOOKUP(B3330,'WinBUGS output'!A:C,3,FALSE)</f>
        <v>Psychodynamic counselling + TAU</v>
      </c>
      <c r="E3330" s="5" t="str">
        <f>FIXED('WinBUGS output'!N3329,2)</f>
        <v>-0.09</v>
      </c>
      <c r="F3330" s="5" t="str">
        <f>FIXED('WinBUGS output'!M3329,2)</f>
        <v>-1.02</v>
      </c>
      <c r="G3330" s="5" t="str">
        <f>FIXED('WinBUGS output'!O3329,2)</f>
        <v>0.64</v>
      </c>
      <c r="H3330" s="38"/>
      <c r="I3330" s="38"/>
      <c r="J3330" s="38"/>
      <c r="X3330" s="5" t="str">
        <f t="shared" si="114"/>
        <v>Non-directive counselling</v>
      </c>
      <c r="Y3330" s="5" t="str">
        <f t="shared" si="115"/>
        <v>Psychodynamic counselling + TAU</v>
      </c>
      <c r="Z3330" s="5" t="str">
        <f>FIXED(EXP('WinBUGS output'!N3329),2)</f>
        <v>0.91</v>
      </c>
      <c r="AA3330" s="5" t="str">
        <f>FIXED(EXP('WinBUGS output'!M3329),2)</f>
        <v>0.36</v>
      </c>
      <c r="AB3330" s="5" t="str">
        <f>FIXED(EXP('WinBUGS output'!O3329),2)</f>
        <v>1.89</v>
      </c>
    </row>
    <row r="3331" spans="1:28" x14ac:dyDescent="0.25">
      <c r="A3331" s="15">
        <v>51</v>
      </c>
      <c r="B3331" s="15">
        <v>54</v>
      </c>
      <c r="C3331" s="5" t="str">
        <f>VLOOKUP(A3331,'WinBUGS output'!A:C,3,FALSE)</f>
        <v>Non-directive counselling</v>
      </c>
      <c r="D3331" s="5" t="str">
        <f>VLOOKUP(B3331,'WinBUGS output'!A:C,3,FALSE)</f>
        <v>Relational client-centered therapy</v>
      </c>
      <c r="E3331" s="5" t="str">
        <f>FIXED('WinBUGS output'!N3330,2)</f>
        <v>-0.11</v>
      </c>
      <c r="F3331" s="5" t="str">
        <f>FIXED('WinBUGS output'!M3330,2)</f>
        <v>-1.14</v>
      </c>
      <c r="G3331" s="5" t="str">
        <f>FIXED('WinBUGS output'!O3330,2)</f>
        <v>0.66</v>
      </c>
      <c r="H3331" s="38"/>
      <c r="I3331" s="38"/>
      <c r="J3331" s="38"/>
      <c r="X3331" s="5" t="str">
        <f t="shared" si="114"/>
        <v>Non-directive counselling</v>
      </c>
      <c r="Y3331" s="5" t="str">
        <f t="shared" si="115"/>
        <v>Relational client-centered therapy</v>
      </c>
      <c r="Z3331" s="5" t="str">
        <f>FIXED(EXP('WinBUGS output'!N3330),2)</f>
        <v>0.90</v>
      </c>
      <c r="AA3331" s="5" t="str">
        <f>FIXED(EXP('WinBUGS output'!M3330),2)</f>
        <v>0.32</v>
      </c>
      <c r="AB3331" s="5" t="str">
        <f>FIXED(EXP('WinBUGS output'!O3330),2)</f>
        <v>1.93</v>
      </c>
    </row>
    <row r="3332" spans="1:28" x14ac:dyDescent="0.25">
      <c r="A3332" s="15">
        <v>51</v>
      </c>
      <c r="B3332" s="15">
        <v>55</v>
      </c>
      <c r="C3332" s="5" t="str">
        <f>VLOOKUP(A3332,'WinBUGS output'!A:C,3,FALSE)</f>
        <v>Non-directive counselling</v>
      </c>
      <c r="D3332" s="5" t="str">
        <f>VLOOKUP(B3332,'WinBUGS output'!A:C,3,FALSE)</f>
        <v>Wheel of wellness counselling</v>
      </c>
      <c r="E3332" s="5" t="str">
        <f>FIXED('WinBUGS output'!N3331,2)</f>
        <v>-0.16</v>
      </c>
      <c r="F3332" s="5" t="str">
        <f>FIXED('WinBUGS output'!M3331,2)</f>
        <v>-1.24</v>
      </c>
      <c r="G3332" s="5" t="str">
        <f>FIXED('WinBUGS output'!O3331,2)</f>
        <v>0.55</v>
      </c>
      <c r="H3332" s="38"/>
      <c r="I3332" s="38"/>
      <c r="J3332" s="38"/>
      <c r="X3332" s="5" t="str">
        <f t="shared" si="114"/>
        <v>Non-directive counselling</v>
      </c>
      <c r="Y3332" s="5" t="str">
        <f t="shared" si="115"/>
        <v>Wheel of wellness counselling</v>
      </c>
      <c r="Z3332" s="5" t="str">
        <f>FIXED(EXP('WinBUGS output'!N3331),2)</f>
        <v>0.85</v>
      </c>
      <c r="AA3332" s="5" t="str">
        <f>FIXED(EXP('WinBUGS output'!M3331),2)</f>
        <v>0.29</v>
      </c>
      <c r="AB3332" s="5" t="str">
        <f>FIXED(EXP('WinBUGS output'!O3331),2)</f>
        <v>1.74</v>
      </c>
    </row>
    <row r="3333" spans="1:28" x14ac:dyDescent="0.25">
      <c r="A3333" s="15">
        <v>51</v>
      </c>
      <c r="B3333" s="15">
        <v>56</v>
      </c>
      <c r="C3333" s="5" t="str">
        <f>VLOOKUP(A3333,'WinBUGS output'!A:C,3,FALSE)</f>
        <v>Non-directive counselling</v>
      </c>
      <c r="D3333" s="5" t="str">
        <f>VLOOKUP(B3333,'WinBUGS output'!A:C,3,FALSE)</f>
        <v>Problem solving group</v>
      </c>
      <c r="E3333" s="5" t="str">
        <f>FIXED('WinBUGS output'!N3332,2)</f>
        <v>-0.19</v>
      </c>
      <c r="F3333" s="5" t="str">
        <f>FIXED('WinBUGS output'!M3332,2)</f>
        <v>-1.27</v>
      </c>
      <c r="G3333" s="5" t="str">
        <f>FIXED('WinBUGS output'!O3332,2)</f>
        <v>0.93</v>
      </c>
      <c r="H3333" s="38"/>
      <c r="I3333" s="38"/>
      <c r="J3333" s="38"/>
      <c r="X3333" s="5" t="str">
        <f t="shared" ref="X3333:X3396" si="116">C3333</f>
        <v>Non-directive counselling</v>
      </c>
      <c r="Y3333" s="5" t="str">
        <f t="shared" ref="Y3333:Y3396" si="117">D3333</f>
        <v>Problem solving group</v>
      </c>
      <c r="Z3333" s="5" t="str">
        <f>FIXED(EXP('WinBUGS output'!N3332),2)</f>
        <v>0.83</v>
      </c>
      <c r="AA3333" s="5" t="str">
        <f>FIXED(EXP('WinBUGS output'!M3332),2)</f>
        <v>0.28</v>
      </c>
      <c r="AB3333" s="5" t="str">
        <f>FIXED(EXP('WinBUGS output'!O3332),2)</f>
        <v>2.53</v>
      </c>
    </row>
    <row r="3334" spans="1:28" x14ac:dyDescent="0.25">
      <c r="A3334" s="15">
        <v>51</v>
      </c>
      <c r="B3334" s="15">
        <v>57</v>
      </c>
      <c r="C3334" s="5" t="str">
        <f>VLOOKUP(A3334,'WinBUGS output'!A:C,3,FALSE)</f>
        <v>Non-directive counselling</v>
      </c>
      <c r="D3334" s="5" t="str">
        <f>VLOOKUP(B3334,'WinBUGS output'!A:C,3,FALSE)</f>
        <v>Problem solving individual</v>
      </c>
      <c r="E3334" s="5" t="str">
        <f>FIXED('WinBUGS output'!N3333,2)</f>
        <v>-0.28</v>
      </c>
      <c r="F3334" s="5" t="str">
        <f>FIXED('WinBUGS output'!M3333,2)</f>
        <v>-1.19</v>
      </c>
      <c r="G3334" s="5" t="str">
        <f>FIXED('WinBUGS output'!O3333,2)</f>
        <v>0.60</v>
      </c>
      <c r="H3334" s="38"/>
      <c r="I3334" s="38"/>
      <c r="J3334" s="38"/>
      <c r="X3334" s="5" t="str">
        <f t="shared" si="116"/>
        <v>Non-directive counselling</v>
      </c>
      <c r="Y3334" s="5" t="str">
        <f t="shared" si="117"/>
        <v>Problem solving individual</v>
      </c>
      <c r="Z3334" s="5" t="str">
        <f>FIXED(EXP('WinBUGS output'!N3333),2)</f>
        <v>0.76</v>
      </c>
      <c r="AA3334" s="5" t="str">
        <f>FIXED(EXP('WinBUGS output'!M3333),2)</f>
        <v>0.30</v>
      </c>
      <c r="AB3334" s="5" t="str">
        <f>FIXED(EXP('WinBUGS output'!O3333),2)</f>
        <v>1.82</v>
      </c>
    </row>
    <row r="3335" spans="1:28" x14ac:dyDescent="0.25">
      <c r="A3335" s="15">
        <v>51</v>
      </c>
      <c r="B3335" s="15">
        <v>58</v>
      </c>
      <c r="C3335" s="5" t="str">
        <f>VLOOKUP(A3335,'WinBUGS output'!A:C,3,FALSE)</f>
        <v>Non-directive counselling</v>
      </c>
      <c r="D3335" s="5" t="str">
        <f>VLOOKUP(B3335,'WinBUGS output'!A:C,3,FALSE)</f>
        <v>Problem solving individual + TAU</v>
      </c>
      <c r="E3335" s="5" t="str">
        <f>FIXED('WinBUGS output'!N3334,2)</f>
        <v>-0.37</v>
      </c>
      <c r="F3335" s="5" t="str">
        <f>FIXED('WinBUGS output'!M3334,2)</f>
        <v>-1.41</v>
      </c>
      <c r="G3335" s="5" t="str">
        <f>FIXED('WinBUGS output'!O3334,2)</f>
        <v>0.62</v>
      </c>
      <c r="H3335" s="38"/>
      <c r="I3335" s="38"/>
      <c r="J3335" s="38"/>
      <c r="X3335" s="5" t="str">
        <f t="shared" si="116"/>
        <v>Non-directive counselling</v>
      </c>
      <c r="Y3335" s="5" t="str">
        <f t="shared" si="117"/>
        <v>Problem solving individual + TAU</v>
      </c>
      <c r="Z3335" s="5" t="str">
        <f>FIXED(EXP('WinBUGS output'!N3334),2)</f>
        <v>0.69</v>
      </c>
      <c r="AA3335" s="5" t="str">
        <f>FIXED(EXP('WinBUGS output'!M3334),2)</f>
        <v>0.24</v>
      </c>
      <c r="AB3335" s="5" t="str">
        <f>FIXED(EXP('WinBUGS output'!O3334),2)</f>
        <v>1.86</v>
      </c>
    </row>
    <row r="3336" spans="1:28" x14ac:dyDescent="0.25">
      <c r="A3336" s="15">
        <v>51</v>
      </c>
      <c r="B3336" s="15">
        <v>59</v>
      </c>
      <c r="C3336" s="5" t="str">
        <f>VLOOKUP(A3336,'WinBUGS output'!A:C,3,FALSE)</f>
        <v>Non-directive counselling</v>
      </c>
      <c r="D3336" s="5" t="str">
        <f>VLOOKUP(B3336,'WinBUGS output'!A:C,3,FALSE)</f>
        <v>Problem solving individual + enhanced TAU</v>
      </c>
      <c r="E3336" s="5" t="str">
        <f>FIXED('WinBUGS output'!N3335,2)</f>
        <v>-0.16</v>
      </c>
      <c r="F3336" s="5" t="str">
        <f>FIXED('WinBUGS output'!M3335,2)</f>
        <v>-1.21</v>
      </c>
      <c r="G3336" s="5" t="str">
        <f>FIXED('WinBUGS output'!O3335,2)</f>
        <v>0.93</v>
      </c>
      <c r="H3336" s="38"/>
      <c r="I3336" s="38"/>
      <c r="J3336" s="38"/>
      <c r="X3336" s="5" t="str">
        <f t="shared" si="116"/>
        <v>Non-directive counselling</v>
      </c>
      <c r="Y3336" s="5" t="str">
        <f t="shared" si="117"/>
        <v>Problem solving individual + enhanced TAU</v>
      </c>
      <c r="Z3336" s="5" t="str">
        <f>FIXED(EXP('WinBUGS output'!N3335),2)</f>
        <v>0.85</v>
      </c>
      <c r="AA3336" s="5" t="str">
        <f>FIXED(EXP('WinBUGS output'!M3335),2)</f>
        <v>0.30</v>
      </c>
      <c r="AB3336" s="5" t="str">
        <f>FIXED(EXP('WinBUGS output'!O3335),2)</f>
        <v>2.55</v>
      </c>
    </row>
    <row r="3337" spans="1:28" x14ac:dyDescent="0.25">
      <c r="A3337" s="15">
        <v>51</v>
      </c>
      <c r="B3337" s="15">
        <v>60</v>
      </c>
      <c r="C3337" s="5" t="str">
        <f>VLOOKUP(A3337,'WinBUGS output'!A:C,3,FALSE)</f>
        <v>Non-directive counselling</v>
      </c>
      <c r="D3337" s="5" t="str">
        <f>VLOOKUP(B3337,'WinBUGS output'!A:C,3,FALSE)</f>
        <v>Behavioural activation (BA)</v>
      </c>
      <c r="E3337" s="5" t="str">
        <f>FIXED('WinBUGS output'!N3336,2)</f>
        <v>-0.55</v>
      </c>
      <c r="F3337" s="5" t="str">
        <f>FIXED('WinBUGS output'!M3336,2)</f>
        <v>-1.58</v>
      </c>
      <c r="G3337" s="5" t="str">
        <f>FIXED('WinBUGS output'!O3336,2)</f>
        <v>0.46</v>
      </c>
      <c r="H3337" s="38"/>
      <c r="I3337" s="38"/>
      <c r="J3337" s="38"/>
      <c r="X3337" s="5" t="str">
        <f t="shared" si="116"/>
        <v>Non-directive counselling</v>
      </c>
      <c r="Y3337" s="5" t="str">
        <f t="shared" si="117"/>
        <v>Behavioural activation (BA)</v>
      </c>
      <c r="Z3337" s="5" t="str">
        <f>FIXED(EXP('WinBUGS output'!N3336),2)</f>
        <v>0.58</v>
      </c>
      <c r="AA3337" s="5" t="str">
        <f>FIXED(EXP('WinBUGS output'!M3336),2)</f>
        <v>0.21</v>
      </c>
      <c r="AB3337" s="5" t="str">
        <f>FIXED(EXP('WinBUGS output'!O3336),2)</f>
        <v>1.58</v>
      </c>
    </row>
    <row r="3338" spans="1:28" x14ac:dyDescent="0.25">
      <c r="A3338" s="15">
        <v>51</v>
      </c>
      <c r="B3338" s="15">
        <v>61</v>
      </c>
      <c r="C3338" s="5" t="str">
        <f>VLOOKUP(A3338,'WinBUGS output'!A:C,3,FALSE)</f>
        <v>Non-directive counselling</v>
      </c>
      <c r="D3338" s="5" t="str">
        <f>VLOOKUP(B3338,'WinBUGS output'!A:C,3,FALSE)</f>
        <v>Behavioural activation (BA) + TAU</v>
      </c>
      <c r="E3338" s="5" t="str">
        <f>FIXED('WinBUGS output'!N3337,2)</f>
        <v>-0.30</v>
      </c>
      <c r="F3338" s="5" t="str">
        <f>FIXED('WinBUGS output'!M3337,2)</f>
        <v>-1.51</v>
      </c>
      <c r="G3338" s="5" t="str">
        <f>FIXED('WinBUGS output'!O3337,2)</f>
        <v>0.95</v>
      </c>
      <c r="H3338" s="38"/>
      <c r="I3338" s="38"/>
      <c r="J3338" s="38"/>
      <c r="X3338" s="5" t="str">
        <f t="shared" si="116"/>
        <v>Non-directive counselling</v>
      </c>
      <c r="Y3338" s="5" t="str">
        <f t="shared" si="117"/>
        <v>Behavioural activation (BA) + TAU</v>
      </c>
      <c r="Z3338" s="5" t="str">
        <f>FIXED(EXP('WinBUGS output'!N3337),2)</f>
        <v>0.74</v>
      </c>
      <c r="AA3338" s="5" t="str">
        <f>FIXED(EXP('WinBUGS output'!M3337),2)</f>
        <v>0.22</v>
      </c>
      <c r="AB3338" s="5" t="str">
        <f>FIXED(EXP('WinBUGS output'!O3337),2)</f>
        <v>2.60</v>
      </c>
    </row>
    <row r="3339" spans="1:28" x14ac:dyDescent="0.25">
      <c r="A3339" s="15">
        <v>51</v>
      </c>
      <c r="B3339" s="15">
        <v>62</v>
      </c>
      <c r="C3339" s="5" t="str">
        <f>VLOOKUP(A3339,'WinBUGS output'!A:C,3,FALSE)</f>
        <v>Non-directive counselling</v>
      </c>
      <c r="D3339" s="5" t="str">
        <f>VLOOKUP(B3339,'WinBUGS output'!A:C,3,FALSE)</f>
        <v>Behavioural therapy (Lewinsohn 1976)</v>
      </c>
      <c r="E3339" s="5" t="str">
        <f>FIXED('WinBUGS output'!N3338,2)</f>
        <v>-0.12</v>
      </c>
      <c r="F3339" s="5" t="str">
        <f>FIXED('WinBUGS output'!M3338,2)</f>
        <v>-1.31</v>
      </c>
      <c r="G3339" s="5" t="str">
        <f>FIXED('WinBUGS output'!O3338,2)</f>
        <v>1.20</v>
      </c>
      <c r="H3339" s="38"/>
      <c r="I3339" s="38"/>
      <c r="J3339" s="38"/>
      <c r="X3339" s="5" t="str">
        <f t="shared" si="116"/>
        <v>Non-directive counselling</v>
      </c>
      <c r="Y3339" s="5" t="str">
        <f t="shared" si="117"/>
        <v>Behavioural therapy (Lewinsohn 1976)</v>
      </c>
      <c r="Z3339" s="5" t="str">
        <f>FIXED(EXP('WinBUGS output'!N3338),2)</f>
        <v>0.89</v>
      </c>
      <c r="AA3339" s="5" t="str">
        <f>FIXED(EXP('WinBUGS output'!M3338),2)</f>
        <v>0.27</v>
      </c>
      <c r="AB3339" s="5" t="str">
        <f>FIXED(EXP('WinBUGS output'!O3338),2)</f>
        <v>3.32</v>
      </c>
    </row>
    <row r="3340" spans="1:28" x14ac:dyDescent="0.25">
      <c r="A3340" s="15">
        <v>51</v>
      </c>
      <c r="B3340" s="15">
        <v>63</v>
      </c>
      <c r="C3340" s="5" t="str">
        <f>VLOOKUP(A3340,'WinBUGS output'!A:C,3,FALSE)</f>
        <v>Non-directive counselling</v>
      </c>
      <c r="D3340" s="5" t="str">
        <f>VLOOKUP(B3340,'WinBUGS output'!A:C,3,FALSE)</f>
        <v>Coping with Depression course (individual)</v>
      </c>
      <c r="E3340" s="5" t="str">
        <f>FIXED('WinBUGS output'!N3339,2)</f>
        <v>-0.31</v>
      </c>
      <c r="F3340" s="5" t="str">
        <f>FIXED('WinBUGS output'!M3339,2)</f>
        <v>-1.56</v>
      </c>
      <c r="G3340" s="5" t="str">
        <f>FIXED('WinBUGS output'!O3339,2)</f>
        <v>0.98</v>
      </c>
      <c r="H3340" s="38"/>
      <c r="I3340" s="38"/>
      <c r="J3340" s="38"/>
      <c r="X3340" s="5" t="str">
        <f t="shared" si="116"/>
        <v>Non-directive counselling</v>
      </c>
      <c r="Y3340" s="5" t="str">
        <f t="shared" si="117"/>
        <v>Coping with Depression course (individual)</v>
      </c>
      <c r="Z3340" s="5" t="str">
        <f>FIXED(EXP('WinBUGS output'!N3339),2)</f>
        <v>0.74</v>
      </c>
      <c r="AA3340" s="5" t="str">
        <f>FIXED(EXP('WinBUGS output'!M3339),2)</f>
        <v>0.21</v>
      </c>
      <c r="AB3340" s="5" t="str">
        <f>FIXED(EXP('WinBUGS output'!O3339),2)</f>
        <v>2.67</v>
      </c>
    </row>
    <row r="3341" spans="1:28" x14ac:dyDescent="0.25">
      <c r="A3341" s="15">
        <v>51</v>
      </c>
      <c r="B3341" s="15">
        <v>64</v>
      </c>
      <c r="C3341" s="5" t="str">
        <f>VLOOKUP(A3341,'WinBUGS output'!A:C,3,FALSE)</f>
        <v>Non-directive counselling</v>
      </c>
      <c r="D3341" s="5" t="str">
        <f>VLOOKUP(B3341,'WinBUGS output'!A:C,3,FALSE)</f>
        <v>CBT individual (under 15 sessions)</v>
      </c>
      <c r="E3341" s="5" t="str">
        <f>FIXED('WinBUGS output'!N3340,2)</f>
        <v>-0.19</v>
      </c>
      <c r="F3341" s="5" t="str">
        <f>FIXED('WinBUGS output'!M3340,2)</f>
        <v>-0.99</v>
      </c>
      <c r="G3341" s="5" t="str">
        <f>FIXED('WinBUGS output'!O3340,2)</f>
        <v>0.55</v>
      </c>
      <c r="H3341" s="38"/>
      <c r="I3341" s="38"/>
      <c r="J3341" s="38"/>
      <c r="X3341" s="5" t="str">
        <f t="shared" si="116"/>
        <v>Non-directive counselling</v>
      </c>
      <c r="Y3341" s="5" t="str">
        <f t="shared" si="117"/>
        <v>CBT individual (under 15 sessions)</v>
      </c>
      <c r="Z3341" s="5" t="str">
        <f>FIXED(EXP('WinBUGS output'!N3340),2)</f>
        <v>0.82</v>
      </c>
      <c r="AA3341" s="5" t="str">
        <f>FIXED(EXP('WinBUGS output'!M3340),2)</f>
        <v>0.37</v>
      </c>
      <c r="AB3341" s="5" t="str">
        <f>FIXED(EXP('WinBUGS output'!O3340),2)</f>
        <v>1.74</v>
      </c>
    </row>
    <row r="3342" spans="1:28" x14ac:dyDescent="0.25">
      <c r="A3342" s="15">
        <v>51</v>
      </c>
      <c r="B3342" s="15">
        <v>65</v>
      </c>
      <c r="C3342" s="5" t="str">
        <f>VLOOKUP(A3342,'WinBUGS output'!A:C,3,FALSE)</f>
        <v>Non-directive counselling</v>
      </c>
      <c r="D3342" s="5" t="str">
        <f>VLOOKUP(B3342,'WinBUGS output'!A:C,3,FALSE)</f>
        <v>CBT individual (under 15 sessions) + TAU</v>
      </c>
      <c r="E3342" s="5" t="str">
        <f>FIXED('WinBUGS output'!N3341,2)</f>
        <v>-0.13</v>
      </c>
      <c r="F3342" s="5" t="str">
        <f>FIXED('WinBUGS output'!M3341,2)</f>
        <v>-1.00</v>
      </c>
      <c r="G3342" s="5" t="str">
        <f>FIXED('WinBUGS output'!O3341,2)</f>
        <v>0.74</v>
      </c>
      <c r="H3342" s="38"/>
      <c r="I3342" s="38"/>
      <c r="J3342" s="38"/>
      <c r="X3342" s="5" t="str">
        <f t="shared" si="116"/>
        <v>Non-directive counselling</v>
      </c>
      <c r="Y3342" s="5" t="str">
        <f t="shared" si="117"/>
        <v>CBT individual (under 15 sessions) + TAU</v>
      </c>
      <c r="Z3342" s="5" t="str">
        <f>FIXED(EXP('WinBUGS output'!N3341),2)</f>
        <v>0.87</v>
      </c>
      <c r="AA3342" s="5" t="str">
        <f>FIXED(EXP('WinBUGS output'!M3341),2)</f>
        <v>0.37</v>
      </c>
      <c r="AB3342" s="5" t="str">
        <f>FIXED(EXP('WinBUGS output'!O3341),2)</f>
        <v>2.10</v>
      </c>
    </row>
    <row r="3343" spans="1:28" x14ac:dyDescent="0.25">
      <c r="A3343" s="15">
        <v>51</v>
      </c>
      <c r="B3343" s="15">
        <v>66</v>
      </c>
      <c r="C3343" s="5" t="str">
        <f>VLOOKUP(A3343,'WinBUGS output'!A:C,3,FALSE)</f>
        <v>Non-directive counselling</v>
      </c>
      <c r="D3343" s="5" t="str">
        <f>VLOOKUP(B3343,'WinBUGS output'!A:C,3,FALSE)</f>
        <v>CBT individual (over 15 sessions)</v>
      </c>
      <c r="E3343" s="5" t="str">
        <f>FIXED('WinBUGS output'!N3342,2)</f>
        <v>-0.25</v>
      </c>
      <c r="F3343" s="5" t="str">
        <f>FIXED('WinBUGS output'!M3342,2)</f>
        <v>-0.99</v>
      </c>
      <c r="G3343" s="5" t="str">
        <f>FIXED('WinBUGS output'!O3342,2)</f>
        <v>0.43</v>
      </c>
      <c r="H3343" s="38"/>
      <c r="I3343" s="38"/>
      <c r="J3343" s="38"/>
      <c r="X3343" s="5" t="str">
        <f t="shared" si="116"/>
        <v>Non-directive counselling</v>
      </c>
      <c r="Y3343" s="5" t="str">
        <f t="shared" si="117"/>
        <v>CBT individual (over 15 sessions)</v>
      </c>
      <c r="Z3343" s="5" t="str">
        <f>FIXED(EXP('WinBUGS output'!N3342),2)</f>
        <v>0.78</v>
      </c>
      <c r="AA3343" s="5" t="str">
        <f>FIXED(EXP('WinBUGS output'!M3342),2)</f>
        <v>0.37</v>
      </c>
      <c r="AB3343" s="5" t="str">
        <f>FIXED(EXP('WinBUGS output'!O3342),2)</f>
        <v>1.54</v>
      </c>
    </row>
    <row r="3344" spans="1:28" x14ac:dyDescent="0.25">
      <c r="A3344" s="15">
        <v>51</v>
      </c>
      <c r="B3344" s="15">
        <v>67</v>
      </c>
      <c r="C3344" s="5" t="str">
        <f>VLOOKUP(A3344,'WinBUGS output'!A:C,3,FALSE)</f>
        <v>Non-directive counselling</v>
      </c>
      <c r="D3344" s="5" t="str">
        <f>VLOOKUP(B3344,'WinBUGS output'!A:C,3,FALSE)</f>
        <v>CBT individual (over 15 sessions) + TAU</v>
      </c>
      <c r="E3344" s="5" t="str">
        <f>FIXED('WinBUGS output'!N3343,2)</f>
        <v>-0.28</v>
      </c>
      <c r="F3344" s="5" t="str">
        <f>FIXED('WinBUGS output'!M3343,2)</f>
        <v>-1.25</v>
      </c>
      <c r="G3344" s="5" t="str">
        <f>FIXED('WinBUGS output'!O3343,2)</f>
        <v>0.61</v>
      </c>
      <c r="H3344" s="38"/>
      <c r="I3344" s="38"/>
      <c r="J3344" s="38"/>
      <c r="X3344" s="5" t="str">
        <f t="shared" si="116"/>
        <v>Non-directive counselling</v>
      </c>
      <c r="Y3344" s="5" t="str">
        <f t="shared" si="117"/>
        <v>CBT individual (over 15 sessions) + TAU</v>
      </c>
      <c r="Z3344" s="5" t="str">
        <f>FIXED(EXP('WinBUGS output'!N3343),2)</f>
        <v>0.76</v>
      </c>
      <c r="AA3344" s="5" t="str">
        <f>FIXED(EXP('WinBUGS output'!M3343),2)</f>
        <v>0.29</v>
      </c>
      <c r="AB3344" s="5" t="str">
        <f>FIXED(EXP('WinBUGS output'!O3343),2)</f>
        <v>1.84</v>
      </c>
    </row>
    <row r="3345" spans="1:28" x14ac:dyDescent="0.25">
      <c r="A3345" s="15">
        <v>51</v>
      </c>
      <c r="B3345" s="15">
        <v>68</v>
      </c>
      <c r="C3345" s="5" t="str">
        <f>VLOOKUP(A3345,'WinBUGS output'!A:C,3,FALSE)</f>
        <v>Non-directive counselling</v>
      </c>
      <c r="D3345" s="5" t="str">
        <f>VLOOKUP(B3345,'WinBUGS output'!A:C,3,FALSE)</f>
        <v>Rational emotive behaviour therapy (REBT) individual</v>
      </c>
      <c r="E3345" s="5" t="str">
        <f>FIXED('WinBUGS output'!N3344,2)</f>
        <v>-0.29</v>
      </c>
      <c r="F3345" s="5" t="str">
        <f>FIXED('WinBUGS output'!M3344,2)</f>
        <v>-1.24</v>
      </c>
      <c r="G3345" s="5" t="str">
        <f>FIXED('WinBUGS output'!O3344,2)</f>
        <v>0.57</v>
      </c>
      <c r="H3345" s="38"/>
      <c r="I3345" s="38"/>
      <c r="J3345" s="38"/>
      <c r="X3345" s="5" t="str">
        <f t="shared" si="116"/>
        <v>Non-directive counselling</v>
      </c>
      <c r="Y3345" s="5" t="str">
        <f t="shared" si="117"/>
        <v>Rational emotive behaviour therapy (REBT) individual</v>
      </c>
      <c r="Z3345" s="5" t="str">
        <f>FIXED(EXP('WinBUGS output'!N3344),2)</f>
        <v>0.75</v>
      </c>
      <c r="AA3345" s="5" t="str">
        <f>FIXED(EXP('WinBUGS output'!M3344),2)</f>
        <v>0.29</v>
      </c>
      <c r="AB3345" s="5" t="str">
        <f>FIXED(EXP('WinBUGS output'!O3344),2)</f>
        <v>1.77</v>
      </c>
    </row>
    <row r="3346" spans="1:28" x14ac:dyDescent="0.25">
      <c r="A3346" s="15">
        <v>51</v>
      </c>
      <c r="B3346" s="15">
        <v>69</v>
      </c>
      <c r="C3346" s="5" t="str">
        <f>VLOOKUP(A3346,'WinBUGS output'!A:C,3,FALSE)</f>
        <v>Non-directive counselling</v>
      </c>
      <c r="D3346" s="5" t="str">
        <f>VLOOKUP(B3346,'WinBUGS output'!A:C,3,FALSE)</f>
        <v>Third-wave cognitive therapy individual</v>
      </c>
      <c r="E3346" s="5" t="str">
        <f>FIXED('WinBUGS output'!N3345,2)</f>
        <v>-0.33</v>
      </c>
      <c r="F3346" s="5" t="str">
        <f>FIXED('WinBUGS output'!M3345,2)</f>
        <v>-1.20</v>
      </c>
      <c r="G3346" s="5" t="str">
        <f>FIXED('WinBUGS output'!O3345,2)</f>
        <v>0.46</v>
      </c>
      <c r="H3346" s="38"/>
      <c r="I3346" s="38"/>
      <c r="J3346" s="38"/>
      <c r="X3346" s="5" t="str">
        <f t="shared" si="116"/>
        <v>Non-directive counselling</v>
      </c>
      <c r="Y3346" s="5" t="str">
        <f t="shared" si="117"/>
        <v>Third-wave cognitive therapy individual</v>
      </c>
      <c r="Z3346" s="5" t="str">
        <f>FIXED(EXP('WinBUGS output'!N3345),2)</f>
        <v>0.72</v>
      </c>
      <c r="AA3346" s="5" t="str">
        <f>FIXED(EXP('WinBUGS output'!M3345),2)</f>
        <v>0.30</v>
      </c>
      <c r="AB3346" s="5" t="str">
        <f>FIXED(EXP('WinBUGS output'!O3345),2)</f>
        <v>1.59</v>
      </c>
    </row>
    <row r="3347" spans="1:28" x14ac:dyDescent="0.25">
      <c r="A3347" s="15">
        <v>51</v>
      </c>
      <c r="B3347" s="15">
        <v>70</v>
      </c>
      <c r="C3347" s="5" t="str">
        <f>VLOOKUP(A3347,'WinBUGS output'!A:C,3,FALSE)</f>
        <v>Non-directive counselling</v>
      </c>
      <c r="D3347" s="5" t="str">
        <f>VLOOKUP(B3347,'WinBUGS output'!A:C,3,FALSE)</f>
        <v>Third-wave cognitive therapy individual + TAU</v>
      </c>
      <c r="E3347" s="5" t="str">
        <f>FIXED('WinBUGS output'!N3346,2)</f>
        <v>-0.29</v>
      </c>
      <c r="F3347" s="5" t="str">
        <f>FIXED('WinBUGS output'!M3346,2)</f>
        <v>-1.27</v>
      </c>
      <c r="G3347" s="5" t="str">
        <f>FIXED('WinBUGS output'!O3346,2)</f>
        <v>0.58</v>
      </c>
      <c r="H3347" s="38"/>
      <c r="I3347" s="38"/>
      <c r="J3347" s="38"/>
      <c r="X3347" s="5" t="str">
        <f t="shared" si="116"/>
        <v>Non-directive counselling</v>
      </c>
      <c r="Y3347" s="5" t="str">
        <f t="shared" si="117"/>
        <v>Third-wave cognitive therapy individual + TAU</v>
      </c>
      <c r="Z3347" s="5" t="str">
        <f>FIXED(EXP('WinBUGS output'!N3346),2)</f>
        <v>0.75</v>
      </c>
      <c r="AA3347" s="5" t="str">
        <f>FIXED(EXP('WinBUGS output'!M3346),2)</f>
        <v>0.28</v>
      </c>
      <c r="AB3347" s="5" t="str">
        <f>FIXED(EXP('WinBUGS output'!O3346),2)</f>
        <v>1.79</v>
      </c>
    </row>
    <row r="3348" spans="1:28" x14ac:dyDescent="0.25">
      <c r="A3348" s="15">
        <v>51</v>
      </c>
      <c r="B3348" s="15">
        <v>71</v>
      </c>
      <c r="C3348" s="5" t="str">
        <f>VLOOKUP(A3348,'WinBUGS output'!A:C,3,FALSE)</f>
        <v>Non-directive counselling</v>
      </c>
      <c r="D3348" s="5" t="str">
        <f>VLOOKUP(B3348,'WinBUGS output'!A:C,3,FALSE)</f>
        <v>CBT group (under 15 sessions)</v>
      </c>
      <c r="E3348" s="5" t="str">
        <f>FIXED('WinBUGS output'!N3347,2)</f>
        <v>-0.02</v>
      </c>
      <c r="F3348" s="5" t="str">
        <f>FIXED('WinBUGS output'!M3347,2)</f>
        <v>-0.94</v>
      </c>
      <c r="G3348" s="5" t="str">
        <f>FIXED('WinBUGS output'!O3347,2)</f>
        <v>0.87</v>
      </c>
      <c r="H3348" s="38"/>
      <c r="I3348" s="38"/>
      <c r="J3348" s="38"/>
      <c r="X3348" s="5" t="str">
        <f t="shared" si="116"/>
        <v>Non-directive counselling</v>
      </c>
      <c r="Y3348" s="5" t="str">
        <f t="shared" si="117"/>
        <v>CBT group (under 15 sessions)</v>
      </c>
      <c r="Z3348" s="5" t="str">
        <f>FIXED(EXP('WinBUGS output'!N3347),2)</f>
        <v>0.98</v>
      </c>
      <c r="AA3348" s="5" t="str">
        <f>FIXED(EXP('WinBUGS output'!M3347),2)</f>
        <v>0.39</v>
      </c>
      <c r="AB3348" s="5" t="str">
        <f>FIXED(EXP('WinBUGS output'!O3347),2)</f>
        <v>2.38</v>
      </c>
    </row>
    <row r="3349" spans="1:28" x14ac:dyDescent="0.25">
      <c r="A3349" s="15">
        <v>51</v>
      </c>
      <c r="B3349" s="15">
        <v>72</v>
      </c>
      <c r="C3349" s="5" t="str">
        <f>VLOOKUP(A3349,'WinBUGS output'!A:C,3,FALSE)</f>
        <v>Non-directive counselling</v>
      </c>
      <c r="D3349" s="5" t="str">
        <f>VLOOKUP(B3349,'WinBUGS output'!A:C,3,FALSE)</f>
        <v>CBT group (under 15 sessions) + TAU</v>
      </c>
      <c r="E3349" s="5" t="str">
        <f>FIXED('WinBUGS output'!N3348,2)</f>
        <v>-0.73</v>
      </c>
      <c r="F3349" s="5" t="str">
        <f>FIXED('WinBUGS output'!M3348,2)</f>
        <v>-1.92</v>
      </c>
      <c r="G3349" s="5" t="str">
        <f>FIXED('WinBUGS output'!O3348,2)</f>
        <v>0.32</v>
      </c>
      <c r="H3349" s="38"/>
      <c r="I3349" s="38"/>
      <c r="J3349" s="38"/>
      <c r="X3349" s="5" t="str">
        <f t="shared" si="116"/>
        <v>Non-directive counselling</v>
      </c>
      <c r="Y3349" s="5" t="str">
        <f t="shared" si="117"/>
        <v>CBT group (under 15 sessions) + TAU</v>
      </c>
      <c r="Z3349" s="5" t="str">
        <f>FIXED(EXP('WinBUGS output'!N3348),2)</f>
        <v>0.48</v>
      </c>
      <c r="AA3349" s="5" t="str">
        <f>FIXED(EXP('WinBUGS output'!M3348),2)</f>
        <v>0.15</v>
      </c>
      <c r="AB3349" s="5" t="str">
        <f>FIXED(EXP('WinBUGS output'!O3348),2)</f>
        <v>1.38</v>
      </c>
    </row>
    <row r="3350" spans="1:28" x14ac:dyDescent="0.25">
      <c r="A3350" s="15">
        <v>51</v>
      </c>
      <c r="B3350" s="15">
        <v>73</v>
      </c>
      <c r="C3350" s="5" t="str">
        <f>VLOOKUP(A3350,'WinBUGS output'!A:C,3,FALSE)</f>
        <v>Non-directive counselling</v>
      </c>
      <c r="D3350" s="5" t="str">
        <f>VLOOKUP(B3350,'WinBUGS output'!A:C,3,FALSE)</f>
        <v>CBT group (over 15 sessions)</v>
      </c>
      <c r="E3350" s="5" t="str">
        <f>FIXED('WinBUGS output'!N3349,2)</f>
        <v>-0.20</v>
      </c>
      <c r="F3350" s="5" t="str">
        <f>FIXED('WinBUGS output'!M3349,2)</f>
        <v>-1.26</v>
      </c>
      <c r="G3350" s="5" t="str">
        <f>FIXED('WinBUGS output'!O3349,2)</f>
        <v>0.82</v>
      </c>
      <c r="H3350" s="38"/>
      <c r="I3350" s="38"/>
      <c r="J3350" s="38"/>
      <c r="X3350" s="5" t="str">
        <f t="shared" si="116"/>
        <v>Non-directive counselling</v>
      </c>
      <c r="Y3350" s="5" t="str">
        <f t="shared" si="117"/>
        <v>CBT group (over 15 sessions)</v>
      </c>
      <c r="Z3350" s="5" t="str">
        <f>FIXED(EXP('WinBUGS output'!N3349),2)</f>
        <v>0.82</v>
      </c>
      <c r="AA3350" s="5" t="str">
        <f>FIXED(EXP('WinBUGS output'!M3349),2)</f>
        <v>0.28</v>
      </c>
      <c r="AB3350" s="5" t="str">
        <f>FIXED(EXP('WinBUGS output'!O3349),2)</f>
        <v>2.27</v>
      </c>
    </row>
    <row r="3351" spans="1:28" x14ac:dyDescent="0.25">
      <c r="A3351" s="15">
        <v>51</v>
      </c>
      <c r="B3351" s="15">
        <v>74</v>
      </c>
      <c r="C3351" s="5" t="str">
        <f>VLOOKUP(A3351,'WinBUGS output'!A:C,3,FALSE)</f>
        <v>Non-directive counselling</v>
      </c>
      <c r="D3351" s="5" t="str">
        <f>VLOOKUP(B3351,'WinBUGS output'!A:C,3,FALSE)</f>
        <v>Coping with Depression course (group)</v>
      </c>
      <c r="E3351" s="5" t="str">
        <f>FIXED('WinBUGS output'!N3350,2)</f>
        <v>-0.16</v>
      </c>
      <c r="F3351" s="5" t="str">
        <f>FIXED('WinBUGS output'!M3350,2)</f>
        <v>-1.13</v>
      </c>
      <c r="G3351" s="5" t="str">
        <f>FIXED('WinBUGS output'!O3350,2)</f>
        <v>0.78</v>
      </c>
      <c r="H3351" s="38"/>
      <c r="I3351" s="38"/>
      <c r="J3351" s="38"/>
      <c r="X3351" s="5" t="str">
        <f t="shared" si="116"/>
        <v>Non-directive counselling</v>
      </c>
      <c r="Y3351" s="5" t="str">
        <f t="shared" si="117"/>
        <v>Coping with Depression course (group)</v>
      </c>
      <c r="Z3351" s="5" t="str">
        <f>FIXED(EXP('WinBUGS output'!N3350),2)</f>
        <v>0.85</v>
      </c>
      <c r="AA3351" s="5" t="str">
        <f>FIXED(EXP('WinBUGS output'!M3350),2)</f>
        <v>0.32</v>
      </c>
      <c r="AB3351" s="5" t="str">
        <f>FIXED(EXP('WinBUGS output'!O3350),2)</f>
        <v>2.18</v>
      </c>
    </row>
    <row r="3352" spans="1:28" x14ac:dyDescent="0.25">
      <c r="A3352" s="15">
        <v>51</v>
      </c>
      <c r="B3352" s="15">
        <v>75</v>
      </c>
      <c r="C3352" s="5" t="str">
        <f>VLOOKUP(A3352,'WinBUGS output'!A:C,3,FALSE)</f>
        <v>Non-directive counselling</v>
      </c>
      <c r="D3352" s="5" t="str">
        <f>VLOOKUP(B3352,'WinBUGS output'!A:C,3,FALSE)</f>
        <v>Coping with Depression course (group) + TAU</v>
      </c>
      <c r="E3352" s="5" t="str">
        <f>FIXED('WinBUGS output'!N3351,2)</f>
        <v>0.12</v>
      </c>
      <c r="F3352" s="5" t="str">
        <f>FIXED('WinBUGS output'!M3351,2)</f>
        <v>-0.87</v>
      </c>
      <c r="G3352" s="5" t="str">
        <f>FIXED('WinBUGS output'!O3351,2)</f>
        <v>1.16</v>
      </c>
      <c r="H3352" s="38"/>
      <c r="I3352" s="38"/>
      <c r="J3352" s="38"/>
      <c r="X3352" s="5" t="str">
        <f t="shared" si="116"/>
        <v>Non-directive counselling</v>
      </c>
      <c r="Y3352" s="5" t="str">
        <f t="shared" si="117"/>
        <v>Coping with Depression course (group) + TAU</v>
      </c>
      <c r="Z3352" s="5" t="str">
        <f>FIXED(EXP('WinBUGS output'!N3351),2)</f>
        <v>1.13</v>
      </c>
      <c r="AA3352" s="5" t="str">
        <f>FIXED(EXP('WinBUGS output'!M3351),2)</f>
        <v>0.42</v>
      </c>
      <c r="AB3352" s="5" t="str">
        <f>FIXED(EXP('WinBUGS output'!O3351),2)</f>
        <v>3.18</v>
      </c>
    </row>
    <row r="3353" spans="1:28" x14ac:dyDescent="0.25">
      <c r="A3353" s="15">
        <v>51</v>
      </c>
      <c r="B3353" s="15">
        <v>76</v>
      </c>
      <c r="C3353" s="5" t="str">
        <f>VLOOKUP(A3353,'WinBUGS output'!A:C,3,FALSE)</f>
        <v>Non-directive counselling</v>
      </c>
      <c r="D3353" s="5" t="str">
        <f>VLOOKUP(B3353,'WinBUGS output'!A:C,3,FALSE)</f>
        <v>Rational emotive behaviour therapy (REBT) group</v>
      </c>
      <c r="E3353" s="5" t="str">
        <f>FIXED('WinBUGS output'!N3352,2)</f>
        <v>-0.44</v>
      </c>
      <c r="F3353" s="5" t="str">
        <f>FIXED('WinBUGS output'!M3352,2)</f>
        <v>-1.68</v>
      </c>
      <c r="G3353" s="5" t="str">
        <f>FIXED('WinBUGS output'!O3352,2)</f>
        <v>0.63</v>
      </c>
      <c r="H3353" s="38"/>
      <c r="I3353" s="38"/>
      <c r="J3353" s="38"/>
      <c r="X3353" s="5" t="str">
        <f t="shared" si="116"/>
        <v>Non-directive counselling</v>
      </c>
      <c r="Y3353" s="5" t="str">
        <f t="shared" si="117"/>
        <v>Rational emotive behaviour therapy (REBT) group</v>
      </c>
      <c r="Z3353" s="5" t="str">
        <f>FIXED(EXP('WinBUGS output'!N3352),2)</f>
        <v>0.65</v>
      </c>
      <c r="AA3353" s="5" t="str">
        <f>FIXED(EXP('WinBUGS output'!M3352),2)</f>
        <v>0.19</v>
      </c>
      <c r="AB3353" s="5" t="str">
        <f>FIXED(EXP('WinBUGS output'!O3352),2)</f>
        <v>1.87</v>
      </c>
    </row>
    <row r="3354" spans="1:28" x14ac:dyDescent="0.25">
      <c r="A3354" s="15">
        <v>51</v>
      </c>
      <c r="B3354" s="15">
        <v>77</v>
      </c>
      <c r="C3354" s="5" t="str">
        <f>VLOOKUP(A3354,'WinBUGS output'!A:C,3,FALSE)</f>
        <v>Non-directive counselling</v>
      </c>
      <c r="D3354" s="5" t="str">
        <f>VLOOKUP(B3354,'WinBUGS output'!A:C,3,FALSE)</f>
        <v>Third-wave cognitive therapy group</v>
      </c>
      <c r="E3354" s="5" t="str">
        <f>FIXED('WinBUGS output'!N3353,2)</f>
        <v>0.00</v>
      </c>
      <c r="F3354" s="5" t="str">
        <f>FIXED('WinBUGS output'!M3353,2)</f>
        <v>-1.03</v>
      </c>
      <c r="G3354" s="5" t="str">
        <f>FIXED('WinBUGS output'!O3353,2)</f>
        <v>1.05</v>
      </c>
      <c r="H3354" s="38"/>
      <c r="I3354" s="38"/>
      <c r="J3354" s="38"/>
      <c r="X3354" s="5" t="str">
        <f t="shared" si="116"/>
        <v>Non-directive counselling</v>
      </c>
      <c r="Y3354" s="5" t="str">
        <f t="shared" si="117"/>
        <v>Third-wave cognitive therapy group</v>
      </c>
      <c r="Z3354" s="5" t="str">
        <f>FIXED(EXP('WinBUGS output'!N3353),2)</f>
        <v>1.00</v>
      </c>
      <c r="AA3354" s="5" t="str">
        <f>FIXED(EXP('WinBUGS output'!M3353),2)</f>
        <v>0.36</v>
      </c>
      <c r="AB3354" s="5" t="str">
        <f>FIXED(EXP('WinBUGS output'!O3353),2)</f>
        <v>2.86</v>
      </c>
    </row>
    <row r="3355" spans="1:28" x14ac:dyDescent="0.25">
      <c r="A3355" s="15">
        <v>51</v>
      </c>
      <c r="B3355" s="15">
        <v>78</v>
      </c>
      <c r="C3355" s="5" t="str">
        <f>VLOOKUP(A3355,'WinBUGS output'!A:C,3,FALSE)</f>
        <v>Non-directive counselling</v>
      </c>
      <c r="D3355" s="5" t="str">
        <f>VLOOKUP(B3355,'WinBUGS output'!A:C,3,FALSE)</f>
        <v>Third-wave cognitive therapy group + TAU</v>
      </c>
      <c r="E3355" s="5" t="str">
        <f>FIXED('WinBUGS output'!N3354,2)</f>
        <v>-0.33</v>
      </c>
      <c r="F3355" s="5" t="str">
        <f>FIXED('WinBUGS output'!M3354,2)</f>
        <v>-1.49</v>
      </c>
      <c r="G3355" s="5" t="str">
        <f>FIXED('WinBUGS output'!O3354,2)</f>
        <v>0.73</v>
      </c>
      <c r="H3355" s="38"/>
      <c r="I3355" s="38"/>
      <c r="J3355" s="38"/>
      <c r="X3355" s="5" t="str">
        <f t="shared" si="116"/>
        <v>Non-directive counselling</v>
      </c>
      <c r="Y3355" s="5" t="str">
        <f t="shared" si="117"/>
        <v>Third-wave cognitive therapy group + TAU</v>
      </c>
      <c r="Z3355" s="5" t="str">
        <f>FIXED(EXP('WinBUGS output'!N3354),2)</f>
        <v>0.72</v>
      </c>
      <c r="AA3355" s="5" t="str">
        <f>FIXED(EXP('WinBUGS output'!M3354),2)</f>
        <v>0.23</v>
      </c>
      <c r="AB3355" s="5" t="str">
        <f>FIXED(EXP('WinBUGS output'!O3354),2)</f>
        <v>2.08</v>
      </c>
    </row>
    <row r="3356" spans="1:28" x14ac:dyDescent="0.25">
      <c r="A3356" s="15">
        <v>51</v>
      </c>
      <c r="B3356" s="15">
        <v>79</v>
      </c>
      <c r="C3356" s="5" t="str">
        <f>VLOOKUP(A3356,'WinBUGS output'!A:C,3,FALSE)</f>
        <v>Non-directive counselling</v>
      </c>
      <c r="D3356" s="5" t="str">
        <f>VLOOKUP(B3356,'WinBUGS output'!A:C,3,FALSE)</f>
        <v>CBT individual (over 15 sessions) + any AD</v>
      </c>
      <c r="E3356" s="5" t="str">
        <f>FIXED('WinBUGS output'!N3355,2)</f>
        <v>0.22</v>
      </c>
      <c r="F3356" s="5" t="str">
        <f>FIXED('WinBUGS output'!M3355,2)</f>
        <v>-0.96</v>
      </c>
      <c r="G3356" s="5" t="str">
        <f>FIXED('WinBUGS output'!O3355,2)</f>
        <v>1.43</v>
      </c>
      <c r="H3356" s="38"/>
      <c r="I3356" s="38"/>
      <c r="J3356" s="38"/>
      <c r="X3356" s="5" t="str">
        <f t="shared" si="116"/>
        <v>Non-directive counselling</v>
      </c>
      <c r="Y3356" s="5" t="str">
        <f t="shared" si="117"/>
        <v>CBT individual (over 15 sessions) + any AD</v>
      </c>
      <c r="Z3356" s="5" t="str">
        <f>FIXED(EXP('WinBUGS output'!N3355),2)</f>
        <v>1.25</v>
      </c>
      <c r="AA3356" s="5" t="str">
        <f>FIXED(EXP('WinBUGS output'!M3355),2)</f>
        <v>0.38</v>
      </c>
      <c r="AB3356" s="5" t="str">
        <f>FIXED(EXP('WinBUGS output'!O3355),2)</f>
        <v>4.17</v>
      </c>
    </row>
    <row r="3357" spans="1:28" x14ac:dyDescent="0.25">
      <c r="A3357" s="15">
        <v>51</v>
      </c>
      <c r="B3357" s="15">
        <v>80</v>
      </c>
      <c r="C3357" s="5" t="str">
        <f>VLOOKUP(A3357,'WinBUGS output'!A:C,3,FALSE)</f>
        <v>Non-directive counselling</v>
      </c>
      <c r="D3357" s="5" t="str">
        <f>VLOOKUP(B3357,'WinBUGS output'!A:C,3,FALSE)</f>
        <v>CBT individual (over 15 sessions) + any TCA</v>
      </c>
      <c r="E3357" s="5" t="str">
        <f>FIXED('WinBUGS output'!N3356,2)</f>
        <v>0.13</v>
      </c>
      <c r="F3357" s="5" t="str">
        <f>FIXED('WinBUGS output'!M3356,2)</f>
        <v>-0.93</v>
      </c>
      <c r="G3357" s="5" t="str">
        <f>FIXED('WinBUGS output'!O3356,2)</f>
        <v>1.13</v>
      </c>
      <c r="H3357" s="38"/>
      <c r="I3357" s="38"/>
      <c r="J3357" s="38"/>
      <c r="X3357" s="5" t="str">
        <f t="shared" si="116"/>
        <v>Non-directive counselling</v>
      </c>
      <c r="Y3357" s="5" t="str">
        <f t="shared" si="117"/>
        <v>CBT individual (over 15 sessions) + any TCA</v>
      </c>
      <c r="Z3357" s="5" t="str">
        <f>FIXED(EXP('WinBUGS output'!N3356),2)</f>
        <v>1.13</v>
      </c>
      <c r="AA3357" s="5" t="str">
        <f>FIXED(EXP('WinBUGS output'!M3356),2)</f>
        <v>0.39</v>
      </c>
      <c r="AB3357" s="5" t="str">
        <f>FIXED(EXP('WinBUGS output'!O3356),2)</f>
        <v>3.10</v>
      </c>
    </row>
    <row r="3358" spans="1:28" x14ac:dyDescent="0.25">
      <c r="A3358" s="15">
        <v>51</v>
      </c>
      <c r="B3358" s="15">
        <v>81</v>
      </c>
      <c r="C3358" s="5" t="str">
        <f>VLOOKUP(A3358,'WinBUGS output'!A:C,3,FALSE)</f>
        <v>Non-directive counselling</v>
      </c>
      <c r="D3358" s="5" t="str">
        <f>VLOOKUP(B3358,'WinBUGS output'!A:C,3,FALSE)</f>
        <v>CBT individual (over 15 sessions) + imipramine</v>
      </c>
      <c r="E3358" s="5" t="str">
        <f>FIXED('WinBUGS output'!N3357,2)</f>
        <v>0.11</v>
      </c>
      <c r="F3358" s="5" t="str">
        <f>FIXED('WinBUGS output'!M3357,2)</f>
        <v>-1.02</v>
      </c>
      <c r="G3358" s="5" t="str">
        <f>FIXED('WinBUGS output'!O3357,2)</f>
        <v>1.18</v>
      </c>
      <c r="H3358" s="38"/>
      <c r="I3358" s="38"/>
      <c r="J3358" s="38"/>
      <c r="X3358" s="5" t="str">
        <f t="shared" si="116"/>
        <v>Non-directive counselling</v>
      </c>
      <c r="Y3358" s="5" t="str">
        <f t="shared" si="117"/>
        <v>CBT individual (over 15 sessions) + imipramine</v>
      </c>
      <c r="Z3358" s="5" t="str">
        <f>FIXED(EXP('WinBUGS output'!N3357),2)</f>
        <v>1.12</v>
      </c>
      <c r="AA3358" s="5" t="str">
        <f>FIXED(EXP('WinBUGS output'!M3357),2)</f>
        <v>0.36</v>
      </c>
      <c r="AB3358" s="5" t="str">
        <f>FIXED(EXP('WinBUGS output'!O3357),2)</f>
        <v>3.26</v>
      </c>
    </row>
    <row r="3359" spans="1:28" x14ac:dyDescent="0.25">
      <c r="A3359" s="15">
        <v>51</v>
      </c>
      <c r="B3359" s="15">
        <v>82</v>
      </c>
      <c r="C3359" s="5" t="str">
        <f>VLOOKUP(A3359,'WinBUGS output'!A:C,3,FALSE)</f>
        <v>Non-directive counselling</v>
      </c>
      <c r="D3359" s="5" t="str">
        <f>VLOOKUP(B3359,'WinBUGS output'!A:C,3,FALSE)</f>
        <v>CBT group (under 15 sessions) + imipramine</v>
      </c>
      <c r="E3359" s="5" t="str">
        <f>FIXED('WinBUGS output'!N3358,2)</f>
        <v>0.97</v>
      </c>
      <c r="F3359" s="5" t="str">
        <f>FIXED('WinBUGS output'!M3358,2)</f>
        <v>-0.61</v>
      </c>
      <c r="G3359" s="5" t="str">
        <f>FIXED('WinBUGS output'!O3358,2)</f>
        <v>2.55</v>
      </c>
      <c r="H3359" s="38"/>
      <c r="I3359" s="38"/>
      <c r="J3359" s="38"/>
      <c r="X3359" s="5" t="str">
        <f t="shared" si="116"/>
        <v>Non-directive counselling</v>
      </c>
      <c r="Y3359" s="5" t="str">
        <f t="shared" si="117"/>
        <v>CBT group (under 15 sessions) + imipramine</v>
      </c>
      <c r="Z3359" s="5" t="str">
        <f>FIXED(EXP('WinBUGS output'!N3358),2)</f>
        <v>2.64</v>
      </c>
      <c r="AA3359" s="5" t="str">
        <f>FIXED(EXP('WinBUGS output'!M3358),2)</f>
        <v>0.54</v>
      </c>
      <c r="AB3359" s="5" t="str">
        <f>FIXED(EXP('WinBUGS output'!O3358),2)</f>
        <v>12.82</v>
      </c>
    </row>
    <row r="3360" spans="1:28" x14ac:dyDescent="0.25">
      <c r="A3360" s="15">
        <v>51</v>
      </c>
      <c r="B3360" s="15">
        <v>83</v>
      </c>
      <c r="C3360" s="5" t="str">
        <f>VLOOKUP(A3360,'WinBUGS output'!A:C,3,FALSE)</f>
        <v>Non-directive counselling</v>
      </c>
      <c r="D3360" s="5" t="str">
        <f>VLOOKUP(B3360,'WinBUGS output'!A:C,3,FALSE)</f>
        <v>Problem solving individual + any SSRI</v>
      </c>
      <c r="E3360" s="5" t="str">
        <f>FIXED('WinBUGS output'!N3359,2)</f>
        <v>-0.70</v>
      </c>
      <c r="F3360" s="5" t="str">
        <f>FIXED('WinBUGS output'!M3359,2)</f>
        <v>-2.23</v>
      </c>
      <c r="G3360" s="5" t="str">
        <f>FIXED('WinBUGS output'!O3359,2)</f>
        <v>0.78</v>
      </c>
      <c r="H3360" s="38"/>
      <c r="I3360" s="38"/>
      <c r="J3360" s="38"/>
      <c r="X3360" s="5" t="str">
        <f t="shared" si="116"/>
        <v>Non-directive counselling</v>
      </c>
      <c r="Y3360" s="5" t="str">
        <f t="shared" si="117"/>
        <v>Problem solving individual + any SSRI</v>
      </c>
      <c r="Z3360" s="5" t="str">
        <f>FIXED(EXP('WinBUGS output'!N3359),2)</f>
        <v>0.50</v>
      </c>
      <c r="AA3360" s="5" t="str">
        <f>FIXED(EXP('WinBUGS output'!M3359),2)</f>
        <v>0.11</v>
      </c>
      <c r="AB3360" s="5" t="str">
        <f>FIXED(EXP('WinBUGS output'!O3359),2)</f>
        <v>2.17</v>
      </c>
    </row>
    <row r="3361" spans="1:28" x14ac:dyDescent="0.25">
      <c r="A3361" s="15">
        <v>51</v>
      </c>
      <c r="B3361" s="15">
        <v>84</v>
      </c>
      <c r="C3361" s="5" t="str">
        <f>VLOOKUP(A3361,'WinBUGS output'!A:C,3,FALSE)</f>
        <v>Non-directive counselling</v>
      </c>
      <c r="D3361" s="5" t="str">
        <f>VLOOKUP(B3361,'WinBUGS output'!A:C,3,FALSE)</f>
        <v>Supportive psychotherapy + any SSRI</v>
      </c>
      <c r="E3361" s="5" t="str">
        <f>FIXED('WinBUGS output'!N3360,2)</f>
        <v>0.04</v>
      </c>
      <c r="F3361" s="5" t="str">
        <f>FIXED('WinBUGS output'!M3360,2)</f>
        <v>-1.90</v>
      </c>
      <c r="G3361" s="5" t="str">
        <f>FIXED('WinBUGS output'!O3360,2)</f>
        <v>1.95</v>
      </c>
      <c r="H3361" s="38"/>
      <c r="I3361" s="38"/>
      <c r="J3361" s="38"/>
      <c r="X3361" s="5" t="str">
        <f t="shared" si="116"/>
        <v>Non-directive counselling</v>
      </c>
      <c r="Y3361" s="5" t="str">
        <f t="shared" si="117"/>
        <v>Supportive psychotherapy + any SSRI</v>
      </c>
      <c r="Z3361" s="5" t="str">
        <f>FIXED(EXP('WinBUGS output'!N3360),2)</f>
        <v>1.04</v>
      </c>
      <c r="AA3361" s="5" t="str">
        <f>FIXED(EXP('WinBUGS output'!M3360),2)</f>
        <v>0.15</v>
      </c>
      <c r="AB3361" s="5" t="str">
        <f>FIXED(EXP('WinBUGS output'!O3360),2)</f>
        <v>6.99</v>
      </c>
    </row>
    <row r="3362" spans="1:28" x14ac:dyDescent="0.25">
      <c r="A3362" s="15">
        <v>51</v>
      </c>
      <c r="B3362" s="15">
        <v>85</v>
      </c>
      <c r="C3362" s="5" t="str">
        <f>VLOOKUP(A3362,'WinBUGS output'!A:C,3,FALSE)</f>
        <v>Non-directive counselling</v>
      </c>
      <c r="D3362" s="5" t="str">
        <f>VLOOKUP(B3362,'WinBUGS output'!A:C,3,FALSE)</f>
        <v>Interpersonal psychotherapy (IPT) + any AD</v>
      </c>
      <c r="E3362" s="5" t="str">
        <f>FIXED('WinBUGS output'!N3361,2)</f>
        <v>-0.11</v>
      </c>
      <c r="F3362" s="5" t="str">
        <f>FIXED('WinBUGS output'!M3361,2)</f>
        <v>-1.50</v>
      </c>
      <c r="G3362" s="5" t="str">
        <f>FIXED('WinBUGS output'!O3361,2)</f>
        <v>1.26</v>
      </c>
      <c r="H3362" s="38"/>
      <c r="I3362" s="38"/>
      <c r="J3362" s="38"/>
      <c r="X3362" s="5" t="str">
        <f t="shared" si="116"/>
        <v>Non-directive counselling</v>
      </c>
      <c r="Y3362" s="5" t="str">
        <f t="shared" si="117"/>
        <v>Interpersonal psychotherapy (IPT) + any AD</v>
      </c>
      <c r="Z3362" s="5" t="str">
        <f>FIXED(EXP('WinBUGS output'!N3361),2)</f>
        <v>0.90</v>
      </c>
      <c r="AA3362" s="5" t="str">
        <f>FIXED(EXP('WinBUGS output'!M3361),2)</f>
        <v>0.22</v>
      </c>
      <c r="AB3362" s="5" t="str">
        <f>FIXED(EXP('WinBUGS output'!O3361),2)</f>
        <v>3.52</v>
      </c>
    </row>
    <row r="3363" spans="1:28" x14ac:dyDescent="0.25">
      <c r="A3363" s="15">
        <v>51</v>
      </c>
      <c r="B3363" s="15">
        <v>86</v>
      </c>
      <c r="C3363" s="5" t="str">
        <f>VLOOKUP(A3363,'WinBUGS output'!A:C,3,FALSE)</f>
        <v>Non-directive counselling</v>
      </c>
      <c r="D3363" s="5" t="str">
        <f>VLOOKUP(B3363,'WinBUGS output'!A:C,3,FALSE)</f>
        <v>Interpersonal psychotherapy (IPT) + imipramine</v>
      </c>
      <c r="E3363" s="5" t="str">
        <f>FIXED('WinBUGS output'!N3362,2)</f>
        <v>-0.21</v>
      </c>
      <c r="F3363" s="5" t="str">
        <f>FIXED('WinBUGS output'!M3362,2)</f>
        <v>-1.74</v>
      </c>
      <c r="G3363" s="5" t="str">
        <f>FIXED('WinBUGS output'!O3362,2)</f>
        <v>1.28</v>
      </c>
      <c r="H3363" s="38"/>
      <c r="I3363" s="38"/>
      <c r="J3363" s="38"/>
      <c r="X3363" s="5" t="str">
        <f t="shared" si="116"/>
        <v>Non-directive counselling</v>
      </c>
      <c r="Y3363" s="5" t="str">
        <f t="shared" si="117"/>
        <v>Interpersonal psychotherapy (IPT) + imipramine</v>
      </c>
      <c r="Z3363" s="5" t="str">
        <f>FIXED(EXP('WinBUGS output'!N3362),2)</f>
        <v>0.81</v>
      </c>
      <c r="AA3363" s="5" t="str">
        <f>FIXED(EXP('WinBUGS output'!M3362),2)</f>
        <v>0.18</v>
      </c>
      <c r="AB3363" s="5" t="str">
        <f>FIXED(EXP('WinBUGS output'!O3362),2)</f>
        <v>3.59</v>
      </c>
    </row>
    <row r="3364" spans="1:28" x14ac:dyDescent="0.25">
      <c r="A3364" s="15">
        <v>51</v>
      </c>
      <c r="B3364" s="15">
        <v>87</v>
      </c>
      <c r="C3364" s="5" t="str">
        <f>VLOOKUP(A3364,'WinBUGS output'!A:C,3,FALSE)</f>
        <v>Non-directive counselling</v>
      </c>
      <c r="D3364" s="5" t="str">
        <f>VLOOKUP(B3364,'WinBUGS output'!A:C,3,FALSE)</f>
        <v>Short-term psychodynamic psychotherapy individual + Any AD</v>
      </c>
      <c r="E3364" s="5" t="str">
        <f>FIXED('WinBUGS output'!N3363,2)</f>
        <v>0.54</v>
      </c>
      <c r="F3364" s="5" t="str">
        <f>FIXED('WinBUGS output'!M3363,2)</f>
        <v>-0.48</v>
      </c>
      <c r="G3364" s="5" t="str">
        <f>FIXED('WinBUGS output'!O3363,2)</f>
        <v>1.55</v>
      </c>
      <c r="H3364" s="38"/>
      <c r="I3364" s="38"/>
      <c r="J3364" s="38"/>
      <c r="X3364" s="5" t="str">
        <f t="shared" si="116"/>
        <v>Non-directive counselling</v>
      </c>
      <c r="Y3364" s="5" t="str">
        <f t="shared" si="117"/>
        <v>Short-term psychodynamic psychotherapy individual + Any AD</v>
      </c>
      <c r="Z3364" s="5" t="str">
        <f>FIXED(EXP('WinBUGS output'!N3363),2)</f>
        <v>1.72</v>
      </c>
      <c r="AA3364" s="5" t="str">
        <f>FIXED(EXP('WinBUGS output'!M3363),2)</f>
        <v>0.62</v>
      </c>
      <c r="AB3364" s="5" t="str">
        <f>FIXED(EXP('WinBUGS output'!O3363),2)</f>
        <v>4.73</v>
      </c>
    </row>
    <row r="3365" spans="1:28" x14ac:dyDescent="0.25">
      <c r="A3365" s="15">
        <v>51</v>
      </c>
      <c r="B3365" s="15">
        <v>88</v>
      </c>
      <c r="C3365" s="5" t="str">
        <f>VLOOKUP(A3365,'WinBUGS output'!A:C,3,FALSE)</f>
        <v>Non-directive counselling</v>
      </c>
      <c r="D3365" s="5" t="str">
        <f>VLOOKUP(B3365,'WinBUGS output'!A:C,3,FALSE)</f>
        <v>Short-term psychodynamic psychotherapy individual + any SSRI</v>
      </c>
      <c r="E3365" s="5" t="str">
        <f>FIXED('WinBUGS output'!N3364,2)</f>
        <v>0.52</v>
      </c>
      <c r="F3365" s="5" t="str">
        <f>FIXED('WinBUGS output'!M3364,2)</f>
        <v>-0.70</v>
      </c>
      <c r="G3365" s="5" t="str">
        <f>FIXED('WinBUGS output'!O3364,2)</f>
        <v>1.75</v>
      </c>
      <c r="H3365" s="38"/>
      <c r="I3365" s="38"/>
      <c r="J3365" s="38"/>
      <c r="X3365" s="5" t="str">
        <f t="shared" si="116"/>
        <v>Non-directive counselling</v>
      </c>
      <c r="Y3365" s="5" t="str">
        <f t="shared" si="117"/>
        <v>Short-term psychodynamic psychotherapy individual + any SSRI</v>
      </c>
      <c r="Z3365" s="5" t="str">
        <f>FIXED(EXP('WinBUGS output'!N3364),2)</f>
        <v>1.68</v>
      </c>
      <c r="AA3365" s="5" t="str">
        <f>FIXED(EXP('WinBUGS output'!M3364),2)</f>
        <v>0.50</v>
      </c>
      <c r="AB3365" s="5" t="str">
        <f>FIXED(EXP('WinBUGS output'!O3364),2)</f>
        <v>5.73</v>
      </c>
    </row>
    <row r="3366" spans="1:28" x14ac:dyDescent="0.25">
      <c r="A3366" s="15">
        <v>51</v>
      </c>
      <c r="B3366" s="15">
        <v>89</v>
      </c>
      <c r="C3366" s="5" t="str">
        <f>VLOOKUP(A3366,'WinBUGS output'!A:C,3,FALSE)</f>
        <v>Non-directive counselling</v>
      </c>
      <c r="D3366" s="5" t="str">
        <f>VLOOKUP(B3366,'WinBUGS output'!A:C,3,FALSE)</f>
        <v>CBT individual (over 15 sessions) + Pill placebo</v>
      </c>
      <c r="E3366" s="5" t="str">
        <f>FIXED('WinBUGS output'!N3365,2)</f>
        <v>-1.05</v>
      </c>
      <c r="F3366" s="5" t="str">
        <f>FIXED('WinBUGS output'!M3365,2)</f>
        <v>-2.51</v>
      </c>
      <c r="G3366" s="5" t="str">
        <f>FIXED('WinBUGS output'!O3365,2)</f>
        <v>0.28</v>
      </c>
      <c r="H3366" s="38"/>
      <c r="I3366" s="38"/>
      <c r="J3366" s="38"/>
      <c r="X3366" s="5" t="str">
        <f t="shared" si="116"/>
        <v>Non-directive counselling</v>
      </c>
      <c r="Y3366" s="5" t="str">
        <f t="shared" si="117"/>
        <v>CBT individual (over 15 sessions) + Pill placebo</v>
      </c>
      <c r="Z3366" s="5" t="str">
        <f>FIXED(EXP('WinBUGS output'!N3365),2)</f>
        <v>0.35</v>
      </c>
      <c r="AA3366" s="5" t="str">
        <f>FIXED(EXP('WinBUGS output'!M3365),2)</f>
        <v>0.08</v>
      </c>
      <c r="AB3366" s="5" t="str">
        <f>FIXED(EXP('WinBUGS output'!O3365),2)</f>
        <v>1.32</v>
      </c>
    </row>
    <row r="3367" spans="1:28" x14ac:dyDescent="0.25">
      <c r="A3367" s="15">
        <v>51</v>
      </c>
      <c r="B3367" s="15">
        <v>90</v>
      </c>
      <c r="C3367" s="5" t="str">
        <f>VLOOKUP(A3367,'WinBUGS output'!A:C,3,FALSE)</f>
        <v>Non-directive counselling</v>
      </c>
      <c r="D3367" s="5" t="str">
        <f>VLOOKUP(B3367,'WinBUGS output'!A:C,3,FALSE)</f>
        <v xml:space="preserve">Interpersonal psychotherapy (IPT) + Pill placebo </v>
      </c>
      <c r="E3367" s="5" t="str">
        <f>FIXED('WinBUGS output'!N3366,2)</f>
        <v>-0.88</v>
      </c>
      <c r="F3367" s="5" t="str">
        <f>FIXED('WinBUGS output'!M3366,2)</f>
        <v>-2.20</v>
      </c>
      <c r="G3367" s="5" t="str">
        <f>FIXED('WinBUGS output'!O3366,2)</f>
        <v>0.39</v>
      </c>
      <c r="H3367" s="38"/>
      <c r="I3367" s="38"/>
      <c r="J3367" s="38"/>
      <c r="X3367" s="5" t="str">
        <f t="shared" si="116"/>
        <v>Non-directive counselling</v>
      </c>
      <c r="Y3367" s="5" t="str">
        <f t="shared" si="117"/>
        <v xml:space="preserve">Interpersonal psychotherapy (IPT) + Pill placebo </v>
      </c>
      <c r="Z3367" s="5" t="str">
        <f>FIXED(EXP('WinBUGS output'!N3366),2)</f>
        <v>0.41</v>
      </c>
      <c r="AA3367" s="5" t="str">
        <f>FIXED(EXP('WinBUGS output'!M3366),2)</f>
        <v>0.11</v>
      </c>
      <c r="AB3367" s="5" t="str">
        <f>FIXED(EXP('WinBUGS output'!O3366),2)</f>
        <v>1.48</v>
      </c>
    </row>
    <row r="3368" spans="1:28" x14ac:dyDescent="0.25">
      <c r="A3368" s="15">
        <v>51</v>
      </c>
      <c r="B3368" s="15">
        <v>91</v>
      </c>
      <c r="C3368" s="5" t="str">
        <f>VLOOKUP(A3368,'WinBUGS output'!A:C,3,FALSE)</f>
        <v>Non-directive counselling</v>
      </c>
      <c r="D3368" s="5" t="str">
        <f>VLOOKUP(B3368,'WinBUGS output'!A:C,3,FALSE)</f>
        <v>Exercise + CBT individual (under 15 sessions)</v>
      </c>
      <c r="E3368" s="5" t="str">
        <f>FIXED('WinBUGS output'!N3367,2)</f>
        <v>-0.30</v>
      </c>
      <c r="F3368" s="5" t="str">
        <f>FIXED('WinBUGS output'!M3367,2)</f>
        <v>-1.54</v>
      </c>
      <c r="G3368" s="5" t="str">
        <f>FIXED('WinBUGS output'!O3367,2)</f>
        <v>0.86</v>
      </c>
      <c r="H3368" s="38"/>
      <c r="I3368" s="38"/>
      <c r="J3368" s="38"/>
      <c r="X3368" s="5" t="str">
        <f t="shared" si="116"/>
        <v>Non-directive counselling</v>
      </c>
      <c r="Y3368" s="5" t="str">
        <f t="shared" si="117"/>
        <v>Exercise + CBT individual (under 15 sessions)</v>
      </c>
      <c r="Z3368" s="5" t="str">
        <f>FIXED(EXP('WinBUGS output'!N3367),2)</f>
        <v>0.74</v>
      </c>
      <c r="AA3368" s="5" t="str">
        <f>FIXED(EXP('WinBUGS output'!M3367),2)</f>
        <v>0.21</v>
      </c>
      <c r="AB3368" s="5" t="str">
        <f>FIXED(EXP('WinBUGS output'!O3367),2)</f>
        <v>2.35</v>
      </c>
    </row>
    <row r="3369" spans="1:28" x14ac:dyDescent="0.25">
      <c r="A3369" s="15">
        <v>51</v>
      </c>
      <c r="B3369" s="15">
        <v>92</v>
      </c>
      <c r="C3369" s="5" t="str">
        <f>VLOOKUP(A3369,'WinBUGS output'!A:C,3,FALSE)</f>
        <v>Non-directive counselling</v>
      </c>
      <c r="D3369" s="5" t="str">
        <f>VLOOKUP(B3369,'WinBUGS output'!A:C,3,FALSE)</f>
        <v>Exercise + Sertraline</v>
      </c>
      <c r="E3369" s="5" t="str">
        <f>FIXED('WinBUGS output'!N3368,2)</f>
        <v>-0.18</v>
      </c>
      <c r="F3369" s="5" t="str">
        <f>FIXED('WinBUGS output'!M3368,2)</f>
        <v>-1.17</v>
      </c>
      <c r="G3369" s="5" t="str">
        <f>FIXED('WinBUGS output'!O3368,2)</f>
        <v>0.78</v>
      </c>
      <c r="H3369" s="38"/>
      <c r="I3369" s="38"/>
      <c r="J3369" s="38"/>
      <c r="X3369" s="5" t="str">
        <f t="shared" si="116"/>
        <v>Non-directive counselling</v>
      </c>
      <c r="Y3369" s="5" t="str">
        <f t="shared" si="117"/>
        <v>Exercise + Sertraline</v>
      </c>
      <c r="Z3369" s="5" t="str">
        <f>FIXED(EXP('WinBUGS output'!N3368),2)</f>
        <v>0.83</v>
      </c>
      <c r="AA3369" s="5" t="str">
        <f>FIXED(EXP('WinBUGS output'!M3368),2)</f>
        <v>0.31</v>
      </c>
      <c r="AB3369" s="5" t="str">
        <f>FIXED(EXP('WinBUGS output'!O3368),2)</f>
        <v>2.18</v>
      </c>
    </row>
    <row r="3370" spans="1:28" x14ac:dyDescent="0.25">
      <c r="A3370" s="15">
        <v>52</v>
      </c>
      <c r="B3370" s="15">
        <v>53</v>
      </c>
      <c r="C3370" s="5" t="str">
        <f>VLOOKUP(A3370,'WinBUGS output'!A:C,3,FALSE)</f>
        <v>Non-directive counselling + TAU</v>
      </c>
      <c r="D3370" s="5" t="str">
        <f>VLOOKUP(B3370,'WinBUGS output'!A:C,3,FALSE)</f>
        <v>Psychodynamic counselling + TAU</v>
      </c>
      <c r="E3370" s="5" t="str">
        <f>FIXED('WinBUGS output'!N3369,2)</f>
        <v>-0.07</v>
      </c>
      <c r="F3370" s="5" t="str">
        <f>FIXED('WinBUGS output'!M3369,2)</f>
        <v>-1.00</v>
      </c>
      <c r="G3370" s="5" t="str">
        <f>FIXED('WinBUGS output'!O3369,2)</f>
        <v>0.69</v>
      </c>
      <c r="H3370" s="38"/>
      <c r="I3370" s="38"/>
      <c r="J3370" s="38"/>
      <c r="X3370" s="5" t="str">
        <f t="shared" si="116"/>
        <v>Non-directive counselling + TAU</v>
      </c>
      <c r="Y3370" s="5" t="str">
        <f t="shared" si="117"/>
        <v>Psychodynamic counselling + TAU</v>
      </c>
      <c r="Z3370" s="5" t="str">
        <f>FIXED(EXP('WinBUGS output'!N3369),2)</f>
        <v>0.93</v>
      </c>
      <c r="AA3370" s="5" t="str">
        <f>FIXED(EXP('WinBUGS output'!M3369),2)</f>
        <v>0.37</v>
      </c>
      <c r="AB3370" s="5" t="str">
        <f>FIXED(EXP('WinBUGS output'!O3369),2)</f>
        <v>2.00</v>
      </c>
    </row>
    <row r="3371" spans="1:28" x14ac:dyDescent="0.25">
      <c r="A3371" s="15">
        <v>52</v>
      </c>
      <c r="B3371" s="15">
        <v>54</v>
      </c>
      <c r="C3371" s="5" t="str">
        <f>VLOOKUP(A3371,'WinBUGS output'!A:C,3,FALSE)</f>
        <v>Non-directive counselling + TAU</v>
      </c>
      <c r="D3371" s="5" t="str">
        <f>VLOOKUP(B3371,'WinBUGS output'!A:C,3,FALSE)</f>
        <v>Relational client-centered therapy</v>
      </c>
      <c r="E3371" s="5" t="str">
        <f>FIXED('WinBUGS output'!N3370,2)</f>
        <v>-0.08</v>
      </c>
      <c r="F3371" s="5" t="str">
        <f>FIXED('WinBUGS output'!M3370,2)</f>
        <v>-1.12</v>
      </c>
      <c r="G3371" s="5" t="str">
        <f>FIXED('WinBUGS output'!O3370,2)</f>
        <v>0.72</v>
      </c>
      <c r="H3371" s="38"/>
      <c r="I3371" s="38"/>
      <c r="J3371" s="38"/>
      <c r="X3371" s="5" t="str">
        <f t="shared" si="116"/>
        <v>Non-directive counselling + TAU</v>
      </c>
      <c r="Y3371" s="5" t="str">
        <f t="shared" si="117"/>
        <v>Relational client-centered therapy</v>
      </c>
      <c r="Z3371" s="5" t="str">
        <f>FIXED(EXP('WinBUGS output'!N3370),2)</f>
        <v>0.92</v>
      </c>
      <c r="AA3371" s="5" t="str">
        <f>FIXED(EXP('WinBUGS output'!M3370),2)</f>
        <v>0.33</v>
      </c>
      <c r="AB3371" s="5" t="str">
        <f>FIXED(EXP('WinBUGS output'!O3370),2)</f>
        <v>2.05</v>
      </c>
    </row>
    <row r="3372" spans="1:28" x14ac:dyDescent="0.25">
      <c r="A3372" s="15">
        <v>52</v>
      </c>
      <c r="B3372" s="15">
        <v>55</v>
      </c>
      <c r="C3372" s="5" t="str">
        <f>VLOOKUP(A3372,'WinBUGS output'!A:C,3,FALSE)</f>
        <v>Non-directive counselling + TAU</v>
      </c>
      <c r="D3372" s="5" t="str">
        <f>VLOOKUP(B3372,'WinBUGS output'!A:C,3,FALSE)</f>
        <v>Wheel of wellness counselling</v>
      </c>
      <c r="E3372" s="5" t="str">
        <f>FIXED('WinBUGS output'!N3371,2)</f>
        <v>-0.13</v>
      </c>
      <c r="F3372" s="5" t="str">
        <f>FIXED('WinBUGS output'!M3371,2)</f>
        <v>-1.22</v>
      </c>
      <c r="G3372" s="5" t="str">
        <f>FIXED('WinBUGS output'!O3371,2)</f>
        <v>0.60</v>
      </c>
      <c r="H3372" s="38"/>
      <c r="I3372" s="38"/>
      <c r="J3372" s="38"/>
      <c r="X3372" s="5" t="str">
        <f t="shared" si="116"/>
        <v>Non-directive counselling + TAU</v>
      </c>
      <c r="Y3372" s="5" t="str">
        <f t="shared" si="117"/>
        <v>Wheel of wellness counselling</v>
      </c>
      <c r="Z3372" s="5" t="str">
        <f>FIXED(EXP('WinBUGS output'!N3371),2)</f>
        <v>0.87</v>
      </c>
      <c r="AA3372" s="5" t="str">
        <f>FIXED(EXP('WinBUGS output'!M3371),2)</f>
        <v>0.29</v>
      </c>
      <c r="AB3372" s="5" t="str">
        <f>FIXED(EXP('WinBUGS output'!O3371),2)</f>
        <v>1.82</v>
      </c>
    </row>
    <row r="3373" spans="1:28" x14ac:dyDescent="0.25">
      <c r="A3373" s="15">
        <v>52</v>
      </c>
      <c r="B3373" s="15">
        <v>56</v>
      </c>
      <c r="C3373" s="5" t="str">
        <f>VLOOKUP(A3373,'WinBUGS output'!A:C,3,FALSE)</f>
        <v>Non-directive counselling + TAU</v>
      </c>
      <c r="D3373" s="5" t="str">
        <f>VLOOKUP(B3373,'WinBUGS output'!A:C,3,FALSE)</f>
        <v>Problem solving group</v>
      </c>
      <c r="E3373" s="5" t="str">
        <f>FIXED('WinBUGS output'!N3372,2)</f>
        <v>-0.16</v>
      </c>
      <c r="F3373" s="5" t="str">
        <f>FIXED('WinBUGS output'!M3372,2)</f>
        <v>-1.25</v>
      </c>
      <c r="G3373" s="5" t="str">
        <f>FIXED('WinBUGS output'!O3372,2)</f>
        <v>0.97</v>
      </c>
      <c r="H3373" s="38"/>
      <c r="I3373" s="38"/>
      <c r="J3373" s="38"/>
      <c r="X3373" s="5" t="str">
        <f t="shared" si="116"/>
        <v>Non-directive counselling + TAU</v>
      </c>
      <c r="Y3373" s="5" t="str">
        <f t="shared" si="117"/>
        <v>Problem solving group</v>
      </c>
      <c r="Z3373" s="5" t="str">
        <f>FIXED(EXP('WinBUGS output'!N3372),2)</f>
        <v>0.85</v>
      </c>
      <c r="AA3373" s="5" t="str">
        <f>FIXED(EXP('WinBUGS output'!M3372),2)</f>
        <v>0.29</v>
      </c>
      <c r="AB3373" s="5" t="str">
        <f>FIXED(EXP('WinBUGS output'!O3372),2)</f>
        <v>2.64</v>
      </c>
    </row>
    <row r="3374" spans="1:28" x14ac:dyDescent="0.25">
      <c r="A3374" s="15">
        <v>52</v>
      </c>
      <c r="B3374" s="15">
        <v>57</v>
      </c>
      <c r="C3374" s="5" t="str">
        <f>VLOOKUP(A3374,'WinBUGS output'!A:C,3,FALSE)</f>
        <v>Non-directive counselling + TAU</v>
      </c>
      <c r="D3374" s="5" t="str">
        <f>VLOOKUP(B3374,'WinBUGS output'!A:C,3,FALSE)</f>
        <v>Problem solving individual</v>
      </c>
      <c r="E3374" s="5" t="str">
        <f>FIXED('WinBUGS output'!N3373,2)</f>
        <v>-0.25</v>
      </c>
      <c r="F3374" s="5" t="str">
        <f>FIXED('WinBUGS output'!M3373,2)</f>
        <v>-1.18</v>
      </c>
      <c r="G3374" s="5" t="str">
        <f>FIXED('WinBUGS output'!O3373,2)</f>
        <v>0.66</v>
      </c>
      <c r="H3374" s="38"/>
      <c r="I3374" s="38"/>
      <c r="J3374" s="38"/>
      <c r="X3374" s="5" t="str">
        <f t="shared" si="116"/>
        <v>Non-directive counselling + TAU</v>
      </c>
      <c r="Y3374" s="5" t="str">
        <f t="shared" si="117"/>
        <v>Problem solving individual</v>
      </c>
      <c r="Z3374" s="5" t="str">
        <f>FIXED(EXP('WinBUGS output'!N3373),2)</f>
        <v>0.78</v>
      </c>
      <c r="AA3374" s="5" t="str">
        <f>FIXED(EXP('WinBUGS output'!M3373),2)</f>
        <v>0.31</v>
      </c>
      <c r="AB3374" s="5" t="str">
        <f>FIXED(EXP('WinBUGS output'!O3373),2)</f>
        <v>1.94</v>
      </c>
    </row>
    <row r="3375" spans="1:28" x14ac:dyDescent="0.25">
      <c r="A3375" s="15">
        <v>52</v>
      </c>
      <c r="B3375" s="15">
        <v>58</v>
      </c>
      <c r="C3375" s="5" t="str">
        <f>VLOOKUP(A3375,'WinBUGS output'!A:C,3,FALSE)</f>
        <v>Non-directive counselling + TAU</v>
      </c>
      <c r="D3375" s="5" t="str">
        <f>VLOOKUP(B3375,'WinBUGS output'!A:C,3,FALSE)</f>
        <v>Problem solving individual + TAU</v>
      </c>
      <c r="E3375" s="5" t="str">
        <f>FIXED('WinBUGS output'!N3374,2)</f>
        <v>-0.33</v>
      </c>
      <c r="F3375" s="5" t="str">
        <f>FIXED('WinBUGS output'!M3374,2)</f>
        <v>-1.41</v>
      </c>
      <c r="G3375" s="5" t="str">
        <f>FIXED('WinBUGS output'!O3374,2)</f>
        <v>0.67</v>
      </c>
      <c r="H3375" s="38"/>
      <c r="I3375" s="38"/>
      <c r="J3375" s="38"/>
      <c r="X3375" s="5" t="str">
        <f t="shared" si="116"/>
        <v>Non-directive counselling + TAU</v>
      </c>
      <c r="Y3375" s="5" t="str">
        <f t="shared" si="117"/>
        <v>Problem solving individual + TAU</v>
      </c>
      <c r="Z3375" s="5" t="str">
        <f>FIXED(EXP('WinBUGS output'!N3374),2)</f>
        <v>0.72</v>
      </c>
      <c r="AA3375" s="5" t="str">
        <f>FIXED(EXP('WinBUGS output'!M3374),2)</f>
        <v>0.25</v>
      </c>
      <c r="AB3375" s="5" t="str">
        <f>FIXED(EXP('WinBUGS output'!O3374),2)</f>
        <v>1.96</v>
      </c>
    </row>
    <row r="3376" spans="1:28" x14ac:dyDescent="0.25">
      <c r="A3376" s="15">
        <v>52</v>
      </c>
      <c r="B3376" s="15">
        <v>59</v>
      </c>
      <c r="C3376" s="5" t="str">
        <f>VLOOKUP(A3376,'WinBUGS output'!A:C,3,FALSE)</f>
        <v>Non-directive counselling + TAU</v>
      </c>
      <c r="D3376" s="5" t="str">
        <f>VLOOKUP(B3376,'WinBUGS output'!A:C,3,FALSE)</f>
        <v>Problem solving individual + enhanced TAU</v>
      </c>
      <c r="E3376" s="5" t="str">
        <f>FIXED('WinBUGS output'!N3375,2)</f>
        <v>-0.13</v>
      </c>
      <c r="F3376" s="5" t="str">
        <f>FIXED('WinBUGS output'!M3375,2)</f>
        <v>-1.20</v>
      </c>
      <c r="G3376" s="5" t="str">
        <f>FIXED('WinBUGS output'!O3375,2)</f>
        <v>0.98</v>
      </c>
      <c r="H3376" s="38"/>
      <c r="I3376" s="38"/>
      <c r="J3376" s="38"/>
      <c r="X3376" s="5" t="str">
        <f t="shared" si="116"/>
        <v>Non-directive counselling + TAU</v>
      </c>
      <c r="Y3376" s="5" t="str">
        <f t="shared" si="117"/>
        <v>Problem solving individual + enhanced TAU</v>
      </c>
      <c r="Z3376" s="5" t="str">
        <f>FIXED(EXP('WinBUGS output'!N3375),2)</f>
        <v>0.88</v>
      </c>
      <c r="AA3376" s="5" t="str">
        <f>FIXED(EXP('WinBUGS output'!M3375),2)</f>
        <v>0.30</v>
      </c>
      <c r="AB3376" s="5" t="str">
        <f>FIXED(EXP('WinBUGS output'!O3375),2)</f>
        <v>2.65</v>
      </c>
    </row>
    <row r="3377" spans="1:28" x14ac:dyDescent="0.25">
      <c r="A3377" s="15">
        <v>52</v>
      </c>
      <c r="B3377" s="15">
        <v>60</v>
      </c>
      <c r="C3377" s="5" t="str">
        <f>VLOOKUP(A3377,'WinBUGS output'!A:C,3,FALSE)</f>
        <v>Non-directive counselling + TAU</v>
      </c>
      <c r="D3377" s="5" t="str">
        <f>VLOOKUP(B3377,'WinBUGS output'!A:C,3,FALSE)</f>
        <v>Behavioural activation (BA)</v>
      </c>
      <c r="E3377" s="5" t="str">
        <f>FIXED('WinBUGS output'!N3376,2)</f>
        <v>-0.51</v>
      </c>
      <c r="F3377" s="5" t="str">
        <f>FIXED('WinBUGS output'!M3376,2)</f>
        <v>-1.59</v>
      </c>
      <c r="G3377" s="5" t="str">
        <f>FIXED('WinBUGS output'!O3376,2)</f>
        <v>0.51</v>
      </c>
      <c r="H3377" s="38"/>
      <c r="I3377" s="38"/>
      <c r="J3377" s="38"/>
      <c r="X3377" s="5" t="str">
        <f t="shared" si="116"/>
        <v>Non-directive counselling + TAU</v>
      </c>
      <c r="Y3377" s="5" t="str">
        <f t="shared" si="117"/>
        <v>Behavioural activation (BA)</v>
      </c>
      <c r="Z3377" s="5" t="str">
        <f>FIXED(EXP('WinBUGS output'!N3376),2)</f>
        <v>0.60</v>
      </c>
      <c r="AA3377" s="5" t="str">
        <f>FIXED(EXP('WinBUGS output'!M3376),2)</f>
        <v>0.20</v>
      </c>
      <c r="AB3377" s="5" t="str">
        <f>FIXED(EXP('WinBUGS output'!O3376),2)</f>
        <v>1.67</v>
      </c>
    </row>
    <row r="3378" spans="1:28" x14ac:dyDescent="0.25">
      <c r="A3378" s="15">
        <v>52</v>
      </c>
      <c r="B3378" s="15">
        <v>61</v>
      </c>
      <c r="C3378" s="5" t="str">
        <f>VLOOKUP(A3378,'WinBUGS output'!A:C,3,FALSE)</f>
        <v>Non-directive counselling + TAU</v>
      </c>
      <c r="D3378" s="5" t="str">
        <f>VLOOKUP(B3378,'WinBUGS output'!A:C,3,FALSE)</f>
        <v>Behavioural activation (BA) + TAU</v>
      </c>
      <c r="E3378" s="5" t="str">
        <f>FIXED('WinBUGS output'!N3377,2)</f>
        <v>-0.27</v>
      </c>
      <c r="F3378" s="5" t="str">
        <f>FIXED('WinBUGS output'!M3377,2)</f>
        <v>-1.51</v>
      </c>
      <c r="G3378" s="5" t="str">
        <f>FIXED('WinBUGS output'!O3377,2)</f>
        <v>1.01</v>
      </c>
      <c r="H3378" s="38"/>
      <c r="I3378" s="38"/>
      <c r="J3378" s="38"/>
      <c r="X3378" s="5" t="str">
        <f t="shared" si="116"/>
        <v>Non-directive counselling + TAU</v>
      </c>
      <c r="Y3378" s="5" t="str">
        <f t="shared" si="117"/>
        <v>Behavioural activation (BA) + TAU</v>
      </c>
      <c r="Z3378" s="5" t="str">
        <f>FIXED(EXP('WinBUGS output'!N3377),2)</f>
        <v>0.76</v>
      </c>
      <c r="AA3378" s="5" t="str">
        <f>FIXED(EXP('WinBUGS output'!M3377),2)</f>
        <v>0.22</v>
      </c>
      <c r="AB3378" s="5" t="str">
        <f>FIXED(EXP('WinBUGS output'!O3377),2)</f>
        <v>2.74</v>
      </c>
    </row>
    <row r="3379" spans="1:28" x14ac:dyDescent="0.25">
      <c r="A3379" s="15">
        <v>52</v>
      </c>
      <c r="B3379" s="15">
        <v>62</v>
      </c>
      <c r="C3379" s="5" t="str">
        <f>VLOOKUP(A3379,'WinBUGS output'!A:C,3,FALSE)</f>
        <v>Non-directive counselling + TAU</v>
      </c>
      <c r="D3379" s="5" t="str">
        <f>VLOOKUP(B3379,'WinBUGS output'!A:C,3,FALSE)</f>
        <v>Behavioural therapy (Lewinsohn 1976)</v>
      </c>
      <c r="E3379" s="5" t="str">
        <f>FIXED('WinBUGS output'!N3378,2)</f>
        <v>-0.09</v>
      </c>
      <c r="F3379" s="5" t="str">
        <f>FIXED('WinBUGS output'!M3378,2)</f>
        <v>-1.32</v>
      </c>
      <c r="G3379" s="5" t="str">
        <f>FIXED('WinBUGS output'!O3378,2)</f>
        <v>1.26</v>
      </c>
      <c r="H3379" s="38"/>
      <c r="I3379" s="38"/>
      <c r="J3379" s="38"/>
      <c r="X3379" s="5" t="str">
        <f t="shared" si="116"/>
        <v>Non-directive counselling + TAU</v>
      </c>
      <c r="Y3379" s="5" t="str">
        <f t="shared" si="117"/>
        <v>Behavioural therapy (Lewinsohn 1976)</v>
      </c>
      <c r="Z3379" s="5" t="str">
        <f>FIXED(EXP('WinBUGS output'!N3378),2)</f>
        <v>0.92</v>
      </c>
      <c r="AA3379" s="5" t="str">
        <f>FIXED(EXP('WinBUGS output'!M3378),2)</f>
        <v>0.27</v>
      </c>
      <c r="AB3379" s="5" t="str">
        <f>FIXED(EXP('WinBUGS output'!O3378),2)</f>
        <v>3.53</v>
      </c>
    </row>
    <row r="3380" spans="1:28" x14ac:dyDescent="0.25">
      <c r="A3380" s="15">
        <v>52</v>
      </c>
      <c r="B3380" s="15">
        <v>63</v>
      </c>
      <c r="C3380" s="5" t="str">
        <f>VLOOKUP(A3380,'WinBUGS output'!A:C,3,FALSE)</f>
        <v>Non-directive counselling + TAU</v>
      </c>
      <c r="D3380" s="5" t="str">
        <f>VLOOKUP(B3380,'WinBUGS output'!A:C,3,FALSE)</f>
        <v>Coping with Depression course (individual)</v>
      </c>
      <c r="E3380" s="5" t="str">
        <f>FIXED('WinBUGS output'!N3379,2)</f>
        <v>-0.27</v>
      </c>
      <c r="F3380" s="5" t="str">
        <f>FIXED('WinBUGS output'!M3379,2)</f>
        <v>-1.56</v>
      </c>
      <c r="G3380" s="5" t="str">
        <f>FIXED('WinBUGS output'!O3379,2)</f>
        <v>1.04</v>
      </c>
      <c r="H3380" s="38"/>
      <c r="I3380" s="38"/>
      <c r="J3380" s="38"/>
      <c r="X3380" s="5" t="str">
        <f t="shared" si="116"/>
        <v>Non-directive counselling + TAU</v>
      </c>
      <c r="Y3380" s="5" t="str">
        <f t="shared" si="117"/>
        <v>Coping with Depression course (individual)</v>
      </c>
      <c r="Z3380" s="5" t="str">
        <f>FIXED(EXP('WinBUGS output'!N3379),2)</f>
        <v>0.76</v>
      </c>
      <c r="AA3380" s="5" t="str">
        <f>FIXED(EXP('WinBUGS output'!M3379),2)</f>
        <v>0.21</v>
      </c>
      <c r="AB3380" s="5" t="str">
        <f>FIXED(EXP('WinBUGS output'!O3379),2)</f>
        <v>2.82</v>
      </c>
    </row>
    <row r="3381" spans="1:28" x14ac:dyDescent="0.25">
      <c r="A3381" s="15">
        <v>52</v>
      </c>
      <c r="B3381" s="15">
        <v>64</v>
      </c>
      <c r="C3381" s="5" t="str">
        <f>VLOOKUP(A3381,'WinBUGS output'!A:C,3,FALSE)</f>
        <v>Non-directive counselling + TAU</v>
      </c>
      <c r="D3381" s="5" t="str">
        <f>VLOOKUP(B3381,'WinBUGS output'!A:C,3,FALSE)</f>
        <v>CBT individual (under 15 sessions)</v>
      </c>
      <c r="E3381" s="5" t="str">
        <f>FIXED('WinBUGS output'!N3380,2)</f>
        <v>-0.16</v>
      </c>
      <c r="F3381" s="5" t="str">
        <f>FIXED('WinBUGS output'!M3380,2)</f>
        <v>-0.99</v>
      </c>
      <c r="G3381" s="5" t="str">
        <f>FIXED('WinBUGS output'!O3380,2)</f>
        <v>0.63</v>
      </c>
      <c r="H3381" s="38"/>
      <c r="I3381" s="38"/>
      <c r="J3381" s="38"/>
      <c r="X3381" s="5" t="str">
        <f t="shared" si="116"/>
        <v>Non-directive counselling + TAU</v>
      </c>
      <c r="Y3381" s="5" t="str">
        <f t="shared" si="117"/>
        <v>CBT individual (under 15 sessions)</v>
      </c>
      <c r="Z3381" s="5" t="str">
        <f>FIXED(EXP('WinBUGS output'!N3380),2)</f>
        <v>0.85</v>
      </c>
      <c r="AA3381" s="5" t="str">
        <f>FIXED(EXP('WinBUGS output'!M3380),2)</f>
        <v>0.37</v>
      </c>
      <c r="AB3381" s="5" t="str">
        <f>FIXED(EXP('WinBUGS output'!O3380),2)</f>
        <v>1.87</v>
      </c>
    </row>
    <row r="3382" spans="1:28" x14ac:dyDescent="0.25">
      <c r="A3382" s="15">
        <v>52</v>
      </c>
      <c r="B3382" s="15">
        <v>65</v>
      </c>
      <c r="C3382" s="5" t="str">
        <f>VLOOKUP(A3382,'WinBUGS output'!A:C,3,FALSE)</f>
        <v>Non-directive counselling + TAU</v>
      </c>
      <c r="D3382" s="5" t="str">
        <f>VLOOKUP(B3382,'WinBUGS output'!A:C,3,FALSE)</f>
        <v>CBT individual (under 15 sessions) + TAU</v>
      </c>
      <c r="E3382" s="5" t="str">
        <f>FIXED('WinBUGS output'!N3381,2)</f>
        <v>-0.10</v>
      </c>
      <c r="F3382" s="5" t="str">
        <f>FIXED('WinBUGS output'!M3381,2)</f>
        <v>-0.99</v>
      </c>
      <c r="G3382" s="5" t="str">
        <f>FIXED('WinBUGS output'!O3381,2)</f>
        <v>0.80</v>
      </c>
      <c r="H3382" s="38"/>
      <c r="I3382" s="38"/>
      <c r="J3382" s="38"/>
      <c r="X3382" s="5" t="str">
        <f t="shared" si="116"/>
        <v>Non-directive counselling + TAU</v>
      </c>
      <c r="Y3382" s="5" t="str">
        <f t="shared" si="117"/>
        <v>CBT individual (under 15 sessions) + TAU</v>
      </c>
      <c r="Z3382" s="5" t="str">
        <f>FIXED(EXP('WinBUGS output'!N3381),2)</f>
        <v>0.90</v>
      </c>
      <c r="AA3382" s="5" t="str">
        <f>FIXED(EXP('WinBUGS output'!M3381),2)</f>
        <v>0.37</v>
      </c>
      <c r="AB3382" s="5" t="str">
        <f>FIXED(EXP('WinBUGS output'!O3381),2)</f>
        <v>2.24</v>
      </c>
    </row>
    <row r="3383" spans="1:28" x14ac:dyDescent="0.25">
      <c r="A3383" s="15">
        <v>52</v>
      </c>
      <c r="B3383" s="15">
        <v>66</v>
      </c>
      <c r="C3383" s="5" t="str">
        <f>VLOOKUP(A3383,'WinBUGS output'!A:C,3,FALSE)</f>
        <v>Non-directive counselling + TAU</v>
      </c>
      <c r="D3383" s="5" t="str">
        <f>VLOOKUP(B3383,'WinBUGS output'!A:C,3,FALSE)</f>
        <v>CBT individual (over 15 sessions)</v>
      </c>
      <c r="E3383" s="5" t="str">
        <f>FIXED('WinBUGS output'!N3382,2)</f>
        <v>-0.22</v>
      </c>
      <c r="F3383" s="5" t="str">
        <f>FIXED('WinBUGS output'!M3382,2)</f>
        <v>-1.01</v>
      </c>
      <c r="G3383" s="5" t="str">
        <f>FIXED('WinBUGS output'!O3382,2)</f>
        <v>0.51</v>
      </c>
      <c r="H3383" s="38"/>
      <c r="I3383" s="38"/>
      <c r="J3383" s="38"/>
      <c r="X3383" s="5" t="str">
        <f t="shared" si="116"/>
        <v>Non-directive counselling + TAU</v>
      </c>
      <c r="Y3383" s="5" t="str">
        <f t="shared" si="117"/>
        <v>CBT individual (over 15 sessions)</v>
      </c>
      <c r="Z3383" s="5" t="str">
        <f>FIXED(EXP('WinBUGS output'!N3382),2)</f>
        <v>0.80</v>
      </c>
      <c r="AA3383" s="5" t="str">
        <f>FIXED(EXP('WinBUGS output'!M3382),2)</f>
        <v>0.36</v>
      </c>
      <c r="AB3383" s="5" t="str">
        <f>FIXED(EXP('WinBUGS output'!O3382),2)</f>
        <v>1.67</v>
      </c>
    </row>
    <row r="3384" spans="1:28" x14ac:dyDescent="0.25">
      <c r="A3384" s="15">
        <v>52</v>
      </c>
      <c r="B3384" s="15">
        <v>67</v>
      </c>
      <c r="C3384" s="5" t="str">
        <f>VLOOKUP(A3384,'WinBUGS output'!A:C,3,FALSE)</f>
        <v>Non-directive counselling + TAU</v>
      </c>
      <c r="D3384" s="5" t="str">
        <f>VLOOKUP(B3384,'WinBUGS output'!A:C,3,FALSE)</f>
        <v>CBT individual (over 15 sessions) + TAU</v>
      </c>
      <c r="E3384" s="5" t="str">
        <f>FIXED('WinBUGS output'!N3383,2)</f>
        <v>-0.25</v>
      </c>
      <c r="F3384" s="5" t="str">
        <f>FIXED('WinBUGS output'!M3383,2)</f>
        <v>-1.25</v>
      </c>
      <c r="G3384" s="5" t="str">
        <f>FIXED('WinBUGS output'!O3383,2)</f>
        <v>0.67</v>
      </c>
      <c r="H3384" s="38"/>
      <c r="I3384" s="38"/>
      <c r="J3384" s="38"/>
      <c r="X3384" s="5" t="str">
        <f t="shared" si="116"/>
        <v>Non-directive counselling + TAU</v>
      </c>
      <c r="Y3384" s="5" t="str">
        <f t="shared" si="117"/>
        <v>CBT individual (over 15 sessions) + TAU</v>
      </c>
      <c r="Z3384" s="5" t="str">
        <f>FIXED(EXP('WinBUGS output'!N3383),2)</f>
        <v>0.78</v>
      </c>
      <c r="AA3384" s="5" t="str">
        <f>FIXED(EXP('WinBUGS output'!M3383),2)</f>
        <v>0.29</v>
      </c>
      <c r="AB3384" s="5" t="str">
        <f>FIXED(EXP('WinBUGS output'!O3383),2)</f>
        <v>1.96</v>
      </c>
    </row>
    <row r="3385" spans="1:28" x14ac:dyDescent="0.25">
      <c r="A3385" s="15">
        <v>52</v>
      </c>
      <c r="B3385" s="15">
        <v>68</v>
      </c>
      <c r="C3385" s="5" t="str">
        <f>VLOOKUP(A3385,'WinBUGS output'!A:C,3,FALSE)</f>
        <v>Non-directive counselling + TAU</v>
      </c>
      <c r="D3385" s="5" t="str">
        <f>VLOOKUP(B3385,'WinBUGS output'!A:C,3,FALSE)</f>
        <v>Rational emotive behaviour therapy (REBT) individual</v>
      </c>
      <c r="E3385" s="5" t="str">
        <f>FIXED('WinBUGS output'!N3384,2)</f>
        <v>-0.26</v>
      </c>
      <c r="F3385" s="5" t="str">
        <f>FIXED('WinBUGS output'!M3384,2)</f>
        <v>-1.23</v>
      </c>
      <c r="G3385" s="5" t="str">
        <f>FIXED('WinBUGS output'!O3384,2)</f>
        <v>0.64</v>
      </c>
      <c r="H3385" s="38"/>
      <c r="I3385" s="38"/>
      <c r="J3385" s="38"/>
      <c r="X3385" s="5" t="str">
        <f t="shared" si="116"/>
        <v>Non-directive counselling + TAU</v>
      </c>
      <c r="Y3385" s="5" t="str">
        <f t="shared" si="117"/>
        <v>Rational emotive behaviour therapy (REBT) individual</v>
      </c>
      <c r="Z3385" s="5" t="str">
        <f>FIXED(EXP('WinBUGS output'!N3384),2)</f>
        <v>0.77</v>
      </c>
      <c r="AA3385" s="5" t="str">
        <f>FIXED(EXP('WinBUGS output'!M3384),2)</f>
        <v>0.29</v>
      </c>
      <c r="AB3385" s="5" t="str">
        <f>FIXED(EXP('WinBUGS output'!O3384),2)</f>
        <v>1.89</v>
      </c>
    </row>
    <row r="3386" spans="1:28" x14ac:dyDescent="0.25">
      <c r="A3386" s="15">
        <v>52</v>
      </c>
      <c r="B3386" s="15">
        <v>69</v>
      </c>
      <c r="C3386" s="5" t="str">
        <f>VLOOKUP(A3386,'WinBUGS output'!A:C,3,FALSE)</f>
        <v>Non-directive counselling + TAU</v>
      </c>
      <c r="D3386" s="5" t="str">
        <f>VLOOKUP(B3386,'WinBUGS output'!A:C,3,FALSE)</f>
        <v>Third-wave cognitive therapy individual</v>
      </c>
      <c r="E3386" s="5" t="str">
        <f>FIXED('WinBUGS output'!N3385,2)</f>
        <v>-0.30</v>
      </c>
      <c r="F3386" s="5" t="str">
        <f>FIXED('WinBUGS output'!M3385,2)</f>
        <v>-1.20</v>
      </c>
      <c r="G3386" s="5" t="str">
        <f>FIXED('WinBUGS output'!O3385,2)</f>
        <v>0.54</v>
      </c>
      <c r="H3386" s="38"/>
      <c r="I3386" s="38"/>
      <c r="J3386" s="38"/>
      <c r="X3386" s="5" t="str">
        <f t="shared" si="116"/>
        <v>Non-directive counselling + TAU</v>
      </c>
      <c r="Y3386" s="5" t="str">
        <f t="shared" si="117"/>
        <v>Third-wave cognitive therapy individual</v>
      </c>
      <c r="Z3386" s="5" t="str">
        <f>FIXED(EXP('WinBUGS output'!N3385),2)</f>
        <v>0.74</v>
      </c>
      <c r="AA3386" s="5" t="str">
        <f>FIXED(EXP('WinBUGS output'!M3385),2)</f>
        <v>0.30</v>
      </c>
      <c r="AB3386" s="5" t="str">
        <f>FIXED(EXP('WinBUGS output'!O3385),2)</f>
        <v>1.71</v>
      </c>
    </row>
    <row r="3387" spans="1:28" x14ac:dyDescent="0.25">
      <c r="A3387" s="15">
        <v>52</v>
      </c>
      <c r="B3387" s="15">
        <v>70</v>
      </c>
      <c r="C3387" s="5" t="str">
        <f>VLOOKUP(A3387,'WinBUGS output'!A:C,3,FALSE)</f>
        <v>Non-directive counselling + TAU</v>
      </c>
      <c r="D3387" s="5" t="str">
        <f>VLOOKUP(B3387,'WinBUGS output'!A:C,3,FALSE)</f>
        <v>Third-wave cognitive therapy individual + TAU</v>
      </c>
      <c r="E3387" s="5" t="str">
        <f>FIXED('WinBUGS output'!N3386,2)</f>
        <v>-0.26</v>
      </c>
      <c r="F3387" s="5" t="str">
        <f>FIXED('WinBUGS output'!M3386,2)</f>
        <v>-1.26</v>
      </c>
      <c r="G3387" s="5" t="str">
        <f>FIXED('WinBUGS output'!O3386,2)</f>
        <v>0.65</v>
      </c>
      <c r="H3387" s="38"/>
      <c r="I3387" s="38"/>
      <c r="J3387" s="38"/>
      <c r="X3387" s="5" t="str">
        <f t="shared" si="116"/>
        <v>Non-directive counselling + TAU</v>
      </c>
      <c r="Y3387" s="5" t="str">
        <f t="shared" si="117"/>
        <v>Third-wave cognitive therapy individual + TAU</v>
      </c>
      <c r="Z3387" s="5" t="str">
        <f>FIXED(EXP('WinBUGS output'!N3386),2)</f>
        <v>0.77</v>
      </c>
      <c r="AA3387" s="5" t="str">
        <f>FIXED(EXP('WinBUGS output'!M3386),2)</f>
        <v>0.28</v>
      </c>
      <c r="AB3387" s="5" t="str">
        <f>FIXED(EXP('WinBUGS output'!O3386),2)</f>
        <v>1.91</v>
      </c>
    </row>
    <row r="3388" spans="1:28" x14ac:dyDescent="0.25">
      <c r="A3388" s="15">
        <v>52</v>
      </c>
      <c r="B3388" s="15">
        <v>71</v>
      </c>
      <c r="C3388" s="5" t="str">
        <f>VLOOKUP(A3388,'WinBUGS output'!A:C,3,FALSE)</f>
        <v>Non-directive counselling + TAU</v>
      </c>
      <c r="D3388" s="5" t="str">
        <f>VLOOKUP(B3388,'WinBUGS output'!A:C,3,FALSE)</f>
        <v>CBT group (under 15 sessions)</v>
      </c>
      <c r="E3388" s="5" t="str">
        <f>FIXED('WinBUGS output'!N3387,2)</f>
        <v>0.01</v>
      </c>
      <c r="F3388" s="5" t="str">
        <f>FIXED('WinBUGS output'!M3387,2)</f>
        <v>-0.94</v>
      </c>
      <c r="G3388" s="5" t="str">
        <f>FIXED('WinBUGS output'!O3387,2)</f>
        <v>0.93</v>
      </c>
      <c r="H3388" s="38"/>
      <c r="I3388" s="38"/>
      <c r="J3388" s="38"/>
      <c r="X3388" s="5" t="str">
        <f t="shared" si="116"/>
        <v>Non-directive counselling + TAU</v>
      </c>
      <c r="Y3388" s="5" t="str">
        <f t="shared" si="117"/>
        <v>CBT group (under 15 sessions)</v>
      </c>
      <c r="Z3388" s="5" t="str">
        <f>FIXED(EXP('WinBUGS output'!N3387),2)</f>
        <v>1.01</v>
      </c>
      <c r="AA3388" s="5" t="str">
        <f>FIXED(EXP('WinBUGS output'!M3387),2)</f>
        <v>0.39</v>
      </c>
      <c r="AB3388" s="5" t="str">
        <f>FIXED(EXP('WinBUGS output'!O3387),2)</f>
        <v>2.54</v>
      </c>
    </row>
    <row r="3389" spans="1:28" x14ac:dyDescent="0.25">
      <c r="A3389" s="15">
        <v>52</v>
      </c>
      <c r="B3389" s="15">
        <v>72</v>
      </c>
      <c r="C3389" s="5" t="str">
        <f>VLOOKUP(A3389,'WinBUGS output'!A:C,3,FALSE)</f>
        <v>Non-directive counselling + TAU</v>
      </c>
      <c r="D3389" s="5" t="str">
        <f>VLOOKUP(B3389,'WinBUGS output'!A:C,3,FALSE)</f>
        <v>CBT group (under 15 sessions) + TAU</v>
      </c>
      <c r="E3389" s="5" t="str">
        <f>FIXED('WinBUGS output'!N3388,2)</f>
        <v>-0.70</v>
      </c>
      <c r="F3389" s="5" t="str">
        <f>FIXED('WinBUGS output'!M3388,2)</f>
        <v>-1.90</v>
      </c>
      <c r="G3389" s="5" t="str">
        <f>FIXED('WinBUGS output'!O3388,2)</f>
        <v>0.37</v>
      </c>
      <c r="H3389" s="38"/>
      <c r="I3389" s="38"/>
      <c r="J3389" s="38"/>
      <c r="X3389" s="5" t="str">
        <f t="shared" si="116"/>
        <v>Non-directive counselling + TAU</v>
      </c>
      <c r="Y3389" s="5" t="str">
        <f t="shared" si="117"/>
        <v>CBT group (under 15 sessions) + TAU</v>
      </c>
      <c r="Z3389" s="5" t="str">
        <f>FIXED(EXP('WinBUGS output'!N3388),2)</f>
        <v>0.50</v>
      </c>
      <c r="AA3389" s="5" t="str">
        <f>FIXED(EXP('WinBUGS output'!M3388),2)</f>
        <v>0.15</v>
      </c>
      <c r="AB3389" s="5" t="str">
        <f>FIXED(EXP('WinBUGS output'!O3388),2)</f>
        <v>1.45</v>
      </c>
    </row>
    <row r="3390" spans="1:28" x14ac:dyDescent="0.25">
      <c r="A3390" s="15">
        <v>52</v>
      </c>
      <c r="B3390" s="15">
        <v>73</v>
      </c>
      <c r="C3390" s="5" t="str">
        <f>VLOOKUP(A3390,'WinBUGS output'!A:C,3,FALSE)</f>
        <v>Non-directive counselling + TAU</v>
      </c>
      <c r="D3390" s="5" t="str">
        <f>VLOOKUP(B3390,'WinBUGS output'!A:C,3,FALSE)</f>
        <v>CBT group (over 15 sessions)</v>
      </c>
      <c r="E3390" s="5" t="str">
        <f>FIXED('WinBUGS output'!N3389,2)</f>
        <v>-0.17</v>
      </c>
      <c r="F3390" s="5" t="str">
        <f>FIXED('WinBUGS output'!M3389,2)</f>
        <v>-1.25</v>
      </c>
      <c r="G3390" s="5" t="str">
        <f>FIXED('WinBUGS output'!O3389,2)</f>
        <v>0.87</v>
      </c>
      <c r="H3390" s="38"/>
      <c r="I3390" s="38"/>
      <c r="J3390" s="38"/>
      <c r="X3390" s="5" t="str">
        <f t="shared" si="116"/>
        <v>Non-directive counselling + TAU</v>
      </c>
      <c r="Y3390" s="5" t="str">
        <f t="shared" si="117"/>
        <v>CBT group (over 15 sessions)</v>
      </c>
      <c r="Z3390" s="5" t="str">
        <f>FIXED(EXP('WinBUGS output'!N3389),2)</f>
        <v>0.85</v>
      </c>
      <c r="AA3390" s="5" t="str">
        <f>FIXED(EXP('WinBUGS output'!M3389),2)</f>
        <v>0.29</v>
      </c>
      <c r="AB3390" s="5" t="str">
        <f>FIXED(EXP('WinBUGS output'!O3389),2)</f>
        <v>2.38</v>
      </c>
    </row>
    <row r="3391" spans="1:28" x14ac:dyDescent="0.25">
      <c r="A3391" s="15">
        <v>52</v>
      </c>
      <c r="B3391" s="15">
        <v>74</v>
      </c>
      <c r="C3391" s="5" t="str">
        <f>VLOOKUP(A3391,'WinBUGS output'!A:C,3,FALSE)</f>
        <v>Non-directive counselling + TAU</v>
      </c>
      <c r="D3391" s="5" t="str">
        <f>VLOOKUP(B3391,'WinBUGS output'!A:C,3,FALSE)</f>
        <v>Coping with Depression course (group)</v>
      </c>
      <c r="E3391" s="5" t="str">
        <f>FIXED('WinBUGS output'!N3390,2)</f>
        <v>-0.13</v>
      </c>
      <c r="F3391" s="5" t="str">
        <f>FIXED('WinBUGS output'!M3390,2)</f>
        <v>-1.13</v>
      </c>
      <c r="G3391" s="5" t="str">
        <f>FIXED('WinBUGS output'!O3390,2)</f>
        <v>0.83</v>
      </c>
      <c r="H3391" s="38"/>
      <c r="I3391" s="38"/>
      <c r="J3391" s="38"/>
      <c r="X3391" s="5" t="str">
        <f t="shared" si="116"/>
        <v>Non-directive counselling + TAU</v>
      </c>
      <c r="Y3391" s="5" t="str">
        <f t="shared" si="117"/>
        <v>Coping with Depression course (group)</v>
      </c>
      <c r="Z3391" s="5" t="str">
        <f>FIXED(EXP('WinBUGS output'!N3390),2)</f>
        <v>0.88</v>
      </c>
      <c r="AA3391" s="5" t="str">
        <f>FIXED(EXP('WinBUGS output'!M3390),2)</f>
        <v>0.32</v>
      </c>
      <c r="AB3391" s="5" t="str">
        <f>FIXED(EXP('WinBUGS output'!O3390),2)</f>
        <v>2.29</v>
      </c>
    </row>
    <row r="3392" spans="1:28" x14ac:dyDescent="0.25">
      <c r="A3392" s="15">
        <v>52</v>
      </c>
      <c r="B3392" s="15">
        <v>75</v>
      </c>
      <c r="C3392" s="5" t="str">
        <f>VLOOKUP(A3392,'WinBUGS output'!A:C,3,FALSE)</f>
        <v>Non-directive counselling + TAU</v>
      </c>
      <c r="D3392" s="5" t="str">
        <f>VLOOKUP(B3392,'WinBUGS output'!A:C,3,FALSE)</f>
        <v>Coping with Depression course (group) + TAU</v>
      </c>
      <c r="E3392" s="5" t="str">
        <f>FIXED('WinBUGS output'!N3391,2)</f>
        <v>0.15</v>
      </c>
      <c r="F3392" s="5" t="str">
        <f>FIXED('WinBUGS output'!M3391,2)</f>
        <v>-0.87</v>
      </c>
      <c r="G3392" s="5" t="str">
        <f>FIXED('WinBUGS output'!O3391,2)</f>
        <v>1.21</v>
      </c>
      <c r="H3392" s="38"/>
      <c r="I3392" s="38"/>
      <c r="J3392" s="38"/>
      <c r="X3392" s="5" t="str">
        <f t="shared" si="116"/>
        <v>Non-directive counselling + TAU</v>
      </c>
      <c r="Y3392" s="5" t="str">
        <f t="shared" si="117"/>
        <v>Coping with Depression course (group) + TAU</v>
      </c>
      <c r="Z3392" s="5" t="str">
        <f>FIXED(EXP('WinBUGS output'!N3391),2)</f>
        <v>1.16</v>
      </c>
      <c r="AA3392" s="5" t="str">
        <f>FIXED(EXP('WinBUGS output'!M3391),2)</f>
        <v>0.42</v>
      </c>
      <c r="AB3392" s="5" t="str">
        <f>FIXED(EXP('WinBUGS output'!O3391),2)</f>
        <v>3.35</v>
      </c>
    </row>
    <row r="3393" spans="1:28" x14ac:dyDescent="0.25">
      <c r="A3393" s="15">
        <v>52</v>
      </c>
      <c r="B3393" s="15">
        <v>76</v>
      </c>
      <c r="C3393" s="5" t="str">
        <f>VLOOKUP(A3393,'WinBUGS output'!A:C,3,FALSE)</f>
        <v>Non-directive counselling + TAU</v>
      </c>
      <c r="D3393" s="5" t="str">
        <f>VLOOKUP(B3393,'WinBUGS output'!A:C,3,FALSE)</f>
        <v>Rational emotive behaviour therapy (REBT) group</v>
      </c>
      <c r="E3393" s="5" t="str">
        <f>FIXED('WinBUGS output'!N3392,2)</f>
        <v>-0.40</v>
      </c>
      <c r="F3393" s="5" t="str">
        <f>FIXED('WinBUGS output'!M3392,2)</f>
        <v>-1.67</v>
      </c>
      <c r="G3393" s="5" t="str">
        <f>FIXED('WinBUGS output'!O3392,2)</f>
        <v>0.69</v>
      </c>
      <c r="H3393" s="38"/>
      <c r="I3393" s="38"/>
      <c r="J3393" s="38"/>
      <c r="X3393" s="5" t="str">
        <f t="shared" si="116"/>
        <v>Non-directive counselling + TAU</v>
      </c>
      <c r="Y3393" s="5" t="str">
        <f t="shared" si="117"/>
        <v>Rational emotive behaviour therapy (REBT) group</v>
      </c>
      <c r="Z3393" s="5" t="str">
        <f>FIXED(EXP('WinBUGS output'!N3392),2)</f>
        <v>0.67</v>
      </c>
      <c r="AA3393" s="5" t="str">
        <f>FIXED(EXP('WinBUGS output'!M3392),2)</f>
        <v>0.19</v>
      </c>
      <c r="AB3393" s="5" t="str">
        <f>FIXED(EXP('WinBUGS output'!O3392),2)</f>
        <v>1.99</v>
      </c>
    </row>
    <row r="3394" spans="1:28" x14ac:dyDescent="0.25">
      <c r="A3394" s="15">
        <v>52</v>
      </c>
      <c r="B3394" s="15">
        <v>77</v>
      </c>
      <c r="C3394" s="5" t="str">
        <f>VLOOKUP(A3394,'WinBUGS output'!A:C,3,FALSE)</f>
        <v>Non-directive counselling + TAU</v>
      </c>
      <c r="D3394" s="5" t="str">
        <f>VLOOKUP(B3394,'WinBUGS output'!A:C,3,FALSE)</f>
        <v>Third-wave cognitive therapy group</v>
      </c>
      <c r="E3394" s="5" t="str">
        <f>FIXED('WinBUGS output'!N3393,2)</f>
        <v>0.03</v>
      </c>
      <c r="F3394" s="5" t="str">
        <f>FIXED('WinBUGS output'!M3393,2)</f>
        <v>-1.02</v>
      </c>
      <c r="G3394" s="5" t="str">
        <f>FIXED('WinBUGS output'!O3393,2)</f>
        <v>1.10</v>
      </c>
      <c r="H3394" s="38"/>
      <c r="I3394" s="38"/>
      <c r="J3394" s="38"/>
      <c r="X3394" s="5" t="str">
        <f t="shared" si="116"/>
        <v>Non-directive counselling + TAU</v>
      </c>
      <c r="Y3394" s="5" t="str">
        <f t="shared" si="117"/>
        <v>Third-wave cognitive therapy group</v>
      </c>
      <c r="Z3394" s="5" t="str">
        <f>FIXED(EXP('WinBUGS output'!N3393),2)</f>
        <v>1.03</v>
      </c>
      <c r="AA3394" s="5" t="str">
        <f>FIXED(EXP('WinBUGS output'!M3393),2)</f>
        <v>0.36</v>
      </c>
      <c r="AB3394" s="5" t="str">
        <f>FIXED(EXP('WinBUGS output'!O3393),2)</f>
        <v>2.99</v>
      </c>
    </row>
    <row r="3395" spans="1:28" x14ac:dyDescent="0.25">
      <c r="A3395" s="15">
        <v>52</v>
      </c>
      <c r="B3395" s="15">
        <v>78</v>
      </c>
      <c r="C3395" s="5" t="str">
        <f>VLOOKUP(A3395,'WinBUGS output'!A:C,3,FALSE)</f>
        <v>Non-directive counselling + TAU</v>
      </c>
      <c r="D3395" s="5" t="str">
        <f>VLOOKUP(B3395,'WinBUGS output'!A:C,3,FALSE)</f>
        <v>Third-wave cognitive therapy group + TAU</v>
      </c>
      <c r="E3395" s="5" t="str">
        <f>FIXED('WinBUGS output'!N3394,2)</f>
        <v>-0.30</v>
      </c>
      <c r="F3395" s="5" t="str">
        <f>FIXED('WinBUGS output'!M3394,2)</f>
        <v>-1.48</v>
      </c>
      <c r="G3395" s="5" t="str">
        <f>FIXED('WinBUGS output'!O3394,2)</f>
        <v>0.78</v>
      </c>
      <c r="H3395" s="38"/>
      <c r="I3395" s="38"/>
      <c r="J3395" s="38"/>
      <c r="X3395" s="5" t="str">
        <f t="shared" si="116"/>
        <v>Non-directive counselling + TAU</v>
      </c>
      <c r="Y3395" s="5" t="str">
        <f t="shared" si="117"/>
        <v>Third-wave cognitive therapy group + TAU</v>
      </c>
      <c r="Z3395" s="5" t="str">
        <f>FIXED(EXP('WinBUGS output'!N3394),2)</f>
        <v>0.74</v>
      </c>
      <c r="AA3395" s="5" t="str">
        <f>FIXED(EXP('WinBUGS output'!M3394),2)</f>
        <v>0.23</v>
      </c>
      <c r="AB3395" s="5" t="str">
        <f>FIXED(EXP('WinBUGS output'!O3394),2)</f>
        <v>2.18</v>
      </c>
    </row>
    <row r="3396" spans="1:28" x14ac:dyDescent="0.25">
      <c r="A3396" s="15">
        <v>52</v>
      </c>
      <c r="B3396" s="15">
        <v>79</v>
      </c>
      <c r="C3396" s="5" t="str">
        <f>VLOOKUP(A3396,'WinBUGS output'!A:C,3,FALSE)</f>
        <v>Non-directive counselling + TAU</v>
      </c>
      <c r="D3396" s="5" t="str">
        <f>VLOOKUP(B3396,'WinBUGS output'!A:C,3,FALSE)</f>
        <v>CBT individual (over 15 sessions) + any AD</v>
      </c>
      <c r="E3396" s="5" t="str">
        <f>FIXED('WinBUGS output'!N3395,2)</f>
        <v>0.25</v>
      </c>
      <c r="F3396" s="5" t="str">
        <f>FIXED('WinBUGS output'!M3395,2)</f>
        <v>-0.96</v>
      </c>
      <c r="G3396" s="5" t="str">
        <f>FIXED('WinBUGS output'!O3395,2)</f>
        <v>1.49</v>
      </c>
      <c r="H3396" s="38"/>
      <c r="I3396" s="38"/>
      <c r="J3396" s="38"/>
      <c r="X3396" s="5" t="str">
        <f t="shared" si="116"/>
        <v>Non-directive counselling + TAU</v>
      </c>
      <c r="Y3396" s="5" t="str">
        <f t="shared" si="117"/>
        <v>CBT individual (over 15 sessions) + any AD</v>
      </c>
      <c r="Z3396" s="5" t="str">
        <f>FIXED(EXP('WinBUGS output'!N3395),2)</f>
        <v>1.29</v>
      </c>
      <c r="AA3396" s="5" t="str">
        <f>FIXED(EXP('WinBUGS output'!M3395),2)</f>
        <v>0.38</v>
      </c>
      <c r="AB3396" s="5" t="str">
        <f>FIXED(EXP('WinBUGS output'!O3395),2)</f>
        <v>4.42</v>
      </c>
    </row>
    <row r="3397" spans="1:28" x14ac:dyDescent="0.25">
      <c r="A3397" s="15">
        <v>52</v>
      </c>
      <c r="B3397" s="15">
        <v>80</v>
      </c>
      <c r="C3397" s="5" t="str">
        <f>VLOOKUP(A3397,'WinBUGS output'!A:C,3,FALSE)</f>
        <v>Non-directive counselling + TAU</v>
      </c>
      <c r="D3397" s="5" t="str">
        <f>VLOOKUP(B3397,'WinBUGS output'!A:C,3,FALSE)</f>
        <v>CBT individual (over 15 sessions) + any TCA</v>
      </c>
      <c r="E3397" s="5" t="str">
        <f>FIXED('WinBUGS output'!N3396,2)</f>
        <v>0.16</v>
      </c>
      <c r="F3397" s="5" t="str">
        <f>FIXED('WinBUGS output'!M3396,2)</f>
        <v>-0.92</v>
      </c>
      <c r="G3397" s="5" t="str">
        <f>FIXED('WinBUGS output'!O3396,2)</f>
        <v>1.20</v>
      </c>
      <c r="H3397" s="38"/>
      <c r="I3397" s="38"/>
      <c r="J3397" s="38"/>
      <c r="X3397" s="5" t="str">
        <f t="shared" ref="X3397:X3460" si="118">C3397</f>
        <v>Non-directive counselling + TAU</v>
      </c>
      <c r="Y3397" s="5" t="str">
        <f t="shared" ref="Y3397:Y3460" si="119">D3397</f>
        <v>CBT individual (over 15 sessions) + any TCA</v>
      </c>
      <c r="Z3397" s="5" t="str">
        <f>FIXED(EXP('WinBUGS output'!N3396),2)</f>
        <v>1.17</v>
      </c>
      <c r="AA3397" s="5" t="str">
        <f>FIXED(EXP('WinBUGS output'!M3396),2)</f>
        <v>0.40</v>
      </c>
      <c r="AB3397" s="5" t="str">
        <f>FIXED(EXP('WinBUGS output'!O3396),2)</f>
        <v>3.31</v>
      </c>
    </row>
    <row r="3398" spans="1:28" x14ac:dyDescent="0.25">
      <c r="A3398" s="15">
        <v>52</v>
      </c>
      <c r="B3398" s="15">
        <v>81</v>
      </c>
      <c r="C3398" s="5" t="str">
        <f>VLOOKUP(A3398,'WinBUGS output'!A:C,3,FALSE)</f>
        <v>Non-directive counselling + TAU</v>
      </c>
      <c r="D3398" s="5" t="str">
        <f>VLOOKUP(B3398,'WinBUGS output'!A:C,3,FALSE)</f>
        <v>CBT individual (over 15 sessions) + imipramine</v>
      </c>
      <c r="E3398" s="5" t="str">
        <f>FIXED('WinBUGS output'!N3397,2)</f>
        <v>0.14</v>
      </c>
      <c r="F3398" s="5" t="str">
        <f>FIXED('WinBUGS output'!M3397,2)</f>
        <v>-1.01</v>
      </c>
      <c r="G3398" s="5" t="str">
        <f>FIXED('WinBUGS output'!O3397,2)</f>
        <v>1.24</v>
      </c>
      <c r="H3398" s="38"/>
      <c r="I3398" s="38"/>
      <c r="J3398" s="38"/>
      <c r="X3398" s="5" t="str">
        <f t="shared" si="118"/>
        <v>Non-directive counselling + TAU</v>
      </c>
      <c r="Y3398" s="5" t="str">
        <f t="shared" si="119"/>
        <v>CBT individual (over 15 sessions) + imipramine</v>
      </c>
      <c r="Z3398" s="5" t="str">
        <f>FIXED(EXP('WinBUGS output'!N3397),2)</f>
        <v>1.15</v>
      </c>
      <c r="AA3398" s="5" t="str">
        <f>FIXED(EXP('WinBUGS output'!M3397),2)</f>
        <v>0.37</v>
      </c>
      <c r="AB3398" s="5" t="str">
        <f>FIXED(EXP('WinBUGS output'!O3397),2)</f>
        <v>3.47</v>
      </c>
    </row>
    <row r="3399" spans="1:28" x14ac:dyDescent="0.25">
      <c r="A3399" s="15">
        <v>52</v>
      </c>
      <c r="B3399" s="15">
        <v>82</v>
      </c>
      <c r="C3399" s="5" t="str">
        <f>VLOOKUP(A3399,'WinBUGS output'!A:C,3,FALSE)</f>
        <v>Non-directive counselling + TAU</v>
      </c>
      <c r="D3399" s="5" t="str">
        <f>VLOOKUP(B3399,'WinBUGS output'!A:C,3,FALSE)</f>
        <v>CBT group (under 15 sessions) + imipramine</v>
      </c>
      <c r="E3399" s="5" t="str">
        <f>FIXED('WinBUGS output'!N3398,2)</f>
        <v>1.00</v>
      </c>
      <c r="F3399" s="5" t="str">
        <f>FIXED('WinBUGS output'!M3398,2)</f>
        <v>-0.61</v>
      </c>
      <c r="G3399" s="5" t="str">
        <f>FIXED('WinBUGS output'!O3398,2)</f>
        <v>2.61</v>
      </c>
      <c r="H3399" s="38"/>
      <c r="I3399" s="38"/>
      <c r="J3399" s="38"/>
      <c r="X3399" s="5" t="str">
        <f t="shared" si="118"/>
        <v>Non-directive counselling + TAU</v>
      </c>
      <c r="Y3399" s="5" t="str">
        <f t="shared" si="119"/>
        <v>CBT group (under 15 sessions) + imipramine</v>
      </c>
      <c r="Z3399" s="5" t="str">
        <f>FIXED(EXP('WinBUGS output'!N3398),2)</f>
        <v>2.72</v>
      </c>
      <c r="AA3399" s="5" t="str">
        <f>FIXED(EXP('WinBUGS output'!M3398),2)</f>
        <v>0.55</v>
      </c>
      <c r="AB3399" s="5" t="str">
        <f>FIXED(EXP('WinBUGS output'!O3398),2)</f>
        <v>13.53</v>
      </c>
    </row>
    <row r="3400" spans="1:28" x14ac:dyDescent="0.25">
      <c r="A3400" s="15">
        <v>52</v>
      </c>
      <c r="B3400" s="15">
        <v>83</v>
      </c>
      <c r="C3400" s="5" t="str">
        <f>VLOOKUP(A3400,'WinBUGS output'!A:C,3,FALSE)</f>
        <v>Non-directive counselling + TAU</v>
      </c>
      <c r="D3400" s="5" t="str">
        <f>VLOOKUP(B3400,'WinBUGS output'!A:C,3,FALSE)</f>
        <v>Problem solving individual + any SSRI</v>
      </c>
      <c r="E3400" s="5" t="str">
        <f>FIXED('WinBUGS output'!N3399,2)</f>
        <v>-0.66</v>
      </c>
      <c r="F3400" s="5" t="str">
        <f>FIXED('WinBUGS output'!M3399,2)</f>
        <v>-2.21</v>
      </c>
      <c r="G3400" s="5" t="str">
        <f>FIXED('WinBUGS output'!O3399,2)</f>
        <v>0.82</v>
      </c>
      <c r="H3400" s="38"/>
      <c r="I3400" s="38"/>
      <c r="J3400" s="38"/>
      <c r="X3400" s="5" t="str">
        <f t="shared" si="118"/>
        <v>Non-directive counselling + TAU</v>
      </c>
      <c r="Y3400" s="5" t="str">
        <f t="shared" si="119"/>
        <v>Problem solving individual + any SSRI</v>
      </c>
      <c r="Z3400" s="5" t="str">
        <f>FIXED(EXP('WinBUGS output'!N3399),2)</f>
        <v>0.52</v>
      </c>
      <c r="AA3400" s="5" t="str">
        <f>FIXED(EXP('WinBUGS output'!M3399),2)</f>
        <v>0.11</v>
      </c>
      <c r="AB3400" s="5" t="str">
        <f>FIXED(EXP('WinBUGS output'!O3399),2)</f>
        <v>2.28</v>
      </c>
    </row>
    <row r="3401" spans="1:28" x14ac:dyDescent="0.25">
      <c r="A3401" s="15">
        <v>52</v>
      </c>
      <c r="B3401" s="15">
        <v>84</v>
      </c>
      <c r="C3401" s="5" t="str">
        <f>VLOOKUP(A3401,'WinBUGS output'!A:C,3,FALSE)</f>
        <v>Non-directive counselling + TAU</v>
      </c>
      <c r="D3401" s="5" t="str">
        <f>VLOOKUP(B3401,'WinBUGS output'!A:C,3,FALSE)</f>
        <v>Supportive psychotherapy + any SSRI</v>
      </c>
      <c r="E3401" s="5" t="str">
        <f>FIXED('WinBUGS output'!N3400,2)</f>
        <v>0.07</v>
      </c>
      <c r="F3401" s="5" t="str">
        <f>FIXED('WinBUGS output'!M3400,2)</f>
        <v>-1.89</v>
      </c>
      <c r="G3401" s="5" t="str">
        <f>FIXED('WinBUGS output'!O3400,2)</f>
        <v>2.00</v>
      </c>
      <c r="H3401" s="38"/>
      <c r="I3401" s="38"/>
      <c r="J3401" s="38"/>
      <c r="X3401" s="5" t="str">
        <f t="shared" si="118"/>
        <v>Non-directive counselling + TAU</v>
      </c>
      <c r="Y3401" s="5" t="str">
        <f t="shared" si="119"/>
        <v>Supportive psychotherapy + any SSRI</v>
      </c>
      <c r="Z3401" s="5" t="str">
        <f>FIXED(EXP('WinBUGS output'!N3400),2)</f>
        <v>1.07</v>
      </c>
      <c r="AA3401" s="5" t="str">
        <f>FIXED(EXP('WinBUGS output'!M3400),2)</f>
        <v>0.15</v>
      </c>
      <c r="AB3401" s="5" t="str">
        <f>FIXED(EXP('WinBUGS output'!O3400),2)</f>
        <v>7.40</v>
      </c>
    </row>
    <row r="3402" spans="1:28" x14ac:dyDescent="0.25">
      <c r="A3402" s="15">
        <v>52</v>
      </c>
      <c r="B3402" s="15">
        <v>85</v>
      </c>
      <c r="C3402" s="5" t="str">
        <f>VLOOKUP(A3402,'WinBUGS output'!A:C,3,FALSE)</f>
        <v>Non-directive counselling + TAU</v>
      </c>
      <c r="D3402" s="5" t="str">
        <f>VLOOKUP(B3402,'WinBUGS output'!A:C,3,FALSE)</f>
        <v>Interpersonal psychotherapy (IPT) + any AD</v>
      </c>
      <c r="E3402" s="5" t="str">
        <f>FIXED('WinBUGS output'!N3401,2)</f>
        <v>-0.07</v>
      </c>
      <c r="F3402" s="5" t="str">
        <f>FIXED('WinBUGS output'!M3401,2)</f>
        <v>-1.48</v>
      </c>
      <c r="G3402" s="5" t="str">
        <f>FIXED('WinBUGS output'!O3401,2)</f>
        <v>1.32</v>
      </c>
      <c r="H3402" s="38"/>
      <c r="I3402" s="38"/>
      <c r="J3402" s="38"/>
      <c r="X3402" s="5" t="str">
        <f t="shared" si="118"/>
        <v>Non-directive counselling + TAU</v>
      </c>
      <c r="Y3402" s="5" t="str">
        <f t="shared" si="119"/>
        <v>Interpersonal psychotherapy (IPT) + any AD</v>
      </c>
      <c r="Z3402" s="5" t="str">
        <f>FIXED(EXP('WinBUGS output'!N3401),2)</f>
        <v>0.93</v>
      </c>
      <c r="AA3402" s="5" t="str">
        <f>FIXED(EXP('WinBUGS output'!M3401),2)</f>
        <v>0.23</v>
      </c>
      <c r="AB3402" s="5" t="str">
        <f>FIXED(EXP('WinBUGS output'!O3401),2)</f>
        <v>3.76</v>
      </c>
    </row>
    <row r="3403" spans="1:28" x14ac:dyDescent="0.25">
      <c r="A3403" s="15">
        <v>52</v>
      </c>
      <c r="B3403" s="15">
        <v>86</v>
      </c>
      <c r="C3403" s="5" t="str">
        <f>VLOOKUP(A3403,'WinBUGS output'!A:C,3,FALSE)</f>
        <v>Non-directive counselling + TAU</v>
      </c>
      <c r="D3403" s="5" t="str">
        <f>VLOOKUP(B3403,'WinBUGS output'!A:C,3,FALSE)</f>
        <v>Interpersonal psychotherapy (IPT) + imipramine</v>
      </c>
      <c r="E3403" s="5" t="str">
        <f>FIXED('WinBUGS output'!N3402,2)</f>
        <v>-0.18</v>
      </c>
      <c r="F3403" s="5" t="str">
        <f>FIXED('WinBUGS output'!M3402,2)</f>
        <v>-1.73</v>
      </c>
      <c r="G3403" s="5" t="str">
        <f>FIXED('WinBUGS output'!O3402,2)</f>
        <v>1.33</v>
      </c>
      <c r="H3403" s="38"/>
      <c r="I3403" s="38"/>
      <c r="J3403" s="38"/>
      <c r="X3403" s="5" t="str">
        <f t="shared" si="118"/>
        <v>Non-directive counselling + TAU</v>
      </c>
      <c r="Y3403" s="5" t="str">
        <f t="shared" si="119"/>
        <v>Interpersonal psychotherapy (IPT) + imipramine</v>
      </c>
      <c r="Z3403" s="5" t="str">
        <f>FIXED(EXP('WinBUGS output'!N3402),2)</f>
        <v>0.83</v>
      </c>
      <c r="AA3403" s="5" t="str">
        <f>FIXED(EXP('WinBUGS output'!M3402),2)</f>
        <v>0.18</v>
      </c>
      <c r="AB3403" s="5" t="str">
        <f>FIXED(EXP('WinBUGS output'!O3402),2)</f>
        <v>3.79</v>
      </c>
    </row>
    <row r="3404" spans="1:28" x14ac:dyDescent="0.25">
      <c r="A3404" s="15">
        <v>52</v>
      </c>
      <c r="B3404" s="15">
        <v>87</v>
      </c>
      <c r="C3404" s="5" t="str">
        <f>VLOOKUP(A3404,'WinBUGS output'!A:C,3,FALSE)</f>
        <v>Non-directive counselling + TAU</v>
      </c>
      <c r="D3404" s="5" t="str">
        <f>VLOOKUP(B3404,'WinBUGS output'!A:C,3,FALSE)</f>
        <v>Short-term psychodynamic psychotherapy individual + Any AD</v>
      </c>
      <c r="E3404" s="5" t="str">
        <f>FIXED('WinBUGS output'!N3403,2)</f>
        <v>0.57</v>
      </c>
      <c r="F3404" s="5" t="str">
        <f>FIXED('WinBUGS output'!M3403,2)</f>
        <v>-0.50</v>
      </c>
      <c r="G3404" s="5" t="str">
        <f>FIXED('WinBUGS output'!O3403,2)</f>
        <v>1.63</v>
      </c>
      <c r="H3404" s="38"/>
      <c r="I3404" s="38"/>
      <c r="J3404" s="38"/>
      <c r="X3404" s="5" t="str">
        <f t="shared" si="118"/>
        <v>Non-directive counselling + TAU</v>
      </c>
      <c r="Y3404" s="5" t="str">
        <f t="shared" si="119"/>
        <v>Short-term psychodynamic psychotherapy individual + Any AD</v>
      </c>
      <c r="Z3404" s="5" t="str">
        <f>FIXED(EXP('WinBUGS output'!N3403),2)</f>
        <v>1.77</v>
      </c>
      <c r="AA3404" s="5" t="str">
        <f>FIXED(EXP('WinBUGS output'!M3403),2)</f>
        <v>0.61</v>
      </c>
      <c r="AB3404" s="5" t="str">
        <f>FIXED(EXP('WinBUGS output'!O3403),2)</f>
        <v>5.11</v>
      </c>
    </row>
    <row r="3405" spans="1:28" x14ac:dyDescent="0.25">
      <c r="A3405" s="15">
        <v>52</v>
      </c>
      <c r="B3405" s="15">
        <v>88</v>
      </c>
      <c r="C3405" s="5" t="str">
        <f>VLOOKUP(A3405,'WinBUGS output'!A:C,3,FALSE)</f>
        <v>Non-directive counselling + TAU</v>
      </c>
      <c r="D3405" s="5" t="str">
        <f>VLOOKUP(B3405,'WinBUGS output'!A:C,3,FALSE)</f>
        <v>Short-term psychodynamic psychotherapy individual + any SSRI</v>
      </c>
      <c r="E3405" s="5" t="str">
        <f>FIXED('WinBUGS output'!N3404,2)</f>
        <v>0.55</v>
      </c>
      <c r="F3405" s="5" t="str">
        <f>FIXED('WinBUGS output'!M3404,2)</f>
        <v>-0.71</v>
      </c>
      <c r="G3405" s="5" t="str">
        <f>FIXED('WinBUGS output'!O3404,2)</f>
        <v>1.81</v>
      </c>
      <c r="H3405" s="38"/>
      <c r="I3405" s="38"/>
      <c r="J3405" s="38"/>
      <c r="X3405" s="5" t="str">
        <f t="shared" si="118"/>
        <v>Non-directive counselling + TAU</v>
      </c>
      <c r="Y3405" s="5" t="str">
        <f t="shared" si="119"/>
        <v>Short-term psychodynamic psychotherapy individual + any SSRI</v>
      </c>
      <c r="Z3405" s="5" t="str">
        <f>FIXED(EXP('WinBUGS output'!N3404),2)</f>
        <v>1.74</v>
      </c>
      <c r="AA3405" s="5" t="str">
        <f>FIXED(EXP('WinBUGS output'!M3404),2)</f>
        <v>0.49</v>
      </c>
      <c r="AB3405" s="5" t="str">
        <f>FIXED(EXP('WinBUGS output'!O3404),2)</f>
        <v>6.10</v>
      </c>
    </row>
    <row r="3406" spans="1:28" x14ac:dyDescent="0.25">
      <c r="A3406" s="15">
        <v>52</v>
      </c>
      <c r="B3406" s="15">
        <v>89</v>
      </c>
      <c r="C3406" s="5" t="str">
        <f>VLOOKUP(A3406,'WinBUGS output'!A:C,3,FALSE)</f>
        <v>Non-directive counselling + TAU</v>
      </c>
      <c r="D3406" s="5" t="str">
        <f>VLOOKUP(B3406,'WinBUGS output'!A:C,3,FALSE)</f>
        <v>CBT individual (over 15 sessions) + Pill placebo</v>
      </c>
      <c r="E3406" s="5" t="str">
        <f>FIXED('WinBUGS output'!N3405,2)</f>
        <v>-1.02</v>
      </c>
      <c r="F3406" s="5" t="str">
        <f>FIXED('WinBUGS output'!M3405,2)</f>
        <v>-2.50</v>
      </c>
      <c r="G3406" s="5" t="str">
        <f>FIXED('WinBUGS output'!O3405,2)</f>
        <v>0.35</v>
      </c>
      <c r="H3406" s="38"/>
      <c r="I3406" s="38"/>
      <c r="J3406" s="38"/>
      <c r="X3406" s="5" t="str">
        <f t="shared" si="118"/>
        <v>Non-directive counselling + TAU</v>
      </c>
      <c r="Y3406" s="5" t="str">
        <f t="shared" si="119"/>
        <v>CBT individual (over 15 sessions) + Pill placebo</v>
      </c>
      <c r="Z3406" s="5" t="str">
        <f>FIXED(EXP('WinBUGS output'!N3405),2)</f>
        <v>0.36</v>
      </c>
      <c r="AA3406" s="5" t="str">
        <f>FIXED(EXP('WinBUGS output'!M3405),2)</f>
        <v>0.08</v>
      </c>
      <c r="AB3406" s="5" t="str">
        <f>FIXED(EXP('WinBUGS output'!O3405),2)</f>
        <v>1.41</v>
      </c>
    </row>
    <row r="3407" spans="1:28" x14ac:dyDescent="0.25">
      <c r="A3407" s="15">
        <v>52</v>
      </c>
      <c r="B3407" s="15">
        <v>90</v>
      </c>
      <c r="C3407" s="5" t="str">
        <f>VLOOKUP(A3407,'WinBUGS output'!A:C,3,FALSE)</f>
        <v>Non-directive counselling + TAU</v>
      </c>
      <c r="D3407" s="5" t="str">
        <f>VLOOKUP(B3407,'WinBUGS output'!A:C,3,FALSE)</f>
        <v xml:space="preserve">Interpersonal psychotherapy (IPT) + Pill placebo </v>
      </c>
      <c r="E3407" s="5" t="str">
        <f>FIXED('WinBUGS output'!N3406,2)</f>
        <v>-0.85</v>
      </c>
      <c r="F3407" s="5" t="str">
        <f>FIXED('WinBUGS output'!M3406,2)</f>
        <v>-2.20</v>
      </c>
      <c r="G3407" s="5" t="str">
        <f>FIXED('WinBUGS output'!O3406,2)</f>
        <v>0.45</v>
      </c>
      <c r="H3407" s="38"/>
      <c r="I3407" s="38"/>
      <c r="J3407" s="38"/>
      <c r="X3407" s="5" t="str">
        <f t="shared" si="118"/>
        <v>Non-directive counselling + TAU</v>
      </c>
      <c r="Y3407" s="5" t="str">
        <f t="shared" si="119"/>
        <v xml:space="preserve">Interpersonal psychotherapy (IPT) + Pill placebo </v>
      </c>
      <c r="Z3407" s="5" t="str">
        <f>FIXED(EXP('WinBUGS output'!N3406),2)</f>
        <v>0.43</v>
      </c>
      <c r="AA3407" s="5" t="str">
        <f>FIXED(EXP('WinBUGS output'!M3406),2)</f>
        <v>0.11</v>
      </c>
      <c r="AB3407" s="5" t="str">
        <f>FIXED(EXP('WinBUGS output'!O3406),2)</f>
        <v>1.57</v>
      </c>
    </row>
    <row r="3408" spans="1:28" x14ac:dyDescent="0.25">
      <c r="A3408" s="15">
        <v>52</v>
      </c>
      <c r="B3408" s="15">
        <v>91</v>
      </c>
      <c r="C3408" s="5" t="str">
        <f>VLOOKUP(A3408,'WinBUGS output'!A:C,3,FALSE)</f>
        <v>Non-directive counselling + TAU</v>
      </c>
      <c r="D3408" s="5" t="str">
        <f>VLOOKUP(B3408,'WinBUGS output'!A:C,3,FALSE)</f>
        <v>Exercise + CBT individual (under 15 sessions)</v>
      </c>
      <c r="E3408" s="5" t="str">
        <f>FIXED('WinBUGS output'!N3407,2)</f>
        <v>-0.27</v>
      </c>
      <c r="F3408" s="5" t="str">
        <f>FIXED('WinBUGS output'!M3407,2)</f>
        <v>-1.52</v>
      </c>
      <c r="G3408" s="5" t="str">
        <f>FIXED('WinBUGS output'!O3407,2)</f>
        <v>0.91</v>
      </c>
      <c r="H3408" s="38"/>
      <c r="I3408" s="38"/>
      <c r="J3408" s="38"/>
      <c r="X3408" s="5" t="str">
        <f t="shared" si="118"/>
        <v>Non-directive counselling + TAU</v>
      </c>
      <c r="Y3408" s="5" t="str">
        <f t="shared" si="119"/>
        <v>Exercise + CBT individual (under 15 sessions)</v>
      </c>
      <c r="Z3408" s="5" t="str">
        <f>FIXED(EXP('WinBUGS output'!N3407),2)</f>
        <v>0.76</v>
      </c>
      <c r="AA3408" s="5" t="str">
        <f>FIXED(EXP('WinBUGS output'!M3407),2)</f>
        <v>0.22</v>
      </c>
      <c r="AB3408" s="5" t="str">
        <f>FIXED(EXP('WinBUGS output'!O3407),2)</f>
        <v>2.47</v>
      </c>
    </row>
    <row r="3409" spans="1:28" x14ac:dyDescent="0.25">
      <c r="A3409" s="15">
        <v>52</v>
      </c>
      <c r="B3409" s="15">
        <v>92</v>
      </c>
      <c r="C3409" s="5" t="str">
        <f>VLOOKUP(A3409,'WinBUGS output'!A:C,3,FALSE)</f>
        <v>Non-directive counselling + TAU</v>
      </c>
      <c r="D3409" s="5" t="str">
        <f>VLOOKUP(B3409,'WinBUGS output'!A:C,3,FALSE)</f>
        <v>Exercise + Sertraline</v>
      </c>
      <c r="E3409" s="5" t="str">
        <f>FIXED('WinBUGS output'!N3408,2)</f>
        <v>-0.16</v>
      </c>
      <c r="F3409" s="5" t="str">
        <f>FIXED('WinBUGS output'!M3408,2)</f>
        <v>-1.18</v>
      </c>
      <c r="G3409" s="5" t="str">
        <f>FIXED('WinBUGS output'!O3408,2)</f>
        <v>0.84</v>
      </c>
      <c r="H3409" s="38"/>
      <c r="I3409" s="38"/>
      <c r="J3409" s="38"/>
      <c r="X3409" s="5" t="str">
        <f t="shared" si="118"/>
        <v>Non-directive counselling + TAU</v>
      </c>
      <c r="Y3409" s="5" t="str">
        <f t="shared" si="119"/>
        <v>Exercise + Sertraline</v>
      </c>
      <c r="Z3409" s="5" t="str">
        <f>FIXED(EXP('WinBUGS output'!N3408),2)</f>
        <v>0.86</v>
      </c>
      <c r="AA3409" s="5" t="str">
        <f>FIXED(EXP('WinBUGS output'!M3408),2)</f>
        <v>0.31</v>
      </c>
      <c r="AB3409" s="5" t="str">
        <f>FIXED(EXP('WinBUGS output'!O3408),2)</f>
        <v>2.31</v>
      </c>
    </row>
    <row r="3410" spans="1:28" x14ac:dyDescent="0.25">
      <c r="A3410" s="15">
        <v>53</v>
      </c>
      <c r="B3410" s="15">
        <v>54</v>
      </c>
      <c r="C3410" s="5" t="str">
        <f>VLOOKUP(A3410,'WinBUGS output'!A:C,3,FALSE)</f>
        <v>Psychodynamic counselling + TAU</v>
      </c>
      <c r="D3410" s="5" t="str">
        <f>VLOOKUP(B3410,'WinBUGS output'!A:C,3,FALSE)</f>
        <v>Relational client-centered therapy</v>
      </c>
      <c r="E3410" s="5" t="str">
        <f>FIXED('WinBUGS output'!N3409,2)</f>
        <v>-0.01</v>
      </c>
      <c r="F3410" s="5" t="str">
        <f>FIXED('WinBUGS output'!M3409,2)</f>
        <v>-0.97</v>
      </c>
      <c r="G3410" s="5" t="str">
        <f>FIXED('WinBUGS output'!O3409,2)</f>
        <v>0.88</v>
      </c>
      <c r="H3410" s="38"/>
      <c r="I3410" s="38"/>
      <c r="J3410" s="38"/>
      <c r="X3410" s="5" t="str">
        <f t="shared" si="118"/>
        <v>Psychodynamic counselling + TAU</v>
      </c>
      <c r="Y3410" s="5" t="str">
        <f t="shared" si="119"/>
        <v>Relational client-centered therapy</v>
      </c>
      <c r="Z3410" s="5" t="str">
        <f>FIXED(EXP('WinBUGS output'!N3409),2)</f>
        <v>0.99</v>
      </c>
      <c r="AA3410" s="5" t="str">
        <f>FIXED(EXP('WinBUGS output'!M3409),2)</f>
        <v>0.38</v>
      </c>
      <c r="AB3410" s="5" t="str">
        <f>FIXED(EXP('WinBUGS output'!O3409),2)</f>
        <v>2.41</v>
      </c>
    </row>
    <row r="3411" spans="1:28" x14ac:dyDescent="0.25">
      <c r="A3411" s="15">
        <v>53</v>
      </c>
      <c r="B3411" s="15">
        <v>55</v>
      </c>
      <c r="C3411" s="5" t="str">
        <f>VLOOKUP(A3411,'WinBUGS output'!A:C,3,FALSE)</f>
        <v>Psychodynamic counselling + TAU</v>
      </c>
      <c r="D3411" s="5" t="str">
        <f>VLOOKUP(B3411,'WinBUGS output'!A:C,3,FALSE)</f>
        <v>Wheel of wellness counselling</v>
      </c>
      <c r="E3411" s="5" t="str">
        <f>FIXED('WinBUGS output'!N3410,2)</f>
        <v>-0.06</v>
      </c>
      <c r="F3411" s="5" t="str">
        <f>FIXED('WinBUGS output'!M3410,2)</f>
        <v>-1.08</v>
      </c>
      <c r="G3411" s="5" t="str">
        <f>FIXED('WinBUGS output'!O3410,2)</f>
        <v>0.77</v>
      </c>
      <c r="H3411" s="38"/>
      <c r="I3411" s="38"/>
      <c r="J3411" s="38"/>
      <c r="X3411" s="5" t="str">
        <f t="shared" si="118"/>
        <v>Psychodynamic counselling + TAU</v>
      </c>
      <c r="Y3411" s="5" t="str">
        <f t="shared" si="119"/>
        <v>Wheel of wellness counselling</v>
      </c>
      <c r="Z3411" s="5" t="str">
        <f>FIXED(EXP('WinBUGS output'!N3410),2)</f>
        <v>0.94</v>
      </c>
      <c r="AA3411" s="5" t="str">
        <f>FIXED(EXP('WinBUGS output'!M3410),2)</f>
        <v>0.34</v>
      </c>
      <c r="AB3411" s="5" t="str">
        <f>FIXED(EXP('WinBUGS output'!O3410),2)</f>
        <v>2.16</v>
      </c>
    </row>
    <row r="3412" spans="1:28" x14ac:dyDescent="0.25">
      <c r="A3412" s="15">
        <v>53</v>
      </c>
      <c r="B3412" s="15">
        <v>56</v>
      </c>
      <c r="C3412" s="5" t="str">
        <f>VLOOKUP(A3412,'WinBUGS output'!A:C,3,FALSE)</f>
        <v>Psychodynamic counselling + TAU</v>
      </c>
      <c r="D3412" s="5" t="str">
        <f>VLOOKUP(B3412,'WinBUGS output'!A:C,3,FALSE)</f>
        <v>Problem solving group</v>
      </c>
      <c r="E3412" s="5" t="str">
        <f>FIXED('WinBUGS output'!N3411,2)</f>
        <v>-0.06</v>
      </c>
      <c r="F3412" s="5" t="str">
        <f>FIXED('WinBUGS output'!M3411,2)</f>
        <v>-1.18</v>
      </c>
      <c r="G3412" s="5" t="str">
        <f>FIXED('WinBUGS output'!O3411,2)</f>
        <v>1.12</v>
      </c>
      <c r="H3412" s="38"/>
      <c r="I3412" s="38"/>
      <c r="J3412" s="38"/>
      <c r="X3412" s="5" t="str">
        <f t="shared" si="118"/>
        <v>Psychodynamic counselling + TAU</v>
      </c>
      <c r="Y3412" s="5" t="str">
        <f t="shared" si="119"/>
        <v>Problem solving group</v>
      </c>
      <c r="Z3412" s="5" t="str">
        <f>FIXED(EXP('WinBUGS output'!N3411),2)</f>
        <v>0.94</v>
      </c>
      <c r="AA3412" s="5" t="str">
        <f>FIXED(EXP('WinBUGS output'!M3411),2)</f>
        <v>0.31</v>
      </c>
      <c r="AB3412" s="5" t="str">
        <f>FIXED(EXP('WinBUGS output'!O3411),2)</f>
        <v>3.07</v>
      </c>
    </row>
    <row r="3413" spans="1:28" x14ac:dyDescent="0.25">
      <c r="A3413" s="15">
        <v>53</v>
      </c>
      <c r="B3413" s="15">
        <v>57</v>
      </c>
      <c r="C3413" s="5" t="str">
        <f>VLOOKUP(A3413,'WinBUGS output'!A:C,3,FALSE)</f>
        <v>Psychodynamic counselling + TAU</v>
      </c>
      <c r="D3413" s="5" t="str">
        <f>VLOOKUP(B3413,'WinBUGS output'!A:C,3,FALSE)</f>
        <v>Problem solving individual</v>
      </c>
      <c r="E3413" s="5" t="str">
        <f>FIXED('WinBUGS output'!N3412,2)</f>
        <v>-0.15</v>
      </c>
      <c r="F3413" s="5" t="str">
        <f>FIXED('WinBUGS output'!M3412,2)</f>
        <v>-1.10</v>
      </c>
      <c r="G3413" s="5" t="str">
        <f>FIXED('WinBUGS output'!O3412,2)</f>
        <v>0.82</v>
      </c>
      <c r="H3413" s="38"/>
      <c r="I3413" s="38"/>
      <c r="J3413" s="38"/>
      <c r="X3413" s="5" t="str">
        <f t="shared" si="118"/>
        <v>Psychodynamic counselling + TAU</v>
      </c>
      <c r="Y3413" s="5" t="str">
        <f t="shared" si="119"/>
        <v>Problem solving individual</v>
      </c>
      <c r="Z3413" s="5" t="str">
        <f>FIXED(EXP('WinBUGS output'!N3412),2)</f>
        <v>0.86</v>
      </c>
      <c r="AA3413" s="5" t="str">
        <f>FIXED(EXP('WinBUGS output'!M3412),2)</f>
        <v>0.33</v>
      </c>
      <c r="AB3413" s="5" t="str">
        <f>FIXED(EXP('WinBUGS output'!O3412),2)</f>
        <v>2.26</v>
      </c>
    </row>
    <row r="3414" spans="1:28" x14ac:dyDescent="0.25">
      <c r="A3414" s="15">
        <v>53</v>
      </c>
      <c r="B3414" s="15">
        <v>58</v>
      </c>
      <c r="C3414" s="5" t="str">
        <f>VLOOKUP(A3414,'WinBUGS output'!A:C,3,FALSE)</f>
        <v>Psychodynamic counselling + TAU</v>
      </c>
      <c r="D3414" s="5" t="str">
        <f>VLOOKUP(B3414,'WinBUGS output'!A:C,3,FALSE)</f>
        <v>Problem solving individual + TAU</v>
      </c>
      <c r="E3414" s="5" t="str">
        <f>FIXED('WinBUGS output'!N3413,2)</f>
        <v>-0.24</v>
      </c>
      <c r="F3414" s="5" t="str">
        <f>FIXED('WinBUGS output'!M3413,2)</f>
        <v>-1.33</v>
      </c>
      <c r="G3414" s="5" t="str">
        <f>FIXED('WinBUGS output'!O3413,2)</f>
        <v>0.83</v>
      </c>
      <c r="H3414" s="38"/>
      <c r="I3414" s="38"/>
      <c r="J3414" s="38"/>
      <c r="X3414" s="5" t="str">
        <f t="shared" si="118"/>
        <v>Psychodynamic counselling + TAU</v>
      </c>
      <c r="Y3414" s="5" t="str">
        <f t="shared" si="119"/>
        <v>Problem solving individual + TAU</v>
      </c>
      <c r="Z3414" s="5" t="str">
        <f>FIXED(EXP('WinBUGS output'!N3413),2)</f>
        <v>0.79</v>
      </c>
      <c r="AA3414" s="5" t="str">
        <f>FIXED(EXP('WinBUGS output'!M3413),2)</f>
        <v>0.26</v>
      </c>
      <c r="AB3414" s="5" t="str">
        <f>FIXED(EXP('WinBUGS output'!O3413),2)</f>
        <v>2.29</v>
      </c>
    </row>
    <row r="3415" spans="1:28" x14ac:dyDescent="0.25">
      <c r="A3415" s="15">
        <v>53</v>
      </c>
      <c r="B3415" s="15">
        <v>59</v>
      </c>
      <c r="C3415" s="5" t="str">
        <f>VLOOKUP(A3415,'WinBUGS output'!A:C,3,FALSE)</f>
        <v>Psychodynamic counselling + TAU</v>
      </c>
      <c r="D3415" s="5" t="str">
        <f>VLOOKUP(B3415,'WinBUGS output'!A:C,3,FALSE)</f>
        <v>Problem solving individual + enhanced TAU</v>
      </c>
      <c r="E3415" s="5" t="str">
        <f>FIXED('WinBUGS output'!N3414,2)</f>
        <v>-0.03</v>
      </c>
      <c r="F3415" s="5" t="str">
        <f>FIXED('WinBUGS output'!M3414,2)</f>
        <v>-1.12</v>
      </c>
      <c r="G3415" s="5" t="str">
        <f>FIXED('WinBUGS output'!O3414,2)</f>
        <v>1.12</v>
      </c>
      <c r="H3415" s="38"/>
      <c r="I3415" s="38"/>
      <c r="J3415" s="38"/>
      <c r="X3415" s="5" t="str">
        <f t="shared" si="118"/>
        <v>Psychodynamic counselling + TAU</v>
      </c>
      <c r="Y3415" s="5" t="str">
        <f t="shared" si="119"/>
        <v>Problem solving individual + enhanced TAU</v>
      </c>
      <c r="Z3415" s="5" t="str">
        <f>FIXED(EXP('WinBUGS output'!N3414),2)</f>
        <v>0.97</v>
      </c>
      <c r="AA3415" s="5" t="str">
        <f>FIXED(EXP('WinBUGS output'!M3414),2)</f>
        <v>0.33</v>
      </c>
      <c r="AB3415" s="5" t="str">
        <f>FIXED(EXP('WinBUGS output'!O3414),2)</f>
        <v>3.08</v>
      </c>
    </row>
    <row r="3416" spans="1:28" x14ac:dyDescent="0.25">
      <c r="A3416" s="15">
        <v>53</v>
      </c>
      <c r="B3416" s="15">
        <v>60</v>
      </c>
      <c r="C3416" s="5" t="str">
        <f>VLOOKUP(A3416,'WinBUGS output'!A:C,3,FALSE)</f>
        <v>Psychodynamic counselling + TAU</v>
      </c>
      <c r="D3416" s="5" t="str">
        <f>VLOOKUP(B3416,'WinBUGS output'!A:C,3,FALSE)</f>
        <v>Behavioural activation (BA)</v>
      </c>
      <c r="E3416" s="5" t="str">
        <f>FIXED('WinBUGS output'!N3415,2)</f>
        <v>-0.42</v>
      </c>
      <c r="F3416" s="5" t="str">
        <f>FIXED('WinBUGS output'!M3415,2)</f>
        <v>-1.50</v>
      </c>
      <c r="G3416" s="5" t="str">
        <f>FIXED('WinBUGS output'!O3415,2)</f>
        <v>0.66</v>
      </c>
      <c r="H3416" s="38"/>
      <c r="I3416" s="38"/>
      <c r="J3416" s="38"/>
      <c r="X3416" s="5" t="str">
        <f t="shared" si="118"/>
        <v>Psychodynamic counselling + TAU</v>
      </c>
      <c r="Y3416" s="5" t="str">
        <f t="shared" si="119"/>
        <v>Behavioural activation (BA)</v>
      </c>
      <c r="Z3416" s="5" t="str">
        <f>FIXED(EXP('WinBUGS output'!N3415),2)</f>
        <v>0.66</v>
      </c>
      <c r="AA3416" s="5" t="str">
        <f>FIXED(EXP('WinBUGS output'!M3415),2)</f>
        <v>0.22</v>
      </c>
      <c r="AB3416" s="5" t="str">
        <f>FIXED(EXP('WinBUGS output'!O3415),2)</f>
        <v>1.94</v>
      </c>
    </row>
    <row r="3417" spans="1:28" x14ac:dyDescent="0.25">
      <c r="A3417" s="15">
        <v>53</v>
      </c>
      <c r="B3417" s="15">
        <v>61</v>
      </c>
      <c r="C3417" s="5" t="str">
        <f>VLOOKUP(A3417,'WinBUGS output'!A:C,3,FALSE)</f>
        <v>Psychodynamic counselling + TAU</v>
      </c>
      <c r="D3417" s="5" t="str">
        <f>VLOOKUP(B3417,'WinBUGS output'!A:C,3,FALSE)</f>
        <v>Behavioural activation (BA) + TAU</v>
      </c>
      <c r="E3417" s="5" t="str">
        <f>FIXED('WinBUGS output'!N3416,2)</f>
        <v>-0.17</v>
      </c>
      <c r="F3417" s="5" t="str">
        <f>FIXED('WinBUGS output'!M3416,2)</f>
        <v>-1.43</v>
      </c>
      <c r="G3417" s="5" t="str">
        <f>FIXED('WinBUGS output'!O3416,2)</f>
        <v>1.14</v>
      </c>
      <c r="H3417" s="38"/>
      <c r="I3417" s="38"/>
      <c r="J3417" s="38"/>
      <c r="X3417" s="5" t="str">
        <f t="shared" si="118"/>
        <v>Psychodynamic counselling + TAU</v>
      </c>
      <c r="Y3417" s="5" t="str">
        <f t="shared" si="119"/>
        <v>Behavioural activation (BA) + TAU</v>
      </c>
      <c r="Z3417" s="5" t="str">
        <f>FIXED(EXP('WinBUGS output'!N3416),2)</f>
        <v>0.84</v>
      </c>
      <c r="AA3417" s="5" t="str">
        <f>FIXED(EXP('WinBUGS output'!M3416),2)</f>
        <v>0.24</v>
      </c>
      <c r="AB3417" s="5" t="str">
        <f>FIXED(EXP('WinBUGS output'!O3416),2)</f>
        <v>3.11</v>
      </c>
    </row>
    <row r="3418" spans="1:28" x14ac:dyDescent="0.25">
      <c r="A3418" s="15">
        <v>53</v>
      </c>
      <c r="B3418" s="15">
        <v>62</v>
      </c>
      <c r="C3418" s="5" t="str">
        <f>VLOOKUP(A3418,'WinBUGS output'!A:C,3,FALSE)</f>
        <v>Psychodynamic counselling + TAU</v>
      </c>
      <c r="D3418" s="5" t="str">
        <f>VLOOKUP(B3418,'WinBUGS output'!A:C,3,FALSE)</f>
        <v>Behavioural therapy (Lewinsohn 1976)</v>
      </c>
      <c r="E3418" s="5" t="str">
        <f>FIXED('WinBUGS output'!N3417,2)</f>
        <v>0.01</v>
      </c>
      <c r="F3418" s="5" t="str">
        <f>FIXED('WinBUGS output'!M3417,2)</f>
        <v>-1.23</v>
      </c>
      <c r="G3418" s="5" t="str">
        <f>FIXED('WinBUGS output'!O3417,2)</f>
        <v>1.39</v>
      </c>
      <c r="H3418" s="38"/>
      <c r="I3418" s="38"/>
      <c r="J3418" s="38"/>
      <c r="X3418" s="5" t="str">
        <f t="shared" si="118"/>
        <v>Psychodynamic counselling + TAU</v>
      </c>
      <c r="Y3418" s="5" t="str">
        <f t="shared" si="119"/>
        <v>Behavioural therapy (Lewinsohn 1976)</v>
      </c>
      <c r="Z3418" s="5" t="str">
        <f>FIXED(EXP('WinBUGS output'!N3417),2)</f>
        <v>1.01</v>
      </c>
      <c r="AA3418" s="5" t="str">
        <f>FIXED(EXP('WinBUGS output'!M3417),2)</f>
        <v>0.29</v>
      </c>
      <c r="AB3418" s="5" t="str">
        <f>FIXED(EXP('WinBUGS output'!O3417),2)</f>
        <v>4.03</v>
      </c>
    </row>
    <row r="3419" spans="1:28" x14ac:dyDescent="0.25">
      <c r="A3419" s="15">
        <v>53</v>
      </c>
      <c r="B3419" s="15">
        <v>63</v>
      </c>
      <c r="C3419" s="5" t="str">
        <f>VLOOKUP(A3419,'WinBUGS output'!A:C,3,FALSE)</f>
        <v>Psychodynamic counselling + TAU</v>
      </c>
      <c r="D3419" s="5" t="str">
        <f>VLOOKUP(B3419,'WinBUGS output'!A:C,3,FALSE)</f>
        <v>Coping with Depression course (individual)</v>
      </c>
      <c r="E3419" s="5" t="str">
        <f>FIXED('WinBUGS output'!N3418,2)</f>
        <v>-0.18</v>
      </c>
      <c r="F3419" s="5" t="str">
        <f>FIXED('WinBUGS output'!M3418,2)</f>
        <v>-1.47</v>
      </c>
      <c r="G3419" s="5" t="str">
        <f>FIXED('WinBUGS output'!O3418,2)</f>
        <v>1.17</v>
      </c>
      <c r="H3419" s="38"/>
      <c r="I3419" s="38"/>
      <c r="J3419" s="38"/>
      <c r="X3419" s="5" t="str">
        <f t="shared" si="118"/>
        <v>Psychodynamic counselling + TAU</v>
      </c>
      <c r="Y3419" s="5" t="str">
        <f t="shared" si="119"/>
        <v>Coping with Depression course (individual)</v>
      </c>
      <c r="Z3419" s="5" t="str">
        <f>FIXED(EXP('WinBUGS output'!N3418),2)</f>
        <v>0.84</v>
      </c>
      <c r="AA3419" s="5" t="str">
        <f>FIXED(EXP('WinBUGS output'!M3418),2)</f>
        <v>0.23</v>
      </c>
      <c r="AB3419" s="5" t="str">
        <f>FIXED(EXP('WinBUGS output'!O3418),2)</f>
        <v>3.23</v>
      </c>
    </row>
    <row r="3420" spans="1:28" x14ac:dyDescent="0.25">
      <c r="A3420" s="15">
        <v>53</v>
      </c>
      <c r="B3420" s="15">
        <v>64</v>
      </c>
      <c r="C3420" s="5" t="str">
        <f>VLOOKUP(A3420,'WinBUGS output'!A:C,3,FALSE)</f>
        <v>Psychodynamic counselling + TAU</v>
      </c>
      <c r="D3420" s="5" t="str">
        <f>VLOOKUP(B3420,'WinBUGS output'!A:C,3,FALSE)</f>
        <v>CBT individual (under 15 sessions)</v>
      </c>
      <c r="E3420" s="5" t="str">
        <f>FIXED('WinBUGS output'!N3419,2)</f>
        <v>-0.07</v>
      </c>
      <c r="F3420" s="5" t="str">
        <f>FIXED('WinBUGS output'!M3419,2)</f>
        <v>-0.91</v>
      </c>
      <c r="G3420" s="5" t="str">
        <f>FIXED('WinBUGS output'!O3419,2)</f>
        <v>0.79</v>
      </c>
      <c r="H3420" s="38"/>
      <c r="I3420" s="38"/>
      <c r="J3420" s="38"/>
      <c r="X3420" s="5" t="str">
        <f t="shared" si="118"/>
        <v>Psychodynamic counselling + TAU</v>
      </c>
      <c r="Y3420" s="5" t="str">
        <f t="shared" si="119"/>
        <v>CBT individual (under 15 sessions)</v>
      </c>
      <c r="Z3420" s="5" t="str">
        <f>FIXED(EXP('WinBUGS output'!N3419),2)</f>
        <v>0.93</v>
      </c>
      <c r="AA3420" s="5" t="str">
        <f>FIXED(EXP('WinBUGS output'!M3419),2)</f>
        <v>0.40</v>
      </c>
      <c r="AB3420" s="5" t="str">
        <f>FIXED(EXP('WinBUGS output'!O3419),2)</f>
        <v>2.21</v>
      </c>
    </row>
    <row r="3421" spans="1:28" x14ac:dyDescent="0.25">
      <c r="A3421" s="15">
        <v>53</v>
      </c>
      <c r="B3421" s="15">
        <v>65</v>
      </c>
      <c r="C3421" s="5" t="str">
        <f>VLOOKUP(A3421,'WinBUGS output'!A:C,3,FALSE)</f>
        <v>Psychodynamic counselling + TAU</v>
      </c>
      <c r="D3421" s="5" t="str">
        <f>VLOOKUP(B3421,'WinBUGS output'!A:C,3,FALSE)</f>
        <v>CBT individual (under 15 sessions) + TAU</v>
      </c>
      <c r="E3421" s="5" t="str">
        <f>FIXED('WinBUGS output'!N3420,2)</f>
        <v>-0.01</v>
      </c>
      <c r="F3421" s="5" t="str">
        <f>FIXED('WinBUGS output'!M3420,2)</f>
        <v>-0.92</v>
      </c>
      <c r="G3421" s="5" t="str">
        <f>FIXED('WinBUGS output'!O3420,2)</f>
        <v>0.96</v>
      </c>
      <c r="H3421" s="38"/>
      <c r="I3421" s="38"/>
      <c r="J3421" s="38"/>
      <c r="X3421" s="5" t="str">
        <f t="shared" si="118"/>
        <v>Psychodynamic counselling + TAU</v>
      </c>
      <c r="Y3421" s="5" t="str">
        <f t="shared" si="119"/>
        <v>CBT individual (under 15 sessions) + TAU</v>
      </c>
      <c r="Z3421" s="5" t="str">
        <f>FIXED(EXP('WinBUGS output'!N3420),2)</f>
        <v>0.99</v>
      </c>
      <c r="AA3421" s="5" t="str">
        <f>FIXED(EXP('WinBUGS output'!M3420),2)</f>
        <v>0.40</v>
      </c>
      <c r="AB3421" s="5" t="str">
        <f>FIXED(EXP('WinBUGS output'!O3420),2)</f>
        <v>2.62</v>
      </c>
    </row>
    <row r="3422" spans="1:28" x14ac:dyDescent="0.25">
      <c r="A3422" s="15">
        <v>53</v>
      </c>
      <c r="B3422" s="15">
        <v>66</v>
      </c>
      <c r="C3422" s="5" t="str">
        <f>VLOOKUP(A3422,'WinBUGS output'!A:C,3,FALSE)</f>
        <v>Psychodynamic counselling + TAU</v>
      </c>
      <c r="D3422" s="5" t="str">
        <f>VLOOKUP(B3422,'WinBUGS output'!A:C,3,FALSE)</f>
        <v>CBT individual (over 15 sessions)</v>
      </c>
      <c r="E3422" s="5" t="str">
        <f>FIXED('WinBUGS output'!N3421,2)</f>
        <v>-0.13</v>
      </c>
      <c r="F3422" s="5" t="str">
        <f>FIXED('WinBUGS output'!M3421,2)</f>
        <v>-0.93</v>
      </c>
      <c r="G3422" s="5" t="str">
        <f>FIXED('WinBUGS output'!O3421,2)</f>
        <v>0.69</v>
      </c>
      <c r="H3422" s="38"/>
      <c r="I3422" s="38"/>
      <c r="J3422" s="38"/>
      <c r="X3422" s="5" t="str">
        <f t="shared" si="118"/>
        <v>Psychodynamic counselling + TAU</v>
      </c>
      <c r="Y3422" s="5" t="str">
        <f t="shared" si="119"/>
        <v>CBT individual (over 15 sessions)</v>
      </c>
      <c r="Z3422" s="5" t="str">
        <f>FIXED(EXP('WinBUGS output'!N3421),2)</f>
        <v>0.88</v>
      </c>
      <c r="AA3422" s="5" t="str">
        <f>FIXED(EXP('WinBUGS output'!M3421),2)</f>
        <v>0.39</v>
      </c>
      <c r="AB3422" s="5" t="str">
        <f>FIXED(EXP('WinBUGS output'!O3421),2)</f>
        <v>1.99</v>
      </c>
    </row>
    <row r="3423" spans="1:28" x14ac:dyDescent="0.25">
      <c r="A3423" s="15">
        <v>53</v>
      </c>
      <c r="B3423" s="15">
        <v>67</v>
      </c>
      <c r="C3423" s="5" t="str">
        <f>VLOOKUP(A3423,'WinBUGS output'!A:C,3,FALSE)</f>
        <v>Psychodynamic counselling + TAU</v>
      </c>
      <c r="D3423" s="5" t="str">
        <f>VLOOKUP(B3423,'WinBUGS output'!A:C,3,FALSE)</f>
        <v>CBT individual (over 15 sessions) + TAU</v>
      </c>
      <c r="E3423" s="5" t="str">
        <f>FIXED('WinBUGS output'!N3422,2)</f>
        <v>-0.15</v>
      </c>
      <c r="F3423" s="5" t="str">
        <f>FIXED('WinBUGS output'!M3422,2)</f>
        <v>-1.16</v>
      </c>
      <c r="G3423" s="5" t="str">
        <f>FIXED('WinBUGS output'!O3422,2)</f>
        <v>0.82</v>
      </c>
      <c r="H3423" s="38"/>
      <c r="I3423" s="38"/>
      <c r="J3423" s="38"/>
      <c r="X3423" s="5" t="str">
        <f t="shared" si="118"/>
        <v>Psychodynamic counselling + TAU</v>
      </c>
      <c r="Y3423" s="5" t="str">
        <f t="shared" si="119"/>
        <v>CBT individual (over 15 sessions) + TAU</v>
      </c>
      <c r="Z3423" s="5" t="str">
        <f>FIXED(EXP('WinBUGS output'!N3422),2)</f>
        <v>0.86</v>
      </c>
      <c r="AA3423" s="5" t="str">
        <f>FIXED(EXP('WinBUGS output'!M3422),2)</f>
        <v>0.31</v>
      </c>
      <c r="AB3423" s="5" t="str">
        <f>FIXED(EXP('WinBUGS output'!O3422),2)</f>
        <v>2.28</v>
      </c>
    </row>
    <row r="3424" spans="1:28" x14ac:dyDescent="0.25">
      <c r="A3424" s="15">
        <v>53</v>
      </c>
      <c r="B3424" s="15">
        <v>68</v>
      </c>
      <c r="C3424" s="5" t="str">
        <f>VLOOKUP(A3424,'WinBUGS output'!A:C,3,FALSE)</f>
        <v>Psychodynamic counselling + TAU</v>
      </c>
      <c r="D3424" s="5" t="str">
        <f>VLOOKUP(B3424,'WinBUGS output'!A:C,3,FALSE)</f>
        <v>Rational emotive behaviour therapy (REBT) individual</v>
      </c>
      <c r="E3424" s="5" t="str">
        <f>FIXED('WinBUGS output'!N3423,2)</f>
        <v>-0.16</v>
      </c>
      <c r="F3424" s="5" t="str">
        <f>FIXED('WinBUGS output'!M3423,2)</f>
        <v>-1.16</v>
      </c>
      <c r="G3424" s="5" t="str">
        <f>FIXED('WinBUGS output'!O3423,2)</f>
        <v>0.80</v>
      </c>
      <c r="H3424" s="38"/>
      <c r="I3424" s="38"/>
      <c r="J3424" s="38"/>
      <c r="X3424" s="5" t="str">
        <f t="shared" si="118"/>
        <v>Psychodynamic counselling + TAU</v>
      </c>
      <c r="Y3424" s="5" t="str">
        <f t="shared" si="119"/>
        <v>Rational emotive behaviour therapy (REBT) individual</v>
      </c>
      <c r="Z3424" s="5" t="str">
        <f>FIXED(EXP('WinBUGS output'!N3423),2)</f>
        <v>0.85</v>
      </c>
      <c r="AA3424" s="5" t="str">
        <f>FIXED(EXP('WinBUGS output'!M3423),2)</f>
        <v>0.31</v>
      </c>
      <c r="AB3424" s="5" t="str">
        <f>FIXED(EXP('WinBUGS output'!O3423),2)</f>
        <v>2.22</v>
      </c>
    </row>
    <row r="3425" spans="1:28" x14ac:dyDescent="0.25">
      <c r="A3425" s="15">
        <v>53</v>
      </c>
      <c r="B3425" s="15">
        <v>69</v>
      </c>
      <c r="C3425" s="5" t="str">
        <f>VLOOKUP(A3425,'WinBUGS output'!A:C,3,FALSE)</f>
        <v>Psychodynamic counselling + TAU</v>
      </c>
      <c r="D3425" s="5" t="str">
        <f>VLOOKUP(B3425,'WinBUGS output'!A:C,3,FALSE)</f>
        <v>Third-wave cognitive therapy individual</v>
      </c>
      <c r="E3425" s="5" t="str">
        <f>FIXED('WinBUGS output'!N3424,2)</f>
        <v>-0.20</v>
      </c>
      <c r="F3425" s="5" t="str">
        <f>FIXED('WinBUGS output'!M3424,2)</f>
        <v>-1.12</v>
      </c>
      <c r="G3425" s="5" t="str">
        <f>FIXED('WinBUGS output'!O3424,2)</f>
        <v>0.69</v>
      </c>
      <c r="H3425" s="38"/>
      <c r="I3425" s="38"/>
      <c r="J3425" s="38"/>
      <c r="X3425" s="5" t="str">
        <f t="shared" si="118"/>
        <v>Psychodynamic counselling + TAU</v>
      </c>
      <c r="Y3425" s="5" t="str">
        <f t="shared" si="119"/>
        <v>Third-wave cognitive therapy individual</v>
      </c>
      <c r="Z3425" s="5" t="str">
        <f>FIXED(EXP('WinBUGS output'!N3424),2)</f>
        <v>0.82</v>
      </c>
      <c r="AA3425" s="5" t="str">
        <f>FIXED(EXP('WinBUGS output'!M3424),2)</f>
        <v>0.33</v>
      </c>
      <c r="AB3425" s="5" t="str">
        <f>FIXED(EXP('WinBUGS output'!O3424),2)</f>
        <v>2.00</v>
      </c>
    </row>
    <row r="3426" spans="1:28" x14ac:dyDescent="0.25">
      <c r="A3426" s="15">
        <v>53</v>
      </c>
      <c r="B3426" s="15">
        <v>70</v>
      </c>
      <c r="C3426" s="5" t="str">
        <f>VLOOKUP(A3426,'WinBUGS output'!A:C,3,FALSE)</f>
        <v>Psychodynamic counselling + TAU</v>
      </c>
      <c r="D3426" s="5" t="str">
        <f>VLOOKUP(B3426,'WinBUGS output'!A:C,3,FALSE)</f>
        <v>Third-wave cognitive therapy individual + TAU</v>
      </c>
      <c r="E3426" s="5" t="str">
        <f>FIXED('WinBUGS output'!N3425,2)</f>
        <v>-0.17</v>
      </c>
      <c r="F3426" s="5" t="str">
        <f>FIXED('WinBUGS output'!M3425,2)</f>
        <v>-1.19</v>
      </c>
      <c r="G3426" s="5" t="str">
        <f>FIXED('WinBUGS output'!O3425,2)</f>
        <v>0.80</v>
      </c>
      <c r="H3426" s="38"/>
      <c r="I3426" s="38"/>
      <c r="J3426" s="38"/>
      <c r="X3426" s="5" t="str">
        <f t="shared" si="118"/>
        <v>Psychodynamic counselling + TAU</v>
      </c>
      <c r="Y3426" s="5" t="str">
        <f t="shared" si="119"/>
        <v>Third-wave cognitive therapy individual + TAU</v>
      </c>
      <c r="Z3426" s="5" t="str">
        <f>FIXED(EXP('WinBUGS output'!N3425),2)</f>
        <v>0.84</v>
      </c>
      <c r="AA3426" s="5" t="str">
        <f>FIXED(EXP('WinBUGS output'!M3425),2)</f>
        <v>0.31</v>
      </c>
      <c r="AB3426" s="5" t="str">
        <f>FIXED(EXP('WinBUGS output'!O3425),2)</f>
        <v>2.23</v>
      </c>
    </row>
    <row r="3427" spans="1:28" x14ac:dyDescent="0.25">
      <c r="A3427" s="15">
        <v>53</v>
      </c>
      <c r="B3427" s="15">
        <v>71</v>
      </c>
      <c r="C3427" s="5" t="str">
        <f>VLOOKUP(A3427,'WinBUGS output'!A:C,3,FALSE)</f>
        <v>Psychodynamic counselling + TAU</v>
      </c>
      <c r="D3427" s="5" t="str">
        <f>VLOOKUP(B3427,'WinBUGS output'!A:C,3,FALSE)</f>
        <v>CBT group (under 15 sessions)</v>
      </c>
      <c r="E3427" s="5" t="str">
        <f>FIXED('WinBUGS output'!N3426,2)</f>
        <v>0.10</v>
      </c>
      <c r="F3427" s="5" t="str">
        <f>FIXED('WinBUGS output'!M3426,2)</f>
        <v>-0.86</v>
      </c>
      <c r="G3427" s="5" t="str">
        <f>FIXED('WinBUGS output'!O3426,2)</f>
        <v>1.09</v>
      </c>
      <c r="H3427" s="38"/>
      <c r="I3427" s="38"/>
      <c r="J3427" s="38"/>
      <c r="X3427" s="5" t="str">
        <f t="shared" si="118"/>
        <v>Psychodynamic counselling + TAU</v>
      </c>
      <c r="Y3427" s="5" t="str">
        <f t="shared" si="119"/>
        <v>CBT group (under 15 sessions)</v>
      </c>
      <c r="Z3427" s="5" t="str">
        <f>FIXED(EXP('WinBUGS output'!N3426),2)</f>
        <v>1.11</v>
      </c>
      <c r="AA3427" s="5" t="str">
        <f>FIXED(EXP('WinBUGS output'!M3426),2)</f>
        <v>0.42</v>
      </c>
      <c r="AB3427" s="5" t="str">
        <f>FIXED(EXP('WinBUGS output'!O3426),2)</f>
        <v>2.98</v>
      </c>
    </row>
    <row r="3428" spans="1:28" x14ac:dyDescent="0.25">
      <c r="A3428" s="15">
        <v>53</v>
      </c>
      <c r="B3428" s="15">
        <v>72</v>
      </c>
      <c r="C3428" s="5" t="str">
        <f>VLOOKUP(A3428,'WinBUGS output'!A:C,3,FALSE)</f>
        <v>Psychodynamic counselling + TAU</v>
      </c>
      <c r="D3428" s="5" t="str">
        <f>VLOOKUP(B3428,'WinBUGS output'!A:C,3,FALSE)</f>
        <v>CBT group (under 15 sessions) + TAU</v>
      </c>
      <c r="E3428" s="5" t="str">
        <f>FIXED('WinBUGS output'!N3427,2)</f>
        <v>-0.60</v>
      </c>
      <c r="F3428" s="5" t="str">
        <f>FIXED('WinBUGS output'!M3427,2)</f>
        <v>-1.82</v>
      </c>
      <c r="G3428" s="5" t="str">
        <f>FIXED('WinBUGS output'!O3427,2)</f>
        <v>0.52</v>
      </c>
      <c r="H3428" s="38"/>
      <c r="I3428" s="38"/>
      <c r="J3428" s="38"/>
      <c r="X3428" s="5" t="str">
        <f t="shared" si="118"/>
        <v>Psychodynamic counselling + TAU</v>
      </c>
      <c r="Y3428" s="5" t="str">
        <f t="shared" si="119"/>
        <v>CBT group (under 15 sessions) + TAU</v>
      </c>
      <c r="Z3428" s="5" t="str">
        <f>FIXED(EXP('WinBUGS output'!N3427),2)</f>
        <v>0.55</v>
      </c>
      <c r="AA3428" s="5" t="str">
        <f>FIXED(EXP('WinBUGS output'!M3427),2)</f>
        <v>0.16</v>
      </c>
      <c r="AB3428" s="5" t="str">
        <f>FIXED(EXP('WinBUGS output'!O3427),2)</f>
        <v>1.69</v>
      </c>
    </row>
    <row r="3429" spans="1:28" x14ac:dyDescent="0.25">
      <c r="A3429" s="15">
        <v>53</v>
      </c>
      <c r="B3429" s="15">
        <v>73</v>
      </c>
      <c r="C3429" s="5" t="str">
        <f>VLOOKUP(A3429,'WinBUGS output'!A:C,3,FALSE)</f>
        <v>Psychodynamic counselling + TAU</v>
      </c>
      <c r="D3429" s="5" t="str">
        <f>VLOOKUP(B3429,'WinBUGS output'!A:C,3,FALSE)</f>
        <v>CBT group (over 15 sessions)</v>
      </c>
      <c r="E3429" s="5" t="str">
        <f>FIXED('WinBUGS output'!N3428,2)</f>
        <v>-0.07</v>
      </c>
      <c r="F3429" s="5" t="str">
        <f>FIXED('WinBUGS output'!M3428,2)</f>
        <v>-1.17</v>
      </c>
      <c r="G3429" s="5" t="str">
        <f>FIXED('WinBUGS output'!O3428,2)</f>
        <v>1.02</v>
      </c>
      <c r="H3429" s="38"/>
      <c r="I3429" s="38"/>
      <c r="J3429" s="38"/>
      <c r="X3429" s="5" t="str">
        <f t="shared" si="118"/>
        <v>Psychodynamic counselling + TAU</v>
      </c>
      <c r="Y3429" s="5" t="str">
        <f t="shared" si="119"/>
        <v>CBT group (over 15 sessions)</v>
      </c>
      <c r="Z3429" s="5" t="str">
        <f>FIXED(EXP('WinBUGS output'!N3428),2)</f>
        <v>0.93</v>
      </c>
      <c r="AA3429" s="5" t="str">
        <f>FIXED(EXP('WinBUGS output'!M3428),2)</f>
        <v>0.31</v>
      </c>
      <c r="AB3429" s="5" t="str">
        <f>FIXED(EXP('WinBUGS output'!O3428),2)</f>
        <v>2.77</v>
      </c>
    </row>
    <row r="3430" spans="1:28" x14ac:dyDescent="0.25">
      <c r="A3430" s="15">
        <v>53</v>
      </c>
      <c r="B3430" s="15">
        <v>74</v>
      </c>
      <c r="C3430" s="5" t="str">
        <f>VLOOKUP(A3430,'WinBUGS output'!A:C,3,FALSE)</f>
        <v>Psychodynamic counselling + TAU</v>
      </c>
      <c r="D3430" s="5" t="str">
        <f>VLOOKUP(B3430,'WinBUGS output'!A:C,3,FALSE)</f>
        <v>Coping with Depression course (group)</v>
      </c>
      <c r="E3430" s="5" t="str">
        <f>FIXED('WinBUGS output'!N3429,2)</f>
        <v>-0.03</v>
      </c>
      <c r="F3430" s="5" t="str">
        <f>FIXED('WinBUGS output'!M3429,2)</f>
        <v>-1.06</v>
      </c>
      <c r="G3430" s="5" t="str">
        <f>FIXED('WinBUGS output'!O3429,2)</f>
        <v>0.99</v>
      </c>
      <c r="H3430" s="38"/>
      <c r="I3430" s="38"/>
      <c r="J3430" s="38"/>
      <c r="X3430" s="5" t="str">
        <f t="shared" si="118"/>
        <v>Psychodynamic counselling + TAU</v>
      </c>
      <c r="Y3430" s="5" t="str">
        <f t="shared" si="119"/>
        <v>Coping with Depression course (group)</v>
      </c>
      <c r="Z3430" s="5" t="str">
        <f>FIXED(EXP('WinBUGS output'!N3429),2)</f>
        <v>0.97</v>
      </c>
      <c r="AA3430" s="5" t="str">
        <f>FIXED(EXP('WinBUGS output'!M3429),2)</f>
        <v>0.35</v>
      </c>
      <c r="AB3430" s="5" t="str">
        <f>FIXED(EXP('WinBUGS output'!O3429),2)</f>
        <v>2.70</v>
      </c>
    </row>
    <row r="3431" spans="1:28" x14ac:dyDescent="0.25">
      <c r="A3431" s="15">
        <v>53</v>
      </c>
      <c r="B3431" s="15">
        <v>75</v>
      </c>
      <c r="C3431" s="5" t="str">
        <f>VLOOKUP(A3431,'WinBUGS output'!A:C,3,FALSE)</f>
        <v>Psychodynamic counselling + TAU</v>
      </c>
      <c r="D3431" s="5" t="str">
        <f>VLOOKUP(B3431,'WinBUGS output'!A:C,3,FALSE)</f>
        <v>Coping with Depression course (group) + TAU</v>
      </c>
      <c r="E3431" s="5" t="str">
        <f>FIXED('WinBUGS output'!N3430,2)</f>
        <v>0.25</v>
      </c>
      <c r="F3431" s="5" t="str">
        <f>FIXED('WinBUGS output'!M3430,2)</f>
        <v>-0.79</v>
      </c>
      <c r="G3431" s="5" t="str">
        <f>FIXED('WinBUGS output'!O3430,2)</f>
        <v>1.36</v>
      </c>
      <c r="H3431" s="38"/>
      <c r="I3431" s="38"/>
      <c r="J3431" s="38"/>
      <c r="X3431" s="5" t="str">
        <f t="shared" si="118"/>
        <v>Psychodynamic counselling + TAU</v>
      </c>
      <c r="Y3431" s="5" t="str">
        <f t="shared" si="119"/>
        <v>Coping with Depression course (group) + TAU</v>
      </c>
      <c r="Z3431" s="5" t="str">
        <f>FIXED(EXP('WinBUGS output'!N3430),2)</f>
        <v>1.28</v>
      </c>
      <c r="AA3431" s="5" t="str">
        <f>FIXED(EXP('WinBUGS output'!M3430),2)</f>
        <v>0.45</v>
      </c>
      <c r="AB3431" s="5" t="str">
        <f>FIXED(EXP('WinBUGS output'!O3430),2)</f>
        <v>3.90</v>
      </c>
    </row>
    <row r="3432" spans="1:28" x14ac:dyDescent="0.25">
      <c r="A3432" s="15">
        <v>53</v>
      </c>
      <c r="B3432" s="15">
        <v>76</v>
      </c>
      <c r="C3432" s="5" t="str">
        <f>VLOOKUP(A3432,'WinBUGS output'!A:C,3,FALSE)</f>
        <v>Psychodynamic counselling + TAU</v>
      </c>
      <c r="D3432" s="5" t="str">
        <f>VLOOKUP(B3432,'WinBUGS output'!A:C,3,FALSE)</f>
        <v>Rational emotive behaviour therapy (REBT) group</v>
      </c>
      <c r="E3432" s="5" t="str">
        <f>FIXED('WinBUGS output'!N3431,2)</f>
        <v>-0.31</v>
      </c>
      <c r="F3432" s="5" t="str">
        <f>FIXED('WinBUGS output'!M3431,2)</f>
        <v>-1.59</v>
      </c>
      <c r="G3432" s="5" t="str">
        <f>FIXED('WinBUGS output'!O3431,2)</f>
        <v>0.84</v>
      </c>
      <c r="H3432" s="38"/>
      <c r="I3432" s="38"/>
      <c r="J3432" s="38"/>
      <c r="X3432" s="5" t="str">
        <f t="shared" si="118"/>
        <v>Psychodynamic counselling + TAU</v>
      </c>
      <c r="Y3432" s="5" t="str">
        <f t="shared" si="119"/>
        <v>Rational emotive behaviour therapy (REBT) group</v>
      </c>
      <c r="Z3432" s="5" t="str">
        <f>FIXED(EXP('WinBUGS output'!N3431),2)</f>
        <v>0.73</v>
      </c>
      <c r="AA3432" s="5" t="str">
        <f>FIXED(EXP('WinBUGS output'!M3431),2)</f>
        <v>0.20</v>
      </c>
      <c r="AB3432" s="5" t="str">
        <f>FIXED(EXP('WinBUGS output'!O3431),2)</f>
        <v>2.31</v>
      </c>
    </row>
    <row r="3433" spans="1:28" x14ac:dyDescent="0.25">
      <c r="A3433" s="15">
        <v>53</v>
      </c>
      <c r="B3433" s="15">
        <v>77</v>
      </c>
      <c r="C3433" s="5" t="str">
        <f>VLOOKUP(A3433,'WinBUGS output'!A:C,3,FALSE)</f>
        <v>Psychodynamic counselling + TAU</v>
      </c>
      <c r="D3433" s="5" t="str">
        <f>VLOOKUP(B3433,'WinBUGS output'!A:C,3,FALSE)</f>
        <v>Third-wave cognitive therapy group</v>
      </c>
      <c r="E3433" s="5" t="str">
        <f>FIXED('WinBUGS output'!N3432,2)</f>
        <v>0.13</v>
      </c>
      <c r="F3433" s="5" t="str">
        <f>FIXED('WinBUGS output'!M3432,2)</f>
        <v>-0.94</v>
      </c>
      <c r="G3433" s="5" t="str">
        <f>FIXED('WinBUGS output'!O3432,2)</f>
        <v>1.25</v>
      </c>
      <c r="H3433" s="38"/>
      <c r="I3433" s="38"/>
      <c r="J3433" s="38"/>
      <c r="X3433" s="5" t="str">
        <f t="shared" si="118"/>
        <v>Psychodynamic counselling + TAU</v>
      </c>
      <c r="Y3433" s="5" t="str">
        <f t="shared" si="119"/>
        <v>Third-wave cognitive therapy group</v>
      </c>
      <c r="Z3433" s="5" t="str">
        <f>FIXED(EXP('WinBUGS output'!N3432),2)</f>
        <v>1.14</v>
      </c>
      <c r="AA3433" s="5" t="str">
        <f>FIXED(EXP('WinBUGS output'!M3432),2)</f>
        <v>0.39</v>
      </c>
      <c r="AB3433" s="5" t="str">
        <f>FIXED(EXP('WinBUGS output'!O3432),2)</f>
        <v>3.49</v>
      </c>
    </row>
    <row r="3434" spans="1:28" x14ac:dyDescent="0.25">
      <c r="A3434" s="15">
        <v>53</v>
      </c>
      <c r="B3434" s="15">
        <v>78</v>
      </c>
      <c r="C3434" s="5" t="str">
        <f>VLOOKUP(A3434,'WinBUGS output'!A:C,3,FALSE)</f>
        <v>Psychodynamic counselling + TAU</v>
      </c>
      <c r="D3434" s="5" t="str">
        <f>VLOOKUP(B3434,'WinBUGS output'!A:C,3,FALSE)</f>
        <v>Third-wave cognitive therapy group + TAU</v>
      </c>
      <c r="E3434" s="5" t="str">
        <f>FIXED('WinBUGS output'!N3433,2)</f>
        <v>-0.20</v>
      </c>
      <c r="F3434" s="5" t="str">
        <f>FIXED('WinBUGS output'!M3433,2)</f>
        <v>-1.40</v>
      </c>
      <c r="G3434" s="5" t="str">
        <f>FIXED('WinBUGS output'!O3433,2)</f>
        <v>0.93</v>
      </c>
      <c r="H3434" s="38"/>
      <c r="I3434" s="38"/>
      <c r="J3434" s="38"/>
      <c r="X3434" s="5" t="str">
        <f t="shared" si="118"/>
        <v>Psychodynamic counselling + TAU</v>
      </c>
      <c r="Y3434" s="5" t="str">
        <f t="shared" si="119"/>
        <v>Third-wave cognitive therapy group + TAU</v>
      </c>
      <c r="Z3434" s="5" t="str">
        <f>FIXED(EXP('WinBUGS output'!N3433),2)</f>
        <v>0.82</v>
      </c>
      <c r="AA3434" s="5" t="str">
        <f>FIXED(EXP('WinBUGS output'!M3433),2)</f>
        <v>0.25</v>
      </c>
      <c r="AB3434" s="5" t="str">
        <f>FIXED(EXP('WinBUGS output'!O3433),2)</f>
        <v>2.53</v>
      </c>
    </row>
    <row r="3435" spans="1:28" x14ac:dyDescent="0.25">
      <c r="A3435" s="15">
        <v>53</v>
      </c>
      <c r="B3435" s="15">
        <v>79</v>
      </c>
      <c r="C3435" s="5" t="str">
        <f>VLOOKUP(A3435,'WinBUGS output'!A:C,3,FALSE)</f>
        <v>Psychodynamic counselling + TAU</v>
      </c>
      <c r="D3435" s="5" t="str">
        <f>VLOOKUP(B3435,'WinBUGS output'!A:C,3,FALSE)</f>
        <v>CBT individual (over 15 sessions) + any AD</v>
      </c>
      <c r="E3435" s="5" t="str">
        <f>FIXED('WinBUGS output'!N3434,2)</f>
        <v>0.35</v>
      </c>
      <c r="F3435" s="5" t="str">
        <f>FIXED('WinBUGS output'!M3434,2)</f>
        <v>-0.88</v>
      </c>
      <c r="G3435" s="5" t="str">
        <f>FIXED('WinBUGS output'!O3434,2)</f>
        <v>1.63</v>
      </c>
      <c r="H3435" s="38"/>
      <c r="I3435" s="38"/>
      <c r="J3435" s="38"/>
      <c r="X3435" s="5" t="str">
        <f t="shared" si="118"/>
        <v>Psychodynamic counselling + TAU</v>
      </c>
      <c r="Y3435" s="5" t="str">
        <f t="shared" si="119"/>
        <v>CBT individual (over 15 sessions) + any AD</v>
      </c>
      <c r="Z3435" s="5" t="str">
        <f>FIXED(EXP('WinBUGS output'!N3434),2)</f>
        <v>1.42</v>
      </c>
      <c r="AA3435" s="5" t="str">
        <f>FIXED(EXP('WinBUGS output'!M3434),2)</f>
        <v>0.41</v>
      </c>
      <c r="AB3435" s="5" t="str">
        <f>FIXED(EXP('WinBUGS output'!O3434),2)</f>
        <v>5.08</v>
      </c>
    </row>
    <row r="3436" spans="1:28" x14ac:dyDescent="0.25">
      <c r="A3436" s="15">
        <v>53</v>
      </c>
      <c r="B3436" s="15">
        <v>80</v>
      </c>
      <c r="C3436" s="5" t="str">
        <f>VLOOKUP(A3436,'WinBUGS output'!A:C,3,FALSE)</f>
        <v>Psychodynamic counselling + TAU</v>
      </c>
      <c r="D3436" s="5" t="str">
        <f>VLOOKUP(B3436,'WinBUGS output'!A:C,3,FALSE)</f>
        <v>CBT individual (over 15 sessions) + any TCA</v>
      </c>
      <c r="E3436" s="5" t="str">
        <f>FIXED('WinBUGS output'!N3435,2)</f>
        <v>0.26</v>
      </c>
      <c r="F3436" s="5" t="str">
        <f>FIXED('WinBUGS output'!M3435,2)</f>
        <v>-0.85</v>
      </c>
      <c r="G3436" s="5" t="str">
        <f>FIXED('WinBUGS output'!O3435,2)</f>
        <v>1.34</v>
      </c>
      <c r="H3436" s="38"/>
      <c r="I3436" s="38"/>
      <c r="J3436" s="38"/>
      <c r="X3436" s="5" t="str">
        <f t="shared" si="118"/>
        <v>Psychodynamic counselling + TAU</v>
      </c>
      <c r="Y3436" s="5" t="str">
        <f t="shared" si="119"/>
        <v>CBT individual (over 15 sessions) + any TCA</v>
      </c>
      <c r="Z3436" s="5" t="str">
        <f>FIXED(EXP('WinBUGS output'!N3435),2)</f>
        <v>1.29</v>
      </c>
      <c r="AA3436" s="5" t="str">
        <f>FIXED(EXP('WinBUGS output'!M3435),2)</f>
        <v>0.43</v>
      </c>
      <c r="AB3436" s="5" t="str">
        <f>FIXED(EXP('WinBUGS output'!O3435),2)</f>
        <v>3.83</v>
      </c>
    </row>
    <row r="3437" spans="1:28" x14ac:dyDescent="0.25">
      <c r="A3437" s="15">
        <v>53</v>
      </c>
      <c r="B3437" s="15">
        <v>81</v>
      </c>
      <c r="C3437" s="5" t="str">
        <f>VLOOKUP(A3437,'WinBUGS output'!A:C,3,FALSE)</f>
        <v>Psychodynamic counselling + TAU</v>
      </c>
      <c r="D3437" s="5" t="str">
        <f>VLOOKUP(B3437,'WinBUGS output'!A:C,3,FALSE)</f>
        <v>CBT individual (over 15 sessions) + imipramine</v>
      </c>
      <c r="E3437" s="5" t="str">
        <f>FIXED('WinBUGS output'!N3436,2)</f>
        <v>0.24</v>
      </c>
      <c r="F3437" s="5" t="str">
        <f>FIXED('WinBUGS output'!M3436,2)</f>
        <v>-0.93</v>
      </c>
      <c r="G3437" s="5" t="str">
        <f>FIXED('WinBUGS output'!O3436,2)</f>
        <v>1.38</v>
      </c>
      <c r="H3437" s="38"/>
      <c r="I3437" s="38"/>
      <c r="J3437" s="38"/>
      <c r="X3437" s="5" t="str">
        <f t="shared" si="118"/>
        <v>Psychodynamic counselling + TAU</v>
      </c>
      <c r="Y3437" s="5" t="str">
        <f t="shared" si="119"/>
        <v>CBT individual (over 15 sessions) + imipramine</v>
      </c>
      <c r="Z3437" s="5" t="str">
        <f>FIXED(EXP('WinBUGS output'!N3436),2)</f>
        <v>1.27</v>
      </c>
      <c r="AA3437" s="5" t="str">
        <f>FIXED(EXP('WinBUGS output'!M3436),2)</f>
        <v>0.39</v>
      </c>
      <c r="AB3437" s="5" t="str">
        <f>FIXED(EXP('WinBUGS output'!O3436),2)</f>
        <v>3.99</v>
      </c>
    </row>
    <row r="3438" spans="1:28" x14ac:dyDescent="0.25">
      <c r="A3438" s="15">
        <v>53</v>
      </c>
      <c r="B3438" s="15">
        <v>82</v>
      </c>
      <c r="C3438" s="5" t="str">
        <f>VLOOKUP(A3438,'WinBUGS output'!A:C,3,FALSE)</f>
        <v>Psychodynamic counselling + TAU</v>
      </c>
      <c r="D3438" s="5" t="str">
        <f>VLOOKUP(B3438,'WinBUGS output'!A:C,3,FALSE)</f>
        <v>CBT group (under 15 sessions) + imipramine</v>
      </c>
      <c r="E3438" s="5" t="str">
        <f>FIXED('WinBUGS output'!N3437,2)</f>
        <v>1.10</v>
      </c>
      <c r="F3438" s="5" t="str">
        <f>FIXED('WinBUGS output'!M3437,2)</f>
        <v>-0.52</v>
      </c>
      <c r="G3438" s="5" t="str">
        <f>FIXED('WinBUGS output'!O3437,2)</f>
        <v>2.75</v>
      </c>
      <c r="H3438" s="38"/>
      <c r="I3438" s="38"/>
      <c r="J3438" s="38"/>
      <c r="X3438" s="5" t="str">
        <f t="shared" si="118"/>
        <v>Psychodynamic counselling + TAU</v>
      </c>
      <c r="Y3438" s="5" t="str">
        <f t="shared" si="119"/>
        <v>CBT group (under 15 sessions) + imipramine</v>
      </c>
      <c r="Z3438" s="5" t="str">
        <f>FIXED(EXP('WinBUGS output'!N3437),2)</f>
        <v>3.01</v>
      </c>
      <c r="AA3438" s="5" t="str">
        <f>FIXED(EXP('WinBUGS output'!M3437),2)</f>
        <v>0.60</v>
      </c>
      <c r="AB3438" s="5" t="str">
        <f>FIXED(EXP('WinBUGS output'!O3437),2)</f>
        <v>15.71</v>
      </c>
    </row>
    <row r="3439" spans="1:28" x14ac:dyDescent="0.25">
      <c r="A3439" s="15">
        <v>53</v>
      </c>
      <c r="B3439" s="15">
        <v>83</v>
      </c>
      <c r="C3439" s="5" t="str">
        <f>VLOOKUP(A3439,'WinBUGS output'!A:C,3,FALSE)</f>
        <v>Psychodynamic counselling + TAU</v>
      </c>
      <c r="D3439" s="5" t="str">
        <f>VLOOKUP(B3439,'WinBUGS output'!A:C,3,FALSE)</f>
        <v>Problem solving individual + any SSRI</v>
      </c>
      <c r="E3439" s="5" t="str">
        <f>FIXED('WinBUGS output'!N3438,2)</f>
        <v>-0.56</v>
      </c>
      <c r="F3439" s="5" t="str">
        <f>FIXED('WinBUGS output'!M3438,2)</f>
        <v>-2.13</v>
      </c>
      <c r="G3439" s="5" t="str">
        <f>FIXED('WinBUGS output'!O3438,2)</f>
        <v>0.96</v>
      </c>
      <c r="H3439" s="38"/>
      <c r="I3439" s="38"/>
      <c r="J3439" s="38"/>
      <c r="X3439" s="5" t="str">
        <f t="shared" si="118"/>
        <v>Psychodynamic counselling + TAU</v>
      </c>
      <c r="Y3439" s="5" t="str">
        <f t="shared" si="119"/>
        <v>Problem solving individual + any SSRI</v>
      </c>
      <c r="Z3439" s="5" t="str">
        <f>FIXED(EXP('WinBUGS output'!N3438),2)</f>
        <v>0.57</v>
      </c>
      <c r="AA3439" s="5" t="str">
        <f>FIXED(EXP('WinBUGS output'!M3438),2)</f>
        <v>0.12</v>
      </c>
      <c r="AB3439" s="5" t="str">
        <f>FIXED(EXP('WinBUGS output'!O3438),2)</f>
        <v>2.60</v>
      </c>
    </row>
    <row r="3440" spans="1:28" x14ac:dyDescent="0.25">
      <c r="A3440" s="15">
        <v>53</v>
      </c>
      <c r="B3440" s="15">
        <v>84</v>
      </c>
      <c r="C3440" s="5" t="str">
        <f>VLOOKUP(A3440,'WinBUGS output'!A:C,3,FALSE)</f>
        <v>Psychodynamic counselling + TAU</v>
      </c>
      <c r="D3440" s="5" t="str">
        <f>VLOOKUP(B3440,'WinBUGS output'!A:C,3,FALSE)</f>
        <v>Supportive psychotherapy + any SSRI</v>
      </c>
      <c r="E3440" s="5" t="str">
        <f>FIXED('WinBUGS output'!N3439,2)</f>
        <v>0.17</v>
      </c>
      <c r="F3440" s="5" t="str">
        <f>FIXED('WinBUGS output'!M3439,2)</f>
        <v>-1.81</v>
      </c>
      <c r="G3440" s="5" t="str">
        <f>FIXED('WinBUGS output'!O3439,2)</f>
        <v>2.13</v>
      </c>
      <c r="H3440" s="38"/>
      <c r="I3440" s="38"/>
      <c r="J3440" s="38"/>
      <c r="X3440" s="5" t="str">
        <f t="shared" si="118"/>
        <v>Psychodynamic counselling + TAU</v>
      </c>
      <c r="Y3440" s="5" t="str">
        <f t="shared" si="119"/>
        <v>Supportive psychotherapy + any SSRI</v>
      </c>
      <c r="Z3440" s="5" t="str">
        <f>FIXED(EXP('WinBUGS output'!N3439),2)</f>
        <v>1.18</v>
      </c>
      <c r="AA3440" s="5" t="str">
        <f>FIXED(EXP('WinBUGS output'!M3439),2)</f>
        <v>0.16</v>
      </c>
      <c r="AB3440" s="5" t="str">
        <f>FIXED(EXP('WinBUGS output'!O3439),2)</f>
        <v>8.41</v>
      </c>
    </row>
    <row r="3441" spans="1:28" x14ac:dyDescent="0.25">
      <c r="A3441" s="15">
        <v>53</v>
      </c>
      <c r="B3441" s="15">
        <v>85</v>
      </c>
      <c r="C3441" s="5" t="str">
        <f>VLOOKUP(A3441,'WinBUGS output'!A:C,3,FALSE)</f>
        <v>Psychodynamic counselling + TAU</v>
      </c>
      <c r="D3441" s="5" t="str">
        <f>VLOOKUP(B3441,'WinBUGS output'!A:C,3,FALSE)</f>
        <v>Interpersonal psychotherapy (IPT) + any AD</v>
      </c>
      <c r="E3441" s="5" t="str">
        <f>FIXED('WinBUGS output'!N3440,2)</f>
        <v>0.03</v>
      </c>
      <c r="F3441" s="5" t="str">
        <f>FIXED('WinBUGS output'!M3440,2)</f>
        <v>-1.41</v>
      </c>
      <c r="G3441" s="5" t="str">
        <f>FIXED('WinBUGS output'!O3440,2)</f>
        <v>1.45</v>
      </c>
      <c r="H3441" s="38"/>
      <c r="I3441" s="38"/>
      <c r="J3441" s="38"/>
      <c r="X3441" s="5" t="str">
        <f t="shared" si="118"/>
        <v>Psychodynamic counselling + TAU</v>
      </c>
      <c r="Y3441" s="5" t="str">
        <f t="shared" si="119"/>
        <v>Interpersonal psychotherapy (IPT) + any AD</v>
      </c>
      <c r="Z3441" s="5" t="str">
        <f>FIXED(EXP('WinBUGS output'!N3440),2)</f>
        <v>1.03</v>
      </c>
      <c r="AA3441" s="5" t="str">
        <f>FIXED(EXP('WinBUGS output'!M3440),2)</f>
        <v>0.25</v>
      </c>
      <c r="AB3441" s="5" t="str">
        <f>FIXED(EXP('WinBUGS output'!O3440),2)</f>
        <v>4.27</v>
      </c>
    </row>
    <row r="3442" spans="1:28" x14ac:dyDescent="0.25">
      <c r="A3442" s="15">
        <v>53</v>
      </c>
      <c r="B3442" s="15">
        <v>86</v>
      </c>
      <c r="C3442" s="5" t="str">
        <f>VLOOKUP(A3442,'WinBUGS output'!A:C,3,FALSE)</f>
        <v>Psychodynamic counselling + TAU</v>
      </c>
      <c r="D3442" s="5" t="str">
        <f>VLOOKUP(B3442,'WinBUGS output'!A:C,3,FALSE)</f>
        <v>Interpersonal psychotherapy (IPT) + imipramine</v>
      </c>
      <c r="E3442" s="5" t="str">
        <f>FIXED('WinBUGS output'!N3441,2)</f>
        <v>-0.08</v>
      </c>
      <c r="F3442" s="5" t="str">
        <f>FIXED('WinBUGS output'!M3441,2)</f>
        <v>-1.65</v>
      </c>
      <c r="G3442" s="5" t="str">
        <f>FIXED('WinBUGS output'!O3441,2)</f>
        <v>1.46</v>
      </c>
      <c r="H3442" s="38"/>
      <c r="I3442" s="38"/>
      <c r="J3442" s="38"/>
      <c r="X3442" s="5" t="str">
        <f t="shared" si="118"/>
        <v>Psychodynamic counselling + TAU</v>
      </c>
      <c r="Y3442" s="5" t="str">
        <f t="shared" si="119"/>
        <v>Interpersonal psychotherapy (IPT) + imipramine</v>
      </c>
      <c r="Z3442" s="5" t="str">
        <f>FIXED(EXP('WinBUGS output'!N3441),2)</f>
        <v>0.92</v>
      </c>
      <c r="AA3442" s="5" t="str">
        <f>FIXED(EXP('WinBUGS output'!M3441),2)</f>
        <v>0.19</v>
      </c>
      <c r="AB3442" s="5" t="str">
        <f>FIXED(EXP('WinBUGS output'!O3441),2)</f>
        <v>4.32</v>
      </c>
    </row>
    <row r="3443" spans="1:28" x14ac:dyDescent="0.25">
      <c r="A3443" s="15">
        <v>53</v>
      </c>
      <c r="B3443" s="15">
        <v>87</v>
      </c>
      <c r="C3443" s="5" t="str">
        <f>VLOOKUP(A3443,'WinBUGS output'!A:C,3,FALSE)</f>
        <v>Psychodynamic counselling + TAU</v>
      </c>
      <c r="D3443" s="5" t="str">
        <f>VLOOKUP(B3443,'WinBUGS output'!A:C,3,FALSE)</f>
        <v>Short-term psychodynamic psychotherapy individual + Any AD</v>
      </c>
      <c r="E3443" s="5" t="str">
        <f>FIXED('WinBUGS output'!N3442,2)</f>
        <v>0.67</v>
      </c>
      <c r="F3443" s="5" t="str">
        <f>FIXED('WinBUGS output'!M3442,2)</f>
        <v>-0.42</v>
      </c>
      <c r="G3443" s="5" t="str">
        <f>FIXED('WinBUGS output'!O3442,2)</f>
        <v>1.79</v>
      </c>
      <c r="H3443" s="38"/>
      <c r="I3443" s="38"/>
      <c r="J3443" s="38"/>
      <c r="X3443" s="5" t="str">
        <f t="shared" si="118"/>
        <v>Psychodynamic counselling + TAU</v>
      </c>
      <c r="Y3443" s="5" t="str">
        <f t="shared" si="119"/>
        <v>Short-term psychodynamic psychotherapy individual + Any AD</v>
      </c>
      <c r="Z3443" s="5" t="str">
        <f>FIXED(EXP('WinBUGS output'!N3442),2)</f>
        <v>1.95</v>
      </c>
      <c r="AA3443" s="5" t="str">
        <f>FIXED(EXP('WinBUGS output'!M3442),2)</f>
        <v>0.66</v>
      </c>
      <c r="AB3443" s="5" t="str">
        <f>FIXED(EXP('WinBUGS output'!O3442),2)</f>
        <v>5.98</v>
      </c>
    </row>
    <row r="3444" spans="1:28" x14ac:dyDescent="0.25">
      <c r="A3444" s="15">
        <v>53</v>
      </c>
      <c r="B3444" s="15">
        <v>88</v>
      </c>
      <c r="C3444" s="5" t="str">
        <f>VLOOKUP(A3444,'WinBUGS output'!A:C,3,FALSE)</f>
        <v>Psychodynamic counselling + TAU</v>
      </c>
      <c r="D3444" s="5" t="str">
        <f>VLOOKUP(B3444,'WinBUGS output'!A:C,3,FALSE)</f>
        <v>Short-term psychodynamic psychotherapy individual + any SSRI</v>
      </c>
      <c r="E3444" s="5" t="str">
        <f>FIXED('WinBUGS output'!N3443,2)</f>
        <v>0.65</v>
      </c>
      <c r="F3444" s="5" t="str">
        <f>FIXED('WinBUGS output'!M3443,2)</f>
        <v>-0.61</v>
      </c>
      <c r="G3444" s="5" t="str">
        <f>FIXED('WinBUGS output'!O3443,2)</f>
        <v>1.95</v>
      </c>
      <c r="H3444" s="38"/>
      <c r="I3444" s="38"/>
      <c r="J3444" s="38"/>
      <c r="X3444" s="5" t="str">
        <f t="shared" si="118"/>
        <v>Psychodynamic counselling + TAU</v>
      </c>
      <c r="Y3444" s="5" t="str">
        <f t="shared" si="119"/>
        <v>Short-term psychodynamic psychotherapy individual + any SSRI</v>
      </c>
      <c r="Z3444" s="5" t="str">
        <f>FIXED(EXP('WinBUGS output'!N3443),2)</f>
        <v>1.91</v>
      </c>
      <c r="AA3444" s="5" t="str">
        <f>FIXED(EXP('WinBUGS output'!M3443),2)</f>
        <v>0.54</v>
      </c>
      <c r="AB3444" s="5" t="str">
        <f>FIXED(EXP('WinBUGS output'!O3443),2)</f>
        <v>7.04</v>
      </c>
    </row>
    <row r="3445" spans="1:28" x14ac:dyDescent="0.25">
      <c r="A3445" s="15">
        <v>53</v>
      </c>
      <c r="B3445" s="15">
        <v>89</v>
      </c>
      <c r="C3445" s="5" t="str">
        <f>VLOOKUP(A3445,'WinBUGS output'!A:C,3,FALSE)</f>
        <v>Psychodynamic counselling + TAU</v>
      </c>
      <c r="D3445" s="5" t="str">
        <f>VLOOKUP(B3445,'WinBUGS output'!A:C,3,FALSE)</f>
        <v>CBT individual (over 15 sessions) + Pill placebo</v>
      </c>
      <c r="E3445" s="5" t="str">
        <f>FIXED('WinBUGS output'!N3444,2)</f>
        <v>-0.92</v>
      </c>
      <c r="F3445" s="5" t="str">
        <f>FIXED('WinBUGS output'!M3444,2)</f>
        <v>-2.41</v>
      </c>
      <c r="G3445" s="5" t="str">
        <f>FIXED('WinBUGS output'!O3444,2)</f>
        <v>0.48</v>
      </c>
      <c r="H3445" s="38"/>
      <c r="I3445" s="38"/>
      <c r="J3445" s="38"/>
      <c r="X3445" s="5" t="str">
        <f t="shared" si="118"/>
        <v>Psychodynamic counselling + TAU</v>
      </c>
      <c r="Y3445" s="5" t="str">
        <f t="shared" si="119"/>
        <v>CBT individual (over 15 sessions) + Pill placebo</v>
      </c>
      <c r="Z3445" s="5" t="str">
        <f>FIXED(EXP('WinBUGS output'!N3444),2)</f>
        <v>0.40</v>
      </c>
      <c r="AA3445" s="5" t="str">
        <f>FIXED(EXP('WinBUGS output'!M3444),2)</f>
        <v>0.09</v>
      </c>
      <c r="AB3445" s="5" t="str">
        <f>FIXED(EXP('WinBUGS output'!O3444),2)</f>
        <v>1.62</v>
      </c>
    </row>
    <row r="3446" spans="1:28" x14ac:dyDescent="0.25">
      <c r="A3446" s="15">
        <v>53</v>
      </c>
      <c r="B3446" s="15">
        <v>90</v>
      </c>
      <c r="C3446" s="5" t="str">
        <f>VLOOKUP(A3446,'WinBUGS output'!A:C,3,FALSE)</f>
        <v>Psychodynamic counselling + TAU</v>
      </c>
      <c r="D3446" s="5" t="str">
        <f>VLOOKUP(B3446,'WinBUGS output'!A:C,3,FALSE)</f>
        <v xml:space="preserve">Interpersonal psychotherapy (IPT) + Pill placebo </v>
      </c>
      <c r="E3446" s="5" t="str">
        <f>FIXED('WinBUGS output'!N3445,2)</f>
        <v>-0.75</v>
      </c>
      <c r="F3446" s="5" t="str">
        <f>FIXED('WinBUGS output'!M3445,2)</f>
        <v>-2.12</v>
      </c>
      <c r="G3446" s="5" t="str">
        <f>FIXED('WinBUGS output'!O3445,2)</f>
        <v>0.59</v>
      </c>
      <c r="H3446" s="38"/>
      <c r="I3446" s="38"/>
      <c r="J3446" s="38"/>
      <c r="X3446" s="5" t="str">
        <f t="shared" si="118"/>
        <v>Psychodynamic counselling + TAU</v>
      </c>
      <c r="Y3446" s="5" t="str">
        <f t="shared" si="119"/>
        <v xml:space="preserve">Interpersonal psychotherapy (IPT) + Pill placebo </v>
      </c>
      <c r="Z3446" s="5" t="str">
        <f>FIXED(EXP('WinBUGS output'!N3445),2)</f>
        <v>0.47</v>
      </c>
      <c r="AA3446" s="5" t="str">
        <f>FIXED(EXP('WinBUGS output'!M3445),2)</f>
        <v>0.12</v>
      </c>
      <c r="AB3446" s="5" t="str">
        <f>FIXED(EXP('WinBUGS output'!O3445),2)</f>
        <v>1.80</v>
      </c>
    </row>
    <row r="3447" spans="1:28" x14ac:dyDescent="0.25">
      <c r="A3447" s="15">
        <v>53</v>
      </c>
      <c r="B3447" s="15">
        <v>91</v>
      </c>
      <c r="C3447" s="5" t="str">
        <f>VLOOKUP(A3447,'WinBUGS output'!A:C,3,FALSE)</f>
        <v>Psychodynamic counselling + TAU</v>
      </c>
      <c r="D3447" s="5" t="str">
        <f>VLOOKUP(B3447,'WinBUGS output'!A:C,3,FALSE)</f>
        <v>Exercise + CBT individual (under 15 sessions)</v>
      </c>
      <c r="E3447" s="5" t="str">
        <f>FIXED('WinBUGS output'!N3446,2)</f>
        <v>-0.17</v>
      </c>
      <c r="F3447" s="5" t="str">
        <f>FIXED('WinBUGS output'!M3446,2)</f>
        <v>-1.45</v>
      </c>
      <c r="G3447" s="5" t="str">
        <f>FIXED('WinBUGS output'!O3446,2)</f>
        <v>1.05</v>
      </c>
      <c r="H3447" s="38"/>
      <c r="I3447" s="38"/>
      <c r="J3447" s="38"/>
      <c r="X3447" s="5" t="str">
        <f t="shared" si="118"/>
        <v>Psychodynamic counselling + TAU</v>
      </c>
      <c r="Y3447" s="5" t="str">
        <f t="shared" si="119"/>
        <v>Exercise + CBT individual (under 15 sessions)</v>
      </c>
      <c r="Z3447" s="5" t="str">
        <f>FIXED(EXP('WinBUGS output'!N3446),2)</f>
        <v>0.84</v>
      </c>
      <c r="AA3447" s="5" t="str">
        <f>FIXED(EXP('WinBUGS output'!M3446),2)</f>
        <v>0.23</v>
      </c>
      <c r="AB3447" s="5" t="str">
        <f>FIXED(EXP('WinBUGS output'!O3446),2)</f>
        <v>2.87</v>
      </c>
    </row>
    <row r="3448" spans="1:28" x14ac:dyDescent="0.25">
      <c r="A3448" s="15">
        <v>53</v>
      </c>
      <c r="B3448" s="15">
        <v>92</v>
      </c>
      <c r="C3448" s="5" t="str">
        <f>VLOOKUP(A3448,'WinBUGS output'!A:C,3,FALSE)</f>
        <v>Psychodynamic counselling + TAU</v>
      </c>
      <c r="D3448" s="5" t="str">
        <f>VLOOKUP(B3448,'WinBUGS output'!A:C,3,FALSE)</f>
        <v>Exercise + Sertraline</v>
      </c>
      <c r="E3448" s="5" t="str">
        <f>FIXED('WinBUGS output'!N3447,2)</f>
        <v>-0.06</v>
      </c>
      <c r="F3448" s="5" t="str">
        <f>FIXED('WinBUGS output'!M3447,2)</f>
        <v>-1.10</v>
      </c>
      <c r="G3448" s="5" t="str">
        <f>FIXED('WinBUGS output'!O3447,2)</f>
        <v>1.00</v>
      </c>
      <c r="H3448" s="38"/>
      <c r="I3448" s="38"/>
      <c r="J3448" s="38"/>
      <c r="X3448" s="5" t="str">
        <f t="shared" si="118"/>
        <v>Psychodynamic counselling + TAU</v>
      </c>
      <c r="Y3448" s="5" t="str">
        <f t="shared" si="119"/>
        <v>Exercise + Sertraline</v>
      </c>
      <c r="Z3448" s="5" t="str">
        <f>FIXED(EXP('WinBUGS output'!N3447),2)</f>
        <v>0.95</v>
      </c>
      <c r="AA3448" s="5" t="str">
        <f>FIXED(EXP('WinBUGS output'!M3447),2)</f>
        <v>0.33</v>
      </c>
      <c r="AB3448" s="5" t="str">
        <f>FIXED(EXP('WinBUGS output'!O3447),2)</f>
        <v>2.72</v>
      </c>
    </row>
    <row r="3449" spans="1:28" x14ac:dyDescent="0.25">
      <c r="A3449" s="15">
        <v>54</v>
      </c>
      <c r="B3449" s="15">
        <v>55</v>
      </c>
      <c r="C3449" s="5" t="str">
        <f>VLOOKUP(A3449,'WinBUGS output'!A:C,3,FALSE)</f>
        <v>Relational client-centered therapy</v>
      </c>
      <c r="D3449" s="5" t="str">
        <f>VLOOKUP(B3449,'WinBUGS output'!A:C,3,FALSE)</f>
        <v>Wheel of wellness counselling</v>
      </c>
      <c r="E3449" s="5" t="str">
        <f>FIXED('WinBUGS output'!N3448,2)</f>
        <v>-0.04</v>
      </c>
      <c r="F3449" s="5" t="str">
        <f>FIXED('WinBUGS output'!M3448,2)</f>
        <v>-1.07</v>
      </c>
      <c r="G3449" s="5" t="str">
        <f>FIXED('WinBUGS output'!O3448,2)</f>
        <v>0.85</v>
      </c>
      <c r="H3449" s="38"/>
      <c r="I3449" s="38"/>
      <c r="J3449" s="38"/>
      <c r="X3449" s="5" t="str">
        <f t="shared" si="118"/>
        <v>Relational client-centered therapy</v>
      </c>
      <c r="Y3449" s="5" t="str">
        <f t="shared" si="119"/>
        <v>Wheel of wellness counselling</v>
      </c>
      <c r="Z3449" s="5" t="str">
        <f>FIXED(EXP('WinBUGS output'!N3448),2)</f>
        <v>0.96</v>
      </c>
      <c r="AA3449" s="5" t="str">
        <f>FIXED(EXP('WinBUGS output'!M3448),2)</f>
        <v>0.34</v>
      </c>
      <c r="AB3449" s="5" t="str">
        <f>FIXED(EXP('WinBUGS output'!O3448),2)</f>
        <v>2.34</v>
      </c>
    </row>
    <row r="3450" spans="1:28" x14ac:dyDescent="0.25">
      <c r="A3450" s="15">
        <v>54</v>
      </c>
      <c r="B3450" s="15">
        <v>56</v>
      </c>
      <c r="C3450" s="5" t="str">
        <f>VLOOKUP(A3450,'WinBUGS output'!A:C,3,FALSE)</f>
        <v>Relational client-centered therapy</v>
      </c>
      <c r="D3450" s="5" t="str">
        <f>VLOOKUP(B3450,'WinBUGS output'!A:C,3,FALSE)</f>
        <v>Problem solving group</v>
      </c>
      <c r="E3450" s="5" t="str">
        <f>FIXED('WinBUGS output'!N3449,2)</f>
        <v>-0.04</v>
      </c>
      <c r="F3450" s="5" t="str">
        <f>FIXED('WinBUGS output'!M3449,2)</f>
        <v>-1.21</v>
      </c>
      <c r="G3450" s="5" t="str">
        <f>FIXED('WinBUGS output'!O3449,2)</f>
        <v>1.22</v>
      </c>
      <c r="H3450" s="38"/>
      <c r="I3450" s="38"/>
      <c r="J3450" s="38"/>
      <c r="X3450" s="5" t="str">
        <f t="shared" si="118"/>
        <v>Relational client-centered therapy</v>
      </c>
      <c r="Y3450" s="5" t="str">
        <f t="shared" si="119"/>
        <v>Problem solving group</v>
      </c>
      <c r="Z3450" s="5" t="str">
        <f>FIXED(EXP('WinBUGS output'!N3449),2)</f>
        <v>0.96</v>
      </c>
      <c r="AA3450" s="5" t="str">
        <f>FIXED(EXP('WinBUGS output'!M3449),2)</f>
        <v>0.30</v>
      </c>
      <c r="AB3450" s="5" t="str">
        <f>FIXED(EXP('WinBUGS output'!O3449),2)</f>
        <v>3.39</v>
      </c>
    </row>
    <row r="3451" spans="1:28" x14ac:dyDescent="0.25">
      <c r="A3451" s="15">
        <v>54</v>
      </c>
      <c r="B3451" s="15">
        <v>57</v>
      </c>
      <c r="C3451" s="5" t="str">
        <f>VLOOKUP(A3451,'WinBUGS output'!A:C,3,FALSE)</f>
        <v>Relational client-centered therapy</v>
      </c>
      <c r="D3451" s="5" t="str">
        <f>VLOOKUP(B3451,'WinBUGS output'!A:C,3,FALSE)</f>
        <v>Problem solving individual</v>
      </c>
      <c r="E3451" s="5" t="str">
        <f>FIXED('WinBUGS output'!N3450,2)</f>
        <v>-0.13</v>
      </c>
      <c r="F3451" s="5" t="str">
        <f>FIXED('WinBUGS output'!M3450,2)</f>
        <v>-1.16</v>
      </c>
      <c r="G3451" s="5" t="str">
        <f>FIXED('WinBUGS output'!O3450,2)</f>
        <v>0.94</v>
      </c>
      <c r="H3451" s="38"/>
      <c r="I3451" s="38"/>
      <c r="J3451" s="38"/>
      <c r="X3451" s="5" t="str">
        <f t="shared" si="118"/>
        <v>Relational client-centered therapy</v>
      </c>
      <c r="Y3451" s="5" t="str">
        <f t="shared" si="119"/>
        <v>Problem solving individual</v>
      </c>
      <c r="Z3451" s="5" t="str">
        <f>FIXED(EXP('WinBUGS output'!N3450),2)</f>
        <v>0.88</v>
      </c>
      <c r="AA3451" s="5" t="str">
        <f>FIXED(EXP('WinBUGS output'!M3450),2)</f>
        <v>0.31</v>
      </c>
      <c r="AB3451" s="5" t="str">
        <f>FIXED(EXP('WinBUGS output'!O3450),2)</f>
        <v>2.56</v>
      </c>
    </row>
    <row r="3452" spans="1:28" x14ac:dyDescent="0.25">
      <c r="A3452" s="15">
        <v>54</v>
      </c>
      <c r="B3452" s="15">
        <v>58</v>
      </c>
      <c r="C3452" s="5" t="str">
        <f>VLOOKUP(A3452,'WinBUGS output'!A:C,3,FALSE)</f>
        <v>Relational client-centered therapy</v>
      </c>
      <c r="D3452" s="5" t="str">
        <f>VLOOKUP(B3452,'WinBUGS output'!A:C,3,FALSE)</f>
        <v>Problem solving individual + TAU</v>
      </c>
      <c r="E3452" s="5" t="str">
        <f>FIXED('WinBUGS output'!N3451,2)</f>
        <v>-0.22</v>
      </c>
      <c r="F3452" s="5" t="str">
        <f>FIXED('WinBUGS output'!M3451,2)</f>
        <v>-1.38</v>
      </c>
      <c r="G3452" s="5" t="str">
        <f>FIXED('WinBUGS output'!O3451,2)</f>
        <v>0.93</v>
      </c>
      <c r="H3452" s="38"/>
      <c r="I3452" s="38"/>
      <c r="J3452" s="38"/>
      <c r="X3452" s="5" t="str">
        <f t="shared" si="118"/>
        <v>Relational client-centered therapy</v>
      </c>
      <c r="Y3452" s="5" t="str">
        <f t="shared" si="119"/>
        <v>Problem solving individual + TAU</v>
      </c>
      <c r="Z3452" s="5" t="str">
        <f>FIXED(EXP('WinBUGS output'!N3451),2)</f>
        <v>0.80</v>
      </c>
      <c r="AA3452" s="5" t="str">
        <f>FIXED(EXP('WinBUGS output'!M3451),2)</f>
        <v>0.25</v>
      </c>
      <c r="AB3452" s="5" t="str">
        <f>FIXED(EXP('WinBUGS output'!O3451),2)</f>
        <v>2.55</v>
      </c>
    </row>
    <row r="3453" spans="1:28" x14ac:dyDescent="0.25">
      <c r="A3453" s="15">
        <v>54</v>
      </c>
      <c r="B3453" s="15">
        <v>59</v>
      </c>
      <c r="C3453" s="5" t="str">
        <f>VLOOKUP(A3453,'WinBUGS output'!A:C,3,FALSE)</f>
        <v>Relational client-centered therapy</v>
      </c>
      <c r="D3453" s="5" t="str">
        <f>VLOOKUP(B3453,'WinBUGS output'!A:C,3,FALSE)</f>
        <v>Problem solving individual + enhanced TAU</v>
      </c>
      <c r="E3453" s="5" t="str">
        <f>FIXED('WinBUGS output'!N3452,2)</f>
        <v>-0.01</v>
      </c>
      <c r="F3453" s="5" t="str">
        <f>FIXED('WinBUGS output'!M3452,2)</f>
        <v>-1.16</v>
      </c>
      <c r="G3453" s="5" t="str">
        <f>FIXED('WinBUGS output'!O3452,2)</f>
        <v>1.23</v>
      </c>
      <c r="H3453" s="38"/>
      <c r="I3453" s="38"/>
      <c r="J3453" s="38"/>
      <c r="X3453" s="5" t="str">
        <f t="shared" si="118"/>
        <v>Relational client-centered therapy</v>
      </c>
      <c r="Y3453" s="5" t="str">
        <f t="shared" si="119"/>
        <v>Problem solving individual + enhanced TAU</v>
      </c>
      <c r="Z3453" s="5" t="str">
        <f>FIXED(EXP('WinBUGS output'!N3452),2)</f>
        <v>0.99</v>
      </c>
      <c r="AA3453" s="5" t="str">
        <f>FIXED(EXP('WinBUGS output'!M3452),2)</f>
        <v>0.31</v>
      </c>
      <c r="AB3453" s="5" t="str">
        <f>FIXED(EXP('WinBUGS output'!O3452),2)</f>
        <v>3.42</v>
      </c>
    </row>
    <row r="3454" spans="1:28" x14ac:dyDescent="0.25">
      <c r="A3454" s="15">
        <v>54</v>
      </c>
      <c r="B3454" s="15">
        <v>60</v>
      </c>
      <c r="C3454" s="5" t="str">
        <f>VLOOKUP(A3454,'WinBUGS output'!A:C,3,FALSE)</f>
        <v>Relational client-centered therapy</v>
      </c>
      <c r="D3454" s="5" t="str">
        <f>VLOOKUP(B3454,'WinBUGS output'!A:C,3,FALSE)</f>
        <v>Behavioural activation (BA)</v>
      </c>
      <c r="E3454" s="5" t="str">
        <f>FIXED('WinBUGS output'!N3453,2)</f>
        <v>-0.40</v>
      </c>
      <c r="F3454" s="5" t="str">
        <f>FIXED('WinBUGS output'!M3453,2)</f>
        <v>-1.54</v>
      </c>
      <c r="G3454" s="5" t="str">
        <f>FIXED('WinBUGS output'!O3453,2)</f>
        <v>0.77</v>
      </c>
      <c r="H3454" s="38"/>
      <c r="I3454" s="38"/>
      <c r="J3454" s="38"/>
      <c r="X3454" s="5" t="str">
        <f t="shared" si="118"/>
        <v>Relational client-centered therapy</v>
      </c>
      <c r="Y3454" s="5" t="str">
        <f t="shared" si="119"/>
        <v>Behavioural activation (BA)</v>
      </c>
      <c r="Z3454" s="5" t="str">
        <f>FIXED(EXP('WinBUGS output'!N3453),2)</f>
        <v>0.67</v>
      </c>
      <c r="AA3454" s="5" t="str">
        <f>FIXED(EXP('WinBUGS output'!M3453),2)</f>
        <v>0.21</v>
      </c>
      <c r="AB3454" s="5" t="str">
        <f>FIXED(EXP('WinBUGS output'!O3453),2)</f>
        <v>2.16</v>
      </c>
    </row>
    <row r="3455" spans="1:28" x14ac:dyDescent="0.25">
      <c r="A3455" s="15">
        <v>54</v>
      </c>
      <c r="B3455" s="15">
        <v>61</v>
      </c>
      <c r="C3455" s="5" t="str">
        <f>VLOOKUP(A3455,'WinBUGS output'!A:C,3,FALSE)</f>
        <v>Relational client-centered therapy</v>
      </c>
      <c r="D3455" s="5" t="str">
        <f>VLOOKUP(B3455,'WinBUGS output'!A:C,3,FALSE)</f>
        <v>Behavioural activation (BA) + TAU</v>
      </c>
      <c r="E3455" s="5" t="str">
        <f>FIXED('WinBUGS output'!N3454,2)</f>
        <v>-0.15</v>
      </c>
      <c r="F3455" s="5" t="str">
        <f>FIXED('WinBUGS output'!M3454,2)</f>
        <v>-1.45</v>
      </c>
      <c r="G3455" s="5" t="str">
        <f>FIXED('WinBUGS output'!O3454,2)</f>
        <v>1.24</v>
      </c>
      <c r="H3455" s="38"/>
      <c r="I3455" s="38"/>
      <c r="J3455" s="38"/>
      <c r="X3455" s="5" t="str">
        <f t="shared" si="118"/>
        <v>Relational client-centered therapy</v>
      </c>
      <c r="Y3455" s="5" t="str">
        <f t="shared" si="119"/>
        <v>Behavioural activation (BA) + TAU</v>
      </c>
      <c r="Z3455" s="5" t="str">
        <f>FIXED(EXP('WinBUGS output'!N3454),2)</f>
        <v>0.86</v>
      </c>
      <c r="AA3455" s="5" t="str">
        <f>FIXED(EXP('WinBUGS output'!M3454),2)</f>
        <v>0.23</v>
      </c>
      <c r="AB3455" s="5" t="str">
        <f>FIXED(EXP('WinBUGS output'!O3454),2)</f>
        <v>3.46</v>
      </c>
    </row>
    <row r="3456" spans="1:28" x14ac:dyDescent="0.25">
      <c r="A3456" s="15">
        <v>54</v>
      </c>
      <c r="B3456" s="15">
        <v>62</v>
      </c>
      <c r="C3456" s="5" t="str">
        <f>VLOOKUP(A3456,'WinBUGS output'!A:C,3,FALSE)</f>
        <v>Relational client-centered therapy</v>
      </c>
      <c r="D3456" s="5" t="str">
        <f>VLOOKUP(B3456,'WinBUGS output'!A:C,3,FALSE)</f>
        <v>Behavioural therapy (Lewinsohn 1976)</v>
      </c>
      <c r="E3456" s="5" t="str">
        <f>FIXED('WinBUGS output'!N3455,2)</f>
        <v>0.04</v>
      </c>
      <c r="F3456" s="5" t="str">
        <f>FIXED('WinBUGS output'!M3455,2)</f>
        <v>-1.26</v>
      </c>
      <c r="G3456" s="5" t="str">
        <f>FIXED('WinBUGS output'!O3455,2)</f>
        <v>1.48</v>
      </c>
      <c r="H3456" s="38"/>
      <c r="I3456" s="38"/>
      <c r="J3456" s="38"/>
      <c r="X3456" s="5" t="str">
        <f t="shared" si="118"/>
        <v>Relational client-centered therapy</v>
      </c>
      <c r="Y3456" s="5" t="str">
        <f t="shared" si="119"/>
        <v>Behavioural therapy (Lewinsohn 1976)</v>
      </c>
      <c r="Z3456" s="5" t="str">
        <f>FIXED(EXP('WinBUGS output'!N3455),2)</f>
        <v>1.04</v>
      </c>
      <c r="AA3456" s="5" t="str">
        <f>FIXED(EXP('WinBUGS output'!M3455),2)</f>
        <v>0.28</v>
      </c>
      <c r="AB3456" s="5" t="str">
        <f>FIXED(EXP('WinBUGS output'!O3455),2)</f>
        <v>4.41</v>
      </c>
    </row>
    <row r="3457" spans="1:28" x14ac:dyDescent="0.25">
      <c r="A3457" s="15">
        <v>54</v>
      </c>
      <c r="B3457" s="15">
        <v>63</v>
      </c>
      <c r="C3457" s="5" t="str">
        <f>VLOOKUP(A3457,'WinBUGS output'!A:C,3,FALSE)</f>
        <v>Relational client-centered therapy</v>
      </c>
      <c r="D3457" s="5" t="str">
        <f>VLOOKUP(B3457,'WinBUGS output'!A:C,3,FALSE)</f>
        <v>Coping with Depression course (individual)</v>
      </c>
      <c r="E3457" s="5" t="str">
        <f>FIXED('WinBUGS output'!N3456,2)</f>
        <v>-0.15</v>
      </c>
      <c r="F3457" s="5" t="str">
        <f>FIXED('WinBUGS output'!M3456,2)</f>
        <v>-1.50</v>
      </c>
      <c r="G3457" s="5" t="str">
        <f>FIXED('WinBUGS output'!O3456,2)</f>
        <v>1.27</v>
      </c>
      <c r="H3457" s="38"/>
      <c r="I3457" s="38"/>
      <c r="J3457" s="38"/>
      <c r="X3457" s="5" t="str">
        <f t="shared" si="118"/>
        <v>Relational client-centered therapy</v>
      </c>
      <c r="Y3457" s="5" t="str">
        <f t="shared" si="119"/>
        <v>Coping with Depression course (individual)</v>
      </c>
      <c r="Z3457" s="5" t="str">
        <f>FIXED(EXP('WinBUGS output'!N3456),2)</f>
        <v>0.86</v>
      </c>
      <c r="AA3457" s="5" t="str">
        <f>FIXED(EXP('WinBUGS output'!M3456),2)</f>
        <v>0.22</v>
      </c>
      <c r="AB3457" s="5" t="str">
        <f>FIXED(EXP('WinBUGS output'!O3456),2)</f>
        <v>3.54</v>
      </c>
    </row>
    <row r="3458" spans="1:28" x14ac:dyDescent="0.25">
      <c r="A3458" s="15">
        <v>54</v>
      </c>
      <c r="B3458" s="15">
        <v>64</v>
      </c>
      <c r="C3458" s="5" t="str">
        <f>VLOOKUP(A3458,'WinBUGS output'!A:C,3,FALSE)</f>
        <v>Relational client-centered therapy</v>
      </c>
      <c r="D3458" s="5" t="str">
        <f>VLOOKUP(B3458,'WinBUGS output'!A:C,3,FALSE)</f>
        <v>CBT individual (under 15 sessions)</v>
      </c>
      <c r="E3458" s="5" t="str">
        <f>FIXED('WinBUGS output'!N3457,2)</f>
        <v>-0.05</v>
      </c>
      <c r="F3458" s="5" t="str">
        <f>FIXED('WinBUGS output'!M3457,2)</f>
        <v>-0.97</v>
      </c>
      <c r="G3458" s="5" t="str">
        <f>FIXED('WinBUGS output'!O3457,2)</f>
        <v>0.93</v>
      </c>
      <c r="H3458" s="38"/>
      <c r="I3458" s="38"/>
      <c r="J3458" s="38"/>
      <c r="X3458" s="5" t="str">
        <f t="shared" si="118"/>
        <v>Relational client-centered therapy</v>
      </c>
      <c r="Y3458" s="5" t="str">
        <f t="shared" si="119"/>
        <v>CBT individual (under 15 sessions)</v>
      </c>
      <c r="Z3458" s="5" t="str">
        <f>FIXED(EXP('WinBUGS output'!N3457),2)</f>
        <v>0.95</v>
      </c>
      <c r="AA3458" s="5" t="str">
        <f>FIXED(EXP('WinBUGS output'!M3457),2)</f>
        <v>0.38</v>
      </c>
      <c r="AB3458" s="5" t="str">
        <f>FIXED(EXP('WinBUGS output'!O3457),2)</f>
        <v>2.53</v>
      </c>
    </row>
    <row r="3459" spans="1:28" x14ac:dyDescent="0.25">
      <c r="A3459" s="15">
        <v>54</v>
      </c>
      <c r="B3459" s="15">
        <v>65</v>
      </c>
      <c r="C3459" s="5" t="str">
        <f>VLOOKUP(A3459,'WinBUGS output'!A:C,3,FALSE)</f>
        <v>Relational client-centered therapy</v>
      </c>
      <c r="D3459" s="5" t="str">
        <f>VLOOKUP(B3459,'WinBUGS output'!A:C,3,FALSE)</f>
        <v>CBT individual (under 15 sessions) + TAU</v>
      </c>
      <c r="E3459" s="5" t="str">
        <f>FIXED('WinBUGS output'!N3458,2)</f>
        <v>0.01</v>
      </c>
      <c r="F3459" s="5" t="str">
        <f>FIXED('WinBUGS output'!M3458,2)</f>
        <v>-0.97</v>
      </c>
      <c r="G3459" s="5" t="str">
        <f>FIXED('WinBUGS output'!O3458,2)</f>
        <v>1.09</v>
      </c>
      <c r="H3459" s="38"/>
      <c r="I3459" s="38"/>
      <c r="J3459" s="38"/>
      <c r="X3459" s="5" t="str">
        <f t="shared" si="118"/>
        <v>Relational client-centered therapy</v>
      </c>
      <c r="Y3459" s="5" t="str">
        <f t="shared" si="119"/>
        <v>CBT individual (under 15 sessions) + TAU</v>
      </c>
      <c r="Z3459" s="5" t="str">
        <f>FIXED(EXP('WinBUGS output'!N3458),2)</f>
        <v>1.01</v>
      </c>
      <c r="AA3459" s="5" t="str">
        <f>FIXED(EXP('WinBUGS output'!M3458),2)</f>
        <v>0.38</v>
      </c>
      <c r="AB3459" s="5" t="str">
        <f>FIXED(EXP('WinBUGS output'!O3458),2)</f>
        <v>2.96</v>
      </c>
    </row>
    <row r="3460" spans="1:28" x14ac:dyDescent="0.25">
      <c r="A3460" s="15">
        <v>54</v>
      </c>
      <c r="B3460" s="15">
        <v>66</v>
      </c>
      <c r="C3460" s="5" t="str">
        <f>VLOOKUP(A3460,'WinBUGS output'!A:C,3,FALSE)</f>
        <v>Relational client-centered therapy</v>
      </c>
      <c r="D3460" s="5" t="str">
        <f>VLOOKUP(B3460,'WinBUGS output'!A:C,3,FALSE)</f>
        <v>CBT individual (over 15 sessions)</v>
      </c>
      <c r="E3460" s="5" t="str">
        <f>FIXED('WinBUGS output'!N3459,2)</f>
        <v>-0.11</v>
      </c>
      <c r="F3460" s="5" t="str">
        <f>FIXED('WinBUGS output'!M3459,2)</f>
        <v>-0.99</v>
      </c>
      <c r="G3460" s="5" t="str">
        <f>FIXED('WinBUGS output'!O3459,2)</f>
        <v>0.81</v>
      </c>
      <c r="H3460" s="38"/>
      <c r="I3460" s="38"/>
      <c r="J3460" s="38"/>
      <c r="X3460" s="5" t="str">
        <f t="shared" si="118"/>
        <v>Relational client-centered therapy</v>
      </c>
      <c r="Y3460" s="5" t="str">
        <f t="shared" si="119"/>
        <v>CBT individual (over 15 sessions)</v>
      </c>
      <c r="Z3460" s="5" t="str">
        <f>FIXED(EXP('WinBUGS output'!N3459),2)</f>
        <v>0.90</v>
      </c>
      <c r="AA3460" s="5" t="str">
        <f>FIXED(EXP('WinBUGS output'!M3459),2)</f>
        <v>0.37</v>
      </c>
      <c r="AB3460" s="5" t="str">
        <f>FIXED(EXP('WinBUGS output'!O3459),2)</f>
        <v>2.26</v>
      </c>
    </row>
    <row r="3461" spans="1:28" x14ac:dyDescent="0.25">
      <c r="A3461" s="15">
        <v>54</v>
      </c>
      <c r="B3461" s="15">
        <v>67</v>
      </c>
      <c r="C3461" s="5" t="str">
        <f>VLOOKUP(A3461,'WinBUGS output'!A:C,3,FALSE)</f>
        <v>Relational client-centered therapy</v>
      </c>
      <c r="D3461" s="5" t="str">
        <f>VLOOKUP(B3461,'WinBUGS output'!A:C,3,FALSE)</f>
        <v>CBT individual (over 15 sessions) + TAU</v>
      </c>
      <c r="E3461" s="5" t="str">
        <f>FIXED('WinBUGS output'!N3460,2)</f>
        <v>-0.13</v>
      </c>
      <c r="F3461" s="5" t="str">
        <f>FIXED('WinBUGS output'!M3460,2)</f>
        <v>-1.21</v>
      </c>
      <c r="G3461" s="5" t="str">
        <f>FIXED('WinBUGS output'!O3460,2)</f>
        <v>0.95</v>
      </c>
      <c r="H3461" s="38"/>
      <c r="I3461" s="38"/>
      <c r="J3461" s="38"/>
      <c r="X3461" s="5" t="str">
        <f t="shared" ref="X3461:X3524" si="120">C3461</f>
        <v>Relational client-centered therapy</v>
      </c>
      <c r="Y3461" s="5" t="str">
        <f t="shared" ref="Y3461:Y3524" si="121">D3461</f>
        <v>CBT individual (over 15 sessions) + TAU</v>
      </c>
      <c r="Z3461" s="5" t="str">
        <f>FIXED(EXP('WinBUGS output'!N3460),2)</f>
        <v>0.87</v>
      </c>
      <c r="AA3461" s="5" t="str">
        <f>FIXED(EXP('WinBUGS output'!M3460),2)</f>
        <v>0.30</v>
      </c>
      <c r="AB3461" s="5" t="str">
        <f>FIXED(EXP('WinBUGS output'!O3460),2)</f>
        <v>2.58</v>
      </c>
    </row>
    <row r="3462" spans="1:28" x14ac:dyDescent="0.25">
      <c r="A3462" s="15">
        <v>54</v>
      </c>
      <c r="B3462" s="15">
        <v>68</v>
      </c>
      <c r="C3462" s="5" t="str">
        <f>VLOOKUP(A3462,'WinBUGS output'!A:C,3,FALSE)</f>
        <v>Relational client-centered therapy</v>
      </c>
      <c r="D3462" s="5" t="str">
        <f>VLOOKUP(B3462,'WinBUGS output'!A:C,3,FALSE)</f>
        <v>Rational emotive behaviour therapy (REBT) individual</v>
      </c>
      <c r="E3462" s="5" t="str">
        <f>FIXED('WinBUGS output'!N3461,2)</f>
        <v>-0.14</v>
      </c>
      <c r="F3462" s="5" t="str">
        <f>FIXED('WinBUGS output'!M3461,2)</f>
        <v>-1.20</v>
      </c>
      <c r="G3462" s="5" t="str">
        <f>FIXED('WinBUGS output'!O3461,2)</f>
        <v>0.92</v>
      </c>
      <c r="H3462" s="38"/>
      <c r="I3462" s="38"/>
      <c r="J3462" s="38"/>
      <c r="X3462" s="5" t="str">
        <f t="shared" si="120"/>
        <v>Relational client-centered therapy</v>
      </c>
      <c r="Y3462" s="5" t="str">
        <f t="shared" si="121"/>
        <v>Rational emotive behaviour therapy (REBT) individual</v>
      </c>
      <c r="Z3462" s="5" t="str">
        <f>FIXED(EXP('WinBUGS output'!N3461),2)</f>
        <v>0.87</v>
      </c>
      <c r="AA3462" s="5" t="str">
        <f>FIXED(EXP('WinBUGS output'!M3461),2)</f>
        <v>0.30</v>
      </c>
      <c r="AB3462" s="5" t="str">
        <f>FIXED(EXP('WinBUGS output'!O3461),2)</f>
        <v>2.51</v>
      </c>
    </row>
    <row r="3463" spans="1:28" x14ac:dyDescent="0.25">
      <c r="A3463" s="15">
        <v>54</v>
      </c>
      <c r="B3463" s="15">
        <v>69</v>
      </c>
      <c r="C3463" s="5" t="str">
        <f>VLOOKUP(A3463,'WinBUGS output'!A:C,3,FALSE)</f>
        <v>Relational client-centered therapy</v>
      </c>
      <c r="D3463" s="5" t="str">
        <f>VLOOKUP(B3463,'WinBUGS output'!A:C,3,FALSE)</f>
        <v>Third-wave cognitive therapy individual</v>
      </c>
      <c r="E3463" s="5" t="str">
        <f>FIXED('WinBUGS output'!N3462,2)</f>
        <v>-0.19</v>
      </c>
      <c r="F3463" s="5" t="str">
        <f>FIXED('WinBUGS output'!M3462,2)</f>
        <v>-1.17</v>
      </c>
      <c r="G3463" s="5" t="str">
        <f>FIXED('WinBUGS output'!O3462,2)</f>
        <v>0.82</v>
      </c>
      <c r="H3463" s="38"/>
      <c r="I3463" s="38"/>
      <c r="J3463" s="38"/>
      <c r="X3463" s="5" t="str">
        <f t="shared" si="120"/>
        <v>Relational client-centered therapy</v>
      </c>
      <c r="Y3463" s="5" t="str">
        <f t="shared" si="121"/>
        <v>Third-wave cognitive therapy individual</v>
      </c>
      <c r="Z3463" s="5" t="str">
        <f>FIXED(EXP('WinBUGS output'!N3462),2)</f>
        <v>0.83</v>
      </c>
      <c r="AA3463" s="5" t="str">
        <f>FIXED(EXP('WinBUGS output'!M3462),2)</f>
        <v>0.31</v>
      </c>
      <c r="AB3463" s="5" t="str">
        <f>FIXED(EXP('WinBUGS output'!O3462),2)</f>
        <v>2.28</v>
      </c>
    </row>
    <row r="3464" spans="1:28" x14ac:dyDescent="0.25">
      <c r="A3464" s="15">
        <v>54</v>
      </c>
      <c r="B3464" s="15">
        <v>70</v>
      </c>
      <c r="C3464" s="5" t="str">
        <f>VLOOKUP(A3464,'WinBUGS output'!A:C,3,FALSE)</f>
        <v>Relational client-centered therapy</v>
      </c>
      <c r="D3464" s="5" t="str">
        <f>VLOOKUP(B3464,'WinBUGS output'!A:C,3,FALSE)</f>
        <v>Third-wave cognitive therapy individual + TAU</v>
      </c>
      <c r="E3464" s="5" t="str">
        <f>FIXED('WinBUGS output'!N3463,2)</f>
        <v>-0.15</v>
      </c>
      <c r="F3464" s="5" t="str">
        <f>FIXED('WinBUGS output'!M3463,2)</f>
        <v>-1.23</v>
      </c>
      <c r="G3464" s="5" t="str">
        <f>FIXED('WinBUGS output'!O3463,2)</f>
        <v>0.92</v>
      </c>
      <c r="H3464" s="38"/>
      <c r="I3464" s="38"/>
      <c r="J3464" s="38"/>
      <c r="X3464" s="5" t="str">
        <f t="shared" si="120"/>
        <v>Relational client-centered therapy</v>
      </c>
      <c r="Y3464" s="5" t="str">
        <f t="shared" si="121"/>
        <v>Third-wave cognitive therapy individual + TAU</v>
      </c>
      <c r="Z3464" s="5" t="str">
        <f>FIXED(EXP('WinBUGS output'!N3463),2)</f>
        <v>0.86</v>
      </c>
      <c r="AA3464" s="5" t="str">
        <f>FIXED(EXP('WinBUGS output'!M3463),2)</f>
        <v>0.29</v>
      </c>
      <c r="AB3464" s="5" t="str">
        <f>FIXED(EXP('WinBUGS output'!O3463),2)</f>
        <v>2.51</v>
      </c>
    </row>
    <row r="3465" spans="1:28" x14ac:dyDescent="0.25">
      <c r="A3465" s="15">
        <v>54</v>
      </c>
      <c r="B3465" s="15">
        <v>71</v>
      </c>
      <c r="C3465" s="5" t="str">
        <f>VLOOKUP(A3465,'WinBUGS output'!A:C,3,FALSE)</f>
        <v>Relational client-centered therapy</v>
      </c>
      <c r="D3465" s="5" t="str">
        <f>VLOOKUP(B3465,'WinBUGS output'!A:C,3,FALSE)</f>
        <v>CBT group (under 15 sessions)</v>
      </c>
      <c r="E3465" s="5" t="str">
        <f>FIXED('WinBUGS output'!N3464,2)</f>
        <v>0.12</v>
      </c>
      <c r="F3465" s="5" t="str">
        <f>FIXED('WinBUGS output'!M3464,2)</f>
        <v>-0.91</v>
      </c>
      <c r="G3465" s="5" t="str">
        <f>FIXED('WinBUGS output'!O3464,2)</f>
        <v>1.20</v>
      </c>
      <c r="H3465" s="38"/>
      <c r="I3465" s="38"/>
      <c r="J3465" s="38"/>
      <c r="X3465" s="5" t="str">
        <f t="shared" si="120"/>
        <v>Relational client-centered therapy</v>
      </c>
      <c r="Y3465" s="5" t="str">
        <f t="shared" si="121"/>
        <v>CBT group (under 15 sessions)</v>
      </c>
      <c r="Z3465" s="5" t="str">
        <f>FIXED(EXP('WinBUGS output'!N3464),2)</f>
        <v>1.13</v>
      </c>
      <c r="AA3465" s="5" t="str">
        <f>FIXED(EXP('WinBUGS output'!M3464),2)</f>
        <v>0.40</v>
      </c>
      <c r="AB3465" s="5" t="str">
        <f>FIXED(EXP('WinBUGS output'!O3464),2)</f>
        <v>3.33</v>
      </c>
    </row>
    <row r="3466" spans="1:28" x14ac:dyDescent="0.25">
      <c r="A3466" s="15">
        <v>54</v>
      </c>
      <c r="B3466" s="15">
        <v>72</v>
      </c>
      <c r="C3466" s="5" t="str">
        <f>VLOOKUP(A3466,'WinBUGS output'!A:C,3,FALSE)</f>
        <v>Relational client-centered therapy</v>
      </c>
      <c r="D3466" s="5" t="str">
        <f>VLOOKUP(B3466,'WinBUGS output'!A:C,3,FALSE)</f>
        <v>CBT group (under 15 sessions) + TAU</v>
      </c>
      <c r="E3466" s="5" t="str">
        <f>FIXED('WinBUGS output'!N3465,2)</f>
        <v>-0.58</v>
      </c>
      <c r="F3466" s="5" t="str">
        <f>FIXED('WinBUGS output'!M3465,2)</f>
        <v>-1.86</v>
      </c>
      <c r="G3466" s="5" t="str">
        <f>FIXED('WinBUGS output'!O3465,2)</f>
        <v>0.63</v>
      </c>
      <c r="H3466" s="38"/>
      <c r="I3466" s="38"/>
      <c r="J3466" s="38"/>
      <c r="X3466" s="5" t="str">
        <f t="shared" si="120"/>
        <v>Relational client-centered therapy</v>
      </c>
      <c r="Y3466" s="5" t="str">
        <f t="shared" si="121"/>
        <v>CBT group (under 15 sessions) + TAU</v>
      </c>
      <c r="Z3466" s="5" t="str">
        <f>FIXED(EXP('WinBUGS output'!N3465),2)</f>
        <v>0.56</v>
      </c>
      <c r="AA3466" s="5" t="str">
        <f>FIXED(EXP('WinBUGS output'!M3465),2)</f>
        <v>0.16</v>
      </c>
      <c r="AB3466" s="5" t="str">
        <f>FIXED(EXP('WinBUGS output'!O3465),2)</f>
        <v>1.88</v>
      </c>
    </row>
    <row r="3467" spans="1:28" x14ac:dyDescent="0.25">
      <c r="A3467" s="15">
        <v>54</v>
      </c>
      <c r="B3467" s="15">
        <v>73</v>
      </c>
      <c r="C3467" s="5" t="str">
        <f>VLOOKUP(A3467,'WinBUGS output'!A:C,3,FALSE)</f>
        <v>Relational client-centered therapy</v>
      </c>
      <c r="D3467" s="5" t="str">
        <f>VLOOKUP(B3467,'WinBUGS output'!A:C,3,FALSE)</f>
        <v>CBT group (over 15 sessions)</v>
      </c>
      <c r="E3467" s="5" t="str">
        <f>FIXED('WinBUGS output'!N3466,2)</f>
        <v>-0.05</v>
      </c>
      <c r="F3467" s="5" t="str">
        <f>FIXED('WinBUGS output'!M3466,2)</f>
        <v>-1.22</v>
      </c>
      <c r="G3467" s="5" t="str">
        <f>FIXED('WinBUGS output'!O3466,2)</f>
        <v>1.13</v>
      </c>
      <c r="H3467" s="38"/>
      <c r="I3467" s="38"/>
      <c r="J3467" s="38"/>
      <c r="X3467" s="5" t="str">
        <f t="shared" si="120"/>
        <v>Relational client-centered therapy</v>
      </c>
      <c r="Y3467" s="5" t="str">
        <f t="shared" si="121"/>
        <v>CBT group (over 15 sessions)</v>
      </c>
      <c r="Z3467" s="5" t="str">
        <f>FIXED(EXP('WinBUGS output'!N3466),2)</f>
        <v>0.95</v>
      </c>
      <c r="AA3467" s="5" t="str">
        <f>FIXED(EXP('WinBUGS output'!M3466),2)</f>
        <v>0.30</v>
      </c>
      <c r="AB3467" s="5" t="str">
        <f>FIXED(EXP('WinBUGS output'!O3466),2)</f>
        <v>3.10</v>
      </c>
    </row>
    <row r="3468" spans="1:28" x14ac:dyDescent="0.25">
      <c r="A3468" s="15">
        <v>54</v>
      </c>
      <c r="B3468" s="15">
        <v>74</v>
      </c>
      <c r="C3468" s="5" t="str">
        <f>VLOOKUP(A3468,'WinBUGS output'!A:C,3,FALSE)</f>
        <v>Relational client-centered therapy</v>
      </c>
      <c r="D3468" s="5" t="str">
        <f>VLOOKUP(B3468,'WinBUGS output'!A:C,3,FALSE)</f>
        <v>Coping with Depression course (group)</v>
      </c>
      <c r="E3468" s="5" t="str">
        <f>FIXED('WinBUGS output'!N3467,2)</f>
        <v>-0.02</v>
      </c>
      <c r="F3468" s="5" t="str">
        <f>FIXED('WinBUGS output'!M3467,2)</f>
        <v>-1.10</v>
      </c>
      <c r="G3468" s="5" t="str">
        <f>FIXED('WinBUGS output'!O3467,2)</f>
        <v>1.11</v>
      </c>
      <c r="H3468" s="38"/>
      <c r="I3468" s="38"/>
      <c r="J3468" s="38"/>
      <c r="X3468" s="5" t="str">
        <f t="shared" si="120"/>
        <v>Relational client-centered therapy</v>
      </c>
      <c r="Y3468" s="5" t="str">
        <f t="shared" si="121"/>
        <v>Coping with Depression course (group)</v>
      </c>
      <c r="Z3468" s="5" t="str">
        <f>FIXED(EXP('WinBUGS output'!N3467),2)</f>
        <v>0.98</v>
      </c>
      <c r="AA3468" s="5" t="str">
        <f>FIXED(EXP('WinBUGS output'!M3467),2)</f>
        <v>0.33</v>
      </c>
      <c r="AB3468" s="5" t="str">
        <f>FIXED(EXP('WinBUGS output'!O3467),2)</f>
        <v>3.03</v>
      </c>
    </row>
    <row r="3469" spans="1:28" x14ac:dyDescent="0.25">
      <c r="A3469" s="15">
        <v>54</v>
      </c>
      <c r="B3469" s="15">
        <v>75</v>
      </c>
      <c r="C3469" s="5" t="str">
        <f>VLOOKUP(A3469,'WinBUGS output'!A:C,3,FALSE)</f>
        <v>Relational client-centered therapy</v>
      </c>
      <c r="D3469" s="5" t="str">
        <f>VLOOKUP(B3469,'WinBUGS output'!A:C,3,FALSE)</f>
        <v>Coping with Depression course (group) + TAU</v>
      </c>
      <c r="E3469" s="5" t="str">
        <f>FIXED('WinBUGS output'!N3468,2)</f>
        <v>0.27</v>
      </c>
      <c r="F3469" s="5" t="str">
        <f>FIXED('WinBUGS output'!M3468,2)</f>
        <v>-0.84</v>
      </c>
      <c r="G3469" s="5" t="str">
        <f>FIXED('WinBUGS output'!O3468,2)</f>
        <v>1.47</v>
      </c>
      <c r="H3469" s="38"/>
      <c r="I3469" s="38"/>
      <c r="J3469" s="38"/>
      <c r="X3469" s="5" t="str">
        <f t="shared" si="120"/>
        <v>Relational client-centered therapy</v>
      </c>
      <c r="Y3469" s="5" t="str">
        <f t="shared" si="121"/>
        <v>Coping with Depression course (group) + TAU</v>
      </c>
      <c r="Z3469" s="5" t="str">
        <f>FIXED(EXP('WinBUGS output'!N3468),2)</f>
        <v>1.31</v>
      </c>
      <c r="AA3469" s="5" t="str">
        <f>FIXED(EXP('WinBUGS output'!M3468),2)</f>
        <v>0.43</v>
      </c>
      <c r="AB3469" s="5" t="str">
        <f>FIXED(EXP('WinBUGS output'!O3468),2)</f>
        <v>4.36</v>
      </c>
    </row>
    <row r="3470" spans="1:28" x14ac:dyDescent="0.25">
      <c r="A3470" s="15">
        <v>54</v>
      </c>
      <c r="B3470" s="15">
        <v>76</v>
      </c>
      <c r="C3470" s="5" t="str">
        <f>VLOOKUP(A3470,'WinBUGS output'!A:C,3,FALSE)</f>
        <v>Relational client-centered therapy</v>
      </c>
      <c r="D3470" s="5" t="str">
        <f>VLOOKUP(B3470,'WinBUGS output'!A:C,3,FALSE)</f>
        <v>Rational emotive behaviour therapy (REBT) group</v>
      </c>
      <c r="E3470" s="5" t="str">
        <f>FIXED('WinBUGS output'!N3469,2)</f>
        <v>-0.29</v>
      </c>
      <c r="F3470" s="5" t="str">
        <f>FIXED('WinBUGS output'!M3469,2)</f>
        <v>-1.61</v>
      </c>
      <c r="G3470" s="5" t="str">
        <f>FIXED('WinBUGS output'!O3469,2)</f>
        <v>0.94</v>
      </c>
      <c r="H3470" s="38"/>
      <c r="I3470" s="38"/>
      <c r="J3470" s="38"/>
      <c r="X3470" s="5" t="str">
        <f t="shared" si="120"/>
        <v>Relational client-centered therapy</v>
      </c>
      <c r="Y3470" s="5" t="str">
        <f t="shared" si="121"/>
        <v>Rational emotive behaviour therapy (REBT) group</v>
      </c>
      <c r="Z3470" s="5" t="str">
        <f>FIXED(EXP('WinBUGS output'!N3469),2)</f>
        <v>0.75</v>
      </c>
      <c r="AA3470" s="5" t="str">
        <f>FIXED(EXP('WinBUGS output'!M3469),2)</f>
        <v>0.20</v>
      </c>
      <c r="AB3470" s="5" t="str">
        <f>FIXED(EXP('WinBUGS output'!O3469),2)</f>
        <v>2.57</v>
      </c>
    </row>
    <row r="3471" spans="1:28" x14ac:dyDescent="0.25">
      <c r="A3471" s="15">
        <v>54</v>
      </c>
      <c r="B3471" s="15">
        <v>77</v>
      </c>
      <c r="C3471" s="5" t="str">
        <f>VLOOKUP(A3471,'WinBUGS output'!A:C,3,FALSE)</f>
        <v>Relational client-centered therapy</v>
      </c>
      <c r="D3471" s="5" t="str">
        <f>VLOOKUP(B3471,'WinBUGS output'!A:C,3,FALSE)</f>
        <v>Third-wave cognitive therapy group</v>
      </c>
      <c r="E3471" s="5" t="str">
        <f>FIXED('WinBUGS output'!N3470,2)</f>
        <v>0.15</v>
      </c>
      <c r="F3471" s="5" t="str">
        <f>FIXED('WinBUGS output'!M3470,2)</f>
        <v>-0.98</v>
      </c>
      <c r="G3471" s="5" t="str">
        <f>FIXED('WinBUGS output'!O3470,2)</f>
        <v>1.36</v>
      </c>
      <c r="H3471" s="38"/>
      <c r="I3471" s="38"/>
      <c r="J3471" s="38"/>
      <c r="X3471" s="5" t="str">
        <f t="shared" si="120"/>
        <v>Relational client-centered therapy</v>
      </c>
      <c r="Y3471" s="5" t="str">
        <f t="shared" si="121"/>
        <v>Third-wave cognitive therapy group</v>
      </c>
      <c r="Z3471" s="5" t="str">
        <f>FIXED(EXP('WinBUGS output'!N3470),2)</f>
        <v>1.16</v>
      </c>
      <c r="AA3471" s="5" t="str">
        <f>FIXED(EXP('WinBUGS output'!M3470),2)</f>
        <v>0.37</v>
      </c>
      <c r="AB3471" s="5" t="str">
        <f>FIXED(EXP('WinBUGS output'!O3470),2)</f>
        <v>3.89</v>
      </c>
    </row>
    <row r="3472" spans="1:28" x14ac:dyDescent="0.25">
      <c r="A3472" s="15">
        <v>54</v>
      </c>
      <c r="B3472" s="15">
        <v>78</v>
      </c>
      <c r="C3472" s="5" t="str">
        <f>VLOOKUP(A3472,'WinBUGS output'!A:C,3,FALSE)</f>
        <v>Relational client-centered therapy</v>
      </c>
      <c r="D3472" s="5" t="str">
        <f>VLOOKUP(B3472,'WinBUGS output'!A:C,3,FALSE)</f>
        <v>Third-wave cognitive therapy group + TAU</v>
      </c>
      <c r="E3472" s="5" t="str">
        <f>FIXED('WinBUGS output'!N3471,2)</f>
        <v>-0.18</v>
      </c>
      <c r="F3472" s="5" t="str">
        <f>FIXED('WinBUGS output'!M3471,2)</f>
        <v>-1.43</v>
      </c>
      <c r="G3472" s="5" t="str">
        <f>FIXED('WinBUGS output'!O3471,2)</f>
        <v>1.04</v>
      </c>
      <c r="H3472" s="38"/>
      <c r="I3472" s="38"/>
      <c r="J3472" s="38"/>
      <c r="X3472" s="5" t="str">
        <f t="shared" si="120"/>
        <v>Relational client-centered therapy</v>
      </c>
      <c r="Y3472" s="5" t="str">
        <f t="shared" si="121"/>
        <v>Third-wave cognitive therapy group + TAU</v>
      </c>
      <c r="Z3472" s="5" t="str">
        <f>FIXED(EXP('WinBUGS output'!N3471),2)</f>
        <v>0.84</v>
      </c>
      <c r="AA3472" s="5" t="str">
        <f>FIXED(EXP('WinBUGS output'!M3471),2)</f>
        <v>0.24</v>
      </c>
      <c r="AB3472" s="5" t="str">
        <f>FIXED(EXP('WinBUGS output'!O3471),2)</f>
        <v>2.84</v>
      </c>
    </row>
    <row r="3473" spans="1:28" x14ac:dyDescent="0.25">
      <c r="A3473" s="15">
        <v>54</v>
      </c>
      <c r="B3473" s="15">
        <v>79</v>
      </c>
      <c r="C3473" s="5" t="str">
        <f>VLOOKUP(A3473,'WinBUGS output'!A:C,3,FALSE)</f>
        <v>Relational client-centered therapy</v>
      </c>
      <c r="D3473" s="5" t="str">
        <f>VLOOKUP(B3473,'WinBUGS output'!A:C,3,FALSE)</f>
        <v>CBT individual (over 15 sessions) + any AD</v>
      </c>
      <c r="E3473" s="5" t="str">
        <f>FIXED('WinBUGS output'!N3472,2)</f>
        <v>0.37</v>
      </c>
      <c r="F3473" s="5" t="str">
        <f>FIXED('WinBUGS output'!M3472,2)</f>
        <v>-0.91</v>
      </c>
      <c r="G3473" s="5" t="str">
        <f>FIXED('WinBUGS output'!O3472,2)</f>
        <v>1.71</v>
      </c>
      <c r="H3473" s="38"/>
      <c r="I3473" s="38"/>
      <c r="J3473" s="38"/>
      <c r="X3473" s="5" t="str">
        <f t="shared" si="120"/>
        <v>Relational client-centered therapy</v>
      </c>
      <c r="Y3473" s="5" t="str">
        <f t="shared" si="121"/>
        <v>CBT individual (over 15 sessions) + any AD</v>
      </c>
      <c r="Z3473" s="5" t="str">
        <f>FIXED(EXP('WinBUGS output'!N3472),2)</f>
        <v>1.45</v>
      </c>
      <c r="AA3473" s="5" t="str">
        <f>FIXED(EXP('WinBUGS output'!M3472),2)</f>
        <v>0.40</v>
      </c>
      <c r="AB3473" s="5" t="str">
        <f>FIXED(EXP('WinBUGS output'!O3472),2)</f>
        <v>5.55</v>
      </c>
    </row>
    <row r="3474" spans="1:28" x14ac:dyDescent="0.25">
      <c r="A3474" s="15">
        <v>54</v>
      </c>
      <c r="B3474" s="15">
        <v>80</v>
      </c>
      <c r="C3474" s="5" t="str">
        <f>VLOOKUP(A3474,'WinBUGS output'!A:C,3,FALSE)</f>
        <v>Relational client-centered therapy</v>
      </c>
      <c r="D3474" s="5" t="str">
        <f>VLOOKUP(B3474,'WinBUGS output'!A:C,3,FALSE)</f>
        <v>CBT individual (over 15 sessions) + any TCA</v>
      </c>
      <c r="E3474" s="5" t="str">
        <f>FIXED('WinBUGS output'!N3473,2)</f>
        <v>0.28</v>
      </c>
      <c r="F3474" s="5" t="str">
        <f>FIXED('WinBUGS output'!M3473,2)</f>
        <v>-0.88</v>
      </c>
      <c r="G3474" s="5" t="str">
        <f>FIXED('WinBUGS output'!O3473,2)</f>
        <v>1.45</v>
      </c>
      <c r="H3474" s="38"/>
      <c r="I3474" s="38"/>
      <c r="J3474" s="38"/>
      <c r="X3474" s="5" t="str">
        <f t="shared" si="120"/>
        <v>Relational client-centered therapy</v>
      </c>
      <c r="Y3474" s="5" t="str">
        <f t="shared" si="121"/>
        <v>CBT individual (over 15 sessions) + any TCA</v>
      </c>
      <c r="Z3474" s="5" t="str">
        <f>FIXED(EXP('WinBUGS output'!N3473),2)</f>
        <v>1.32</v>
      </c>
      <c r="AA3474" s="5" t="str">
        <f>FIXED(EXP('WinBUGS output'!M3473),2)</f>
        <v>0.41</v>
      </c>
      <c r="AB3474" s="5" t="str">
        <f>FIXED(EXP('WinBUGS output'!O3473),2)</f>
        <v>4.27</v>
      </c>
    </row>
    <row r="3475" spans="1:28" x14ac:dyDescent="0.25">
      <c r="A3475" s="15">
        <v>54</v>
      </c>
      <c r="B3475" s="15">
        <v>81</v>
      </c>
      <c r="C3475" s="5" t="str">
        <f>VLOOKUP(A3475,'WinBUGS output'!A:C,3,FALSE)</f>
        <v>Relational client-centered therapy</v>
      </c>
      <c r="D3475" s="5" t="str">
        <f>VLOOKUP(B3475,'WinBUGS output'!A:C,3,FALSE)</f>
        <v>CBT individual (over 15 sessions) + imipramine</v>
      </c>
      <c r="E3475" s="5" t="str">
        <f>FIXED('WinBUGS output'!N3474,2)</f>
        <v>0.26</v>
      </c>
      <c r="F3475" s="5" t="str">
        <f>FIXED('WinBUGS output'!M3474,2)</f>
        <v>-0.96</v>
      </c>
      <c r="G3475" s="5" t="str">
        <f>FIXED('WinBUGS output'!O3474,2)</f>
        <v>1.49</v>
      </c>
      <c r="H3475" s="38"/>
      <c r="I3475" s="38"/>
      <c r="J3475" s="38"/>
      <c r="X3475" s="5" t="str">
        <f t="shared" si="120"/>
        <v>Relational client-centered therapy</v>
      </c>
      <c r="Y3475" s="5" t="str">
        <f t="shared" si="121"/>
        <v>CBT individual (over 15 sessions) + imipramine</v>
      </c>
      <c r="Z3475" s="5" t="str">
        <f>FIXED(EXP('WinBUGS output'!N3474),2)</f>
        <v>1.30</v>
      </c>
      <c r="AA3475" s="5" t="str">
        <f>FIXED(EXP('WinBUGS output'!M3474),2)</f>
        <v>0.38</v>
      </c>
      <c r="AB3475" s="5" t="str">
        <f>FIXED(EXP('WinBUGS output'!O3474),2)</f>
        <v>4.42</v>
      </c>
    </row>
    <row r="3476" spans="1:28" x14ac:dyDescent="0.25">
      <c r="A3476" s="15">
        <v>54</v>
      </c>
      <c r="B3476" s="15">
        <v>82</v>
      </c>
      <c r="C3476" s="5" t="str">
        <f>VLOOKUP(A3476,'WinBUGS output'!A:C,3,FALSE)</f>
        <v>Relational client-centered therapy</v>
      </c>
      <c r="D3476" s="5" t="str">
        <f>VLOOKUP(B3476,'WinBUGS output'!A:C,3,FALSE)</f>
        <v>CBT group (under 15 sessions) + imipramine</v>
      </c>
      <c r="E3476" s="5" t="str">
        <f>FIXED('WinBUGS output'!N3475,2)</f>
        <v>1.12</v>
      </c>
      <c r="F3476" s="5" t="str">
        <f>FIXED('WinBUGS output'!M3475,2)</f>
        <v>-0.54</v>
      </c>
      <c r="G3476" s="5" t="str">
        <f>FIXED('WinBUGS output'!O3475,2)</f>
        <v>2.82</v>
      </c>
      <c r="H3476" s="38"/>
      <c r="I3476" s="38"/>
      <c r="J3476" s="38"/>
      <c r="X3476" s="5" t="str">
        <f t="shared" si="120"/>
        <v>Relational client-centered therapy</v>
      </c>
      <c r="Y3476" s="5" t="str">
        <f t="shared" si="121"/>
        <v>CBT group (under 15 sessions) + imipramine</v>
      </c>
      <c r="Z3476" s="5" t="str">
        <f>FIXED(EXP('WinBUGS output'!N3475),2)</f>
        <v>3.06</v>
      </c>
      <c r="AA3476" s="5" t="str">
        <f>FIXED(EXP('WinBUGS output'!M3475),2)</f>
        <v>0.58</v>
      </c>
      <c r="AB3476" s="5" t="str">
        <f>FIXED(EXP('WinBUGS output'!O3475),2)</f>
        <v>16.79</v>
      </c>
    </row>
    <row r="3477" spans="1:28" x14ac:dyDescent="0.25">
      <c r="A3477" s="15">
        <v>54</v>
      </c>
      <c r="B3477" s="15">
        <v>83</v>
      </c>
      <c r="C3477" s="5" t="str">
        <f>VLOOKUP(A3477,'WinBUGS output'!A:C,3,FALSE)</f>
        <v>Relational client-centered therapy</v>
      </c>
      <c r="D3477" s="5" t="str">
        <f>VLOOKUP(B3477,'WinBUGS output'!A:C,3,FALSE)</f>
        <v>Problem solving individual + any SSRI</v>
      </c>
      <c r="E3477" s="5" t="str">
        <f>FIXED('WinBUGS output'!N3476,2)</f>
        <v>-0.54</v>
      </c>
      <c r="F3477" s="5" t="str">
        <f>FIXED('WinBUGS output'!M3476,2)</f>
        <v>-2.15</v>
      </c>
      <c r="G3477" s="5" t="str">
        <f>FIXED('WinBUGS output'!O3476,2)</f>
        <v>1.04</v>
      </c>
      <c r="H3477" s="38"/>
      <c r="I3477" s="38"/>
      <c r="J3477" s="38"/>
      <c r="X3477" s="5" t="str">
        <f t="shared" si="120"/>
        <v>Relational client-centered therapy</v>
      </c>
      <c r="Y3477" s="5" t="str">
        <f t="shared" si="121"/>
        <v>Problem solving individual + any SSRI</v>
      </c>
      <c r="Z3477" s="5" t="str">
        <f>FIXED(EXP('WinBUGS output'!N3476),2)</f>
        <v>0.58</v>
      </c>
      <c r="AA3477" s="5" t="str">
        <f>FIXED(EXP('WinBUGS output'!M3476),2)</f>
        <v>0.12</v>
      </c>
      <c r="AB3477" s="5" t="str">
        <f>FIXED(EXP('WinBUGS output'!O3476),2)</f>
        <v>2.82</v>
      </c>
    </row>
    <row r="3478" spans="1:28" x14ac:dyDescent="0.25">
      <c r="A3478" s="15">
        <v>54</v>
      </c>
      <c r="B3478" s="15">
        <v>84</v>
      </c>
      <c r="C3478" s="5" t="str">
        <f>VLOOKUP(A3478,'WinBUGS output'!A:C,3,FALSE)</f>
        <v>Relational client-centered therapy</v>
      </c>
      <c r="D3478" s="5" t="str">
        <f>VLOOKUP(B3478,'WinBUGS output'!A:C,3,FALSE)</f>
        <v>Supportive psychotherapy + any SSRI</v>
      </c>
      <c r="E3478" s="5" t="str">
        <f>FIXED('WinBUGS output'!N3477,2)</f>
        <v>0.19</v>
      </c>
      <c r="F3478" s="5" t="str">
        <f>FIXED('WinBUGS output'!M3477,2)</f>
        <v>-1.82</v>
      </c>
      <c r="G3478" s="5" t="str">
        <f>FIXED('WinBUGS output'!O3477,2)</f>
        <v>2.20</v>
      </c>
      <c r="H3478" s="38"/>
      <c r="I3478" s="38"/>
      <c r="J3478" s="38"/>
      <c r="X3478" s="5" t="str">
        <f t="shared" si="120"/>
        <v>Relational client-centered therapy</v>
      </c>
      <c r="Y3478" s="5" t="str">
        <f t="shared" si="121"/>
        <v>Supportive psychotherapy + any SSRI</v>
      </c>
      <c r="Z3478" s="5" t="str">
        <f>FIXED(EXP('WinBUGS output'!N3477),2)</f>
        <v>1.21</v>
      </c>
      <c r="AA3478" s="5" t="str">
        <f>FIXED(EXP('WinBUGS output'!M3477),2)</f>
        <v>0.16</v>
      </c>
      <c r="AB3478" s="5" t="str">
        <f>FIXED(EXP('WinBUGS output'!O3477),2)</f>
        <v>9.01</v>
      </c>
    </row>
    <row r="3479" spans="1:28" x14ac:dyDescent="0.25">
      <c r="A3479" s="15">
        <v>54</v>
      </c>
      <c r="B3479" s="15">
        <v>85</v>
      </c>
      <c r="C3479" s="5" t="str">
        <f>VLOOKUP(A3479,'WinBUGS output'!A:C,3,FALSE)</f>
        <v>Relational client-centered therapy</v>
      </c>
      <c r="D3479" s="5" t="str">
        <f>VLOOKUP(B3479,'WinBUGS output'!A:C,3,FALSE)</f>
        <v>Interpersonal psychotherapy (IPT) + any AD</v>
      </c>
      <c r="E3479" s="5" t="str">
        <f>FIXED('WinBUGS output'!N3478,2)</f>
        <v>0.05</v>
      </c>
      <c r="F3479" s="5" t="str">
        <f>FIXED('WinBUGS output'!M3478,2)</f>
        <v>-1.42</v>
      </c>
      <c r="G3479" s="5" t="str">
        <f>FIXED('WinBUGS output'!O3478,2)</f>
        <v>1.54</v>
      </c>
      <c r="H3479" s="38"/>
      <c r="I3479" s="38"/>
      <c r="J3479" s="38"/>
      <c r="X3479" s="5" t="str">
        <f t="shared" si="120"/>
        <v>Relational client-centered therapy</v>
      </c>
      <c r="Y3479" s="5" t="str">
        <f t="shared" si="121"/>
        <v>Interpersonal psychotherapy (IPT) + any AD</v>
      </c>
      <c r="Z3479" s="5" t="str">
        <f>FIXED(EXP('WinBUGS output'!N3478),2)</f>
        <v>1.05</v>
      </c>
      <c r="AA3479" s="5" t="str">
        <f>FIXED(EXP('WinBUGS output'!M3478),2)</f>
        <v>0.24</v>
      </c>
      <c r="AB3479" s="5" t="str">
        <f>FIXED(EXP('WinBUGS output'!O3478),2)</f>
        <v>4.67</v>
      </c>
    </row>
    <row r="3480" spans="1:28" x14ac:dyDescent="0.25">
      <c r="A3480" s="15">
        <v>54</v>
      </c>
      <c r="B3480" s="15">
        <v>86</v>
      </c>
      <c r="C3480" s="5" t="str">
        <f>VLOOKUP(A3480,'WinBUGS output'!A:C,3,FALSE)</f>
        <v>Relational client-centered therapy</v>
      </c>
      <c r="D3480" s="5" t="str">
        <f>VLOOKUP(B3480,'WinBUGS output'!A:C,3,FALSE)</f>
        <v>Interpersonal psychotherapy (IPT) + imipramine</v>
      </c>
      <c r="E3480" s="5" t="str">
        <f>FIXED('WinBUGS output'!N3479,2)</f>
        <v>-0.06</v>
      </c>
      <c r="F3480" s="5" t="str">
        <f>FIXED('WinBUGS output'!M3479,2)</f>
        <v>-1.67</v>
      </c>
      <c r="G3480" s="5" t="str">
        <f>FIXED('WinBUGS output'!O3479,2)</f>
        <v>1.54</v>
      </c>
      <c r="H3480" s="38"/>
      <c r="I3480" s="38"/>
      <c r="J3480" s="38"/>
      <c r="X3480" s="5" t="str">
        <f t="shared" si="120"/>
        <v>Relational client-centered therapy</v>
      </c>
      <c r="Y3480" s="5" t="str">
        <f t="shared" si="121"/>
        <v>Interpersonal psychotherapy (IPT) + imipramine</v>
      </c>
      <c r="Z3480" s="5" t="str">
        <f>FIXED(EXP('WinBUGS output'!N3479),2)</f>
        <v>0.94</v>
      </c>
      <c r="AA3480" s="5" t="str">
        <f>FIXED(EXP('WinBUGS output'!M3479),2)</f>
        <v>0.19</v>
      </c>
      <c r="AB3480" s="5" t="str">
        <f>FIXED(EXP('WinBUGS output'!O3479),2)</f>
        <v>4.65</v>
      </c>
    </row>
    <row r="3481" spans="1:28" x14ac:dyDescent="0.25">
      <c r="A3481" s="15">
        <v>54</v>
      </c>
      <c r="B3481" s="15">
        <v>87</v>
      </c>
      <c r="C3481" s="5" t="str">
        <f>VLOOKUP(A3481,'WinBUGS output'!A:C,3,FALSE)</f>
        <v>Relational client-centered therapy</v>
      </c>
      <c r="D3481" s="5" t="str">
        <f>VLOOKUP(B3481,'WinBUGS output'!A:C,3,FALSE)</f>
        <v>Short-term psychodynamic psychotherapy individual + Any AD</v>
      </c>
      <c r="E3481" s="5" t="str">
        <f>FIXED('WinBUGS output'!N3480,2)</f>
        <v>0.69</v>
      </c>
      <c r="F3481" s="5" t="str">
        <f>FIXED('WinBUGS output'!M3480,2)</f>
        <v>-0.45</v>
      </c>
      <c r="G3481" s="5" t="str">
        <f>FIXED('WinBUGS output'!O3480,2)</f>
        <v>1.89</v>
      </c>
      <c r="H3481" s="38"/>
      <c r="I3481" s="38"/>
      <c r="J3481" s="38"/>
      <c r="X3481" s="5" t="str">
        <f t="shared" si="120"/>
        <v>Relational client-centered therapy</v>
      </c>
      <c r="Y3481" s="5" t="str">
        <f t="shared" si="121"/>
        <v>Short-term psychodynamic psychotherapy individual + Any AD</v>
      </c>
      <c r="Z3481" s="5" t="str">
        <f>FIXED(EXP('WinBUGS output'!N3480),2)</f>
        <v>1.99</v>
      </c>
      <c r="AA3481" s="5" t="str">
        <f>FIXED(EXP('WinBUGS output'!M3480),2)</f>
        <v>0.64</v>
      </c>
      <c r="AB3481" s="5" t="str">
        <f>FIXED(EXP('WinBUGS output'!O3480),2)</f>
        <v>6.59</v>
      </c>
    </row>
    <row r="3482" spans="1:28" x14ac:dyDescent="0.25">
      <c r="A3482" s="15">
        <v>54</v>
      </c>
      <c r="B3482" s="15">
        <v>88</v>
      </c>
      <c r="C3482" s="5" t="str">
        <f>VLOOKUP(A3482,'WinBUGS output'!A:C,3,FALSE)</f>
        <v>Relational client-centered therapy</v>
      </c>
      <c r="D3482" s="5" t="str">
        <f>VLOOKUP(B3482,'WinBUGS output'!A:C,3,FALSE)</f>
        <v>Short-term psychodynamic psychotherapy individual + any SSRI</v>
      </c>
      <c r="E3482" s="5" t="str">
        <f>FIXED('WinBUGS output'!N3481,2)</f>
        <v>0.67</v>
      </c>
      <c r="F3482" s="5" t="str">
        <f>FIXED('WinBUGS output'!M3481,2)</f>
        <v>-0.64</v>
      </c>
      <c r="G3482" s="5" t="str">
        <f>FIXED('WinBUGS output'!O3481,2)</f>
        <v>2.04</v>
      </c>
      <c r="H3482" s="38"/>
      <c r="I3482" s="38"/>
      <c r="J3482" s="38"/>
      <c r="X3482" s="5" t="str">
        <f t="shared" si="120"/>
        <v>Relational client-centered therapy</v>
      </c>
      <c r="Y3482" s="5" t="str">
        <f t="shared" si="121"/>
        <v>Short-term psychodynamic psychotherapy individual + any SSRI</v>
      </c>
      <c r="Z3482" s="5" t="str">
        <f>FIXED(EXP('WinBUGS output'!N3481),2)</f>
        <v>1.96</v>
      </c>
      <c r="AA3482" s="5" t="str">
        <f>FIXED(EXP('WinBUGS output'!M3481),2)</f>
        <v>0.53</v>
      </c>
      <c r="AB3482" s="5" t="str">
        <f>FIXED(EXP('WinBUGS output'!O3481),2)</f>
        <v>7.66</v>
      </c>
    </row>
    <row r="3483" spans="1:28" x14ac:dyDescent="0.25">
      <c r="A3483" s="15">
        <v>54</v>
      </c>
      <c r="B3483" s="15">
        <v>89</v>
      </c>
      <c r="C3483" s="5" t="str">
        <f>VLOOKUP(A3483,'WinBUGS output'!A:C,3,FALSE)</f>
        <v>Relational client-centered therapy</v>
      </c>
      <c r="D3483" s="5" t="str">
        <f>VLOOKUP(B3483,'WinBUGS output'!A:C,3,FALSE)</f>
        <v>CBT individual (over 15 sessions) + Pill placebo</v>
      </c>
      <c r="E3483" s="5" t="str">
        <f>FIXED('WinBUGS output'!N3482,2)</f>
        <v>-0.90</v>
      </c>
      <c r="F3483" s="5" t="str">
        <f>FIXED('WinBUGS output'!M3482,2)</f>
        <v>-2.44</v>
      </c>
      <c r="G3483" s="5" t="str">
        <f>FIXED('WinBUGS output'!O3482,2)</f>
        <v>0.57</v>
      </c>
      <c r="H3483" s="38"/>
      <c r="I3483" s="38"/>
      <c r="J3483" s="38"/>
      <c r="X3483" s="5" t="str">
        <f t="shared" si="120"/>
        <v>Relational client-centered therapy</v>
      </c>
      <c r="Y3483" s="5" t="str">
        <f t="shared" si="121"/>
        <v>CBT individual (over 15 sessions) + Pill placebo</v>
      </c>
      <c r="Z3483" s="5" t="str">
        <f>FIXED(EXP('WinBUGS output'!N3482),2)</f>
        <v>0.41</v>
      </c>
      <c r="AA3483" s="5" t="str">
        <f>FIXED(EXP('WinBUGS output'!M3482),2)</f>
        <v>0.09</v>
      </c>
      <c r="AB3483" s="5" t="str">
        <f>FIXED(EXP('WinBUGS output'!O3482),2)</f>
        <v>1.78</v>
      </c>
    </row>
    <row r="3484" spans="1:28" x14ac:dyDescent="0.25">
      <c r="A3484" s="15">
        <v>54</v>
      </c>
      <c r="B3484" s="15">
        <v>90</v>
      </c>
      <c r="C3484" s="5" t="str">
        <f>VLOOKUP(A3484,'WinBUGS output'!A:C,3,FALSE)</f>
        <v>Relational client-centered therapy</v>
      </c>
      <c r="D3484" s="5" t="str">
        <f>VLOOKUP(B3484,'WinBUGS output'!A:C,3,FALSE)</f>
        <v xml:space="preserve">Interpersonal psychotherapy (IPT) + Pill placebo </v>
      </c>
      <c r="E3484" s="5" t="str">
        <f>FIXED('WinBUGS output'!N3483,2)</f>
        <v>-0.73</v>
      </c>
      <c r="F3484" s="5" t="str">
        <f>FIXED('WinBUGS output'!M3483,2)</f>
        <v>-2.13</v>
      </c>
      <c r="G3484" s="5" t="str">
        <f>FIXED('WinBUGS output'!O3483,2)</f>
        <v>0.67</v>
      </c>
      <c r="H3484" s="38"/>
      <c r="I3484" s="38"/>
      <c r="J3484" s="38"/>
      <c r="X3484" s="5" t="str">
        <f t="shared" si="120"/>
        <v>Relational client-centered therapy</v>
      </c>
      <c r="Y3484" s="5" t="str">
        <f t="shared" si="121"/>
        <v xml:space="preserve">Interpersonal psychotherapy (IPT) + Pill placebo </v>
      </c>
      <c r="Z3484" s="5" t="str">
        <f>FIXED(EXP('WinBUGS output'!N3483),2)</f>
        <v>0.48</v>
      </c>
      <c r="AA3484" s="5" t="str">
        <f>FIXED(EXP('WinBUGS output'!M3483),2)</f>
        <v>0.12</v>
      </c>
      <c r="AB3484" s="5" t="str">
        <f>FIXED(EXP('WinBUGS output'!O3483),2)</f>
        <v>1.95</v>
      </c>
    </row>
    <row r="3485" spans="1:28" x14ac:dyDescent="0.25">
      <c r="A3485" s="15">
        <v>54</v>
      </c>
      <c r="B3485" s="15">
        <v>91</v>
      </c>
      <c r="C3485" s="5" t="str">
        <f>VLOOKUP(A3485,'WinBUGS output'!A:C,3,FALSE)</f>
        <v>Relational client-centered therapy</v>
      </c>
      <c r="D3485" s="5" t="str">
        <f>VLOOKUP(B3485,'WinBUGS output'!A:C,3,FALSE)</f>
        <v>Exercise + CBT individual (under 15 sessions)</v>
      </c>
      <c r="E3485" s="5" t="str">
        <f>FIXED('WinBUGS output'!N3484,2)</f>
        <v>-0.15</v>
      </c>
      <c r="F3485" s="5" t="str">
        <f>FIXED('WinBUGS output'!M3484,2)</f>
        <v>-1.49</v>
      </c>
      <c r="G3485" s="5" t="str">
        <f>FIXED('WinBUGS output'!O3484,2)</f>
        <v>1.15</v>
      </c>
      <c r="H3485" s="38"/>
      <c r="I3485" s="38"/>
      <c r="J3485" s="38"/>
      <c r="X3485" s="5" t="str">
        <f t="shared" si="120"/>
        <v>Relational client-centered therapy</v>
      </c>
      <c r="Y3485" s="5" t="str">
        <f t="shared" si="121"/>
        <v>Exercise + CBT individual (under 15 sessions)</v>
      </c>
      <c r="Z3485" s="5" t="str">
        <f>FIXED(EXP('WinBUGS output'!N3484),2)</f>
        <v>0.86</v>
      </c>
      <c r="AA3485" s="5" t="str">
        <f>FIXED(EXP('WinBUGS output'!M3484),2)</f>
        <v>0.23</v>
      </c>
      <c r="AB3485" s="5" t="str">
        <f>FIXED(EXP('WinBUGS output'!O3484),2)</f>
        <v>3.16</v>
      </c>
    </row>
    <row r="3486" spans="1:28" x14ac:dyDescent="0.25">
      <c r="A3486" s="15">
        <v>54</v>
      </c>
      <c r="B3486" s="15">
        <v>92</v>
      </c>
      <c r="C3486" s="5" t="str">
        <f>VLOOKUP(A3486,'WinBUGS output'!A:C,3,FALSE)</f>
        <v>Relational client-centered therapy</v>
      </c>
      <c r="D3486" s="5" t="str">
        <f>VLOOKUP(B3486,'WinBUGS output'!A:C,3,FALSE)</f>
        <v>Exercise + Sertraline</v>
      </c>
      <c r="E3486" s="5" t="str">
        <f>FIXED('WinBUGS output'!N3485,2)</f>
        <v>-0.03</v>
      </c>
      <c r="F3486" s="5" t="str">
        <f>FIXED('WinBUGS output'!M3485,2)</f>
        <v>-1.14</v>
      </c>
      <c r="G3486" s="5" t="str">
        <f>FIXED('WinBUGS output'!O3485,2)</f>
        <v>1.10</v>
      </c>
      <c r="H3486" s="38"/>
      <c r="I3486" s="38"/>
      <c r="J3486" s="38"/>
      <c r="X3486" s="5" t="str">
        <f t="shared" si="120"/>
        <v>Relational client-centered therapy</v>
      </c>
      <c r="Y3486" s="5" t="str">
        <f t="shared" si="121"/>
        <v>Exercise + Sertraline</v>
      </c>
      <c r="Z3486" s="5" t="str">
        <f>FIXED(EXP('WinBUGS output'!N3485),2)</f>
        <v>0.97</v>
      </c>
      <c r="AA3486" s="5" t="str">
        <f>FIXED(EXP('WinBUGS output'!M3485),2)</f>
        <v>0.32</v>
      </c>
      <c r="AB3486" s="5" t="str">
        <f>FIXED(EXP('WinBUGS output'!O3485),2)</f>
        <v>3.01</v>
      </c>
    </row>
    <row r="3487" spans="1:28" x14ac:dyDescent="0.25">
      <c r="A3487" s="15">
        <v>55</v>
      </c>
      <c r="B3487" s="15">
        <v>56</v>
      </c>
      <c r="C3487" s="5" t="str">
        <f>VLOOKUP(A3487,'WinBUGS output'!A:C,3,FALSE)</f>
        <v>Wheel of wellness counselling</v>
      </c>
      <c r="D3487" s="5" t="str">
        <f>VLOOKUP(B3487,'WinBUGS output'!A:C,3,FALSE)</f>
        <v>Problem solving group</v>
      </c>
      <c r="E3487" s="5" t="str">
        <f>FIXED('WinBUGS output'!N3486,2)</f>
        <v>0.03</v>
      </c>
      <c r="F3487" s="5" t="str">
        <f>FIXED('WinBUGS output'!M3486,2)</f>
        <v>-1.12</v>
      </c>
      <c r="G3487" s="5" t="str">
        <f>FIXED('WinBUGS output'!O3486,2)</f>
        <v>1.28</v>
      </c>
      <c r="H3487" s="38"/>
      <c r="I3487" s="38"/>
      <c r="J3487" s="38"/>
      <c r="X3487" s="5" t="str">
        <f t="shared" si="120"/>
        <v>Wheel of wellness counselling</v>
      </c>
      <c r="Y3487" s="5" t="str">
        <f t="shared" si="121"/>
        <v>Problem solving group</v>
      </c>
      <c r="Z3487" s="5" t="str">
        <f>FIXED(EXP('WinBUGS output'!N3486),2)</f>
        <v>1.03</v>
      </c>
      <c r="AA3487" s="5" t="str">
        <f>FIXED(EXP('WinBUGS output'!M3486),2)</f>
        <v>0.33</v>
      </c>
      <c r="AB3487" s="5" t="str">
        <f>FIXED(EXP('WinBUGS output'!O3486),2)</f>
        <v>3.59</v>
      </c>
    </row>
    <row r="3488" spans="1:28" x14ac:dyDescent="0.25">
      <c r="A3488" s="15">
        <v>55</v>
      </c>
      <c r="B3488" s="15">
        <v>57</v>
      </c>
      <c r="C3488" s="5" t="str">
        <f>VLOOKUP(A3488,'WinBUGS output'!A:C,3,FALSE)</f>
        <v>Wheel of wellness counselling</v>
      </c>
      <c r="D3488" s="5" t="str">
        <f>VLOOKUP(B3488,'WinBUGS output'!A:C,3,FALSE)</f>
        <v>Problem solving individual</v>
      </c>
      <c r="E3488" s="5" t="str">
        <f>FIXED('WinBUGS output'!N3487,2)</f>
        <v>-0.07</v>
      </c>
      <c r="F3488" s="5" t="str">
        <f>FIXED('WinBUGS output'!M3487,2)</f>
        <v>-1.05</v>
      </c>
      <c r="G3488" s="5" t="str">
        <f>FIXED('WinBUGS output'!O3487,2)</f>
        <v>1.01</v>
      </c>
      <c r="H3488" s="38"/>
      <c r="I3488" s="38"/>
      <c r="J3488" s="38"/>
      <c r="X3488" s="5" t="str">
        <f t="shared" si="120"/>
        <v>Wheel of wellness counselling</v>
      </c>
      <c r="Y3488" s="5" t="str">
        <f t="shared" si="121"/>
        <v>Problem solving individual</v>
      </c>
      <c r="Z3488" s="5" t="str">
        <f>FIXED(EXP('WinBUGS output'!N3487),2)</f>
        <v>0.93</v>
      </c>
      <c r="AA3488" s="5" t="str">
        <f>FIXED(EXP('WinBUGS output'!M3487),2)</f>
        <v>0.35</v>
      </c>
      <c r="AB3488" s="5" t="str">
        <f>FIXED(EXP('WinBUGS output'!O3487),2)</f>
        <v>2.73</v>
      </c>
    </row>
    <row r="3489" spans="1:28" x14ac:dyDescent="0.25">
      <c r="A3489" s="15">
        <v>55</v>
      </c>
      <c r="B3489" s="15">
        <v>58</v>
      </c>
      <c r="C3489" s="5" t="str">
        <f>VLOOKUP(A3489,'WinBUGS output'!A:C,3,FALSE)</f>
        <v>Wheel of wellness counselling</v>
      </c>
      <c r="D3489" s="5" t="str">
        <f>VLOOKUP(B3489,'WinBUGS output'!A:C,3,FALSE)</f>
        <v>Problem solving individual + TAU</v>
      </c>
      <c r="E3489" s="5" t="str">
        <f>FIXED('WinBUGS output'!N3488,2)</f>
        <v>-0.16</v>
      </c>
      <c r="F3489" s="5" t="str">
        <f>FIXED('WinBUGS output'!M3488,2)</f>
        <v>-1.27</v>
      </c>
      <c r="G3489" s="5" t="str">
        <f>FIXED('WinBUGS output'!O3488,2)</f>
        <v>1.00</v>
      </c>
      <c r="H3489" s="38"/>
      <c r="I3489" s="38"/>
      <c r="J3489" s="38"/>
      <c r="X3489" s="5" t="str">
        <f t="shared" si="120"/>
        <v>Wheel of wellness counselling</v>
      </c>
      <c r="Y3489" s="5" t="str">
        <f t="shared" si="121"/>
        <v>Problem solving individual + TAU</v>
      </c>
      <c r="Z3489" s="5" t="str">
        <f>FIXED(EXP('WinBUGS output'!N3488),2)</f>
        <v>0.86</v>
      </c>
      <c r="AA3489" s="5" t="str">
        <f>FIXED(EXP('WinBUGS output'!M3488),2)</f>
        <v>0.28</v>
      </c>
      <c r="AB3489" s="5" t="str">
        <f>FIXED(EXP('WinBUGS output'!O3488),2)</f>
        <v>2.72</v>
      </c>
    </row>
    <row r="3490" spans="1:28" x14ac:dyDescent="0.25">
      <c r="A3490" s="15">
        <v>55</v>
      </c>
      <c r="B3490" s="15">
        <v>59</v>
      </c>
      <c r="C3490" s="5" t="str">
        <f>VLOOKUP(A3490,'WinBUGS output'!A:C,3,FALSE)</f>
        <v>Wheel of wellness counselling</v>
      </c>
      <c r="D3490" s="5" t="str">
        <f>VLOOKUP(B3490,'WinBUGS output'!A:C,3,FALSE)</f>
        <v>Problem solving individual + enhanced TAU</v>
      </c>
      <c r="E3490" s="5" t="str">
        <f>FIXED('WinBUGS output'!N3489,2)</f>
        <v>0.05</v>
      </c>
      <c r="F3490" s="5" t="str">
        <f>FIXED('WinBUGS output'!M3489,2)</f>
        <v>-1.07</v>
      </c>
      <c r="G3490" s="5" t="str">
        <f>FIXED('WinBUGS output'!O3489,2)</f>
        <v>1.29</v>
      </c>
      <c r="H3490" s="38"/>
      <c r="I3490" s="38"/>
      <c r="J3490" s="38"/>
      <c r="X3490" s="5" t="str">
        <f t="shared" si="120"/>
        <v>Wheel of wellness counselling</v>
      </c>
      <c r="Y3490" s="5" t="str">
        <f t="shared" si="121"/>
        <v>Problem solving individual + enhanced TAU</v>
      </c>
      <c r="Z3490" s="5" t="str">
        <f>FIXED(EXP('WinBUGS output'!N3489),2)</f>
        <v>1.05</v>
      </c>
      <c r="AA3490" s="5" t="str">
        <f>FIXED(EXP('WinBUGS output'!M3489),2)</f>
        <v>0.34</v>
      </c>
      <c r="AB3490" s="5" t="str">
        <f>FIXED(EXP('WinBUGS output'!O3489),2)</f>
        <v>3.64</v>
      </c>
    </row>
    <row r="3491" spans="1:28" x14ac:dyDescent="0.25">
      <c r="A3491" s="15">
        <v>55</v>
      </c>
      <c r="B3491" s="15">
        <v>60</v>
      </c>
      <c r="C3491" s="5" t="str">
        <f>VLOOKUP(A3491,'WinBUGS output'!A:C,3,FALSE)</f>
        <v>Wheel of wellness counselling</v>
      </c>
      <c r="D3491" s="5" t="str">
        <f>VLOOKUP(B3491,'WinBUGS output'!A:C,3,FALSE)</f>
        <v>Behavioural activation (BA)</v>
      </c>
      <c r="E3491" s="5" t="str">
        <f>FIXED('WinBUGS output'!N3490,2)</f>
        <v>-0.33</v>
      </c>
      <c r="F3491" s="5" t="str">
        <f>FIXED('WinBUGS output'!M3490,2)</f>
        <v>-1.44</v>
      </c>
      <c r="G3491" s="5" t="str">
        <f>FIXED('WinBUGS output'!O3490,2)</f>
        <v>0.83</v>
      </c>
      <c r="H3491" s="38"/>
      <c r="I3491" s="38"/>
      <c r="J3491" s="38"/>
      <c r="X3491" s="5" t="str">
        <f t="shared" si="120"/>
        <v>Wheel of wellness counselling</v>
      </c>
      <c r="Y3491" s="5" t="str">
        <f t="shared" si="121"/>
        <v>Behavioural activation (BA)</v>
      </c>
      <c r="Z3491" s="5" t="str">
        <f>FIXED(EXP('WinBUGS output'!N3490),2)</f>
        <v>0.72</v>
      </c>
      <c r="AA3491" s="5" t="str">
        <f>FIXED(EXP('WinBUGS output'!M3490),2)</f>
        <v>0.24</v>
      </c>
      <c r="AB3491" s="5" t="str">
        <f>FIXED(EXP('WinBUGS output'!O3490),2)</f>
        <v>2.30</v>
      </c>
    </row>
    <row r="3492" spans="1:28" x14ac:dyDescent="0.25">
      <c r="A3492" s="15">
        <v>55</v>
      </c>
      <c r="B3492" s="15">
        <v>61</v>
      </c>
      <c r="C3492" s="5" t="str">
        <f>VLOOKUP(A3492,'WinBUGS output'!A:C,3,FALSE)</f>
        <v>Wheel of wellness counselling</v>
      </c>
      <c r="D3492" s="5" t="str">
        <f>VLOOKUP(B3492,'WinBUGS output'!A:C,3,FALSE)</f>
        <v>Behavioural activation (BA) + TAU</v>
      </c>
      <c r="E3492" s="5" t="str">
        <f>FIXED('WinBUGS output'!N3491,2)</f>
        <v>-0.08</v>
      </c>
      <c r="F3492" s="5" t="str">
        <f>FIXED('WinBUGS output'!M3491,2)</f>
        <v>-1.36</v>
      </c>
      <c r="G3492" s="5" t="str">
        <f>FIXED('WinBUGS output'!O3491,2)</f>
        <v>1.31</v>
      </c>
      <c r="H3492" s="38"/>
      <c r="I3492" s="38"/>
      <c r="J3492" s="38"/>
      <c r="X3492" s="5" t="str">
        <f t="shared" si="120"/>
        <v>Wheel of wellness counselling</v>
      </c>
      <c r="Y3492" s="5" t="str">
        <f t="shared" si="121"/>
        <v>Behavioural activation (BA) + TAU</v>
      </c>
      <c r="Z3492" s="5" t="str">
        <f>FIXED(EXP('WinBUGS output'!N3491),2)</f>
        <v>0.92</v>
      </c>
      <c r="AA3492" s="5" t="str">
        <f>FIXED(EXP('WinBUGS output'!M3491),2)</f>
        <v>0.26</v>
      </c>
      <c r="AB3492" s="5" t="str">
        <f>FIXED(EXP('WinBUGS output'!O3491),2)</f>
        <v>3.69</v>
      </c>
    </row>
    <row r="3493" spans="1:28" x14ac:dyDescent="0.25">
      <c r="A3493" s="15">
        <v>55</v>
      </c>
      <c r="B3493" s="15">
        <v>62</v>
      </c>
      <c r="C3493" s="5" t="str">
        <f>VLOOKUP(A3493,'WinBUGS output'!A:C,3,FALSE)</f>
        <v>Wheel of wellness counselling</v>
      </c>
      <c r="D3493" s="5" t="str">
        <f>VLOOKUP(B3493,'WinBUGS output'!A:C,3,FALSE)</f>
        <v>Behavioural therapy (Lewinsohn 1976)</v>
      </c>
      <c r="E3493" s="5" t="str">
        <f>FIXED('WinBUGS output'!N3492,2)</f>
        <v>0.10</v>
      </c>
      <c r="F3493" s="5" t="str">
        <f>FIXED('WinBUGS output'!M3492,2)</f>
        <v>-1.17</v>
      </c>
      <c r="G3493" s="5" t="str">
        <f>FIXED('WinBUGS output'!O3492,2)</f>
        <v>1.56</v>
      </c>
      <c r="H3493" s="38"/>
      <c r="I3493" s="38"/>
      <c r="J3493" s="38"/>
      <c r="X3493" s="5" t="str">
        <f t="shared" si="120"/>
        <v>Wheel of wellness counselling</v>
      </c>
      <c r="Y3493" s="5" t="str">
        <f t="shared" si="121"/>
        <v>Behavioural therapy (Lewinsohn 1976)</v>
      </c>
      <c r="Z3493" s="5" t="str">
        <f>FIXED(EXP('WinBUGS output'!N3492),2)</f>
        <v>1.10</v>
      </c>
      <c r="AA3493" s="5" t="str">
        <f>FIXED(EXP('WinBUGS output'!M3492),2)</f>
        <v>0.31</v>
      </c>
      <c r="AB3493" s="5" t="str">
        <f>FIXED(EXP('WinBUGS output'!O3492),2)</f>
        <v>4.74</v>
      </c>
    </row>
    <row r="3494" spans="1:28" x14ac:dyDescent="0.25">
      <c r="A3494" s="15">
        <v>55</v>
      </c>
      <c r="B3494" s="15">
        <v>63</v>
      </c>
      <c r="C3494" s="5" t="str">
        <f>VLOOKUP(A3494,'WinBUGS output'!A:C,3,FALSE)</f>
        <v>Wheel of wellness counselling</v>
      </c>
      <c r="D3494" s="5" t="str">
        <f>VLOOKUP(B3494,'WinBUGS output'!A:C,3,FALSE)</f>
        <v>Coping with Depression course (individual)</v>
      </c>
      <c r="E3494" s="5" t="str">
        <f>FIXED('WinBUGS output'!N3493,2)</f>
        <v>-0.09</v>
      </c>
      <c r="F3494" s="5" t="str">
        <f>FIXED('WinBUGS output'!M3493,2)</f>
        <v>-1.41</v>
      </c>
      <c r="G3494" s="5" t="str">
        <f>FIXED('WinBUGS output'!O3493,2)</f>
        <v>1.33</v>
      </c>
      <c r="H3494" s="38"/>
      <c r="I3494" s="38"/>
      <c r="J3494" s="38"/>
      <c r="X3494" s="5" t="str">
        <f t="shared" si="120"/>
        <v>Wheel of wellness counselling</v>
      </c>
      <c r="Y3494" s="5" t="str">
        <f t="shared" si="121"/>
        <v>Coping with Depression course (individual)</v>
      </c>
      <c r="Z3494" s="5" t="str">
        <f>FIXED(EXP('WinBUGS output'!N3493),2)</f>
        <v>0.91</v>
      </c>
      <c r="AA3494" s="5" t="str">
        <f>FIXED(EXP('WinBUGS output'!M3493),2)</f>
        <v>0.24</v>
      </c>
      <c r="AB3494" s="5" t="str">
        <f>FIXED(EXP('WinBUGS output'!O3493),2)</f>
        <v>3.78</v>
      </c>
    </row>
    <row r="3495" spans="1:28" x14ac:dyDescent="0.25">
      <c r="A3495" s="15">
        <v>55</v>
      </c>
      <c r="B3495" s="15">
        <v>64</v>
      </c>
      <c r="C3495" s="5" t="str">
        <f>VLOOKUP(A3495,'WinBUGS output'!A:C,3,FALSE)</f>
        <v>Wheel of wellness counselling</v>
      </c>
      <c r="D3495" s="5" t="str">
        <f>VLOOKUP(B3495,'WinBUGS output'!A:C,3,FALSE)</f>
        <v>CBT individual (under 15 sessions)</v>
      </c>
      <c r="E3495" s="5" t="str">
        <f>FIXED('WinBUGS output'!N3494,2)</f>
        <v>0.01</v>
      </c>
      <c r="F3495" s="5" t="str">
        <f>FIXED('WinBUGS output'!M3494,2)</f>
        <v>-0.86</v>
      </c>
      <c r="G3495" s="5" t="str">
        <f>FIXED('WinBUGS output'!O3494,2)</f>
        <v>1.00</v>
      </c>
      <c r="H3495" s="38"/>
      <c r="I3495" s="38"/>
      <c r="J3495" s="38"/>
      <c r="X3495" s="5" t="str">
        <f t="shared" si="120"/>
        <v>Wheel of wellness counselling</v>
      </c>
      <c r="Y3495" s="5" t="str">
        <f t="shared" si="121"/>
        <v>CBT individual (under 15 sessions)</v>
      </c>
      <c r="Z3495" s="5" t="str">
        <f>FIXED(EXP('WinBUGS output'!N3494),2)</f>
        <v>1.01</v>
      </c>
      <c r="AA3495" s="5" t="str">
        <f>FIXED(EXP('WinBUGS output'!M3494),2)</f>
        <v>0.42</v>
      </c>
      <c r="AB3495" s="5" t="str">
        <f>FIXED(EXP('WinBUGS output'!O3494),2)</f>
        <v>2.73</v>
      </c>
    </row>
    <row r="3496" spans="1:28" x14ac:dyDescent="0.25">
      <c r="A3496" s="15">
        <v>55</v>
      </c>
      <c r="B3496" s="15">
        <v>65</v>
      </c>
      <c r="C3496" s="5" t="str">
        <f>VLOOKUP(A3496,'WinBUGS output'!A:C,3,FALSE)</f>
        <v>Wheel of wellness counselling</v>
      </c>
      <c r="D3496" s="5" t="str">
        <f>VLOOKUP(B3496,'WinBUGS output'!A:C,3,FALSE)</f>
        <v>CBT individual (under 15 sessions) + TAU</v>
      </c>
      <c r="E3496" s="5" t="str">
        <f>FIXED('WinBUGS output'!N3495,2)</f>
        <v>0.08</v>
      </c>
      <c r="F3496" s="5" t="str">
        <f>FIXED('WinBUGS output'!M3495,2)</f>
        <v>-0.86</v>
      </c>
      <c r="G3496" s="5" t="str">
        <f>FIXED('WinBUGS output'!O3495,2)</f>
        <v>1.16</v>
      </c>
      <c r="H3496" s="38"/>
      <c r="I3496" s="38"/>
      <c r="J3496" s="38"/>
      <c r="X3496" s="5" t="str">
        <f t="shared" si="120"/>
        <v>Wheel of wellness counselling</v>
      </c>
      <c r="Y3496" s="5" t="str">
        <f t="shared" si="121"/>
        <v>CBT individual (under 15 sessions) + TAU</v>
      </c>
      <c r="Z3496" s="5" t="str">
        <f>FIXED(EXP('WinBUGS output'!N3495),2)</f>
        <v>1.08</v>
      </c>
      <c r="AA3496" s="5" t="str">
        <f>FIXED(EXP('WinBUGS output'!M3495),2)</f>
        <v>0.42</v>
      </c>
      <c r="AB3496" s="5" t="str">
        <f>FIXED(EXP('WinBUGS output'!O3495),2)</f>
        <v>3.19</v>
      </c>
    </row>
    <row r="3497" spans="1:28" x14ac:dyDescent="0.25">
      <c r="A3497" s="15">
        <v>55</v>
      </c>
      <c r="B3497" s="15">
        <v>66</v>
      </c>
      <c r="C3497" s="5" t="str">
        <f>VLOOKUP(A3497,'WinBUGS output'!A:C,3,FALSE)</f>
        <v>Wheel of wellness counselling</v>
      </c>
      <c r="D3497" s="5" t="str">
        <f>VLOOKUP(B3497,'WinBUGS output'!A:C,3,FALSE)</f>
        <v>CBT individual (over 15 sessions)</v>
      </c>
      <c r="E3497" s="5" t="str">
        <f>FIXED('WinBUGS output'!N3496,2)</f>
        <v>-0.05</v>
      </c>
      <c r="F3497" s="5" t="str">
        <f>FIXED('WinBUGS output'!M3496,2)</f>
        <v>-0.88</v>
      </c>
      <c r="G3497" s="5" t="str">
        <f>FIXED('WinBUGS output'!O3496,2)</f>
        <v>0.90</v>
      </c>
      <c r="H3497" s="38"/>
      <c r="I3497" s="38"/>
      <c r="J3497" s="38"/>
      <c r="X3497" s="5" t="str">
        <f t="shared" si="120"/>
        <v>Wheel of wellness counselling</v>
      </c>
      <c r="Y3497" s="5" t="str">
        <f t="shared" si="121"/>
        <v>CBT individual (over 15 sessions)</v>
      </c>
      <c r="Z3497" s="5" t="str">
        <f>FIXED(EXP('WinBUGS output'!N3496),2)</f>
        <v>0.95</v>
      </c>
      <c r="AA3497" s="5" t="str">
        <f>FIXED(EXP('WinBUGS output'!M3496),2)</f>
        <v>0.42</v>
      </c>
      <c r="AB3497" s="5" t="str">
        <f>FIXED(EXP('WinBUGS output'!O3496),2)</f>
        <v>2.46</v>
      </c>
    </row>
    <row r="3498" spans="1:28" x14ac:dyDescent="0.25">
      <c r="A3498" s="15">
        <v>55</v>
      </c>
      <c r="B3498" s="15">
        <v>67</v>
      </c>
      <c r="C3498" s="5" t="str">
        <f>VLOOKUP(A3498,'WinBUGS output'!A:C,3,FALSE)</f>
        <v>Wheel of wellness counselling</v>
      </c>
      <c r="D3498" s="5" t="str">
        <f>VLOOKUP(B3498,'WinBUGS output'!A:C,3,FALSE)</f>
        <v>CBT individual (over 15 sessions) + TAU</v>
      </c>
      <c r="E3498" s="5" t="str">
        <f>FIXED('WinBUGS output'!N3497,2)</f>
        <v>-0.07</v>
      </c>
      <c r="F3498" s="5" t="str">
        <f>FIXED('WinBUGS output'!M3497,2)</f>
        <v>-1.11</v>
      </c>
      <c r="G3498" s="5" t="str">
        <f>FIXED('WinBUGS output'!O3497,2)</f>
        <v>1.02</v>
      </c>
      <c r="H3498" s="38"/>
      <c r="I3498" s="38"/>
      <c r="J3498" s="38"/>
      <c r="X3498" s="5" t="str">
        <f t="shared" si="120"/>
        <v>Wheel of wellness counselling</v>
      </c>
      <c r="Y3498" s="5" t="str">
        <f t="shared" si="121"/>
        <v>CBT individual (over 15 sessions) + TAU</v>
      </c>
      <c r="Z3498" s="5" t="str">
        <f>FIXED(EXP('WinBUGS output'!N3497),2)</f>
        <v>0.93</v>
      </c>
      <c r="AA3498" s="5" t="str">
        <f>FIXED(EXP('WinBUGS output'!M3497),2)</f>
        <v>0.33</v>
      </c>
      <c r="AB3498" s="5" t="str">
        <f>FIXED(EXP('WinBUGS output'!O3497),2)</f>
        <v>2.77</v>
      </c>
    </row>
    <row r="3499" spans="1:28" x14ac:dyDescent="0.25">
      <c r="A3499" s="15">
        <v>55</v>
      </c>
      <c r="B3499" s="15">
        <v>68</v>
      </c>
      <c r="C3499" s="5" t="str">
        <f>VLOOKUP(A3499,'WinBUGS output'!A:C,3,FALSE)</f>
        <v>Wheel of wellness counselling</v>
      </c>
      <c r="D3499" s="5" t="str">
        <f>VLOOKUP(B3499,'WinBUGS output'!A:C,3,FALSE)</f>
        <v>Rational emotive behaviour therapy (REBT) individual</v>
      </c>
      <c r="E3499" s="5" t="str">
        <f>FIXED('WinBUGS output'!N3498,2)</f>
        <v>-0.08</v>
      </c>
      <c r="F3499" s="5" t="str">
        <f>FIXED('WinBUGS output'!M3498,2)</f>
        <v>-1.10</v>
      </c>
      <c r="G3499" s="5" t="str">
        <f>FIXED('WinBUGS output'!O3498,2)</f>
        <v>0.99</v>
      </c>
      <c r="H3499" s="38"/>
      <c r="I3499" s="38"/>
      <c r="J3499" s="38"/>
      <c r="X3499" s="5" t="str">
        <f t="shared" si="120"/>
        <v>Wheel of wellness counselling</v>
      </c>
      <c r="Y3499" s="5" t="str">
        <f t="shared" si="121"/>
        <v>Rational emotive behaviour therapy (REBT) individual</v>
      </c>
      <c r="Z3499" s="5" t="str">
        <f>FIXED(EXP('WinBUGS output'!N3498),2)</f>
        <v>0.92</v>
      </c>
      <c r="AA3499" s="5" t="str">
        <f>FIXED(EXP('WinBUGS output'!M3498),2)</f>
        <v>0.33</v>
      </c>
      <c r="AB3499" s="5" t="str">
        <f>FIXED(EXP('WinBUGS output'!O3498),2)</f>
        <v>2.70</v>
      </c>
    </row>
    <row r="3500" spans="1:28" x14ac:dyDescent="0.25">
      <c r="A3500" s="15">
        <v>55</v>
      </c>
      <c r="B3500" s="15">
        <v>69</v>
      </c>
      <c r="C3500" s="5" t="str">
        <f>VLOOKUP(A3500,'WinBUGS output'!A:C,3,FALSE)</f>
        <v>Wheel of wellness counselling</v>
      </c>
      <c r="D3500" s="5" t="str">
        <f>VLOOKUP(B3500,'WinBUGS output'!A:C,3,FALSE)</f>
        <v>Third-wave cognitive therapy individual</v>
      </c>
      <c r="E3500" s="5" t="str">
        <f>FIXED('WinBUGS output'!N3499,2)</f>
        <v>-0.12</v>
      </c>
      <c r="F3500" s="5" t="str">
        <f>FIXED('WinBUGS output'!M3499,2)</f>
        <v>-1.07</v>
      </c>
      <c r="G3500" s="5" t="str">
        <f>FIXED('WinBUGS output'!O3499,2)</f>
        <v>0.90</v>
      </c>
      <c r="H3500" s="38"/>
      <c r="I3500" s="38"/>
      <c r="J3500" s="38"/>
      <c r="X3500" s="5" t="str">
        <f t="shared" si="120"/>
        <v>Wheel of wellness counselling</v>
      </c>
      <c r="Y3500" s="5" t="str">
        <f t="shared" si="121"/>
        <v>Third-wave cognitive therapy individual</v>
      </c>
      <c r="Z3500" s="5" t="str">
        <f>FIXED(EXP('WinBUGS output'!N3499),2)</f>
        <v>0.88</v>
      </c>
      <c r="AA3500" s="5" t="str">
        <f>FIXED(EXP('WinBUGS output'!M3499),2)</f>
        <v>0.34</v>
      </c>
      <c r="AB3500" s="5" t="str">
        <f>FIXED(EXP('WinBUGS output'!O3499),2)</f>
        <v>2.46</v>
      </c>
    </row>
    <row r="3501" spans="1:28" x14ac:dyDescent="0.25">
      <c r="A3501" s="15">
        <v>55</v>
      </c>
      <c r="B3501" s="15">
        <v>70</v>
      </c>
      <c r="C3501" s="5" t="str">
        <f>VLOOKUP(A3501,'WinBUGS output'!A:C,3,FALSE)</f>
        <v>Wheel of wellness counselling</v>
      </c>
      <c r="D3501" s="5" t="str">
        <f>VLOOKUP(B3501,'WinBUGS output'!A:C,3,FALSE)</f>
        <v>Third-wave cognitive therapy individual + TAU</v>
      </c>
      <c r="E3501" s="5" t="str">
        <f>FIXED('WinBUGS output'!N3500,2)</f>
        <v>-0.08</v>
      </c>
      <c r="F3501" s="5" t="str">
        <f>FIXED('WinBUGS output'!M3500,2)</f>
        <v>-1.13</v>
      </c>
      <c r="G3501" s="5" t="str">
        <f>FIXED('WinBUGS output'!O3500,2)</f>
        <v>1.00</v>
      </c>
      <c r="H3501" s="38"/>
      <c r="I3501" s="38"/>
      <c r="J3501" s="38"/>
      <c r="X3501" s="5" t="str">
        <f t="shared" si="120"/>
        <v>Wheel of wellness counselling</v>
      </c>
      <c r="Y3501" s="5" t="str">
        <f t="shared" si="121"/>
        <v>Third-wave cognitive therapy individual + TAU</v>
      </c>
      <c r="Z3501" s="5" t="str">
        <f>FIXED(EXP('WinBUGS output'!N3500),2)</f>
        <v>0.92</v>
      </c>
      <c r="AA3501" s="5" t="str">
        <f>FIXED(EXP('WinBUGS output'!M3500),2)</f>
        <v>0.32</v>
      </c>
      <c r="AB3501" s="5" t="str">
        <f>FIXED(EXP('WinBUGS output'!O3500),2)</f>
        <v>2.71</v>
      </c>
    </row>
    <row r="3502" spans="1:28" x14ac:dyDescent="0.25">
      <c r="A3502" s="15">
        <v>55</v>
      </c>
      <c r="B3502" s="15">
        <v>71</v>
      </c>
      <c r="C3502" s="5" t="str">
        <f>VLOOKUP(A3502,'WinBUGS output'!A:C,3,FALSE)</f>
        <v>Wheel of wellness counselling</v>
      </c>
      <c r="D3502" s="5" t="str">
        <f>VLOOKUP(B3502,'WinBUGS output'!A:C,3,FALSE)</f>
        <v>CBT group (under 15 sessions)</v>
      </c>
      <c r="E3502" s="5" t="str">
        <f>FIXED('WinBUGS output'!N3501,2)</f>
        <v>0.19</v>
      </c>
      <c r="F3502" s="5" t="str">
        <f>FIXED('WinBUGS output'!M3501,2)</f>
        <v>-0.80</v>
      </c>
      <c r="G3502" s="5" t="str">
        <f>FIXED('WinBUGS output'!O3501,2)</f>
        <v>1.27</v>
      </c>
      <c r="H3502" s="38"/>
      <c r="I3502" s="38"/>
      <c r="J3502" s="38"/>
      <c r="X3502" s="5" t="str">
        <f t="shared" si="120"/>
        <v>Wheel of wellness counselling</v>
      </c>
      <c r="Y3502" s="5" t="str">
        <f t="shared" si="121"/>
        <v>CBT group (under 15 sessions)</v>
      </c>
      <c r="Z3502" s="5" t="str">
        <f>FIXED(EXP('WinBUGS output'!N3501),2)</f>
        <v>1.20</v>
      </c>
      <c r="AA3502" s="5" t="str">
        <f>FIXED(EXP('WinBUGS output'!M3501),2)</f>
        <v>0.45</v>
      </c>
      <c r="AB3502" s="5" t="str">
        <f>FIXED(EXP('WinBUGS output'!O3501),2)</f>
        <v>3.58</v>
      </c>
    </row>
    <row r="3503" spans="1:28" x14ac:dyDescent="0.25">
      <c r="A3503" s="15">
        <v>55</v>
      </c>
      <c r="B3503" s="15">
        <v>72</v>
      </c>
      <c r="C3503" s="5" t="str">
        <f>VLOOKUP(A3503,'WinBUGS output'!A:C,3,FALSE)</f>
        <v>Wheel of wellness counselling</v>
      </c>
      <c r="D3503" s="5" t="str">
        <f>VLOOKUP(B3503,'WinBUGS output'!A:C,3,FALSE)</f>
        <v>CBT group (under 15 sessions) + TAU</v>
      </c>
      <c r="E3503" s="5" t="str">
        <f>FIXED('WinBUGS output'!N3502,2)</f>
        <v>-0.52</v>
      </c>
      <c r="F3503" s="5" t="str">
        <f>FIXED('WinBUGS output'!M3502,2)</f>
        <v>-1.76</v>
      </c>
      <c r="G3503" s="5" t="str">
        <f>FIXED('WinBUGS output'!O3502,2)</f>
        <v>0.69</v>
      </c>
      <c r="H3503" s="38"/>
      <c r="I3503" s="38"/>
      <c r="J3503" s="38"/>
      <c r="X3503" s="5" t="str">
        <f t="shared" si="120"/>
        <v>Wheel of wellness counselling</v>
      </c>
      <c r="Y3503" s="5" t="str">
        <f t="shared" si="121"/>
        <v>CBT group (under 15 sessions) + TAU</v>
      </c>
      <c r="Z3503" s="5" t="str">
        <f>FIXED(EXP('WinBUGS output'!N3502),2)</f>
        <v>0.60</v>
      </c>
      <c r="AA3503" s="5" t="str">
        <f>FIXED(EXP('WinBUGS output'!M3502),2)</f>
        <v>0.17</v>
      </c>
      <c r="AB3503" s="5" t="str">
        <f>FIXED(EXP('WinBUGS output'!O3502),2)</f>
        <v>1.99</v>
      </c>
    </row>
    <row r="3504" spans="1:28" x14ac:dyDescent="0.25">
      <c r="A3504" s="15">
        <v>55</v>
      </c>
      <c r="B3504" s="15">
        <v>73</v>
      </c>
      <c r="C3504" s="5" t="str">
        <f>VLOOKUP(A3504,'WinBUGS output'!A:C,3,FALSE)</f>
        <v>Wheel of wellness counselling</v>
      </c>
      <c r="D3504" s="5" t="str">
        <f>VLOOKUP(B3504,'WinBUGS output'!A:C,3,FALSE)</f>
        <v>CBT group (over 15 sessions)</v>
      </c>
      <c r="E3504" s="5" t="str">
        <f>FIXED('WinBUGS output'!N3503,2)</f>
        <v>0.01</v>
      </c>
      <c r="F3504" s="5" t="str">
        <f>FIXED('WinBUGS output'!M3503,2)</f>
        <v>-1.11</v>
      </c>
      <c r="G3504" s="5" t="str">
        <f>FIXED('WinBUGS output'!O3503,2)</f>
        <v>1.20</v>
      </c>
      <c r="H3504" s="38"/>
      <c r="I3504" s="38"/>
      <c r="J3504" s="38"/>
      <c r="X3504" s="5" t="str">
        <f t="shared" si="120"/>
        <v>Wheel of wellness counselling</v>
      </c>
      <c r="Y3504" s="5" t="str">
        <f t="shared" si="121"/>
        <v>CBT group (over 15 sessions)</v>
      </c>
      <c r="Z3504" s="5" t="str">
        <f>FIXED(EXP('WinBUGS output'!N3503),2)</f>
        <v>1.01</v>
      </c>
      <c r="AA3504" s="5" t="str">
        <f>FIXED(EXP('WinBUGS output'!M3503),2)</f>
        <v>0.33</v>
      </c>
      <c r="AB3504" s="5" t="str">
        <f>FIXED(EXP('WinBUGS output'!O3503),2)</f>
        <v>3.32</v>
      </c>
    </row>
    <row r="3505" spans="1:28" x14ac:dyDescent="0.25">
      <c r="A3505" s="15">
        <v>55</v>
      </c>
      <c r="B3505" s="15">
        <v>74</v>
      </c>
      <c r="C3505" s="5" t="str">
        <f>VLOOKUP(A3505,'WinBUGS output'!A:C,3,FALSE)</f>
        <v>Wheel of wellness counselling</v>
      </c>
      <c r="D3505" s="5" t="str">
        <f>VLOOKUP(B3505,'WinBUGS output'!A:C,3,FALSE)</f>
        <v>Coping with Depression course (group)</v>
      </c>
      <c r="E3505" s="5" t="str">
        <f>FIXED('WinBUGS output'!N3504,2)</f>
        <v>0.05</v>
      </c>
      <c r="F3505" s="5" t="str">
        <f>FIXED('WinBUGS output'!M3504,2)</f>
        <v>-0.99</v>
      </c>
      <c r="G3505" s="5" t="str">
        <f>FIXED('WinBUGS output'!O3504,2)</f>
        <v>1.18</v>
      </c>
      <c r="H3505" s="38"/>
      <c r="I3505" s="38"/>
      <c r="J3505" s="38"/>
      <c r="X3505" s="5" t="str">
        <f t="shared" si="120"/>
        <v>Wheel of wellness counselling</v>
      </c>
      <c r="Y3505" s="5" t="str">
        <f t="shared" si="121"/>
        <v>Coping with Depression course (group)</v>
      </c>
      <c r="Z3505" s="5" t="str">
        <f>FIXED(EXP('WinBUGS output'!N3504),2)</f>
        <v>1.05</v>
      </c>
      <c r="AA3505" s="5" t="str">
        <f>FIXED(EXP('WinBUGS output'!M3504),2)</f>
        <v>0.37</v>
      </c>
      <c r="AB3505" s="5" t="str">
        <f>FIXED(EXP('WinBUGS output'!O3504),2)</f>
        <v>3.24</v>
      </c>
    </row>
    <row r="3506" spans="1:28" x14ac:dyDescent="0.25">
      <c r="A3506" s="15">
        <v>55</v>
      </c>
      <c r="B3506" s="15">
        <v>75</v>
      </c>
      <c r="C3506" s="5" t="str">
        <f>VLOOKUP(A3506,'WinBUGS output'!A:C,3,FALSE)</f>
        <v>Wheel of wellness counselling</v>
      </c>
      <c r="D3506" s="5" t="str">
        <f>VLOOKUP(B3506,'WinBUGS output'!A:C,3,FALSE)</f>
        <v>Coping with Depression course (group) + TAU</v>
      </c>
      <c r="E3506" s="5" t="str">
        <f>FIXED('WinBUGS output'!N3505,2)</f>
        <v>0.33</v>
      </c>
      <c r="F3506" s="5" t="str">
        <f>FIXED('WinBUGS output'!M3505,2)</f>
        <v>-0.74</v>
      </c>
      <c r="G3506" s="5" t="str">
        <f>FIXED('WinBUGS output'!O3505,2)</f>
        <v>1.54</v>
      </c>
      <c r="H3506" s="38"/>
      <c r="I3506" s="38"/>
      <c r="J3506" s="38"/>
      <c r="X3506" s="5" t="str">
        <f t="shared" si="120"/>
        <v>Wheel of wellness counselling</v>
      </c>
      <c r="Y3506" s="5" t="str">
        <f t="shared" si="121"/>
        <v>Coping with Depression course (group) + TAU</v>
      </c>
      <c r="Z3506" s="5" t="str">
        <f>FIXED(EXP('WinBUGS output'!N3505),2)</f>
        <v>1.39</v>
      </c>
      <c r="AA3506" s="5" t="str">
        <f>FIXED(EXP('WinBUGS output'!M3505),2)</f>
        <v>0.48</v>
      </c>
      <c r="AB3506" s="5" t="str">
        <f>FIXED(EXP('WinBUGS output'!O3505),2)</f>
        <v>4.68</v>
      </c>
    </row>
    <row r="3507" spans="1:28" x14ac:dyDescent="0.25">
      <c r="A3507" s="15">
        <v>55</v>
      </c>
      <c r="B3507" s="15">
        <v>76</v>
      </c>
      <c r="C3507" s="5" t="str">
        <f>VLOOKUP(A3507,'WinBUGS output'!A:C,3,FALSE)</f>
        <v>Wheel of wellness counselling</v>
      </c>
      <c r="D3507" s="5" t="str">
        <f>VLOOKUP(B3507,'WinBUGS output'!A:C,3,FALSE)</f>
        <v>Rational emotive behaviour therapy (REBT) group</v>
      </c>
      <c r="E3507" s="5" t="str">
        <f>FIXED('WinBUGS output'!N3506,2)</f>
        <v>-0.22</v>
      </c>
      <c r="F3507" s="5" t="str">
        <f>FIXED('WinBUGS output'!M3506,2)</f>
        <v>-1.52</v>
      </c>
      <c r="G3507" s="5" t="str">
        <f>FIXED('WinBUGS output'!O3506,2)</f>
        <v>1.01</v>
      </c>
      <c r="H3507" s="38"/>
      <c r="I3507" s="38"/>
      <c r="J3507" s="38"/>
      <c r="X3507" s="5" t="str">
        <f t="shared" si="120"/>
        <v>Wheel of wellness counselling</v>
      </c>
      <c r="Y3507" s="5" t="str">
        <f t="shared" si="121"/>
        <v>Rational emotive behaviour therapy (REBT) group</v>
      </c>
      <c r="Z3507" s="5" t="str">
        <f>FIXED(EXP('WinBUGS output'!N3506),2)</f>
        <v>0.80</v>
      </c>
      <c r="AA3507" s="5" t="str">
        <f>FIXED(EXP('WinBUGS output'!M3506),2)</f>
        <v>0.22</v>
      </c>
      <c r="AB3507" s="5" t="str">
        <f>FIXED(EXP('WinBUGS output'!O3506),2)</f>
        <v>2.75</v>
      </c>
    </row>
    <row r="3508" spans="1:28" x14ac:dyDescent="0.25">
      <c r="A3508" s="15">
        <v>55</v>
      </c>
      <c r="B3508" s="15">
        <v>77</v>
      </c>
      <c r="C3508" s="5" t="str">
        <f>VLOOKUP(A3508,'WinBUGS output'!A:C,3,FALSE)</f>
        <v>Wheel of wellness counselling</v>
      </c>
      <c r="D3508" s="5" t="str">
        <f>VLOOKUP(B3508,'WinBUGS output'!A:C,3,FALSE)</f>
        <v>Third-wave cognitive therapy group</v>
      </c>
      <c r="E3508" s="5" t="str">
        <f>FIXED('WinBUGS output'!N3507,2)</f>
        <v>0.21</v>
      </c>
      <c r="F3508" s="5" t="str">
        <f>FIXED('WinBUGS output'!M3507,2)</f>
        <v>-0.88</v>
      </c>
      <c r="G3508" s="5" t="str">
        <f>FIXED('WinBUGS output'!O3507,2)</f>
        <v>1.43</v>
      </c>
      <c r="H3508" s="38"/>
      <c r="I3508" s="38"/>
      <c r="J3508" s="38"/>
      <c r="X3508" s="5" t="str">
        <f t="shared" si="120"/>
        <v>Wheel of wellness counselling</v>
      </c>
      <c r="Y3508" s="5" t="str">
        <f t="shared" si="121"/>
        <v>Third-wave cognitive therapy group</v>
      </c>
      <c r="Z3508" s="5" t="str">
        <f>FIXED(EXP('WinBUGS output'!N3507),2)</f>
        <v>1.23</v>
      </c>
      <c r="AA3508" s="5" t="str">
        <f>FIXED(EXP('WinBUGS output'!M3507),2)</f>
        <v>0.41</v>
      </c>
      <c r="AB3508" s="5" t="str">
        <f>FIXED(EXP('WinBUGS output'!O3507),2)</f>
        <v>4.17</v>
      </c>
    </row>
    <row r="3509" spans="1:28" x14ac:dyDescent="0.25">
      <c r="A3509" s="15">
        <v>55</v>
      </c>
      <c r="B3509" s="15">
        <v>78</v>
      </c>
      <c r="C3509" s="5" t="str">
        <f>VLOOKUP(A3509,'WinBUGS output'!A:C,3,FALSE)</f>
        <v>Wheel of wellness counselling</v>
      </c>
      <c r="D3509" s="5" t="str">
        <f>VLOOKUP(B3509,'WinBUGS output'!A:C,3,FALSE)</f>
        <v>Third-wave cognitive therapy group + TAU</v>
      </c>
      <c r="E3509" s="5" t="str">
        <f>FIXED('WinBUGS output'!N3508,2)</f>
        <v>-0.12</v>
      </c>
      <c r="F3509" s="5" t="str">
        <f>FIXED('WinBUGS output'!M3508,2)</f>
        <v>-1.33</v>
      </c>
      <c r="G3509" s="5" t="str">
        <f>FIXED('WinBUGS output'!O3508,2)</f>
        <v>1.11</v>
      </c>
      <c r="H3509" s="38"/>
      <c r="I3509" s="38"/>
      <c r="J3509" s="38"/>
      <c r="X3509" s="5" t="str">
        <f t="shared" si="120"/>
        <v>Wheel of wellness counselling</v>
      </c>
      <c r="Y3509" s="5" t="str">
        <f t="shared" si="121"/>
        <v>Third-wave cognitive therapy group + TAU</v>
      </c>
      <c r="Z3509" s="5" t="str">
        <f>FIXED(EXP('WinBUGS output'!N3508),2)</f>
        <v>0.89</v>
      </c>
      <c r="AA3509" s="5" t="str">
        <f>FIXED(EXP('WinBUGS output'!M3508),2)</f>
        <v>0.26</v>
      </c>
      <c r="AB3509" s="5" t="str">
        <f>FIXED(EXP('WinBUGS output'!O3508),2)</f>
        <v>3.02</v>
      </c>
    </row>
    <row r="3510" spans="1:28" x14ac:dyDescent="0.25">
      <c r="A3510" s="15">
        <v>55</v>
      </c>
      <c r="B3510" s="15">
        <v>79</v>
      </c>
      <c r="C3510" s="5" t="str">
        <f>VLOOKUP(A3510,'WinBUGS output'!A:C,3,FALSE)</f>
        <v>Wheel of wellness counselling</v>
      </c>
      <c r="D3510" s="5" t="str">
        <f>VLOOKUP(B3510,'WinBUGS output'!A:C,3,FALSE)</f>
        <v>CBT individual (over 15 sessions) + any AD</v>
      </c>
      <c r="E3510" s="5" t="str">
        <f>FIXED('WinBUGS output'!N3509,2)</f>
        <v>0.44</v>
      </c>
      <c r="F3510" s="5" t="str">
        <f>FIXED('WinBUGS output'!M3509,2)</f>
        <v>-0.81</v>
      </c>
      <c r="G3510" s="5" t="str">
        <f>FIXED('WinBUGS output'!O3509,2)</f>
        <v>1.79</v>
      </c>
      <c r="H3510" s="38"/>
      <c r="I3510" s="38"/>
      <c r="J3510" s="38"/>
      <c r="X3510" s="5" t="str">
        <f t="shared" si="120"/>
        <v>Wheel of wellness counselling</v>
      </c>
      <c r="Y3510" s="5" t="str">
        <f t="shared" si="121"/>
        <v>CBT individual (over 15 sessions) + any AD</v>
      </c>
      <c r="Z3510" s="5" t="str">
        <f>FIXED(EXP('WinBUGS output'!N3509),2)</f>
        <v>1.55</v>
      </c>
      <c r="AA3510" s="5" t="str">
        <f>FIXED(EXP('WinBUGS output'!M3509),2)</f>
        <v>0.45</v>
      </c>
      <c r="AB3510" s="5" t="str">
        <f>FIXED(EXP('WinBUGS output'!O3509),2)</f>
        <v>6.01</v>
      </c>
    </row>
    <row r="3511" spans="1:28" x14ac:dyDescent="0.25">
      <c r="A3511" s="15">
        <v>55</v>
      </c>
      <c r="B3511" s="15">
        <v>80</v>
      </c>
      <c r="C3511" s="5" t="str">
        <f>VLOOKUP(A3511,'WinBUGS output'!A:C,3,FALSE)</f>
        <v>Wheel of wellness counselling</v>
      </c>
      <c r="D3511" s="5" t="str">
        <f>VLOOKUP(B3511,'WinBUGS output'!A:C,3,FALSE)</f>
        <v>CBT individual (over 15 sessions) + any TCA</v>
      </c>
      <c r="E3511" s="5" t="str">
        <f>FIXED('WinBUGS output'!N3510,2)</f>
        <v>0.34</v>
      </c>
      <c r="F3511" s="5" t="str">
        <f>FIXED('WinBUGS output'!M3510,2)</f>
        <v>-0.78</v>
      </c>
      <c r="G3511" s="5" t="str">
        <f>FIXED('WinBUGS output'!O3510,2)</f>
        <v>1.52</v>
      </c>
      <c r="H3511" s="38"/>
      <c r="I3511" s="38"/>
      <c r="J3511" s="38"/>
      <c r="X3511" s="5" t="str">
        <f t="shared" si="120"/>
        <v>Wheel of wellness counselling</v>
      </c>
      <c r="Y3511" s="5" t="str">
        <f t="shared" si="121"/>
        <v>CBT individual (over 15 sessions) + any TCA</v>
      </c>
      <c r="Z3511" s="5" t="str">
        <f>FIXED(EXP('WinBUGS output'!N3510),2)</f>
        <v>1.41</v>
      </c>
      <c r="AA3511" s="5" t="str">
        <f>FIXED(EXP('WinBUGS output'!M3510),2)</f>
        <v>0.46</v>
      </c>
      <c r="AB3511" s="5" t="str">
        <f>FIXED(EXP('WinBUGS output'!O3510),2)</f>
        <v>4.57</v>
      </c>
    </row>
    <row r="3512" spans="1:28" x14ac:dyDescent="0.25">
      <c r="A3512" s="15">
        <v>55</v>
      </c>
      <c r="B3512" s="15">
        <v>81</v>
      </c>
      <c r="C3512" s="5" t="str">
        <f>VLOOKUP(A3512,'WinBUGS output'!A:C,3,FALSE)</f>
        <v>Wheel of wellness counselling</v>
      </c>
      <c r="D3512" s="5" t="str">
        <f>VLOOKUP(B3512,'WinBUGS output'!A:C,3,FALSE)</f>
        <v>CBT individual (over 15 sessions) + imipramine</v>
      </c>
      <c r="E3512" s="5" t="str">
        <f>FIXED('WinBUGS output'!N3511,2)</f>
        <v>0.32</v>
      </c>
      <c r="F3512" s="5" t="str">
        <f>FIXED('WinBUGS output'!M3511,2)</f>
        <v>-0.87</v>
      </c>
      <c r="G3512" s="5" t="str">
        <f>FIXED('WinBUGS output'!O3511,2)</f>
        <v>1.56</v>
      </c>
      <c r="H3512" s="38"/>
      <c r="I3512" s="38"/>
      <c r="J3512" s="38"/>
      <c r="X3512" s="5" t="str">
        <f t="shared" si="120"/>
        <v>Wheel of wellness counselling</v>
      </c>
      <c r="Y3512" s="5" t="str">
        <f t="shared" si="121"/>
        <v>CBT individual (over 15 sessions) + imipramine</v>
      </c>
      <c r="Z3512" s="5" t="str">
        <f>FIXED(EXP('WinBUGS output'!N3511),2)</f>
        <v>1.38</v>
      </c>
      <c r="AA3512" s="5" t="str">
        <f>FIXED(EXP('WinBUGS output'!M3511),2)</f>
        <v>0.42</v>
      </c>
      <c r="AB3512" s="5" t="str">
        <f>FIXED(EXP('WinBUGS output'!O3511),2)</f>
        <v>4.74</v>
      </c>
    </row>
    <row r="3513" spans="1:28" x14ac:dyDescent="0.25">
      <c r="A3513" s="15">
        <v>55</v>
      </c>
      <c r="B3513" s="15">
        <v>82</v>
      </c>
      <c r="C3513" s="5" t="str">
        <f>VLOOKUP(A3513,'WinBUGS output'!A:C,3,FALSE)</f>
        <v>Wheel of wellness counselling</v>
      </c>
      <c r="D3513" s="5" t="str">
        <f>VLOOKUP(B3513,'WinBUGS output'!A:C,3,FALSE)</f>
        <v>CBT group (under 15 sessions) + imipramine</v>
      </c>
      <c r="E3513" s="5" t="str">
        <f>FIXED('WinBUGS output'!N3512,2)</f>
        <v>1.19</v>
      </c>
      <c r="F3513" s="5" t="str">
        <f>FIXED('WinBUGS output'!M3512,2)</f>
        <v>-0.45</v>
      </c>
      <c r="G3513" s="5" t="str">
        <f>FIXED('WinBUGS output'!O3512,2)</f>
        <v>2.88</v>
      </c>
      <c r="H3513" s="38"/>
      <c r="I3513" s="38"/>
      <c r="J3513" s="38"/>
      <c r="X3513" s="5" t="str">
        <f t="shared" si="120"/>
        <v>Wheel of wellness counselling</v>
      </c>
      <c r="Y3513" s="5" t="str">
        <f t="shared" si="121"/>
        <v>CBT group (under 15 sessions) + imipramine</v>
      </c>
      <c r="Z3513" s="5" t="str">
        <f>FIXED(EXP('WinBUGS output'!N3512),2)</f>
        <v>3.28</v>
      </c>
      <c r="AA3513" s="5" t="str">
        <f>FIXED(EXP('WinBUGS output'!M3512),2)</f>
        <v>0.64</v>
      </c>
      <c r="AB3513" s="5" t="str">
        <f>FIXED(EXP('WinBUGS output'!O3512),2)</f>
        <v>17.83</v>
      </c>
    </row>
    <row r="3514" spans="1:28" x14ac:dyDescent="0.25">
      <c r="A3514" s="15">
        <v>55</v>
      </c>
      <c r="B3514" s="15">
        <v>83</v>
      </c>
      <c r="C3514" s="5" t="str">
        <f>VLOOKUP(A3514,'WinBUGS output'!A:C,3,FALSE)</f>
        <v>Wheel of wellness counselling</v>
      </c>
      <c r="D3514" s="5" t="str">
        <f>VLOOKUP(B3514,'WinBUGS output'!A:C,3,FALSE)</f>
        <v>Problem solving individual + any SSRI</v>
      </c>
      <c r="E3514" s="5" t="str">
        <f>FIXED('WinBUGS output'!N3513,2)</f>
        <v>-0.48</v>
      </c>
      <c r="F3514" s="5" t="str">
        <f>FIXED('WinBUGS output'!M3513,2)</f>
        <v>-2.06</v>
      </c>
      <c r="G3514" s="5" t="str">
        <f>FIXED('WinBUGS output'!O3513,2)</f>
        <v>1.10</v>
      </c>
      <c r="H3514" s="38"/>
      <c r="I3514" s="38"/>
      <c r="J3514" s="38"/>
      <c r="X3514" s="5" t="str">
        <f t="shared" si="120"/>
        <v>Wheel of wellness counselling</v>
      </c>
      <c r="Y3514" s="5" t="str">
        <f t="shared" si="121"/>
        <v>Problem solving individual + any SSRI</v>
      </c>
      <c r="Z3514" s="5" t="str">
        <f>FIXED(EXP('WinBUGS output'!N3513),2)</f>
        <v>0.62</v>
      </c>
      <c r="AA3514" s="5" t="str">
        <f>FIXED(EXP('WinBUGS output'!M3513),2)</f>
        <v>0.13</v>
      </c>
      <c r="AB3514" s="5" t="str">
        <f>FIXED(EXP('WinBUGS output'!O3513),2)</f>
        <v>2.99</v>
      </c>
    </row>
    <row r="3515" spans="1:28" x14ac:dyDescent="0.25">
      <c r="A3515" s="15">
        <v>55</v>
      </c>
      <c r="B3515" s="15">
        <v>84</v>
      </c>
      <c r="C3515" s="5" t="str">
        <f>VLOOKUP(A3515,'WinBUGS output'!A:C,3,FALSE)</f>
        <v>Wheel of wellness counselling</v>
      </c>
      <c r="D3515" s="5" t="str">
        <f>VLOOKUP(B3515,'WinBUGS output'!A:C,3,FALSE)</f>
        <v>Supportive psychotherapy + any SSRI</v>
      </c>
      <c r="E3515" s="5" t="str">
        <f>FIXED('WinBUGS output'!N3514,2)</f>
        <v>0.26</v>
      </c>
      <c r="F3515" s="5" t="str">
        <f>FIXED('WinBUGS output'!M3514,2)</f>
        <v>-1.74</v>
      </c>
      <c r="G3515" s="5" t="str">
        <f>FIXED('WinBUGS output'!O3514,2)</f>
        <v>2.26</v>
      </c>
      <c r="H3515" s="38"/>
      <c r="I3515" s="38"/>
      <c r="J3515" s="38"/>
      <c r="X3515" s="5" t="str">
        <f t="shared" si="120"/>
        <v>Wheel of wellness counselling</v>
      </c>
      <c r="Y3515" s="5" t="str">
        <f t="shared" si="121"/>
        <v>Supportive psychotherapy + any SSRI</v>
      </c>
      <c r="Z3515" s="5" t="str">
        <f>FIXED(EXP('WinBUGS output'!N3514),2)</f>
        <v>1.30</v>
      </c>
      <c r="AA3515" s="5" t="str">
        <f>FIXED(EXP('WinBUGS output'!M3514),2)</f>
        <v>0.18</v>
      </c>
      <c r="AB3515" s="5" t="str">
        <f>FIXED(EXP('WinBUGS output'!O3514),2)</f>
        <v>9.61</v>
      </c>
    </row>
    <row r="3516" spans="1:28" x14ac:dyDescent="0.25">
      <c r="A3516" s="15">
        <v>55</v>
      </c>
      <c r="B3516" s="15">
        <v>85</v>
      </c>
      <c r="C3516" s="5" t="str">
        <f>VLOOKUP(A3516,'WinBUGS output'!A:C,3,FALSE)</f>
        <v>Wheel of wellness counselling</v>
      </c>
      <c r="D3516" s="5" t="str">
        <f>VLOOKUP(B3516,'WinBUGS output'!A:C,3,FALSE)</f>
        <v>Interpersonal psychotherapy (IPT) + any AD</v>
      </c>
      <c r="E3516" s="5" t="str">
        <f>FIXED('WinBUGS output'!N3515,2)</f>
        <v>0.11</v>
      </c>
      <c r="F3516" s="5" t="str">
        <f>FIXED('WinBUGS output'!M3515,2)</f>
        <v>-1.34</v>
      </c>
      <c r="G3516" s="5" t="str">
        <f>FIXED('WinBUGS output'!O3515,2)</f>
        <v>1.60</v>
      </c>
      <c r="H3516" s="38"/>
      <c r="I3516" s="38"/>
      <c r="J3516" s="38"/>
      <c r="X3516" s="5" t="str">
        <f t="shared" si="120"/>
        <v>Wheel of wellness counselling</v>
      </c>
      <c r="Y3516" s="5" t="str">
        <f t="shared" si="121"/>
        <v>Interpersonal psychotherapy (IPT) + any AD</v>
      </c>
      <c r="Z3516" s="5" t="str">
        <f>FIXED(EXP('WinBUGS output'!N3515),2)</f>
        <v>1.12</v>
      </c>
      <c r="AA3516" s="5" t="str">
        <f>FIXED(EXP('WinBUGS output'!M3515),2)</f>
        <v>0.26</v>
      </c>
      <c r="AB3516" s="5" t="str">
        <f>FIXED(EXP('WinBUGS output'!O3515),2)</f>
        <v>4.97</v>
      </c>
    </row>
    <row r="3517" spans="1:28" x14ac:dyDescent="0.25">
      <c r="A3517" s="15">
        <v>55</v>
      </c>
      <c r="B3517" s="15">
        <v>86</v>
      </c>
      <c r="C3517" s="5" t="str">
        <f>VLOOKUP(A3517,'WinBUGS output'!A:C,3,FALSE)</f>
        <v>Wheel of wellness counselling</v>
      </c>
      <c r="D3517" s="5" t="str">
        <f>VLOOKUP(B3517,'WinBUGS output'!A:C,3,FALSE)</f>
        <v>Interpersonal psychotherapy (IPT) + imipramine</v>
      </c>
      <c r="E3517" s="5" t="str">
        <f>FIXED('WinBUGS output'!N3516,2)</f>
        <v>0.01</v>
      </c>
      <c r="F3517" s="5" t="str">
        <f>FIXED('WinBUGS output'!M3516,2)</f>
        <v>-1.57</v>
      </c>
      <c r="G3517" s="5" t="str">
        <f>FIXED('WinBUGS output'!O3516,2)</f>
        <v>1.61</v>
      </c>
      <c r="H3517" s="38"/>
      <c r="I3517" s="38"/>
      <c r="J3517" s="38"/>
      <c r="X3517" s="5" t="str">
        <f t="shared" si="120"/>
        <v>Wheel of wellness counselling</v>
      </c>
      <c r="Y3517" s="5" t="str">
        <f t="shared" si="121"/>
        <v>Interpersonal psychotherapy (IPT) + imipramine</v>
      </c>
      <c r="Z3517" s="5" t="str">
        <f>FIXED(EXP('WinBUGS output'!N3516),2)</f>
        <v>1.01</v>
      </c>
      <c r="AA3517" s="5" t="str">
        <f>FIXED(EXP('WinBUGS output'!M3516),2)</f>
        <v>0.21</v>
      </c>
      <c r="AB3517" s="5" t="str">
        <f>FIXED(EXP('WinBUGS output'!O3516),2)</f>
        <v>5.00</v>
      </c>
    </row>
    <row r="3518" spans="1:28" x14ac:dyDescent="0.25">
      <c r="A3518" s="15">
        <v>55</v>
      </c>
      <c r="B3518" s="15">
        <v>87</v>
      </c>
      <c r="C3518" s="5" t="str">
        <f>VLOOKUP(A3518,'WinBUGS output'!A:C,3,FALSE)</f>
        <v>Wheel of wellness counselling</v>
      </c>
      <c r="D3518" s="5" t="str">
        <f>VLOOKUP(B3518,'WinBUGS output'!A:C,3,FALSE)</f>
        <v>Short-term psychodynamic psychotherapy individual + Any AD</v>
      </c>
      <c r="E3518" s="5" t="str">
        <f>FIXED('WinBUGS output'!N3517,2)</f>
        <v>0.75</v>
      </c>
      <c r="F3518" s="5" t="str">
        <f>FIXED('WinBUGS output'!M3517,2)</f>
        <v>-0.36</v>
      </c>
      <c r="G3518" s="5" t="str">
        <f>FIXED('WinBUGS output'!O3517,2)</f>
        <v>1.96</v>
      </c>
      <c r="H3518" s="38"/>
      <c r="I3518" s="38"/>
      <c r="J3518" s="38"/>
      <c r="X3518" s="5" t="str">
        <f t="shared" si="120"/>
        <v>Wheel of wellness counselling</v>
      </c>
      <c r="Y3518" s="5" t="str">
        <f t="shared" si="121"/>
        <v>Short-term psychodynamic psychotherapy individual + Any AD</v>
      </c>
      <c r="Z3518" s="5" t="str">
        <f>FIXED(EXP('WinBUGS output'!N3517),2)</f>
        <v>2.13</v>
      </c>
      <c r="AA3518" s="5" t="str">
        <f>FIXED(EXP('WinBUGS output'!M3517),2)</f>
        <v>0.69</v>
      </c>
      <c r="AB3518" s="5" t="str">
        <f>FIXED(EXP('WinBUGS output'!O3517),2)</f>
        <v>7.11</v>
      </c>
    </row>
    <row r="3519" spans="1:28" x14ac:dyDescent="0.25">
      <c r="A3519" s="15">
        <v>55</v>
      </c>
      <c r="B3519" s="15">
        <v>88</v>
      </c>
      <c r="C3519" s="5" t="str">
        <f>VLOOKUP(A3519,'WinBUGS output'!A:C,3,FALSE)</f>
        <v>Wheel of wellness counselling</v>
      </c>
      <c r="D3519" s="5" t="str">
        <f>VLOOKUP(B3519,'WinBUGS output'!A:C,3,FALSE)</f>
        <v>Short-term psychodynamic psychotherapy individual + any SSRI</v>
      </c>
      <c r="E3519" s="5" t="str">
        <f>FIXED('WinBUGS output'!N3518,2)</f>
        <v>0.74</v>
      </c>
      <c r="F3519" s="5" t="str">
        <f>FIXED('WinBUGS output'!M3518,2)</f>
        <v>-0.57</v>
      </c>
      <c r="G3519" s="5" t="str">
        <f>FIXED('WinBUGS output'!O3518,2)</f>
        <v>2.11</v>
      </c>
      <c r="H3519" s="38"/>
      <c r="I3519" s="38"/>
      <c r="J3519" s="38"/>
      <c r="X3519" s="5" t="str">
        <f t="shared" si="120"/>
        <v>Wheel of wellness counselling</v>
      </c>
      <c r="Y3519" s="5" t="str">
        <f t="shared" si="121"/>
        <v>Short-term psychodynamic psychotherapy individual + any SSRI</v>
      </c>
      <c r="Z3519" s="5" t="str">
        <f>FIXED(EXP('WinBUGS output'!N3518),2)</f>
        <v>2.09</v>
      </c>
      <c r="AA3519" s="5" t="str">
        <f>FIXED(EXP('WinBUGS output'!M3518),2)</f>
        <v>0.57</v>
      </c>
      <c r="AB3519" s="5" t="str">
        <f>FIXED(EXP('WinBUGS output'!O3518),2)</f>
        <v>8.25</v>
      </c>
    </row>
    <row r="3520" spans="1:28" x14ac:dyDescent="0.25">
      <c r="A3520" s="15">
        <v>55</v>
      </c>
      <c r="B3520" s="15">
        <v>89</v>
      </c>
      <c r="C3520" s="5" t="str">
        <f>VLOOKUP(A3520,'WinBUGS output'!A:C,3,FALSE)</f>
        <v>Wheel of wellness counselling</v>
      </c>
      <c r="D3520" s="5" t="str">
        <f>VLOOKUP(B3520,'WinBUGS output'!A:C,3,FALSE)</f>
        <v>CBT individual (over 15 sessions) + Pill placebo</v>
      </c>
      <c r="E3520" s="5" t="str">
        <f>FIXED('WinBUGS output'!N3519,2)</f>
        <v>-0.83</v>
      </c>
      <c r="F3520" s="5" t="str">
        <f>FIXED('WinBUGS output'!M3519,2)</f>
        <v>-2.35</v>
      </c>
      <c r="G3520" s="5" t="str">
        <f>FIXED('WinBUGS output'!O3519,2)</f>
        <v>0.64</v>
      </c>
      <c r="H3520" s="38"/>
      <c r="I3520" s="38"/>
      <c r="J3520" s="38"/>
      <c r="X3520" s="5" t="str">
        <f t="shared" si="120"/>
        <v>Wheel of wellness counselling</v>
      </c>
      <c r="Y3520" s="5" t="str">
        <f t="shared" si="121"/>
        <v>CBT individual (over 15 sessions) + Pill placebo</v>
      </c>
      <c r="Z3520" s="5" t="str">
        <f>FIXED(EXP('WinBUGS output'!N3519),2)</f>
        <v>0.43</v>
      </c>
      <c r="AA3520" s="5" t="str">
        <f>FIXED(EXP('WinBUGS output'!M3519),2)</f>
        <v>0.10</v>
      </c>
      <c r="AB3520" s="5" t="str">
        <f>FIXED(EXP('WinBUGS output'!O3519),2)</f>
        <v>1.90</v>
      </c>
    </row>
    <row r="3521" spans="1:28" x14ac:dyDescent="0.25">
      <c r="A3521" s="15">
        <v>55</v>
      </c>
      <c r="B3521" s="15">
        <v>90</v>
      </c>
      <c r="C3521" s="5" t="str">
        <f>VLOOKUP(A3521,'WinBUGS output'!A:C,3,FALSE)</f>
        <v>Wheel of wellness counselling</v>
      </c>
      <c r="D3521" s="5" t="str">
        <f>VLOOKUP(B3521,'WinBUGS output'!A:C,3,FALSE)</f>
        <v xml:space="preserve">Interpersonal psychotherapy (IPT) + Pill placebo </v>
      </c>
      <c r="E3521" s="5" t="str">
        <f>FIXED('WinBUGS output'!N3520,2)</f>
        <v>-0.66</v>
      </c>
      <c r="F3521" s="5" t="str">
        <f>FIXED('WinBUGS output'!M3520,2)</f>
        <v>-2.05</v>
      </c>
      <c r="G3521" s="5" t="str">
        <f>FIXED('WinBUGS output'!O3520,2)</f>
        <v>0.74</v>
      </c>
      <c r="H3521" s="38"/>
      <c r="I3521" s="38"/>
      <c r="J3521" s="38"/>
      <c r="X3521" s="5" t="str">
        <f t="shared" si="120"/>
        <v>Wheel of wellness counselling</v>
      </c>
      <c r="Y3521" s="5" t="str">
        <f t="shared" si="121"/>
        <v xml:space="preserve">Interpersonal psychotherapy (IPT) + Pill placebo </v>
      </c>
      <c r="Z3521" s="5" t="str">
        <f>FIXED(EXP('WinBUGS output'!N3520),2)</f>
        <v>0.52</v>
      </c>
      <c r="AA3521" s="5" t="str">
        <f>FIXED(EXP('WinBUGS output'!M3520),2)</f>
        <v>0.13</v>
      </c>
      <c r="AB3521" s="5" t="str">
        <f>FIXED(EXP('WinBUGS output'!O3520),2)</f>
        <v>2.10</v>
      </c>
    </row>
    <row r="3522" spans="1:28" x14ac:dyDescent="0.25">
      <c r="A3522" s="15">
        <v>55</v>
      </c>
      <c r="B3522" s="15">
        <v>91</v>
      </c>
      <c r="C3522" s="5" t="str">
        <f>VLOOKUP(A3522,'WinBUGS output'!A:C,3,FALSE)</f>
        <v>Wheel of wellness counselling</v>
      </c>
      <c r="D3522" s="5" t="str">
        <f>VLOOKUP(B3522,'WinBUGS output'!A:C,3,FALSE)</f>
        <v>Exercise + CBT individual (under 15 sessions)</v>
      </c>
      <c r="E3522" s="5" t="str">
        <f>FIXED('WinBUGS output'!N3521,2)</f>
        <v>-0.09</v>
      </c>
      <c r="F3522" s="5" t="str">
        <f>FIXED('WinBUGS output'!M3521,2)</f>
        <v>-1.39</v>
      </c>
      <c r="G3522" s="5" t="str">
        <f>FIXED('WinBUGS output'!O3521,2)</f>
        <v>1.20</v>
      </c>
      <c r="H3522" s="38"/>
      <c r="I3522" s="38"/>
      <c r="J3522" s="38"/>
      <c r="X3522" s="5" t="str">
        <f t="shared" si="120"/>
        <v>Wheel of wellness counselling</v>
      </c>
      <c r="Y3522" s="5" t="str">
        <f t="shared" si="121"/>
        <v>Exercise + CBT individual (under 15 sessions)</v>
      </c>
      <c r="Z3522" s="5" t="str">
        <f>FIXED(EXP('WinBUGS output'!N3521),2)</f>
        <v>0.92</v>
      </c>
      <c r="AA3522" s="5" t="str">
        <f>FIXED(EXP('WinBUGS output'!M3521),2)</f>
        <v>0.25</v>
      </c>
      <c r="AB3522" s="5" t="str">
        <f>FIXED(EXP('WinBUGS output'!O3521),2)</f>
        <v>3.33</v>
      </c>
    </row>
    <row r="3523" spans="1:28" x14ac:dyDescent="0.25">
      <c r="A3523" s="15">
        <v>55</v>
      </c>
      <c r="B3523" s="15">
        <v>92</v>
      </c>
      <c r="C3523" s="5" t="str">
        <f>VLOOKUP(A3523,'WinBUGS output'!A:C,3,FALSE)</f>
        <v>Wheel of wellness counselling</v>
      </c>
      <c r="D3523" s="5" t="str">
        <f>VLOOKUP(B3523,'WinBUGS output'!A:C,3,FALSE)</f>
        <v>Exercise + Sertraline</v>
      </c>
      <c r="E3523" s="5" t="str">
        <f>FIXED('WinBUGS output'!N3522,2)</f>
        <v>0.03</v>
      </c>
      <c r="F3523" s="5" t="str">
        <f>FIXED('WinBUGS output'!M3522,2)</f>
        <v>-1.04</v>
      </c>
      <c r="G3523" s="5" t="str">
        <f>FIXED('WinBUGS output'!O3522,2)</f>
        <v>1.17</v>
      </c>
      <c r="H3523" s="38"/>
      <c r="I3523" s="38"/>
      <c r="J3523" s="38"/>
      <c r="X3523" s="5" t="str">
        <f t="shared" si="120"/>
        <v>Wheel of wellness counselling</v>
      </c>
      <c r="Y3523" s="5" t="str">
        <f t="shared" si="121"/>
        <v>Exercise + Sertraline</v>
      </c>
      <c r="Z3523" s="5" t="str">
        <f>FIXED(EXP('WinBUGS output'!N3522),2)</f>
        <v>1.03</v>
      </c>
      <c r="AA3523" s="5" t="str">
        <f>FIXED(EXP('WinBUGS output'!M3522),2)</f>
        <v>0.35</v>
      </c>
      <c r="AB3523" s="5" t="str">
        <f>FIXED(EXP('WinBUGS output'!O3522),2)</f>
        <v>3.21</v>
      </c>
    </row>
    <row r="3524" spans="1:28" x14ac:dyDescent="0.25">
      <c r="A3524" s="15">
        <v>56</v>
      </c>
      <c r="B3524" s="15">
        <v>57</v>
      </c>
      <c r="C3524" s="5" t="str">
        <f>VLOOKUP(A3524,'WinBUGS output'!A:C,3,FALSE)</f>
        <v>Problem solving group</v>
      </c>
      <c r="D3524" s="5" t="str">
        <f>VLOOKUP(B3524,'WinBUGS output'!A:C,3,FALSE)</f>
        <v>Problem solving individual</v>
      </c>
      <c r="E3524" s="5" t="str">
        <f>FIXED('WinBUGS output'!N3523,2)</f>
        <v>-0.07</v>
      </c>
      <c r="F3524" s="5" t="str">
        <f>FIXED('WinBUGS output'!M3523,2)</f>
        <v>-1.03</v>
      </c>
      <c r="G3524" s="5" t="str">
        <f>FIXED('WinBUGS output'!O3523,2)</f>
        <v>0.73</v>
      </c>
      <c r="H3524" s="38"/>
      <c r="I3524" s="38"/>
      <c r="J3524" s="38"/>
      <c r="X3524" s="5" t="str">
        <f t="shared" si="120"/>
        <v>Problem solving group</v>
      </c>
      <c r="Y3524" s="5" t="str">
        <f t="shared" si="121"/>
        <v>Problem solving individual</v>
      </c>
      <c r="Z3524" s="5" t="str">
        <f>FIXED(EXP('WinBUGS output'!N3523),2)</f>
        <v>0.93</v>
      </c>
      <c r="AA3524" s="5" t="str">
        <f>FIXED(EXP('WinBUGS output'!M3523),2)</f>
        <v>0.36</v>
      </c>
      <c r="AB3524" s="5" t="str">
        <f>FIXED(EXP('WinBUGS output'!O3523),2)</f>
        <v>2.08</v>
      </c>
    </row>
    <row r="3525" spans="1:28" x14ac:dyDescent="0.25">
      <c r="A3525" s="15">
        <v>56</v>
      </c>
      <c r="B3525" s="15">
        <v>58</v>
      </c>
      <c r="C3525" s="5" t="str">
        <f>VLOOKUP(A3525,'WinBUGS output'!A:C,3,FALSE)</f>
        <v>Problem solving group</v>
      </c>
      <c r="D3525" s="5" t="str">
        <f>VLOOKUP(B3525,'WinBUGS output'!A:C,3,FALSE)</f>
        <v>Problem solving individual + TAU</v>
      </c>
      <c r="E3525" s="5" t="str">
        <f>FIXED('WinBUGS output'!N3524,2)</f>
        <v>-0.14</v>
      </c>
      <c r="F3525" s="5" t="str">
        <f>FIXED('WinBUGS output'!M3524,2)</f>
        <v>-1.22</v>
      </c>
      <c r="G3525" s="5" t="str">
        <f>FIXED('WinBUGS output'!O3524,2)</f>
        <v>0.65</v>
      </c>
      <c r="H3525" s="38"/>
      <c r="I3525" s="38"/>
      <c r="J3525" s="38"/>
      <c r="X3525" s="5" t="str">
        <f t="shared" ref="X3525:X3588" si="122">C3525</f>
        <v>Problem solving group</v>
      </c>
      <c r="Y3525" s="5" t="str">
        <f t="shared" ref="Y3525:Y3588" si="123">D3525</f>
        <v>Problem solving individual + TAU</v>
      </c>
      <c r="Z3525" s="5" t="str">
        <f>FIXED(EXP('WinBUGS output'!N3524),2)</f>
        <v>0.87</v>
      </c>
      <c r="AA3525" s="5" t="str">
        <f>FIXED(EXP('WinBUGS output'!M3524),2)</f>
        <v>0.30</v>
      </c>
      <c r="AB3525" s="5" t="str">
        <f>FIXED(EXP('WinBUGS output'!O3524),2)</f>
        <v>1.91</v>
      </c>
    </row>
    <row r="3526" spans="1:28" x14ac:dyDescent="0.25">
      <c r="A3526" s="15">
        <v>56</v>
      </c>
      <c r="B3526" s="15">
        <v>59</v>
      </c>
      <c r="C3526" s="5" t="str">
        <f>VLOOKUP(A3526,'WinBUGS output'!A:C,3,FALSE)</f>
        <v>Problem solving group</v>
      </c>
      <c r="D3526" s="5" t="str">
        <f>VLOOKUP(B3526,'WinBUGS output'!A:C,3,FALSE)</f>
        <v>Problem solving individual + enhanced TAU</v>
      </c>
      <c r="E3526" s="5" t="str">
        <f>FIXED('WinBUGS output'!N3525,2)</f>
        <v>0.02</v>
      </c>
      <c r="F3526" s="5" t="str">
        <f>FIXED('WinBUGS output'!M3525,2)</f>
        <v>-0.90</v>
      </c>
      <c r="G3526" s="5" t="str">
        <f>FIXED('WinBUGS output'!O3525,2)</f>
        <v>0.98</v>
      </c>
      <c r="H3526" s="38"/>
      <c r="I3526" s="38"/>
      <c r="J3526" s="38"/>
      <c r="X3526" s="5" t="str">
        <f t="shared" si="122"/>
        <v>Problem solving group</v>
      </c>
      <c r="Y3526" s="5" t="str">
        <f t="shared" si="123"/>
        <v>Problem solving individual + enhanced TAU</v>
      </c>
      <c r="Z3526" s="5" t="str">
        <f>FIXED(EXP('WinBUGS output'!N3525),2)</f>
        <v>1.02</v>
      </c>
      <c r="AA3526" s="5" t="str">
        <f>FIXED(EXP('WinBUGS output'!M3525),2)</f>
        <v>0.41</v>
      </c>
      <c r="AB3526" s="5" t="str">
        <f>FIXED(EXP('WinBUGS output'!O3525),2)</f>
        <v>2.67</v>
      </c>
    </row>
    <row r="3527" spans="1:28" x14ac:dyDescent="0.25">
      <c r="A3527" s="15">
        <v>56</v>
      </c>
      <c r="B3527" s="15">
        <v>60</v>
      </c>
      <c r="C3527" s="5" t="str">
        <f>VLOOKUP(A3527,'WinBUGS output'!A:C,3,FALSE)</f>
        <v>Problem solving group</v>
      </c>
      <c r="D3527" s="5" t="str">
        <f>VLOOKUP(B3527,'WinBUGS output'!A:C,3,FALSE)</f>
        <v>Behavioural activation (BA)</v>
      </c>
      <c r="E3527" s="5" t="str">
        <f>FIXED('WinBUGS output'!N3526,2)</f>
        <v>-0.36</v>
      </c>
      <c r="F3527" s="5" t="str">
        <f>FIXED('WinBUGS output'!M3526,2)</f>
        <v>-1.57</v>
      </c>
      <c r="G3527" s="5" t="str">
        <f>FIXED('WinBUGS output'!O3526,2)</f>
        <v>0.79</v>
      </c>
      <c r="H3527" s="38"/>
      <c r="I3527" s="38"/>
      <c r="J3527" s="38"/>
      <c r="X3527" s="5" t="str">
        <f t="shared" si="122"/>
        <v>Problem solving group</v>
      </c>
      <c r="Y3527" s="5" t="str">
        <f t="shared" si="123"/>
        <v>Behavioural activation (BA)</v>
      </c>
      <c r="Z3527" s="5" t="str">
        <f>FIXED(EXP('WinBUGS output'!N3526),2)</f>
        <v>0.70</v>
      </c>
      <c r="AA3527" s="5" t="str">
        <f>FIXED(EXP('WinBUGS output'!M3526),2)</f>
        <v>0.21</v>
      </c>
      <c r="AB3527" s="5" t="str">
        <f>FIXED(EXP('WinBUGS output'!O3526),2)</f>
        <v>2.20</v>
      </c>
    </row>
    <row r="3528" spans="1:28" x14ac:dyDescent="0.25">
      <c r="A3528" s="15">
        <v>56</v>
      </c>
      <c r="B3528" s="15">
        <v>61</v>
      </c>
      <c r="C3528" s="5" t="str">
        <f>VLOOKUP(A3528,'WinBUGS output'!A:C,3,FALSE)</f>
        <v>Problem solving group</v>
      </c>
      <c r="D3528" s="5" t="str">
        <f>VLOOKUP(B3528,'WinBUGS output'!A:C,3,FALSE)</f>
        <v>Behavioural activation (BA) + TAU</v>
      </c>
      <c r="E3528" s="5" t="str">
        <f>FIXED('WinBUGS output'!N3527,2)</f>
        <v>-0.11</v>
      </c>
      <c r="F3528" s="5" t="str">
        <f>FIXED('WinBUGS output'!M3527,2)</f>
        <v>-1.47</v>
      </c>
      <c r="G3528" s="5" t="str">
        <f>FIXED('WinBUGS output'!O3527,2)</f>
        <v>1.25</v>
      </c>
      <c r="H3528" s="38"/>
      <c r="I3528" s="38"/>
      <c r="J3528" s="38"/>
      <c r="X3528" s="5" t="str">
        <f t="shared" si="122"/>
        <v>Problem solving group</v>
      </c>
      <c r="Y3528" s="5" t="str">
        <f t="shared" si="123"/>
        <v>Behavioural activation (BA) + TAU</v>
      </c>
      <c r="Z3528" s="5" t="str">
        <f>FIXED(EXP('WinBUGS output'!N3527),2)</f>
        <v>0.90</v>
      </c>
      <c r="AA3528" s="5" t="str">
        <f>FIXED(EXP('WinBUGS output'!M3527),2)</f>
        <v>0.23</v>
      </c>
      <c r="AB3528" s="5" t="str">
        <f>FIXED(EXP('WinBUGS output'!O3527),2)</f>
        <v>3.49</v>
      </c>
    </row>
    <row r="3529" spans="1:28" x14ac:dyDescent="0.25">
      <c r="A3529" s="15">
        <v>56</v>
      </c>
      <c r="B3529" s="15">
        <v>62</v>
      </c>
      <c r="C3529" s="5" t="str">
        <f>VLOOKUP(A3529,'WinBUGS output'!A:C,3,FALSE)</f>
        <v>Problem solving group</v>
      </c>
      <c r="D3529" s="5" t="str">
        <f>VLOOKUP(B3529,'WinBUGS output'!A:C,3,FALSE)</f>
        <v>Behavioural therapy (Lewinsohn 1976)</v>
      </c>
      <c r="E3529" s="5" t="str">
        <f>FIXED('WinBUGS output'!N3528,2)</f>
        <v>0.08</v>
      </c>
      <c r="F3529" s="5" t="str">
        <f>FIXED('WinBUGS output'!M3528,2)</f>
        <v>-1.28</v>
      </c>
      <c r="G3529" s="5" t="str">
        <f>FIXED('WinBUGS output'!O3528,2)</f>
        <v>1.49</v>
      </c>
      <c r="H3529" s="38"/>
      <c r="I3529" s="38"/>
      <c r="J3529" s="38"/>
      <c r="X3529" s="5" t="str">
        <f t="shared" si="122"/>
        <v>Problem solving group</v>
      </c>
      <c r="Y3529" s="5" t="str">
        <f t="shared" si="123"/>
        <v>Behavioural therapy (Lewinsohn 1976)</v>
      </c>
      <c r="Z3529" s="5" t="str">
        <f>FIXED(EXP('WinBUGS output'!N3528),2)</f>
        <v>1.08</v>
      </c>
      <c r="AA3529" s="5" t="str">
        <f>FIXED(EXP('WinBUGS output'!M3528),2)</f>
        <v>0.28</v>
      </c>
      <c r="AB3529" s="5" t="str">
        <f>FIXED(EXP('WinBUGS output'!O3528),2)</f>
        <v>4.44</v>
      </c>
    </row>
    <row r="3530" spans="1:28" x14ac:dyDescent="0.25">
      <c r="A3530" s="15">
        <v>56</v>
      </c>
      <c r="B3530" s="15">
        <v>63</v>
      </c>
      <c r="C3530" s="5" t="str">
        <f>VLOOKUP(A3530,'WinBUGS output'!A:C,3,FALSE)</f>
        <v>Problem solving group</v>
      </c>
      <c r="D3530" s="5" t="str">
        <f>VLOOKUP(B3530,'WinBUGS output'!A:C,3,FALSE)</f>
        <v>Coping with Depression course (individual)</v>
      </c>
      <c r="E3530" s="5" t="str">
        <f>FIXED('WinBUGS output'!N3529,2)</f>
        <v>-0.11</v>
      </c>
      <c r="F3530" s="5" t="str">
        <f>FIXED('WinBUGS output'!M3529,2)</f>
        <v>-1.51</v>
      </c>
      <c r="G3530" s="5" t="str">
        <f>FIXED('WinBUGS output'!O3529,2)</f>
        <v>1.28</v>
      </c>
      <c r="H3530" s="38"/>
      <c r="I3530" s="38"/>
      <c r="J3530" s="38"/>
      <c r="X3530" s="5" t="str">
        <f t="shared" si="122"/>
        <v>Problem solving group</v>
      </c>
      <c r="Y3530" s="5" t="str">
        <f t="shared" si="123"/>
        <v>Coping with Depression course (individual)</v>
      </c>
      <c r="Z3530" s="5" t="str">
        <f>FIXED(EXP('WinBUGS output'!N3529),2)</f>
        <v>0.89</v>
      </c>
      <c r="AA3530" s="5" t="str">
        <f>FIXED(EXP('WinBUGS output'!M3529),2)</f>
        <v>0.22</v>
      </c>
      <c r="AB3530" s="5" t="str">
        <f>FIXED(EXP('WinBUGS output'!O3529),2)</f>
        <v>3.58</v>
      </c>
    </row>
    <row r="3531" spans="1:28" x14ac:dyDescent="0.25">
      <c r="A3531" s="15">
        <v>56</v>
      </c>
      <c r="B3531" s="15">
        <v>64</v>
      </c>
      <c r="C3531" s="5" t="str">
        <f>VLOOKUP(A3531,'WinBUGS output'!A:C,3,FALSE)</f>
        <v>Problem solving group</v>
      </c>
      <c r="D3531" s="5" t="str">
        <f>VLOOKUP(B3531,'WinBUGS output'!A:C,3,FALSE)</f>
        <v>CBT individual (under 15 sessions)</v>
      </c>
      <c r="E3531" s="5" t="str">
        <f>FIXED('WinBUGS output'!N3530,2)</f>
        <v>-0.01</v>
      </c>
      <c r="F3531" s="5" t="str">
        <f>FIXED('WinBUGS output'!M3530,2)</f>
        <v>-1.00</v>
      </c>
      <c r="G3531" s="5" t="str">
        <f>FIXED('WinBUGS output'!O3530,2)</f>
        <v>0.92</v>
      </c>
      <c r="H3531" s="38"/>
      <c r="I3531" s="38"/>
      <c r="J3531" s="38"/>
      <c r="X3531" s="5" t="str">
        <f t="shared" si="122"/>
        <v>Problem solving group</v>
      </c>
      <c r="Y3531" s="5" t="str">
        <f t="shared" si="123"/>
        <v>CBT individual (under 15 sessions)</v>
      </c>
      <c r="Z3531" s="5" t="str">
        <f>FIXED(EXP('WinBUGS output'!N3530),2)</f>
        <v>0.99</v>
      </c>
      <c r="AA3531" s="5" t="str">
        <f>FIXED(EXP('WinBUGS output'!M3530),2)</f>
        <v>0.37</v>
      </c>
      <c r="AB3531" s="5" t="str">
        <f>FIXED(EXP('WinBUGS output'!O3530),2)</f>
        <v>2.52</v>
      </c>
    </row>
    <row r="3532" spans="1:28" x14ac:dyDescent="0.25">
      <c r="A3532" s="15">
        <v>56</v>
      </c>
      <c r="B3532" s="15">
        <v>65</v>
      </c>
      <c r="C3532" s="5" t="str">
        <f>VLOOKUP(A3532,'WinBUGS output'!A:C,3,FALSE)</f>
        <v>Problem solving group</v>
      </c>
      <c r="D3532" s="5" t="str">
        <f>VLOOKUP(B3532,'WinBUGS output'!A:C,3,FALSE)</f>
        <v>CBT individual (under 15 sessions) + TAU</v>
      </c>
      <c r="E3532" s="5" t="str">
        <f>FIXED('WinBUGS output'!N3531,2)</f>
        <v>0.06</v>
      </c>
      <c r="F3532" s="5" t="str">
        <f>FIXED('WinBUGS output'!M3531,2)</f>
        <v>-1.00</v>
      </c>
      <c r="G3532" s="5" t="str">
        <f>FIXED('WinBUGS output'!O3531,2)</f>
        <v>1.10</v>
      </c>
      <c r="H3532" s="38"/>
      <c r="I3532" s="38"/>
      <c r="J3532" s="38"/>
      <c r="X3532" s="5" t="str">
        <f t="shared" si="122"/>
        <v>Problem solving group</v>
      </c>
      <c r="Y3532" s="5" t="str">
        <f t="shared" si="123"/>
        <v>CBT individual (under 15 sessions) + TAU</v>
      </c>
      <c r="Z3532" s="5" t="str">
        <f>FIXED(EXP('WinBUGS output'!N3531),2)</f>
        <v>1.06</v>
      </c>
      <c r="AA3532" s="5" t="str">
        <f>FIXED(EXP('WinBUGS output'!M3531),2)</f>
        <v>0.37</v>
      </c>
      <c r="AB3532" s="5" t="str">
        <f>FIXED(EXP('WinBUGS output'!O3531),2)</f>
        <v>3.00</v>
      </c>
    </row>
    <row r="3533" spans="1:28" x14ac:dyDescent="0.25">
      <c r="A3533" s="15">
        <v>56</v>
      </c>
      <c r="B3533" s="15">
        <v>66</v>
      </c>
      <c r="C3533" s="5" t="str">
        <f>VLOOKUP(A3533,'WinBUGS output'!A:C,3,FALSE)</f>
        <v>Problem solving group</v>
      </c>
      <c r="D3533" s="5" t="str">
        <f>VLOOKUP(B3533,'WinBUGS output'!A:C,3,FALSE)</f>
        <v>CBT individual (over 15 sessions)</v>
      </c>
      <c r="E3533" s="5" t="str">
        <f>FIXED('WinBUGS output'!N3532,2)</f>
        <v>-0.06</v>
      </c>
      <c r="F3533" s="5" t="str">
        <f>FIXED('WinBUGS output'!M3532,2)</f>
        <v>-1.05</v>
      </c>
      <c r="G3533" s="5" t="str">
        <f>FIXED('WinBUGS output'!O3532,2)</f>
        <v>0.85</v>
      </c>
      <c r="H3533" s="38"/>
      <c r="I3533" s="38"/>
      <c r="J3533" s="38"/>
      <c r="X3533" s="5" t="str">
        <f t="shared" si="122"/>
        <v>Problem solving group</v>
      </c>
      <c r="Y3533" s="5" t="str">
        <f t="shared" si="123"/>
        <v>CBT individual (over 15 sessions)</v>
      </c>
      <c r="Z3533" s="5" t="str">
        <f>FIXED(EXP('WinBUGS output'!N3532),2)</f>
        <v>0.94</v>
      </c>
      <c r="AA3533" s="5" t="str">
        <f>FIXED(EXP('WinBUGS output'!M3532),2)</f>
        <v>0.35</v>
      </c>
      <c r="AB3533" s="5" t="str">
        <f>FIXED(EXP('WinBUGS output'!O3532),2)</f>
        <v>2.33</v>
      </c>
    </row>
    <row r="3534" spans="1:28" x14ac:dyDescent="0.25">
      <c r="A3534" s="15">
        <v>56</v>
      </c>
      <c r="B3534" s="15">
        <v>67</v>
      </c>
      <c r="C3534" s="5" t="str">
        <f>VLOOKUP(A3534,'WinBUGS output'!A:C,3,FALSE)</f>
        <v>Problem solving group</v>
      </c>
      <c r="D3534" s="5" t="str">
        <f>VLOOKUP(B3534,'WinBUGS output'!A:C,3,FALSE)</f>
        <v>CBT individual (over 15 sessions) + TAU</v>
      </c>
      <c r="E3534" s="5" t="str">
        <f>FIXED('WinBUGS output'!N3533,2)</f>
        <v>-0.09</v>
      </c>
      <c r="F3534" s="5" t="str">
        <f>FIXED('WinBUGS output'!M3533,2)</f>
        <v>-1.23</v>
      </c>
      <c r="G3534" s="5" t="str">
        <f>FIXED('WinBUGS output'!O3533,2)</f>
        <v>0.97</v>
      </c>
      <c r="H3534" s="38"/>
      <c r="I3534" s="38"/>
      <c r="J3534" s="38"/>
      <c r="X3534" s="5" t="str">
        <f t="shared" si="122"/>
        <v>Problem solving group</v>
      </c>
      <c r="Y3534" s="5" t="str">
        <f t="shared" si="123"/>
        <v>CBT individual (over 15 sessions) + TAU</v>
      </c>
      <c r="Z3534" s="5" t="str">
        <f>FIXED(EXP('WinBUGS output'!N3533),2)</f>
        <v>0.91</v>
      </c>
      <c r="AA3534" s="5" t="str">
        <f>FIXED(EXP('WinBUGS output'!M3533),2)</f>
        <v>0.29</v>
      </c>
      <c r="AB3534" s="5" t="str">
        <f>FIXED(EXP('WinBUGS output'!O3533),2)</f>
        <v>2.63</v>
      </c>
    </row>
    <row r="3535" spans="1:28" x14ac:dyDescent="0.25">
      <c r="A3535" s="15">
        <v>56</v>
      </c>
      <c r="B3535" s="15">
        <v>68</v>
      </c>
      <c r="C3535" s="5" t="str">
        <f>VLOOKUP(A3535,'WinBUGS output'!A:C,3,FALSE)</f>
        <v>Problem solving group</v>
      </c>
      <c r="D3535" s="5" t="str">
        <f>VLOOKUP(B3535,'WinBUGS output'!A:C,3,FALSE)</f>
        <v>Rational emotive behaviour therapy (REBT) individual</v>
      </c>
      <c r="E3535" s="5" t="str">
        <f>FIXED('WinBUGS output'!N3534,2)</f>
        <v>-0.10</v>
      </c>
      <c r="F3535" s="5" t="str">
        <f>FIXED('WinBUGS output'!M3534,2)</f>
        <v>-1.23</v>
      </c>
      <c r="G3535" s="5" t="str">
        <f>FIXED('WinBUGS output'!O3534,2)</f>
        <v>0.94</v>
      </c>
      <c r="H3535" s="38"/>
      <c r="I3535" s="38"/>
      <c r="J3535" s="38"/>
      <c r="X3535" s="5" t="str">
        <f t="shared" si="122"/>
        <v>Problem solving group</v>
      </c>
      <c r="Y3535" s="5" t="str">
        <f t="shared" si="123"/>
        <v>Rational emotive behaviour therapy (REBT) individual</v>
      </c>
      <c r="Z3535" s="5" t="str">
        <f>FIXED(EXP('WinBUGS output'!N3534),2)</f>
        <v>0.90</v>
      </c>
      <c r="AA3535" s="5" t="str">
        <f>FIXED(EXP('WinBUGS output'!M3534),2)</f>
        <v>0.29</v>
      </c>
      <c r="AB3535" s="5" t="str">
        <f>FIXED(EXP('WinBUGS output'!O3534),2)</f>
        <v>2.55</v>
      </c>
    </row>
    <row r="3536" spans="1:28" x14ac:dyDescent="0.25">
      <c r="A3536" s="15">
        <v>56</v>
      </c>
      <c r="B3536" s="15">
        <v>69</v>
      </c>
      <c r="C3536" s="5" t="str">
        <f>VLOOKUP(A3536,'WinBUGS output'!A:C,3,FALSE)</f>
        <v>Problem solving group</v>
      </c>
      <c r="D3536" s="5" t="str">
        <f>VLOOKUP(B3536,'WinBUGS output'!A:C,3,FALSE)</f>
        <v>Third-wave cognitive therapy individual</v>
      </c>
      <c r="E3536" s="5" t="str">
        <f>FIXED('WinBUGS output'!N3535,2)</f>
        <v>-0.14</v>
      </c>
      <c r="F3536" s="5" t="str">
        <f>FIXED('WinBUGS output'!M3535,2)</f>
        <v>-1.20</v>
      </c>
      <c r="G3536" s="5" t="str">
        <f>FIXED('WinBUGS output'!O3535,2)</f>
        <v>0.84</v>
      </c>
      <c r="H3536" s="38"/>
      <c r="I3536" s="38"/>
      <c r="J3536" s="38"/>
      <c r="X3536" s="5" t="str">
        <f t="shared" si="122"/>
        <v>Problem solving group</v>
      </c>
      <c r="Y3536" s="5" t="str">
        <f t="shared" si="123"/>
        <v>Third-wave cognitive therapy individual</v>
      </c>
      <c r="Z3536" s="5" t="str">
        <f>FIXED(EXP('WinBUGS output'!N3535),2)</f>
        <v>0.87</v>
      </c>
      <c r="AA3536" s="5" t="str">
        <f>FIXED(EXP('WinBUGS output'!M3535),2)</f>
        <v>0.30</v>
      </c>
      <c r="AB3536" s="5" t="str">
        <f>FIXED(EXP('WinBUGS output'!O3535),2)</f>
        <v>2.31</v>
      </c>
    </row>
    <row r="3537" spans="1:28" x14ac:dyDescent="0.25">
      <c r="A3537" s="15">
        <v>56</v>
      </c>
      <c r="B3537" s="15">
        <v>70</v>
      </c>
      <c r="C3537" s="5" t="str">
        <f>VLOOKUP(A3537,'WinBUGS output'!A:C,3,FALSE)</f>
        <v>Problem solving group</v>
      </c>
      <c r="D3537" s="5" t="str">
        <f>VLOOKUP(B3537,'WinBUGS output'!A:C,3,FALSE)</f>
        <v>Third-wave cognitive therapy individual + TAU</v>
      </c>
      <c r="E3537" s="5" t="str">
        <f>FIXED('WinBUGS output'!N3536,2)</f>
        <v>-0.11</v>
      </c>
      <c r="F3537" s="5" t="str">
        <f>FIXED('WinBUGS output'!M3536,2)</f>
        <v>-1.25</v>
      </c>
      <c r="G3537" s="5" t="str">
        <f>FIXED('WinBUGS output'!O3536,2)</f>
        <v>0.95</v>
      </c>
      <c r="H3537" s="38"/>
      <c r="I3537" s="38"/>
      <c r="J3537" s="38"/>
      <c r="X3537" s="5" t="str">
        <f t="shared" si="122"/>
        <v>Problem solving group</v>
      </c>
      <c r="Y3537" s="5" t="str">
        <f t="shared" si="123"/>
        <v>Third-wave cognitive therapy individual + TAU</v>
      </c>
      <c r="Z3537" s="5" t="str">
        <f>FIXED(EXP('WinBUGS output'!N3536),2)</f>
        <v>0.90</v>
      </c>
      <c r="AA3537" s="5" t="str">
        <f>FIXED(EXP('WinBUGS output'!M3536),2)</f>
        <v>0.29</v>
      </c>
      <c r="AB3537" s="5" t="str">
        <f>FIXED(EXP('WinBUGS output'!O3536),2)</f>
        <v>2.58</v>
      </c>
    </row>
    <row r="3538" spans="1:28" x14ac:dyDescent="0.25">
      <c r="A3538" s="15">
        <v>56</v>
      </c>
      <c r="B3538" s="15">
        <v>71</v>
      </c>
      <c r="C3538" s="5" t="str">
        <f>VLOOKUP(A3538,'WinBUGS output'!A:C,3,FALSE)</f>
        <v>Problem solving group</v>
      </c>
      <c r="D3538" s="5" t="str">
        <f>VLOOKUP(B3538,'WinBUGS output'!A:C,3,FALSE)</f>
        <v>CBT group (under 15 sessions)</v>
      </c>
      <c r="E3538" s="5" t="str">
        <f>FIXED('WinBUGS output'!N3537,2)</f>
        <v>0.16</v>
      </c>
      <c r="F3538" s="5" t="str">
        <f>FIXED('WinBUGS output'!M3537,2)</f>
        <v>-0.91</v>
      </c>
      <c r="G3538" s="5" t="str">
        <f>FIXED('WinBUGS output'!O3537,2)</f>
        <v>1.21</v>
      </c>
      <c r="H3538" s="38"/>
      <c r="I3538" s="38"/>
      <c r="J3538" s="38"/>
      <c r="X3538" s="5" t="str">
        <f t="shared" si="122"/>
        <v>Problem solving group</v>
      </c>
      <c r="Y3538" s="5" t="str">
        <f t="shared" si="123"/>
        <v>CBT group (under 15 sessions)</v>
      </c>
      <c r="Z3538" s="5" t="str">
        <f>FIXED(EXP('WinBUGS output'!N3537),2)</f>
        <v>1.18</v>
      </c>
      <c r="AA3538" s="5" t="str">
        <f>FIXED(EXP('WinBUGS output'!M3537),2)</f>
        <v>0.40</v>
      </c>
      <c r="AB3538" s="5" t="str">
        <f>FIXED(EXP('WinBUGS output'!O3537),2)</f>
        <v>3.35</v>
      </c>
    </row>
    <row r="3539" spans="1:28" x14ac:dyDescent="0.25">
      <c r="A3539" s="15">
        <v>56</v>
      </c>
      <c r="B3539" s="15">
        <v>72</v>
      </c>
      <c r="C3539" s="5" t="str">
        <f>VLOOKUP(A3539,'WinBUGS output'!A:C,3,FALSE)</f>
        <v>Problem solving group</v>
      </c>
      <c r="D3539" s="5" t="str">
        <f>VLOOKUP(B3539,'WinBUGS output'!A:C,3,FALSE)</f>
        <v>CBT group (under 15 sessions) + TAU</v>
      </c>
      <c r="E3539" s="5" t="str">
        <f>FIXED('WinBUGS output'!N3538,2)</f>
        <v>-0.55</v>
      </c>
      <c r="F3539" s="5" t="str">
        <f>FIXED('WinBUGS output'!M3538,2)</f>
        <v>-1.81</v>
      </c>
      <c r="G3539" s="5" t="str">
        <f>FIXED('WinBUGS output'!O3538,2)</f>
        <v>0.60</v>
      </c>
      <c r="H3539" s="38"/>
      <c r="I3539" s="38"/>
      <c r="J3539" s="38"/>
      <c r="X3539" s="5" t="str">
        <f t="shared" si="122"/>
        <v>Problem solving group</v>
      </c>
      <c r="Y3539" s="5" t="str">
        <f t="shared" si="123"/>
        <v>CBT group (under 15 sessions) + TAU</v>
      </c>
      <c r="Z3539" s="5" t="str">
        <f>FIXED(EXP('WinBUGS output'!N3538),2)</f>
        <v>0.58</v>
      </c>
      <c r="AA3539" s="5" t="str">
        <f>FIXED(EXP('WinBUGS output'!M3538),2)</f>
        <v>0.16</v>
      </c>
      <c r="AB3539" s="5" t="str">
        <f>FIXED(EXP('WinBUGS output'!O3538),2)</f>
        <v>1.82</v>
      </c>
    </row>
    <row r="3540" spans="1:28" x14ac:dyDescent="0.25">
      <c r="A3540" s="15">
        <v>56</v>
      </c>
      <c r="B3540" s="15">
        <v>73</v>
      </c>
      <c r="C3540" s="5" t="str">
        <f>VLOOKUP(A3540,'WinBUGS output'!A:C,3,FALSE)</f>
        <v>Problem solving group</v>
      </c>
      <c r="D3540" s="5" t="str">
        <f>VLOOKUP(B3540,'WinBUGS output'!A:C,3,FALSE)</f>
        <v>CBT group (over 15 sessions)</v>
      </c>
      <c r="E3540" s="5" t="str">
        <f>FIXED('WinBUGS output'!N3539,2)</f>
        <v>-0.01</v>
      </c>
      <c r="F3540" s="5" t="str">
        <f>FIXED('WinBUGS output'!M3539,2)</f>
        <v>-1.18</v>
      </c>
      <c r="G3540" s="5" t="str">
        <f>FIXED('WinBUGS output'!O3539,2)</f>
        <v>1.12</v>
      </c>
      <c r="H3540" s="38"/>
      <c r="I3540" s="38"/>
      <c r="J3540" s="38"/>
      <c r="X3540" s="5" t="str">
        <f t="shared" si="122"/>
        <v>Problem solving group</v>
      </c>
      <c r="Y3540" s="5" t="str">
        <f t="shared" si="123"/>
        <v>CBT group (over 15 sessions)</v>
      </c>
      <c r="Z3540" s="5" t="str">
        <f>FIXED(EXP('WinBUGS output'!N3539),2)</f>
        <v>0.99</v>
      </c>
      <c r="AA3540" s="5" t="str">
        <f>FIXED(EXP('WinBUGS output'!M3539),2)</f>
        <v>0.31</v>
      </c>
      <c r="AB3540" s="5" t="str">
        <f>FIXED(EXP('WinBUGS output'!O3539),2)</f>
        <v>3.05</v>
      </c>
    </row>
    <row r="3541" spans="1:28" x14ac:dyDescent="0.25">
      <c r="A3541" s="15">
        <v>56</v>
      </c>
      <c r="B3541" s="15">
        <v>74</v>
      </c>
      <c r="C3541" s="5" t="str">
        <f>VLOOKUP(A3541,'WinBUGS output'!A:C,3,FALSE)</f>
        <v>Problem solving group</v>
      </c>
      <c r="D3541" s="5" t="str">
        <f>VLOOKUP(B3541,'WinBUGS output'!A:C,3,FALSE)</f>
        <v>Coping with Depression course (group)</v>
      </c>
      <c r="E3541" s="5" t="str">
        <f>FIXED('WinBUGS output'!N3540,2)</f>
        <v>0.02</v>
      </c>
      <c r="F3541" s="5" t="str">
        <f>FIXED('WinBUGS output'!M3540,2)</f>
        <v>-1.07</v>
      </c>
      <c r="G3541" s="5" t="str">
        <f>FIXED('WinBUGS output'!O3540,2)</f>
        <v>1.08</v>
      </c>
      <c r="H3541" s="38"/>
      <c r="I3541" s="38"/>
      <c r="J3541" s="38"/>
      <c r="X3541" s="5" t="str">
        <f t="shared" si="122"/>
        <v>Problem solving group</v>
      </c>
      <c r="Y3541" s="5" t="str">
        <f t="shared" si="123"/>
        <v>Coping with Depression course (group)</v>
      </c>
      <c r="Z3541" s="5" t="str">
        <f>FIXED(EXP('WinBUGS output'!N3540),2)</f>
        <v>1.02</v>
      </c>
      <c r="AA3541" s="5" t="str">
        <f>FIXED(EXP('WinBUGS output'!M3540),2)</f>
        <v>0.34</v>
      </c>
      <c r="AB3541" s="5" t="str">
        <f>FIXED(EXP('WinBUGS output'!O3540),2)</f>
        <v>2.95</v>
      </c>
    </row>
    <row r="3542" spans="1:28" x14ac:dyDescent="0.25">
      <c r="A3542" s="15">
        <v>56</v>
      </c>
      <c r="B3542" s="15">
        <v>75</v>
      </c>
      <c r="C3542" s="5" t="str">
        <f>VLOOKUP(A3542,'WinBUGS output'!A:C,3,FALSE)</f>
        <v>Problem solving group</v>
      </c>
      <c r="D3542" s="5" t="str">
        <f>VLOOKUP(B3542,'WinBUGS output'!A:C,3,FALSE)</f>
        <v>Coping with Depression course (group) + TAU</v>
      </c>
      <c r="E3542" s="5" t="str">
        <f>FIXED('WinBUGS output'!N3541,2)</f>
        <v>0.31</v>
      </c>
      <c r="F3542" s="5" t="str">
        <f>FIXED('WinBUGS output'!M3541,2)</f>
        <v>-0.83</v>
      </c>
      <c r="G3542" s="5" t="str">
        <f>FIXED('WinBUGS output'!O3541,2)</f>
        <v>1.47</v>
      </c>
      <c r="H3542" s="38"/>
      <c r="I3542" s="38"/>
      <c r="J3542" s="38"/>
      <c r="X3542" s="5" t="str">
        <f t="shared" si="122"/>
        <v>Problem solving group</v>
      </c>
      <c r="Y3542" s="5" t="str">
        <f t="shared" si="123"/>
        <v>Coping with Depression course (group) + TAU</v>
      </c>
      <c r="Z3542" s="5" t="str">
        <f>FIXED(EXP('WinBUGS output'!N3541),2)</f>
        <v>1.36</v>
      </c>
      <c r="AA3542" s="5" t="str">
        <f>FIXED(EXP('WinBUGS output'!M3541),2)</f>
        <v>0.44</v>
      </c>
      <c r="AB3542" s="5" t="str">
        <f>FIXED(EXP('WinBUGS output'!O3541),2)</f>
        <v>4.34</v>
      </c>
    </row>
    <row r="3543" spans="1:28" x14ac:dyDescent="0.25">
      <c r="A3543" s="15">
        <v>56</v>
      </c>
      <c r="B3543" s="15">
        <v>76</v>
      </c>
      <c r="C3543" s="5" t="str">
        <f>VLOOKUP(A3543,'WinBUGS output'!A:C,3,FALSE)</f>
        <v>Problem solving group</v>
      </c>
      <c r="D3543" s="5" t="str">
        <f>VLOOKUP(B3543,'WinBUGS output'!A:C,3,FALSE)</f>
        <v>Rational emotive behaviour therapy (REBT) group</v>
      </c>
      <c r="E3543" s="5" t="str">
        <f>FIXED('WinBUGS output'!N3542,2)</f>
        <v>-0.26</v>
      </c>
      <c r="F3543" s="5" t="str">
        <f>FIXED('WinBUGS output'!M3542,2)</f>
        <v>-1.51</v>
      </c>
      <c r="G3543" s="5" t="str">
        <f>FIXED('WinBUGS output'!O3542,2)</f>
        <v>0.87</v>
      </c>
      <c r="H3543" s="38" t="s">
        <v>5281</v>
      </c>
      <c r="I3543" s="38" t="s">
        <v>5484</v>
      </c>
      <c r="J3543" s="38" t="s">
        <v>5418</v>
      </c>
      <c r="X3543" s="5" t="str">
        <f t="shared" si="122"/>
        <v>Problem solving group</v>
      </c>
      <c r="Y3543" s="5" t="str">
        <f t="shared" si="123"/>
        <v>Rational emotive behaviour therapy (REBT) group</v>
      </c>
      <c r="Z3543" s="5" t="str">
        <f>FIXED(EXP('WinBUGS output'!N3542),2)</f>
        <v>0.77</v>
      </c>
      <c r="AA3543" s="5" t="str">
        <f>FIXED(EXP('WinBUGS output'!M3542),2)</f>
        <v>0.22</v>
      </c>
      <c r="AB3543" s="5" t="str">
        <f>FIXED(EXP('WinBUGS output'!O3542),2)</f>
        <v>2.39</v>
      </c>
    </row>
    <row r="3544" spans="1:28" x14ac:dyDescent="0.25">
      <c r="A3544" s="15">
        <v>56</v>
      </c>
      <c r="B3544" s="15">
        <v>77</v>
      </c>
      <c r="C3544" s="5" t="str">
        <f>VLOOKUP(A3544,'WinBUGS output'!A:C,3,FALSE)</f>
        <v>Problem solving group</v>
      </c>
      <c r="D3544" s="5" t="str">
        <f>VLOOKUP(B3544,'WinBUGS output'!A:C,3,FALSE)</f>
        <v>Third-wave cognitive therapy group</v>
      </c>
      <c r="E3544" s="5" t="str">
        <f>FIXED('WinBUGS output'!N3543,2)</f>
        <v>0.19</v>
      </c>
      <c r="F3544" s="5" t="str">
        <f>FIXED('WinBUGS output'!M3543,2)</f>
        <v>-0.96</v>
      </c>
      <c r="G3544" s="5" t="str">
        <f>FIXED('WinBUGS output'!O3543,2)</f>
        <v>1.35</v>
      </c>
      <c r="H3544" s="38"/>
      <c r="I3544" s="38"/>
      <c r="J3544" s="38"/>
      <c r="X3544" s="5" t="str">
        <f t="shared" si="122"/>
        <v>Problem solving group</v>
      </c>
      <c r="Y3544" s="5" t="str">
        <f t="shared" si="123"/>
        <v>Third-wave cognitive therapy group</v>
      </c>
      <c r="Z3544" s="5" t="str">
        <f>FIXED(EXP('WinBUGS output'!N3543),2)</f>
        <v>1.20</v>
      </c>
      <c r="AA3544" s="5" t="str">
        <f>FIXED(EXP('WinBUGS output'!M3543),2)</f>
        <v>0.38</v>
      </c>
      <c r="AB3544" s="5" t="str">
        <f>FIXED(EXP('WinBUGS output'!O3543),2)</f>
        <v>3.85</v>
      </c>
    </row>
    <row r="3545" spans="1:28" x14ac:dyDescent="0.25">
      <c r="A3545" s="15">
        <v>56</v>
      </c>
      <c r="B3545" s="15">
        <v>78</v>
      </c>
      <c r="C3545" s="5" t="str">
        <f>VLOOKUP(A3545,'WinBUGS output'!A:C,3,FALSE)</f>
        <v>Problem solving group</v>
      </c>
      <c r="D3545" s="5" t="str">
        <f>VLOOKUP(B3545,'WinBUGS output'!A:C,3,FALSE)</f>
        <v>Third-wave cognitive therapy group + TAU</v>
      </c>
      <c r="E3545" s="5" t="str">
        <f>FIXED('WinBUGS output'!N3544,2)</f>
        <v>-0.15</v>
      </c>
      <c r="F3545" s="5" t="str">
        <f>FIXED('WinBUGS output'!M3544,2)</f>
        <v>-1.40</v>
      </c>
      <c r="G3545" s="5" t="str">
        <f>FIXED('WinBUGS output'!O3544,2)</f>
        <v>1.03</v>
      </c>
      <c r="H3545" s="38"/>
      <c r="I3545" s="38"/>
      <c r="J3545" s="38"/>
      <c r="X3545" s="5" t="str">
        <f t="shared" si="122"/>
        <v>Problem solving group</v>
      </c>
      <c r="Y3545" s="5" t="str">
        <f t="shared" si="123"/>
        <v>Third-wave cognitive therapy group + TAU</v>
      </c>
      <c r="Z3545" s="5" t="str">
        <f>FIXED(EXP('WinBUGS output'!N3544),2)</f>
        <v>0.86</v>
      </c>
      <c r="AA3545" s="5" t="str">
        <f>FIXED(EXP('WinBUGS output'!M3544),2)</f>
        <v>0.25</v>
      </c>
      <c r="AB3545" s="5" t="str">
        <f>FIXED(EXP('WinBUGS output'!O3544),2)</f>
        <v>2.79</v>
      </c>
    </row>
    <row r="3546" spans="1:28" x14ac:dyDescent="0.25">
      <c r="A3546" s="15">
        <v>56</v>
      </c>
      <c r="B3546" s="15">
        <v>79</v>
      </c>
      <c r="C3546" s="5" t="str">
        <f>VLOOKUP(A3546,'WinBUGS output'!A:C,3,FALSE)</f>
        <v>Problem solving group</v>
      </c>
      <c r="D3546" s="5" t="str">
        <f>VLOOKUP(B3546,'WinBUGS output'!A:C,3,FALSE)</f>
        <v>CBT individual (over 15 sessions) + any AD</v>
      </c>
      <c r="E3546" s="5" t="str">
        <f>FIXED('WinBUGS output'!N3545,2)</f>
        <v>0.41</v>
      </c>
      <c r="F3546" s="5" t="str">
        <f>FIXED('WinBUGS output'!M3545,2)</f>
        <v>-0.92</v>
      </c>
      <c r="G3546" s="5" t="str">
        <f>FIXED('WinBUGS output'!O3545,2)</f>
        <v>1.76</v>
      </c>
      <c r="H3546" s="38"/>
      <c r="I3546" s="38"/>
      <c r="J3546" s="38"/>
      <c r="X3546" s="5" t="str">
        <f t="shared" si="122"/>
        <v>Problem solving group</v>
      </c>
      <c r="Y3546" s="5" t="str">
        <f t="shared" si="123"/>
        <v>CBT individual (over 15 sessions) + any AD</v>
      </c>
      <c r="Z3546" s="5" t="str">
        <f>FIXED(EXP('WinBUGS output'!N3545),2)</f>
        <v>1.50</v>
      </c>
      <c r="AA3546" s="5" t="str">
        <f>FIXED(EXP('WinBUGS output'!M3545),2)</f>
        <v>0.40</v>
      </c>
      <c r="AB3546" s="5" t="str">
        <f>FIXED(EXP('WinBUGS output'!O3545),2)</f>
        <v>5.79</v>
      </c>
    </row>
    <row r="3547" spans="1:28" x14ac:dyDescent="0.25">
      <c r="A3547" s="15">
        <v>56</v>
      </c>
      <c r="B3547" s="15">
        <v>80</v>
      </c>
      <c r="C3547" s="5" t="str">
        <f>VLOOKUP(A3547,'WinBUGS output'!A:C,3,FALSE)</f>
        <v>Problem solving group</v>
      </c>
      <c r="D3547" s="5" t="str">
        <f>VLOOKUP(B3547,'WinBUGS output'!A:C,3,FALSE)</f>
        <v>CBT individual (over 15 sessions) + any TCA</v>
      </c>
      <c r="E3547" s="5" t="str">
        <f>FIXED('WinBUGS output'!N3546,2)</f>
        <v>0.31</v>
      </c>
      <c r="F3547" s="5" t="str">
        <f>FIXED('WinBUGS output'!M3546,2)</f>
        <v>-0.90</v>
      </c>
      <c r="G3547" s="5" t="str">
        <f>FIXED('WinBUGS output'!O3546,2)</f>
        <v>1.48</v>
      </c>
      <c r="H3547" s="38"/>
      <c r="I3547" s="38"/>
      <c r="J3547" s="38"/>
      <c r="X3547" s="5" t="str">
        <f t="shared" si="122"/>
        <v>Problem solving group</v>
      </c>
      <c r="Y3547" s="5" t="str">
        <f t="shared" si="123"/>
        <v>CBT individual (over 15 sessions) + any TCA</v>
      </c>
      <c r="Z3547" s="5" t="str">
        <f>FIXED(EXP('WinBUGS output'!N3546),2)</f>
        <v>1.37</v>
      </c>
      <c r="AA3547" s="5" t="str">
        <f>FIXED(EXP('WinBUGS output'!M3546),2)</f>
        <v>0.41</v>
      </c>
      <c r="AB3547" s="5" t="str">
        <f>FIXED(EXP('WinBUGS output'!O3546),2)</f>
        <v>4.41</v>
      </c>
    </row>
    <row r="3548" spans="1:28" x14ac:dyDescent="0.25">
      <c r="A3548" s="15">
        <v>56</v>
      </c>
      <c r="B3548" s="15">
        <v>81</v>
      </c>
      <c r="C3548" s="5" t="str">
        <f>VLOOKUP(A3548,'WinBUGS output'!A:C,3,FALSE)</f>
        <v>Problem solving group</v>
      </c>
      <c r="D3548" s="5" t="str">
        <f>VLOOKUP(B3548,'WinBUGS output'!A:C,3,FALSE)</f>
        <v>CBT individual (over 15 sessions) + imipramine</v>
      </c>
      <c r="E3548" s="5" t="str">
        <f>FIXED('WinBUGS output'!N3547,2)</f>
        <v>0.29</v>
      </c>
      <c r="F3548" s="5" t="str">
        <f>FIXED('WinBUGS output'!M3547,2)</f>
        <v>-0.97</v>
      </c>
      <c r="G3548" s="5" t="str">
        <f>FIXED('WinBUGS output'!O3547,2)</f>
        <v>1.52</v>
      </c>
      <c r="H3548" s="38"/>
      <c r="I3548" s="38"/>
      <c r="J3548" s="38"/>
      <c r="X3548" s="5" t="str">
        <f t="shared" si="122"/>
        <v>Problem solving group</v>
      </c>
      <c r="Y3548" s="5" t="str">
        <f t="shared" si="123"/>
        <v>CBT individual (over 15 sessions) + imipramine</v>
      </c>
      <c r="Z3548" s="5" t="str">
        <f>FIXED(EXP('WinBUGS output'!N3547),2)</f>
        <v>1.34</v>
      </c>
      <c r="AA3548" s="5" t="str">
        <f>FIXED(EXP('WinBUGS output'!M3547),2)</f>
        <v>0.38</v>
      </c>
      <c r="AB3548" s="5" t="str">
        <f>FIXED(EXP('WinBUGS output'!O3547),2)</f>
        <v>4.56</v>
      </c>
    </row>
    <row r="3549" spans="1:28" x14ac:dyDescent="0.25">
      <c r="A3549" s="15">
        <v>56</v>
      </c>
      <c r="B3549" s="15">
        <v>82</v>
      </c>
      <c r="C3549" s="5" t="str">
        <f>VLOOKUP(A3549,'WinBUGS output'!A:C,3,FALSE)</f>
        <v>Problem solving group</v>
      </c>
      <c r="D3549" s="5" t="str">
        <f>VLOOKUP(B3549,'WinBUGS output'!A:C,3,FALSE)</f>
        <v>CBT group (under 15 sessions) + imipramine</v>
      </c>
      <c r="E3549" s="5" t="str">
        <f>FIXED('WinBUGS output'!N3548,2)</f>
        <v>1.16</v>
      </c>
      <c r="F3549" s="5" t="str">
        <f>FIXED('WinBUGS output'!M3548,2)</f>
        <v>-0.53</v>
      </c>
      <c r="G3549" s="5" t="str">
        <f>FIXED('WinBUGS output'!O3548,2)</f>
        <v>2.84</v>
      </c>
      <c r="H3549" s="38"/>
      <c r="I3549" s="38"/>
      <c r="J3549" s="38"/>
      <c r="X3549" s="5" t="str">
        <f t="shared" si="122"/>
        <v>Problem solving group</v>
      </c>
      <c r="Y3549" s="5" t="str">
        <f t="shared" si="123"/>
        <v>CBT group (under 15 sessions) + imipramine</v>
      </c>
      <c r="Z3549" s="5" t="str">
        <f>FIXED(EXP('WinBUGS output'!N3548),2)</f>
        <v>3.18</v>
      </c>
      <c r="AA3549" s="5" t="str">
        <f>FIXED(EXP('WinBUGS output'!M3548),2)</f>
        <v>0.59</v>
      </c>
      <c r="AB3549" s="5" t="str">
        <f>FIXED(EXP('WinBUGS output'!O3548),2)</f>
        <v>17.17</v>
      </c>
    </row>
    <row r="3550" spans="1:28" x14ac:dyDescent="0.25">
      <c r="A3550" s="15">
        <v>56</v>
      </c>
      <c r="B3550" s="15">
        <v>83</v>
      </c>
      <c r="C3550" s="5" t="str">
        <f>VLOOKUP(A3550,'WinBUGS output'!A:C,3,FALSE)</f>
        <v>Problem solving group</v>
      </c>
      <c r="D3550" s="5" t="str">
        <f>VLOOKUP(B3550,'WinBUGS output'!A:C,3,FALSE)</f>
        <v>Problem solving individual + any SSRI</v>
      </c>
      <c r="E3550" s="5" t="str">
        <f>FIXED('WinBUGS output'!N3549,2)</f>
        <v>-0.51</v>
      </c>
      <c r="F3550" s="5" t="str">
        <f>FIXED('WinBUGS output'!M3549,2)</f>
        <v>-2.08</v>
      </c>
      <c r="G3550" s="5" t="str">
        <f>FIXED('WinBUGS output'!O3549,2)</f>
        <v>0.95</v>
      </c>
      <c r="H3550" s="38"/>
      <c r="I3550" s="38"/>
      <c r="J3550" s="38"/>
      <c r="X3550" s="5" t="str">
        <f t="shared" si="122"/>
        <v>Problem solving group</v>
      </c>
      <c r="Y3550" s="5" t="str">
        <f t="shared" si="123"/>
        <v>Problem solving individual + any SSRI</v>
      </c>
      <c r="Z3550" s="5" t="str">
        <f>FIXED(EXP('WinBUGS output'!N3549),2)</f>
        <v>0.60</v>
      </c>
      <c r="AA3550" s="5" t="str">
        <f>FIXED(EXP('WinBUGS output'!M3549),2)</f>
        <v>0.12</v>
      </c>
      <c r="AB3550" s="5" t="str">
        <f>FIXED(EXP('WinBUGS output'!O3549),2)</f>
        <v>2.59</v>
      </c>
    </row>
    <row r="3551" spans="1:28" x14ac:dyDescent="0.25">
      <c r="A3551" s="15">
        <v>56</v>
      </c>
      <c r="B3551" s="15">
        <v>84</v>
      </c>
      <c r="C3551" s="5" t="str">
        <f>VLOOKUP(A3551,'WinBUGS output'!A:C,3,FALSE)</f>
        <v>Problem solving group</v>
      </c>
      <c r="D3551" s="5" t="str">
        <f>VLOOKUP(B3551,'WinBUGS output'!A:C,3,FALSE)</f>
        <v>Supportive psychotherapy + any SSRI</v>
      </c>
      <c r="E3551" s="5" t="str">
        <f>FIXED('WinBUGS output'!N3550,2)</f>
        <v>0.23</v>
      </c>
      <c r="F3551" s="5" t="str">
        <f>FIXED('WinBUGS output'!M3550,2)</f>
        <v>-1.83</v>
      </c>
      <c r="G3551" s="5" t="str">
        <f>FIXED('WinBUGS output'!O3550,2)</f>
        <v>2.22</v>
      </c>
      <c r="H3551" s="38"/>
      <c r="I3551" s="38"/>
      <c r="J3551" s="38"/>
      <c r="X3551" s="5" t="str">
        <f t="shared" si="122"/>
        <v>Problem solving group</v>
      </c>
      <c r="Y3551" s="5" t="str">
        <f t="shared" si="123"/>
        <v>Supportive psychotherapy + any SSRI</v>
      </c>
      <c r="Z3551" s="5" t="str">
        <f>FIXED(EXP('WinBUGS output'!N3550),2)</f>
        <v>1.26</v>
      </c>
      <c r="AA3551" s="5" t="str">
        <f>FIXED(EXP('WinBUGS output'!M3550),2)</f>
        <v>0.16</v>
      </c>
      <c r="AB3551" s="5" t="str">
        <f>FIXED(EXP('WinBUGS output'!O3550),2)</f>
        <v>9.22</v>
      </c>
    </row>
    <row r="3552" spans="1:28" x14ac:dyDescent="0.25">
      <c r="A3552" s="15">
        <v>56</v>
      </c>
      <c r="B3552" s="15">
        <v>85</v>
      </c>
      <c r="C3552" s="5" t="str">
        <f>VLOOKUP(A3552,'WinBUGS output'!A:C,3,FALSE)</f>
        <v>Problem solving group</v>
      </c>
      <c r="D3552" s="5" t="str">
        <f>VLOOKUP(B3552,'WinBUGS output'!A:C,3,FALSE)</f>
        <v>Interpersonal psychotherapy (IPT) + any AD</v>
      </c>
      <c r="E3552" s="5" t="str">
        <f>FIXED('WinBUGS output'!N3551,2)</f>
        <v>0.09</v>
      </c>
      <c r="F3552" s="5" t="str">
        <f>FIXED('WinBUGS output'!M3551,2)</f>
        <v>-1.45</v>
      </c>
      <c r="G3552" s="5" t="str">
        <f>FIXED('WinBUGS output'!O3551,2)</f>
        <v>1.56</v>
      </c>
      <c r="H3552" s="38"/>
      <c r="I3552" s="38"/>
      <c r="J3552" s="38"/>
      <c r="X3552" s="5" t="str">
        <f t="shared" si="122"/>
        <v>Problem solving group</v>
      </c>
      <c r="Y3552" s="5" t="str">
        <f t="shared" si="123"/>
        <v>Interpersonal psychotherapy (IPT) + any AD</v>
      </c>
      <c r="Z3552" s="5" t="str">
        <f>FIXED(EXP('WinBUGS output'!N3551),2)</f>
        <v>1.09</v>
      </c>
      <c r="AA3552" s="5" t="str">
        <f>FIXED(EXP('WinBUGS output'!M3551),2)</f>
        <v>0.23</v>
      </c>
      <c r="AB3552" s="5" t="str">
        <f>FIXED(EXP('WinBUGS output'!O3551),2)</f>
        <v>4.77</v>
      </c>
    </row>
    <row r="3553" spans="1:28" x14ac:dyDescent="0.25">
      <c r="A3553" s="15">
        <v>56</v>
      </c>
      <c r="B3553" s="15">
        <v>86</v>
      </c>
      <c r="C3553" s="5" t="str">
        <f>VLOOKUP(A3553,'WinBUGS output'!A:C,3,FALSE)</f>
        <v>Problem solving group</v>
      </c>
      <c r="D3553" s="5" t="str">
        <f>VLOOKUP(B3553,'WinBUGS output'!A:C,3,FALSE)</f>
        <v>Interpersonal psychotherapy (IPT) + imipramine</v>
      </c>
      <c r="E3553" s="5" t="str">
        <f>FIXED('WinBUGS output'!N3552,2)</f>
        <v>-0.02</v>
      </c>
      <c r="F3553" s="5" t="str">
        <f>FIXED('WinBUGS output'!M3552,2)</f>
        <v>-1.69</v>
      </c>
      <c r="G3553" s="5" t="str">
        <f>FIXED('WinBUGS output'!O3552,2)</f>
        <v>1.56</v>
      </c>
      <c r="H3553" s="38"/>
      <c r="I3553" s="38"/>
      <c r="J3553" s="38"/>
      <c r="X3553" s="5" t="str">
        <f t="shared" si="122"/>
        <v>Problem solving group</v>
      </c>
      <c r="Y3553" s="5" t="str">
        <f t="shared" si="123"/>
        <v>Interpersonal psychotherapy (IPT) + imipramine</v>
      </c>
      <c r="Z3553" s="5" t="str">
        <f>FIXED(EXP('WinBUGS output'!N3552),2)</f>
        <v>0.98</v>
      </c>
      <c r="AA3553" s="5" t="str">
        <f>FIXED(EXP('WinBUGS output'!M3552),2)</f>
        <v>0.18</v>
      </c>
      <c r="AB3553" s="5" t="str">
        <f>FIXED(EXP('WinBUGS output'!O3552),2)</f>
        <v>4.78</v>
      </c>
    </row>
    <row r="3554" spans="1:28" x14ac:dyDescent="0.25">
      <c r="A3554" s="15">
        <v>56</v>
      </c>
      <c r="B3554" s="15">
        <v>87</v>
      </c>
      <c r="C3554" s="5" t="str">
        <f>VLOOKUP(A3554,'WinBUGS output'!A:C,3,FALSE)</f>
        <v>Problem solving group</v>
      </c>
      <c r="D3554" s="5" t="str">
        <f>VLOOKUP(B3554,'WinBUGS output'!A:C,3,FALSE)</f>
        <v>Short-term psychodynamic psychotherapy individual + Any AD</v>
      </c>
      <c r="E3554" s="5" t="str">
        <f>FIXED('WinBUGS output'!N3553,2)</f>
        <v>0.73</v>
      </c>
      <c r="F3554" s="5" t="str">
        <f>FIXED('WinBUGS output'!M3553,2)</f>
        <v>-0.50</v>
      </c>
      <c r="G3554" s="5" t="str">
        <f>FIXED('WinBUGS output'!O3553,2)</f>
        <v>1.92</v>
      </c>
      <c r="H3554" s="38"/>
      <c r="I3554" s="38"/>
      <c r="J3554" s="38"/>
      <c r="X3554" s="5" t="str">
        <f t="shared" si="122"/>
        <v>Problem solving group</v>
      </c>
      <c r="Y3554" s="5" t="str">
        <f t="shared" si="123"/>
        <v>Short-term psychodynamic psychotherapy individual + Any AD</v>
      </c>
      <c r="Z3554" s="5" t="str">
        <f>FIXED(EXP('WinBUGS output'!N3553),2)</f>
        <v>2.08</v>
      </c>
      <c r="AA3554" s="5" t="str">
        <f>FIXED(EXP('WinBUGS output'!M3553),2)</f>
        <v>0.61</v>
      </c>
      <c r="AB3554" s="5" t="str">
        <f>FIXED(EXP('WinBUGS output'!O3553),2)</f>
        <v>6.79</v>
      </c>
    </row>
    <row r="3555" spans="1:28" x14ac:dyDescent="0.25">
      <c r="A3555" s="15">
        <v>56</v>
      </c>
      <c r="B3555" s="15">
        <v>88</v>
      </c>
      <c r="C3555" s="5" t="str">
        <f>VLOOKUP(A3555,'WinBUGS output'!A:C,3,FALSE)</f>
        <v>Problem solving group</v>
      </c>
      <c r="D3555" s="5" t="str">
        <f>VLOOKUP(B3555,'WinBUGS output'!A:C,3,FALSE)</f>
        <v>Short-term psychodynamic psychotherapy individual + any SSRI</v>
      </c>
      <c r="E3555" s="5" t="str">
        <f>FIXED('WinBUGS output'!N3554,2)</f>
        <v>0.71</v>
      </c>
      <c r="F3555" s="5" t="str">
        <f>FIXED('WinBUGS output'!M3554,2)</f>
        <v>-0.69</v>
      </c>
      <c r="G3555" s="5" t="str">
        <f>FIXED('WinBUGS output'!O3554,2)</f>
        <v>2.06</v>
      </c>
      <c r="H3555" s="38"/>
      <c r="I3555" s="38"/>
      <c r="J3555" s="38"/>
      <c r="X3555" s="5" t="str">
        <f t="shared" si="122"/>
        <v>Problem solving group</v>
      </c>
      <c r="Y3555" s="5" t="str">
        <f t="shared" si="123"/>
        <v>Short-term psychodynamic psychotherapy individual + any SSRI</v>
      </c>
      <c r="Z3555" s="5" t="str">
        <f>FIXED(EXP('WinBUGS output'!N3554),2)</f>
        <v>2.04</v>
      </c>
      <c r="AA3555" s="5" t="str">
        <f>FIXED(EXP('WinBUGS output'!M3554),2)</f>
        <v>0.50</v>
      </c>
      <c r="AB3555" s="5" t="str">
        <f>FIXED(EXP('WinBUGS output'!O3554),2)</f>
        <v>7.88</v>
      </c>
    </row>
    <row r="3556" spans="1:28" x14ac:dyDescent="0.25">
      <c r="A3556" s="15">
        <v>56</v>
      </c>
      <c r="B3556" s="15">
        <v>89</v>
      </c>
      <c r="C3556" s="5" t="str">
        <f>VLOOKUP(A3556,'WinBUGS output'!A:C,3,FALSE)</f>
        <v>Problem solving group</v>
      </c>
      <c r="D3556" s="5" t="str">
        <f>VLOOKUP(B3556,'WinBUGS output'!A:C,3,FALSE)</f>
        <v>CBT individual (over 15 sessions) + Pill placebo</v>
      </c>
      <c r="E3556" s="5" t="str">
        <f>FIXED('WinBUGS output'!N3555,2)</f>
        <v>-0.86</v>
      </c>
      <c r="F3556" s="5" t="str">
        <f>FIXED('WinBUGS output'!M3555,2)</f>
        <v>-2.45</v>
      </c>
      <c r="G3556" s="5" t="str">
        <f>FIXED('WinBUGS output'!O3555,2)</f>
        <v>0.60</v>
      </c>
      <c r="H3556" s="38"/>
      <c r="I3556" s="38"/>
      <c r="J3556" s="38"/>
      <c r="X3556" s="5" t="str">
        <f t="shared" si="122"/>
        <v>Problem solving group</v>
      </c>
      <c r="Y3556" s="5" t="str">
        <f t="shared" si="123"/>
        <v>CBT individual (over 15 sessions) + Pill placebo</v>
      </c>
      <c r="Z3556" s="5" t="str">
        <f>FIXED(EXP('WinBUGS output'!N3555),2)</f>
        <v>0.42</v>
      </c>
      <c r="AA3556" s="5" t="str">
        <f>FIXED(EXP('WinBUGS output'!M3555),2)</f>
        <v>0.09</v>
      </c>
      <c r="AB3556" s="5" t="str">
        <f>FIXED(EXP('WinBUGS output'!O3555),2)</f>
        <v>1.82</v>
      </c>
    </row>
    <row r="3557" spans="1:28" x14ac:dyDescent="0.25">
      <c r="A3557" s="15">
        <v>56</v>
      </c>
      <c r="B3557" s="15">
        <v>90</v>
      </c>
      <c r="C3557" s="5" t="str">
        <f>VLOOKUP(A3557,'WinBUGS output'!A:C,3,FALSE)</f>
        <v>Problem solving group</v>
      </c>
      <c r="D3557" s="5" t="str">
        <f>VLOOKUP(B3557,'WinBUGS output'!A:C,3,FALSE)</f>
        <v xml:space="preserve">Interpersonal psychotherapy (IPT) + Pill placebo </v>
      </c>
      <c r="E3557" s="5" t="str">
        <f>FIXED('WinBUGS output'!N3556,2)</f>
        <v>-0.69</v>
      </c>
      <c r="F3557" s="5" t="str">
        <f>FIXED('WinBUGS output'!M3556,2)</f>
        <v>-2.17</v>
      </c>
      <c r="G3557" s="5" t="str">
        <f>FIXED('WinBUGS output'!O3556,2)</f>
        <v>0.71</v>
      </c>
      <c r="H3557" s="38"/>
      <c r="I3557" s="38"/>
      <c r="J3557" s="38"/>
      <c r="X3557" s="5" t="str">
        <f t="shared" si="122"/>
        <v>Problem solving group</v>
      </c>
      <c r="Y3557" s="5" t="str">
        <f t="shared" si="123"/>
        <v xml:space="preserve">Interpersonal psychotherapy (IPT) + Pill placebo </v>
      </c>
      <c r="Z3557" s="5" t="str">
        <f>FIXED(EXP('WinBUGS output'!N3556),2)</f>
        <v>0.50</v>
      </c>
      <c r="AA3557" s="5" t="str">
        <f>FIXED(EXP('WinBUGS output'!M3556),2)</f>
        <v>0.11</v>
      </c>
      <c r="AB3557" s="5" t="str">
        <f>FIXED(EXP('WinBUGS output'!O3556),2)</f>
        <v>2.03</v>
      </c>
    </row>
    <row r="3558" spans="1:28" x14ac:dyDescent="0.25">
      <c r="A3558" s="15">
        <v>56</v>
      </c>
      <c r="B3558" s="15">
        <v>91</v>
      </c>
      <c r="C3558" s="5" t="str">
        <f>VLOOKUP(A3558,'WinBUGS output'!A:C,3,FALSE)</f>
        <v>Problem solving group</v>
      </c>
      <c r="D3558" s="5" t="str">
        <f>VLOOKUP(B3558,'WinBUGS output'!A:C,3,FALSE)</f>
        <v>Exercise + CBT individual (under 15 sessions)</v>
      </c>
      <c r="E3558" s="5" t="str">
        <f>FIXED('WinBUGS output'!N3557,2)</f>
        <v>-0.11</v>
      </c>
      <c r="F3558" s="5" t="str">
        <f>FIXED('WinBUGS output'!M3557,2)</f>
        <v>-1.48</v>
      </c>
      <c r="G3558" s="5" t="str">
        <f>FIXED('WinBUGS output'!O3557,2)</f>
        <v>1.15</v>
      </c>
      <c r="H3558" s="38"/>
      <c r="I3558" s="38"/>
      <c r="J3558" s="38"/>
      <c r="X3558" s="5" t="str">
        <f t="shared" si="122"/>
        <v>Problem solving group</v>
      </c>
      <c r="Y3558" s="5" t="str">
        <f t="shared" si="123"/>
        <v>Exercise + CBT individual (under 15 sessions)</v>
      </c>
      <c r="Z3558" s="5" t="str">
        <f>FIXED(EXP('WinBUGS output'!N3557),2)</f>
        <v>0.89</v>
      </c>
      <c r="AA3558" s="5" t="str">
        <f>FIXED(EXP('WinBUGS output'!M3557),2)</f>
        <v>0.23</v>
      </c>
      <c r="AB3558" s="5" t="str">
        <f>FIXED(EXP('WinBUGS output'!O3557),2)</f>
        <v>3.17</v>
      </c>
    </row>
    <row r="3559" spans="1:28" x14ac:dyDescent="0.25">
      <c r="A3559" s="15">
        <v>56</v>
      </c>
      <c r="B3559" s="15">
        <v>92</v>
      </c>
      <c r="C3559" s="5" t="str">
        <f>VLOOKUP(A3559,'WinBUGS output'!A:C,3,FALSE)</f>
        <v>Problem solving group</v>
      </c>
      <c r="D3559" s="5" t="str">
        <f>VLOOKUP(B3559,'WinBUGS output'!A:C,3,FALSE)</f>
        <v>Exercise + Sertraline</v>
      </c>
      <c r="E3559" s="5" t="str">
        <f>FIXED('WinBUGS output'!N3558,2)</f>
        <v>0.00</v>
      </c>
      <c r="F3559" s="5" t="str">
        <f>FIXED('WinBUGS output'!M3558,2)</f>
        <v>-1.16</v>
      </c>
      <c r="G3559" s="5" t="str">
        <f>FIXED('WinBUGS output'!O3558,2)</f>
        <v>1.10</v>
      </c>
      <c r="H3559" s="38"/>
      <c r="I3559" s="38"/>
      <c r="J3559" s="38"/>
      <c r="X3559" s="5" t="str">
        <f t="shared" si="122"/>
        <v>Problem solving group</v>
      </c>
      <c r="Y3559" s="5" t="str">
        <f t="shared" si="123"/>
        <v>Exercise + Sertraline</v>
      </c>
      <c r="Z3559" s="5" t="str">
        <f>FIXED(EXP('WinBUGS output'!N3558),2)</f>
        <v>1.00</v>
      </c>
      <c r="AA3559" s="5" t="str">
        <f>FIXED(EXP('WinBUGS output'!M3558),2)</f>
        <v>0.32</v>
      </c>
      <c r="AB3559" s="5" t="str">
        <f>FIXED(EXP('WinBUGS output'!O3558),2)</f>
        <v>3.00</v>
      </c>
    </row>
    <row r="3560" spans="1:28" x14ac:dyDescent="0.25">
      <c r="A3560" s="15">
        <v>57</v>
      </c>
      <c r="B3560" s="15">
        <v>58</v>
      </c>
      <c r="C3560" s="5" t="str">
        <f>VLOOKUP(A3560,'WinBUGS output'!A:C,3,FALSE)</f>
        <v>Problem solving individual</v>
      </c>
      <c r="D3560" s="5" t="str">
        <f>VLOOKUP(B3560,'WinBUGS output'!A:C,3,FALSE)</f>
        <v>Problem solving individual + TAU</v>
      </c>
      <c r="E3560" s="5" t="str">
        <f>FIXED('WinBUGS output'!N3559,2)</f>
        <v>-0.07</v>
      </c>
      <c r="F3560" s="5" t="str">
        <f>FIXED('WinBUGS output'!M3559,2)</f>
        <v>-0.93</v>
      </c>
      <c r="G3560" s="5" t="str">
        <f>FIXED('WinBUGS output'!O3559,2)</f>
        <v>0.67</v>
      </c>
      <c r="H3560" s="38"/>
      <c r="I3560" s="38"/>
      <c r="J3560" s="38"/>
      <c r="X3560" s="5" t="str">
        <f t="shared" si="122"/>
        <v>Problem solving individual</v>
      </c>
      <c r="Y3560" s="5" t="str">
        <f t="shared" si="123"/>
        <v>Problem solving individual + TAU</v>
      </c>
      <c r="Z3560" s="5" t="str">
        <f>FIXED(EXP('WinBUGS output'!N3559),2)</f>
        <v>0.94</v>
      </c>
      <c r="AA3560" s="5" t="str">
        <f>FIXED(EXP('WinBUGS output'!M3559),2)</f>
        <v>0.39</v>
      </c>
      <c r="AB3560" s="5" t="str">
        <f>FIXED(EXP('WinBUGS output'!O3559),2)</f>
        <v>1.95</v>
      </c>
    </row>
    <row r="3561" spans="1:28" x14ac:dyDescent="0.25">
      <c r="A3561" s="15">
        <v>57</v>
      </c>
      <c r="B3561" s="15">
        <v>59</v>
      </c>
      <c r="C3561" s="5" t="str">
        <f>VLOOKUP(A3561,'WinBUGS output'!A:C,3,FALSE)</f>
        <v>Problem solving individual</v>
      </c>
      <c r="D3561" s="5" t="str">
        <f>VLOOKUP(B3561,'WinBUGS output'!A:C,3,FALSE)</f>
        <v>Problem solving individual + enhanced TAU</v>
      </c>
      <c r="E3561" s="5" t="str">
        <f>FIXED('WinBUGS output'!N3560,2)</f>
        <v>0.09</v>
      </c>
      <c r="F3561" s="5" t="str">
        <f>FIXED('WinBUGS output'!M3560,2)</f>
        <v>-0.66</v>
      </c>
      <c r="G3561" s="5" t="str">
        <f>FIXED('WinBUGS output'!O3560,2)</f>
        <v>1.04</v>
      </c>
      <c r="H3561" s="38"/>
      <c r="I3561" s="38"/>
      <c r="J3561" s="38"/>
      <c r="X3561" s="5" t="str">
        <f t="shared" si="122"/>
        <v>Problem solving individual</v>
      </c>
      <c r="Y3561" s="5" t="str">
        <f t="shared" si="123"/>
        <v>Problem solving individual + enhanced TAU</v>
      </c>
      <c r="Z3561" s="5" t="str">
        <f>FIXED(EXP('WinBUGS output'!N3560),2)</f>
        <v>1.10</v>
      </c>
      <c r="AA3561" s="5" t="str">
        <f>FIXED(EXP('WinBUGS output'!M3560),2)</f>
        <v>0.52</v>
      </c>
      <c r="AB3561" s="5" t="str">
        <f>FIXED(EXP('WinBUGS output'!O3560),2)</f>
        <v>2.82</v>
      </c>
    </row>
    <row r="3562" spans="1:28" x14ac:dyDescent="0.25">
      <c r="A3562" s="15">
        <v>57</v>
      </c>
      <c r="B3562" s="15">
        <v>60</v>
      </c>
      <c r="C3562" s="5" t="str">
        <f>VLOOKUP(A3562,'WinBUGS output'!A:C,3,FALSE)</f>
        <v>Problem solving individual</v>
      </c>
      <c r="D3562" s="5" t="str">
        <f>VLOOKUP(B3562,'WinBUGS output'!A:C,3,FALSE)</f>
        <v>Behavioural activation (BA)</v>
      </c>
      <c r="E3562" s="5" t="str">
        <f>FIXED('WinBUGS output'!N3561,2)</f>
        <v>-0.26</v>
      </c>
      <c r="F3562" s="5" t="str">
        <f>FIXED('WinBUGS output'!M3561,2)</f>
        <v>-1.27</v>
      </c>
      <c r="G3562" s="5" t="str">
        <f>FIXED('WinBUGS output'!O3561,2)</f>
        <v>0.71</v>
      </c>
      <c r="H3562" s="38"/>
      <c r="I3562" s="38"/>
      <c r="J3562" s="38"/>
      <c r="X3562" s="5" t="str">
        <f t="shared" si="122"/>
        <v>Problem solving individual</v>
      </c>
      <c r="Y3562" s="5" t="str">
        <f t="shared" si="123"/>
        <v>Behavioural activation (BA)</v>
      </c>
      <c r="Z3562" s="5" t="str">
        <f>FIXED(EXP('WinBUGS output'!N3561),2)</f>
        <v>0.77</v>
      </c>
      <c r="AA3562" s="5" t="str">
        <f>FIXED(EXP('WinBUGS output'!M3561),2)</f>
        <v>0.28</v>
      </c>
      <c r="AB3562" s="5" t="str">
        <f>FIXED(EXP('WinBUGS output'!O3561),2)</f>
        <v>2.04</v>
      </c>
    </row>
    <row r="3563" spans="1:28" x14ac:dyDescent="0.25">
      <c r="A3563" s="15">
        <v>57</v>
      </c>
      <c r="B3563" s="15">
        <v>61</v>
      </c>
      <c r="C3563" s="5" t="str">
        <f>VLOOKUP(A3563,'WinBUGS output'!A:C,3,FALSE)</f>
        <v>Problem solving individual</v>
      </c>
      <c r="D3563" s="5" t="str">
        <f>VLOOKUP(B3563,'WinBUGS output'!A:C,3,FALSE)</f>
        <v>Behavioural activation (BA) + TAU</v>
      </c>
      <c r="E3563" s="5" t="str">
        <f>FIXED('WinBUGS output'!N3562,2)</f>
        <v>-0.02</v>
      </c>
      <c r="F3563" s="5" t="str">
        <f>FIXED('WinBUGS output'!M3562,2)</f>
        <v>-1.20</v>
      </c>
      <c r="G3563" s="5" t="str">
        <f>FIXED('WinBUGS output'!O3562,2)</f>
        <v>1.22</v>
      </c>
      <c r="H3563" s="38"/>
      <c r="I3563" s="38"/>
      <c r="J3563" s="38"/>
      <c r="X3563" s="5" t="str">
        <f t="shared" si="122"/>
        <v>Problem solving individual</v>
      </c>
      <c r="Y3563" s="5" t="str">
        <f t="shared" si="123"/>
        <v>Behavioural activation (BA) + TAU</v>
      </c>
      <c r="Z3563" s="5" t="str">
        <f>FIXED(EXP('WinBUGS output'!N3562),2)</f>
        <v>0.98</v>
      </c>
      <c r="AA3563" s="5" t="str">
        <f>FIXED(EXP('WinBUGS output'!M3562),2)</f>
        <v>0.30</v>
      </c>
      <c r="AB3563" s="5" t="str">
        <f>FIXED(EXP('WinBUGS output'!O3562),2)</f>
        <v>3.37</v>
      </c>
    </row>
    <row r="3564" spans="1:28" x14ac:dyDescent="0.25">
      <c r="A3564" s="15">
        <v>57</v>
      </c>
      <c r="B3564" s="15">
        <v>62</v>
      </c>
      <c r="C3564" s="5" t="str">
        <f>VLOOKUP(A3564,'WinBUGS output'!A:C,3,FALSE)</f>
        <v>Problem solving individual</v>
      </c>
      <c r="D3564" s="5" t="str">
        <f>VLOOKUP(B3564,'WinBUGS output'!A:C,3,FALSE)</f>
        <v>Behavioural therapy (Lewinsohn 1976)</v>
      </c>
      <c r="E3564" s="5" t="str">
        <f>FIXED('WinBUGS output'!N3563,2)</f>
        <v>0.16</v>
      </c>
      <c r="F3564" s="5" t="str">
        <f>FIXED('WinBUGS output'!M3563,2)</f>
        <v>-1.02</v>
      </c>
      <c r="G3564" s="5" t="str">
        <f>FIXED('WinBUGS output'!O3563,2)</f>
        <v>1.46</v>
      </c>
      <c r="H3564" s="38"/>
      <c r="I3564" s="38"/>
      <c r="J3564" s="38"/>
      <c r="X3564" s="5" t="str">
        <f t="shared" si="122"/>
        <v>Problem solving individual</v>
      </c>
      <c r="Y3564" s="5" t="str">
        <f t="shared" si="123"/>
        <v>Behavioural therapy (Lewinsohn 1976)</v>
      </c>
      <c r="Z3564" s="5" t="str">
        <f>FIXED(EXP('WinBUGS output'!N3563),2)</f>
        <v>1.18</v>
      </c>
      <c r="AA3564" s="5" t="str">
        <f>FIXED(EXP('WinBUGS output'!M3563),2)</f>
        <v>0.36</v>
      </c>
      <c r="AB3564" s="5" t="str">
        <f>FIXED(EXP('WinBUGS output'!O3563),2)</f>
        <v>4.32</v>
      </c>
    </row>
    <row r="3565" spans="1:28" x14ac:dyDescent="0.25">
      <c r="A3565" s="15">
        <v>57</v>
      </c>
      <c r="B3565" s="15">
        <v>63</v>
      </c>
      <c r="C3565" s="5" t="str">
        <f>VLOOKUP(A3565,'WinBUGS output'!A:C,3,FALSE)</f>
        <v>Problem solving individual</v>
      </c>
      <c r="D3565" s="5" t="str">
        <f>VLOOKUP(B3565,'WinBUGS output'!A:C,3,FALSE)</f>
        <v>Coping with Depression course (individual)</v>
      </c>
      <c r="E3565" s="5" t="str">
        <f>FIXED('WinBUGS output'!N3564,2)</f>
        <v>-0.02</v>
      </c>
      <c r="F3565" s="5" t="str">
        <f>FIXED('WinBUGS output'!M3564,2)</f>
        <v>-1.26</v>
      </c>
      <c r="G3565" s="5" t="str">
        <f>FIXED('WinBUGS output'!O3564,2)</f>
        <v>1.25</v>
      </c>
      <c r="H3565" s="38"/>
      <c r="I3565" s="38"/>
      <c r="J3565" s="38"/>
      <c r="X3565" s="5" t="str">
        <f t="shared" si="122"/>
        <v>Problem solving individual</v>
      </c>
      <c r="Y3565" s="5" t="str">
        <f t="shared" si="123"/>
        <v>Coping with Depression course (individual)</v>
      </c>
      <c r="Z3565" s="5" t="str">
        <f>FIXED(EXP('WinBUGS output'!N3564),2)</f>
        <v>0.98</v>
      </c>
      <c r="AA3565" s="5" t="str">
        <f>FIXED(EXP('WinBUGS output'!M3564),2)</f>
        <v>0.29</v>
      </c>
      <c r="AB3565" s="5" t="str">
        <f>FIXED(EXP('WinBUGS output'!O3564),2)</f>
        <v>3.48</v>
      </c>
    </row>
    <row r="3566" spans="1:28" x14ac:dyDescent="0.25">
      <c r="A3566" s="15">
        <v>57</v>
      </c>
      <c r="B3566" s="15">
        <v>64</v>
      </c>
      <c r="C3566" s="5" t="str">
        <f>VLOOKUP(A3566,'WinBUGS output'!A:C,3,FALSE)</f>
        <v>Problem solving individual</v>
      </c>
      <c r="D3566" s="5" t="str">
        <f>VLOOKUP(B3566,'WinBUGS output'!A:C,3,FALSE)</f>
        <v>CBT individual (under 15 sessions)</v>
      </c>
      <c r="E3566" s="5" t="str">
        <f>FIXED('WinBUGS output'!N3565,2)</f>
        <v>0.08</v>
      </c>
      <c r="F3566" s="5" t="str">
        <f>FIXED('WinBUGS output'!M3565,2)</f>
        <v>-0.65</v>
      </c>
      <c r="G3566" s="5" t="str">
        <f>FIXED('WinBUGS output'!O3565,2)</f>
        <v>0.81</v>
      </c>
      <c r="H3566" s="38"/>
      <c r="I3566" s="38"/>
      <c r="J3566" s="38"/>
      <c r="X3566" s="5" t="str">
        <f t="shared" si="122"/>
        <v>Problem solving individual</v>
      </c>
      <c r="Y3566" s="5" t="str">
        <f t="shared" si="123"/>
        <v>CBT individual (under 15 sessions)</v>
      </c>
      <c r="Z3566" s="5" t="str">
        <f>FIXED(EXP('WinBUGS output'!N3565),2)</f>
        <v>1.09</v>
      </c>
      <c r="AA3566" s="5" t="str">
        <f>FIXED(EXP('WinBUGS output'!M3565),2)</f>
        <v>0.52</v>
      </c>
      <c r="AB3566" s="5" t="str">
        <f>FIXED(EXP('WinBUGS output'!O3565),2)</f>
        <v>2.26</v>
      </c>
    </row>
    <row r="3567" spans="1:28" x14ac:dyDescent="0.25">
      <c r="A3567" s="15">
        <v>57</v>
      </c>
      <c r="B3567" s="15">
        <v>65</v>
      </c>
      <c r="C3567" s="5" t="str">
        <f>VLOOKUP(A3567,'WinBUGS output'!A:C,3,FALSE)</f>
        <v>Problem solving individual</v>
      </c>
      <c r="D3567" s="5" t="str">
        <f>VLOOKUP(B3567,'WinBUGS output'!A:C,3,FALSE)</f>
        <v>CBT individual (under 15 sessions) + TAU</v>
      </c>
      <c r="E3567" s="5" t="str">
        <f>FIXED('WinBUGS output'!N3566,2)</f>
        <v>0.14</v>
      </c>
      <c r="F3567" s="5" t="str">
        <f>FIXED('WinBUGS output'!M3566,2)</f>
        <v>-0.66</v>
      </c>
      <c r="G3567" s="5" t="str">
        <f>FIXED('WinBUGS output'!O3566,2)</f>
        <v>1.01</v>
      </c>
      <c r="H3567" s="38"/>
      <c r="I3567" s="38"/>
      <c r="J3567" s="38"/>
      <c r="X3567" s="5" t="str">
        <f t="shared" si="122"/>
        <v>Problem solving individual</v>
      </c>
      <c r="Y3567" s="5" t="str">
        <f t="shared" si="123"/>
        <v>CBT individual (under 15 sessions) + TAU</v>
      </c>
      <c r="Z3567" s="5" t="str">
        <f>FIXED(EXP('WinBUGS output'!N3566),2)</f>
        <v>1.15</v>
      </c>
      <c r="AA3567" s="5" t="str">
        <f>FIXED(EXP('WinBUGS output'!M3566),2)</f>
        <v>0.51</v>
      </c>
      <c r="AB3567" s="5" t="str">
        <f>FIXED(EXP('WinBUGS output'!O3566),2)</f>
        <v>2.75</v>
      </c>
    </row>
    <row r="3568" spans="1:28" x14ac:dyDescent="0.25">
      <c r="A3568" s="15">
        <v>57</v>
      </c>
      <c r="B3568" s="15">
        <v>66</v>
      </c>
      <c r="C3568" s="5" t="str">
        <f>VLOOKUP(A3568,'WinBUGS output'!A:C,3,FALSE)</f>
        <v>Problem solving individual</v>
      </c>
      <c r="D3568" s="5" t="str">
        <f>VLOOKUP(B3568,'WinBUGS output'!A:C,3,FALSE)</f>
        <v>CBT individual (over 15 sessions)</v>
      </c>
      <c r="E3568" s="5" t="str">
        <f>FIXED('WinBUGS output'!N3567,2)</f>
        <v>0.02</v>
      </c>
      <c r="F3568" s="5" t="str">
        <f>FIXED('WinBUGS output'!M3567,2)</f>
        <v>-0.68</v>
      </c>
      <c r="G3568" s="5" t="str">
        <f>FIXED('WinBUGS output'!O3567,2)</f>
        <v>0.72</v>
      </c>
      <c r="H3568" s="38"/>
      <c r="I3568" s="38"/>
      <c r="J3568" s="38"/>
      <c r="X3568" s="5" t="str">
        <f t="shared" si="122"/>
        <v>Problem solving individual</v>
      </c>
      <c r="Y3568" s="5" t="str">
        <f t="shared" si="123"/>
        <v>CBT individual (over 15 sessions)</v>
      </c>
      <c r="Z3568" s="5" t="str">
        <f>FIXED(EXP('WinBUGS output'!N3567),2)</f>
        <v>1.02</v>
      </c>
      <c r="AA3568" s="5" t="str">
        <f>FIXED(EXP('WinBUGS output'!M3567),2)</f>
        <v>0.51</v>
      </c>
      <c r="AB3568" s="5" t="str">
        <f>FIXED(EXP('WinBUGS output'!O3567),2)</f>
        <v>2.06</v>
      </c>
    </row>
    <row r="3569" spans="1:28" x14ac:dyDescent="0.25">
      <c r="A3569" s="15">
        <v>57</v>
      </c>
      <c r="B3569" s="15">
        <v>67</v>
      </c>
      <c r="C3569" s="5" t="str">
        <f>VLOOKUP(A3569,'WinBUGS output'!A:C,3,FALSE)</f>
        <v>Problem solving individual</v>
      </c>
      <c r="D3569" s="5" t="str">
        <f>VLOOKUP(B3569,'WinBUGS output'!A:C,3,FALSE)</f>
        <v>CBT individual (over 15 sessions) + TAU</v>
      </c>
      <c r="E3569" s="5" t="str">
        <f>FIXED('WinBUGS output'!N3568,2)</f>
        <v>0.00</v>
      </c>
      <c r="F3569" s="5" t="str">
        <f>FIXED('WinBUGS output'!M3568,2)</f>
        <v>-0.92</v>
      </c>
      <c r="G3569" s="5" t="str">
        <f>FIXED('WinBUGS output'!O3568,2)</f>
        <v>0.88</v>
      </c>
      <c r="H3569" s="38"/>
      <c r="I3569" s="38"/>
      <c r="J3569" s="38"/>
      <c r="X3569" s="5" t="str">
        <f t="shared" si="122"/>
        <v>Problem solving individual</v>
      </c>
      <c r="Y3569" s="5" t="str">
        <f t="shared" si="123"/>
        <v>CBT individual (over 15 sessions) + TAU</v>
      </c>
      <c r="Z3569" s="5" t="str">
        <f>FIXED(EXP('WinBUGS output'!N3568),2)</f>
        <v>1.00</v>
      </c>
      <c r="AA3569" s="5" t="str">
        <f>FIXED(EXP('WinBUGS output'!M3568),2)</f>
        <v>0.40</v>
      </c>
      <c r="AB3569" s="5" t="str">
        <f>FIXED(EXP('WinBUGS output'!O3568),2)</f>
        <v>2.41</v>
      </c>
    </row>
    <row r="3570" spans="1:28" x14ac:dyDescent="0.25">
      <c r="A3570" s="15">
        <v>57</v>
      </c>
      <c r="B3570" s="15">
        <v>68</v>
      </c>
      <c r="C3570" s="5" t="str">
        <f>VLOOKUP(A3570,'WinBUGS output'!A:C,3,FALSE)</f>
        <v>Problem solving individual</v>
      </c>
      <c r="D3570" s="5" t="str">
        <f>VLOOKUP(B3570,'WinBUGS output'!A:C,3,FALSE)</f>
        <v>Rational emotive behaviour therapy (REBT) individual</v>
      </c>
      <c r="E3570" s="5" t="str">
        <f>FIXED('WinBUGS output'!N3569,2)</f>
        <v>-0.01</v>
      </c>
      <c r="F3570" s="5" t="str">
        <f>FIXED('WinBUGS output'!M3569,2)</f>
        <v>-0.92</v>
      </c>
      <c r="G3570" s="5" t="str">
        <f>FIXED('WinBUGS output'!O3569,2)</f>
        <v>0.84</v>
      </c>
      <c r="H3570" s="38"/>
      <c r="I3570" s="38"/>
      <c r="J3570" s="38"/>
      <c r="X3570" s="5" t="str">
        <f t="shared" si="122"/>
        <v>Problem solving individual</v>
      </c>
      <c r="Y3570" s="5" t="str">
        <f t="shared" si="123"/>
        <v>Rational emotive behaviour therapy (REBT) individual</v>
      </c>
      <c r="Z3570" s="5" t="str">
        <f>FIXED(EXP('WinBUGS output'!N3569),2)</f>
        <v>0.99</v>
      </c>
      <c r="AA3570" s="5" t="str">
        <f>FIXED(EXP('WinBUGS output'!M3569),2)</f>
        <v>0.40</v>
      </c>
      <c r="AB3570" s="5" t="str">
        <f>FIXED(EXP('WinBUGS output'!O3569),2)</f>
        <v>2.32</v>
      </c>
    </row>
    <row r="3571" spans="1:28" x14ac:dyDescent="0.25">
      <c r="A3571" s="15">
        <v>57</v>
      </c>
      <c r="B3571" s="15">
        <v>69</v>
      </c>
      <c r="C3571" s="5" t="str">
        <f>VLOOKUP(A3571,'WinBUGS output'!A:C,3,FALSE)</f>
        <v>Problem solving individual</v>
      </c>
      <c r="D3571" s="5" t="str">
        <f>VLOOKUP(B3571,'WinBUGS output'!A:C,3,FALSE)</f>
        <v>Third-wave cognitive therapy individual</v>
      </c>
      <c r="E3571" s="5" t="str">
        <f>FIXED('WinBUGS output'!N3570,2)</f>
        <v>-0.05</v>
      </c>
      <c r="F3571" s="5" t="str">
        <f>FIXED('WinBUGS output'!M3570,2)</f>
        <v>-0.87</v>
      </c>
      <c r="G3571" s="5" t="str">
        <f>FIXED('WinBUGS output'!O3570,2)</f>
        <v>0.74</v>
      </c>
      <c r="H3571" s="38"/>
      <c r="I3571" s="38"/>
      <c r="J3571" s="38"/>
      <c r="X3571" s="5" t="str">
        <f t="shared" si="122"/>
        <v>Problem solving individual</v>
      </c>
      <c r="Y3571" s="5" t="str">
        <f t="shared" si="123"/>
        <v>Third-wave cognitive therapy individual</v>
      </c>
      <c r="Z3571" s="5" t="str">
        <f>FIXED(EXP('WinBUGS output'!N3570),2)</f>
        <v>0.95</v>
      </c>
      <c r="AA3571" s="5" t="str">
        <f>FIXED(EXP('WinBUGS output'!M3570),2)</f>
        <v>0.42</v>
      </c>
      <c r="AB3571" s="5" t="str">
        <f>FIXED(EXP('WinBUGS output'!O3570),2)</f>
        <v>2.09</v>
      </c>
    </row>
    <row r="3572" spans="1:28" x14ac:dyDescent="0.25">
      <c r="A3572" s="15">
        <v>57</v>
      </c>
      <c r="B3572" s="15">
        <v>70</v>
      </c>
      <c r="C3572" s="5" t="str">
        <f>VLOOKUP(A3572,'WinBUGS output'!A:C,3,FALSE)</f>
        <v>Problem solving individual</v>
      </c>
      <c r="D3572" s="5" t="str">
        <f>VLOOKUP(B3572,'WinBUGS output'!A:C,3,FALSE)</f>
        <v>Third-wave cognitive therapy individual + TAU</v>
      </c>
      <c r="E3572" s="5" t="str">
        <f>FIXED('WinBUGS output'!N3571,2)</f>
        <v>-0.02</v>
      </c>
      <c r="F3572" s="5" t="str">
        <f>FIXED('WinBUGS output'!M3571,2)</f>
        <v>-0.94</v>
      </c>
      <c r="G3572" s="5" t="str">
        <f>FIXED('WinBUGS output'!O3571,2)</f>
        <v>0.86</v>
      </c>
      <c r="H3572" s="38"/>
      <c r="I3572" s="38"/>
      <c r="J3572" s="38"/>
      <c r="X3572" s="5" t="str">
        <f t="shared" si="122"/>
        <v>Problem solving individual</v>
      </c>
      <c r="Y3572" s="5" t="str">
        <f t="shared" si="123"/>
        <v>Third-wave cognitive therapy individual + TAU</v>
      </c>
      <c r="Z3572" s="5" t="str">
        <f>FIXED(EXP('WinBUGS output'!N3571),2)</f>
        <v>0.98</v>
      </c>
      <c r="AA3572" s="5" t="str">
        <f>FIXED(EXP('WinBUGS output'!M3571),2)</f>
        <v>0.39</v>
      </c>
      <c r="AB3572" s="5" t="str">
        <f>FIXED(EXP('WinBUGS output'!O3571),2)</f>
        <v>2.36</v>
      </c>
    </row>
    <row r="3573" spans="1:28" x14ac:dyDescent="0.25">
      <c r="A3573" s="15">
        <v>57</v>
      </c>
      <c r="B3573" s="15">
        <v>71</v>
      </c>
      <c r="C3573" s="5" t="str">
        <f>VLOOKUP(A3573,'WinBUGS output'!A:C,3,FALSE)</f>
        <v>Problem solving individual</v>
      </c>
      <c r="D3573" s="5" t="str">
        <f>VLOOKUP(B3573,'WinBUGS output'!A:C,3,FALSE)</f>
        <v>CBT group (under 15 sessions)</v>
      </c>
      <c r="E3573" s="5" t="str">
        <f>FIXED('WinBUGS output'!N3572,2)</f>
        <v>0.25</v>
      </c>
      <c r="F3573" s="5" t="str">
        <f>FIXED('WinBUGS output'!M3572,2)</f>
        <v>-0.60</v>
      </c>
      <c r="G3573" s="5" t="str">
        <f>FIXED('WinBUGS output'!O3572,2)</f>
        <v>1.13</v>
      </c>
      <c r="H3573" s="38"/>
      <c r="I3573" s="38"/>
      <c r="J3573" s="38"/>
      <c r="X3573" s="5" t="str">
        <f t="shared" si="122"/>
        <v>Problem solving individual</v>
      </c>
      <c r="Y3573" s="5" t="str">
        <f t="shared" si="123"/>
        <v>CBT group (under 15 sessions)</v>
      </c>
      <c r="Z3573" s="5" t="str">
        <f>FIXED(EXP('WinBUGS output'!N3572),2)</f>
        <v>1.29</v>
      </c>
      <c r="AA3573" s="5" t="str">
        <f>FIXED(EXP('WinBUGS output'!M3572),2)</f>
        <v>0.55</v>
      </c>
      <c r="AB3573" s="5" t="str">
        <f>FIXED(EXP('WinBUGS output'!O3572),2)</f>
        <v>3.09</v>
      </c>
    </row>
    <row r="3574" spans="1:28" x14ac:dyDescent="0.25">
      <c r="A3574" s="15">
        <v>57</v>
      </c>
      <c r="B3574" s="15">
        <v>72</v>
      </c>
      <c r="C3574" s="5" t="str">
        <f>VLOOKUP(A3574,'WinBUGS output'!A:C,3,FALSE)</f>
        <v>Problem solving individual</v>
      </c>
      <c r="D3574" s="5" t="str">
        <f>VLOOKUP(B3574,'WinBUGS output'!A:C,3,FALSE)</f>
        <v>CBT group (under 15 sessions) + TAU</v>
      </c>
      <c r="E3574" s="5" t="str">
        <f>FIXED('WinBUGS output'!N3573,2)</f>
        <v>-0.45</v>
      </c>
      <c r="F3574" s="5" t="str">
        <f>FIXED('WinBUGS output'!M3573,2)</f>
        <v>-1.58</v>
      </c>
      <c r="G3574" s="5" t="str">
        <f>FIXED('WinBUGS output'!O3573,2)</f>
        <v>0.56</v>
      </c>
      <c r="H3574" s="38"/>
      <c r="I3574" s="38"/>
      <c r="J3574" s="38"/>
      <c r="X3574" s="5" t="str">
        <f t="shared" si="122"/>
        <v>Problem solving individual</v>
      </c>
      <c r="Y3574" s="5" t="str">
        <f t="shared" si="123"/>
        <v>CBT group (under 15 sessions) + TAU</v>
      </c>
      <c r="Z3574" s="5" t="str">
        <f>FIXED(EXP('WinBUGS output'!N3573),2)</f>
        <v>0.64</v>
      </c>
      <c r="AA3574" s="5" t="str">
        <f>FIXED(EXP('WinBUGS output'!M3573),2)</f>
        <v>0.21</v>
      </c>
      <c r="AB3574" s="5" t="str">
        <f>FIXED(EXP('WinBUGS output'!O3573),2)</f>
        <v>1.75</v>
      </c>
    </row>
    <row r="3575" spans="1:28" x14ac:dyDescent="0.25">
      <c r="A3575" s="15">
        <v>57</v>
      </c>
      <c r="B3575" s="15">
        <v>73</v>
      </c>
      <c r="C3575" s="5" t="str">
        <f>VLOOKUP(A3575,'WinBUGS output'!A:C,3,FALSE)</f>
        <v>Problem solving individual</v>
      </c>
      <c r="D3575" s="5" t="str">
        <f>VLOOKUP(B3575,'WinBUGS output'!A:C,3,FALSE)</f>
        <v>CBT group (over 15 sessions)</v>
      </c>
      <c r="E3575" s="5" t="str">
        <f>FIXED('WinBUGS output'!N3574,2)</f>
        <v>0.08</v>
      </c>
      <c r="F3575" s="5" t="str">
        <f>FIXED('WinBUGS output'!M3574,2)</f>
        <v>-0.91</v>
      </c>
      <c r="G3575" s="5" t="str">
        <f>FIXED('WinBUGS output'!O3574,2)</f>
        <v>1.06</v>
      </c>
      <c r="H3575" s="38"/>
      <c r="I3575" s="38"/>
      <c r="J3575" s="38"/>
      <c r="X3575" s="5" t="str">
        <f t="shared" si="122"/>
        <v>Problem solving individual</v>
      </c>
      <c r="Y3575" s="5" t="str">
        <f t="shared" si="123"/>
        <v>CBT group (over 15 sessions)</v>
      </c>
      <c r="Z3575" s="5" t="str">
        <f>FIXED(EXP('WinBUGS output'!N3574),2)</f>
        <v>1.08</v>
      </c>
      <c r="AA3575" s="5" t="str">
        <f>FIXED(EXP('WinBUGS output'!M3574),2)</f>
        <v>0.40</v>
      </c>
      <c r="AB3575" s="5" t="str">
        <f>FIXED(EXP('WinBUGS output'!O3574),2)</f>
        <v>2.89</v>
      </c>
    </row>
    <row r="3576" spans="1:28" x14ac:dyDescent="0.25">
      <c r="A3576" s="15">
        <v>57</v>
      </c>
      <c r="B3576" s="15">
        <v>74</v>
      </c>
      <c r="C3576" s="5" t="str">
        <f>VLOOKUP(A3576,'WinBUGS output'!A:C,3,FALSE)</f>
        <v>Problem solving individual</v>
      </c>
      <c r="D3576" s="5" t="str">
        <f>VLOOKUP(B3576,'WinBUGS output'!A:C,3,FALSE)</f>
        <v>Coping with Depression course (group)</v>
      </c>
      <c r="E3576" s="5" t="str">
        <f>FIXED('WinBUGS output'!N3575,2)</f>
        <v>0.12</v>
      </c>
      <c r="F3576" s="5" t="str">
        <f>FIXED('WinBUGS output'!M3575,2)</f>
        <v>-0.79</v>
      </c>
      <c r="G3576" s="5" t="str">
        <f>FIXED('WinBUGS output'!O3575,2)</f>
        <v>1.03</v>
      </c>
      <c r="H3576" s="38"/>
      <c r="I3576" s="38"/>
      <c r="J3576" s="38"/>
      <c r="X3576" s="5" t="str">
        <f t="shared" si="122"/>
        <v>Problem solving individual</v>
      </c>
      <c r="Y3576" s="5" t="str">
        <f t="shared" si="123"/>
        <v>Coping with Depression course (group)</v>
      </c>
      <c r="Z3576" s="5" t="str">
        <f>FIXED(EXP('WinBUGS output'!N3575),2)</f>
        <v>1.12</v>
      </c>
      <c r="AA3576" s="5" t="str">
        <f>FIXED(EXP('WinBUGS output'!M3575),2)</f>
        <v>0.45</v>
      </c>
      <c r="AB3576" s="5" t="str">
        <f>FIXED(EXP('WinBUGS output'!O3575),2)</f>
        <v>2.79</v>
      </c>
    </row>
    <row r="3577" spans="1:28" x14ac:dyDescent="0.25">
      <c r="A3577" s="15">
        <v>57</v>
      </c>
      <c r="B3577" s="15">
        <v>75</v>
      </c>
      <c r="C3577" s="5" t="str">
        <f>VLOOKUP(A3577,'WinBUGS output'!A:C,3,FALSE)</f>
        <v>Problem solving individual</v>
      </c>
      <c r="D3577" s="5" t="str">
        <f>VLOOKUP(B3577,'WinBUGS output'!A:C,3,FALSE)</f>
        <v>Coping with Depression course (group) + TAU</v>
      </c>
      <c r="E3577" s="5" t="str">
        <f>FIXED('WinBUGS output'!N3576,2)</f>
        <v>0.40</v>
      </c>
      <c r="F3577" s="5" t="str">
        <f>FIXED('WinBUGS output'!M3576,2)</f>
        <v>-0.54</v>
      </c>
      <c r="G3577" s="5" t="str">
        <f>FIXED('WinBUGS output'!O3576,2)</f>
        <v>1.42</v>
      </c>
      <c r="H3577" s="38"/>
      <c r="I3577" s="38"/>
      <c r="J3577" s="38"/>
      <c r="X3577" s="5" t="str">
        <f t="shared" si="122"/>
        <v>Problem solving individual</v>
      </c>
      <c r="Y3577" s="5" t="str">
        <f t="shared" si="123"/>
        <v>Coping with Depression course (group) + TAU</v>
      </c>
      <c r="Z3577" s="5" t="str">
        <f>FIXED(EXP('WinBUGS output'!N3576),2)</f>
        <v>1.49</v>
      </c>
      <c r="AA3577" s="5" t="str">
        <f>FIXED(EXP('WinBUGS output'!M3576),2)</f>
        <v>0.58</v>
      </c>
      <c r="AB3577" s="5" t="str">
        <f>FIXED(EXP('WinBUGS output'!O3576),2)</f>
        <v>4.14</v>
      </c>
    </row>
    <row r="3578" spans="1:28" x14ac:dyDescent="0.25">
      <c r="A3578" s="15">
        <v>57</v>
      </c>
      <c r="B3578" s="15">
        <v>76</v>
      </c>
      <c r="C3578" s="5" t="str">
        <f>VLOOKUP(A3578,'WinBUGS output'!A:C,3,FALSE)</f>
        <v>Problem solving individual</v>
      </c>
      <c r="D3578" s="5" t="str">
        <f>VLOOKUP(B3578,'WinBUGS output'!A:C,3,FALSE)</f>
        <v>Rational emotive behaviour therapy (REBT) group</v>
      </c>
      <c r="E3578" s="5" t="str">
        <f>FIXED('WinBUGS output'!N3577,2)</f>
        <v>-0.16</v>
      </c>
      <c r="F3578" s="5" t="str">
        <f>FIXED('WinBUGS output'!M3577,2)</f>
        <v>-1.33</v>
      </c>
      <c r="G3578" s="5" t="str">
        <f>FIXED('WinBUGS output'!O3577,2)</f>
        <v>0.86</v>
      </c>
      <c r="H3578" s="38"/>
      <c r="I3578" s="38"/>
      <c r="J3578" s="38"/>
      <c r="X3578" s="5" t="str">
        <f t="shared" si="122"/>
        <v>Problem solving individual</v>
      </c>
      <c r="Y3578" s="5" t="str">
        <f t="shared" si="123"/>
        <v>Rational emotive behaviour therapy (REBT) group</v>
      </c>
      <c r="Z3578" s="5" t="str">
        <f>FIXED(EXP('WinBUGS output'!N3577),2)</f>
        <v>0.85</v>
      </c>
      <c r="AA3578" s="5" t="str">
        <f>FIXED(EXP('WinBUGS output'!M3577),2)</f>
        <v>0.26</v>
      </c>
      <c r="AB3578" s="5" t="str">
        <f>FIXED(EXP('WinBUGS output'!O3577),2)</f>
        <v>2.35</v>
      </c>
    </row>
    <row r="3579" spans="1:28" x14ac:dyDescent="0.25">
      <c r="A3579" s="15">
        <v>57</v>
      </c>
      <c r="B3579" s="15">
        <v>77</v>
      </c>
      <c r="C3579" s="5" t="str">
        <f>VLOOKUP(A3579,'WinBUGS output'!A:C,3,FALSE)</f>
        <v>Problem solving individual</v>
      </c>
      <c r="D3579" s="5" t="str">
        <f>VLOOKUP(B3579,'WinBUGS output'!A:C,3,FALSE)</f>
        <v>Third-wave cognitive therapy group</v>
      </c>
      <c r="E3579" s="5" t="str">
        <f>FIXED('WinBUGS output'!N3578,2)</f>
        <v>0.28</v>
      </c>
      <c r="F3579" s="5" t="str">
        <f>FIXED('WinBUGS output'!M3578,2)</f>
        <v>-0.69</v>
      </c>
      <c r="G3579" s="5" t="str">
        <f>FIXED('WinBUGS output'!O3578,2)</f>
        <v>1.30</v>
      </c>
      <c r="H3579" s="38"/>
      <c r="I3579" s="38"/>
      <c r="J3579" s="38"/>
      <c r="X3579" s="5" t="str">
        <f t="shared" si="122"/>
        <v>Problem solving individual</v>
      </c>
      <c r="Y3579" s="5" t="str">
        <f t="shared" si="123"/>
        <v>Third-wave cognitive therapy group</v>
      </c>
      <c r="Z3579" s="5" t="str">
        <f>FIXED(EXP('WinBUGS output'!N3578),2)</f>
        <v>1.32</v>
      </c>
      <c r="AA3579" s="5" t="str">
        <f>FIXED(EXP('WinBUGS output'!M3578),2)</f>
        <v>0.50</v>
      </c>
      <c r="AB3579" s="5" t="str">
        <f>FIXED(EXP('WinBUGS output'!O3578),2)</f>
        <v>3.67</v>
      </c>
    </row>
    <row r="3580" spans="1:28" x14ac:dyDescent="0.25">
      <c r="A3580" s="15">
        <v>57</v>
      </c>
      <c r="B3580" s="15">
        <v>78</v>
      </c>
      <c r="C3580" s="5" t="str">
        <f>VLOOKUP(A3580,'WinBUGS output'!A:C,3,FALSE)</f>
        <v>Problem solving individual</v>
      </c>
      <c r="D3580" s="5" t="str">
        <f>VLOOKUP(B3580,'WinBUGS output'!A:C,3,FALSE)</f>
        <v>Third-wave cognitive therapy group + TAU</v>
      </c>
      <c r="E3580" s="5" t="str">
        <f>FIXED('WinBUGS output'!N3579,2)</f>
        <v>-0.05</v>
      </c>
      <c r="F3580" s="5" t="str">
        <f>FIXED('WinBUGS output'!M3579,2)</f>
        <v>-1.15</v>
      </c>
      <c r="G3580" s="5" t="str">
        <f>FIXED('WinBUGS output'!O3579,2)</f>
        <v>0.97</v>
      </c>
      <c r="H3580" s="38"/>
      <c r="I3580" s="38"/>
      <c r="J3580" s="38"/>
      <c r="X3580" s="5" t="str">
        <f t="shared" si="122"/>
        <v>Problem solving individual</v>
      </c>
      <c r="Y3580" s="5" t="str">
        <f t="shared" si="123"/>
        <v>Third-wave cognitive therapy group + TAU</v>
      </c>
      <c r="Z3580" s="5" t="str">
        <f>FIXED(EXP('WinBUGS output'!N3579),2)</f>
        <v>0.95</v>
      </c>
      <c r="AA3580" s="5" t="str">
        <f>FIXED(EXP('WinBUGS output'!M3579),2)</f>
        <v>0.32</v>
      </c>
      <c r="AB3580" s="5" t="str">
        <f>FIXED(EXP('WinBUGS output'!O3579),2)</f>
        <v>2.64</v>
      </c>
    </row>
    <row r="3581" spans="1:28" x14ac:dyDescent="0.25">
      <c r="A3581" s="15">
        <v>57</v>
      </c>
      <c r="B3581" s="15">
        <v>79</v>
      </c>
      <c r="C3581" s="5" t="str">
        <f>VLOOKUP(A3581,'WinBUGS output'!A:C,3,FALSE)</f>
        <v>Problem solving individual</v>
      </c>
      <c r="D3581" s="5" t="str">
        <f>VLOOKUP(B3581,'WinBUGS output'!A:C,3,FALSE)</f>
        <v>CBT individual (over 15 sessions) + any AD</v>
      </c>
      <c r="E3581" s="5" t="str">
        <f>FIXED('WinBUGS output'!N3580,2)</f>
        <v>0.50</v>
      </c>
      <c r="F3581" s="5" t="str">
        <f>FIXED('WinBUGS output'!M3580,2)</f>
        <v>-0.65</v>
      </c>
      <c r="G3581" s="5" t="str">
        <f>FIXED('WinBUGS output'!O3580,2)</f>
        <v>1.70</v>
      </c>
      <c r="H3581" s="38"/>
      <c r="I3581" s="38"/>
      <c r="J3581" s="38"/>
      <c r="X3581" s="5" t="str">
        <f t="shared" si="122"/>
        <v>Problem solving individual</v>
      </c>
      <c r="Y3581" s="5" t="str">
        <f t="shared" si="123"/>
        <v>CBT individual (over 15 sessions) + any AD</v>
      </c>
      <c r="Z3581" s="5" t="str">
        <f>FIXED(EXP('WinBUGS output'!N3580),2)</f>
        <v>1.65</v>
      </c>
      <c r="AA3581" s="5" t="str">
        <f>FIXED(EXP('WinBUGS output'!M3580),2)</f>
        <v>0.52</v>
      </c>
      <c r="AB3581" s="5" t="str">
        <f>FIXED(EXP('WinBUGS output'!O3580),2)</f>
        <v>5.48</v>
      </c>
    </row>
    <row r="3582" spans="1:28" x14ac:dyDescent="0.25">
      <c r="A3582" s="15">
        <v>57</v>
      </c>
      <c r="B3582" s="15">
        <v>80</v>
      </c>
      <c r="C3582" s="5" t="str">
        <f>VLOOKUP(A3582,'WinBUGS output'!A:C,3,FALSE)</f>
        <v>Problem solving individual</v>
      </c>
      <c r="D3582" s="5" t="str">
        <f>VLOOKUP(B3582,'WinBUGS output'!A:C,3,FALSE)</f>
        <v>CBT individual (over 15 sessions) + any TCA</v>
      </c>
      <c r="E3582" s="5" t="str">
        <f>FIXED('WinBUGS output'!N3581,2)</f>
        <v>0.40</v>
      </c>
      <c r="F3582" s="5" t="str">
        <f>FIXED('WinBUGS output'!M3581,2)</f>
        <v>-0.60</v>
      </c>
      <c r="G3582" s="5" t="str">
        <f>FIXED('WinBUGS output'!O3581,2)</f>
        <v>1.40</v>
      </c>
      <c r="H3582" s="38"/>
      <c r="I3582" s="38"/>
      <c r="J3582" s="38"/>
      <c r="X3582" s="5" t="str">
        <f t="shared" si="122"/>
        <v>Problem solving individual</v>
      </c>
      <c r="Y3582" s="5" t="str">
        <f t="shared" si="123"/>
        <v>CBT individual (over 15 sessions) + any TCA</v>
      </c>
      <c r="Z3582" s="5" t="str">
        <f>FIXED(EXP('WinBUGS output'!N3581),2)</f>
        <v>1.50</v>
      </c>
      <c r="AA3582" s="5" t="str">
        <f>FIXED(EXP('WinBUGS output'!M3581),2)</f>
        <v>0.55</v>
      </c>
      <c r="AB3582" s="5" t="str">
        <f>FIXED(EXP('WinBUGS output'!O3581),2)</f>
        <v>4.07</v>
      </c>
    </row>
    <row r="3583" spans="1:28" x14ac:dyDescent="0.25">
      <c r="A3583" s="15">
        <v>57</v>
      </c>
      <c r="B3583" s="15">
        <v>81</v>
      </c>
      <c r="C3583" s="5" t="str">
        <f>VLOOKUP(A3583,'WinBUGS output'!A:C,3,FALSE)</f>
        <v>Problem solving individual</v>
      </c>
      <c r="D3583" s="5" t="str">
        <f>VLOOKUP(B3583,'WinBUGS output'!A:C,3,FALSE)</f>
        <v>CBT individual (over 15 sessions) + imipramine</v>
      </c>
      <c r="E3583" s="5" t="str">
        <f>FIXED('WinBUGS output'!N3582,2)</f>
        <v>0.39</v>
      </c>
      <c r="F3583" s="5" t="str">
        <f>FIXED('WinBUGS output'!M3582,2)</f>
        <v>-0.69</v>
      </c>
      <c r="G3583" s="5" t="str">
        <f>FIXED('WinBUGS output'!O3582,2)</f>
        <v>1.46</v>
      </c>
      <c r="H3583" s="38"/>
      <c r="I3583" s="38"/>
      <c r="J3583" s="38"/>
      <c r="X3583" s="5" t="str">
        <f t="shared" si="122"/>
        <v>Problem solving individual</v>
      </c>
      <c r="Y3583" s="5" t="str">
        <f t="shared" si="123"/>
        <v>CBT individual (over 15 sessions) + imipramine</v>
      </c>
      <c r="Z3583" s="5" t="str">
        <f>FIXED(EXP('WinBUGS output'!N3582),2)</f>
        <v>1.47</v>
      </c>
      <c r="AA3583" s="5" t="str">
        <f>FIXED(EXP('WinBUGS output'!M3582),2)</f>
        <v>0.50</v>
      </c>
      <c r="AB3583" s="5" t="str">
        <f>FIXED(EXP('WinBUGS output'!O3582),2)</f>
        <v>4.28</v>
      </c>
    </row>
    <row r="3584" spans="1:28" x14ac:dyDescent="0.25">
      <c r="A3584" s="15">
        <v>57</v>
      </c>
      <c r="B3584" s="15">
        <v>82</v>
      </c>
      <c r="C3584" s="5" t="str">
        <f>VLOOKUP(A3584,'WinBUGS output'!A:C,3,FALSE)</f>
        <v>Problem solving individual</v>
      </c>
      <c r="D3584" s="5" t="str">
        <f>VLOOKUP(B3584,'WinBUGS output'!A:C,3,FALSE)</f>
        <v>CBT group (under 15 sessions) + imipramine</v>
      </c>
      <c r="E3584" s="5" t="str">
        <f>FIXED('WinBUGS output'!N3583,2)</f>
        <v>1.25</v>
      </c>
      <c r="F3584" s="5" t="str">
        <f>FIXED('WinBUGS output'!M3583,2)</f>
        <v>-0.32</v>
      </c>
      <c r="G3584" s="5" t="str">
        <f>FIXED('WinBUGS output'!O3583,2)</f>
        <v>2.84</v>
      </c>
      <c r="H3584" s="38"/>
      <c r="I3584" s="38"/>
      <c r="J3584" s="38"/>
      <c r="X3584" s="5" t="str">
        <f t="shared" si="122"/>
        <v>Problem solving individual</v>
      </c>
      <c r="Y3584" s="5" t="str">
        <f t="shared" si="123"/>
        <v>CBT group (under 15 sessions) + imipramine</v>
      </c>
      <c r="Z3584" s="5" t="str">
        <f>FIXED(EXP('WinBUGS output'!N3583),2)</f>
        <v>3.50</v>
      </c>
      <c r="AA3584" s="5" t="str">
        <f>FIXED(EXP('WinBUGS output'!M3583),2)</f>
        <v>0.73</v>
      </c>
      <c r="AB3584" s="5" t="str">
        <f>FIXED(EXP('WinBUGS output'!O3583),2)</f>
        <v>17.12</v>
      </c>
    </row>
    <row r="3585" spans="1:28" x14ac:dyDescent="0.25">
      <c r="A3585" s="15">
        <v>57</v>
      </c>
      <c r="B3585" s="15">
        <v>83</v>
      </c>
      <c r="C3585" s="5" t="str">
        <f>VLOOKUP(A3585,'WinBUGS output'!A:C,3,FALSE)</f>
        <v>Problem solving individual</v>
      </c>
      <c r="D3585" s="5" t="str">
        <f>VLOOKUP(B3585,'WinBUGS output'!A:C,3,FALSE)</f>
        <v>Problem solving individual + any SSRI</v>
      </c>
      <c r="E3585" s="5" t="str">
        <f>FIXED('WinBUGS output'!N3584,2)</f>
        <v>-0.41</v>
      </c>
      <c r="F3585" s="5" t="str">
        <f>FIXED('WinBUGS output'!M3584,2)</f>
        <v>-1.75</v>
      </c>
      <c r="G3585" s="5" t="str">
        <f>FIXED('WinBUGS output'!O3584,2)</f>
        <v>0.84</v>
      </c>
      <c r="H3585" s="38" t="s">
        <v>5254</v>
      </c>
      <c r="I3585" s="38" t="s">
        <v>5485</v>
      </c>
      <c r="J3585" s="38" t="s">
        <v>5486</v>
      </c>
      <c r="X3585" s="5" t="str">
        <f t="shared" si="122"/>
        <v>Problem solving individual</v>
      </c>
      <c r="Y3585" s="5" t="str">
        <f t="shared" si="123"/>
        <v>Problem solving individual + any SSRI</v>
      </c>
      <c r="Z3585" s="5" t="str">
        <f>FIXED(EXP('WinBUGS output'!N3584),2)</f>
        <v>0.66</v>
      </c>
      <c r="AA3585" s="5" t="str">
        <f>FIXED(EXP('WinBUGS output'!M3584),2)</f>
        <v>0.17</v>
      </c>
      <c r="AB3585" s="5" t="str">
        <f>FIXED(EXP('WinBUGS output'!O3584),2)</f>
        <v>2.32</v>
      </c>
    </row>
    <row r="3586" spans="1:28" x14ac:dyDescent="0.25">
      <c r="A3586" s="15">
        <v>57</v>
      </c>
      <c r="B3586" s="15">
        <v>84</v>
      </c>
      <c r="C3586" s="5" t="str">
        <f>VLOOKUP(A3586,'WinBUGS output'!A:C,3,FALSE)</f>
        <v>Problem solving individual</v>
      </c>
      <c r="D3586" s="5" t="str">
        <f>VLOOKUP(B3586,'WinBUGS output'!A:C,3,FALSE)</f>
        <v>Supportive psychotherapy + any SSRI</v>
      </c>
      <c r="E3586" s="5" t="str">
        <f>FIXED('WinBUGS output'!N3585,2)</f>
        <v>0.32</v>
      </c>
      <c r="F3586" s="5" t="str">
        <f>FIXED('WinBUGS output'!M3585,2)</f>
        <v>-1.63</v>
      </c>
      <c r="G3586" s="5" t="str">
        <f>FIXED('WinBUGS output'!O3585,2)</f>
        <v>2.23</v>
      </c>
      <c r="H3586" s="38"/>
      <c r="I3586" s="38"/>
      <c r="J3586" s="38"/>
      <c r="X3586" s="5" t="str">
        <f t="shared" si="122"/>
        <v>Problem solving individual</v>
      </c>
      <c r="Y3586" s="5" t="str">
        <f t="shared" si="123"/>
        <v>Supportive psychotherapy + any SSRI</v>
      </c>
      <c r="Z3586" s="5" t="str">
        <f>FIXED(EXP('WinBUGS output'!N3585),2)</f>
        <v>1.38</v>
      </c>
      <c r="AA3586" s="5" t="str">
        <f>FIXED(EXP('WinBUGS output'!M3585),2)</f>
        <v>0.20</v>
      </c>
      <c r="AB3586" s="5" t="str">
        <f>FIXED(EXP('WinBUGS output'!O3585),2)</f>
        <v>9.34</v>
      </c>
    </row>
    <row r="3587" spans="1:28" x14ac:dyDescent="0.25">
      <c r="A3587" s="15">
        <v>57</v>
      </c>
      <c r="B3587" s="15">
        <v>85</v>
      </c>
      <c r="C3587" s="5" t="str">
        <f>VLOOKUP(A3587,'WinBUGS output'!A:C,3,FALSE)</f>
        <v>Problem solving individual</v>
      </c>
      <c r="D3587" s="5" t="str">
        <f>VLOOKUP(B3587,'WinBUGS output'!A:C,3,FALSE)</f>
        <v>Interpersonal psychotherapy (IPT) + any AD</v>
      </c>
      <c r="E3587" s="5" t="str">
        <f>FIXED('WinBUGS output'!N3586,2)</f>
        <v>0.18</v>
      </c>
      <c r="F3587" s="5" t="str">
        <f>FIXED('WinBUGS output'!M3586,2)</f>
        <v>-1.20</v>
      </c>
      <c r="G3587" s="5" t="str">
        <f>FIXED('WinBUGS output'!O3586,2)</f>
        <v>1.54</v>
      </c>
      <c r="H3587" s="38"/>
      <c r="I3587" s="38"/>
      <c r="J3587" s="38"/>
      <c r="X3587" s="5" t="str">
        <f t="shared" si="122"/>
        <v>Problem solving individual</v>
      </c>
      <c r="Y3587" s="5" t="str">
        <f t="shared" si="123"/>
        <v>Interpersonal psychotherapy (IPT) + any AD</v>
      </c>
      <c r="Z3587" s="5" t="str">
        <f>FIXED(EXP('WinBUGS output'!N3586),2)</f>
        <v>1.20</v>
      </c>
      <c r="AA3587" s="5" t="str">
        <f>FIXED(EXP('WinBUGS output'!M3586),2)</f>
        <v>0.30</v>
      </c>
      <c r="AB3587" s="5" t="str">
        <f>FIXED(EXP('WinBUGS output'!O3586),2)</f>
        <v>4.67</v>
      </c>
    </row>
    <row r="3588" spans="1:28" x14ac:dyDescent="0.25">
      <c r="A3588" s="15">
        <v>57</v>
      </c>
      <c r="B3588" s="15">
        <v>86</v>
      </c>
      <c r="C3588" s="5" t="str">
        <f>VLOOKUP(A3588,'WinBUGS output'!A:C,3,FALSE)</f>
        <v>Problem solving individual</v>
      </c>
      <c r="D3588" s="5" t="str">
        <f>VLOOKUP(B3588,'WinBUGS output'!A:C,3,FALSE)</f>
        <v>Interpersonal psychotherapy (IPT) + imipramine</v>
      </c>
      <c r="E3588" s="5" t="str">
        <f>FIXED('WinBUGS output'!N3587,2)</f>
        <v>0.07</v>
      </c>
      <c r="F3588" s="5" t="str">
        <f>FIXED('WinBUGS output'!M3587,2)</f>
        <v>-1.45</v>
      </c>
      <c r="G3588" s="5" t="str">
        <f>FIXED('WinBUGS output'!O3587,2)</f>
        <v>1.55</v>
      </c>
      <c r="H3588" s="38"/>
      <c r="I3588" s="38"/>
      <c r="J3588" s="38"/>
      <c r="X3588" s="5" t="str">
        <f t="shared" si="122"/>
        <v>Problem solving individual</v>
      </c>
      <c r="Y3588" s="5" t="str">
        <f t="shared" si="123"/>
        <v>Interpersonal psychotherapy (IPT) + imipramine</v>
      </c>
      <c r="Z3588" s="5" t="str">
        <f>FIXED(EXP('WinBUGS output'!N3587),2)</f>
        <v>1.07</v>
      </c>
      <c r="AA3588" s="5" t="str">
        <f>FIXED(EXP('WinBUGS output'!M3587),2)</f>
        <v>0.23</v>
      </c>
      <c r="AB3588" s="5" t="str">
        <f>FIXED(EXP('WinBUGS output'!O3587),2)</f>
        <v>4.69</v>
      </c>
    </row>
    <row r="3589" spans="1:28" x14ac:dyDescent="0.25">
      <c r="A3589" s="15">
        <v>57</v>
      </c>
      <c r="B3589" s="15">
        <v>87</v>
      </c>
      <c r="C3589" s="5" t="str">
        <f>VLOOKUP(A3589,'WinBUGS output'!A:C,3,FALSE)</f>
        <v>Problem solving individual</v>
      </c>
      <c r="D3589" s="5" t="str">
        <f>VLOOKUP(B3589,'WinBUGS output'!A:C,3,FALSE)</f>
        <v>Short-term psychodynamic psychotherapy individual + Any AD</v>
      </c>
      <c r="E3589" s="5" t="str">
        <f>FIXED('WinBUGS output'!N3588,2)</f>
        <v>0.82</v>
      </c>
      <c r="F3589" s="5" t="str">
        <f>FIXED('WinBUGS output'!M3588,2)</f>
        <v>-0.21</v>
      </c>
      <c r="G3589" s="5" t="str">
        <f>FIXED('WinBUGS output'!O3588,2)</f>
        <v>1.85</v>
      </c>
      <c r="H3589" s="38"/>
      <c r="I3589" s="38"/>
      <c r="J3589" s="38"/>
      <c r="X3589" s="5" t="str">
        <f t="shared" ref="X3589:X3652" si="124">C3589</f>
        <v>Problem solving individual</v>
      </c>
      <c r="Y3589" s="5" t="str">
        <f t="shared" ref="Y3589:Y3652" si="125">D3589</f>
        <v>Short-term psychodynamic psychotherapy individual + Any AD</v>
      </c>
      <c r="Z3589" s="5" t="str">
        <f>FIXED(EXP('WinBUGS output'!N3588),2)</f>
        <v>2.28</v>
      </c>
      <c r="AA3589" s="5" t="str">
        <f>FIXED(EXP('WinBUGS output'!M3588),2)</f>
        <v>0.81</v>
      </c>
      <c r="AB3589" s="5" t="str">
        <f>FIXED(EXP('WinBUGS output'!O3588),2)</f>
        <v>6.36</v>
      </c>
    </row>
    <row r="3590" spans="1:28" x14ac:dyDescent="0.25">
      <c r="A3590" s="15">
        <v>57</v>
      </c>
      <c r="B3590" s="15">
        <v>88</v>
      </c>
      <c r="C3590" s="5" t="str">
        <f>VLOOKUP(A3590,'WinBUGS output'!A:C,3,FALSE)</f>
        <v>Problem solving individual</v>
      </c>
      <c r="D3590" s="5" t="str">
        <f>VLOOKUP(B3590,'WinBUGS output'!A:C,3,FALSE)</f>
        <v>Short-term psychodynamic psychotherapy individual + any SSRI</v>
      </c>
      <c r="E3590" s="5" t="str">
        <f>FIXED('WinBUGS output'!N3589,2)</f>
        <v>0.81</v>
      </c>
      <c r="F3590" s="5" t="str">
        <f>FIXED('WinBUGS output'!M3589,2)</f>
        <v>-0.42</v>
      </c>
      <c r="G3590" s="5" t="str">
        <f>FIXED('WinBUGS output'!O3589,2)</f>
        <v>2.02</v>
      </c>
      <c r="H3590" s="38"/>
      <c r="I3590" s="38"/>
      <c r="J3590" s="38"/>
      <c r="X3590" s="5" t="str">
        <f t="shared" si="124"/>
        <v>Problem solving individual</v>
      </c>
      <c r="Y3590" s="5" t="str">
        <f t="shared" si="125"/>
        <v>Short-term psychodynamic psychotherapy individual + any SSRI</v>
      </c>
      <c r="Z3590" s="5" t="str">
        <f>FIXED(EXP('WinBUGS output'!N3589),2)</f>
        <v>2.24</v>
      </c>
      <c r="AA3590" s="5" t="str">
        <f>FIXED(EXP('WinBUGS output'!M3589),2)</f>
        <v>0.66</v>
      </c>
      <c r="AB3590" s="5" t="str">
        <f>FIXED(EXP('WinBUGS output'!O3589),2)</f>
        <v>7.55</v>
      </c>
    </row>
    <row r="3591" spans="1:28" x14ac:dyDescent="0.25">
      <c r="A3591" s="15">
        <v>57</v>
      </c>
      <c r="B3591" s="15">
        <v>89</v>
      </c>
      <c r="C3591" s="5" t="str">
        <f>VLOOKUP(A3591,'WinBUGS output'!A:C,3,FALSE)</f>
        <v>Problem solving individual</v>
      </c>
      <c r="D3591" s="5" t="str">
        <f>VLOOKUP(B3591,'WinBUGS output'!A:C,3,FALSE)</f>
        <v>CBT individual (over 15 sessions) + Pill placebo</v>
      </c>
      <c r="E3591" s="5" t="str">
        <f>FIXED('WinBUGS output'!N3590,2)</f>
        <v>-0.77</v>
      </c>
      <c r="F3591" s="5" t="str">
        <f>FIXED('WinBUGS output'!M3590,2)</f>
        <v>-2.21</v>
      </c>
      <c r="G3591" s="5" t="str">
        <f>FIXED('WinBUGS output'!O3590,2)</f>
        <v>0.56</v>
      </c>
      <c r="H3591" s="38"/>
      <c r="I3591" s="38"/>
      <c r="J3591" s="38"/>
      <c r="X3591" s="5" t="str">
        <f t="shared" si="124"/>
        <v>Problem solving individual</v>
      </c>
      <c r="Y3591" s="5" t="str">
        <f t="shared" si="125"/>
        <v>CBT individual (over 15 sessions) + Pill placebo</v>
      </c>
      <c r="Z3591" s="5" t="str">
        <f>FIXED(EXP('WinBUGS output'!N3590),2)</f>
        <v>0.46</v>
      </c>
      <c r="AA3591" s="5" t="str">
        <f>FIXED(EXP('WinBUGS output'!M3590),2)</f>
        <v>0.11</v>
      </c>
      <c r="AB3591" s="5" t="str">
        <f>FIXED(EXP('WinBUGS output'!O3590),2)</f>
        <v>1.75</v>
      </c>
    </row>
    <row r="3592" spans="1:28" x14ac:dyDescent="0.25">
      <c r="A3592" s="15">
        <v>57</v>
      </c>
      <c r="B3592" s="15">
        <v>90</v>
      </c>
      <c r="C3592" s="5" t="str">
        <f>VLOOKUP(A3592,'WinBUGS output'!A:C,3,FALSE)</f>
        <v>Problem solving individual</v>
      </c>
      <c r="D3592" s="5" t="str">
        <f>VLOOKUP(B3592,'WinBUGS output'!A:C,3,FALSE)</f>
        <v xml:space="preserve">Interpersonal psychotherapy (IPT) + Pill placebo </v>
      </c>
      <c r="E3592" s="5" t="str">
        <f>FIXED('WinBUGS output'!N3591,2)</f>
        <v>-0.60</v>
      </c>
      <c r="F3592" s="5" t="str">
        <f>FIXED('WinBUGS output'!M3591,2)</f>
        <v>-1.90</v>
      </c>
      <c r="G3592" s="5" t="str">
        <f>FIXED('WinBUGS output'!O3591,2)</f>
        <v>0.66</v>
      </c>
      <c r="H3592" s="38"/>
      <c r="I3592" s="38"/>
      <c r="J3592" s="38"/>
      <c r="X3592" s="5" t="str">
        <f t="shared" si="124"/>
        <v>Problem solving individual</v>
      </c>
      <c r="Y3592" s="5" t="str">
        <f t="shared" si="125"/>
        <v xml:space="preserve">Interpersonal psychotherapy (IPT) + Pill placebo </v>
      </c>
      <c r="Z3592" s="5" t="str">
        <f>FIXED(EXP('WinBUGS output'!N3591),2)</f>
        <v>0.55</v>
      </c>
      <c r="AA3592" s="5" t="str">
        <f>FIXED(EXP('WinBUGS output'!M3591),2)</f>
        <v>0.15</v>
      </c>
      <c r="AB3592" s="5" t="str">
        <f>FIXED(EXP('WinBUGS output'!O3591),2)</f>
        <v>1.93</v>
      </c>
    </row>
    <row r="3593" spans="1:28" x14ac:dyDescent="0.25">
      <c r="A3593" s="15">
        <v>57</v>
      </c>
      <c r="B3593" s="15">
        <v>91</v>
      </c>
      <c r="C3593" s="5" t="str">
        <f>VLOOKUP(A3593,'WinBUGS output'!A:C,3,FALSE)</f>
        <v>Problem solving individual</v>
      </c>
      <c r="D3593" s="5" t="str">
        <f>VLOOKUP(B3593,'WinBUGS output'!A:C,3,FALSE)</f>
        <v>Exercise + CBT individual (under 15 sessions)</v>
      </c>
      <c r="E3593" s="5" t="str">
        <f>FIXED('WinBUGS output'!N3592,2)</f>
        <v>-0.02</v>
      </c>
      <c r="F3593" s="5" t="str">
        <f>FIXED('WinBUGS output'!M3592,2)</f>
        <v>-1.22</v>
      </c>
      <c r="G3593" s="5" t="str">
        <f>FIXED('WinBUGS output'!O3592,2)</f>
        <v>1.10</v>
      </c>
      <c r="H3593" s="38"/>
      <c r="I3593" s="38"/>
      <c r="J3593" s="38"/>
      <c r="X3593" s="5" t="str">
        <f t="shared" si="124"/>
        <v>Problem solving individual</v>
      </c>
      <c r="Y3593" s="5" t="str">
        <f t="shared" si="125"/>
        <v>Exercise + CBT individual (under 15 sessions)</v>
      </c>
      <c r="Z3593" s="5" t="str">
        <f>FIXED(EXP('WinBUGS output'!N3592),2)</f>
        <v>0.98</v>
      </c>
      <c r="AA3593" s="5" t="str">
        <f>FIXED(EXP('WinBUGS output'!M3592),2)</f>
        <v>0.30</v>
      </c>
      <c r="AB3593" s="5" t="str">
        <f>FIXED(EXP('WinBUGS output'!O3592),2)</f>
        <v>3.01</v>
      </c>
    </row>
    <row r="3594" spans="1:28" x14ac:dyDescent="0.25">
      <c r="A3594" s="15">
        <v>57</v>
      </c>
      <c r="B3594" s="15">
        <v>92</v>
      </c>
      <c r="C3594" s="5" t="str">
        <f>VLOOKUP(A3594,'WinBUGS output'!A:C,3,FALSE)</f>
        <v>Problem solving individual</v>
      </c>
      <c r="D3594" s="5" t="str">
        <f>VLOOKUP(B3594,'WinBUGS output'!A:C,3,FALSE)</f>
        <v>Exercise + Sertraline</v>
      </c>
      <c r="E3594" s="5" t="str">
        <f>FIXED('WinBUGS output'!N3593,2)</f>
        <v>0.09</v>
      </c>
      <c r="F3594" s="5" t="str">
        <f>FIXED('WinBUGS output'!M3593,2)</f>
        <v>-0.84</v>
      </c>
      <c r="G3594" s="5" t="str">
        <f>FIXED('WinBUGS output'!O3593,2)</f>
        <v>1.03</v>
      </c>
      <c r="H3594" s="38"/>
      <c r="I3594" s="38"/>
      <c r="J3594" s="38"/>
      <c r="X3594" s="5" t="str">
        <f t="shared" si="124"/>
        <v>Problem solving individual</v>
      </c>
      <c r="Y3594" s="5" t="str">
        <f t="shared" si="125"/>
        <v>Exercise + Sertraline</v>
      </c>
      <c r="Z3594" s="5" t="str">
        <f>FIXED(EXP('WinBUGS output'!N3593),2)</f>
        <v>1.10</v>
      </c>
      <c r="AA3594" s="5" t="str">
        <f>FIXED(EXP('WinBUGS output'!M3593),2)</f>
        <v>0.43</v>
      </c>
      <c r="AB3594" s="5" t="str">
        <f>FIXED(EXP('WinBUGS output'!O3593),2)</f>
        <v>2.80</v>
      </c>
    </row>
    <row r="3595" spans="1:28" x14ac:dyDescent="0.25">
      <c r="A3595" s="15">
        <v>58</v>
      </c>
      <c r="B3595" s="15">
        <v>59</v>
      </c>
      <c r="C3595" s="5" t="str">
        <f>VLOOKUP(A3595,'WinBUGS output'!A:C,3,FALSE)</f>
        <v>Problem solving individual + TAU</v>
      </c>
      <c r="D3595" s="5" t="str">
        <f>VLOOKUP(B3595,'WinBUGS output'!A:C,3,FALSE)</f>
        <v>Problem solving individual + enhanced TAU</v>
      </c>
      <c r="E3595" s="5" t="str">
        <f>FIXED('WinBUGS output'!N3594,2)</f>
        <v>0.16</v>
      </c>
      <c r="F3595" s="5" t="str">
        <f>FIXED('WinBUGS output'!M3594,2)</f>
        <v>-0.59</v>
      </c>
      <c r="G3595" s="5" t="str">
        <f>FIXED('WinBUGS output'!O3594,2)</f>
        <v>1.25</v>
      </c>
      <c r="H3595" s="38"/>
      <c r="I3595" s="38"/>
      <c r="J3595" s="38"/>
      <c r="X3595" s="5" t="str">
        <f t="shared" si="124"/>
        <v>Problem solving individual + TAU</v>
      </c>
      <c r="Y3595" s="5" t="str">
        <f t="shared" si="125"/>
        <v>Problem solving individual + enhanced TAU</v>
      </c>
      <c r="Z3595" s="5" t="str">
        <f>FIXED(EXP('WinBUGS output'!N3594),2)</f>
        <v>1.17</v>
      </c>
      <c r="AA3595" s="5" t="str">
        <f>FIXED(EXP('WinBUGS output'!M3594),2)</f>
        <v>0.56</v>
      </c>
      <c r="AB3595" s="5" t="str">
        <f>FIXED(EXP('WinBUGS output'!O3594),2)</f>
        <v>3.48</v>
      </c>
    </row>
    <row r="3596" spans="1:28" x14ac:dyDescent="0.25">
      <c r="A3596" s="15">
        <v>58</v>
      </c>
      <c r="B3596" s="15">
        <v>60</v>
      </c>
      <c r="C3596" s="5" t="str">
        <f>VLOOKUP(A3596,'WinBUGS output'!A:C,3,FALSE)</f>
        <v>Problem solving individual + TAU</v>
      </c>
      <c r="D3596" s="5" t="str">
        <f>VLOOKUP(B3596,'WinBUGS output'!A:C,3,FALSE)</f>
        <v>Behavioural activation (BA)</v>
      </c>
      <c r="E3596" s="5" t="str">
        <f>FIXED('WinBUGS output'!N3595,2)</f>
        <v>-0.18</v>
      </c>
      <c r="F3596" s="5" t="str">
        <f>FIXED('WinBUGS output'!M3595,2)</f>
        <v>-1.28</v>
      </c>
      <c r="G3596" s="5" t="str">
        <f>FIXED('WinBUGS output'!O3595,2)</f>
        <v>0.94</v>
      </c>
      <c r="H3596" s="38"/>
      <c r="I3596" s="38"/>
      <c r="J3596" s="38"/>
      <c r="X3596" s="5" t="str">
        <f t="shared" si="124"/>
        <v>Problem solving individual + TAU</v>
      </c>
      <c r="Y3596" s="5" t="str">
        <f t="shared" si="125"/>
        <v>Behavioural activation (BA)</v>
      </c>
      <c r="Z3596" s="5" t="str">
        <f>FIXED(EXP('WinBUGS output'!N3595),2)</f>
        <v>0.84</v>
      </c>
      <c r="AA3596" s="5" t="str">
        <f>FIXED(EXP('WinBUGS output'!M3595),2)</f>
        <v>0.28</v>
      </c>
      <c r="AB3596" s="5" t="str">
        <f>FIXED(EXP('WinBUGS output'!O3595),2)</f>
        <v>2.57</v>
      </c>
    </row>
    <row r="3597" spans="1:28" x14ac:dyDescent="0.25">
      <c r="A3597" s="15">
        <v>58</v>
      </c>
      <c r="B3597" s="15">
        <v>61</v>
      </c>
      <c r="C3597" s="5" t="str">
        <f>VLOOKUP(A3597,'WinBUGS output'!A:C,3,FALSE)</f>
        <v>Problem solving individual + TAU</v>
      </c>
      <c r="D3597" s="5" t="str">
        <f>VLOOKUP(B3597,'WinBUGS output'!A:C,3,FALSE)</f>
        <v>Behavioural activation (BA) + TAU</v>
      </c>
      <c r="E3597" s="5" t="str">
        <f>FIXED('WinBUGS output'!N3596,2)</f>
        <v>0.07</v>
      </c>
      <c r="F3597" s="5" t="str">
        <f>FIXED('WinBUGS output'!M3596,2)</f>
        <v>-1.20</v>
      </c>
      <c r="G3597" s="5" t="str">
        <f>FIXED('WinBUGS output'!O3596,2)</f>
        <v>1.41</v>
      </c>
      <c r="H3597" s="38"/>
      <c r="I3597" s="38"/>
      <c r="J3597" s="38"/>
      <c r="X3597" s="5" t="str">
        <f t="shared" si="124"/>
        <v>Problem solving individual + TAU</v>
      </c>
      <c r="Y3597" s="5" t="str">
        <f t="shared" si="125"/>
        <v>Behavioural activation (BA) + TAU</v>
      </c>
      <c r="Z3597" s="5" t="str">
        <f>FIXED(EXP('WinBUGS output'!N3596),2)</f>
        <v>1.07</v>
      </c>
      <c r="AA3597" s="5" t="str">
        <f>FIXED(EXP('WinBUGS output'!M3596),2)</f>
        <v>0.30</v>
      </c>
      <c r="AB3597" s="5" t="str">
        <f>FIXED(EXP('WinBUGS output'!O3596),2)</f>
        <v>4.08</v>
      </c>
    </row>
    <row r="3598" spans="1:28" x14ac:dyDescent="0.25">
      <c r="A3598" s="15">
        <v>58</v>
      </c>
      <c r="B3598" s="15">
        <v>62</v>
      </c>
      <c r="C3598" s="5" t="str">
        <f>VLOOKUP(A3598,'WinBUGS output'!A:C,3,FALSE)</f>
        <v>Problem solving individual + TAU</v>
      </c>
      <c r="D3598" s="5" t="str">
        <f>VLOOKUP(B3598,'WinBUGS output'!A:C,3,FALSE)</f>
        <v>Behavioural therapy (Lewinsohn 1976)</v>
      </c>
      <c r="E3598" s="5" t="str">
        <f>FIXED('WinBUGS output'!N3597,2)</f>
        <v>0.25</v>
      </c>
      <c r="F3598" s="5" t="str">
        <f>FIXED('WinBUGS output'!M3597,2)</f>
        <v>-1.02</v>
      </c>
      <c r="G3598" s="5" t="str">
        <f>FIXED('WinBUGS output'!O3597,2)</f>
        <v>1.66</v>
      </c>
      <c r="H3598" s="38"/>
      <c r="I3598" s="38"/>
      <c r="J3598" s="38"/>
      <c r="X3598" s="5" t="str">
        <f t="shared" si="124"/>
        <v>Problem solving individual + TAU</v>
      </c>
      <c r="Y3598" s="5" t="str">
        <f t="shared" si="125"/>
        <v>Behavioural therapy (Lewinsohn 1976)</v>
      </c>
      <c r="Z3598" s="5" t="str">
        <f>FIXED(EXP('WinBUGS output'!N3597),2)</f>
        <v>1.29</v>
      </c>
      <c r="AA3598" s="5" t="str">
        <f>FIXED(EXP('WinBUGS output'!M3597),2)</f>
        <v>0.36</v>
      </c>
      <c r="AB3598" s="5" t="str">
        <f>FIXED(EXP('WinBUGS output'!O3597),2)</f>
        <v>5.24</v>
      </c>
    </row>
    <row r="3599" spans="1:28" x14ac:dyDescent="0.25">
      <c r="A3599" s="15">
        <v>58</v>
      </c>
      <c r="B3599" s="15">
        <v>63</v>
      </c>
      <c r="C3599" s="5" t="str">
        <f>VLOOKUP(A3599,'WinBUGS output'!A:C,3,FALSE)</f>
        <v>Problem solving individual + TAU</v>
      </c>
      <c r="D3599" s="5" t="str">
        <f>VLOOKUP(B3599,'WinBUGS output'!A:C,3,FALSE)</f>
        <v>Coping with Depression course (individual)</v>
      </c>
      <c r="E3599" s="5" t="str">
        <f>FIXED('WinBUGS output'!N3598,2)</f>
        <v>0.07</v>
      </c>
      <c r="F3599" s="5" t="str">
        <f>FIXED('WinBUGS output'!M3598,2)</f>
        <v>-1.25</v>
      </c>
      <c r="G3599" s="5" t="str">
        <f>FIXED('WinBUGS output'!O3598,2)</f>
        <v>1.43</v>
      </c>
      <c r="H3599" s="38"/>
      <c r="I3599" s="38"/>
      <c r="J3599" s="38"/>
      <c r="X3599" s="5" t="str">
        <f t="shared" si="124"/>
        <v>Problem solving individual + TAU</v>
      </c>
      <c r="Y3599" s="5" t="str">
        <f t="shared" si="125"/>
        <v>Coping with Depression course (individual)</v>
      </c>
      <c r="Z3599" s="5" t="str">
        <f>FIXED(EXP('WinBUGS output'!N3598),2)</f>
        <v>1.07</v>
      </c>
      <c r="AA3599" s="5" t="str">
        <f>FIXED(EXP('WinBUGS output'!M3598),2)</f>
        <v>0.29</v>
      </c>
      <c r="AB3599" s="5" t="str">
        <f>FIXED(EXP('WinBUGS output'!O3598),2)</f>
        <v>4.20</v>
      </c>
    </row>
    <row r="3600" spans="1:28" x14ac:dyDescent="0.25">
      <c r="A3600" s="15">
        <v>58</v>
      </c>
      <c r="B3600" s="15">
        <v>64</v>
      </c>
      <c r="C3600" s="5" t="str">
        <f>VLOOKUP(A3600,'WinBUGS output'!A:C,3,FALSE)</f>
        <v>Problem solving individual + TAU</v>
      </c>
      <c r="D3600" s="5" t="str">
        <f>VLOOKUP(B3600,'WinBUGS output'!A:C,3,FALSE)</f>
        <v>CBT individual (under 15 sessions)</v>
      </c>
      <c r="E3600" s="5" t="str">
        <f>FIXED('WinBUGS output'!N3599,2)</f>
        <v>0.17</v>
      </c>
      <c r="F3600" s="5" t="str">
        <f>FIXED('WinBUGS output'!M3599,2)</f>
        <v>-0.67</v>
      </c>
      <c r="G3600" s="5" t="str">
        <f>FIXED('WinBUGS output'!O3599,2)</f>
        <v>1.07</v>
      </c>
      <c r="H3600" s="38"/>
      <c r="I3600" s="38"/>
      <c r="J3600" s="38"/>
      <c r="X3600" s="5" t="str">
        <f t="shared" si="124"/>
        <v>Problem solving individual + TAU</v>
      </c>
      <c r="Y3600" s="5" t="str">
        <f t="shared" si="125"/>
        <v>CBT individual (under 15 sessions)</v>
      </c>
      <c r="Z3600" s="5" t="str">
        <f>FIXED(EXP('WinBUGS output'!N3599),2)</f>
        <v>1.18</v>
      </c>
      <c r="AA3600" s="5" t="str">
        <f>FIXED(EXP('WinBUGS output'!M3599),2)</f>
        <v>0.51</v>
      </c>
      <c r="AB3600" s="5" t="str">
        <f>FIXED(EXP('WinBUGS output'!O3599),2)</f>
        <v>2.92</v>
      </c>
    </row>
    <row r="3601" spans="1:28" x14ac:dyDescent="0.25">
      <c r="A3601" s="15">
        <v>58</v>
      </c>
      <c r="B3601" s="15">
        <v>65</v>
      </c>
      <c r="C3601" s="5" t="str">
        <f>VLOOKUP(A3601,'WinBUGS output'!A:C,3,FALSE)</f>
        <v>Problem solving individual + TAU</v>
      </c>
      <c r="D3601" s="5" t="str">
        <f>VLOOKUP(B3601,'WinBUGS output'!A:C,3,FALSE)</f>
        <v>CBT individual (under 15 sessions) + TAU</v>
      </c>
      <c r="E3601" s="5" t="str">
        <f>FIXED('WinBUGS output'!N3600,2)</f>
        <v>0.23</v>
      </c>
      <c r="F3601" s="5" t="str">
        <f>FIXED('WinBUGS output'!M3600,2)</f>
        <v>-0.68</v>
      </c>
      <c r="G3601" s="5" t="str">
        <f>FIXED('WinBUGS output'!O3600,2)</f>
        <v>1.24</v>
      </c>
      <c r="H3601" s="38"/>
      <c r="I3601" s="38"/>
      <c r="J3601" s="38"/>
      <c r="X3601" s="5" t="str">
        <f t="shared" si="124"/>
        <v>Problem solving individual + TAU</v>
      </c>
      <c r="Y3601" s="5" t="str">
        <f t="shared" si="125"/>
        <v>CBT individual (under 15 sessions) + TAU</v>
      </c>
      <c r="Z3601" s="5" t="str">
        <f>FIXED(EXP('WinBUGS output'!N3600),2)</f>
        <v>1.26</v>
      </c>
      <c r="AA3601" s="5" t="str">
        <f>FIXED(EXP('WinBUGS output'!M3600),2)</f>
        <v>0.50</v>
      </c>
      <c r="AB3601" s="5" t="str">
        <f>FIXED(EXP('WinBUGS output'!O3600),2)</f>
        <v>3.47</v>
      </c>
    </row>
    <row r="3602" spans="1:28" x14ac:dyDescent="0.25">
      <c r="A3602" s="15">
        <v>58</v>
      </c>
      <c r="B3602" s="15">
        <v>66</v>
      </c>
      <c r="C3602" s="5" t="str">
        <f>VLOOKUP(A3602,'WinBUGS output'!A:C,3,FALSE)</f>
        <v>Problem solving individual + TAU</v>
      </c>
      <c r="D3602" s="5" t="str">
        <f>VLOOKUP(B3602,'WinBUGS output'!A:C,3,FALSE)</f>
        <v>CBT individual (over 15 sessions)</v>
      </c>
      <c r="E3602" s="5" t="str">
        <f>FIXED('WinBUGS output'!N3601,2)</f>
        <v>0.11</v>
      </c>
      <c r="F3602" s="5" t="str">
        <f>FIXED('WinBUGS output'!M3601,2)</f>
        <v>-0.73</v>
      </c>
      <c r="G3602" s="5" t="str">
        <f>FIXED('WinBUGS output'!O3601,2)</f>
        <v>0.99</v>
      </c>
      <c r="H3602" s="38"/>
      <c r="I3602" s="38"/>
      <c r="J3602" s="38"/>
      <c r="X3602" s="5" t="str">
        <f t="shared" si="124"/>
        <v>Problem solving individual + TAU</v>
      </c>
      <c r="Y3602" s="5" t="str">
        <f t="shared" si="125"/>
        <v>CBT individual (over 15 sessions)</v>
      </c>
      <c r="Z3602" s="5" t="str">
        <f>FIXED(EXP('WinBUGS output'!N3601),2)</f>
        <v>1.11</v>
      </c>
      <c r="AA3602" s="5" t="str">
        <f>FIXED(EXP('WinBUGS output'!M3601),2)</f>
        <v>0.48</v>
      </c>
      <c r="AB3602" s="5" t="str">
        <f>FIXED(EXP('WinBUGS output'!O3601),2)</f>
        <v>2.70</v>
      </c>
    </row>
    <row r="3603" spans="1:28" x14ac:dyDescent="0.25">
      <c r="A3603" s="15">
        <v>58</v>
      </c>
      <c r="B3603" s="15">
        <v>67</v>
      </c>
      <c r="C3603" s="5" t="str">
        <f>VLOOKUP(A3603,'WinBUGS output'!A:C,3,FALSE)</f>
        <v>Problem solving individual + TAU</v>
      </c>
      <c r="D3603" s="5" t="str">
        <f>VLOOKUP(B3603,'WinBUGS output'!A:C,3,FALSE)</f>
        <v>CBT individual (over 15 sessions) + TAU</v>
      </c>
      <c r="E3603" s="5" t="str">
        <f>FIXED('WinBUGS output'!N3602,2)</f>
        <v>0.08</v>
      </c>
      <c r="F3603" s="5" t="str">
        <f>FIXED('WinBUGS output'!M3602,2)</f>
        <v>-0.92</v>
      </c>
      <c r="G3603" s="5" t="str">
        <f>FIXED('WinBUGS output'!O3602,2)</f>
        <v>1.11</v>
      </c>
      <c r="H3603" s="38"/>
      <c r="I3603" s="38"/>
      <c r="J3603" s="38"/>
      <c r="X3603" s="5" t="str">
        <f t="shared" si="124"/>
        <v>Problem solving individual + TAU</v>
      </c>
      <c r="Y3603" s="5" t="str">
        <f t="shared" si="125"/>
        <v>CBT individual (over 15 sessions) + TAU</v>
      </c>
      <c r="Z3603" s="5" t="str">
        <f>FIXED(EXP('WinBUGS output'!N3602),2)</f>
        <v>1.09</v>
      </c>
      <c r="AA3603" s="5" t="str">
        <f>FIXED(EXP('WinBUGS output'!M3602),2)</f>
        <v>0.40</v>
      </c>
      <c r="AB3603" s="5" t="str">
        <f>FIXED(EXP('WinBUGS output'!O3602),2)</f>
        <v>3.04</v>
      </c>
    </row>
    <row r="3604" spans="1:28" x14ac:dyDescent="0.25">
      <c r="A3604" s="15">
        <v>58</v>
      </c>
      <c r="B3604" s="15">
        <v>68</v>
      </c>
      <c r="C3604" s="5" t="str">
        <f>VLOOKUP(A3604,'WinBUGS output'!A:C,3,FALSE)</f>
        <v>Problem solving individual + TAU</v>
      </c>
      <c r="D3604" s="5" t="str">
        <f>VLOOKUP(B3604,'WinBUGS output'!A:C,3,FALSE)</f>
        <v>Rational emotive behaviour therapy (REBT) individual</v>
      </c>
      <c r="E3604" s="5" t="str">
        <f>FIXED('WinBUGS output'!N3603,2)</f>
        <v>0.07</v>
      </c>
      <c r="F3604" s="5" t="str">
        <f>FIXED('WinBUGS output'!M3603,2)</f>
        <v>-0.93</v>
      </c>
      <c r="G3604" s="5" t="str">
        <f>FIXED('WinBUGS output'!O3603,2)</f>
        <v>1.08</v>
      </c>
      <c r="H3604" s="38"/>
      <c r="I3604" s="38"/>
      <c r="J3604" s="38"/>
      <c r="X3604" s="5" t="str">
        <f t="shared" si="124"/>
        <v>Problem solving individual + TAU</v>
      </c>
      <c r="Y3604" s="5" t="str">
        <f t="shared" si="125"/>
        <v>Rational emotive behaviour therapy (REBT) individual</v>
      </c>
      <c r="Z3604" s="5" t="str">
        <f>FIXED(EXP('WinBUGS output'!N3603),2)</f>
        <v>1.08</v>
      </c>
      <c r="AA3604" s="5" t="str">
        <f>FIXED(EXP('WinBUGS output'!M3603),2)</f>
        <v>0.40</v>
      </c>
      <c r="AB3604" s="5" t="str">
        <f>FIXED(EXP('WinBUGS output'!O3603),2)</f>
        <v>2.95</v>
      </c>
    </row>
    <row r="3605" spans="1:28" x14ac:dyDescent="0.25">
      <c r="A3605" s="15">
        <v>58</v>
      </c>
      <c r="B3605" s="15">
        <v>69</v>
      </c>
      <c r="C3605" s="5" t="str">
        <f>VLOOKUP(A3605,'WinBUGS output'!A:C,3,FALSE)</f>
        <v>Problem solving individual + TAU</v>
      </c>
      <c r="D3605" s="5" t="str">
        <f>VLOOKUP(B3605,'WinBUGS output'!A:C,3,FALSE)</f>
        <v>Third-wave cognitive therapy individual</v>
      </c>
      <c r="E3605" s="5" t="str">
        <f>FIXED('WinBUGS output'!N3604,2)</f>
        <v>0.03</v>
      </c>
      <c r="F3605" s="5" t="str">
        <f>FIXED('WinBUGS output'!M3604,2)</f>
        <v>-0.89</v>
      </c>
      <c r="G3605" s="5" t="str">
        <f>FIXED('WinBUGS output'!O3604,2)</f>
        <v>0.98</v>
      </c>
      <c r="H3605" s="38"/>
      <c r="I3605" s="38"/>
      <c r="J3605" s="38"/>
      <c r="X3605" s="5" t="str">
        <f t="shared" si="124"/>
        <v>Problem solving individual + TAU</v>
      </c>
      <c r="Y3605" s="5" t="str">
        <f t="shared" si="125"/>
        <v>Third-wave cognitive therapy individual</v>
      </c>
      <c r="Z3605" s="5" t="str">
        <f>FIXED(EXP('WinBUGS output'!N3604),2)</f>
        <v>1.03</v>
      </c>
      <c r="AA3605" s="5" t="str">
        <f>FIXED(EXP('WinBUGS output'!M3604),2)</f>
        <v>0.41</v>
      </c>
      <c r="AB3605" s="5" t="str">
        <f>FIXED(EXP('WinBUGS output'!O3604),2)</f>
        <v>2.67</v>
      </c>
    </row>
    <row r="3606" spans="1:28" x14ac:dyDescent="0.25">
      <c r="A3606" s="15">
        <v>58</v>
      </c>
      <c r="B3606" s="15">
        <v>70</v>
      </c>
      <c r="C3606" s="5" t="str">
        <f>VLOOKUP(A3606,'WinBUGS output'!A:C,3,FALSE)</f>
        <v>Problem solving individual + TAU</v>
      </c>
      <c r="D3606" s="5" t="str">
        <f>VLOOKUP(B3606,'WinBUGS output'!A:C,3,FALSE)</f>
        <v>Third-wave cognitive therapy individual + TAU</v>
      </c>
      <c r="E3606" s="5" t="str">
        <f>FIXED('WinBUGS output'!N3605,2)</f>
        <v>0.07</v>
      </c>
      <c r="F3606" s="5" t="str">
        <f>FIXED('WinBUGS output'!M3605,2)</f>
        <v>-0.95</v>
      </c>
      <c r="G3606" s="5" t="str">
        <f>FIXED('WinBUGS output'!O3605,2)</f>
        <v>1.09</v>
      </c>
      <c r="H3606" s="38"/>
      <c r="I3606" s="38"/>
      <c r="J3606" s="38"/>
      <c r="X3606" s="5" t="str">
        <f t="shared" si="124"/>
        <v>Problem solving individual + TAU</v>
      </c>
      <c r="Y3606" s="5" t="str">
        <f t="shared" si="125"/>
        <v>Third-wave cognitive therapy individual + TAU</v>
      </c>
      <c r="Z3606" s="5" t="str">
        <f>FIXED(EXP('WinBUGS output'!N3605),2)</f>
        <v>1.07</v>
      </c>
      <c r="AA3606" s="5" t="str">
        <f>FIXED(EXP('WinBUGS output'!M3605),2)</f>
        <v>0.39</v>
      </c>
      <c r="AB3606" s="5" t="str">
        <f>FIXED(EXP('WinBUGS output'!O3605),2)</f>
        <v>2.97</v>
      </c>
    </row>
    <row r="3607" spans="1:28" x14ac:dyDescent="0.25">
      <c r="A3607" s="15">
        <v>58</v>
      </c>
      <c r="B3607" s="15">
        <v>71</v>
      </c>
      <c r="C3607" s="5" t="str">
        <f>VLOOKUP(A3607,'WinBUGS output'!A:C,3,FALSE)</f>
        <v>Problem solving individual + TAU</v>
      </c>
      <c r="D3607" s="5" t="str">
        <f>VLOOKUP(B3607,'WinBUGS output'!A:C,3,FALSE)</f>
        <v>CBT group (under 15 sessions)</v>
      </c>
      <c r="E3607" s="5" t="str">
        <f>FIXED('WinBUGS output'!N3606,2)</f>
        <v>0.34</v>
      </c>
      <c r="F3607" s="5" t="str">
        <f>FIXED('WinBUGS output'!M3606,2)</f>
        <v>-0.62</v>
      </c>
      <c r="G3607" s="5" t="str">
        <f>FIXED('WinBUGS output'!O3606,2)</f>
        <v>1.36</v>
      </c>
      <c r="H3607" s="38"/>
      <c r="I3607" s="38"/>
      <c r="J3607" s="38"/>
      <c r="X3607" s="5" t="str">
        <f t="shared" si="124"/>
        <v>Problem solving individual + TAU</v>
      </c>
      <c r="Y3607" s="5" t="str">
        <f t="shared" si="125"/>
        <v>CBT group (under 15 sessions)</v>
      </c>
      <c r="Z3607" s="5" t="str">
        <f>FIXED(EXP('WinBUGS output'!N3606),2)</f>
        <v>1.41</v>
      </c>
      <c r="AA3607" s="5" t="str">
        <f>FIXED(EXP('WinBUGS output'!M3606),2)</f>
        <v>0.54</v>
      </c>
      <c r="AB3607" s="5" t="str">
        <f>FIXED(EXP('WinBUGS output'!O3606),2)</f>
        <v>3.90</v>
      </c>
    </row>
    <row r="3608" spans="1:28" x14ac:dyDescent="0.25">
      <c r="A3608" s="15">
        <v>58</v>
      </c>
      <c r="B3608" s="15">
        <v>72</v>
      </c>
      <c r="C3608" s="5" t="str">
        <f>VLOOKUP(A3608,'WinBUGS output'!A:C,3,FALSE)</f>
        <v>Problem solving individual + TAU</v>
      </c>
      <c r="D3608" s="5" t="str">
        <f>VLOOKUP(B3608,'WinBUGS output'!A:C,3,FALSE)</f>
        <v>CBT group (under 15 sessions) + TAU</v>
      </c>
      <c r="E3608" s="5" t="str">
        <f>FIXED('WinBUGS output'!N3607,2)</f>
        <v>-0.36</v>
      </c>
      <c r="F3608" s="5" t="str">
        <f>FIXED('WinBUGS output'!M3607,2)</f>
        <v>-1.56</v>
      </c>
      <c r="G3608" s="5" t="str">
        <f>FIXED('WinBUGS output'!O3607,2)</f>
        <v>0.76</v>
      </c>
      <c r="H3608" s="38"/>
      <c r="I3608" s="38"/>
      <c r="J3608" s="38"/>
      <c r="X3608" s="5" t="str">
        <f t="shared" si="124"/>
        <v>Problem solving individual + TAU</v>
      </c>
      <c r="Y3608" s="5" t="str">
        <f t="shared" si="125"/>
        <v>CBT group (under 15 sessions) + TAU</v>
      </c>
      <c r="Z3608" s="5" t="str">
        <f>FIXED(EXP('WinBUGS output'!N3607),2)</f>
        <v>0.69</v>
      </c>
      <c r="AA3608" s="5" t="str">
        <f>FIXED(EXP('WinBUGS output'!M3607),2)</f>
        <v>0.21</v>
      </c>
      <c r="AB3608" s="5" t="str">
        <f>FIXED(EXP('WinBUGS output'!O3607),2)</f>
        <v>2.14</v>
      </c>
    </row>
    <row r="3609" spans="1:28" x14ac:dyDescent="0.25">
      <c r="A3609" s="15">
        <v>58</v>
      </c>
      <c r="B3609" s="15">
        <v>73</v>
      </c>
      <c r="C3609" s="5" t="str">
        <f>VLOOKUP(A3609,'WinBUGS output'!A:C,3,FALSE)</f>
        <v>Problem solving individual + TAU</v>
      </c>
      <c r="D3609" s="5" t="str">
        <f>VLOOKUP(B3609,'WinBUGS output'!A:C,3,FALSE)</f>
        <v>CBT group (over 15 sessions)</v>
      </c>
      <c r="E3609" s="5" t="str">
        <f>FIXED('WinBUGS output'!N3608,2)</f>
        <v>0.17</v>
      </c>
      <c r="F3609" s="5" t="str">
        <f>FIXED('WinBUGS output'!M3608,2)</f>
        <v>-0.91</v>
      </c>
      <c r="G3609" s="5" t="str">
        <f>FIXED('WinBUGS output'!O3608,2)</f>
        <v>1.27</v>
      </c>
      <c r="H3609" s="38"/>
      <c r="I3609" s="38"/>
      <c r="J3609" s="38"/>
      <c r="X3609" s="5" t="str">
        <f t="shared" si="124"/>
        <v>Problem solving individual + TAU</v>
      </c>
      <c r="Y3609" s="5" t="str">
        <f t="shared" si="125"/>
        <v>CBT group (over 15 sessions)</v>
      </c>
      <c r="Z3609" s="5" t="str">
        <f>FIXED(EXP('WinBUGS output'!N3608),2)</f>
        <v>1.18</v>
      </c>
      <c r="AA3609" s="5" t="str">
        <f>FIXED(EXP('WinBUGS output'!M3608),2)</f>
        <v>0.40</v>
      </c>
      <c r="AB3609" s="5" t="str">
        <f>FIXED(EXP('WinBUGS output'!O3608),2)</f>
        <v>3.57</v>
      </c>
    </row>
    <row r="3610" spans="1:28" x14ac:dyDescent="0.25">
      <c r="A3610" s="15">
        <v>58</v>
      </c>
      <c r="B3610" s="15">
        <v>74</v>
      </c>
      <c r="C3610" s="5" t="str">
        <f>VLOOKUP(A3610,'WinBUGS output'!A:C,3,FALSE)</f>
        <v>Problem solving individual + TAU</v>
      </c>
      <c r="D3610" s="5" t="str">
        <f>VLOOKUP(B3610,'WinBUGS output'!A:C,3,FALSE)</f>
        <v>Coping with Depression course (group)</v>
      </c>
      <c r="E3610" s="5" t="str">
        <f>FIXED('WinBUGS output'!N3609,2)</f>
        <v>0.20</v>
      </c>
      <c r="F3610" s="5" t="str">
        <f>FIXED('WinBUGS output'!M3609,2)</f>
        <v>-0.80</v>
      </c>
      <c r="G3610" s="5" t="str">
        <f>FIXED('WinBUGS output'!O3609,2)</f>
        <v>1.25</v>
      </c>
      <c r="H3610" s="38"/>
      <c r="I3610" s="38"/>
      <c r="J3610" s="38"/>
      <c r="X3610" s="5" t="str">
        <f t="shared" si="124"/>
        <v>Problem solving individual + TAU</v>
      </c>
      <c r="Y3610" s="5" t="str">
        <f t="shared" si="125"/>
        <v>Coping with Depression course (group)</v>
      </c>
      <c r="Z3610" s="5" t="str">
        <f>FIXED(EXP('WinBUGS output'!N3609),2)</f>
        <v>1.23</v>
      </c>
      <c r="AA3610" s="5" t="str">
        <f>FIXED(EXP('WinBUGS output'!M3609),2)</f>
        <v>0.45</v>
      </c>
      <c r="AB3610" s="5" t="str">
        <f>FIXED(EXP('WinBUGS output'!O3609),2)</f>
        <v>3.48</v>
      </c>
    </row>
    <row r="3611" spans="1:28" x14ac:dyDescent="0.25">
      <c r="A3611" s="15">
        <v>58</v>
      </c>
      <c r="B3611" s="15">
        <v>75</v>
      </c>
      <c r="C3611" s="5" t="str">
        <f>VLOOKUP(A3611,'WinBUGS output'!A:C,3,FALSE)</f>
        <v>Problem solving individual + TAU</v>
      </c>
      <c r="D3611" s="5" t="str">
        <f>VLOOKUP(B3611,'WinBUGS output'!A:C,3,FALSE)</f>
        <v>Coping with Depression course (group) + TAU</v>
      </c>
      <c r="E3611" s="5" t="str">
        <f>FIXED('WinBUGS output'!N3610,2)</f>
        <v>0.49</v>
      </c>
      <c r="F3611" s="5" t="str">
        <f>FIXED('WinBUGS output'!M3610,2)</f>
        <v>-0.54</v>
      </c>
      <c r="G3611" s="5" t="str">
        <f>FIXED('WinBUGS output'!O3610,2)</f>
        <v>1.63</v>
      </c>
      <c r="H3611" s="38"/>
      <c r="I3611" s="38"/>
      <c r="J3611" s="38"/>
      <c r="X3611" s="5" t="str">
        <f t="shared" si="124"/>
        <v>Problem solving individual + TAU</v>
      </c>
      <c r="Y3611" s="5" t="str">
        <f t="shared" si="125"/>
        <v>Coping with Depression course (group) + TAU</v>
      </c>
      <c r="Z3611" s="5" t="str">
        <f>FIXED(EXP('WinBUGS output'!N3610),2)</f>
        <v>1.62</v>
      </c>
      <c r="AA3611" s="5" t="str">
        <f>FIXED(EXP('WinBUGS output'!M3610),2)</f>
        <v>0.58</v>
      </c>
      <c r="AB3611" s="5" t="str">
        <f>FIXED(EXP('WinBUGS output'!O3610),2)</f>
        <v>5.09</v>
      </c>
    </row>
    <row r="3612" spans="1:28" x14ac:dyDescent="0.25">
      <c r="A3612" s="15">
        <v>58</v>
      </c>
      <c r="B3612" s="15">
        <v>76</v>
      </c>
      <c r="C3612" s="5" t="str">
        <f>VLOOKUP(A3612,'WinBUGS output'!A:C,3,FALSE)</f>
        <v>Problem solving individual + TAU</v>
      </c>
      <c r="D3612" s="5" t="str">
        <f>VLOOKUP(B3612,'WinBUGS output'!A:C,3,FALSE)</f>
        <v>Rational emotive behaviour therapy (REBT) group</v>
      </c>
      <c r="E3612" s="5" t="str">
        <f>FIXED('WinBUGS output'!N3611,2)</f>
        <v>-0.07</v>
      </c>
      <c r="F3612" s="5" t="str">
        <f>FIXED('WinBUGS output'!M3611,2)</f>
        <v>-1.31</v>
      </c>
      <c r="G3612" s="5" t="str">
        <f>FIXED('WinBUGS output'!O3611,2)</f>
        <v>1.06</v>
      </c>
      <c r="H3612" s="38"/>
      <c r="I3612" s="38"/>
      <c r="J3612" s="38"/>
      <c r="X3612" s="5" t="str">
        <f t="shared" si="124"/>
        <v>Problem solving individual + TAU</v>
      </c>
      <c r="Y3612" s="5" t="str">
        <f t="shared" si="125"/>
        <v>Rational emotive behaviour therapy (REBT) group</v>
      </c>
      <c r="Z3612" s="5" t="str">
        <f>FIXED(EXP('WinBUGS output'!N3611),2)</f>
        <v>0.93</v>
      </c>
      <c r="AA3612" s="5" t="str">
        <f>FIXED(EXP('WinBUGS output'!M3611),2)</f>
        <v>0.27</v>
      </c>
      <c r="AB3612" s="5" t="str">
        <f>FIXED(EXP('WinBUGS output'!O3611),2)</f>
        <v>2.89</v>
      </c>
    </row>
    <row r="3613" spans="1:28" x14ac:dyDescent="0.25">
      <c r="A3613" s="15">
        <v>58</v>
      </c>
      <c r="B3613" s="15">
        <v>77</v>
      </c>
      <c r="C3613" s="5" t="str">
        <f>VLOOKUP(A3613,'WinBUGS output'!A:C,3,FALSE)</f>
        <v>Problem solving individual + TAU</v>
      </c>
      <c r="D3613" s="5" t="str">
        <f>VLOOKUP(B3613,'WinBUGS output'!A:C,3,FALSE)</f>
        <v>Third-wave cognitive therapy group</v>
      </c>
      <c r="E3613" s="5" t="str">
        <f>FIXED('WinBUGS output'!N3612,2)</f>
        <v>0.37</v>
      </c>
      <c r="F3613" s="5" t="str">
        <f>FIXED('WinBUGS output'!M3612,2)</f>
        <v>-0.69</v>
      </c>
      <c r="G3613" s="5" t="str">
        <f>FIXED('WinBUGS output'!O3612,2)</f>
        <v>1.51</v>
      </c>
      <c r="H3613" s="38"/>
      <c r="I3613" s="38"/>
      <c r="J3613" s="38"/>
      <c r="X3613" s="5" t="str">
        <f t="shared" si="124"/>
        <v>Problem solving individual + TAU</v>
      </c>
      <c r="Y3613" s="5" t="str">
        <f t="shared" si="125"/>
        <v>Third-wave cognitive therapy group</v>
      </c>
      <c r="Z3613" s="5" t="str">
        <f>FIXED(EXP('WinBUGS output'!N3612),2)</f>
        <v>1.44</v>
      </c>
      <c r="AA3613" s="5" t="str">
        <f>FIXED(EXP('WinBUGS output'!M3612),2)</f>
        <v>0.50</v>
      </c>
      <c r="AB3613" s="5" t="str">
        <f>FIXED(EXP('WinBUGS output'!O3612),2)</f>
        <v>4.51</v>
      </c>
    </row>
    <row r="3614" spans="1:28" x14ac:dyDescent="0.25">
      <c r="A3614" s="15">
        <v>58</v>
      </c>
      <c r="B3614" s="15">
        <v>78</v>
      </c>
      <c r="C3614" s="5" t="str">
        <f>VLOOKUP(A3614,'WinBUGS output'!A:C,3,FALSE)</f>
        <v>Problem solving individual + TAU</v>
      </c>
      <c r="D3614" s="5" t="str">
        <f>VLOOKUP(B3614,'WinBUGS output'!A:C,3,FALSE)</f>
        <v>Third-wave cognitive therapy group + TAU</v>
      </c>
      <c r="E3614" s="5" t="str">
        <f>FIXED('WinBUGS output'!N3613,2)</f>
        <v>0.04</v>
      </c>
      <c r="F3614" s="5" t="str">
        <f>FIXED('WinBUGS output'!M3613,2)</f>
        <v>-1.14</v>
      </c>
      <c r="G3614" s="5" t="str">
        <f>FIXED('WinBUGS output'!O3613,2)</f>
        <v>1.19</v>
      </c>
      <c r="H3614" s="38"/>
      <c r="I3614" s="38"/>
      <c r="J3614" s="38"/>
      <c r="X3614" s="5" t="str">
        <f t="shared" si="124"/>
        <v>Problem solving individual + TAU</v>
      </c>
      <c r="Y3614" s="5" t="str">
        <f t="shared" si="125"/>
        <v>Third-wave cognitive therapy group + TAU</v>
      </c>
      <c r="Z3614" s="5" t="str">
        <f>FIXED(EXP('WinBUGS output'!N3613),2)</f>
        <v>1.04</v>
      </c>
      <c r="AA3614" s="5" t="str">
        <f>FIXED(EXP('WinBUGS output'!M3613),2)</f>
        <v>0.32</v>
      </c>
      <c r="AB3614" s="5" t="str">
        <f>FIXED(EXP('WinBUGS output'!O3613),2)</f>
        <v>3.27</v>
      </c>
    </row>
    <row r="3615" spans="1:28" x14ac:dyDescent="0.25">
      <c r="A3615" s="15">
        <v>58</v>
      </c>
      <c r="B3615" s="15">
        <v>79</v>
      </c>
      <c r="C3615" s="5" t="str">
        <f>VLOOKUP(A3615,'WinBUGS output'!A:C,3,FALSE)</f>
        <v>Problem solving individual + TAU</v>
      </c>
      <c r="D3615" s="5" t="str">
        <f>VLOOKUP(B3615,'WinBUGS output'!A:C,3,FALSE)</f>
        <v>CBT individual (over 15 sessions) + any AD</v>
      </c>
      <c r="E3615" s="5" t="str">
        <f>FIXED('WinBUGS output'!N3614,2)</f>
        <v>0.59</v>
      </c>
      <c r="F3615" s="5" t="str">
        <f>FIXED('WinBUGS output'!M3614,2)</f>
        <v>-0.65</v>
      </c>
      <c r="G3615" s="5" t="str">
        <f>FIXED('WinBUGS output'!O3614,2)</f>
        <v>1.91</v>
      </c>
      <c r="H3615" s="38"/>
      <c r="I3615" s="38"/>
      <c r="J3615" s="38"/>
      <c r="X3615" s="5" t="str">
        <f t="shared" si="124"/>
        <v>Problem solving individual + TAU</v>
      </c>
      <c r="Y3615" s="5" t="str">
        <f t="shared" si="125"/>
        <v>CBT individual (over 15 sessions) + any AD</v>
      </c>
      <c r="Z3615" s="5" t="str">
        <f>FIXED(EXP('WinBUGS output'!N3614),2)</f>
        <v>1.80</v>
      </c>
      <c r="AA3615" s="5" t="str">
        <f>FIXED(EXP('WinBUGS output'!M3614),2)</f>
        <v>0.52</v>
      </c>
      <c r="AB3615" s="5" t="str">
        <f>FIXED(EXP('WinBUGS output'!O3614),2)</f>
        <v>6.76</v>
      </c>
    </row>
    <row r="3616" spans="1:28" x14ac:dyDescent="0.25">
      <c r="A3616" s="15">
        <v>58</v>
      </c>
      <c r="B3616" s="15">
        <v>80</v>
      </c>
      <c r="C3616" s="5" t="str">
        <f>VLOOKUP(A3616,'WinBUGS output'!A:C,3,FALSE)</f>
        <v>Problem solving individual + TAU</v>
      </c>
      <c r="D3616" s="5" t="str">
        <f>VLOOKUP(B3616,'WinBUGS output'!A:C,3,FALSE)</f>
        <v>CBT individual (over 15 sessions) + any TCA</v>
      </c>
      <c r="E3616" s="5" t="str">
        <f>FIXED('WinBUGS output'!N3615,2)</f>
        <v>0.49</v>
      </c>
      <c r="F3616" s="5" t="str">
        <f>FIXED('WinBUGS output'!M3615,2)</f>
        <v>-0.62</v>
      </c>
      <c r="G3616" s="5" t="str">
        <f>FIXED('WinBUGS output'!O3615,2)</f>
        <v>1.64</v>
      </c>
      <c r="H3616" s="38"/>
      <c r="I3616" s="38"/>
      <c r="J3616" s="38"/>
      <c r="X3616" s="5" t="str">
        <f t="shared" si="124"/>
        <v>Problem solving individual + TAU</v>
      </c>
      <c r="Y3616" s="5" t="str">
        <f t="shared" si="125"/>
        <v>CBT individual (over 15 sessions) + any TCA</v>
      </c>
      <c r="Z3616" s="5" t="str">
        <f>FIXED(EXP('WinBUGS output'!N3615),2)</f>
        <v>1.63</v>
      </c>
      <c r="AA3616" s="5" t="str">
        <f>FIXED(EXP('WinBUGS output'!M3615),2)</f>
        <v>0.54</v>
      </c>
      <c r="AB3616" s="5" t="str">
        <f>FIXED(EXP('WinBUGS output'!O3615),2)</f>
        <v>5.17</v>
      </c>
    </row>
    <row r="3617" spans="1:28" x14ac:dyDescent="0.25">
      <c r="A3617" s="15">
        <v>58</v>
      </c>
      <c r="B3617" s="15">
        <v>81</v>
      </c>
      <c r="C3617" s="5" t="str">
        <f>VLOOKUP(A3617,'WinBUGS output'!A:C,3,FALSE)</f>
        <v>Problem solving individual + TAU</v>
      </c>
      <c r="D3617" s="5" t="str">
        <f>VLOOKUP(B3617,'WinBUGS output'!A:C,3,FALSE)</f>
        <v>CBT individual (over 15 sessions) + imipramine</v>
      </c>
      <c r="E3617" s="5" t="str">
        <f>FIXED('WinBUGS output'!N3616,2)</f>
        <v>0.48</v>
      </c>
      <c r="F3617" s="5" t="str">
        <f>FIXED('WinBUGS output'!M3616,2)</f>
        <v>-0.70</v>
      </c>
      <c r="G3617" s="5" t="str">
        <f>FIXED('WinBUGS output'!O3616,2)</f>
        <v>1.68</v>
      </c>
      <c r="H3617" s="38"/>
      <c r="I3617" s="38"/>
      <c r="J3617" s="38"/>
      <c r="X3617" s="5" t="str">
        <f t="shared" si="124"/>
        <v>Problem solving individual + TAU</v>
      </c>
      <c r="Y3617" s="5" t="str">
        <f t="shared" si="125"/>
        <v>CBT individual (over 15 sessions) + imipramine</v>
      </c>
      <c r="Z3617" s="5" t="str">
        <f>FIXED(EXP('WinBUGS output'!N3616),2)</f>
        <v>1.61</v>
      </c>
      <c r="AA3617" s="5" t="str">
        <f>FIXED(EXP('WinBUGS output'!M3616),2)</f>
        <v>0.50</v>
      </c>
      <c r="AB3617" s="5" t="str">
        <f>FIXED(EXP('WinBUGS output'!O3616),2)</f>
        <v>5.35</v>
      </c>
    </row>
    <row r="3618" spans="1:28" x14ac:dyDescent="0.25">
      <c r="A3618" s="15">
        <v>58</v>
      </c>
      <c r="B3618" s="15">
        <v>82</v>
      </c>
      <c r="C3618" s="5" t="str">
        <f>VLOOKUP(A3618,'WinBUGS output'!A:C,3,FALSE)</f>
        <v>Problem solving individual + TAU</v>
      </c>
      <c r="D3618" s="5" t="str">
        <f>VLOOKUP(B3618,'WinBUGS output'!A:C,3,FALSE)</f>
        <v>CBT group (under 15 sessions) + imipramine</v>
      </c>
      <c r="E3618" s="5" t="str">
        <f>FIXED('WinBUGS output'!N3617,2)</f>
        <v>1.35</v>
      </c>
      <c r="F3618" s="5" t="str">
        <f>FIXED('WinBUGS output'!M3617,2)</f>
        <v>-0.29</v>
      </c>
      <c r="G3618" s="5" t="str">
        <f>FIXED('WinBUGS output'!O3617,2)</f>
        <v>3.01</v>
      </c>
      <c r="H3618" s="38"/>
      <c r="I3618" s="38"/>
      <c r="J3618" s="38"/>
      <c r="X3618" s="5" t="str">
        <f t="shared" si="124"/>
        <v>Problem solving individual + TAU</v>
      </c>
      <c r="Y3618" s="5" t="str">
        <f t="shared" si="125"/>
        <v>CBT group (under 15 sessions) + imipramine</v>
      </c>
      <c r="Z3618" s="5" t="str">
        <f>FIXED(EXP('WinBUGS output'!N3617),2)</f>
        <v>3.85</v>
      </c>
      <c r="AA3618" s="5" t="str">
        <f>FIXED(EXP('WinBUGS output'!M3617),2)</f>
        <v>0.75</v>
      </c>
      <c r="AB3618" s="5" t="str">
        <f>FIXED(EXP('WinBUGS output'!O3617),2)</f>
        <v>20.21</v>
      </c>
    </row>
    <row r="3619" spans="1:28" x14ac:dyDescent="0.25">
      <c r="A3619" s="15">
        <v>58</v>
      </c>
      <c r="B3619" s="15">
        <v>83</v>
      </c>
      <c r="C3619" s="5" t="str">
        <f>VLOOKUP(A3619,'WinBUGS output'!A:C,3,FALSE)</f>
        <v>Problem solving individual + TAU</v>
      </c>
      <c r="D3619" s="5" t="str">
        <f>VLOOKUP(B3619,'WinBUGS output'!A:C,3,FALSE)</f>
        <v>Problem solving individual + any SSRI</v>
      </c>
      <c r="E3619" s="5" t="str">
        <f>FIXED('WinBUGS output'!N3618,2)</f>
        <v>-0.32</v>
      </c>
      <c r="F3619" s="5" t="str">
        <f>FIXED('WinBUGS output'!M3618,2)</f>
        <v>-1.82</v>
      </c>
      <c r="G3619" s="5" t="str">
        <f>FIXED('WinBUGS output'!O3618,2)</f>
        <v>1.12</v>
      </c>
      <c r="H3619" s="38"/>
      <c r="I3619" s="38"/>
      <c r="J3619" s="38"/>
      <c r="X3619" s="5" t="str">
        <f t="shared" si="124"/>
        <v>Problem solving individual + TAU</v>
      </c>
      <c r="Y3619" s="5" t="str">
        <f t="shared" si="125"/>
        <v>Problem solving individual + any SSRI</v>
      </c>
      <c r="Z3619" s="5" t="str">
        <f>FIXED(EXP('WinBUGS output'!N3618),2)</f>
        <v>0.72</v>
      </c>
      <c r="AA3619" s="5" t="str">
        <f>FIXED(EXP('WinBUGS output'!M3618),2)</f>
        <v>0.16</v>
      </c>
      <c r="AB3619" s="5" t="str">
        <f>FIXED(EXP('WinBUGS output'!O3618),2)</f>
        <v>3.07</v>
      </c>
    </row>
    <row r="3620" spans="1:28" x14ac:dyDescent="0.25">
      <c r="A3620" s="15">
        <v>58</v>
      </c>
      <c r="B3620" s="15">
        <v>84</v>
      </c>
      <c r="C3620" s="5" t="str">
        <f>VLOOKUP(A3620,'WinBUGS output'!A:C,3,FALSE)</f>
        <v>Problem solving individual + TAU</v>
      </c>
      <c r="D3620" s="5" t="str">
        <f>VLOOKUP(B3620,'WinBUGS output'!A:C,3,FALSE)</f>
        <v>Supportive psychotherapy + any SSRI</v>
      </c>
      <c r="E3620" s="5" t="str">
        <f>FIXED('WinBUGS output'!N3619,2)</f>
        <v>0.42</v>
      </c>
      <c r="F3620" s="5" t="str">
        <f>FIXED('WinBUGS output'!M3619,2)</f>
        <v>-1.61</v>
      </c>
      <c r="G3620" s="5" t="str">
        <f>FIXED('WinBUGS output'!O3619,2)</f>
        <v>2.40</v>
      </c>
      <c r="H3620" s="38"/>
      <c r="I3620" s="38"/>
      <c r="J3620" s="38"/>
      <c r="X3620" s="5" t="str">
        <f t="shared" si="124"/>
        <v>Problem solving individual + TAU</v>
      </c>
      <c r="Y3620" s="5" t="str">
        <f t="shared" si="125"/>
        <v>Supportive psychotherapy + any SSRI</v>
      </c>
      <c r="Z3620" s="5" t="str">
        <f>FIXED(EXP('WinBUGS output'!N3619),2)</f>
        <v>1.52</v>
      </c>
      <c r="AA3620" s="5" t="str">
        <f>FIXED(EXP('WinBUGS output'!M3619),2)</f>
        <v>0.20</v>
      </c>
      <c r="AB3620" s="5" t="str">
        <f>FIXED(EXP('WinBUGS output'!O3619),2)</f>
        <v>10.99</v>
      </c>
    </row>
    <row r="3621" spans="1:28" x14ac:dyDescent="0.25">
      <c r="A3621" s="15">
        <v>58</v>
      </c>
      <c r="B3621" s="15">
        <v>85</v>
      </c>
      <c r="C3621" s="5" t="str">
        <f>VLOOKUP(A3621,'WinBUGS output'!A:C,3,FALSE)</f>
        <v>Problem solving individual + TAU</v>
      </c>
      <c r="D3621" s="5" t="str">
        <f>VLOOKUP(B3621,'WinBUGS output'!A:C,3,FALSE)</f>
        <v>Interpersonal psychotherapy (IPT) + any AD</v>
      </c>
      <c r="E3621" s="5" t="str">
        <f>FIXED('WinBUGS output'!N3620,2)</f>
        <v>0.27</v>
      </c>
      <c r="F3621" s="5" t="str">
        <f>FIXED('WinBUGS output'!M3620,2)</f>
        <v>-1.19</v>
      </c>
      <c r="G3621" s="5" t="str">
        <f>FIXED('WinBUGS output'!O3620,2)</f>
        <v>1.72</v>
      </c>
      <c r="H3621" s="38"/>
      <c r="I3621" s="38"/>
      <c r="J3621" s="38"/>
      <c r="X3621" s="5" t="str">
        <f t="shared" si="124"/>
        <v>Problem solving individual + TAU</v>
      </c>
      <c r="Y3621" s="5" t="str">
        <f t="shared" si="125"/>
        <v>Interpersonal psychotherapy (IPT) + any AD</v>
      </c>
      <c r="Z3621" s="5" t="str">
        <f>FIXED(EXP('WinBUGS output'!N3620),2)</f>
        <v>1.31</v>
      </c>
      <c r="AA3621" s="5" t="str">
        <f>FIXED(EXP('WinBUGS output'!M3620),2)</f>
        <v>0.30</v>
      </c>
      <c r="AB3621" s="5" t="str">
        <f>FIXED(EXP('WinBUGS output'!O3620),2)</f>
        <v>5.56</v>
      </c>
    </row>
    <row r="3622" spans="1:28" x14ac:dyDescent="0.25">
      <c r="A3622" s="15">
        <v>58</v>
      </c>
      <c r="B3622" s="15">
        <v>86</v>
      </c>
      <c r="C3622" s="5" t="str">
        <f>VLOOKUP(A3622,'WinBUGS output'!A:C,3,FALSE)</f>
        <v>Problem solving individual + TAU</v>
      </c>
      <c r="D3622" s="5" t="str">
        <f>VLOOKUP(B3622,'WinBUGS output'!A:C,3,FALSE)</f>
        <v>Interpersonal psychotherapy (IPT) + imipramine</v>
      </c>
      <c r="E3622" s="5" t="str">
        <f>FIXED('WinBUGS output'!N3621,2)</f>
        <v>0.16</v>
      </c>
      <c r="F3622" s="5" t="str">
        <f>FIXED('WinBUGS output'!M3621,2)</f>
        <v>-1.44</v>
      </c>
      <c r="G3622" s="5" t="str">
        <f>FIXED('WinBUGS output'!O3621,2)</f>
        <v>1.72</v>
      </c>
      <c r="H3622" s="38"/>
      <c r="I3622" s="38"/>
      <c r="J3622" s="38"/>
      <c r="X3622" s="5" t="str">
        <f t="shared" si="124"/>
        <v>Problem solving individual + TAU</v>
      </c>
      <c r="Y3622" s="5" t="str">
        <f t="shared" si="125"/>
        <v>Interpersonal psychotherapy (IPT) + imipramine</v>
      </c>
      <c r="Z3622" s="5" t="str">
        <f>FIXED(EXP('WinBUGS output'!N3621),2)</f>
        <v>1.18</v>
      </c>
      <c r="AA3622" s="5" t="str">
        <f>FIXED(EXP('WinBUGS output'!M3621),2)</f>
        <v>0.24</v>
      </c>
      <c r="AB3622" s="5" t="str">
        <f>FIXED(EXP('WinBUGS output'!O3621),2)</f>
        <v>5.57</v>
      </c>
    </row>
    <row r="3623" spans="1:28" x14ac:dyDescent="0.25">
      <c r="A3623" s="15">
        <v>58</v>
      </c>
      <c r="B3623" s="15">
        <v>87</v>
      </c>
      <c r="C3623" s="5" t="str">
        <f>VLOOKUP(A3623,'WinBUGS output'!A:C,3,FALSE)</f>
        <v>Problem solving individual + TAU</v>
      </c>
      <c r="D3623" s="5" t="str">
        <f>VLOOKUP(B3623,'WinBUGS output'!A:C,3,FALSE)</f>
        <v>Short-term psychodynamic psychotherapy individual + Any AD</v>
      </c>
      <c r="E3623" s="5" t="str">
        <f>FIXED('WinBUGS output'!N3622,2)</f>
        <v>0.91</v>
      </c>
      <c r="F3623" s="5" t="str">
        <f>FIXED('WinBUGS output'!M3622,2)</f>
        <v>-0.22</v>
      </c>
      <c r="G3623" s="5" t="str">
        <f>FIXED('WinBUGS output'!O3622,2)</f>
        <v>2.07</v>
      </c>
      <c r="H3623" s="38"/>
      <c r="I3623" s="38"/>
      <c r="J3623" s="38"/>
      <c r="X3623" s="5" t="str">
        <f t="shared" si="124"/>
        <v>Problem solving individual + TAU</v>
      </c>
      <c r="Y3623" s="5" t="str">
        <f t="shared" si="125"/>
        <v>Short-term psychodynamic psychotherapy individual + Any AD</v>
      </c>
      <c r="Z3623" s="5" t="str">
        <f>FIXED(EXP('WinBUGS output'!N3622),2)</f>
        <v>2.48</v>
      </c>
      <c r="AA3623" s="5" t="str">
        <f>FIXED(EXP('WinBUGS output'!M3622),2)</f>
        <v>0.80</v>
      </c>
      <c r="AB3623" s="5" t="str">
        <f>FIXED(EXP('WinBUGS output'!O3622),2)</f>
        <v>7.93</v>
      </c>
    </row>
    <row r="3624" spans="1:28" x14ac:dyDescent="0.25">
      <c r="A3624" s="15">
        <v>58</v>
      </c>
      <c r="B3624" s="15">
        <v>88</v>
      </c>
      <c r="C3624" s="5" t="str">
        <f>VLOOKUP(A3624,'WinBUGS output'!A:C,3,FALSE)</f>
        <v>Problem solving individual + TAU</v>
      </c>
      <c r="D3624" s="5" t="str">
        <f>VLOOKUP(B3624,'WinBUGS output'!A:C,3,FALSE)</f>
        <v>Short-term psychodynamic psychotherapy individual + any SSRI</v>
      </c>
      <c r="E3624" s="5" t="str">
        <f>FIXED('WinBUGS output'!N3623,2)</f>
        <v>0.89</v>
      </c>
      <c r="F3624" s="5" t="str">
        <f>FIXED('WinBUGS output'!M3623,2)</f>
        <v>-0.43</v>
      </c>
      <c r="G3624" s="5" t="str">
        <f>FIXED('WinBUGS output'!O3623,2)</f>
        <v>2.23</v>
      </c>
      <c r="H3624" s="38"/>
      <c r="I3624" s="38"/>
      <c r="J3624" s="38"/>
      <c r="X3624" s="5" t="str">
        <f t="shared" si="124"/>
        <v>Problem solving individual + TAU</v>
      </c>
      <c r="Y3624" s="5" t="str">
        <f t="shared" si="125"/>
        <v>Short-term psychodynamic psychotherapy individual + any SSRI</v>
      </c>
      <c r="Z3624" s="5" t="str">
        <f>FIXED(EXP('WinBUGS output'!N3623),2)</f>
        <v>2.44</v>
      </c>
      <c r="AA3624" s="5" t="str">
        <f>FIXED(EXP('WinBUGS output'!M3623),2)</f>
        <v>0.65</v>
      </c>
      <c r="AB3624" s="5" t="str">
        <f>FIXED(EXP('WinBUGS output'!O3623),2)</f>
        <v>9.31</v>
      </c>
    </row>
    <row r="3625" spans="1:28" x14ac:dyDescent="0.25">
      <c r="A3625" s="15">
        <v>58</v>
      </c>
      <c r="B3625" s="15">
        <v>89</v>
      </c>
      <c r="C3625" s="5" t="str">
        <f>VLOOKUP(A3625,'WinBUGS output'!A:C,3,FALSE)</f>
        <v>Problem solving individual + TAU</v>
      </c>
      <c r="D3625" s="5" t="str">
        <f>VLOOKUP(B3625,'WinBUGS output'!A:C,3,FALSE)</f>
        <v>CBT individual (over 15 sessions) + Pill placebo</v>
      </c>
      <c r="E3625" s="5" t="str">
        <f>FIXED('WinBUGS output'!N3624,2)</f>
        <v>-0.68</v>
      </c>
      <c r="F3625" s="5" t="str">
        <f>FIXED('WinBUGS output'!M3624,2)</f>
        <v>-2.20</v>
      </c>
      <c r="G3625" s="5" t="str">
        <f>FIXED('WinBUGS output'!O3624,2)</f>
        <v>0.76</v>
      </c>
      <c r="H3625" s="38"/>
      <c r="I3625" s="38"/>
      <c r="J3625" s="38"/>
      <c r="X3625" s="5" t="str">
        <f t="shared" si="124"/>
        <v>Problem solving individual + TAU</v>
      </c>
      <c r="Y3625" s="5" t="str">
        <f t="shared" si="125"/>
        <v>CBT individual (over 15 sessions) + Pill placebo</v>
      </c>
      <c r="Z3625" s="5" t="str">
        <f>FIXED(EXP('WinBUGS output'!N3624),2)</f>
        <v>0.51</v>
      </c>
      <c r="AA3625" s="5" t="str">
        <f>FIXED(EXP('WinBUGS output'!M3624),2)</f>
        <v>0.11</v>
      </c>
      <c r="AB3625" s="5" t="str">
        <f>FIXED(EXP('WinBUGS output'!O3624),2)</f>
        <v>2.14</v>
      </c>
    </row>
    <row r="3626" spans="1:28" x14ac:dyDescent="0.25">
      <c r="A3626" s="15">
        <v>58</v>
      </c>
      <c r="B3626" s="15">
        <v>90</v>
      </c>
      <c r="C3626" s="5" t="str">
        <f>VLOOKUP(A3626,'WinBUGS output'!A:C,3,FALSE)</f>
        <v>Problem solving individual + TAU</v>
      </c>
      <c r="D3626" s="5" t="str">
        <f>VLOOKUP(B3626,'WinBUGS output'!A:C,3,FALSE)</f>
        <v xml:space="preserve">Interpersonal psychotherapy (IPT) + Pill placebo </v>
      </c>
      <c r="E3626" s="5" t="str">
        <f>FIXED('WinBUGS output'!N3625,2)</f>
        <v>-0.51</v>
      </c>
      <c r="F3626" s="5" t="str">
        <f>FIXED('WinBUGS output'!M3625,2)</f>
        <v>-1.90</v>
      </c>
      <c r="G3626" s="5" t="str">
        <f>FIXED('WinBUGS output'!O3625,2)</f>
        <v>0.87</v>
      </c>
      <c r="H3626" s="38"/>
      <c r="I3626" s="38"/>
      <c r="J3626" s="38"/>
      <c r="X3626" s="5" t="str">
        <f t="shared" si="124"/>
        <v>Problem solving individual + TAU</v>
      </c>
      <c r="Y3626" s="5" t="str">
        <f t="shared" si="125"/>
        <v xml:space="preserve">Interpersonal psychotherapy (IPT) + Pill placebo </v>
      </c>
      <c r="Z3626" s="5" t="str">
        <f>FIXED(EXP('WinBUGS output'!N3625),2)</f>
        <v>0.60</v>
      </c>
      <c r="AA3626" s="5" t="str">
        <f>FIXED(EXP('WinBUGS output'!M3625),2)</f>
        <v>0.15</v>
      </c>
      <c r="AB3626" s="5" t="str">
        <f>FIXED(EXP('WinBUGS output'!O3625),2)</f>
        <v>2.38</v>
      </c>
    </row>
    <row r="3627" spans="1:28" x14ac:dyDescent="0.25">
      <c r="A3627" s="15">
        <v>58</v>
      </c>
      <c r="B3627" s="15">
        <v>91</v>
      </c>
      <c r="C3627" s="5" t="str">
        <f>VLOOKUP(A3627,'WinBUGS output'!A:C,3,FALSE)</f>
        <v>Problem solving individual + TAU</v>
      </c>
      <c r="D3627" s="5" t="str">
        <f>VLOOKUP(B3627,'WinBUGS output'!A:C,3,FALSE)</f>
        <v>Exercise + CBT individual (under 15 sessions)</v>
      </c>
      <c r="E3627" s="5" t="str">
        <f>FIXED('WinBUGS output'!N3626,2)</f>
        <v>0.07</v>
      </c>
      <c r="F3627" s="5" t="str">
        <f>FIXED('WinBUGS output'!M3626,2)</f>
        <v>-1.21</v>
      </c>
      <c r="G3627" s="5" t="str">
        <f>FIXED('WinBUGS output'!O3626,2)</f>
        <v>1.32</v>
      </c>
      <c r="H3627" s="38"/>
      <c r="I3627" s="38"/>
      <c r="J3627" s="38"/>
      <c r="X3627" s="5" t="str">
        <f t="shared" si="124"/>
        <v>Problem solving individual + TAU</v>
      </c>
      <c r="Y3627" s="5" t="str">
        <f t="shared" si="125"/>
        <v>Exercise + CBT individual (under 15 sessions)</v>
      </c>
      <c r="Z3627" s="5" t="str">
        <f>FIXED(EXP('WinBUGS output'!N3626),2)</f>
        <v>1.07</v>
      </c>
      <c r="AA3627" s="5" t="str">
        <f>FIXED(EXP('WinBUGS output'!M3626),2)</f>
        <v>0.30</v>
      </c>
      <c r="AB3627" s="5" t="str">
        <f>FIXED(EXP('WinBUGS output'!O3626),2)</f>
        <v>3.72</v>
      </c>
    </row>
    <row r="3628" spans="1:28" x14ac:dyDescent="0.25">
      <c r="A3628" s="15">
        <v>58</v>
      </c>
      <c r="B3628" s="15">
        <v>92</v>
      </c>
      <c r="C3628" s="5" t="str">
        <f>VLOOKUP(A3628,'WinBUGS output'!A:C,3,FALSE)</f>
        <v>Problem solving individual + TAU</v>
      </c>
      <c r="D3628" s="5" t="str">
        <f>VLOOKUP(B3628,'WinBUGS output'!A:C,3,FALSE)</f>
        <v>Exercise + Sertraline</v>
      </c>
      <c r="E3628" s="5" t="str">
        <f>FIXED('WinBUGS output'!N3627,2)</f>
        <v>0.18</v>
      </c>
      <c r="F3628" s="5" t="str">
        <f>FIXED('WinBUGS output'!M3627,2)</f>
        <v>-0.86</v>
      </c>
      <c r="G3628" s="5" t="str">
        <f>FIXED('WinBUGS output'!O3627,2)</f>
        <v>1.26</v>
      </c>
      <c r="H3628" s="38"/>
      <c r="I3628" s="38"/>
      <c r="J3628" s="38"/>
      <c r="X3628" s="5" t="str">
        <f t="shared" si="124"/>
        <v>Problem solving individual + TAU</v>
      </c>
      <c r="Y3628" s="5" t="str">
        <f t="shared" si="125"/>
        <v>Exercise + Sertraline</v>
      </c>
      <c r="Z3628" s="5" t="str">
        <f>FIXED(EXP('WinBUGS output'!N3627),2)</f>
        <v>1.20</v>
      </c>
      <c r="AA3628" s="5" t="str">
        <f>FIXED(EXP('WinBUGS output'!M3627),2)</f>
        <v>0.42</v>
      </c>
      <c r="AB3628" s="5" t="str">
        <f>FIXED(EXP('WinBUGS output'!O3627),2)</f>
        <v>3.53</v>
      </c>
    </row>
    <row r="3629" spans="1:28" x14ac:dyDescent="0.25">
      <c r="A3629" s="15">
        <v>59</v>
      </c>
      <c r="B3629" s="15">
        <v>60</v>
      </c>
      <c r="C3629" s="5" t="str">
        <f>VLOOKUP(A3629,'WinBUGS output'!A:C,3,FALSE)</f>
        <v>Problem solving individual + enhanced TAU</v>
      </c>
      <c r="D3629" s="5" t="str">
        <f>VLOOKUP(B3629,'WinBUGS output'!A:C,3,FALSE)</f>
        <v>Behavioural activation (BA)</v>
      </c>
      <c r="E3629" s="5" t="str">
        <f>FIXED('WinBUGS output'!N3628,2)</f>
        <v>-0.39</v>
      </c>
      <c r="F3629" s="5" t="str">
        <f>FIXED('WinBUGS output'!M3628,2)</f>
        <v>-1.58</v>
      </c>
      <c r="G3629" s="5" t="str">
        <f>FIXED('WinBUGS output'!O3628,2)</f>
        <v>0.74</v>
      </c>
      <c r="H3629" s="38"/>
      <c r="I3629" s="38"/>
      <c r="J3629" s="38"/>
      <c r="X3629" s="5" t="str">
        <f t="shared" si="124"/>
        <v>Problem solving individual + enhanced TAU</v>
      </c>
      <c r="Y3629" s="5" t="str">
        <f t="shared" si="125"/>
        <v>Behavioural activation (BA)</v>
      </c>
      <c r="Z3629" s="5" t="str">
        <f>FIXED(EXP('WinBUGS output'!N3628),2)</f>
        <v>0.68</v>
      </c>
      <c r="AA3629" s="5" t="str">
        <f>FIXED(EXP('WinBUGS output'!M3628),2)</f>
        <v>0.21</v>
      </c>
      <c r="AB3629" s="5" t="str">
        <f>FIXED(EXP('WinBUGS output'!O3628),2)</f>
        <v>2.10</v>
      </c>
    </row>
    <row r="3630" spans="1:28" x14ac:dyDescent="0.25">
      <c r="A3630" s="15">
        <v>59</v>
      </c>
      <c r="B3630" s="15">
        <v>61</v>
      </c>
      <c r="C3630" s="5" t="str">
        <f>VLOOKUP(A3630,'WinBUGS output'!A:C,3,FALSE)</f>
        <v>Problem solving individual + enhanced TAU</v>
      </c>
      <c r="D3630" s="5" t="str">
        <f>VLOOKUP(B3630,'WinBUGS output'!A:C,3,FALSE)</f>
        <v>Behavioural activation (BA) + TAU</v>
      </c>
      <c r="E3630" s="5" t="str">
        <f>FIXED('WinBUGS output'!N3629,2)</f>
        <v>-0.14</v>
      </c>
      <c r="F3630" s="5" t="str">
        <f>FIXED('WinBUGS output'!M3629,2)</f>
        <v>-1.48</v>
      </c>
      <c r="G3630" s="5" t="str">
        <f>FIXED('WinBUGS output'!O3629,2)</f>
        <v>1.20</v>
      </c>
      <c r="H3630" s="38"/>
      <c r="I3630" s="38"/>
      <c r="J3630" s="38"/>
      <c r="X3630" s="5" t="str">
        <f t="shared" si="124"/>
        <v>Problem solving individual + enhanced TAU</v>
      </c>
      <c r="Y3630" s="5" t="str">
        <f t="shared" si="125"/>
        <v>Behavioural activation (BA) + TAU</v>
      </c>
      <c r="Z3630" s="5" t="str">
        <f>FIXED(EXP('WinBUGS output'!N3629),2)</f>
        <v>0.87</v>
      </c>
      <c r="AA3630" s="5" t="str">
        <f>FIXED(EXP('WinBUGS output'!M3629),2)</f>
        <v>0.23</v>
      </c>
      <c r="AB3630" s="5" t="str">
        <f>FIXED(EXP('WinBUGS output'!O3629),2)</f>
        <v>3.32</v>
      </c>
    </row>
    <row r="3631" spans="1:28" x14ac:dyDescent="0.25">
      <c r="A3631" s="15">
        <v>59</v>
      </c>
      <c r="B3631" s="15">
        <v>62</v>
      </c>
      <c r="C3631" s="5" t="str">
        <f>VLOOKUP(A3631,'WinBUGS output'!A:C,3,FALSE)</f>
        <v>Problem solving individual + enhanced TAU</v>
      </c>
      <c r="D3631" s="5" t="str">
        <f>VLOOKUP(B3631,'WinBUGS output'!A:C,3,FALSE)</f>
        <v>Behavioural therapy (Lewinsohn 1976)</v>
      </c>
      <c r="E3631" s="5" t="str">
        <f>FIXED('WinBUGS output'!N3630,2)</f>
        <v>0.05</v>
      </c>
      <c r="F3631" s="5" t="str">
        <f>FIXED('WinBUGS output'!M3630,2)</f>
        <v>-1.30</v>
      </c>
      <c r="G3631" s="5" t="str">
        <f>FIXED('WinBUGS output'!O3630,2)</f>
        <v>1.45</v>
      </c>
      <c r="H3631" s="38"/>
      <c r="I3631" s="38"/>
      <c r="J3631" s="38"/>
      <c r="X3631" s="5" t="str">
        <f t="shared" si="124"/>
        <v>Problem solving individual + enhanced TAU</v>
      </c>
      <c r="Y3631" s="5" t="str">
        <f t="shared" si="125"/>
        <v>Behavioural therapy (Lewinsohn 1976)</v>
      </c>
      <c r="Z3631" s="5" t="str">
        <f>FIXED(EXP('WinBUGS output'!N3630),2)</f>
        <v>1.05</v>
      </c>
      <c r="AA3631" s="5" t="str">
        <f>FIXED(EXP('WinBUGS output'!M3630),2)</f>
        <v>0.27</v>
      </c>
      <c r="AB3631" s="5" t="str">
        <f>FIXED(EXP('WinBUGS output'!O3630),2)</f>
        <v>4.25</v>
      </c>
    </row>
    <row r="3632" spans="1:28" x14ac:dyDescent="0.25">
      <c r="A3632" s="15">
        <v>59</v>
      </c>
      <c r="B3632" s="15">
        <v>63</v>
      </c>
      <c r="C3632" s="5" t="str">
        <f>VLOOKUP(A3632,'WinBUGS output'!A:C,3,FALSE)</f>
        <v>Problem solving individual + enhanced TAU</v>
      </c>
      <c r="D3632" s="5" t="str">
        <f>VLOOKUP(B3632,'WinBUGS output'!A:C,3,FALSE)</f>
        <v>Coping with Depression course (individual)</v>
      </c>
      <c r="E3632" s="5" t="str">
        <f>FIXED('WinBUGS output'!N3631,2)</f>
        <v>-0.14</v>
      </c>
      <c r="F3632" s="5" t="str">
        <f>FIXED('WinBUGS output'!M3631,2)</f>
        <v>-1.53</v>
      </c>
      <c r="G3632" s="5" t="str">
        <f>FIXED('WinBUGS output'!O3631,2)</f>
        <v>1.22</v>
      </c>
      <c r="H3632" s="38"/>
      <c r="I3632" s="38"/>
      <c r="J3632" s="38"/>
      <c r="X3632" s="5" t="str">
        <f t="shared" si="124"/>
        <v>Problem solving individual + enhanced TAU</v>
      </c>
      <c r="Y3632" s="5" t="str">
        <f t="shared" si="125"/>
        <v>Coping with Depression course (individual)</v>
      </c>
      <c r="Z3632" s="5" t="str">
        <f>FIXED(EXP('WinBUGS output'!N3631),2)</f>
        <v>0.87</v>
      </c>
      <c r="AA3632" s="5" t="str">
        <f>FIXED(EXP('WinBUGS output'!M3631),2)</f>
        <v>0.22</v>
      </c>
      <c r="AB3632" s="5" t="str">
        <f>FIXED(EXP('WinBUGS output'!O3631),2)</f>
        <v>3.39</v>
      </c>
    </row>
    <row r="3633" spans="1:28" x14ac:dyDescent="0.25">
      <c r="A3633" s="15">
        <v>59</v>
      </c>
      <c r="B3633" s="15">
        <v>64</v>
      </c>
      <c r="C3633" s="5" t="str">
        <f>VLOOKUP(A3633,'WinBUGS output'!A:C,3,FALSE)</f>
        <v>Problem solving individual + enhanced TAU</v>
      </c>
      <c r="D3633" s="5" t="str">
        <f>VLOOKUP(B3633,'WinBUGS output'!A:C,3,FALSE)</f>
        <v>CBT individual (under 15 sessions)</v>
      </c>
      <c r="E3633" s="5" t="str">
        <f>FIXED('WinBUGS output'!N3632,2)</f>
        <v>-0.04</v>
      </c>
      <c r="F3633" s="5" t="str">
        <f>FIXED('WinBUGS output'!M3632,2)</f>
        <v>-1.00</v>
      </c>
      <c r="G3633" s="5" t="str">
        <f>FIXED('WinBUGS output'!O3632,2)</f>
        <v>0.86</v>
      </c>
      <c r="H3633" s="38"/>
      <c r="I3633" s="38"/>
      <c r="J3633" s="38"/>
      <c r="X3633" s="5" t="str">
        <f t="shared" si="124"/>
        <v>Problem solving individual + enhanced TAU</v>
      </c>
      <c r="Y3633" s="5" t="str">
        <f t="shared" si="125"/>
        <v>CBT individual (under 15 sessions)</v>
      </c>
      <c r="Z3633" s="5" t="str">
        <f>FIXED(EXP('WinBUGS output'!N3632),2)</f>
        <v>0.96</v>
      </c>
      <c r="AA3633" s="5" t="str">
        <f>FIXED(EXP('WinBUGS output'!M3632),2)</f>
        <v>0.37</v>
      </c>
      <c r="AB3633" s="5" t="str">
        <f>FIXED(EXP('WinBUGS output'!O3632),2)</f>
        <v>2.35</v>
      </c>
    </row>
    <row r="3634" spans="1:28" x14ac:dyDescent="0.25">
      <c r="A3634" s="15">
        <v>59</v>
      </c>
      <c r="B3634" s="15">
        <v>65</v>
      </c>
      <c r="C3634" s="5" t="str">
        <f>VLOOKUP(A3634,'WinBUGS output'!A:C,3,FALSE)</f>
        <v>Problem solving individual + enhanced TAU</v>
      </c>
      <c r="D3634" s="5" t="str">
        <f>VLOOKUP(B3634,'WinBUGS output'!A:C,3,FALSE)</f>
        <v>CBT individual (under 15 sessions) + TAU</v>
      </c>
      <c r="E3634" s="5" t="str">
        <f>FIXED('WinBUGS output'!N3633,2)</f>
        <v>0.03</v>
      </c>
      <c r="F3634" s="5" t="str">
        <f>FIXED('WinBUGS output'!M3633,2)</f>
        <v>-1.00</v>
      </c>
      <c r="G3634" s="5" t="str">
        <f>FIXED('WinBUGS output'!O3633,2)</f>
        <v>1.04</v>
      </c>
      <c r="H3634" s="38"/>
      <c r="I3634" s="38"/>
      <c r="J3634" s="38"/>
      <c r="X3634" s="5" t="str">
        <f t="shared" si="124"/>
        <v>Problem solving individual + enhanced TAU</v>
      </c>
      <c r="Y3634" s="5" t="str">
        <f t="shared" si="125"/>
        <v>CBT individual (under 15 sessions) + TAU</v>
      </c>
      <c r="Z3634" s="5" t="str">
        <f>FIXED(EXP('WinBUGS output'!N3633),2)</f>
        <v>1.03</v>
      </c>
      <c r="AA3634" s="5" t="str">
        <f>FIXED(EXP('WinBUGS output'!M3633),2)</f>
        <v>0.37</v>
      </c>
      <c r="AB3634" s="5" t="str">
        <f>FIXED(EXP('WinBUGS output'!O3633),2)</f>
        <v>2.82</v>
      </c>
    </row>
    <row r="3635" spans="1:28" x14ac:dyDescent="0.25">
      <c r="A3635" s="15">
        <v>59</v>
      </c>
      <c r="B3635" s="15">
        <v>66</v>
      </c>
      <c r="C3635" s="5" t="str">
        <f>VLOOKUP(A3635,'WinBUGS output'!A:C,3,FALSE)</f>
        <v>Problem solving individual + enhanced TAU</v>
      </c>
      <c r="D3635" s="5" t="str">
        <f>VLOOKUP(B3635,'WinBUGS output'!A:C,3,FALSE)</f>
        <v>CBT individual (over 15 sessions)</v>
      </c>
      <c r="E3635" s="5" t="str">
        <f>FIXED('WinBUGS output'!N3634,2)</f>
        <v>-0.09</v>
      </c>
      <c r="F3635" s="5" t="str">
        <f>FIXED('WinBUGS output'!M3634,2)</f>
        <v>-1.05</v>
      </c>
      <c r="G3635" s="5" t="str">
        <f>FIXED('WinBUGS output'!O3634,2)</f>
        <v>0.78</v>
      </c>
      <c r="H3635" s="38"/>
      <c r="I3635" s="38"/>
      <c r="J3635" s="38"/>
      <c r="X3635" s="5" t="str">
        <f t="shared" si="124"/>
        <v>Problem solving individual + enhanced TAU</v>
      </c>
      <c r="Y3635" s="5" t="str">
        <f t="shared" si="125"/>
        <v>CBT individual (over 15 sessions)</v>
      </c>
      <c r="Z3635" s="5" t="str">
        <f>FIXED(EXP('WinBUGS output'!N3634),2)</f>
        <v>0.91</v>
      </c>
      <c r="AA3635" s="5" t="str">
        <f>FIXED(EXP('WinBUGS output'!M3634),2)</f>
        <v>0.35</v>
      </c>
      <c r="AB3635" s="5" t="str">
        <f>FIXED(EXP('WinBUGS output'!O3634),2)</f>
        <v>2.18</v>
      </c>
    </row>
    <row r="3636" spans="1:28" x14ac:dyDescent="0.25">
      <c r="A3636" s="15">
        <v>59</v>
      </c>
      <c r="B3636" s="15">
        <v>67</v>
      </c>
      <c r="C3636" s="5" t="str">
        <f>VLOOKUP(A3636,'WinBUGS output'!A:C,3,FALSE)</f>
        <v>Problem solving individual + enhanced TAU</v>
      </c>
      <c r="D3636" s="5" t="str">
        <f>VLOOKUP(B3636,'WinBUGS output'!A:C,3,FALSE)</f>
        <v>CBT individual (over 15 sessions) + TAU</v>
      </c>
      <c r="E3636" s="5" t="str">
        <f>FIXED('WinBUGS output'!N3635,2)</f>
        <v>-0.12</v>
      </c>
      <c r="F3636" s="5" t="str">
        <f>FIXED('WinBUGS output'!M3635,2)</f>
        <v>-1.24</v>
      </c>
      <c r="G3636" s="5" t="str">
        <f>FIXED('WinBUGS output'!O3635,2)</f>
        <v>0.91</v>
      </c>
      <c r="H3636" s="38"/>
      <c r="I3636" s="38"/>
      <c r="J3636" s="38"/>
      <c r="X3636" s="5" t="str">
        <f t="shared" si="124"/>
        <v>Problem solving individual + enhanced TAU</v>
      </c>
      <c r="Y3636" s="5" t="str">
        <f t="shared" si="125"/>
        <v>CBT individual (over 15 sessions) + TAU</v>
      </c>
      <c r="Z3636" s="5" t="str">
        <f>FIXED(EXP('WinBUGS output'!N3635),2)</f>
        <v>0.88</v>
      </c>
      <c r="AA3636" s="5" t="str">
        <f>FIXED(EXP('WinBUGS output'!M3635),2)</f>
        <v>0.29</v>
      </c>
      <c r="AB3636" s="5" t="str">
        <f>FIXED(EXP('WinBUGS output'!O3635),2)</f>
        <v>2.47</v>
      </c>
    </row>
    <row r="3637" spans="1:28" x14ac:dyDescent="0.25">
      <c r="A3637" s="15">
        <v>59</v>
      </c>
      <c r="B3637" s="15">
        <v>68</v>
      </c>
      <c r="C3637" s="5" t="str">
        <f>VLOOKUP(A3637,'WinBUGS output'!A:C,3,FALSE)</f>
        <v>Problem solving individual + enhanced TAU</v>
      </c>
      <c r="D3637" s="5" t="str">
        <f>VLOOKUP(B3637,'WinBUGS output'!A:C,3,FALSE)</f>
        <v>Rational emotive behaviour therapy (REBT) individual</v>
      </c>
      <c r="E3637" s="5" t="str">
        <f>FIXED('WinBUGS output'!N3636,2)</f>
        <v>-0.13</v>
      </c>
      <c r="F3637" s="5" t="str">
        <f>FIXED('WinBUGS output'!M3636,2)</f>
        <v>-1.23</v>
      </c>
      <c r="G3637" s="5" t="str">
        <f>FIXED('WinBUGS output'!O3636,2)</f>
        <v>0.87</v>
      </c>
      <c r="H3637" s="38"/>
      <c r="I3637" s="38"/>
      <c r="J3637" s="38"/>
      <c r="X3637" s="5" t="str">
        <f t="shared" si="124"/>
        <v>Problem solving individual + enhanced TAU</v>
      </c>
      <c r="Y3637" s="5" t="str">
        <f t="shared" si="125"/>
        <v>Rational emotive behaviour therapy (REBT) individual</v>
      </c>
      <c r="Z3637" s="5" t="str">
        <f>FIXED(EXP('WinBUGS output'!N3636),2)</f>
        <v>0.88</v>
      </c>
      <c r="AA3637" s="5" t="str">
        <f>FIXED(EXP('WinBUGS output'!M3636),2)</f>
        <v>0.29</v>
      </c>
      <c r="AB3637" s="5" t="str">
        <f>FIXED(EXP('WinBUGS output'!O3636),2)</f>
        <v>2.39</v>
      </c>
    </row>
    <row r="3638" spans="1:28" x14ac:dyDescent="0.25">
      <c r="A3638" s="15">
        <v>59</v>
      </c>
      <c r="B3638" s="15">
        <v>69</v>
      </c>
      <c r="C3638" s="5" t="str">
        <f>VLOOKUP(A3638,'WinBUGS output'!A:C,3,FALSE)</f>
        <v>Problem solving individual + enhanced TAU</v>
      </c>
      <c r="D3638" s="5" t="str">
        <f>VLOOKUP(B3638,'WinBUGS output'!A:C,3,FALSE)</f>
        <v>Third-wave cognitive therapy individual</v>
      </c>
      <c r="E3638" s="5" t="str">
        <f>FIXED('WinBUGS output'!N3637,2)</f>
        <v>-0.17</v>
      </c>
      <c r="F3638" s="5" t="str">
        <f>FIXED('WinBUGS output'!M3637,2)</f>
        <v>-1.21</v>
      </c>
      <c r="G3638" s="5" t="str">
        <f>FIXED('WinBUGS output'!O3637,2)</f>
        <v>0.78</v>
      </c>
      <c r="H3638" s="38"/>
      <c r="I3638" s="38"/>
      <c r="J3638" s="38"/>
      <c r="X3638" s="5" t="str">
        <f t="shared" si="124"/>
        <v>Problem solving individual + enhanced TAU</v>
      </c>
      <c r="Y3638" s="5" t="str">
        <f t="shared" si="125"/>
        <v>Third-wave cognitive therapy individual</v>
      </c>
      <c r="Z3638" s="5" t="str">
        <f>FIXED(EXP('WinBUGS output'!N3637),2)</f>
        <v>0.84</v>
      </c>
      <c r="AA3638" s="5" t="str">
        <f>FIXED(EXP('WinBUGS output'!M3637),2)</f>
        <v>0.30</v>
      </c>
      <c r="AB3638" s="5" t="str">
        <f>FIXED(EXP('WinBUGS output'!O3637),2)</f>
        <v>2.17</v>
      </c>
    </row>
    <row r="3639" spans="1:28" x14ac:dyDescent="0.25">
      <c r="A3639" s="15">
        <v>59</v>
      </c>
      <c r="B3639" s="15">
        <v>70</v>
      </c>
      <c r="C3639" s="5" t="str">
        <f>VLOOKUP(A3639,'WinBUGS output'!A:C,3,FALSE)</f>
        <v>Problem solving individual + enhanced TAU</v>
      </c>
      <c r="D3639" s="5" t="str">
        <f>VLOOKUP(B3639,'WinBUGS output'!A:C,3,FALSE)</f>
        <v>Third-wave cognitive therapy individual + TAU</v>
      </c>
      <c r="E3639" s="5" t="str">
        <f>FIXED('WinBUGS output'!N3638,2)</f>
        <v>-0.14</v>
      </c>
      <c r="F3639" s="5" t="str">
        <f>FIXED('WinBUGS output'!M3638,2)</f>
        <v>-1.25</v>
      </c>
      <c r="G3639" s="5" t="str">
        <f>FIXED('WinBUGS output'!O3638,2)</f>
        <v>0.88</v>
      </c>
      <c r="H3639" s="38"/>
      <c r="I3639" s="38"/>
      <c r="J3639" s="38"/>
      <c r="X3639" s="5" t="str">
        <f t="shared" si="124"/>
        <v>Problem solving individual + enhanced TAU</v>
      </c>
      <c r="Y3639" s="5" t="str">
        <f t="shared" si="125"/>
        <v>Third-wave cognitive therapy individual + TAU</v>
      </c>
      <c r="Z3639" s="5" t="str">
        <f>FIXED(EXP('WinBUGS output'!N3638),2)</f>
        <v>0.87</v>
      </c>
      <c r="AA3639" s="5" t="str">
        <f>FIXED(EXP('WinBUGS output'!M3638),2)</f>
        <v>0.29</v>
      </c>
      <c r="AB3639" s="5" t="str">
        <f>FIXED(EXP('WinBUGS output'!O3638),2)</f>
        <v>2.41</v>
      </c>
    </row>
    <row r="3640" spans="1:28" x14ac:dyDescent="0.25">
      <c r="A3640" s="15">
        <v>59</v>
      </c>
      <c r="B3640" s="15">
        <v>71</v>
      </c>
      <c r="C3640" s="5" t="str">
        <f>VLOOKUP(A3640,'WinBUGS output'!A:C,3,FALSE)</f>
        <v>Problem solving individual + enhanced TAU</v>
      </c>
      <c r="D3640" s="5" t="str">
        <f>VLOOKUP(B3640,'WinBUGS output'!A:C,3,FALSE)</f>
        <v>CBT group (under 15 sessions)</v>
      </c>
      <c r="E3640" s="5" t="str">
        <f>FIXED('WinBUGS output'!N3639,2)</f>
        <v>0.13</v>
      </c>
      <c r="F3640" s="5" t="str">
        <f>FIXED('WinBUGS output'!M3639,2)</f>
        <v>-0.94</v>
      </c>
      <c r="G3640" s="5" t="str">
        <f>FIXED('WinBUGS output'!O3639,2)</f>
        <v>1.15</v>
      </c>
      <c r="H3640" s="38"/>
      <c r="I3640" s="38"/>
      <c r="J3640" s="38"/>
      <c r="X3640" s="5" t="str">
        <f t="shared" si="124"/>
        <v>Problem solving individual + enhanced TAU</v>
      </c>
      <c r="Y3640" s="5" t="str">
        <f t="shared" si="125"/>
        <v>CBT group (under 15 sessions)</v>
      </c>
      <c r="Z3640" s="5" t="str">
        <f>FIXED(EXP('WinBUGS output'!N3639),2)</f>
        <v>1.14</v>
      </c>
      <c r="AA3640" s="5" t="str">
        <f>FIXED(EXP('WinBUGS output'!M3639),2)</f>
        <v>0.39</v>
      </c>
      <c r="AB3640" s="5" t="str">
        <f>FIXED(EXP('WinBUGS output'!O3639),2)</f>
        <v>3.15</v>
      </c>
    </row>
    <row r="3641" spans="1:28" x14ac:dyDescent="0.25">
      <c r="A3641" s="15">
        <v>59</v>
      </c>
      <c r="B3641" s="15">
        <v>72</v>
      </c>
      <c r="C3641" s="5" t="str">
        <f>VLOOKUP(A3641,'WinBUGS output'!A:C,3,FALSE)</f>
        <v>Problem solving individual + enhanced TAU</v>
      </c>
      <c r="D3641" s="5" t="str">
        <f>VLOOKUP(B3641,'WinBUGS output'!A:C,3,FALSE)</f>
        <v>CBT group (under 15 sessions) + TAU</v>
      </c>
      <c r="E3641" s="5" t="str">
        <f>FIXED('WinBUGS output'!N3640,2)</f>
        <v>-0.58</v>
      </c>
      <c r="F3641" s="5" t="str">
        <f>FIXED('WinBUGS output'!M3640,2)</f>
        <v>-1.85</v>
      </c>
      <c r="G3641" s="5" t="str">
        <f>FIXED('WinBUGS output'!O3640,2)</f>
        <v>0.56</v>
      </c>
      <c r="H3641" s="38"/>
      <c r="I3641" s="38"/>
      <c r="J3641" s="38"/>
      <c r="X3641" s="5" t="str">
        <f t="shared" si="124"/>
        <v>Problem solving individual + enhanced TAU</v>
      </c>
      <c r="Y3641" s="5" t="str">
        <f t="shared" si="125"/>
        <v>CBT group (under 15 sessions) + TAU</v>
      </c>
      <c r="Z3641" s="5" t="str">
        <f>FIXED(EXP('WinBUGS output'!N3640),2)</f>
        <v>0.56</v>
      </c>
      <c r="AA3641" s="5" t="str">
        <f>FIXED(EXP('WinBUGS output'!M3640),2)</f>
        <v>0.16</v>
      </c>
      <c r="AB3641" s="5" t="str">
        <f>FIXED(EXP('WinBUGS output'!O3640),2)</f>
        <v>1.76</v>
      </c>
    </row>
    <row r="3642" spans="1:28" x14ac:dyDescent="0.25">
      <c r="A3642" s="15">
        <v>59</v>
      </c>
      <c r="B3642" s="15">
        <v>73</v>
      </c>
      <c r="C3642" s="5" t="str">
        <f>VLOOKUP(A3642,'WinBUGS output'!A:C,3,FALSE)</f>
        <v>Problem solving individual + enhanced TAU</v>
      </c>
      <c r="D3642" s="5" t="str">
        <f>VLOOKUP(B3642,'WinBUGS output'!A:C,3,FALSE)</f>
        <v>CBT group (over 15 sessions)</v>
      </c>
      <c r="E3642" s="5" t="str">
        <f>FIXED('WinBUGS output'!N3641,2)</f>
        <v>-0.04</v>
      </c>
      <c r="F3642" s="5" t="str">
        <f>FIXED('WinBUGS output'!M3641,2)</f>
        <v>-1.21</v>
      </c>
      <c r="G3642" s="5" t="str">
        <f>FIXED('WinBUGS output'!O3641,2)</f>
        <v>1.06</v>
      </c>
      <c r="H3642" s="38"/>
      <c r="I3642" s="38"/>
      <c r="J3642" s="38"/>
      <c r="X3642" s="5" t="str">
        <f t="shared" si="124"/>
        <v>Problem solving individual + enhanced TAU</v>
      </c>
      <c r="Y3642" s="5" t="str">
        <f t="shared" si="125"/>
        <v>CBT group (over 15 sessions)</v>
      </c>
      <c r="Z3642" s="5" t="str">
        <f>FIXED(EXP('WinBUGS output'!N3641),2)</f>
        <v>0.96</v>
      </c>
      <c r="AA3642" s="5" t="str">
        <f>FIXED(EXP('WinBUGS output'!M3641),2)</f>
        <v>0.30</v>
      </c>
      <c r="AB3642" s="5" t="str">
        <f>FIXED(EXP('WinBUGS output'!O3641),2)</f>
        <v>2.90</v>
      </c>
    </row>
    <row r="3643" spans="1:28" x14ac:dyDescent="0.25">
      <c r="A3643" s="15">
        <v>59</v>
      </c>
      <c r="B3643" s="15">
        <v>74</v>
      </c>
      <c r="C3643" s="5" t="str">
        <f>VLOOKUP(A3643,'WinBUGS output'!A:C,3,FALSE)</f>
        <v>Problem solving individual + enhanced TAU</v>
      </c>
      <c r="D3643" s="5" t="str">
        <f>VLOOKUP(B3643,'WinBUGS output'!A:C,3,FALSE)</f>
        <v>Coping with Depression course (group)</v>
      </c>
      <c r="E3643" s="5" t="str">
        <f>FIXED('WinBUGS output'!N3642,2)</f>
        <v>0.00</v>
      </c>
      <c r="F3643" s="5" t="str">
        <f>FIXED('WinBUGS output'!M3642,2)</f>
        <v>-1.11</v>
      </c>
      <c r="G3643" s="5" t="str">
        <f>FIXED('WinBUGS output'!O3642,2)</f>
        <v>1.04</v>
      </c>
      <c r="H3643" s="38"/>
      <c r="I3643" s="38"/>
      <c r="J3643" s="38"/>
      <c r="X3643" s="5" t="str">
        <f t="shared" si="124"/>
        <v>Problem solving individual + enhanced TAU</v>
      </c>
      <c r="Y3643" s="5" t="str">
        <f t="shared" si="125"/>
        <v>Coping with Depression course (group)</v>
      </c>
      <c r="Z3643" s="5" t="str">
        <f>FIXED(EXP('WinBUGS output'!N3642),2)</f>
        <v>1.00</v>
      </c>
      <c r="AA3643" s="5" t="str">
        <f>FIXED(EXP('WinBUGS output'!M3642),2)</f>
        <v>0.33</v>
      </c>
      <c r="AB3643" s="5" t="str">
        <f>FIXED(EXP('WinBUGS output'!O3642),2)</f>
        <v>2.82</v>
      </c>
    </row>
    <row r="3644" spans="1:28" x14ac:dyDescent="0.25">
      <c r="A3644" s="15">
        <v>59</v>
      </c>
      <c r="B3644" s="15">
        <v>75</v>
      </c>
      <c r="C3644" s="5" t="str">
        <f>VLOOKUP(A3644,'WinBUGS output'!A:C,3,FALSE)</f>
        <v>Problem solving individual + enhanced TAU</v>
      </c>
      <c r="D3644" s="5" t="str">
        <f>VLOOKUP(B3644,'WinBUGS output'!A:C,3,FALSE)</f>
        <v>Coping with Depression course (group) + TAU</v>
      </c>
      <c r="E3644" s="5" t="str">
        <f>FIXED('WinBUGS output'!N3643,2)</f>
        <v>0.28</v>
      </c>
      <c r="F3644" s="5" t="str">
        <f>FIXED('WinBUGS output'!M3643,2)</f>
        <v>-0.85</v>
      </c>
      <c r="G3644" s="5" t="str">
        <f>FIXED('WinBUGS output'!O3643,2)</f>
        <v>1.42</v>
      </c>
      <c r="H3644" s="38"/>
      <c r="I3644" s="38"/>
      <c r="J3644" s="38"/>
      <c r="X3644" s="5" t="str">
        <f t="shared" si="124"/>
        <v>Problem solving individual + enhanced TAU</v>
      </c>
      <c r="Y3644" s="5" t="str">
        <f t="shared" si="125"/>
        <v>Coping with Depression course (group) + TAU</v>
      </c>
      <c r="Z3644" s="5" t="str">
        <f>FIXED(EXP('WinBUGS output'!N3643),2)</f>
        <v>1.32</v>
      </c>
      <c r="AA3644" s="5" t="str">
        <f>FIXED(EXP('WinBUGS output'!M3643),2)</f>
        <v>0.43</v>
      </c>
      <c r="AB3644" s="5" t="str">
        <f>FIXED(EXP('WinBUGS output'!O3643),2)</f>
        <v>4.12</v>
      </c>
    </row>
    <row r="3645" spans="1:28" x14ac:dyDescent="0.25">
      <c r="A3645" s="15">
        <v>59</v>
      </c>
      <c r="B3645" s="15">
        <v>76</v>
      </c>
      <c r="C3645" s="5" t="str">
        <f>VLOOKUP(A3645,'WinBUGS output'!A:C,3,FALSE)</f>
        <v>Problem solving individual + enhanced TAU</v>
      </c>
      <c r="D3645" s="5" t="str">
        <f>VLOOKUP(B3645,'WinBUGS output'!A:C,3,FALSE)</f>
        <v>Rational emotive behaviour therapy (REBT) group</v>
      </c>
      <c r="E3645" s="5" t="str">
        <f>FIXED('WinBUGS output'!N3644,2)</f>
        <v>-0.28</v>
      </c>
      <c r="F3645" s="5" t="str">
        <f>FIXED('WinBUGS output'!M3644,2)</f>
        <v>-1.59</v>
      </c>
      <c r="G3645" s="5" t="str">
        <f>FIXED('WinBUGS output'!O3644,2)</f>
        <v>0.85</v>
      </c>
      <c r="H3645" s="38"/>
      <c r="I3645" s="38"/>
      <c r="J3645" s="38"/>
      <c r="X3645" s="5" t="str">
        <f t="shared" si="124"/>
        <v>Problem solving individual + enhanced TAU</v>
      </c>
      <c r="Y3645" s="5" t="str">
        <f t="shared" si="125"/>
        <v>Rational emotive behaviour therapy (REBT) group</v>
      </c>
      <c r="Z3645" s="5" t="str">
        <f>FIXED(EXP('WinBUGS output'!N3644),2)</f>
        <v>0.75</v>
      </c>
      <c r="AA3645" s="5" t="str">
        <f>FIXED(EXP('WinBUGS output'!M3644),2)</f>
        <v>0.20</v>
      </c>
      <c r="AB3645" s="5" t="str">
        <f>FIXED(EXP('WinBUGS output'!O3644),2)</f>
        <v>2.35</v>
      </c>
    </row>
    <row r="3646" spans="1:28" x14ac:dyDescent="0.25">
      <c r="A3646" s="15">
        <v>59</v>
      </c>
      <c r="B3646" s="15">
        <v>77</v>
      </c>
      <c r="C3646" s="5" t="str">
        <f>VLOOKUP(A3646,'WinBUGS output'!A:C,3,FALSE)</f>
        <v>Problem solving individual + enhanced TAU</v>
      </c>
      <c r="D3646" s="5" t="str">
        <f>VLOOKUP(B3646,'WinBUGS output'!A:C,3,FALSE)</f>
        <v>Third-wave cognitive therapy group</v>
      </c>
      <c r="E3646" s="5" t="str">
        <f>FIXED('WinBUGS output'!N3645,2)</f>
        <v>0.16</v>
      </c>
      <c r="F3646" s="5" t="str">
        <f>FIXED('WinBUGS output'!M3645,2)</f>
        <v>-0.99</v>
      </c>
      <c r="G3646" s="5" t="str">
        <f>FIXED('WinBUGS output'!O3645,2)</f>
        <v>1.30</v>
      </c>
      <c r="H3646" s="38"/>
      <c r="I3646" s="38"/>
      <c r="J3646" s="38"/>
      <c r="X3646" s="5" t="str">
        <f t="shared" si="124"/>
        <v>Problem solving individual + enhanced TAU</v>
      </c>
      <c r="Y3646" s="5" t="str">
        <f t="shared" si="125"/>
        <v>Third-wave cognitive therapy group</v>
      </c>
      <c r="Z3646" s="5" t="str">
        <f>FIXED(EXP('WinBUGS output'!N3645),2)</f>
        <v>1.17</v>
      </c>
      <c r="AA3646" s="5" t="str">
        <f>FIXED(EXP('WinBUGS output'!M3645),2)</f>
        <v>0.37</v>
      </c>
      <c r="AB3646" s="5" t="str">
        <f>FIXED(EXP('WinBUGS output'!O3645),2)</f>
        <v>3.65</v>
      </c>
    </row>
    <row r="3647" spans="1:28" x14ac:dyDescent="0.25">
      <c r="A3647" s="15">
        <v>59</v>
      </c>
      <c r="B3647" s="15">
        <v>78</v>
      </c>
      <c r="C3647" s="5" t="str">
        <f>VLOOKUP(A3647,'WinBUGS output'!A:C,3,FALSE)</f>
        <v>Problem solving individual + enhanced TAU</v>
      </c>
      <c r="D3647" s="5" t="str">
        <f>VLOOKUP(B3647,'WinBUGS output'!A:C,3,FALSE)</f>
        <v>Third-wave cognitive therapy group + TAU</v>
      </c>
      <c r="E3647" s="5" t="str">
        <f>FIXED('WinBUGS output'!N3646,2)</f>
        <v>-0.17</v>
      </c>
      <c r="F3647" s="5" t="str">
        <f>FIXED('WinBUGS output'!M3646,2)</f>
        <v>-1.43</v>
      </c>
      <c r="G3647" s="5" t="str">
        <f>FIXED('WinBUGS output'!O3646,2)</f>
        <v>0.97</v>
      </c>
      <c r="H3647" s="38"/>
      <c r="I3647" s="38"/>
      <c r="J3647" s="38"/>
      <c r="X3647" s="5" t="str">
        <f t="shared" si="124"/>
        <v>Problem solving individual + enhanced TAU</v>
      </c>
      <c r="Y3647" s="5" t="str">
        <f t="shared" si="125"/>
        <v>Third-wave cognitive therapy group + TAU</v>
      </c>
      <c r="Z3647" s="5" t="str">
        <f>FIXED(EXP('WinBUGS output'!N3646),2)</f>
        <v>0.84</v>
      </c>
      <c r="AA3647" s="5" t="str">
        <f>FIXED(EXP('WinBUGS output'!M3646),2)</f>
        <v>0.24</v>
      </c>
      <c r="AB3647" s="5" t="str">
        <f>FIXED(EXP('WinBUGS output'!O3646),2)</f>
        <v>2.63</v>
      </c>
    </row>
    <row r="3648" spans="1:28" x14ac:dyDescent="0.25">
      <c r="A3648" s="15">
        <v>59</v>
      </c>
      <c r="B3648" s="15">
        <v>79</v>
      </c>
      <c r="C3648" s="5" t="str">
        <f>VLOOKUP(A3648,'WinBUGS output'!A:C,3,FALSE)</f>
        <v>Problem solving individual + enhanced TAU</v>
      </c>
      <c r="D3648" s="5" t="str">
        <f>VLOOKUP(B3648,'WinBUGS output'!A:C,3,FALSE)</f>
        <v>CBT individual (over 15 sessions) + any AD</v>
      </c>
      <c r="E3648" s="5" t="str">
        <f>FIXED('WinBUGS output'!N3647,2)</f>
        <v>0.38</v>
      </c>
      <c r="F3648" s="5" t="str">
        <f>FIXED('WinBUGS output'!M3647,2)</f>
        <v>-0.93</v>
      </c>
      <c r="G3648" s="5" t="str">
        <f>FIXED('WinBUGS output'!O3647,2)</f>
        <v>1.70</v>
      </c>
      <c r="H3648" s="38"/>
      <c r="I3648" s="38"/>
      <c r="J3648" s="38"/>
      <c r="X3648" s="5" t="str">
        <f t="shared" si="124"/>
        <v>Problem solving individual + enhanced TAU</v>
      </c>
      <c r="Y3648" s="5" t="str">
        <f t="shared" si="125"/>
        <v>CBT individual (over 15 sessions) + any AD</v>
      </c>
      <c r="Z3648" s="5" t="str">
        <f>FIXED(EXP('WinBUGS output'!N3647),2)</f>
        <v>1.46</v>
      </c>
      <c r="AA3648" s="5" t="str">
        <f>FIXED(EXP('WinBUGS output'!M3647),2)</f>
        <v>0.39</v>
      </c>
      <c r="AB3648" s="5" t="str">
        <f>FIXED(EXP('WinBUGS output'!O3647),2)</f>
        <v>5.47</v>
      </c>
    </row>
    <row r="3649" spans="1:28" x14ac:dyDescent="0.25">
      <c r="A3649" s="15">
        <v>59</v>
      </c>
      <c r="B3649" s="15">
        <v>80</v>
      </c>
      <c r="C3649" s="5" t="str">
        <f>VLOOKUP(A3649,'WinBUGS output'!A:C,3,FALSE)</f>
        <v>Problem solving individual + enhanced TAU</v>
      </c>
      <c r="D3649" s="5" t="str">
        <f>VLOOKUP(B3649,'WinBUGS output'!A:C,3,FALSE)</f>
        <v>CBT individual (over 15 sessions) + any TCA</v>
      </c>
      <c r="E3649" s="5" t="str">
        <f>FIXED('WinBUGS output'!N3648,2)</f>
        <v>0.28</v>
      </c>
      <c r="F3649" s="5" t="str">
        <f>FIXED('WinBUGS output'!M3648,2)</f>
        <v>-0.91</v>
      </c>
      <c r="G3649" s="5" t="str">
        <f>FIXED('WinBUGS output'!O3648,2)</f>
        <v>1.42</v>
      </c>
      <c r="H3649" s="38"/>
      <c r="I3649" s="38"/>
      <c r="J3649" s="38"/>
      <c r="X3649" s="5" t="str">
        <f t="shared" si="124"/>
        <v>Problem solving individual + enhanced TAU</v>
      </c>
      <c r="Y3649" s="5" t="str">
        <f t="shared" si="125"/>
        <v>CBT individual (over 15 sessions) + any TCA</v>
      </c>
      <c r="Z3649" s="5" t="str">
        <f>FIXED(EXP('WinBUGS output'!N3648),2)</f>
        <v>1.33</v>
      </c>
      <c r="AA3649" s="5" t="str">
        <f>FIXED(EXP('WinBUGS output'!M3648),2)</f>
        <v>0.40</v>
      </c>
      <c r="AB3649" s="5" t="str">
        <f>FIXED(EXP('WinBUGS output'!O3648),2)</f>
        <v>4.14</v>
      </c>
    </row>
    <row r="3650" spans="1:28" x14ac:dyDescent="0.25">
      <c r="A3650" s="15">
        <v>59</v>
      </c>
      <c r="B3650" s="15">
        <v>81</v>
      </c>
      <c r="C3650" s="5" t="str">
        <f>VLOOKUP(A3650,'WinBUGS output'!A:C,3,FALSE)</f>
        <v>Problem solving individual + enhanced TAU</v>
      </c>
      <c r="D3650" s="5" t="str">
        <f>VLOOKUP(B3650,'WinBUGS output'!A:C,3,FALSE)</f>
        <v>CBT individual (over 15 sessions) + imipramine</v>
      </c>
      <c r="E3650" s="5" t="str">
        <f>FIXED('WinBUGS output'!N3649,2)</f>
        <v>0.27</v>
      </c>
      <c r="F3650" s="5" t="str">
        <f>FIXED('WinBUGS output'!M3649,2)</f>
        <v>-0.98</v>
      </c>
      <c r="G3650" s="5" t="str">
        <f>FIXED('WinBUGS output'!O3649,2)</f>
        <v>1.46</v>
      </c>
      <c r="H3650" s="38"/>
      <c r="I3650" s="38"/>
      <c r="J3650" s="38"/>
      <c r="X3650" s="5" t="str">
        <f t="shared" si="124"/>
        <v>Problem solving individual + enhanced TAU</v>
      </c>
      <c r="Y3650" s="5" t="str">
        <f t="shared" si="125"/>
        <v>CBT individual (over 15 sessions) + imipramine</v>
      </c>
      <c r="Z3650" s="5" t="str">
        <f>FIXED(EXP('WinBUGS output'!N3649),2)</f>
        <v>1.30</v>
      </c>
      <c r="AA3650" s="5" t="str">
        <f>FIXED(EXP('WinBUGS output'!M3649),2)</f>
        <v>0.37</v>
      </c>
      <c r="AB3650" s="5" t="str">
        <f>FIXED(EXP('WinBUGS output'!O3649),2)</f>
        <v>4.30</v>
      </c>
    </row>
    <row r="3651" spans="1:28" x14ac:dyDescent="0.25">
      <c r="A3651" s="15">
        <v>59</v>
      </c>
      <c r="B3651" s="15">
        <v>82</v>
      </c>
      <c r="C3651" s="5" t="str">
        <f>VLOOKUP(A3651,'WinBUGS output'!A:C,3,FALSE)</f>
        <v>Problem solving individual + enhanced TAU</v>
      </c>
      <c r="D3651" s="5" t="str">
        <f>VLOOKUP(B3651,'WinBUGS output'!A:C,3,FALSE)</f>
        <v>CBT group (under 15 sessions) + imipramine</v>
      </c>
      <c r="E3651" s="5" t="str">
        <f>FIXED('WinBUGS output'!N3650,2)</f>
        <v>1.13</v>
      </c>
      <c r="F3651" s="5" t="str">
        <f>FIXED('WinBUGS output'!M3650,2)</f>
        <v>-0.56</v>
      </c>
      <c r="G3651" s="5" t="str">
        <f>FIXED('WinBUGS output'!O3650,2)</f>
        <v>2.80</v>
      </c>
      <c r="H3651" s="38"/>
      <c r="I3651" s="38"/>
      <c r="J3651" s="38"/>
      <c r="X3651" s="5" t="str">
        <f t="shared" si="124"/>
        <v>Problem solving individual + enhanced TAU</v>
      </c>
      <c r="Y3651" s="5" t="str">
        <f t="shared" si="125"/>
        <v>CBT group (under 15 sessions) + imipramine</v>
      </c>
      <c r="Z3651" s="5" t="str">
        <f>FIXED(EXP('WinBUGS output'!N3650),2)</f>
        <v>3.09</v>
      </c>
      <c r="AA3651" s="5" t="str">
        <f>FIXED(EXP('WinBUGS output'!M3650),2)</f>
        <v>0.57</v>
      </c>
      <c r="AB3651" s="5" t="str">
        <f>FIXED(EXP('WinBUGS output'!O3650),2)</f>
        <v>16.43</v>
      </c>
    </row>
    <row r="3652" spans="1:28" x14ac:dyDescent="0.25">
      <c r="A3652" s="15">
        <v>59</v>
      </c>
      <c r="B3652" s="15">
        <v>83</v>
      </c>
      <c r="C3652" s="5" t="str">
        <f>VLOOKUP(A3652,'WinBUGS output'!A:C,3,FALSE)</f>
        <v>Problem solving individual + enhanced TAU</v>
      </c>
      <c r="D3652" s="5" t="str">
        <f>VLOOKUP(B3652,'WinBUGS output'!A:C,3,FALSE)</f>
        <v>Problem solving individual + any SSRI</v>
      </c>
      <c r="E3652" s="5" t="str">
        <f>FIXED('WinBUGS output'!N3651,2)</f>
        <v>-0.54</v>
      </c>
      <c r="F3652" s="5" t="str">
        <f>FIXED('WinBUGS output'!M3651,2)</f>
        <v>-2.09</v>
      </c>
      <c r="G3652" s="5" t="str">
        <f>FIXED('WinBUGS output'!O3651,2)</f>
        <v>0.90</v>
      </c>
      <c r="H3652" s="38"/>
      <c r="I3652" s="38"/>
      <c r="J3652" s="38"/>
      <c r="X3652" s="5" t="str">
        <f t="shared" si="124"/>
        <v>Problem solving individual + enhanced TAU</v>
      </c>
      <c r="Y3652" s="5" t="str">
        <f t="shared" si="125"/>
        <v>Problem solving individual + any SSRI</v>
      </c>
      <c r="Z3652" s="5" t="str">
        <f>FIXED(EXP('WinBUGS output'!N3651),2)</f>
        <v>0.59</v>
      </c>
      <c r="AA3652" s="5" t="str">
        <f>FIXED(EXP('WinBUGS output'!M3651),2)</f>
        <v>0.12</v>
      </c>
      <c r="AB3652" s="5" t="str">
        <f>FIXED(EXP('WinBUGS output'!O3651),2)</f>
        <v>2.46</v>
      </c>
    </row>
    <row r="3653" spans="1:28" x14ac:dyDescent="0.25">
      <c r="A3653" s="15">
        <v>59</v>
      </c>
      <c r="B3653" s="15">
        <v>84</v>
      </c>
      <c r="C3653" s="5" t="str">
        <f>VLOOKUP(A3653,'WinBUGS output'!A:C,3,FALSE)</f>
        <v>Problem solving individual + enhanced TAU</v>
      </c>
      <c r="D3653" s="5" t="str">
        <f>VLOOKUP(B3653,'WinBUGS output'!A:C,3,FALSE)</f>
        <v>Supportive psychotherapy + any SSRI</v>
      </c>
      <c r="E3653" s="5" t="str">
        <f>FIXED('WinBUGS output'!N3652,2)</f>
        <v>0.20</v>
      </c>
      <c r="F3653" s="5" t="str">
        <f>FIXED('WinBUGS output'!M3652,2)</f>
        <v>-1.86</v>
      </c>
      <c r="G3653" s="5" t="str">
        <f>FIXED('WinBUGS output'!O3652,2)</f>
        <v>2.19</v>
      </c>
      <c r="H3653" s="38"/>
      <c r="I3653" s="38"/>
      <c r="J3653" s="38"/>
      <c r="X3653" s="5" t="str">
        <f t="shared" ref="X3653:X3716" si="126">C3653</f>
        <v>Problem solving individual + enhanced TAU</v>
      </c>
      <c r="Y3653" s="5" t="str">
        <f t="shared" ref="Y3653:Y3716" si="127">D3653</f>
        <v>Supportive psychotherapy + any SSRI</v>
      </c>
      <c r="Z3653" s="5" t="str">
        <f>FIXED(EXP('WinBUGS output'!N3652),2)</f>
        <v>1.22</v>
      </c>
      <c r="AA3653" s="5" t="str">
        <f>FIXED(EXP('WinBUGS output'!M3652),2)</f>
        <v>0.16</v>
      </c>
      <c r="AB3653" s="5" t="str">
        <f>FIXED(EXP('WinBUGS output'!O3652),2)</f>
        <v>8.91</v>
      </c>
    </row>
    <row r="3654" spans="1:28" x14ac:dyDescent="0.25">
      <c r="A3654" s="15">
        <v>59</v>
      </c>
      <c r="B3654" s="15">
        <v>85</v>
      </c>
      <c r="C3654" s="5" t="str">
        <f>VLOOKUP(A3654,'WinBUGS output'!A:C,3,FALSE)</f>
        <v>Problem solving individual + enhanced TAU</v>
      </c>
      <c r="D3654" s="5" t="str">
        <f>VLOOKUP(B3654,'WinBUGS output'!A:C,3,FALSE)</f>
        <v>Interpersonal psychotherapy (IPT) + any AD</v>
      </c>
      <c r="E3654" s="5" t="str">
        <f>FIXED('WinBUGS output'!N3653,2)</f>
        <v>0.05</v>
      </c>
      <c r="F3654" s="5" t="str">
        <f>FIXED('WinBUGS output'!M3653,2)</f>
        <v>-1.46</v>
      </c>
      <c r="G3654" s="5" t="str">
        <f>FIXED('WinBUGS output'!O3653,2)</f>
        <v>1.52</v>
      </c>
      <c r="H3654" s="38"/>
      <c r="I3654" s="38"/>
      <c r="J3654" s="38"/>
      <c r="X3654" s="5" t="str">
        <f t="shared" si="126"/>
        <v>Problem solving individual + enhanced TAU</v>
      </c>
      <c r="Y3654" s="5" t="str">
        <f t="shared" si="127"/>
        <v>Interpersonal psychotherapy (IPT) + any AD</v>
      </c>
      <c r="Z3654" s="5" t="str">
        <f>FIXED(EXP('WinBUGS output'!N3653),2)</f>
        <v>1.06</v>
      </c>
      <c r="AA3654" s="5" t="str">
        <f>FIXED(EXP('WinBUGS output'!M3653),2)</f>
        <v>0.23</v>
      </c>
      <c r="AB3654" s="5" t="str">
        <f>FIXED(EXP('WinBUGS output'!O3653),2)</f>
        <v>4.59</v>
      </c>
    </row>
    <row r="3655" spans="1:28" x14ac:dyDescent="0.25">
      <c r="A3655" s="15">
        <v>59</v>
      </c>
      <c r="B3655" s="15">
        <v>86</v>
      </c>
      <c r="C3655" s="5" t="str">
        <f>VLOOKUP(A3655,'WinBUGS output'!A:C,3,FALSE)</f>
        <v>Problem solving individual + enhanced TAU</v>
      </c>
      <c r="D3655" s="5" t="str">
        <f>VLOOKUP(B3655,'WinBUGS output'!A:C,3,FALSE)</f>
        <v>Interpersonal psychotherapy (IPT) + imipramine</v>
      </c>
      <c r="E3655" s="5" t="str">
        <f>FIXED('WinBUGS output'!N3654,2)</f>
        <v>-0.05</v>
      </c>
      <c r="F3655" s="5" t="str">
        <f>FIXED('WinBUGS output'!M3654,2)</f>
        <v>-1.71</v>
      </c>
      <c r="G3655" s="5" t="str">
        <f>FIXED('WinBUGS output'!O3654,2)</f>
        <v>1.52</v>
      </c>
      <c r="H3655" s="38"/>
      <c r="I3655" s="38"/>
      <c r="J3655" s="38"/>
      <c r="X3655" s="5" t="str">
        <f t="shared" si="126"/>
        <v>Problem solving individual + enhanced TAU</v>
      </c>
      <c r="Y3655" s="5" t="str">
        <f t="shared" si="127"/>
        <v>Interpersonal psychotherapy (IPT) + imipramine</v>
      </c>
      <c r="Z3655" s="5" t="str">
        <f>FIXED(EXP('WinBUGS output'!N3654),2)</f>
        <v>0.95</v>
      </c>
      <c r="AA3655" s="5" t="str">
        <f>FIXED(EXP('WinBUGS output'!M3654),2)</f>
        <v>0.18</v>
      </c>
      <c r="AB3655" s="5" t="str">
        <f>FIXED(EXP('WinBUGS output'!O3654),2)</f>
        <v>4.55</v>
      </c>
    </row>
    <row r="3656" spans="1:28" x14ac:dyDescent="0.25">
      <c r="A3656" s="15">
        <v>59</v>
      </c>
      <c r="B3656" s="15">
        <v>87</v>
      </c>
      <c r="C3656" s="5" t="str">
        <f>VLOOKUP(A3656,'WinBUGS output'!A:C,3,FALSE)</f>
        <v>Problem solving individual + enhanced TAU</v>
      </c>
      <c r="D3656" s="5" t="str">
        <f>VLOOKUP(B3656,'WinBUGS output'!A:C,3,FALSE)</f>
        <v>Short-term psychodynamic psychotherapy individual + Any AD</v>
      </c>
      <c r="E3656" s="5" t="str">
        <f>FIXED('WinBUGS output'!N3655,2)</f>
        <v>0.70</v>
      </c>
      <c r="F3656" s="5" t="str">
        <f>FIXED('WinBUGS output'!M3655,2)</f>
        <v>-0.51</v>
      </c>
      <c r="G3656" s="5" t="str">
        <f>FIXED('WinBUGS output'!O3655,2)</f>
        <v>1.86</v>
      </c>
      <c r="H3656" s="38"/>
      <c r="I3656" s="38"/>
      <c r="J3656" s="38"/>
      <c r="X3656" s="5" t="str">
        <f t="shared" si="126"/>
        <v>Problem solving individual + enhanced TAU</v>
      </c>
      <c r="Y3656" s="5" t="str">
        <f t="shared" si="127"/>
        <v>Short-term psychodynamic psychotherapy individual + Any AD</v>
      </c>
      <c r="Z3656" s="5" t="str">
        <f>FIXED(EXP('WinBUGS output'!N3655),2)</f>
        <v>2.02</v>
      </c>
      <c r="AA3656" s="5" t="str">
        <f>FIXED(EXP('WinBUGS output'!M3655),2)</f>
        <v>0.60</v>
      </c>
      <c r="AB3656" s="5" t="str">
        <f>FIXED(EXP('WinBUGS output'!O3655),2)</f>
        <v>6.41</v>
      </c>
    </row>
    <row r="3657" spans="1:28" x14ac:dyDescent="0.25">
      <c r="A3657" s="15">
        <v>59</v>
      </c>
      <c r="B3657" s="15">
        <v>88</v>
      </c>
      <c r="C3657" s="5" t="str">
        <f>VLOOKUP(A3657,'WinBUGS output'!A:C,3,FALSE)</f>
        <v>Problem solving individual + enhanced TAU</v>
      </c>
      <c r="D3657" s="5" t="str">
        <f>VLOOKUP(B3657,'WinBUGS output'!A:C,3,FALSE)</f>
        <v>Short-term psychodynamic psychotherapy individual + any SSRI</v>
      </c>
      <c r="E3657" s="5" t="str">
        <f>FIXED('WinBUGS output'!N3656,2)</f>
        <v>0.68</v>
      </c>
      <c r="F3657" s="5" t="str">
        <f>FIXED('WinBUGS output'!M3656,2)</f>
        <v>-0.70</v>
      </c>
      <c r="G3657" s="5" t="str">
        <f>FIXED('WinBUGS output'!O3656,2)</f>
        <v>2.01</v>
      </c>
      <c r="H3657" s="38"/>
      <c r="I3657" s="38"/>
      <c r="J3657" s="38"/>
      <c r="X3657" s="5" t="str">
        <f t="shared" si="126"/>
        <v>Problem solving individual + enhanced TAU</v>
      </c>
      <c r="Y3657" s="5" t="str">
        <f t="shared" si="127"/>
        <v>Short-term psychodynamic psychotherapy individual + any SSRI</v>
      </c>
      <c r="Z3657" s="5" t="str">
        <f>FIXED(EXP('WinBUGS output'!N3656),2)</f>
        <v>1.97</v>
      </c>
      <c r="AA3657" s="5" t="str">
        <f>FIXED(EXP('WinBUGS output'!M3656),2)</f>
        <v>0.50</v>
      </c>
      <c r="AB3657" s="5" t="str">
        <f>FIXED(EXP('WinBUGS output'!O3656),2)</f>
        <v>7.46</v>
      </c>
    </row>
    <row r="3658" spans="1:28" x14ac:dyDescent="0.25">
      <c r="A3658" s="15">
        <v>59</v>
      </c>
      <c r="B3658" s="15">
        <v>89</v>
      </c>
      <c r="C3658" s="5" t="str">
        <f>VLOOKUP(A3658,'WinBUGS output'!A:C,3,FALSE)</f>
        <v>Problem solving individual + enhanced TAU</v>
      </c>
      <c r="D3658" s="5" t="str">
        <f>VLOOKUP(B3658,'WinBUGS output'!A:C,3,FALSE)</f>
        <v>CBT individual (over 15 sessions) + Pill placebo</v>
      </c>
      <c r="E3658" s="5" t="str">
        <f>FIXED('WinBUGS output'!N3657,2)</f>
        <v>-0.89</v>
      </c>
      <c r="F3658" s="5" t="str">
        <f>FIXED('WinBUGS output'!M3657,2)</f>
        <v>-2.46</v>
      </c>
      <c r="G3658" s="5" t="str">
        <f>FIXED('WinBUGS output'!O3657,2)</f>
        <v>0.55</v>
      </c>
      <c r="H3658" s="38"/>
      <c r="I3658" s="38"/>
      <c r="J3658" s="38"/>
      <c r="X3658" s="5" t="str">
        <f t="shared" si="126"/>
        <v>Problem solving individual + enhanced TAU</v>
      </c>
      <c r="Y3658" s="5" t="str">
        <f t="shared" si="127"/>
        <v>CBT individual (over 15 sessions) + Pill placebo</v>
      </c>
      <c r="Z3658" s="5" t="str">
        <f>FIXED(EXP('WinBUGS output'!N3657),2)</f>
        <v>0.41</v>
      </c>
      <c r="AA3658" s="5" t="str">
        <f>FIXED(EXP('WinBUGS output'!M3657),2)</f>
        <v>0.09</v>
      </c>
      <c r="AB3658" s="5" t="str">
        <f>FIXED(EXP('WinBUGS output'!O3657),2)</f>
        <v>1.73</v>
      </c>
    </row>
    <row r="3659" spans="1:28" x14ac:dyDescent="0.25">
      <c r="A3659" s="15">
        <v>59</v>
      </c>
      <c r="B3659" s="15">
        <v>90</v>
      </c>
      <c r="C3659" s="5" t="str">
        <f>VLOOKUP(A3659,'WinBUGS output'!A:C,3,FALSE)</f>
        <v>Problem solving individual + enhanced TAU</v>
      </c>
      <c r="D3659" s="5" t="str">
        <f>VLOOKUP(B3659,'WinBUGS output'!A:C,3,FALSE)</f>
        <v xml:space="preserve">Interpersonal psychotherapy (IPT) + Pill placebo </v>
      </c>
      <c r="E3659" s="5" t="str">
        <f>FIXED('WinBUGS output'!N3658,2)</f>
        <v>-0.72</v>
      </c>
      <c r="F3659" s="5" t="str">
        <f>FIXED('WinBUGS output'!M3658,2)</f>
        <v>-2.17</v>
      </c>
      <c r="G3659" s="5" t="str">
        <f>FIXED('WinBUGS output'!O3658,2)</f>
        <v>0.65</v>
      </c>
      <c r="H3659" s="38"/>
      <c r="I3659" s="38"/>
      <c r="J3659" s="38"/>
      <c r="X3659" s="5" t="str">
        <f t="shared" si="126"/>
        <v>Problem solving individual + enhanced TAU</v>
      </c>
      <c r="Y3659" s="5" t="str">
        <f t="shared" si="127"/>
        <v xml:space="preserve">Interpersonal psychotherapy (IPT) + Pill placebo </v>
      </c>
      <c r="Z3659" s="5" t="str">
        <f>FIXED(EXP('WinBUGS output'!N3658),2)</f>
        <v>0.49</v>
      </c>
      <c r="AA3659" s="5" t="str">
        <f>FIXED(EXP('WinBUGS output'!M3658),2)</f>
        <v>0.11</v>
      </c>
      <c r="AB3659" s="5" t="str">
        <f>FIXED(EXP('WinBUGS output'!O3658),2)</f>
        <v>1.92</v>
      </c>
    </row>
    <row r="3660" spans="1:28" x14ac:dyDescent="0.25">
      <c r="A3660" s="15">
        <v>59</v>
      </c>
      <c r="B3660" s="15">
        <v>91</v>
      </c>
      <c r="C3660" s="5" t="str">
        <f>VLOOKUP(A3660,'WinBUGS output'!A:C,3,FALSE)</f>
        <v>Problem solving individual + enhanced TAU</v>
      </c>
      <c r="D3660" s="5" t="str">
        <f>VLOOKUP(B3660,'WinBUGS output'!A:C,3,FALSE)</f>
        <v>Exercise + CBT individual (under 15 sessions)</v>
      </c>
      <c r="E3660" s="5" t="str">
        <f>FIXED('WinBUGS output'!N3659,2)</f>
        <v>-0.14</v>
      </c>
      <c r="F3660" s="5" t="str">
        <f>FIXED('WinBUGS output'!M3659,2)</f>
        <v>-1.50</v>
      </c>
      <c r="G3660" s="5" t="str">
        <f>FIXED('WinBUGS output'!O3659,2)</f>
        <v>1.10</v>
      </c>
      <c r="H3660" s="38"/>
      <c r="I3660" s="38"/>
      <c r="J3660" s="38"/>
      <c r="X3660" s="5" t="str">
        <f t="shared" si="126"/>
        <v>Problem solving individual + enhanced TAU</v>
      </c>
      <c r="Y3660" s="5" t="str">
        <f t="shared" si="127"/>
        <v>Exercise + CBT individual (under 15 sessions)</v>
      </c>
      <c r="Z3660" s="5" t="str">
        <f>FIXED(EXP('WinBUGS output'!N3659),2)</f>
        <v>0.87</v>
      </c>
      <c r="AA3660" s="5" t="str">
        <f>FIXED(EXP('WinBUGS output'!M3659),2)</f>
        <v>0.22</v>
      </c>
      <c r="AB3660" s="5" t="str">
        <f>FIXED(EXP('WinBUGS output'!O3659),2)</f>
        <v>3.00</v>
      </c>
    </row>
    <row r="3661" spans="1:28" x14ac:dyDescent="0.25">
      <c r="A3661" s="15">
        <v>59</v>
      </c>
      <c r="B3661" s="15">
        <v>92</v>
      </c>
      <c r="C3661" s="5" t="str">
        <f>VLOOKUP(A3661,'WinBUGS output'!A:C,3,FALSE)</f>
        <v>Problem solving individual + enhanced TAU</v>
      </c>
      <c r="D3661" s="5" t="str">
        <f>VLOOKUP(B3661,'WinBUGS output'!A:C,3,FALSE)</f>
        <v>Exercise + Sertraline</v>
      </c>
      <c r="E3661" s="5" t="str">
        <f>FIXED('WinBUGS output'!N3660,2)</f>
        <v>-0.03</v>
      </c>
      <c r="F3661" s="5" t="str">
        <f>FIXED('WinBUGS output'!M3660,2)</f>
        <v>-1.17</v>
      </c>
      <c r="G3661" s="5" t="str">
        <f>FIXED('WinBUGS output'!O3660,2)</f>
        <v>1.05</v>
      </c>
      <c r="H3661" s="38"/>
      <c r="I3661" s="38"/>
      <c r="J3661" s="38"/>
      <c r="X3661" s="5" t="str">
        <f t="shared" si="126"/>
        <v>Problem solving individual + enhanced TAU</v>
      </c>
      <c r="Y3661" s="5" t="str">
        <f t="shared" si="127"/>
        <v>Exercise + Sertraline</v>
      </c>
      <c r="Z3661" s="5" t="str">
        <f>FIXED(EXP('WinBUGS output'!N3660),2)</f>
        <v>0.97</v>
      </c>
      <c r="AA3661" s="5" t="str">
        <f>FIXED(EXP('WinBUGS output'!M3660),2)</f>
        <v>0.31</v>
      </c>
      <c r="AB3661" s="5" t="str">
        <f>FIXED(EXP('WinBUGS output'!O3660),2)</f>
        <v>2.84</v>
      </c>
    </row>
    <row r="3662" spans="1:28" x14ac:dyDescent="0.25">
      <c r="A3662" s="15">
        <v>60</v>
      </c>
      <c r="B3662" s="15">
        <v>61</v>
      </c>
      <c r="C3662" s="5" t="str">
        <f>VLOOKUP(A3662,'WinBUGS output'!A:C,3,FALSE)</f>
        <v>Behavioural activation (BA)</v>
      </c>
      <c r="D3662" s="5" t="str">
        <f>VLOOKUP(B3662,'WinBUGS output'!A:C,3,FALSE)</f>
        <v>Behavioural activation (BA) + TAU</v>
      </c>
      <c r="E3662" s="5" t="str">
        <f>FIXED('WinBUGS output'!N3661,2)</f>
        <v>0.20</v>
      </c>
      <c r="F3662" s="5" t="str">
        <f>FIXED('WinBUGS output'!M3661,2)</f>
        <v>-0.65</v>
      </c>
      <c r="G3662" s="5" t="str">
        <f>FIXED('WinBUGS output'!O3661,2)</f>
        <v>1.35</v>
      </c>
      <c r="H3662" s="38"/>
      <c r="I3662" s="38"/>
      <c r="J3662" s="38"/>
      <c r="X3662" s="5" t="str">
        <f t="shared" si="126"/>
        <v>Behavioural activation (BA)</v>
      </c>
      <c r="Y3662" s="5" t="str">
        <f t="shared" si="127"/>
        <v>Behavioural activation (BA) + TAU</v>
      </c>
      <c r="Z3662" s="5" t="str">
        <f>FIXED(EXP('WinBUGS output'!N3661),2)</f>
        <v>1.22</v>
      </c>
      <c r="AA3662" s="5" t="str">
        <f>FIXED(EXP('WinBUGS output'!M3661),2)</f>
        <v>0.52</v>
      </c>
      <c r="AB3662" s="5" t="str">
        <f>FIXED(EXP('WinBUGS output'!O3661),2)</f>
        <v>3.86</v>
      </c>
    </row>
    <row r="3663" spans="1:28" x14ac:dyDescent="0.25">
      <c r="A3663" s="15">
        <v>60</v>
      </c>
      <c r="B3663" s="15">
        <v>62</v>
      </c>
      <c r="C3663" s="5" t="str">
        <f>VLOOKUP(A3663,'WinBUGS output'!A:C,3,FALSE)</f>
        <v>Behavioural activation (BA)</v>
      </c>
      <c r="D3663" s="5" t="str">
        <f>VLOOKUP(B3663,'WinBUGS output'!A:C,3,FALSE)</f>
        <v>Behavioural therapy (Lewinsohn 1976)</v>
      </c>
      <c r="E3663" s="5" t="str">
        <f>FIXED('WinBUGS output'!N3662,2)</f>
        <v>0.38</v>
      </c>
      <c r="F3663" s="5" t="str">
        <f>FIXED('WinBUGS output'!M3662,2)</f>
        <v>-0.43</v>
      </c>
      <c r="G3663" s="5" t="str">
        <f>FIXED('WinBUGS output'!O3662,2)</f>
        <v>1.66</v>
      </c>
      <c r="H3663" s="38"/>
      <c r="I3663" s="38"/>
      <c r="J3663" s="38"/>
      <c r="X3663" s="5" t="str">
        <f t="shared" si="126"/>
        <v>Behavioural activation (BA)</v>
      </c>
      <c r="Y3663" s="5" t="str">
        <f t="shared" si="127"/>
        <v>Behavioural therapy (Lewinsohn 1976)</v>
      </c>
      <c r="Z3663" s="5" t="str">
        <f>FIXED(EXP('WinBUGS output'!N3662),2)</f>
        <v>1.46</v>
      </c>
      <c r="AA3663" s="5" t="str">
        <f>FIXED(EXP('WinBUGS output'!M3662),2)</f>
        <v>0.65</v>
      </c>
      <c r="AB3663" s="5" t="str">
        <f>FIXED(EXP('WinBUGS output'!O3662),2)</f>
        <v>5.23</v>
      </c>
    </row>
    <row r="3664" spans="1:28" x14ac:dyDescent="0.25">
      <c r="A3664" s="15">
        <v>60</v>
      </c>
      <c r="B3664" s="15">
        <v>63</v>
      </c>
      <c r="C3664" s="5" t="str">
        <f>VLOOKUP(A3664,'WinBUGS output'!A:C,3,FALSE)</f>
        <v>Behavioural activation (BA)</v>
      </c>
      <c r="D3664" s="5" t="str">
        <f>VLOOKUP(B3664,'WinBUGS output'!A:C,3,FALSE)</f>
        <v>Coping with Depression course (individual)</v>
      </c>
      <c r="E3664" s="5" t="str">
        <f>FIXED('WinBUGS output'!N3663,2)</f>
        <v>0.20</v>
      </c>
      <c r="F3664" s="5" t="str">
        <f>FIXED('WinBUGS output'!M3663,2)</f>
        <v>-0.69</v>
      </c>
      <c r="G3664" s="5" t="str">
        <f>FIXED('WinBUGS output'!O3663,2)</f>
        <v>1.38</v>
      </c>
      <c r="H3664" s="38"/>
      <c r="I3664" s="38"/>
      <c r="J3664" s="38"/>
      <c r="X3664" s="5" t="str">
        <f t="shared" si="126"/>
        <v>Behavioural activation (BA)</v>
      </c>
      <c r="Y3664" s="5" t="str">
        <f t="shared" si="127"/>
        <v>Coping with Depression course (individual)</v>
      </c>
      <c r="Z3664" s="5" t="str">
        <f>FIXED(EXP('WinBUGS output'!N3663),2)</f>
        <v>1.22</v>
      </c>
      <c r="AA3664" s="5" t="str">
        <f>FIXED(EXP('WinBUGS output'!M3663),2)</f>
        <v>0.50</v>
      </c>
      <c r="AB3664" s="5" t="str">
        <f>FIXED(EXP('WinBUGS output'!O3663),2)</f>
        <v>3.97</v>
      </c>
    </row>
    <row r="3665" spans="1:28" x14ac:dyDescent="0.25">
      <c r="A3665" s="15">
        <v>60</v>
      </c>
      <c r="B3665" s="15">
        <v>64</v>
      </c>
      <c r="C3665" s="5" t="str">
        <f>VLOOKUP(A3665,'WinBUGS output'!A:C,3,FALSE)</f>
        <v>Behavioural activation (BA)</v>
      </c>
      <c r="D3665" s="5" t="str">
        <f>VLOOKUP(B3665,'WinBUGS output'!A:C,3,FALSE)</f>
        <v>CBT individual (under 15 sessions)</v>
      </c>
      <c r="E3665" s="5" t="str">
        <f>FIXED('WinBUGS output'!N3664,2)</f>
        <v>0.35</v>
      </c>
      <c r="F3665" s="5" t="str">
        <f>FIXED('WinBUGS output'!M3664,2)</f>
        <v>-0.51</v>
      </c>
      <c r="G3665" s="5" t="str">
        <f>FIXED('WinBUGS output'!O3664,2)</f>
        <v>1.22</v>
      </c>
      <c r="H3665" s="38"/>
      <c r="I3665" s="38"/>
      <c r="J3665" s="38"/>
      <c r="X3665" s="5" t="str">
        <f t="shared" si="126"/>
        <v>Behavioural activation (BA)</v>
      </c>
      <c r="Y3665" s="5" t="str">
        <f t="shared" si="127"/>
        <v>CBT individual (under 15 sessions)</v>
      </c>
      <c r="Z3665" s="5" t="str">
        <f>FIXED(EXP('WinBUGS output'!N3664),2)</f>
        <v>1.42</v>
      </c>
      <c r="AA3665" s="5" t="str">
        <f>FIXED(EXP('WinBUGS output'!M3664),2)</f>
        <v>0.60</v>
      </c>
      <c r="AB3665" s="5" t="str">
        <f>FIXED(EXP('WinBUGS output'!O3664),2)</f>
        <v>3.39</v>
      </c>
    </row>
    <row r="3666" spans="1:28" x14ac:dyDescent="0.25">
      <c r="A3666" s="15">
        <v>60</v>
      </c>
      <c r="B3666" s="15">
        <v>65</v>
      </c>
      <c r="C3666" s="5" t="str">
        <f>VLOOKUP(A3666,'WinBUGS output'!A:C,3,FALSE)</f>
        <v>Behavioural activation (BA)</v>
      </c>
      <c r="D3666" s="5" t="str">
        <f>VLOOKUP(B3666,'WinBUGS output'!A:C,3,FALSE)</f>
        <v>CBT individual (under 15 sessions) + TAU</v>
      </c>
      <c r="E3666" s="5" t="str">
        <f>FIXED('WinBUGS output'!N3665,2)</f>
        <v>0.41</v>
      </c>
      <c r="F3666" s="5" t="str">
        <f>FIXED('WinBUGS output'!M3665,2)</f>
        <v>-0.52</v>
      </c>
      <c r="G3666" s="5" t="str">
        <f>FIXED('WinBUGS output'!O3665,2)</f>
        <v>1.39</v>
      </c>
      <c r="H3666" s="38"/>
      <c r="I3666" s="38"/>
      <c r="J3666" s="38"/>
      <c r="X3666" s="5" t="str">
        <f t="shared" si="126"/>
        <v>Behavioural activation (BA)</v>
      </c>
      <c r="Y3666" s="5" t="str">
        <f t="shared" si="127"/>
        <v>CBT individual (under 15 sessions) + TAU</v>
      </c>
      <c r="Z3666" s="5" t="str">
        <f>FIXED(EXP('WinBUGS output'!N3665),2)</f>
        <v>1.51</v>
      </c>
      <c r="AA3666" s="5" t="str">
        <f>FIXED(EXP('WinBUGS output'!M3665),2)</f>
        <v>0.60</v>
      </c>
      <c r="AB3666" s="5" t="str">
        <f>FIXED(EXP('WinBUGS output'!O3665),2)</f>
        <v>4.03</v>
      </c>
    </row>
    <row r="3667" spans="1:28" x14ac:dyDescent="0.25">
      <c r="A3667" s="15">
        <v>60</v>
      </c>
      <c r="B3667" s="15">
        <v>66</v>
      </c>
      <c r="C3667" s="5" t="str">
        <f>VLOOKUP(A3667,'WinBUGS output'!A:C,3,FALSE)</f>
        <v>Behavioural activation (BA)</v>
      </c>
      <c r="D3667" s="5" t="str">
        <f>VLOOKUP(B3667,'WinBUGS output'!A:C,3,FALSE)</f>
        <v>CBT individual (over 15 sessions)</v>
      </c>
      <c r="E3667" s="5" t="str">
        <f>FIXED('WinBUGS output'!N3666,2)</f>
        <v>0.29</v>
      </c>
      <c r="F3667" s="5" t="str">
        <f>FIXED('WinBUGS output'!M3666,2)</f>
        <v>-0.52</v>
      </c>
      <c r="G3667" s="5" t="str">
        <f>FIXED('WinBUGS output'!O3666,2)</f>
        <v>1.11</v>
      </c>
      <c r="H3667" s="38" t="s">
        <v>5328</v>
      </c>
      <c r="I3667" s="38" t="s">
        <v>5487</v>
      </c>
      <c r="J3667" s="38" t="s">
        <v>5488</v>
      </c>
      <c r="X3667" s="5" t="str">
        <f t="shared" si="126"/>
        <v>Behavioural activation (BA)</v>
      </c>
      <c r="Y3667" s="5" t="str">
        <f t="shared" si="127"/>
        <v>CBT individual (over 15 sessions)</v>
      </c>
      <c r="Z3667" s="5" t="str">
        <f>FIXED(EXP('WinBUGS output'!N3666),2)</f>
        <v>1.34</v>
      </c>
      <c r="AA3667" s="5" t="str">
        <f>FIXED(EXP('WinBUGS output'!M3666),2)</f>
        <v>0.60</v>
      </c>
      <c r="AB3667" s="5" t="str">
        <f>FIXED(EXP('WinBUGS output'!O3666),2)</f>
        <v>3.04</v>
      </c>
    </row>
    <row r="3668" spans="1:28" x14ac:dyDescent="0.25">
      <c r="A3668" s="15">
        <v>60</v>
      </c>
      <c r="B3668" s="15">
        <v>67</v>
      </c>
      <c r="C3668" s="5" t="str">
        <f>VLOOKUP(A3668,'WinBUGS output'!A:C,3,FALSE)</f>
        <v>Behavioural activation (BA)</v>
      </c>
      <c r="D3668" s="5" t="str">
        <f>VLOOKUP(B3668,'WinBUGS output'!A:C,3,FALSE)</f>
        <v>CBT individual (over 15 sessions) + TAU</v>
      </c>
      <c r="E3668" s="5" t="str">
        <f>FIXED('WinBUGS output'!N3667,2)</f>
        <v>0.26</v>
      </c>
      <c r="F3668" s="5" t="str">
        <f>FIXED('WinBUGS output'!M3667,2)</f>
        <v>-0.76</v>
      </c>
      <c r="G3668" s="5" t="str">
        <f>FIXED('WinBUGS output'!O3667,2)</f>
        <v>1.26</v>
      </c>
      <c r="H3668" s="38"/>
      <c r="I3668" s="38"/>
      <c r="J3668" s="38"/>
      <c r="X3668" s="5" t="str">
        <f t="shared" si="126"/>
        <v>Behavioural activation (BA)</v>
      </c>
      <c r="Y3668" s="5" t="str">
        <f t="shared" si="127"/>
        <v>CBT individual (over 15 sessions) + TAU</v>
      </c>
      <c r="Z3668" s="5" t="str">
        <f>FIXED(EXP('WinBUGS output'!N3667),2)</f>
        <v>1.30</v>
      </c>
      <c r="AA3668" s="5" t="str">
        <f>FIXED(EXP('WinBUGS output'!M3667),2)</f>
        <v>0.47</v>
      </c>
      <c r="AB3668" s="5" t="str">
        <f>FIXED(EXP('WinBUGS output'!O3667),2)</f>
        <v>3.54</v>
      </c>
    </row>
    <row r="3669" spans="1:28" x14ac:dyDescent="0.25">
      <c r="A3669" s="15">
        <v>60</v>
      </c>
      <c r="B3669" s="15">
        <v>68</v>
      </c>
      <c r="C3669" s="5" t="str">
        <f>VLOOKUP(A3669,'WinBUGS output'!A:C,3,FALSE)</f>
        <v>Behavioural activation (BA)</v>
      </c>
      <c r="D3669" s="5" t="str">
        <f>VLOOKUP(B3669,'WinBUGS output'!A:C,3,FALSE)</f>
        <v>Rational emotive behaviour therapy (REBT) individual</v>
      </c>
      <c r="E3669" s="5" t="str">
        <f>FIXED('WinBUGS output'!N3668,2)</f>
        <v>0.25</v>
      </c>
      <c r="F3669" s="5" t="str">
        <f>FIXED('WinBUGS output'!M3668,2)</f>
        <v>-0.75</v>
      </c>
      <c r="G3669" s="5" t="str">
        <f>FIXED('WinBUGS output'!O3668,2)</f>
        <v>1.23</v>
      </c>
      <c r="H3669" s="38"/>
      <c r="I3669" s="38"/>
      <c r="J3669" s="38"/>
      <c r="X3669" s="5" t="str">
        <f t="shared" si="126"/>
        <v>Behavioural activation (BA)</v>
      </c>
      <c r="Y3669" s="5" t="str">
        <f t="shared" si="127"/>
        <v>Rational emotive behaviour therapy (REBT) individual</v>
      </c>
      <c r="Z3669" s="5" t="str">
        <f>FIXED(EXP('WinBUGS output'!N3668),2)</f>
        <v>1.29</v>
      </c>
      <c r="AA3669" s="5" t="str">
        <f>FIXED(EXP('WinBUGS output'!M3668),2)</f>
        <v>0.47</v>
      </c>
      <c r="AB3669" s="5" t="str">
        <f>FIXED(EXP('WinBUGS output'!O3668),2)</f>
        <v>3.40</v>
      </c>
    </row>
    <row r="3670" spans="1:28" x14ac:dyDescent="0.25">
      <c r="A3670" s="15">
        <v>60</v>
      </c>
      <c r="B3670" s="15">
        <v>69</v>
      </c>
      <c r="C3670" s="5" t="str">
        <f>VLOOKUP(A3670,'WinBUGS output'!A:C,3,FALSE)</f>
        <v>Behavioural activation (BA)</v>
      </c>
      <c r="D3670" s="5" t="str">
        <f>VLOOKUP(B3670,'WinBUGS output'!A:C,3,FALSE)</f>
        <v>Third-wave cognitive therapy individual</v>
      </c>
      <c r="E3670" s="5" t="str">
        <f>FIXED('WinBUGS output'!N3669,2)</f>
        <v>0.22</v>
      </c>
      <c r="F3670" s="5" t="str">
        <f>FIXED('WinBUGS output'!M3669,2)</f>
        <v>-0.72</v>
      </c>
      <c r="G3670" s="5" t="str">
        <f>FIXED('WinBUGS output'!O3669,2)</f>
        <v>1.12</v>
      </c>
      <c r="H3670" s="38"/>
      <c r="I3670" s="38"/>
      <c r="J3670" s="38"/>
      <c r="X3670" s="5" t="str">
        <f t="shared" si="126"/>
        <v>Behavioural activation (BA)</v>
      </c>
      <c r="Y3670" s="5" t="str">
        <f t="shared" si="127"/>
        <v>Third-wave cognitive therapy individual</v>
      </c>
      <c r="Z3670" s="5" t="str">
        <f>FIXED(EXP('WinBUGS output'!N3669),2)</f>
        <v>1.24</v>
      </c>
      <c r="AA3670" s="5" t="str">
        <f>FIXED(EXP('WinBUGS output'!M3669),2)</f>
        <v>0.49</v>
      </c>
      <c r="AB3670" s="5" t="str">
        <f>FIXED(EXP('WinBUGS output'!O3669),2)</f>
        <v>3.08</v>
      </c>
    </row>
    <row r="3671" spans="1:28" x14ac:dyDescent="0.25">
      <c r="A3671" s="15">
        <v>60</v>
      </c>
      <c r="B3671" s="15">
        <v>70</v>
      </c>
      <c r="C3671" s="5" t="str">
        <f>VLOOKUP(A3671,'WinBUGS output'!A:C,3,FALSE)</f>
        <v>Behavioural activation (BA)</v>
      </c>
      <c r="D3671" s="5" t="str">
        <f>VLOOKUP(B3671,'WinBUGS output'!A:C,3,FALSE)</f>
        <v>Third-wave cognitive therapy individual + TAU</v>
      </c>
      <c r="E3671" s="5" t="str">
        <f>FIXED('WinBUGS output'!N3670,2)</f>
        <v>0.25</v>
      </c>
      <c r="F3671" s="5" t="str">
        <f>FIXED('WinBUGS output'!M3670,2)</f>
        <v>-0.78</v>
      </c>
      <c r="G3671" s="5" t="str">
        <f>FIXED('WinBUGS output'!O3670,2)</f>
        <v>1.24</v>
      </c>
      <c r="H3671" s="38"/>
      <c r="I3671" s="38"/>
      <c r="J3671" s="38"/>
      <c r="X3671" s="5" t="str">
        <f t="shared" si="126"/>
        <v>Behavioural activation (BA)</v>
      </c>
      <c r="Y3671" s="5" t="str">
        <f t="shared" si="127"/>
        <v>Third-wave cognitive therapy individual + TAU</v>
      </c>
      <c r="Z3671" s="5" t="str">
        <f>FIXED(EXP('WinBUGS output'!N3670),2)</f>
        <v>1.29</v>
      </c>
      <c r="AA3671" s="5" t="str">
        <f>FIXED(EXP('WinBUGS output'!M3670),2)</f>
        <v>0.46</v>
      </c>
      <c r="AB3671" s="5" t="str">
        <f>FIXED(EXP('WinBUGS output'!O3670),2)</f>
        <v>3.44</v>
      </c>
    </row>
    <row r="3672" spans="1:28" x14ac:dyDescent="0.25">
      <c r="A3672" s="15">
        <v>60</v>
      </c>
      <c r="B3672" s="15">
        <v>71</v>
      </c>
      <c r="C3672" s="5" t="str">
        <f>VLOOKUP(A3672,'WinBUGS output'!A:C,3,FALSE)</f>
        <v>Behavioural activation (BA)</v>
      </c>
      <c r="D3672" s="5" t="str">
        <f>VLOOKUP(B3672,'WinBUGS output'!A:C,3,FALSE)</f>
        <v>CBT group (under 15 sessions)</v>
      </c>
      <c r="E3672" s="5" t="str">
        <f>FIXED('WinBUGS output'!N3671,2)</f>
        <v>0.52</v>
      </c>
      <c r="F3672" s="5" t="str">
        <f>FIXED('WinBUGS output'!M3671,2)</f>
        <v>-0.45</v>
      </c>
      <c r="G3672" s="5" t="str">
        <f>FIXED('WinBUGS output'!O3671,2)</f>
        <v>1.52</v>
      </c>
      <c r="H3672" s="38"/>
      <c r="I3672" s="38"/>
      <c r="J3672" s="38"/>
      <c r="X3672" s="5" t="str">
        <f t="shared" si="126"/>
        <v>Behavioural activation (BA)</v>
      </c>
      <c r="Y3672" s="5" t="str">
        <f t="shared" si="127"/>
        <v>CBT group (under 15 sessions)</v>
      </c>
      <c r="Z3672" s="5" t="str">
        <f>FIXED(EXP('WinBUGS output'!N3671),2)</f>
        <v>1.69</v>
      </c>
      <c r="AA3672" s="5" t="str">
        <f>FIXED(EXP('WinBUGS output'!M3671),2)</f>
        <v>0.64</v>
      </c>
      <c r="AB3672" s="5" t="str">
        <f>FIXED(EXP('WinBUGS output'!O3671),2)</f>
        <v>4.55</v>
      </c>
    </row>
    <row r="3673" spans="1:28" x14ac:dyDescent="0.25">
      <c r="A3673" s="15">
        <v>60</v>
      </c>
      <c r="B3673" s="15">
        <v>72</v>
      </c>
      <c r="C3673" s="5" t="str">
        <f>VLOOKUP(A3673,'WinBUGS output'!A:C,3,FALSE)</f>
        <v>Behavioural activation (BA)</v>
      </c>
      <c r="D3673" s="5" t="str">
        <f>VLOOKUP(B3673,'WinBUGS output'!A:C,3,FALSE)</f>
        <v>CBT group (under 15 sessions) + TAU</v>
      </c>
      <c r="E3673" s="5" t="str">
        <f>FIXED('WinBUGS output'!N3672,2)</f>
        <v>-0.19</v>
      </c>
      <c r="F3673" s="5" t="str">
        <f>FIXED('WinBUGS output'!M3672,2)</f>
        <v>-1.42</v>
      </c>
      <c r="G3673" s="5" t="str">
        <f>FIXED('WinBUGS output'!O3672,2)</f>
        <v>0.95</v>
      </c>
      <c r="H3673" s="38"/>
      <c r="I3673" s="38"/>
      <c r="J3673" s="38"/>
      <c r="X3673" s="5" t="str">
        <f t="shared" si="126"/>
        <v>Behavioural activation (BA)</v>
      </c>
      <c r="Y3673" s="5" t="str">
        <f t="shared" si="127"/>
        <v>CBT group (under 15 sessions) + TAU</v>
      </c>
      <c r="Z3673" s="5" t="str">
        <f>FIXED(EXP('WinBUGS output'!N3672),2)</f>
        <v>0.83</v>
      </c>
      <c r="AA3673" s="5" t="str">
        <f>FIXED(EXP('WinBUGS output'!M3672),2)</f>
        <v>0.24</v>
      </c>
      <c r="AB3673" s="5" t="str">
        <f>FIXED(EXP('WinBUGS output'!O3672),2)</f>
        <v>2.60</v>
      </c>
    </row>
    <row r="3674" spans="1:28" x14ac:dyDescent="0.25">
      <c r="A3674" s="15">
        <v>60</v>
      </c>
      <c r="B3674" s="15">
        <v>73</v>
      </c>
      <c r="C3674" s="5" t="str">
        <f>VLOOKUP(A3674,'WinBUGS output'!A:C,3,FALSE)</f>
        <v>Behavioural activation (BA)</v>
      </c>
      <c r="D3674" s="5" t="str">
        <f>VLOOKUP(B3674,'WinBUGS output'!A:C,3,FALSE)</f>
        <v>CBT group (over 15 sessions)</v>
      </c>
      <c r="E3674" s="5" t="str">
        <f>FIXED('WinBUGS output'!N3673,2)</f>
        <v>0.34</v>
      </c>
      <c r="F3674" s="5" t="str">
        <f>FIXED('WinBUGS output'!M3673,2)</f>
        <v>-0.76</v>
      </c>
      <c r="G3674" s="5" t="str">
        <f>FIXED('WinBUGS output'!O3673,2)</f>
        <v>1.45</v>
      </c>
      <c r="H3674" s="38"/>
      <c r="I3674" s="38"/>
      <c r="J3674" s="38"/>
      <c r="X3674" s="5" t="str">
        <f t="shared" si="126"/>
        <v>Behavioural activation (BA)</v>
      </c>
      <c r="Y3674" s="5" t="str">
        <f t="shared" si="127"/>
        <v>CBT group (over 15 sessions)</v>
      </c>
      <c r="Z3674" s="5" t="str">
        <f>FIXED(EXP('WinBUGS output'!N3673),2)</f>
        <v>1.41</v>
      </c>
      <c r="AA3674" s="5" t="str">
        <f>FIXED(EXP('WinBUGS output'!M3673),2)</f>
        <v>0.47</v>
      </c>
      <c r="AB3674" s="5" t="str">
        <f>FIXED(EXP('WinBUGS output'!O3673),2)</f>
        <v>4.28</v>
      </c>
    </row>
    <row r="3675" spans="1:28" x14ac:dyDescent="0.25">
      <c r="A3675" s="15">
        <v>60</v>
      </c>
      <c r="B3675" s="15">
        <v>74</v>
      </c>
      <c r="C3675" s="5" t="str">
        <f>VLOOKUP(A3675,'WinBUGS output'!A:C,3,FALSE)</f>
        <v>Behavioural activation (BA)</v>
      </c>
      <c r="D3675" s="5" t="str">
        <f>VLOOKUP(B3675,'WinBUGS output'!A:C,3,FALSE)</f>
        <v>Coping with Depression course (group)</v>
      </c>
      <c r="E3675" s="5" t="str">
        <f>FIXED('WinBUGS output'!N3674,2)</f>
        <v>0.38</v>
      </c>
      <c r="F3675" s="5" t="str">
        <f>FIXED('WinBUGS output'!M3674,2)</f>
        <v>-0.63</v>
      </c>
      <c r="G3675" s="5" t="str">
        <f>FIXED('WinBUGS output'!O3674,2)</f>
        <v>1.42</v>
      </c>
      <c r="H3675" s="38"/>
      <c r="I3675" s="38"/>
      <c r="J3675" s="38"/>
      <c r="X3675" s="5" t="str">
        <f t="shared" si="126"/>
        <v>Behavioural activation (BA)</v>
      </c>
      <c r="Y3675" s="5" t="str">
        <f t="shared" si="127"/>
        <v>Coping with Depression course (group)</v>
      </c>
      <c r="Z3675" s="5" t="str">
        <f>FIXED(EXP('WinBUGS output'!N3674),2)</f>
        <v>1.47</v>
      </c>
      <c r="AA3675" s="5" t="str">
        <f>FIXED(EXP('WinBUGS output'!M3674),2)</f>
        <v>0.53</v>
      </c>
      <c r="AB3675" s="5" t="str">
        <f>FIXED(EXP('WinBUGS output'!O3674),2)</f>
        <v>4.12</v>
      </c>
    </row>
    <row r="3676" spans="1:28" x14ac:dyDescent="0.25">
      <c r="A3676" s="15">
        <v>60</v>
      </c>
      <c r="B3676" s="15">
        <v>75</v>
      </c>
      <c r="C3676" s="5" t="str">
        <f>VLOOKUP(A3676,'WinBUGS output'!A:C,3,FALSE)</f>
        <v>Behavioural activation (BA)</v>
      </c>
      <c r="D3676" s="5" t="str">
        <f>VLOOKUP(B3676,'WinBUGS output'!A:C,3,FALSE)</f>
        <v>Coping with Depression course (group) + TAU</v>
      </c>
      <c r="E3676" s="5" t="str">
        <f>FIXED('WinBUGS output'!N3675,2)</f>
        <v>0.66</v>
      </c>
      <c r="F3676" s="5" t="str">
        <f>FIXED('WinBUGS output'!M3675,2)</f>
        <v>-0.40</v>
      </c>
      <c r="G3676" s="5" t="str">
        <f>FIXED('WinBUGS output'!O3675,2)</f>
        <v>1.81</v>
      </c>
      <c r="H3676" s="38"/>
      <c r="I3676" s="38"/>
      <c r="J3676" s="38"/>
      <c r="X3676" s="5" t="str">
        <f t="shared" si="126"/>
        <v>Behavioural activation (BA)</v>
      </c>
      <c r="Y3676" s="5" t="str">
        <f t="shared" si="127"/>
        <v>Coping with Depression course (group) + TAU</v>
      </c>
      <c r="Z3676" s="5" t="str">
        <f>FIXED(EXP('WinBUGS output'!N3675),2)</f>
        <v>1.94</v>
      </c>
      <c r="AA3676" s="5" t="str">
        <f>FIXED(EXP('WinBUGS output'!M3675),2)</f>
        <v>0.67</v>
      </c>
      <c r="AB3676" s="5" t="str">
        <f>FIXED(EXP('WinBUGS output'!O3675),2)</f>
        <v>6.09</v>
      </c>
    </row>
    <row r="3677" spans="1:28" x14ac:dyDescent="0.25">
      <c r="A3677" s="15">
        <v>60</v>
      </c>
      <c r="B3677" s="15">
        <v>76</v>
      </c>
      <c r="C3677" s="5" t="str">
        <f>VLOOKUP(A3677,'WinBUGS output'!A:C,3,FALSE)</f>
        <v>Behavioural activation (BA)</v>
      </c>
      <c r="D3677" s="5" t="str">
        <f>VLOOKUP(B3677,'WinBUGS output'!A:C,3,FALSE)</f>
        <v>Rational emotive behaviour therapy (REBT) group</v>
      </c>
      <c r="E3677" s="5" t="str">
        <f>FIXED('WinBUGS output'!N3676,2)</f>
        <v>0.11</v>
      </c>
      <c r="F3677" s="5" t="str">
        <f>FIXED('WinBUGS output'!M3676,2)</f>
        <v>-1.18</v>
      </c>
      <c r="G3677" s="5" t="str">
        <f>FIXED('WinBUGS output'!O3676,2)</f>
        <v>1.26</v>
      </c>
      <c r="H3677" s="38"/>
      <c r="I3677" s="38"/>
      <c r="J3677" s="38"/>
      <c r="X3677" s="5" t="str">
        <f t="shared" si="126"/>
        <v>Behavioural activation (BA)</v>
      </c>
      <c r="Y3677" s="5" t="str">
        <f t="shared" si="127"/>
        <v>Rational emotive behaviour therapy (REBT) group</v>
      </c>
      <c r="Z3677" s="5" t="str">
        <f>FIXED(EXP('WinBUGS output'!N3676),2)</f>
        <v>1.11</v>
      </c>
      <c r="AA3677" s="5" t="str">
        <f>FIXED(EXP('WinBUGS output'!M3676),2)</f>
        <v>0.31</v>
      </c>
      <c r="AB3677" s="5" t="str">
        <f>FIXED(EXP('WinBUGS output'!O3676),2)</f>
        <v>3.54</v>
      </c>
    </row>
    <row r="3678" spans="1:28" x14ac:dyDescent="0.25">
      <c r="A3678" s="15">
        <v>60</v>
      </c>
      <c r="B3678" s="15">
        <v>77</v>
      </c>
      <c r="C3678" s="5" t="str">
        <f>VLOOKUP(A3678,'WinBUGS output'!A:C,3,FALSE)</f>
        <v>Behavioural activation (BA)</v>
      </c>
      <c r="D3678" s="5" t="str">
        <f>VLOOKUP(B3678,'WinBUGS output'!A:C,3,FALSE)</f>
        <v>Third-wave cognitive therapy group</v>
      </c>
      <c r="E3678" s="5" t="str">
        <f>FIXED('WinBUGS output'!N3677,2)</f>
        <v>0.55</v>
      </c>
      <c r="F3678" s="5" t="str">
        <f>FIXED('WinBUGS output'!M3677,2)</f>
        <v>-0.53</v>
      </c>
      <c r="G3678" s="5" t="str">
        <f>FIXED('WinBUGS output'!O3677,2)</f>
        <v>1.68</v>
      </c>
      <c r="H3678" s="38"/>
      <c r="I3678" s="38"/>
      <c r="J3678" s="38"/>
      <c r="X3678" s="5" t="str">
        <f t="shared" si="126"/>
        <v>Behavioural activation (BA)</v>
      </c>
      <c r="Y3678" s="5" t="str">
        <f t="shared" si="127"/>
        <v>Third-wave cognitive therapy group</v>
      </c>
      <c r="Z3678" s="5" t="str">
        <f>FIXED(EXP('WinBUGS output'!N3677),2)</f>
        <v>1.73</v>
      </c>
      <c r="AA3678" s="5" t="str">
        <f>FIXED(EXP('WinBUGS output'!M3677),2)</f>
        <v>0.59</v>
      </c>
      <c r="AB3678" s="5" t="str">
        <f>FIXED(EXP('WinBUGS output'!O3677),2)</f>
        <v>5.35</v>
      </c>
    </row>
    <row r="3679" spans="1:28" x14ac:dyDescent="0.25">
      <c r="A3679" s="15">
        <v>60</v>
      </c>
      <c r="B3679" s="15">
        <v>78</v>
      </c>
      <c r="C3679" s="5" t="str">
        <f>VLOOKUP(A3679,'WinBUGS output'!A:C,3,FALSE)</f>
        <v>Behavioural activation (BA)</v>
      </c>
      <c r="D3679" s="5" t="str">
        <f>VLOOKUP(B3679,'WinBUGS output'!A:C,3,FALSE)</f>
        <v>Third-wave cognitive therapy group + TAU</v>
      </c>
      <c r="E3679" s="5" t="str">
        <f>FIXED('WinBUGS output'!N3678,2)</f>
        <v>0.22</v>
      </c>
      <c r="F3679" s="5" t="str">
        <f>FIXED('WinBUGS output'!M3678,2)</f>
        <v>-0.99</v>
      </c>
      <c r="G3679" s="5" t="str">
        <f>FIXED('WinBUGS output'!O3678,2)</f>
        <v>1.37</v>
      </c>
      <c r="H3679" s="38"/>
      <c r="I3679" s="38"/>
      <c r="J3679" s="38"/>
      <c r="X3679" s="5" t="str">
        <f t="shared" si="126"/>
        <v>Behavioural activation (BA)</v>
      </c>
      <c r="Y3679" s="5" t="str">
        <f t="shared" si="127"/>
        <v>Third-wave cognitive therapy group + TAU</v>
      </c>
      <c r="Z3679" s="5" t="str">
        <f>FIXED(EXP('WinBUGS output'!N3678),2)</f>
        <v>1.24</v>
      </c>
      <c r="AA3679" s="5" t="str">
        <f>FIXED(EXP('WinBUGS output'!M3678),2)</f>
        <v>0.37</v>
      </c>
      <c r="AB3679" s="5" t="str">
        <f>FIXED(EXP('WinBUGS output'!O3678),2)</f>
        <v>3.92</v>
      </c>
    </row>
    <row r="3680" spans="1:28" x14ac:dyDescent="0.25">
      <c r="A3680" s="15">
        <v>60</v>
      </c>
      <c r="B3680" s="15">
        <v>79</v>
      </c>
      <c r="C3680" s="5" t="str">
        <f>VLOOKUP(A3680,'WinBUGS output'!A:C,3,FALSE)</f>
        <v>Behavioural activation (BA)</v>
      </c>
      <c r="D3680" s="5" t="str">
        <f>VLOOKUP(B3680,'WinBUGS output'!A:C,3,FALSE)</f>
        <v>CBT individual (over 15 sessions) + any AD</v>
      </c>
      <c r="E3680" s="5" t="str">
        <f>FIXED('WinBUGS output'!N3679,2)</f>
        <v>0.76</v>
      </c>
      <c r="F3680" s="5" t="str">
        <f>FIXED('WinBUGS output'!M3679,2)</f>
        <v>-0.45</v>
      </c>
      <c r="G3680" s="5" t="str">
        <f>FIXED('WinBUGS output'!O3679,2)</f>
        <v>2.04</v>
      </c>
      <c r="H3680" s="38"/>
      <c r="I3680" s="38"/>
      <c r="J3680" s="38"/>
      <c r="X3680" s="5" t="str">
        <f t="shared" si="126"/>
        <v>Behavioural activation (BA)</v>
      </c>
      <c r="Y3680" s="5" t="str">
        <f t="shared" si="127"/>
        <v>CBT individual (over 15 sessions) + any AD</v>
      </c>
      <c r="Z3680" s="5" t="str">
        <f>FIXED(EXP('WinBUGS output'!N3679),2)</f>
        <v>2.15</v>
      </c>
      <c r="AA3680" s="5" t="str">
        <f>FIXED(EXP('WinBUGS output'!M3679),2)</f>
        <v>0.64</v>
      </c>
      <c r="AB3680" s="5" t="str">
        <f>FIXED(EXP('WinBUGS output'!O3679),2)</f>
        <v>7.72</v>
      </c>
    </row>
    <row r="3681" spans="1:28" x14ac:dyDescent="0.25">
      <c r="A3681" s="15">
        <v>60</v>
      </c>
      <c r="B3681" s="15">
        <v>80</v>
      </c>
      <c r="C3681" s="5" t="str">
        <f>VLOOKUP(A3681,'WinBUGS output'!A:C,3,FALSE)</f>
        <v>Behavioural activation (BA)</v>
      </c>
      <c r="D3681" s="5" t="str">
        <f>VLOOKUP(B3681,'WinBUGS output'!A:C,3,FALSE)</f>
        <v>CBT individual (over 15 sessions) + any TCA</v>
      </c>
      <c r="E3681" s="5" t="str">
        <f>FIXED('WinBUGS output'!N3680,2)</f>
        <v>0.67</v>
      </c>
      <c r="F3681" s="5" t="str">
        <f>FIXED('WinBUGS output'!M3680,2)</f>
        <v>-0.43</v>
      </c>
      <c r="G3681" s="5" t="str">
        <f>FIXED('WinBUGS output'!O3680,2)</f>
        <v>1.77</v>
      </c>
      <c r="H3681" s="38"/>
      <c r="I3681" s="38"/>
      <c r="J3681" s="38"/>
      <c r="X3681" s="5" t="str">
        <f t="shared" si="126"/>
        <v>Behavioural activation (BA)</v>
      </c>
      <c r="Y3681" s="5" t="str">
        <f t="shared" si="127"/>
        <v>CBT individual (over 15 sessions) + any TCA</v>
      </c>
      <c r="Z3681" s="5" t="str">
        <f>FIXED(EXP('WinBUGS output'!N3680),2)</f>
        <v>1.96</v>
      </c>
      <c r="AA3681" s="5" t="str">
        <f>FIXED(EXP('WinBUGS output'!M3680),2)</f>
        <v>0.65</v>
      </c>
      <c r="AB3681" s="5" t="str">
        <f>FIXED(EXP('WinBUGS output'!O3680),2)</f>
        <v>5.89</v>
      </c>
    </row>
    <row r="3682" spans="1:28" x14ac:dyDescent="0.25">
      <c r="A3682" s="15">
        <v>60</v>
      </c>
      <c r="B3682" s="15">
        <v>81</v>
      </c>
      <c r="C3682" s="5" t="str">
        <f>VLOOKUP(A3682,'WinBUGS output'!A:C,3,FALSE)</f>
        <v>Behavioural activation (BA)</v>
      </c>
      <c r="D3682" s="5" t="str">
        <f>VLOOKUP(B3682,'WinBUGS output'!A:C,3,FALSE)</f>
        <v>CBT individual (over 15 sessions) + imipramine</v>
      </c>
      <c r="E3682" s="5" t="str">
        <f>FIXED('WinBUGS output'!N3681,2)</f>
        <v>0.65</v>
      </c>
      <c r="F3682" s="5" t="str">
        <f>FIXED('WinBUGS output'!M3681,2)</f>
        <v>-0.51</v>
      </c>
      <c r="G3682" s="5" t="str">
        <f>FIXED('WinBUGS output'!O3681,2)</f>
        <v>1.81</v>
      </c>
      <c r="H3682" s="38"/>
      <c r="I3682" s="38"/>
      <c r="J3682" s="38"/>
      <c r="X3682" s="5" t="str">
        <f t="shared" si="126"/>
        <v>Behavioural activation (BA)</v>
      </c>
      <c r="Y3682" s="5" t="str">
        <f t="shared" si="127"/>
        <v>CBT individual (over 15 sessions) + imipramine</v>
      </c>
      <c r="Z3682" s="5" t="str">
        <f>FIXED(EXP('WinBUGS output'!N3681),2)</f>
        <v>1.92</v>
      </c>
      <c r="AA3682" s="5" t="str">
        <f>FIXED(EXP('WinBUGS output'!M3681),2)</f>
        <v>0.60</v>
      </c>
      <c r="AB3682" s="5" t="str">
        <f>FIXED(EXP('WinBUGS output'!O3681),2)</f>
        <v>6.12</v>
      </c>
    </row>
    <row r="3683" spans="1:28" x14ac:dyDescent="0.25">
      <c r="A3683" s="15">
        <v>60</v>
      </c>
      <c r="B3683" s="15">
        <v>82</v>
      </c>
      <c r="C3683" s="5" t="str">
        <f>VLOOKUP(A3683,'WinBUGS output'!A:C,3,FALSE)</f>
        <v>Behavioural activation (BA)</v>
      </c>
      <c r="D3683" s="5" t="str">
        <f>VLOOKUP(B3683,'WinBUGS output'!A:C,3,FALSE)</f>
        <v>CBT group (under 15 sessions) + imipramine</v>
      </c>
      <c r="E3683" s="5" t="str">
        <f>FIXED('WinBUGS output'!N3682,2)</f>
        <v>1.52</v>
      </c>
      <c r="F3683" s="5" t="str">
        <f>FIXED('WinBUGS output'!M3682,2)</f>
        <v>-0.10</v>
      </c>
      <c r="G3683" s="5" t="str">
        <f>FIXED('WinBUGS output'!O3682,2)</f>
        <v>3.17</v>
      </c>
      <c r="H3683" s="38"/>
      <c r="I3683" s="38"/>
      <c r="J3683" s="38"/>
      <c r="X3683" s="5" t="str">
        <f t="shared" si="126"/>
        <v>Behavioural activation (BA)</v>
      </c>
      <c r="Y3683" s="5" t="str">
        <f t="shared" si="127"/>
        <v>CBT group (under 15 sessions) + imipramine</v>
      </c>
      <c r="Z3683" s="5" t="str">
        <f>FIXED(EXP('WinBUGS output'!N3682),2)</f>
        <v>4.56</v>
      </c>
      <c r="AA3683" s="5" t="str">
        <f>FIXED(EXP('WinBUGS output'!M3682),2)</f>
        <v>0.90</v>
      </c>
      <c r="AB3683" s="5" t="str">
        <f>FIXED(EXP('WinBUGS output'!O3682),2)</f>
        <v>23.90</v>
      </c>
    </row>
    <row r="3684" spans="1:28" x14ac:dyDescent="0.25">
      <c r="A3684" s="15">
        <v>60</v>
      </c>
      <c r="B3684" s="15">
        <v>83</v>
      </c>
      <c r="C3684" s="5" t="str">
        <f>VLOOKUP(A3684,'WinBUGS output'!A:C,3,FALSE)</f>
        <v>Behavioural activation (BA)</v>
      </c>
      <c r="D3684" s="5" t="str">
        <f>VLOOKUP(B3684,'WinBUGS output'!A:C,3,FALSE)</f>
        <v>Problem solving individual + any SSRI</v>
      </c>
      <c r="E3684" s="5" t="str">
        <f>FIXED('WinBUGS output'!N3683,2)</f>
        <v>-0.15</v>
      </c>
      <c r="F3684" s="5" t="str">
        <f>FIXED('WinBUGS output'!M3683,2)</f>
        <v>-1.74</v>
      </c>
      <c r="G3684" s="5" t="str">
        <f>FIXED('WinBUGS output'!O3683,2)</f>
        <v>1.39</v>
      </c>
      <c r="H3684" s="38"/>
      <c r="I3684" s="38"/>
      <c r="J3684" s="38"/>
      <c r="X3684" s="5" t="str">
        <f t="shared" si="126"/>
        <v>Behavioural activation (BA)</v>
      </c>
      <c r="Y3684" s="5" t="str">
        <f t="shared" si="127"/>
        <v>Problem solving individual + any SSRI</v>
      </c>
      <c r="Z3684" s="5" t="str">
        <f>FIXED(EXP('WinBUGS output'!N3683),2)</f>
        <v>0.86</v>
      </c>
      <c r="AA3684" s="5" t="str">
        <f>FIXED(EXP('WinBUGS output'!M3683),2)</f>
        <v>0.18</v>
      </c>
      <c r="AB3684" s="5" t="str">
        <f>FIXED(EXP('WinBUGS output'!O3683),2)</f>
        <v>4.01</v>
      </c>
    </row>
    <row r="3685" spans="1:28" x14ac:dyDescent="0.25">
      <c r="A3685" s="15">
        <v>60</v>
      </c>
      <c r="B3685" s="15">
        <v>84</v>
      </c>
      <c r="C3685" s="5" t="str">
        <f>VLOOKUP(A3685,'WinBUGS output'!A:C,3,FALSE)</f>
        <v>Behavioural activation (BA)</v>
      </c>
      <c r="D3685" s="5" t="str">
        <f>VLOOKUP(B3685,'WinBUGS output'!A:C,3,FALSE)</f>
        <v>Supportive psychotherapy + any SSRI</v>
      </c>
      <c r="E3685" s="5" t="str">
        <f>FIXED('WinBUGS output'!N3684,2)</f>
        <v>0.59</v>
      </c>
      <c r="F3685" s="5" t="str">
        <f>FIXED('WinBUGS output'!M3684,2)</f>
        <v>-1.41</v>
      </c>
      <c r="G3685" s="5" t="str">
        <f>FIXED('WinBUGS output'!O3684,2)</f>
        <v>2.55</v>
      </c>
      <c r="H3685" s="38"/>
      <c r="I3685" s="38"/>
      <c r="J3685" s="38"/>
      <c r="X3685" s="5" t="str">
        <f t="shared" si="126"/>
        <v>Behavioural activation (BA)</v>
      </c>
      <c r="Y3685" s="5" t="str">
        <f t="shared" si="127"/>
        <v>Supportive psychotherapy + any SSRI</v>
      </c>
      <c r="Z3685" s="5" t="str">
        <f>FIXED(EXP('WinBUGS output'!N3684),2)</f>
        <v>1.81</v>
      </c>
      <c r="AA3685" s="5" t="str">
        <f>FIXED(EXP('WinBUGS output'!M3684),2)</f>
        <v>0.25</v>
      </c>
      <c r="AB3685" s="5" t="str">
        <f>FIXED(EXP('WinBUGS output'!O3684),2)</f>
        <v>12.82</v>
      </c>
    </row>
    <row r="3686" spans="1:28" x14ac:dyDescent="0.25">
      <c r="A3686" s="15">
        <v>60</v>
      </c>
      <c r="B3686" s="15">
        <v>85</v>
      </c>
      <c r="C3686" s="5" t="str">
        <f>VLOOKUP(A3686,'WinBUGS output'!A:C,3,FALSE)</f>
        <v>Behavioural activation (BA)</v>
      </c>
      <c r="D3686" s="5" t="str">
        <f>VLOOKUP(B3686,'WinBUGS output'!A:C,3,FALSE)</f>
        <v>Interpersonal psychotherapy (IPT) + any AD</v>
      </c>
      <c r="E3686" s="5" t="str">
        <f>FIXED('WinBUGS output'!N3685,2)</f>
        <v>0.45</v>
      </c>
      <c r="F3686" s="5" t="str">
        <f>FIXED('WinBUGS output'!M3685,2)</f>
        <v>-1.01</v>
      </c>
      <c r="G3686" s="5" t="str">
        <f>FIXED('WinBUGS output'!O3685,2)</f>
        <v>1.86</v>
      </c>
      <c r="H3686" s="38"/>
      <c r="I3686" s="38"/>
      <c r="J3686" s="38"/>
      <c r="X3686" s="5" t="str">
        <f t="shared" si="126"/>
        <v>Behavioural activation (BA)</v>
      </c>
      <c r="Y3686" s="5" t="str">
        <f t="shared" si="127"/>
        <v>Interpersonal psychotherapy (IPT) + any AD</v>
      </c>
      <c r="Z3686" s="5" t="str">
        <f>FIXED(EXP('WinBUGS output'!N3685),2)</f>
        <v>1.56</v>
      </c>
      <c r="AA3686" s="5" t="str">
        <f>FIXED(EXP('WinBUGS output'!M3685),2)</f>
        <v>0.37</v>
      </c>
      <c r="AB3686" s="5" t="str">
        <f>FIXED(EXP('WinBUGS output'!O3685),2)</f>
        <v>6.42</v>
      </c>
    </row>
    <row r="3687" spans="1:28" x14ac:dyDescent="0.25">
      <c r="A3687" s="15">
        <v>60</v>
      </c>
      <c r="B3687" s="15">
        <v>86</v>
      </c>
      <c r="C3687" s="5" t="str">
        <f>VLOOKUP(A3687,'WinBUGS output'!A:C,3,FALSE)</f>
        <v>Behavioural activation (BA)</v>
      </c>
      <c r="D3687" s="5" t="str">
        <f>VLOOKUP(B3687,'WinBUGS output'!A:C,3,FALSE)</f>
        <v>Interpersonal psychotherapy (IPT) + imipramine</v>
      </c>
      <c r="E3687" s="5" t="str">
        <f>FIXED('WinBUGS output'!N3686,2)</f>
        <v>0.34</v>
      </c>
      <c r="F3687" s="5" t="str">
        <f>FIXED('WinBUGS output'!M3686,2)</f>
        <v>-1.25</v>
      </c>
      <c r="G3687" s="5" t="str">
        <f>FIXED('WinBUGS output'!O3686,2)</f>
        <v>1.87</v>
      </c>
      <c r="H3687" s="38"/>
      <c r="I3687" s="38"/>
      <c r="J3687" s="38"/>
      <c r="X3687" s="5" t="str">
        <f t="shared" si="126"/>
        <v>Behavioural activation (BA)</v>
      </c>
      <c r="Y3687" s="5" t="str">
        <f t="shared" si="127"/>
        <v>Interpersonal psychotherapy (IPT) + imipramine</v>
      </c>
      <c r="Z3687" s="5" t="str">
        <f>FIXED(EXP('WinBUGS output'!N3686),2)</f>
        <v>1.40</v>
      </c>
      <c r="AA3687" s="5" t="str">
        <f>FIXED(EXP('WinBUGS output'!M3686),2)</f>
        <v>0.29</v>
      </c>
      <c r="AB3687" s="5" t="str">
        <f>FIXED(EXP('WinBUGS output'!O3686),2)</f>
        <v>6.48</v>
      </c>
    </row>
    <row r="3688" spans="1:28" x14ac:dyDescent="0.25">
      <c r="A3688" s="15">
        <v>60</v>
      </c>
      <c r="B3688" s="15">
        <v>87</v>
      </c>
      <c r="C3688" s="5" t="str">
        <f>VLOOKUP(A3688,'WinBUGS output'!A:C,3,FALSE)</f>
        <v>Behavioural activation (BA)</v>
      </c>
      <c r="D3688" s="5" t="str">
        <f>VLOOKUP(B3688,'WinBUGS output'!A:C,3,FALSE)</f>
        <v>Short-term psychodynamic psychotherapy individual + Any AD</v>
      </c>
      <c r="E3688" s="5" t="str">
        <f>FIXED('WinBUGS output'!N3687,2)</f>
        <v>1.09</v>
      </c>
      <c r="F3688" s="5" t="str">
        <f>FIXED('WinBUGS output'!M3687,2)</f>
        <v>-0.02</v>
      </c>
      <c r="G3688" s="5" t="str">
        <f>FIXED('WinBUGS output'!O3687,2)</f>
        <v>2.20</v>
      </c>
      <c r="H3688" s="38"/>
      <c r="I3688" s="38"/>
      <c r="J3688" s="38"/>
      <c r="X3688" s="5" t="str">
        <f t="shared" si="126"/>
        <v>Behavioural activation (BA)</v>
      </c>
      <c r="Y3688" s="5" t="str">
        <f t="shared" si="127"/>
        <v>Short-term psychodynamic psychotherapy individual + Any AD</v>
      </c>
      <c r="Z3688" s="5" t="str">
        <f>FIXED(EXP('WinBUGS output'!N3687),2)</f>
        <v>2.97</v>
      </c>
      <c r="AA3688" s="5" t="str">
        <f>FIXED(EXP('WinBUGS output'!M3687),2)</f>
        <v>0.98</v>
      </c>
      <c r="AB3688" s="5" t="str">
        <f>FIXED(EXP('WinBUGS output'!O3687),2)</f>
        <v>9.06</v>
      </c>
    </row>
    <row r="3689" spans="1:28" x14ac:dyDescent="0.25">
      <c r="A3689" s="15">
        <v>60</v>
      </c>
      <c r="B3689" s="15">
        <v>88</v>
      </c>
      <c r="C3689" s="5" t="str">
        <f>VLOOKUP(A3689,'WinBUGS output'!A:C,3,FALSE)</f>
        <v>Behavioural activation (BA)</v>
      </c>
      <c r="D3689" s="5" t="str">
        <f>VLOOKUP(B3689,'WinBUGS output'!A:C,3,FALSE)</f>
        <v>Short-term psychodynamic psychotherapy individual + any SSRI</v>
      </c>
      <c r="E3689" s="5" t="str">
        <f>FIXED('WinBUGS output'!N3688,2)</f>
        <v>1.07</v>
      </c>
      <c r="F3689" s="5" t="str">
        <f>FIXED('WinBUGS output'!M3688,2)</f>
        <v>-0.21</v>
      </c>
      <c r="G3689" s="5" t="str">
        <f>FIXED('WinBUGS output'!O3688,2)</f>
        <v>2.37</v>
      </c>
      <c r="H3689" s="38"/>
      <c r="I3689" s="38"/>
      <c r="J3689" s="38"/>
      <c r="X3689" s="5" t="str">
        <f t="shared" si="126"/>
        <v>Behavioural activation (BA)</v>
      </c>
      <c r="Y3689" s="5" t="str">
        <f t="shared" si="127"/>
        <v>Short-term psychodynamic psychotherapy individual + any SSRI</v>
      </c>
      <c r="Z3689" s="5" t="str">
        <f>FIXED(EXP('WinBUGS output'!N3688),2)</f>
        <v>2.92</v>
      </c>
      <c r="AA3689" s="5" t="str">
        <f>FIXED(EXP('WinBUGS output'!M3688),2)</f>
        <v>0.81</v>
      </c>
      <c r="AB3689" s="5" t="str">
        <f>FIXED(EXP('WinBUGS output'!O3688),2)</f>
        <v>10.70</v>
      </c>
    </row>
    <row r="3690" spans="1:28" x14ac:dyDescent="0.25">
      <c r="A3690" s="15">
        <v>60</v>
      </c>
      <c r="B3690" s="15">
        <v>89</v>
      </c>
      <c r="C3690" s="5" t="str">
        <f>VLOOKUP(A3690,'WinBUGS output'!A:C,3,FALSE)</f>
        <v>Behavioural activation (BA)</v>
      </c>
      <c r="D3690" s="5" t="str">
        <f>VLOOKUP(B3690,'WinBUGS output'!A:C,3,FALSE)</f>
        <v>CBT individual (over 15 sessions) + Pill placebo</v>
      </c>
      <c r="E3690" s="5" t="str">
        <f>FIXED('WinBUGS output'!N3689,2)</f>
        <v>-0.50</v>
      </c>
      <c r="F3690" s="5" t="str">
        <f>FIXED('WinBUGS output'!M3689,2)</f>
        <v>-2.01</v>
      </c>
      <c r="G3690" s="5" t="str">
        <f>FIXED('WinBUGS output'!O3689,2)</f>
        <v>0.91</v>
      </c>
      <c r="H3690" s="38"/>
      <c r="I3690" s="38"/>
      <c r="J3690" s="38"/>
      <c r="X3690" s="5" t="str">
        <f t="shared" si="126"/>
        <v>Behavioural activation (BA)</v>
      </c>
      <c r="Y3690" s="5" t="str">
        <f t="shared" si="127"/>
        <v>CBT individual (over 15 sessions) + Pill placebo</v>
      </c>
      <c r="Z3690" s="5" t="str">
        <f>FIXED(EXP('WinBUGS output'!N3689),2)</f>
        <v>0.60</v>
      </c>
      <c r="AA3690" s="5" t="str">
        <f>FIXED(EXP('WinBUGS output'!M3689),2)</f>
        <v>0.13</v>
      </c>
      <c r="AB3690" s="5" t="str">
        <f>FIXED(EXP('WinBUGS output'!O3689),2)</f>
        <v>2.48</v>
      </c>
    </row>
    <row r="3691" spans="1:28" x14ac:dyDescent="0.25">
      <c r="A3691" s="15">
        <v>60</v>
      </c>
      <c r="B3691" s="15">
        <v>90</v>
      </c>
      <c r="C3691" s="5" t="str">
        <f>VLOOKUP(A3691,'WinBUGS output'!A:C,3,FALSE)</f>
        <v>Behavioural activation (BA)</v>
      </c>
      <c r="D3691" s="5" t="str">
        <f>VLOOKUP(B3691,'WinBUGS output'!A:C,3,FALSE)</f>
        <v xml:space="preserve">Interpersonal psychotherapy (IPT) + Pill placebo </v>
      </c>
      <c r="E3691" s="5" t="str">
        <f>FIXED('WinBUGS output'!N3690,2)</f>
        <v>-0.33</v>
      </c>
      <c r="F3691" s="5" t="str">
        <f>FIXED('WinBUGS output'!M3690,2)</f>
        <v>-1.70</v>
      </c>
      <c r="G3691" s="5" t="str">
        <f>FIXED('WinBUGS output'!O3690,2)</f>
        <v>1.01</v>
      </c>
      <c r="H3691" s="38"/>
      <c r="I3691" s="38"/>
      <c r="J3691" s="38"/>
      <c r="X3691" s="5" t="str">
        <f t="shared" si="126"/>
        <v>Behavioural activation (BA)</v>
      </c>
      <c r="Y3691" s="5" t="str">
        <f t="shared" si="127"/>
        <v xml:space="preserve">Interpersonal psychotherapy (IPT) + Pill placebo </v>
      </c>
      <c r="Z3691" s="5" t="str">
        <f>FIXED(EXP('WinBUGS output'!N3690),2)</f>
        <v>0.72</v>
      </c>
      <c r="AA3691" s="5" t="str">
        <f>FIXED(EXP('WinBUGS output'!M3690),2)</f>
        <v>0.18</v>
      </c>
      <c r="AB3691" s="5" t="str">
        <f>FIXED(EXP('WinBUGS output'!O3690),2)</f>
        <v>2.75</v>
      </c>
    </row>
    <row r="3692" spans="1:28" x14ac:dyDescent="0.25">
      <c r="A3692" s="15">
        <v>60</v>
      </c>
      <c r="B3692" s="15">
        <v>91</v>
      </c>
      <c r="C3692" s="5" t="str">
        <f>VLOOKUP(A3692,'WinBUGS output'!A:C,3,FALSE)</f>
        <v>Behavioural activation (BA)</v>
      </c>
      <c r="D3692" s="5" t="str">
        <f>VLOOKUP(B3692,'WinBUGS output'!A:C,3,FALSE)</f>
        <v>Exercise + CBT individual (under 15 sessions)</v>
      </c>
      <c r="E3692" s="5" t="str">
        <f>FIXED('WinBUGS output'!N3691,2)</f>
        <v>0.24</v>
      </c>
      <c r="F3692" s="5" t="str">
        <f>FIXED('WinBUGS output'!M3691,2)</f>
        <v>-1.02</v>
      </c>
      <c r="G3692" s="5" t="str">
        <f>FIXED('WinBUGS output'!O3691,2)</f>
        <v>1.47</v>
      </c>
      <c r="H3692" s="38"/>
      <c r="I3692" s="38"/>
      <c r="J3692" s="38"/>
      <c r="X3692" s="5" t="str">
        <f t="shared" si="126"/>
        <v>Behavioural activation (BA)</v>
      </c>
      <c r="Y3692" s="5" t="str">
        <f t="shared" si="127"/>
        <v>Exercise + CBT individual (under 15 sessions)</v>
      </c>
      <c r="Z3692" s="5" t="str">
        <f>FIXED(EXP('WinBUGS output'!N3691),2)</f>
        <v>1.27</v>
      </c>
      <c r="AA3692" s="5" t="str">
        <f>FIXED(EXP('WinBUGS output'!M3691),2)</f>
        <v>0.36</v>
      </c>
      <c r="AB3692" s="5" t="str">
        <f>FIXED(EXP('WinBUGS output'!O3691),2)</f>
        <v>4.35</v>
      </c>
    </row>
    <row r="3693" spans="1:28" x14ac:dyDescent="0.25">
      <c r="A3693" s="15">
        <v>60</v>
      </c>
      <c r="B3693" s="15">
        <v>92</v>
      </c>
      <c r="C3693" s="5" t="str">
        <f>VLOOKUP(A3693,'WinBUGS output'!A:C,3,FALSE)</f>
        <v>Behavioural activation (BA)</v>
      </c>
      <c r="D3693" s="5" t="str">
        <f>VLOOKUP(B3693,'WinBUGS output'!A:C,3,FALSE)</f>
        <v>Exercise + Sertraline</v>
      </c>
      <c r="E3693" s="5" t="str">
        <f>FIXED('WinBUGS output'!N3692,2)</f>
        <v>0.36</v>
      </c>
      <c r="F3693" s="5" t="str">
        <f>FIXED('WinBUGS output'!M3692,2)</f>
        <v>-0.67</v>
      </c>
      <c r="G3693" s="5" t="str">
        <f>FIXED('WinBUGS output'!O3692,2)</f>
        <v>1.41</v>
      </c>
      <c r="H3693" s="38"/>
      <c r="I3693" s="38"/>
      <c r="J3693" s="38"/>
      <c r="X3693" s="5" t="str">
        <f t="shared" si="126"/>
        <v>Behavioural activation (BA)</v>
      </c>
      <c r="Y3693" s="5" t="str">
        <f t="shared" si="127"/>
        <v>Exercise + Sertraline</v>
      </c>
      <c r="Z3693" s="5" t="str">
        <f>FIXED(EXP('WinBUGS output'!N3692),2)</f>
        <v>1.43</v>
      </c>
      <c r="AA3693" s="5" t="str">
        <f>FIXED(EXP('WinBUGS output'!M3692),2)</f>
        <v>0.51</v>
      </c>
      <c r="AB3693" s="5" t="str">
        <f>FIXED(EXP('WinBUGS output'!O3692),2)</f>
        <v>4.09</v>
      </c>
    </row>
    <row r="3694" spans="1:28" x14ac:dyDescent="0.25">
      <c r="A3694" s="15">
        <v>61</v>
      </c>
      <c r="B3694" s="15">
        <v>62</v>
      </c>
      <c r="C3694" s="5" t="str">
        <f>VLOOKUP(A3694,'WinBUGS output'!A:C,3,FALSE)</f>
        <v>Behavioural activation (BA) + TAU</v>
      </c>
      <c r="D3694" s="5" t="str">
        <f>VLOOKUP(B3694,'WinBUGS output'!A:C,3,FALSE)</f>
        <v>Behavioural therapy (Lewinsohn 1976)</v>
      </c>
      <c r="E3694" s="5" t="str">
        <f>FIXED('WinBUGS output'!N3693,2)</f>
        <v>0.14</v>
      </c>
      <c r="F3694" s="5" t="str">
        <f>FIXED('WinBUGS output'!M3693,2)</f>
        <v>-0.78</v>
      </c>
      <c r="G3694" s="5" t="str">
        <f>FIXED('WinBUGS output'!O3693,2)</f>
        <v>1.35</v>
      </c>
      <c r="H3694" s="38"/>
      <c r="I3694" s="38"/>
      <c r="J3694" s="38"/>
      <c r="X3694" s="5" t="str">
        <f t="shared" si="126"/>
        <v>Behavioural activation (BA) + TAU</v>
      </c>
      <c r="Y3694" s="5" t="str">
        <f t="shared" si="127"/>
        <v>Behavioural therapy (Lewinsohn 1976)</v>
      </c>
      <c r="Z3694" s="5" t="str">
        <f>FIXED(EXP('WinBUGS output'!N3693),2)</f>
        <v>1.15</v>
      </c>
      <c r="AA3694" s="5" t="str">
        <f>FIXED(EXP('WinBUGS output'!M3693),2)</f>
        <v>0.46</v>
      </c>
      <c r="AB3694" s="5" t="str">
        <f>FIXED(EXP('WinBUGS output'!O3693),2)</f>
        <v>3.85</v>
      </c>
    </row>
    <row r="3695" spans="1:28" x14ac:dyDescent="0.25">
      <c r="A3695" s="15">
        <v>61</v>
      </c>
      <c r="B3695" s="15">
        <v>63</v>
      </c>
      <c r="C3695" s="5" t="str">
        <f>VLOOKUP(A3695,'WinBUGS output'!A:C,3,FALSE)</f>
        <v>Behavioural activation (BA) + TAU</v>
      </c>
      <c r="D3695" s="5" t="str">
        <f>VLOOKUP(B3695,'WinBUGS output'!A:C,3,FALSE)</f>
        <v>Coping with Depression course (individual)</v>
      </c>
      <c r="E3695" s="5" t="str">
        <f>FIXED('WinBUGS output'!N3694,2)</f>
        <v>0.00</v>
      </c>
      <c r="F3695" s="5" t="str">
        <f>FIXED('WinBUGS output'!M3694,2)</f>
        <v>-1.09</v>
      </c>
      <c r="G3695" s="5" t="str">
        <f>FIXED('WinBUGS output'!O3694,2)</f>
        <v>1.07</v>
      </c>
      <c r="H3695" s="38"/>
      <c r="I3695" s="38"/>
      <c r="J3695" s="38"/>
      <c r="X3695" s="5" t="str">
        <f t="shared" si="126"/>
        <v>Behavioural activation (BA) + TAU</v>
      </c>
      <c r="Y3695" s="5" t="str">
        <f t="shared" si="127"/>
        <v>Coping with Depression course (individual)</v>
      </c>
      <c r="Z3695" s="5" t="str">
        <f>FIXED(EXP('WinBUGS output'!N3694),2)</f>
        <v>1.00</v>
      </c>
      <c r="AA3695" s="5" t="str">
        <f>FIXED(EXP('WinBUGS output'!M3694),2)</f>
        <v>0.34</v>
      </c>
      <c r="AB3695" s="5" t="str">
        <f>FIXED(EXP('WinBUGS output'!O3694),2)</f>
        <v>2.92</v>
      </c>
    </row>
    <row r="3696" spans="1:28" x14ac:dyDescent="0.25">
      <c r="A3696" s="15">
        <v>61</v>
      </c>
      <c r="B3696" s="15">
        <v>64</v>
      </c>
      <c r="C3696" s="5" t="str">
        <f>VLOOKUP(A3696,'WinBUGS output'!A:C,3,FALSE)</f>
        <v>Behavioural activation (BA) + TAU</v>
      </c>
      <c r="D3696" s="5" t="str">
        <f>VLOOKUP(B3696,'WinBUGS output'!A:C,3,FALSE)</f>
        <v>CBT individual (under 15 sessions)</v>
      </c>
      <c r="E3696" s="5" t="str">
        <f>FIXED('WinBUGS output'!N3695,2)</f>
        <v>0.10</v>
      </c>
      <c r="F3696" s="5" t="str">
        <f>FIXED('WinBUGS output'!M3695,2)</f>
        <v>-1.03</v>
      </c>
      <c r="G3696" s="5" t="str">
        <f>FIXED('WinBUGS output'!O3695,2)</f>
        <v>1.16</v>
      </c>
      <c r="H3696" s="38"/>
      <c r="I3696" s="38"/>
      <c r="J3696" s="38"/>
      <c r="X3696" s="5" t="str">
        <f t="shared" si="126"/>
        <v>Behavioural activation (BA) + TAU</v>
      </c>
      <c r="Y3696" s="5" t="str">
        <f t="shared" si="127"/>
        <v>CBT individual (under 15 sessions)</v>
      </c>
      <c r="Z3696" s="5" t="str">
        <f>FIXED(EXP('WinBUGS output'!N3695),2)</f>
        <v>1.11</v>
      </c>
      <c r="AA3696" s="5" t="str">
        <f>FIXED(EXP('WinBUGS output'!M3695),2)</f>
        <v>0.36</v>
      </c>
      <c r="AB3696" s="5" t="str">
        <f>FIXED(EXP('WinBUGS output'!O3695),2)</f>
        <v>3.20</v>
      </c>
    </row>
    <row r="3697" spans="1:28" x14ac:dyDescent="0.25">
      <c r="A3697" s="15">
        <v>61</v>
      </c>
      <c r="B3697" s="15">
        <v>65</v>
      </c>
      <c r="C3697" s="5" t="str">
        <f>VLOOKUP(A3697,'WinBUGS output'!A:C,3,FALSE)</f>
        <v>Behavioural activation (BA) + TAU</v>
      </c>
      <c r="D3697" s="5" t="str">
        <f>VLOOKUP(B3697,'WinBUGS output'!A:C,3,FALSE)</f>
        <v>CBT individual (under 15 sessions) + TAU</v>
      </c>
      <c r="E3697" s="5" t="str">
        <f>FIXED('WinBUGS output'!N3696,2)</f>
        <v>0.17</v>
      </c>
      <c r="F3697" s="5" t="str">
        <f>FIXED('WinBUGS output'!M3696,2)</f>
        <v>-1.02</v>
      </c>
      <c r="G3697" s="5" t="str">
        <f>FIXED('WinBUGS output'!O3696,2)</f>
        <v>1.32</v>
      </c>
      <c r="H3697" s="38"/>
      <c r="I3697" s="38"/>
      <c r="J3697" s="38"/>
      <c r="X3697" s="5" t="str">
        <f t="shared" si="126"/>
        <v>Behavioural activation (BA) + TAU</v>
      </c>
      <c r="Y3697" s="5" t="str">
        <f t="shared" si="127"/>
        <v>CBT individual (under 15 sessions) + TAU</v>
      </c>
      <c r="Z3697" s="5" t="str">
        <f>FIXED(EXP('WinBUGS output'!N3696),2)</f>
        <v>1.18</v>
      </c>
      <c r="AA3697" s="5" t="str">
        <f>FIXED(EXP('WinBUGS output'!M3696),2)</f>
        <v>0.36</v>
      </c>
      <c r="AB3697" s="5" t="str">
        <f>FIXED(EXP('WinBUGS output'!O3696),2)</f>
        <v>3.75</v>
      </c>
    </row>
    <row r="3698" spans="1:28" x14ac:dyDescent="0.25">
      <c r="A3698" s="15">
        <v>61</v>
      </c>
      <c r="B3698" s="15">
        <v>66</v>
      </c>
      <c r="C3698" s="5" t="str">
        <f>VLOOKUP(A3698,'WinBUGS output'!A:C,3,FALSE)</f>
        <v>Behavioural activation (BA) + TAU</v>
      </c>
      <c r="D3698" s="5" t="str">
        <f>VLOOKUP(B3698,'WinBUGS output'!A:C,3,FALSE)</f>
        <v>CBT individual (over 15 sessions)</v>
      </c>
      <c r="E3698" s="5" t="str">
        <f>FIXED('WinBUGS output'!N3697,2)</f>
        <v>0.05</v>
      </c>
      <c r="F3698" s="5" t="str">
        <f>FIXED('WinBUGS output'!M3697,2)</f>
        <v>-1.06</v>
      </c>
      <c r="G3698" s="5" t="str">
        <f>FIXED('WinBUGS output'!O3697,2)</f>
        <v>1.07</v>
      </c>
      <c r="H3698" s="38"/>
      <c r="I3698" s="38"/>
      <c r="J3698" s="38"/>
      <c r="X3698" s="5" t="str">
        <f t="shared" si="126"/>
        <v>Behavioural activation (BA) + TAU</v>
      </c>
      <c r="Y3698" s="5" t="str">
        <f t="shared" si="127"/>
        <v>CBT individual (over 15 sessions)</v>
      </c>
      <c r="Z3698" s="5" t="str">
        <f>FIXED(EXP('WinBUGS output'!N3697),2)</f>
        <v>1.05</v>
      </c>
      <c r="AA3698" s="5" t="str">
        <f>FIXED(EXP('WinBUGS output'!M3697),2)</f>
        <v>0.35</v>
      </c>
      <c r="AB3698" s="5" t="str">
        <f>FIXED(EXP('WinBUGS output'!O3697),2)</f>
        <v>2.92</v>
      </c>
    </row>
    <row r="3699" spans="1:28" x14ac:dyDescent="0.25">
      <c r="A3699" s="15">
        <v>61</v>
      </c>
      <c r="B3699" s="15">
        <v>67</v>
      </c>
      <c r="C3699" s="5" t="str">
        <f>VLOOKUP(A3699,'WinBUGS output'!A:C,3,FALSE)</f>
        <v>Behavioural activation (BA) + TAU</v>
      </c>
      <c r="D3699" s="5" t="str">
        <f>VLOOKUP(B3699,'WinBUGS output'!A:C,3,FALSE)</f>
        <v>CBT individual (over 15 sessions) + TAU</v>
      </c>
      <c r="E3699" s="5" t="str">
        <f>FIXED('WinBUGS output'!N3698,2)</f>
        <v>0.02</v>
      </c>
      <c r="F3699" s="5" t="str">
        <f>FIXED('WinBUGS output'!M3698,2)</f>
        <v>-1.25</v>
      </c>
      <c r="G3699" s="5" t="str">
        <f>FIXED('WinBUGS output'!O3698,2)</f>
        <v>1.18</v>
      </c>
      <c r="H3699" s="38"/>
      <c r="I3699" s="38"/>
      <c r="J3699" s="38"/>
      <c r="X3699" s="5" t="str">
        <f t="shared" si="126"/>
        <v>Behavioural activation (BA) + TAU</v>
      </c>
      <c r="Y3699" s="5" t="str">
        <f t="shared" si="127"/>
        <v>CBT individual (over 15 sessions) + TAU</v>
      </c>
      <c r="Z3699" s="5" t="str">
        <f>FIXED(EXP('WinBUGS output'!N3698),2)</f>
        <v>1.02</v>
      </c>
      <c r="AA3699" s="5" t="str">
        <f>FIXED(EXP('WinBUGS output'!M3698),2)</f>
        <v>0.29</v>
      </c>
      <c r="AB3699" s="5" t="str">
        <f>FIXED(EXP('WinBUGS output'!O3698),2)</f>
        <v>3.27</v>
      </c>
    </row>
    <row r="3700" spans="1:28" x14ac:dyDescent="0.25">
      <c r="A3700" s="15">
        <v>61</v>
      </c>
      <c r="B3700" s="15">
        <v>68</v>
      </c>
      <c r="C3700" s="5" t="str">
        <f>VLOOKUP(A3700,'WinBUGS output'!A:C,3,FALSE)</f>
        <v>Behavioural activation (BA) + TAU</v>
      </c>
      <c r="D3700" s="5" t="str">
        <f>VLOOKUP(B3700,'WinBUGS output'!A:C,3,FALSE)</f>
        <v>Rational emotive behaviour therapy (REBT) individual</v>
      </c>
      <c r="E3700" s="5" t="str">
        <f>FIXED('WinBUGS output'!N3699,2)</f>
        <v>0.01</v>
      </c>
      <c r="F3700" s="5" t="str">
        <f>FIXED('WinBUGS output'!M3699,2)</f>
        <v>-1.24</v>
      </c>
      <c r="G3700" s="5" t="str">
        <f>FIXED('WinBUGS output'!O3699,2)</f>
        <v>1.16</v>
      </c>
      <c r="H3700" s="38"/>
      <c r="I3700" s="38"/>
      <c r="J3700" s="38"/>
      <c r="X3700" s="5" t="str">
        <f t="shared" si="126"/>
        <v>Behavioural activation (BA) + TAU</v>
      </c>
      <c r="Y3700" s="5" t="str">
        <f t="shared" si="127"/>
        <v>Rational emotive behaviour therapy (REBT) individual</v>
      </c>
      <c r="Z3700" s="5" t="str">
        <f>FIXED(EXP('WinBUGS output'!N3699),2)</f>
        <v>1.01</v>
      </c>
      <c r="AA3700" s="5" t="str">
        <f>FIXED(EXP('WinBUGS output'!M3699),2)</f>
        <v>0.29</v>
      </c>
      <c r="AB3700" s="5" t="str">
        <f>FIXED(EXP('WinBUGS output'!O3699),2)</f>
        <v>3.18</v>
      </c>
    </row>
    <row r="3701" spans="1:28" x14ac:dyDescent="0.25">
      <c r="A3701" s="15">
        <v>61</v>
      </c>
      <c r="B3701" s="15">
        <v>69</v>
      </c>
      <c r="C3701" s="5" t="str">
        <f>VLOOKUP(A3701,'WinBUGS output'!A:C,3,FALSE)</f>
        <v>Behavioural activation (BA) + TAU</v>
      </c>
      <c r="D3701" s="5" t="str">
        <f>VLOOKUP(B3701,'WinBUGS output'!A:C,3,FALSE)</f>
        <v>Third-wave cognitive therapy individual</v>
      </c>
      <c r="E3701" s="5" t="str">
        <f>FIXED('WinBUGS output'!N3700,2)</f>
        <v>-0.03</v>
      </c>
      <c r="F3701" s="5" t="str">
        <f>FIXED('WinBUGS output'!M3700,2)</f>
        <v>-1.22</v>
      </c>
      <c r="G3701" s="5" t="str">
        <f>FIXED('WinBUGS output'!O3700,2)</f>
        <v>1.06</v>
      </c>
      <c r="H3701" s="38"/>
      <c r="I3701" s="38"/>
      <c r="J3701" s="38"/>
      <c r="X3701" s="5" t="str">
        <f t="shared" si="126"/>
        <v>Behavioural activation (BA) + TAU</v>
      </c>
      <c r="Y3701" s="5" t="str">
        <f t="shared" si="127"/>
        <v>Third-wave cognitive therapy individual</v>
      </c>
      <c r="Z3701" s="5" t="str">
        <f>FIXED(EXP('WinBUGS output'!N3700),2)</f>
        <v>0.97</v>
      </c>
      <c r="AA3701" s="5" t="str">
        <f>FIXED(EXP('WinBUGS output'!M3700),2)</f>
        <v>0.30</v>
      </c>
      <c r="AB3701" s="5" t="str">
        <f>FIXED(EXP('WinBUGS output'!O3700),2)</f>
        <v>2.89</v>
      </c>
    </row>
    <row r="3702" spans="1:28" x14ac:dyDescent="0.25">
      <c r="A3702" s="15">
        <v>61</v>
      </c>
      <c r="B3702" s="15">
        <v>70</v>
      </c>
      <c r="C3702" s="5" t="str">
        <f>VLOOKUP(A3702,'WinBUGS output'!A:C,3,FALSE)</f>
        <v>Behavioural activation (BA) + TAU</v>
      </c>
      <c r="D3702" s="5" t="str">
        <f>VLOOKUP(B3702,'WinBUGS output'!A:C,3,FALSE)</f>
        <v>Third-wave cognitive therapy individual + TAU</v>
      </c>
      <c r="E3702" s="5" t="str">
        <f>FIXED('WinBUGS output'!N3701,2)</f>
        <v>0.00</v>
      </c>
      <c r="F3702" s="5" t="str">
        <f>FIXED('WinBUGS output'!M3701,2)</f>
        <v>-1.26</v>
      </c>
      <c r="G3702" s="5" t="str">
        <f>FIXED('WinBUGS output'!O3701,2)</f>
        <v>1.17</v>
      </c>
      <c r="H3702" s="38"/>
      <c r="I3702" s="38"/>
      <c r="J3702" s="38"/>
      <c r="X3702" s="5" t="str">
        <f t="shared" si="126"/>
        <v>Behavioural activation (BA) + TAU</v>
      </c>
      <c r="Y3702" s="5" t="str">
        <f t="shared" si="127"/>
        <v>Third-wave cognitive therapy individual + TAU</v>
      </c>
      <c r="Z3702" s="5" t="str">
        <f>FIXED(EXP('WinBUGS output'!N3701),2)</f>
        <v>1.00</v>
      </c>
      <c r="AA3702" s="5" t="str">
        <f>FIXED(EXP('WinBUGS output'!M3701),2)</f>
        <v>0.28</v>
      </c>
      <c r="AB3702" s="5" t="str">
        <f>FIXED(EXP('WinBUGS output'!O3701),2)</f>
        <v>3.22</v>
      </c>
    </row>
    <row r="3703" spans="1:28" x14ac:dyDescent="0.25">
      <c r="A3703" s="15">
        <v>61</v>
      </c>
      <c r="B3703" s="15">
        <v>71</v>
      </c>
      <c r="C3703" s="5" t="str">
        <f>VLOOKUP(A3703,'WinBUGS output'!A:C,3,FALSE)</f>
        <v>Behavioural activation (BA) + TAU</v>
      </c>
      <c r="D3703" s="5" t="str">
        <f>VLOOKUP(B3703,'WinBUGS output'!A:C,3,FALSE)</f>
        <v>CBT group (under 15 sessions)</v>
      </c>
      <c r="E3703" s="5" t="str">
        <f>FIXED('WinBUGS output'!N3702,2)</f>
        <v>0.28</v>
      </c>
      <c r="F3703" s="5" t="str">
        <f>FIXED('WinBUGS output'!M3702,2)</f>
        <v>-0.95</v>
      </c>
      <c r="G3703" s="5" t="str">
        <f>FIXED('WinBUGS output'!O3702,2)</f>
        <v>1.45</v>
      </c>
      <c r="H3703" s="38"/>
      <c r="I3703" s="38"/>
      <c r="J3703" s="38"/>
      <c r="X3703" s="5" t="str">
        <f t="shared" si="126"/>
        <v>Behavioural activation (BA) + TAU</v>
      </c>
      <c r="Y3703" s="5" t="str">
        <f t="shared" si="127"/>
        <v>CBT group (under 15 sessions)</v>
      </c>
      <c r="Z3703" s="5" t="str">
        <f>FIXED(EXP('WinBUGS output'!N3702),2)</f>
        <v>1.32</v>
      </c>
      <c r="AA3703" s="5" t="str">
        <f>FIXED(EXP('WinBUGS output'!M3702),2)</f>
        <v>0.39</v>
      </c>
      <c r="AB3703" s="5" t="str">
        <f>FIXED(EXP('WinBUGS output'!O3702),2)</f>
        <v>4.25</v>
      </c>
    </row>
    <row r="3704" spans="1:28" x14ac:dyDescent="0.25">
      <c r="A3704" s="15">
        <v>61</v>
      </c>
      <c r="B3704" s="15">
        <v>72</v>
      </c>
      <c r="C3704" s="5" t="str">
        <f>VLOOKUP(A3704,'WinBUGS output'!A:C,3,FALSE)</f>
        <v>Behavioural activation (BA) + TAU</v>
      </c>
      <c r="D3704" s="5" t="str">
        <f>VLOOKUP(B3704,'WinBUGS output'!A:C,3,FALSE)</f>
        <v>CBT group (under 15 sessions) + TAU</v>
      </c>
      <c r="E3704" s="5" t="str">
        <f>FIXED('WinBUGS output'!N3703,2)</f>
        <v>-0.44</v>
      </c>
      <c r="F3704" s="5" t="str">
        <f>FIXED('WinBUGS output'!M3703,2)</f>
        <v>-1.86</v>
      </c>
      <c r="G3704" s="5" t="str">
        <f>FIXED('WinBUGS output'!O3703,2)</f>
        <v>0.87</v>
      </c>
      <c r="H3704" s="38"/>
      <c r="I3704" s="38"/>
      <c r="J3704" s="38"/>
      <c r="X3704" s="5" t="str">
        <f t="shared" si="126"/>
        <v>Behavioural activation (BA) + TAU</v>
      </c>
      <c r="Y3704" s="5" t="str">
        <f t="shared" si="127"/>
        <v>CBT group (under 15 sessions) + TAU</v>
      </c>
      <c r="Z3704" s="5" t="str">
        <f>FIXED(EXP('WinBUGS output'!N3703),2)</f>
        <v>0.65</v>
      </c>
      <c r="AA3704" s="5" t="str">
        <f>FIXED(EXP('WinBUGS output'!M3703),2)</f>
        <v>0.16</v>
      </c>
      <c r="AB3704" s="5" t="str">
        <f>FIXED(EXP('WinBUGS output'!O3703),2)</f>
        <v>2.38</v>
      </c>
    </row>
    <row r="3705" spans="1:28" x14ac:dyDescent="0.25">
      <c r="A3705" s="15">
        <v>61</v>
      </c>
      <c r="B3705" s="15">
        <v>73</v>
      </c>
      <c r="C3705" s="5" t="str">
        <f>VLOOKUP(A3705,'WinBUGS output'!A:C,3,FALSE)</f>
        <v>Behavioural activation (BA) + TAU</v>
      </c>
      <c r="D3705" s="5" t="str">
        <f>VLOOKUP(B3705,'WinBUGS output'!A:C,3,FALSE)</f>
        <v>CBT group (over 15 sessions)</v>
      </c>
      <c r="E3705" s="5" t="str">
        <f>FIXED('WinBUGS output'!N3704,2)</f>
        <v>0.10</v>
      </c>
      <c r="F3705" s="5" t="str">
        <f>FIXED('WinBUGS output'!M3704,2)</f>
        <v>-1.22</v>
      </c>
      <c r="G3705" s="5" t="str">
        <f>FIXED('WinBUGS output'!O3704,2)</f>
        <v>1.36</v>
      </c>
      <c r="H3705" s="38"/>
      <c r="I3705" s="38"/>
      <c r="J3705" s="38"/>
      <c r="X3705" s="5" t="str">
        <f t="shared" si="126"/>
        <v>Behavioural activation (BA) + TAU</v>
      </c>
      <c r="Y3705" s="5" t="str">
        <f t="shared" si="127"/>
        <v>CBT group (over 15 sessions)</v>
      </c>
      <c r="Z3705" s="5" t="str">
        <f>FIXED(EXP('WinBUGS output'!N3704),2)</f>
        <v>1.10</v>
      </c>
      <c r="AA3705" s="5" t="str">
        <f>FIXED(EXP('WinBUGS output'!M3704),2)</f>
        <v>0.30</v>
      </c>
      <c r="AB3705" s="5" t="str">
        <f>FIXED(EXP('WinBUGS output'!O3704),2)</f>
        <v>3.89</v>
      </c>
    </row>
    <row r="3706" spans="1:28" x14ac:dyDescent="0.25">
      <c r="A3706" s="15">
        <v>61</v>
      </c>
      <c r="B3706" s="15">
        <v>74</v>
      </c>
      <c r="C3706" s="5" t="str">
        <f>VLOOKUP(A3706,'WinBUGS output'!A:C,3,FALSE)</f>
        <v>Behavioural activation (BA) + TAU</v>
      </c>
      <c r="D3706" s="5" t="str">
        <f>VLOOKUP(B3706,'WinBUGS output'!A:C,3,FALSE)</f>
        <v>Coping with Depression course (group)</v>
      </c>
      <c r="E3706" s="5" t="str">
        <f>FIXED('WinBUGS output'!N3705,2)</f>
        <v>0.14</v>
      </c>
      <c r="F3706" s="5" t="str">
        <f>FIXED('WinBUGS output'!M3705,2)</f>
        <v>-1.11</v>
      </c>
      <c r="G3706" s="5" t="str">
        <f>FIXED('WinBUGS output'!O3705,2)</f>
        <v>1.32</v>
      </c>
      <c r="H3706" s="38"/>
      <c r="I3706" s="38"/>
      <c r="J3706" s="38"/>
      <c r="X3706" s="5" t="str">
        <f t="shared" si="126"/>
        <v>Behavioural activation (BA) + TAU</v>
      </c>
      <c r="Y3706" s="5" t="str">
        <f t="shared" si="127"/>
        <v>Coping with Depression course (group)</v>
      </c>
      <c r="Z3706" s="5" t="str">
        <f>FIXED(EXP('WinBUGS output'!N3705),2)</f>
        <v>1.15</v>
      </c>
      <c r="AA3706" s="5" t="str">
        <f>FIXED(EXP('WinBUGS output'!M3705),2)</f>
        <v>0.33</v>
      </c>
      <c r="AB3706" s="5" t="str">
        <f>FIXED(EXP('WinBUGS output'!O3705),2)</f>
        <v>3.75</v>
      </c>
    </row>
    <row r="3707" spans="1:28" x14ac:dyDescent="0.25">
      <c r="A3707" s="15">
        <v>61</v>
      </c>
      <c r="B3707" s="15">
        <v>75</v>
      </c>
      <c r="C3707" s="5" t="str">
        <f>VLOOKUP(A3707,'WinBUGS output'!A:C,3,FALSE)</f>
        <v>Behavioural activation (BA) + TAU</v>
      </c>
      <c r="D3707" s="5" t="str">
        <f>VLOOKUP(B3707,'WinBUGS output'!A:C,3,FALSE)</f>
        <v>Coping with Depression course (group) + TAU</v>
      </c>
      <c r="E3707" s="5" t="str">
        <f>FIXED('WinBUGS output'!N3706,2)</f>
        <v>0.42</v>
      </c>
      <c r="F3707" s="5" t="str">
        <f>FIXED('WinBUGS output'!M3706,2)</f>
        <v>-0.87</v>
      </c>
      <c r="G3707" s="5" t="str">
        <f>FIXED('WinBUGS output'!O3706,2)</f>
        <v>1.70</v>
      </c>
      <c r="H3707" s="38"/>
      <c r="I3707" s="38"/>
      <c r="J3707" s="38"/>
      <c r="X3707" s="5" t="str">
        <f t="shared" si="126"/>
        <v>Behavioural activation (BA) + TAU</v>
      </c>
      <c r="Y3707" s="5" t="str">
        <f t="shared" si="127"/>
        <v>Coping with Depression course (group) + TAU</v>
      </c>
      <c r="Z3707" s="5" t="str">
        <f>FIXED(EXP('WinBUGS output'!N3706),2)</f>
        <v>1.52</v>
      </c>
      <c r="AA3707" s="5" t="str">
        <f>FIXED(EXP('WinBUGS output'!M3706),2)</f>
        <v>0.42</v>
      </c>
      <c r="AB3707" s="5" t="str">
        <f>FIXED(EXP('WinBUGS output'!O3706),2)</f>
        <v>5.49</v>
      </c>
    </row>
    <row r="3708" spans="1:28" x14ac:dyDescent="0.25">
      <c r="A3708" s="15">
        <v>61</v>
      </c>
      <c r="B3708" s="15">
        <v>76</v>
      </c>
      <c r="C3708" s="5" t="str">
        <f>VLOOKUP(A3708,'WinBUGS output'!A:C,3,FALSE)</f>
        <v>Behavioural activation (BA) + TAU</v>
      </c>
      <c r="D3708" s="5" t="str">
        <f>VLOOKUP(B3708,'WinBUGS output'!A:C,3,FALSE)</f>
        <v>Rational emotive behaviour therapy (REBT) group</v>
      </c>
      <c r="E3708" s="5" t="str">
        <f>FIXED('WinBUGS output'!N3707,2)</f>
        <v>-0.15</v>
      </c>
      <c r="F3708" s="5" t="str">
        <f>FIXED('WinBUGS output'!M3707,2)</f>
        <v>-1.61</v>
      </c>
      <c r="G3708" s="5" t="str">
        <f>FIXED('WinBUGS output'!O3707,2)</f>
        <v>1.18</v>
      </c>
      <c r="H3708" s="38"/>
      <c r="I3708" s="38"/>
      <c r="J3708" s="38"/>
      <c r="X3708" s="5" t="str">
        <f t="shared" si="126"/>
        <v>Behavioural activation (BA) + TAU</v>
      </c>
      <c r="Y3708" s="5" t="str">
        <f t="shared" si="127"/>
        <v>Rational emotive behaviour therapy (REBT) group</v>
      </c>
      <c r="Z3708" s="5" t="str">
        <f>FIXED(EXP('WinBUGS output'!N3707),2)</f>
        <v>0.86</v>
      </c>
      <c r="AA3708" s="5" t="str">
        <f>FIXED(EXP('WinBUGS output'!M3707),2)</f>
        <v>0.20</v>
      </c>
      <c r="AB3708" s="5" t="str">
        <f>FIXED(EXP('WinBUGS output'!O3707),2)</f>
        <v>3.24</v>
      </c>
    </row>
    <row r="3709" spans="1:28" x14ac:dyDescent="0.25">
      <c r="A3709" s="15">
        <v>61</v>
      </c>
      <c r="B3709" s="15">
        <v>77</v>
      </c>
      <c r="C3709" s="5" t="str">
        <f>VLOOKUP(A3709,'WinBUGS output'!A:C,3,FALSE)</f>
        <v>Behavioural activation (BA) + TAU</v>
      </c>
      <c r="D3709" s="5" t="str">
        <f>VLOOKUP(B3709,'WinBUGS output'!A:C,3,FALSE)</f>
        <v>Third-wave cognitive therapy group</v>
      </c>
      <c r="E3709" s="5" t="str">
        <f>FIXED('WinBUGS output'!N3708,2)</f>
        <v>0.30</v>
      </c>
      <c r="F3709" s="5" t="str">
        <f>FIXED('WinBUGS output'!M3708,2)</f>
        <v>-1.00</v>
      </c>
      <c r="G3709" s="5" t="str">
        <f>FIXED('WinBUGS output'!O3708,2)</f>
        <v>1.59</v>
      </c>
      <c r="H3709" s="38"/>
      <c r="I3709" s="38"/>
      <c r="J3709" s="38"/>
      <c r="X3709" s="5" t="str">
        <f t="shared" si="126"/>
        <v>Behavioural activation (BA) + TAU</v>
      </c>
      <c r="Y3709" s="5" t="str">
        <f t="shared" si="127"/>
        <v>Third-wave cognitive therapy group</v>
      </c>
      <c r="Z3709" s="5" t="str">
        <f>FIXED(EXP('WinBUGS output'!N3708),2)</f>
        <v>1.35</v>
      </c>
      <c r="AA3709" s="5" t="str">
        <f>FIXED(EXP('WinBUGS output'!M3708),2)</f>
        <v>0.37</v>
      </c>
      <c r="AB3709" s="5" t="str">
        <f>FIXED(EXP('WinBUGS output'!O3708),2)</f>
        <v>4.90</v>
      </c>
    </row>
    <row r="3710" spans="1:28" x14ac:dyDescent="0.25">
      <c r="A3710" s="15">
        <v>61</v>
      </c>
      <c r="B3710" s="15">
        <v>78</v>
      </c>
      <c r="C3710" s="5" t="str">
        <f>VLOOKUP(A3710,'WinBUGS output'!A:C,3,FALSE)</f>
        <v>Behavioural activation (BA) + TAU</v>
      </c>
      <c r="D3710" s="5" t="str">
        <f>VLOOKUP(B3710,'WinBUGS output'!A:C,3,FALSE)</f>
        <v>Third-wave cognitive therapy group + TAU</v>
      </c>
      <c r="E3710" s="5" t="str">
        <f>FIXED('WinBUGS output'!N3709,2)</f>
        <v>-0.03</v>
      </c>
      <c r="F3710" s="5" t="str">
        <f>FIXED('WinBUGS output'!M3709,2)</f>
        <v>-1.44</v>
      </c>
      <c r="G3710" s="5" t="str">
        <f>FIXED('WinBUGS output'!O3709,2)</f>
        <v>1.28</v>
      </c>
      <c r="H3710" s="38"/>
      <c r="I3710" s="38"/>
      <c r="J3710" s="38"/>
      <c r="X3710" s="5" t="str">
        <f t="shared" si="126"/>
        <v>Behavioural activation (BA) + TAU</v>
      </c>
      <c r="Y3710" s="5" t="str">
        <f t="shared" si="127"/>
        <v>Third-wave cognitive therapy group + TAU</v>
      </c>
      <c r="Z3710" s="5" t="str">
        <f>FIXED(EXP('WinBUGS output'!N3709),2)</f>
        <v>0.97</v>
      </c>
      <c r="AA3710" s="5" t="str">
        <f>FIXED(EXP('WinBUGS output'!M3709),2)</f>
        <v>0.24</v>
      </c>
      <c r="AB3710" s="5" t="str">
        <f>FIXED(EXP('WinBUGS output'!O3709),2)</f>
        <v>3.60</v>
      </c>
    </row>
    <row r="3711" spans="1:28" x14ac:dyDescent="0.25">
      <c r="A3711" s="15">
        <v>61</v>
      </c>
      <c r="B3711" s="15">
        <v>79</v>
      </c>
      <c r="C3711" s="5" t="str">
        <f>VLOOKUP(A3711,'WinBUGS output'!A:C,3,FALSE)</f>
        <v>Behavioural activation (BA) + TAU</v>
      </c>
      <c r="D3711" s="5" t="str">
        <f>VLOOKUP(B3711,'WinBUGS output'!A:C,3,FALSE)</f>
        <v>CBT individual (over 15 sessions) + any AD</v>
      </c>
      <c r="E3711" s="5" t="str">
        <f>FIXED('WinBUGS output'!N3710,2)</f>
        <v>0.52</v>
      </c>
      <c r="F3711" s="5" t="str">
        <f>FIXED('WinBUGS output'!M3710,2)</f>
        <v>-0.92</v>
      </c>
      <c r="G3711" s="5" t="str">
        <f>FIXED('WinBUGS output'!O3710,2)</f>
        <v>1.94</v>
      </c>
      <c r="H3711" s="38"/>
      <c r="I3711" s="38"/>
      <c r="J3711" s="38"/>
      <c r="X3711" s="5" t="str">
        <f t="shared" si="126"/>
        <v>Behavioural activation (BA) + TAU</v>
      </c>
      <c r="Y3711" s="5" t="str">
        <f t="shared" si="127"/>
        <v>CBT individual (over 15 sessions) + any AD</v>
      </c>
      <c r="Z3711" s="5" t="str">
        <f>FIXED(EXP('WinBUGS output'!N3710),2)</f>
        <v>1.68</v>
      </c>
      <c r="AA3711" s="5" t="str">
        <f>FIXED(EXP('WinBUGS output'!M3710),2)</f>
        <v>0.40</v>
      </c>
      <c r="AB3711" s="5" t="str">
        <f>FIXED(EXP('WinBUGS output'!O3710),2)</f>
        <v>6.94</v>
      </c>
    </row>
    <row r="3712" spans="1:28" x14ac:dyDescent="0.25">
      <c r="A3712" s="15">
        <v>61</v>
      </c>
      <c r="B3712" s="15">
        <v>80</v>
      </c>
      <c r="C3712" s="5" t="str">
        <f>VLOOKUP(A3712,'WinBUGS output'!A:C,3,FALSE)</f>
        <v>Behavioural activation (BA) + TAU</v>
      </c>
      <c r="D3712" s="5" t="str">
        <f>VLOOKUP(B3712,'WinBUGS output'!A:C,3,FALSE)</f>
        <v>CBT individual (over 15 sessions) + any TCA</v>
      </c>
      <c r="E3712" s="5" t="str">
        <f>FIXED('WinBUGS output'!N3711,2)</f>
        <v>0.42</v>
      </c>
      <c r="F3712" s="5" t="str">
        <f>FIXED('WinBUGS output'!M3711,2)</f>
        <v>-0.91</v>
      </c>
      <c r="G3712" s="5" t="str">
        <f>FIXED('WinBUGS output'!O3711,2)</f>
        <v>1.69</v>
      </c>
      <c r="H3712" s="38"/>
      <c r="I3712" s="38"/>
      <c r="J3712" s="38"/>
      <c r="X3712" s="5" t="str">
        <f t="shared" si="126"/>
        <v>Behavioural activation (BA) + TAU</v>
      </c>
      <c r="Y3712" s="5" t="str">
        <f t="shared" si="127"/>
        <v>CBT individual (over 15 sessions) + any TCA</v>
      </c>
      <c r="Z3712" s="5" t="str">
        <f>FIXED(EXP('WinBUGS output'!N3711),2)</f>
        <v>1.53</v>
      </c>
      <c r="AA3712" s="5" t="str">
        <f>FIXED(EXP('WinBUGS output'!M3711),2)</f>
        <v>0.40</v>
      </c>
      <c r="AB3712" s="5" t="str">
        <f>FIXED(EXP('WinBUGS output'!O3711),2)</f>
        <v>5.42</v>
      </c>
    </row>
    <row r="3713" spans="1:28" x14ac:dyDescent="0.25">
      <c r="A3713" s="15">
        <v>61</v>
      </c>
      <c r="B3713" s="15">
        <v>81</v>
      </c>
      <c r="C3713" s="5" t="str">
        <f>VLOOKUP(A3713,'WinBUGS output'!A:C,3,FALSE)</f>
        <v>Behavioural activation (BA) + TAU</v>
      </c>
      <c r="D3713" s="5" t="str">
        <f>VLOOKUP(B3713,'WinBUGS output'!A:C,3,FALSE)</f>
        <v>CBT individual (over 15 sessions) + imipramine</v>
      </c>
      <c r="E3713" s="5" t="str">
        <f>FIXED('WinBUGS output'!N3712,2)</f>
        <v>0.41</v>
      </c>
      <c r="F3713" s="5" t="str">
        <f>FIXED('WinBUGS output'!M3712,2)</f>
        <v>-0.98</v>
      </c>
      <c r="G3713" s="5" t="str">
        <f>FIXED('WinBUGS output'!O3712,2)</f>
        <v>1.72</v>
      </c>
      <c r="H3713" s="38"/>
      <c r="I3713" s="38"/>
      <c r="J3713" s="38"/>
      <c r="X3713" s="5" t="str">
        <f t="shared" si="126"/>
        <v>Behavioural activation (BA) + TAU</v>
      </c>
      <c r="Y3713" s="5" t="str">
        <f t="shared" si="127"/>
        <v>CBT individual (over 15 sessions) + imipramine</v>
      </c>
      <c r="Z3713" s="5" t="str">
        <f>FIXED(EXP('WinBUGS output'!N3712),2)</f>
        <v>1.50</v>
      </c>
      <c r="AA3713" s="5" t="str">
        <f>FIXED(EXP('WinBUGS output'!M3712),2)</f>
        <v>0.37</v>
      </c>
      <c r="AB3713" s="5" t="str">
        <f>FIXED(EXP('WinBUGS output'!O3712),2)</f>
        <v>5.60</v>
      </c>
    </row>
    <row r="3714" spans="1:28" x14ac:dyDescent="0.25">
      <c r="A3714" s="15">
        <v>61</v>
      </c>
      <c r="B3714" s="15">
        <v>82</v>
      </c>
      <c r="C3714" s="5" t="str">
        <f>VLOOKUP(A3714,'WinBUGS output'!A:C,3,FALSE)</f>
        <v>Behavioural activation (BA) + TAU</v>
      </c>
      <c r="D3714" s="5" t="str">
        <f>VLOOKUP(B3714,'WinBUGS output'!A:C,3,FALSE)</f>
        <v>CBT group (under 15 sessions) + imipramine</v>
      </c>
      <c r="E3714" s="5" t="str">
        <f>FIXED('WinBUGS output'!N3713,2)</f>
        <v>1.27</v>
      </c>
      <c r="F3714" s="5" t="str">
        <f>FIXED('WinBUGS output'!M3713,2)</f>
        <v>-0.52</v>
      </c>
      <c r="G3714" s="5" t="str">
        <f>FIXED('WinBUGS output'!O3713,2)</f>
        <v>3.04</v>
      </c>
      <c r="H3714" s="38"/>
      <c r="I3714" s="38"/>
      <c r="J3714" s="38"/>
      <c r="X3714" s="5" t="str">
        <f t="shared" si="126"/>
        <v>Behavioural activation (BA) + TAU</v>
      </c>
      <c r="Y3714" s="5" t="str">
        <f t="shared" si="127"/>
        <v>CBT group (under 15 sessions) + imipramine</v>
      </c>
      <c r="Z3714" s="5" t="str">
        <f>FIXED(EXP('WinBUGS output'!N3713),2)</f>
        <v>3.55</v>
      </c>
      <c r="AA3714" s="5" t="str">
        <f>FIXED(EXP('WinBUGS output'!M3713),2)</f>
        <v>0.60</v>
      </c>
      <c r="AB3714" s="5" t="str">
        <f>FIXED(EXP('WinBUGS output'!O3713),2)</f>
        <v>20.82</v>
      </c>
    </row>
    <row r="3715" spans="1:28" x14ac:dyDescent="0.25">
      <c r="A3715" s="15">
        <v>61</v>
      </c>
      <c r="B3715" s="15">
        <v>83</v>
      </c>
      <c r="C3715" s="5" t="str">
        <f>VLOOKUP(A3715,'WinBUGS output'!A:C,3,FALSE)</f>
        <v>Behavioural activation (BA) + TAU</v>
      </c>
      <c r="D3715" s="5" t="str">
        <f>VLOOKUP(B3715,'WinBUGS output'!A:C,3,FALSE)</f>
        <v>Problem solving individual + any SSRI</v>
      </c>
      <c r="E3715" s="5" t="str">
        <f>FIXED('WinBUGS output'!N3714,2)</f>
        <v>-0.40</v>
      </c>
      <c r="F3715" s="5" t="str">
        <f>FIXED('WinBUGS output'!M3714,2)</f>
        <v>-2.15</v>
      </c>
      <c r="G3715" s="5" t="str">
        <f>FIXED('WinBUGS output'!O3714,2)</f>
        <v>1.27</v>
      </c>
      <c r="H3715" s="38"/>
      <c r="I3715" s="38"/>
      <c r="J3715" s="38"/>
      <c r="X3715" s="5" t="str">
        <f t="shared" si="126"/>
        <v>Behavioural activation (BA) + TAU</v>
      </c>
      <c r="Y3715" s="5" t="str">
        <f t="shared" si="127"/>
        <v>Problem solving individual + any SSRI</v>
      </c>
      <c r="Z3715" s="5" t="str">
        <f>FIXED(EXP('WinBUGS output'!N3714),2)</f>
        <v>0.67</v>
      </c>
      <c r="AA3715" s="5" t="str">
        <f>FIXED(EXP('WinBUGS output'!M3714),2)</f>
        <v>0.12</v>
      </c>
      <c r="AB3715" s="5" t="str">
        <f>FIXED(EXP('WinBUGS output'!O3714),2)</f>
        <v>3.56</v>
      </c>
    </row>
    <row r="3716" spans="1:28" x14ac:dyDescent="0.25">
      <c r="A3716" s="15">
        <v>61</v>
      </c>
      <c r="B3716" s="15">
        <v>84</v>
      </c>
      <c r="C3716" s="5" t="str">
        <f>VLOOKUP(A3716,'WinBUGS output'!A:C,3,FALSE)</f>
        <v>Behavioural activation (BA) + TAU</v>
      </c>
      <c r="D3716" s="5" t="str">
        <f>VLOOKUP(B3716,'WinBUGS output'!A:C,3,FALSE)</f>
        <v>Supportive psychotherapy + any SSRI</v>
      </c>
      <c r="E3716" s="5" t="str">
        <f>FIXED('WinBUGS output'!N3715,2)</f>
        <v>0.34</v>
      </c>
      <c r="F3716" s="5" t="str">
        <f>FIXED('WinBUGS output'!M3715,2)</f>
        <v>-1.79</v>
      </c>
      <c r="G3716" s="5" t="str">
        <f>FIXED('WinBUGS output'!O3715,2)</f>
        <v>2.39</v>
      </c>
      <c r="H3716" s="38"/>
      <c r="I3716" s="38"/>
      <c r="J3716" s="38"/>
      <c r="X3716" s="5" t="str">
        <f t="shared" si="126"/>
        <v>Behavioural activation (BA) + TAU</v>
      </c>
      <c r="Y3716" s="5" t="str">
        <f t="shared" si="127"/>
        <v>Supportive psychotherapy + any SSRI</v>
      </c>
      <c r="Z3716" s="5" t="str">
        <f>FIXED(EXP('WinBUGS output'!N3715),2)</f>
        <v>1.41</v>
      </c>
      <c r="AA3716" s="5" t="str">
        <f>FIXED(EXP('WinBUGS output'!M3715),2)</f>
        <v>0.17</v>
      </c>
      <c r="AB3716" s="5" t="str">
        <f>FIXED(EXP('WinBUGS output'!O3715),2)</f>
        <v>10.96</v>
      </c>
    </row>
    <row r="3717" spans="1:28" x14ac:dyDescent="0.25">
      <c r="A3717" s="15">
        <v>61</v>
      </c>
      <c r="B3717" s="15">
        <v>85</v>
      </c>
      <c r="C3717" s="5" t="str">
        <f>VLOOKUP(A3717,'WinBUGS output'!A:C,3,FALSE)</f>
        <v>Behavioural activation (BA) + TAU</v>
      </c>
      <c r="D3717" s="5" t="str">
        <f>VLOOKUP(B3717,'WinBUGS output'!A:C,3,FALSE)</f>
        <v>Interpersonal psychotherapy (IPT) + any AD</v>
      </c>
      <c r="E3717" s="5" t="str">
        <f>FIXED('WinBUGS output'!N3716,2)</f>
        <v>0.20</v>
      </c>
      <c r="F3717" s="5" t="str">
        <f>FIXED('WinBUGS output'!M3716,2)</f>
        <v>-1.43</v>
      </c>
      <c r="G3717" s="5" t="str">
        <f>FIXED('WinBUGS output'!O3716,2)</f>
        <v>1.75</v>
      </c>
      <c r="H3717" s="38"/>
      <c r="I3717" s="38"/>
      <c r="J3717" s="38"/>
      <c r="X3717" s="5" t="str">
        <f t="shared" ref="X3717:X3780" si="128">C3717</f>
        <v>Behavioural activation (BA) + TAU</v>
      </c>
      <c r="Y3717" s="5" t="str">
        <f t="shared" ref="Y3717:Y3780" si="129">D3717</f>
        <v>Interpersonal psychotherapy (IPT) + any AD</v>
      </c>
      <c r="Z3717" s="5" t="str">
        <f>FIXED(EXP('WinBUGS output'!N3716),2)</f>
        <v>1.22</v>
      </c>
      <c r="AA3717" s="5" t="str">
        <f>FIXED(EXP('WinBUGS output'!M3716),2)</f>
        <v>0.24</v>
      </c>
      <c r="AB3717" s="5" t="str">
        <f>FIXED(EXP('WinBUGS output'!O3716),2)</f>
        <v>5.77</v>
      </c>
    </row>
    <row r="3718" spans="1:28" x14ac:dyDescent="0.25">
      <c r="A3718" s="15">
        <v>61</v>
      </c>
      <c r="B3718" s="15">
        <v>86</v>
      </c>
      <c r="C3718" s="5" t="str">
        <f>VLOOKUP(A3718,'WinBUGS output'!A:C,3,FALSE)</f>
        <v>Behavioural activation (BA) + TAU</v>
      </c>
      <c r="D3718" s="5" t="str">
        <f>VLOOKUP(B3718,'WinBUGS output'!A:C,3,FALSE)</f>
        <v>Interpersonal psychotherapy (IPT) + imipramine</v>
      </c>
      <c r="E3718" s="5" t="str">
        <f>FIXED('WinBUGS output'!N3717,2)</f>
        <v>0.09</v>
      </c>
      <c r="F3718" s="5" t="str">
        <f>FIXED('WinBUGS output'!M3717,2)</f>
        <v>-1.66</v>
      </c>
      <c r="G3718" s="5" t="str">
        <f>FIXED('WinBUGS output'!O3717,2)</f>
        <v>1.75</v>
      </c>
      <c r="H3718" s="38"/>
      <c r="I3718" s="38"/>
      <c r="J3718" s="38"/>
      <c r="X3718" s="5" t="str">
        <f t="shared" si="128"/>
        <v>Behavioural activation (BA) + TAU</v>
      </c>
      <c r="Y3718" s="5" t="str">
        <f t="shared" si="129"/>
        <v>Interpersonal psychotherapy (IPT) + imipramine</v>
      </c>
      <c r="Z3718" s="5" t="str">
        <f>FIXED(EXP('WinBUGS output'!N3717),2)</f>
        <v>1.09</v>
      </c>
      <c r="AA3718" s="5" t="str">
        <f>FIXED(EXP('WinBUGS output'!M3717),2)</f>
        <v>0.19</v>
      </c>
      <c r="AB3718" s="5" t="str">
        <f>FIXED(EXP('WinBUGS output'!O3717),2)</f>
        <v>5.78</v>
      </c>
    </row>
    <row r="3719" spans="1:28" x14ac:dyDescent="0.25">
      <c r="A3719" s="15">
        <v>61</v>
      </c>
      <c r="B3719" s="15">
        <v>87</v>
      </c>
      <c r="C3719" s="5" t="str">
        <f>VLOOKUP(A3719,'WinBUGS output'!A:C,3,FALSE)</f>
        <v>Behavioural activation (BA) + TAU</v>
      </c>
      <c r="D3719" s="5" t="str">
        <f>VLOOKUP(B3719,'WinBUGS output'!A:C,3,FALSE)</f>
        <v>Short-term psychodynamic psychotherapy individual + Any AD</v>
      </c>
      <c r="E3719" s="5" t="str">
        <f>FIXED('WinBUGS output'!N3718,2)</f>
        <v>0.84</v>
      </c>
      <c r="F3719" s="5" t="str">
        <f>FIXED('WinBUGS output'!M3718,2)</f>
        <v>-0.49</v>
      </c>
      <c r="G3719" s="5" t="str">
        <f>FIXED('WinBUGS output'!O3718,2)</f>
        <v>2.12</v>
      </c>
      <c r="H3719" s="38"/>
      <c r="I3719" s="38"/>
      <c r="J3719" s="38"/>
      <c r="X3719" s="5" t="str">
        <f t="shared" si="128"/>
        <v>Behavioural activation (BA) + TAU</v>
      </c>
      <c r="Y3719" s="5" t="str">
        <f t="shared" si="129"/>
        <v>Short-term psychodynamic psychotherapy individual + Any AD</v>
      </c>
      <c r="Z3719" s="5" t="str">
        <f>FIXED(EXP('WinBUGS output'!N3718),2)</f>
        <v>2.32</v>
      </c>
      <c r="AA3719" s="5" t="str">
        <f>FIXED(EXP('WinBUGS output'!M3718),2)</f>
        <v>0.61</v>
      </c>
      <c r="AB3719" s="5" t="str">
        <f>FIXED(EXP('WinBUGS output'!O3718),2)</f>
        <v>8.36</v>
      </c>
    </row>
    <row r="3720" spans="1:28" x14ac:dyDescent="0.25">
      <c r="A3720" s="15">
        <v>61</v>
      </c>
      <c r="B3720" s="15">
        <v>88</v>
      </c>
      <c r="C3720" s="5" t="str">
        <f>VLOOKUP(A3720,'WinBUGS output'!A:C,3,FALSE)</f>
        <v>Behavioural activation (BA) + TAU</v>
      </c>
      <c r="D3720" s="5" t="str">
        <f>VLOOKUP(B3720,'WinBUGS output'!A:C,3,FALSE)</f>
        <v>Short-term psychodynamic psychotherapy individual + any SSRI</v>
      </c>
      <c r="E3720" s="5" t="str">
        <f>FIXED('WinBUGS output'!N3719,2)</f>
        <v>0.82</v>
      </c>
      <c r="F3720" s="5" t="str">
        <f>FIXED('WinBUGS output'!M3719,2)</f>
        <v>-0.66</v>
      </c>
      <c r="G3720" s="5" t="str">
        <f>FIXED('WinBUGS output'!O3719,2)</f>
        <v>2.28</v>
      </c>
      <c r="H3720" s="38"/>
      <c r="I3720" s="38"/>
      <c r="J3720" s="38"/>
      <c r="X3720" s="5" t="str">
        <f t="shared" si="128"/>
        <v>Behavioural activation (BA) + TAU</v>
      </c>
      <c r="Y3720" s="5" t="str">
        <f t="shared" si="129"/>
        <v>Short-term psychodynamic psychotherapy individual + any SSRI</v>
      </c>
      <c r="Z3720" s="5" t="str">
        <f>FIXED(EXP('WinBUGS output'!N3719),2)</f>
        <v>2.27</v>
      </c>
      <c r="AA3720" s="5" t="str">
        <f>FIXED(EXP('WinBUGS output'!M3719),2)</f>
        <v>0.52</v>
      </c>
      <c r="AB3720" s="5" t="str">
        <f>FIXED(EXP('WinBUGS output'!O3719),2)</f>
        <v>9.73</v>
      </c>
    </row>
    <row r="3721" spans="1:28" x14ac:dyDescent="0.25">
      <c r="A3721" s="15">
        <v>61</v>
      </c>
      <c r="B3721" s="15">
        <v>89</v>
      </c>
      <c r="C3721" s="5" t="str">
        <f>VLOOKUP(A3721,'WinBUGS output'!A:C,3,FALSE)</f>
        <v>Behavioural activation (BA) + TAU</v>
      </c>
      <c r="D3721" s="5" t="str">
        <f>VLOOKUP(B3721,'WinBUGS output'!A:C,3,FALSE)</f>
        <v>CBT individual (over 15 sessions) + Pill placebo</v>
      </c>
      <c r="E3721" s="5" t="str">
        <f>FIXED('WinBUGS output'!N3720,2)</f>
        <v>-0.75</v>
      </c>
      <c r="F3721" s="5" t="str">
        <f>FIXED('WinBUGS output'!M3720,2)</f>
        <v>-2.43</v>
      </c>
      <c r="G3721" s="5" t="str">
        <f>FIXED('WinBUGS output'!O3720,2)</f>
        <v>0.80</v>
      </c>
      <c r="H3721" s="38"/>
      <c r="I3721" s="38"/>
      <c r="J3721" s="38"/>
      <c r="X3721" s="5" t="str">
        <f t="shared" si="128"/>
        <v>Behavioural activation (BA) + TAU</v>
      </c>
      <c r="Y3721" s="5" t="str">
        <f t="shared" si="129"/>
        <v>CBT individual (over 15 sessions) + Pill placebo</v>
      </c>
      <c r="Z3721" s="5" t="str">
        <f>FIXED(EXP('WinBUGS output'!N3720),2)</f>
        <v>0.47</v>
      </c>
      <c r="AA3721" s="5" t="str">
        <f>FIXED(EXP('WinBUGS output'!M3720),2)</f>
        <v>0.09</v>
      </c>
      <c r="AB3721" s="5" t="str">
        <f>FIXED(EXP('WinBUGS output'!O3720),2)</f>
        <v>2.23</v>
      </c>
    </row>
    <row r="3722" spans="1:28" x14ac:dyDescent="0.25">
      <c r="A3722" s="15">
        <v>61</v>
      </c>
      <c r="B3722" s="15">
        <v>90</v>
      </c>
      <c r="C3722" s="5" t="str">
        <f>VLOOKUP(A3722,'WinBUGS output'!A:C,3,FALSE)</f>
        <v>Behavioural activation (BA) + TAU</v>
      </c>
      <c r="D3722" s="5" t="str">
        <f>VLOOKUP(B3722,'WinBUGS output'!A:C,3,FALSE)</f>
        <v xml:space="preserve">Interpersonal psychotherapy (IPT) + Pill placebo </v>
      </c>
      <c r="E3722" s="5" t="str">
        <f>FIXED('WinBUGS output'!N3721,2)</f>
        <v>-0.58</v>
      </c>
      <c r="F3722" s="5" t="str">
        <f>FIXED('WinBUGS output'!M3721,2)</f>
        <v>-2.14</v>
      </c>
      <c r="G3722" s="5" t="str">
        <f>FIXED('WinBUGS output'!O3721,2)</f>
        <v>0.91</v>
      </c>
      <c r="H3722" s="38"/>
      <c r="I3722" s="38"/>
      <c r="J3722" s="38"/>
      <c r="X3722" s="5" t="str">
        <f t="shared" si="128"/>
        <v>Behavioural activation (BA) + TAU</v>
      </c>
      <c r="Y3722" s="5" t="str">
        <f t="shared" si="129"/>
        <v xml:space="preserve">Interpersonal psychotherapy (IPT) + Pill placebo </v>
      </c>
      <c r="Z3722" s="5" t="str">
        <f>FIXED(EXP('WinBUGS output'!N3721),2)</f>
        <v>0.56</v>
      </c>
      <c r="AA3722" s="5" t="str">
        <f>FIXED(EXP('WinBUGS output'!M3721),2)</f>
        <v>0.12</v>
      </c>
      <c r="AB3722" s="5" t="str">
        <f>FIXED(EXP('WinBUGS output'!O3721),2)</f>
        <v>2.48</v>
      </c>
    </row>
    <row r="3723" spans="1:28" x14ac:dyDescent="0.25">
      <c r="A3723" s="15">
        <v>61</v>
      </c>
      <c r="B3723" s="15">
        <v>91</v>
      </c>
      <c r="C3723" s="5" t="str">
        <f>VLOOKUP(A3723,'WinBUGS output'!A:C,3,FALSE)</f>
        <v>Behavioural activation (BA) + TAU</v>
      </c>
      <c r="D3723" s="5" t="str">
        <f>VLOOKUP(B3723,'WinBUGS output'!A:C,3,FALSE)</f>
        <v>Exercise + CBT individual (under 15 sessions)</v>
      </c>
      <c r="E3723" s="5" t="str">
        <f>FIXED('WinBUGS output'!N3722,2)</f>
        <v>-0.01</v>
      </c>
      <c r="F3723" s="5" t="str">
        <f>FIXED('WinBUGS output'!M3722,2)</f>
        <v>-1.47</v>
      </c>
      <c r="G3723" s="5" t="str">
        <f>FIXED('WinBUGS output'!O3722,2)</f>
        <v>1.39</v>
      </c>
      <c r="H3723" s="38"/>
      <c r="I3723" s="38"/>
      <c r="J3723" s="38"/>
      <c r="X3723" s="5" t="str">
        <f t="shared" si="128"/>
        <v>Behavioural activation (BA) + TAU</v>
      </c>
      <c r="Y3723" s="5" t="str">
        <f t="shared" si="129"/>
        <v>Exercise + CBT individual (under 15 sessions)</v>
      </c>
      <c r="Z3723" s="5" t="str">
        <f>FIXED(EXP('WinBUGS output'!N3722),2)</f>
        <v>0.99</v>
      </c>
      <c r="AA3723" s="5" t="str">
        <f>FIXED(EXP('WinBUGS output'!M3722),2)</f>
        <v>0.23</v>
      </c>
      <c r="AB3723" s="5" t="str">
        <f>FIXED(EXP('WinBUGS output'!O3722),2)</f>
        <v>3.99</v>
      </c>
    </row>
    <row r="3724" spans="1:28" x14ac:dyDescent="0.25">
      <c r="A3724" s="15">
        <v>61</v>
      </c>
      <c r="B3724" s="15">
        <v>92</v>
      </c>
      <c r="C3724" s="5" t="str">
        <f>VLOOKUP(A3724,'WinBUGS output'!A:C,3,FALSE)</f>
        <v>Behavioural activation (BA) + TAU</v>
      </c>
      <c r="D3724" s="5" t="str">
        <f>VLOOKUP(B3724,'WinBUGS output'!A:C,3,FALSE)</f>
        <v>Exercise + Sertraline</v>
      </c>
      <c r="E3724" s="5" t="str">
        <f>FIXED('WinBUGS output'!N3723,2)</f>
        <v>0.11</v>
      </c>
      <c r="F3724" s="5" t="str">
        <f>FIXED('WinBUGS output'!M3723,2)</f>
        <v>-1.17</v>
      </c>
      <c r="G3724" s="5" t="str">
        <f>FIXED('WinBUGS output'!O3723,2)</f>
        <v>1.35</v>
      </c>
      <c r="H3724" s="38"/>
      <c r="I3724" s="38"/>
      <c r="J3724" s="38"/>
      <c r="X3724" s="5" t="str">
        <f t="shared" si="128"/>
        <v>Behavioural activation (BA) + TAU</v>
      </c>
      <c r="Y3724" s="5" t="str">
        <f t="shared" si="129"/>
        <v>Exercise + Sertraline</v>
      </c>
      <c r="Z3724" s="5" t="str">
        <f>FIXED(EXP('WinBUGS output'!N3723),2)</f>
        <v>1.12</v>
      </c>
      <c r="AA3724" s="5" t="str">
        <f>FIXED(EXP('WinBUGS output'!M3723),2)</f>
        <v>0.31</v>
      </c>
      <c r="AB3724" s="5" t="str">
        <f>FIXED(EXP('WinBUGS output'!O3723),2)</f>
        <v>3.84</v>
      </c>
    </row>
    <row r="3725" spans="1:28" x14ac:dyDescent="0.25">
      <c r="A3725" s="15">
        <v>62</v>
      </c>
      <c r="B3725" s="15">
        <v>63</v>
      </c>
      <c r="C3725" s="5" t="str">
        <f>VLOOKUP(A3725,'WinBUGS output'!A:C,3,FALSE)</f>
        <v>Behavioural therapy (Lewinsohn 1976)</v>
      </c>
      <c r="D3725" s="5" t="str">
        <f>VLOOKUP(B3725,'WinBUGS output'!A:C,3,FALSE)</f>
        <v>Coping with Depression course (individual)</v>
      </c>
      <c r="E3725" s="5" t="str">
        <f>FIXED('WinBUGS output'!N3724,2)</f>
        <v>-0.15</v>
      </c>
      <c r="F3725" s="5" t="str">
        <f>FIXED('WinBUGS output'!M3724,2)</f>
        <v>-1.38</v>
      </c>
      <c r="G3725" s="5" t="str">
        <f>FIXED('WinBUGS output'!O3724,2)</f>
        <v>0.80</v>
      </c>
      <c r="H3725" s="38"/>
      <c r="I3725" s="38"/>
      <c r="J3725" s="38"/>
      <c r="X3725" s="5" t="str">
        <f t="shared" si="128"/>
        <v>Behavioural therapy (Lewinsohn 1976)</v>
      </c>
      <c r="Y3725" s="5" t="str">
        <f t="shared" si="129"/>
        <v>Coping with Depression course (individual)</v>
      </c>
      <c r="Z3725" s="5" t="str">
        <f>FIXED(EXP('WinBUGS output'!N3724),2)</f>
        <v>0.86</v>
      </c>
      <c r="AA3725" s="5" t="str">
        <f>FIXED(EXP('WinBUGS output'!M3724),2)</f>
        <v>0.25</v>
      </c>
      <c r="AB3725" s="5" t="str">
        <f>FIXED(EXP('WinBUGS output'!O3724),2)</f>
        <v>2.22</v>
      </c>
    </row>
    <row r="3726" spans="1:28" x14ac:dyDescent="0.25">
      <c r="A3726" s="15">
        <v>62</v>
      </c>
      <c r="B3726" s="15">
        <v>64</v>
      </c>
      <c r="C3726" s="5" t="str">
        <f>VLOOKUP(A3726,'WinBUGS output'!A:C,3,FALSE)</f>
        <v>Behavioural therapy (Lewinsohn 1976)</v>
      </c>
      <c r="D3726" s="5" t="str">
        <f>VLOOKUP(B3726,'WinBUGS output'!A:C,3,FALSE)</f>
        <v>CBT individual (under 15 sessions)</v>
      </c>
      <c r="E3726" s="5" t="str">
        <f>FIXED('WinBUGS output'!N3725,2)</f>
        <v>-0.08</v>
      </c>
      <c r="F3726" s="5" t="str">
        <f>FIXED('WinBUGS output'!M3725,2)</f>
        <v>-1.29</v>
      </c>
      <c r="G3726" s="5" t="str">
        <f>FIXED('WinBUGS output'!O3725,2)</f>
        <v>0.97</v>
      </c>
      <c r="H3726" s="38"/>
      <c r="I3726" s="38"/>
      <c r="J3726" s="38"/>
      <c r="X3726" s="5" t="str">
        <f t="shared" si="128"/>
        <v>Behavioural therapy (Lewinsohn 1976)</v>
      </c>
      <c r="Y3726" s="5" t="str">
        <f t="shared" si="129"/>
        <v>CBT individual (under 15 sessions)</v>
      </c>
      <c r="Z3726" s="5" t="str">
        <f>FIXED(EXP('WinBUGS output'!N3725),2)</f>
        <v>0.93</v>
      </c>
      <c r="AA3726" s="5" t="str">
        <f>FIXED(EXP('WinBUGS output'!M3725),2)</f>
        <v>0.28</v>
      </c>
      <c r="AB3726" s="5" t="str">
        <f>FIXED(EXP('WinBUGS output'!O3725),2)</f>
        <v>2.64</v>
      </c>
    </row>
    <row r="3727" spans="1:28" x14ac:dyDescent="0.25">
      <c r="A3727" s="15">
        <v>62</v>
      </c>
      <c r="B3727" s="15">
        <v>65</v>
      </c>
      <c r="C3727" s="5" t="str">
        <f>VLOOKUP(A3727,'WinBUGS output'!A:C,3,FALSE)</f>
        <v>Behavioural therapy (Lewinsohn 1976)</v>
      </c>
      <c r="D3727" s="5" t="str">
        <f>VLOOKUP(B3727,'WinBUGS output'!A:C,3,FALSE)</f>
        <v>CBT individual (under 15 sessions) + TAU</v>
      </c>
      <c r="E3727" s="5" t="str">
        <f>FIXED('WinBUGS output'!N3726,2)</f>
        <v>-0.01</v>
      </c>
      <c r="F3727" s="5" t="str">
        <f>FIXED('WinBUGS output'!M3726,2)</f>
        <v>-1.28</v>
      </c>
      <c r="G3727" s="5" t="str">
        <f>FIXED('WinBUGS output'!O3726,2)</f>
        <v>1.14</v>
      </c>
      <c r="H3727" s="38"/>
      <c r="I3727" s="38"/>
      <c r="J3727" s="38"/>
      <c r="X3727" s="5" t="str">
        <f t="shared" si="128"/>
        <v>Behavioural therapy (Lewinsohn 1976)</v>
      </c>
      <c r="Y3727" s="5" t="str">
        <f t="shared" si="129"/>
        <v>CBT individual (under 15 sessions) + TAU</v>
      </c>
      <c r="Z3727" s="5" t="str">
        <f>FIXED(EXP('WinBUGS output'!N3726),2)</f>
        <v>0.99</v>
      </c>
      <c r="AA3727" s="5" t="str">
        <f>FIXED(EXP('WinBUGS output'!M3726),2)</f>
        <v>0.28</v>
      </c>
      <c r="AB3727" s="5" t="str">
        <f>FIXED(EXP('WinBUGS output'!O3726),2)</f>
        <v>3.11</v>
      </c>
    </row>
    <row r="3728" spans="1:28" x14ac:dyDescent="0.25">
      <c r="A3728" s="15">
        <v>62</v>
      </c>
      <c r="B3728" s="15">
        <v>66</v>
      </c>
      <c r="C3728" s="5" t="str">
        <f>VLOOKUP(A3728,'WinBUGS output'!A:C,3,FALSE)</f>
        <v>Behavioural therapy (Lewinsohn 1976)</v>
      </c>
      <c r="D3728" s="5" t="str">
        <f>VLOOKUP(B3728,'WinBUGS output'!A:C,3,FALSE)</f>
        <v>CBT individual (over 15 sessions)</v>
      </c>
      <c r="E3728" s="5" t="str">
        <f>FIXED('WinBUGS output'!N3727,2)</f>
        <v>-0.14</v>
      </c>
      <c r="F3728" s="5" t="str">
        <f>FIXED('WinBUGS output'!M3727,2)</f>
        <v>-1.32</v>
      </c>
      <c r="G3728" s="5" t="str">
        <f>FIXED('WinBUGS output'!O3727,2)</f>
        <v>0.86</v>
      </c>
      <c r="H3728" s="38" t="s">
        <v>5155</v>
      </c>
      <c r="I3728" s="38" t="s">
        <v>5469</v>
      </c>
      <c r="J3728" s="38" t="s">
        <v>5489</v>
      </c>
      <c r="X3728" s="5" t="str">
        <f t="shared" si="128"/>
        <v>Behavioural therapy (Lewinsohn 1976)</v>
      </c>
      <c r="Y3728" s="5" t="str">
        <f t="shared" si="129"/>
        <v>CBT individual (over 15 sessions)</v>
      </c>
      <c r="Z3728" s="5" t="str">
        <f>FIXED(EXP('WinBUGS output'!N3727),2)</f>
        <v>0.87</v>
      </c>
      <c r="AA3728" s="5" t="str">
        <f>FIXED(EXP('WinBUGS output'!M3727),2)</f>
        <v>0.27</v>
      </c>
      <c r="AB3728" s="5" t="str">
        <f>FIXED(EXP('WinBUGS output'!O3727),2)</f>
        <v>2.37</v>
      </c>
    </row>
    <row r="3729" spans="1:28" x14ac:dyDescent="0.25">
      <c r="A3729" s="15">
        <v>62</v>
      </c>
      <c r="B3729" s="15">
        <v>67</v>
      </c>
      <c r="C3729" s="5" t="str">
        <f>VLOOKUP(A3729,'WinBUGS output'!A:C,3,FALSE)</f>
        <v>Behavioural therapy (Lewinsohn 1976)</v>
      </c>
      <c r="D3729" s="5" t="str">
        <f>VLOOKUP(B3729,'WinBUGS output'!A:C,3,FALSE)</f>
        <v>CBT individual (over 15 sessions) + TAU</v>
      </c>
      <c r="E3729" s="5" t="str">
        <f>FIXED('WinBUGS output'!N3728,2)</f>
        <v>-0.17</v>
      </c>
      <c r="F3729" s="5" t="str">
        <f>FIXED('WinBUGS output'!M3728,2)</f>
        <v>-1.49</v>
      </c>
      <c r="G3729" s="5" t="str">
        <f>FIXED('WinBUGS output'!O3728,2)</f>
        <v>0.99</v>
      </c>
      <c r="H3729" s="38"/>
      <c r="I3729" s="38"/>
      <c r="J3729" s="38"/>
      <c r="X3729" s="5" t="str">
        <f t="shared" si="128"/>
        <v>Behavioural therapy (Lewinsohn 1976)</v>
      </c>
      <c r="Y3729" s="5" t="str">
        <f t="shared" si="129"/>
        <v>CBT individual (over 15 sessions) + TAU</v>
      </c>
      <c r="Z3729" s="5" t="str">
        <f>FIXED(EXP('WinBUGS output'!N3728),2)</f>
        <v>0.85</v>
      </c>
      <c r="AA3729" s="5" t="str">
        <f>FIXED(EXP('WinBUGS output'!M3728),2)</f>
        <v>0.22</v>
      </c>
      <c r="AB3729" s="5" t="str">
        <f>FIXED(EXP('WinBUGS output'!O3728),2)</f>
        <v>2.70</v>
      </c>
    </row>
    <row r="3730" spans="1:28" x14ac:dyDescent="0.25">
      <c r="A3730" s="15">
        <v>62</v>
      </c>
      <c r="B3730" s="15">
        <v>68</v>
      </c>
      <c r="C3730" s="5" t="str">
        <f>VLOOKUP(A3730,'WinBUGS output'!A:C,3,FALSE)</f>
        <v>Behavioural therapy (Lewinsohn 1976)</v>
      </c>
      <c r="D3730" s="5" t="str">
        <f>VLOOKUP(B3730,'WinBUGS output'!A:C,3,FALSE)</f>
        <v>Rational emotive behaviour therapy (REBT) individual</v>
      </c>
      <c r="E3730" s="5" t="str">
        <f>FIXED('WinBUGS output'!N3729,2)</f>
        <v>-0.18</v>
      </c>
      <c r="F3730" s="5" t="str">
        <f>FIXED('WinBUGS output'!M3729,2)</f>
        <v>-1.49</v>
      </c>
      <c r="G3730" s="5" t="str">
        <f>FIXED('WinBUGS output'!O3729,2)</f>
        <v>0.96</v>
      </c>
      <c r="H3730" s="38"/>
      <c r="I3730" s="38"/>
      <c r="J3730" s="38"/>
      <c r="X3730" s="5" t="str">
        <f t="shared" si="128"/>
        <v>Behavioural therapy (Lewinsohn 1976)</v>
      </c>
      <c r="Y3730" s="5" t="str">
        <f t="shared" si="129"/>
        <v>Rational emotive behaviour therapy (REBT) individual</v>
      </c>
      <c r="Z3730" s="5" t="str">
        <f>FIXED(EXP('WinBUGS output'!N3729),2)</f>
        <v>0.84</v>
      </c>
      <c r="AA3730" s="5" t="str">
        <f>FIXED(EXP('WinBUGS output'!M3729),2)</f>
        <v>0.23</v>
      </c>
      <c r="AB3730" s="5" t="str">
        <f>FIXED(EXP('WinBUGS output'!O3729),2)</f>
        <v>2.61</v>
      </c>
    </row>
    <row r="3731" spans="1:28" x14ac:dyDescent="0.25">
      <c r="A3731" s="15">
        <v>62</v>
      </c>
      <c r="B3731" s="15">
        <v>69</v>
      </c>
      <c r="C3731" s="5" t="str">
        <f>VLOOKUP(A3731,'WinBUGS output'!A:C,3,FALSE)</f>
        <v>Behavioural therapy (Lewinsohn 1976)</v>
      </c>
      <c r="D3731" s="5" t="str">
        <f>VLOOKUP(B3731,'WinBUGS output'!A:C,3,FALSE)</f>
        <v>Third-wave cognitive therapy individual</v>
      </c>
      <c r="E3731" s="5" t="str">
        <f>FIXED('WinBUGS output'!N3730,2)</f>
        <v>-0.21</v>
      </c>
      <c r="F3731" s="5" t="str">
        <f>FIXED('WinBUGS output'!M3730,2)</f>
        <v>-1.48</v>
      </c>
      <c r="G3731" s="5" t="str">
        <f>FIXED('WinBUGS output'!O3730,2)</f>
        <v>0.87</v>
      </c>
      <c r="H3731" s="38"/>
      <c r="I3731" s="38"/>
      <c r="J3731" s="38"/>
      <c r="X3731" s="5" t="str">
        <f t="shared" si="128"/>
        <v>Behavioural therapy (Lewinsohn 1976)</v>
      </c>
      <c r="Y3731" s="5" t="str">
        <f t="shared" si="129"/>
        <v>Third-wave cognitive therapy individual</v>
      </c>
      <c r="Z3731" s="5" t="str">
        <f>FIXED(EXP('WinBUGS output'!N3730),2)</f>
        <v>0.81</v>
      </c>
      <c r="AA3731" s="5" t="str">
        <f>FIXED(EXP('WinBUGS output'!M3730),2)</f>
        <v>0.23</v>
      </c>
      <c r="AB3731" s="5" t="str">
        <f>FIXED(EXP('WinBUGS output'!O3730),2)</f>
        <v>2.40</v>
      </c>
    </row>
    <row r="3732" spans="1:28" x14ac:dyDescent="0.25">
      <c r="A3732" s="15">
        <v>62</v>
      </c>
      <c r="B3732" s="15">
        <v>70</v>
      </c>
      <c r="C3732" s="5" t="str">
        <f>VLOOKUP(A3732,'WinBUGS output'!A:C,3,FALSE)</f>
        <v>Behavioural therapy (Lewinsohn 1976)</v>
      </c>
      <c r="D3732" s="5" t="str">
        <f>VLOOKUP(B3732,'WinBUGS output'!A:C,3,FALSE)</f>
        <v>Third-wave cognitive therapy individual + TAU</v>
      </c>
      <c r="E3732" s="5" t="str">
        <f>FIXED('WinBUGS output'!N3731,2)</f>
        <v>-0.18</v>
      </c>
      <c r="F3732" s="5" t="str">
        <f>FIXED('WinBUGS output'!M3731,2)</f>
        <v>-1.51</v>
      </c>
      <c r="G3732" s="5" t="str">
        <f>FIXED('WinBUGS output'!O3731,2)</f>
        <v>0.97</v>
      </c>
      <c r="H3732" s="38"/>
      <c r="I3732" s="38"/>
      <c r="J3732" s="38"/>
      <c r="X3732" s="5" t="str">
        <f t="shared" si="128"/>
        <v>Behavioural therapy (Lewinsohn 1976)</v>
      </c>
      <c r="Y3732" s="5" t="str">
        <f t="shared" si="129"/>
        <v>Third-wave cognitive therapy individual + TAU</v>
      </c>
      <c r="Z3732" s="5" t="str">
        <f>FIXED(EXP('WinBUGS output'!N3731),2)</f>
        <v>0.83</v>
      </c>
      <c r="AA3732" s="5" t="str">
        <f>FIXED(EXP('WinBUGS output'!M3731),2)</f>
        <v>0.22</v>
      </c>
      <c r="AB3732" s="5" t="str">
        <f>FIXED(EXP('WinBUGS output'!O3731),2)</f>
        <v>2.63</v>
      </c>
    </row>
    <row r="3733" spans="1:28" x14ac:dyDescent="0.25">
      <c r="A3733" s="15">
        <v>62</v>
      </c>
      <c r="B3733" s="15">
        <v>71</v>
      </c>
      <c r="C3733" s="5" t="str">
        <f>VLOOKUP(A3733,'WinBUGS output'!A:C,3,FALSE)</f>
        <v>Behavioural therapy (Lewinsohn 1976)</v>
      </c>
      <c r="D3733" s="5" t="str">
        <f>VLOOKUP(B3733,'WinBUGS output'!A:C,3,FALSE)</f>
        <v>CBT group (under 15 sessions)</v>
      </c>
      <c r="E3733" s="5" t="str">
        <f>FIXED('WinBUGS output'!N3732,2)</f>
        <v>0.09</v>
      </c>
      <c r="F3733" s="5" t="str">
        <f>FIXED('WinBUGS output'!M3732,2)</f>
        <v>-1.20</v>
      </c>
      <c r="G3733" s="5" t="str">
        <f>FIXED('WinBUGS output'!O3732,2)</f>
        <v>1.25</v>
      </c>
      <c r="H3733" s="38"/>
      <c r="I3733" s="38"/>
      <c r="J3733" s="38"/>
      <c r="X3733" s="5" t="str">
        <f t="shared" si="128"/>
        <v>Behavioural therapy (Lewinsohn 1976)</v>
      </c>
      <c r="Y3733" s="5" t="str">
        <f t="shared" si="129"/>
        <v>CBT group (under 15 sessions)</v>
      </c>
      <c r="Z3733" s="5" t="str">
        <f>FIXED(EXP('WinBUGS output'!N3732),2)</f>
        <v>1.10</v>
      </c>
      <c r="AA3733" s="5" t="str">
        <f>FIXED(EXP('WinBUGS output'!M3732),2)</f>
        <v>0.30</v>
      </c>
      <c r="AB3733" s="5" t="str">
        <f>FIXED(EXP('WinBUGS output'!O3732),2)</f>
        <v>3.48</v>
      </c>
    </row>
    <row r="3734" spans="1:28" x14ac:dyDescent="0.25">
      <c r="A3734" s="15">
        <v>62</v>
      </c>
      <c r="B3734" s="15">
        <v>72</v>
      </c>
      <c r="C3734" s="5" t="str">
        <f>VLOOKUP(A3734,'WinBUGS output'!A:C,3,FALSE)</f>
        <v>Behavioural therapy (Lewinsohn 1976)</v>
      </c>
      <c r="D3734" s="5" t="str">
        <f>VLOOKUP(B3734,'WinBUGS output'!A:C,3,FALSE)</f>
        <v>CBT group (under 15 sessions) + TAU</v>
      </c>
      <c r="E3734" s="5" t="str">
        <f>FIXED('WinBUGS output'!N3733,2)</f>
        <v>-0.62</v>
      </c>
      <c r="F3734" s="5" t="str">
        <f>FIXED('WinBUGS output'!M3733,2)</f>
        <v>-2.11</v>
      </c>
      <c r="G3734" s="5" t="str">
        <f>FIXED('WinBUGS output'!O3733,2)</f>
        <v>0.68</v>
      </c>
      <c r="H3734" s="38"/>
      <c r="I3734" s="38"/>
      <c r="J3734" s="38"/>
      <c r="X3734" s="5" t="str">
        <f t="shared" si="128"/>
        <v>Behavioural therapy (Lewinsohn 1976)</v>
      </c>
      <c r="Y3734" s="5" t="str">
        <f t="shared" si="129"/>
        <v>CBT group (under 15 sessions) + TAU</v>
      </c>
      <c r="Z3734" s="5" t="str">
        <f>FIXED(EXP('WinBUGS output'!N3733),2)</f>
        <v>0.54</v>
      </c>
      <c r="AA3734" s="5" t="str">
        <f>FIXED(EXP('WinBUGS output'!M3733),2)</f>
        <v>0.12</v>
      </c>
      <c r="AB3734" s="5" t="str">
        <f>FIXED(EXP('WinBUGS output'!O3733),2)</f>
        <v>1.97</v>
      </c>
    </row>
    <row r="3735" spans="1:28" x14ac:dyDescent="0.25">
      <c r="A3735" s="15">
        <v>62</v>
      </c>
      <c r="B3735" s="15">
        <v>73</v>
      </c>
      <c r="C3735" s="5" t="str">
        <f>VLOOKUP(A3735,'WinBUGS output'!A:C,3,FALSE)</f>
        <v>Behavioural therapy (Lewinsohn 1976)</v>
      </c>
      <c r="D3735" s="5" t="str">
        <f>VLOOKUP(B3735,'WinBUGS output'!A:C,3,FALSE)</f>
        <v>CBT group (over 15 sessions)</v>
      </c>
      <c r="E3735" s="5" t="str">
        <f>FIXED('WinBUGS output'!N3734,2)</f>
        <v>-0.09</v>
      </c>
      <c r="F3735" s="5" t="str">
        <f>FIXED('WinBUGS output'!M3734,2)</f>
        <v>-1.47</v>
      </c>
      <c r="G3735" s="5" t="str">
        <f>FIXED('WinBUGS output'!O3734,2)</f>
        <v>1.17</v>
      </c>
      <c r="H3735" s="38"/>
      <c r="I3735" s="38"/>
      <c r="J3735" s="38"/>
      <c r="X3735" s="5" t="str">
        <f t="shared" si="128"/>
        <v>Behavioural therapy (Lewinsohn 1976)</v>
      </c>
      <c r="Y3735" s="5" t="str">
        <f t="shared" si="129"/>
        <v>CBT group (over 15 sessions)</v>
      </c>
      <c r="Z3735" s="5" t="str">
        <f>FIXED(EXP('WinBUGS output'!N3734),2)</f>
        <v>0.92</v>
      </c>
      <c r="AA3735" s="5" t="str">
        <f>FIXED(EXP('WinBUGS output'!M3734),2)</f>
        <v>0.23</v>
      </c>
      <c r="AB3735" s="5" t="str">
        <f>FIXED(EXP('WinBUGS output'!O3734),2)</f>
        <v>3.22</v>
      </c>
    </row>
    <row r="3736" spans="1:28" x14ac:dyDescent="0.25">
      <c r="A3736" s="15">
        <v>62</v>
      </c>
      <c r="B3736" s="15">
        <v>74</v>
      </c>
      <c r="C3736" s="5" t="str">
        <f>VLOOKUP(A3736,'WinBUGS output'!A:C,3,FALSE)</f>
        <v>Behavioural therapy (Lewinsohn 1976)</v>
      </c>
      <c r="D3736" s="5" t="str">
        <f>VLOOKUP(B3736,'WinBUGS output'!A:C,3,FALSE)</f>
        <v>Coping with Depression course (group)</v>
      </c>
      <c r="E3736" s="5" t="str">
        <f>FIXED('WinBUGS output'!N3735,2)</f>
        <v>-0.05</v>
      </c>
      <c r="F3736" s="5" t="str">
        <f>FIXED('WinBUGS output'!M3735,2)</f>
        <v>-1.37</v>
      </c>
      <c r="G3736" s="5" t="str">
        <f>FIXED('WinBUGS output'!O3735,2)</f>
        <v>1.14</v>
      </c>
      <c r="H3736" s="38"/>
      <c r="I3736" s="38"/>
      <c r="J3736" s="38"/>
      <c r="X3736" s="5" t="str">
        <f t="shared" si="128"/>
        <v>Behavioural therapy (Lewinsohn 1976)</v>
      </c>
      <c r="Y3736" s="5" t="str">
        <f t="shared" si="129"/>
        <v>Coping with Depression course (group)</v>
      </c>
      <c r="Z3736" s="5" t="str">
        <f>FIXED(EXP('WinBUGS output'!N3735),2)</f>
        <v>0.95</v>
      </c>
      <c r="AA3736" s="5" t="str">
        <f>FIXED(EXP('WinBUGS output'!M3735),2)</f>
        <v>0.26</v>
      </c>
      <c r="AB3736" s="5" t="str">
        <f>FIXED(EXP('WinBUGS output'!O3735),2)</f>
        <v>3.14</v>
      </c>
    </row>
    <row r="3737" spans="1:28" x14ac:dyDescent="0.25">
      <c r="A3737" s="15">
        <v>62</v>
      </c>
      <c r="B3737" s="15">
        <v>75</v>
      </c>
      <c r="C3737" s="5" t="str">
        <f>VLOOKUP(A3737,'WinBUGS output'!A:C,3,FALSE)</f>
        <v>Behavioural therapy (Lewinsohn 1976)</v>
      </c>
      <c r="D3737" s="5" t="str">
        <f>VLOOKUP(B3737,'WinBUGS output'!A:C,3,FALSE)</f>
        <v>Coping with Depression course (group) + TAU</v>
      </c>
      <c r="E3737" s="5" t="str">
        <f>FIXED('WinBUGS output'!N3736,2)</f>
        <v>0.23</v>
      </c>
      <c r="F3737" s="5" t="str">
        <f>FIXED('WinBUGS output'!M3736,2)</f>
        <v>-1.12</v>
      </c>
      <c r="G3737" s="5" t="str">
        <f>FIXED('WinBUGS output'!O3736,2)</f>
        <v>1.52</v>
      </c>
      <c r="H3737" s="38"/>
      <c r="I3737" s="38"/>
      <c r="J3737" s="38"/>
      <c r="X3737" s="5" t="str">
        <f t="shared" si="128"/>
        <v>Behavioural therapy (Lewinsohn 1976)</v>
      </c>
      <c r="Y3737" s="5" t="str">
        <f t="shared" si="129"/>
        <v>Coping with Depression course (group) + TAU</v>
      </c>
      <c r="Z3737" s="5" t="str">
        <f>FIXED(EXP('WinBUGS output'!N3736),2)</f>
        <v>1.26</v>
      </c>
      <c r="AA3737" s="5" t="str">
        <f>FIXED(EXP('WinBUGS output'!M3736),2)</f>
        <v>0.33</v>
      </c>
      <c r="AB3737" s="5" t="str">
        <f>FIXED(EXP('WinBUGS output'!O3736),2)</f>
        <v>4.59</v>
      </c>
    </row>
    <row r="3738" spans="1:28" x14ac:dyDescent="0.25">
      <c r="A3738" s="15">
        <v>62</v>
      </c>
      <c r="B3738" s="15">
        <v>76</v>
      </c>
      <c r="C3738" s="5" t="str">
        <f>VLOOKUP(A3738,'WinBUGS output'!A:C,3,FALSE)</f>
        <v>Behavioural therapy (Lewinsohn 1976)</v>
      </c>
      <c r="D3738" s="5" t="str">
        <f>VLOOKUP(B3738,'WinBUGS output'!A:C,3,FALSE)</f>
        <v>Rational emotive behaviour therapy (REBT) group</v>
      </c>
      <c r="E3738" s="5" t="str">
        <f>FIXED('WinBUGS output'!N3737,2)</f>
        <v>-0.33</v>
      </c>
      <c r="F3738" s="5" t="str">
        <f>FIXED('WinBUGS output'!M3737,2)</f>
        <v>-1.86</v>
      </c>
      <c r="G3738" s="5" t="str">
        <f>FIXED('WinBUGS output'!O3737,2)</f>
        <v>0.99</v>
      </c>
      <c r="H3738" s="38"/>
      <c r="I3738" s="38"/>
      <c r="J3738" s="38"/>
      <c r="X3738" s="5" t="str">
        <f t="shared" si="128"/>
        <v>Behavioural therapy (Lewinsohn 1976)</v>
      </c>
      <c r="Y3738" s="5" t="str">
        <f t="shared" si="129"/>
        <v>Rational emotive behaviour therapy (REBT) group</v>
      </c>
      <c r="Z3738" s="5" t="str">
        <f>FIXED(EXP('WinBUGS output'!N3737),2)</f>
        <v>0.72</v>
      </c>
      <c r="AA3738" s="5" t="str">
        <f>FIXED(EXP('WinBUGS output'!M3737),2)</f>
        <v>0.16</v>
      </c>
      <c r="AB3738" s="5" t="str">
        <f>FIXED(EXP('WinBUGS output'!O3737),2)</f>
        <v>2.68</v>
      </c>
    </row>
    <row r="3739" spans="1:28" x14ac:dyDescent="0.25">
      <c r="A3739" s="15">
        <v>62</v>
      </c>
      <c r="B3739" s="15">
        <v>77</v>
      </c>
      <c r="C3739" s="5" t="str">
        <f>VLOOKUP(A3739,'WinBUGS output'!A:C,3,FALSE)</f>
        <v>Behavioural therapy (Lewinsohn 1976)</v>
      </c>
      <c r="D3739" s="5" t="str">
        <f>VLOOKUP(B3739,'WinBUGS output'!A:C,3,FALSE)</f>
        <v>Third-wave cognitive therapy group</v>
      </c>
      <c r="E3739" s="5" t="str">
        <f>FIXED('WinBUGS output'!N3738,2)</f>
        <v>0.11</v>
      </c>
      <c r="F3739" s="5" t="str">
        <f>FIXED('WinBUGS output'!M3738,2)</f>
        <v>-1.25</v>
      </c>
      <c r="G3739" s="5" t="str">
        <f>FIXED('WinBUGS output'!O3738,2)</f>
        <v>1.41</v>
      </c>
      <c r="H3739" s="38"/>
      <c r="I3739" s="38"/>
      <c r="J3739" s="38"/>
      <c r="X3739" s="5" t="str">
        <f t="shared" si="128"/>
        <v>Behavioural therapy (Lewinsohn 1976)</v>
      </c>
      <c r="Y3739" s="5" t="str">
        <f t="shared" si="129"/>
        <v>Third-wave cognitive therapy group</v>
      </c>
      <c r="Z3739" s="5" t="str">
        <f>FIXED(EXP('WinBUGS output'!N3738),2)</f>
        <v>1.12</v>
      </c>
      <c r="AA3739" s="5" t="str">
        <f>FIXED(EXP('WinBUGS output'!M3738),2)</f>
        <v>0.29</v>
      </c>
      <c r="AB3739" s="5" t="str">
        <f>FIXED(EXP('WinBUGS output'!O3738),2)</f>
        <v>4.08</v>
      </c>
    </row>
    <row r="3740" spans="1:28" x14ac:dyDescent="0.25">
      <c r="A3740" s="15">
        <v>62</v>
      </c>
      <c r="B3740" s="15">
        <v>78</v>
      </c>
      <c r="C3740" s="5" t="str">
        <f>VLOOKUP(A3740,'WinBUGS output'!A:C,3,FALSE)</f>
        <v>Behavioural therapy (Lewinsohn 1976)</v>
      </c>
      <c r="D3740" s="5" t="str">
        <f>VLOOKUP(B3740,'WinBUGS output'!A:C,3,FALSE)</f>
        <v>Third-wave cognitive therapy group + TAU</v>
      </c>
      <c r="E3740" s="5" t="str">
        <f>FIXED('WinBUGS output'!N3739,2)</f>
        <v>-0.22</v>
      </c>
      <c r="F3740" s="5" t="str">
        <f>FIXED('WinBUGS output'!M3739,2)</f>
        <v>-1.68</v>
      </c>
      <c r="G3740" s="5" t="str">
        <f>FIXED('WinBUGS output'!O3739,2)</f>
        <v>1.09</v>
      </c>
      <c r="H3740" s="38"/>
      <c r="I3740" s="38"/>
      <c r="J3740" s="38"/>
      <c r="X3740" s="5" t="str">
        <f t="shared" si="128"/>
        <v>Behavioural therapy (Lewinsohn 1976)</v>
      </c>
      <c r="Y3740" s="5" t="str">
        <f t="shared" si="129"/>
        <v>Third-wave cognitive therapy group + TAU</v>
      </c>
      <c r="Z3740" s="5" t="str">
        <f>FIXED(EXP('WinBUGS output'!N3739),2)</f>
        <v>0.80</v>
      </c>
      <c r="AA3740" s="5" t="str">
        <f>FIXED(EXP('WinBUGS output'!M3739),2)</f>
        <v>0.19</v>
      </c>
      <c r="AB3740" s="5" t="str">
        <f>FIXED(EXP('WinBUGS output'!O3739),2)</f>
        <v>2.98</v>
      </c>
    </row>
    <row r="3741" spans="1:28" x14ac:dyDescent="0.25">
      <c r="A3741" s="15">
        <v>62</v>
      </c>
      <c r="B3741" s="15">
        <v>79</v>
      </c>
      <c r="C3741" s="5" t="str">
        <f>VLOOKUP(A3741,'WinBUGS output'!A:C,3,FALSE)</f>
        <v>Behavioural therapy (Lewinsohn 1976)</v>
      </c>
      <c r="D3741" s="5" t="str">
        <f>VLOOKUP(B3741,'WinBUGS output'!A:C,3,FALSE)</f>
        <v>CBT individual (over 15 sessions) + any AD</v>
      </c>
      <c r="E3741" s="5" t="str">
        <f>FIXED('WinBUGS output'!N3740,2)</f>
        <v>0.33</v>
      </c>
      <c r="F3741" s="5" t="str">
        <f>FIXED('WinBUGS output'!M3740,2)</f>
        <v>-1.16</v>
      </c>
      <c r="G3741" s="5" t="str">
        <f>FIXED('WinBUGS output'!O3740,2)</f>
        <v>1.76</v>
      </c>
      <c r="H3741" s="38"/>
      <c r="I3741" s="38"/>
      <c r="J3741" s="38"/>
      <c r="X3741" s="5" t="str">
        <f t="shared" si="128"/>
        <v>Behavioural therapy (Lewinsohn 1976)</v>
      </c>
      <c r="Y3741" s="5" t="str">
        <f t="shared" si="129"/>
        <v>CBT individual (over 15 sessions) + any AD</v>
      </c>
      <c r="Z3741" s="5" t="str">
        <f>FIXED(EXP('WinBUGS output'!N3740),2)</f>
        <v>1.39</v>
      </c>
      <c r="AA3741" s="5" t="str">
        <f>FIXED(EXP('WinBUGS output'!M3740),2)</f>
        <v>0.31</v>
      </c>
      <c r="AB3741" s="5" t="str">
        <f>FIXED(EXP('WinBUGS output'!O3740),2)</f>
        <v>5.80</v>
      </c>
    </row>
    <row r="3742" spans="1:28" x14ac:dyDescent="0.25">
      <c r="A3742" s="15">
        <v>62</v>
      </c>
      <c r="B3742" s="15">
        <v>80</v>
      </c>
      <c r="C3742" s="5" t="str">
        <f>VLOOKUP(A3742,'WinBUGS output'!A:C,3,FALSE)</f>
        <v>Behavioural therapy (Lewinsohn 1976)</v>
      </c>
      <c r="D3742" s="5" t="str">
        <f>VLOOKUP(B3742,'WinBUGS output'!A:C,3,FALSE)</f>
        <v>CBT individual (over 15 sessions) + any TCA</v>
      </c>
      <c r="E3742" s="5" t="str">
        <f>FIXED('WinBUGS output'!N3741,2)</f>
        <v>0.24</v>
      </c>
      <c r="F3742" s="5" t="str">
        <f>FIXED('WinBUGS output'!M3741,2)</f>
        <v>-1.15</v>
      </c>
      <c r="G3742" s="5" t="str">
        <f>FIXED('WinBUGS output'!O3741,2)</f>
        <v>1.50</v>
      </c>
      <c r="H3742" s="38"/>
      <c r="I3742" s="38"/>
      <c r="J3742" s="38"/>
      <c r="X3742" s="5" t="str">
        <f t="shared" si="128"/>
        <v>Behavioural therapy (Lewinsohn 1976)</v>
      </c>
      <c r="Y3742" s="5" t="str">
        <f t="shared" si="129"/>
        <v>CBT individual (over 15 sessions) + any TCA</v>
      </c>
      <c r="Z3742" s="5" t="str">
        <f>FIXED(EXP('WinBUGS output'!N3741),2)</f>
        <v>1.27</v>
      </c>
      <c r="AA3742" s="5" t="str">
        <f>FIXED(EXP('WinBUGS output'!M3741),2)</f>
        <v>0.32</v>
      </c>
      <c r="AB3742" s="5" t="str">
        <f>FIXED(EXP('WinBUGS output'!O3741),2)</f>
        <v>4.48</v>
      </c>
    </row>
    <row r="3743" spans="1:28" x14ac:dyDescent="0.25">
      <c r="A3743" s="15">
        <v>62</v>
      </c>
      <c r="B3743" s="15">
        <v>81</v>
      </c>
      <c r="C3743" s="5" t="str">
        <f>VLOOKUP(A3743,'WinBUGS output'!A:C,3,FALSE)</f>
        <v>Behavioural therapy (Lewinsohn 1976)</v>
      </c>
      <c r="D3743" s="5" t="str">
        <f>VLOOKUP(B3743,'WinBUGS output'!A:C,3,FALSE)</f>
        <v>CBT individual (over 15 sessions) + imipramine</v>
      </c>
      <c r="E3743" s="5" t="str">
        <f>FIXED('WinBUGS output'!N3742,2)</f>
        <v>0.22</v>
      </c>
      <c r="F3743" s="5" t="str">
        <f>FIXED('WinBUGS output'!M3742,2)</f>
        <v>-1.22</v>
      </c>
      <c r="G3743" s="5" t="str">
        <f>FIXED('WinBUGS output'!O3742,2)</f>
        <v>1.54</v>
      </c>
      <c r="H3743" s="38"/>
      <c r="I3743" s="38"/>
      <c r="J3743" s="38"/>
      <c r="X3743" s="5" t="str">
        <f t="shared" si="128"/>
        <v>Behavioural therapy (Lewinsohn 1976)</v>
      </c>
      <c r="Y3743" s="5" t="str">
        <f t="shared" si="129"/>
        <v>CBT individual (over 15 sessions) + imipramine</v>
      </c>
      <c r="Z3743" s="5" t="str">
        <f>FIXED(EXP('WinBUGS output'!N3742),2)</f>
        <v>1.24</v>
      </c>
      <c r="AA3743" s="5" t="str">
        <f>FIXED(EXP('WinBUGS output'!M3742),2)</f>
        <v>0.29</v>
      </c>
      <c r="AB3743" s="5" t="str">
        <f>FIXED(EXP('WinBUGS output'!O3742),2)</f>
        <v>4.66</v>
      </c>
    </row>
    <row r="3744" spans="1:28" x14ac:dyDescent="0.25">
      <c r="A3744" s="15">
        <v>62</v>
      </c>
      <c r="B3744" s="15">
        <v>82</v>
      </c>
      <c r="C3744" s="5" t="str">
        <f>VLOOKUP(A3744,'WinBUGS output'!A:C,3,FALSE)</f>
        <v>Behavioural therapy (Lewinsohn 1976)</v>
      </c>
      <c r="D3744" s="5" t="str">
        <f>VLOOKUP(B3744,'WinBUGS output'!A:C,3,FALSE)</f>
        <v>CBT group (under 15 sessions) + imipramine</v>
      </c>
      <c r="E3744" s="5" t="str">
        <f>FIXED('WinBUGS output'!N3743,2)</f>
        <v>1.07</v>
      </c>
      <c r="F3744" s="5" t="str">
        <f>FIXED('WinBUGS output'!M3743,2)</f>
        <v>-0.71</v>
      </c>
      <c r="G3744" s="5" t="str">
        <f>FIXED('WinBUGS output'!O3743,2)</f>
        <v>2.84</v>
      </c>
      <c r="H3744" s="38"/>
      <c r="I3744" s="38"/>
      <c r="J3744" s="38"/>
      <c r="X3744" s="5" t="str">
        <f t="shared" si="128"/>
        <v>Behavioural therapy (Lewinsohn 1976)</v>
      </c>
      <c r="Y3744" s="5" t="str">
        <f t="shared" si="129"/>
        <v>CBT group (under 15 sessions) + imipramine</v>
      </c>
      <c r="Z3744" s="5" t="str">
        <f>FIXED(EXP('WinBUGS output'!N3743),2)</f>
        <v>2.93</v>
      </c>
      <c r="AA3744" s="5" t="str">
        <f>FIXED(EXP('WinBUGS output'!M3743),2)</f>
        <v>0.49</v>
      </c>
      <c r="AB3744" s="5" t="str">
        <f>FIXED(EXP('WinBUGS output'!O3743),2)</f>
        <v>17.08</v>
      </c>
    </row>
    <row r="3745" spans="1:28" x14ac:dyDescent="0.25">
      <c r="A3745" s="15">
        <v>62</v>
      </c>
      <c r="B3745" s="15">
        <v>83</v>
      </c>
      <c r="C3745" s="5" t="str">
        <f>VLOOKUP(A3745,'WinBUGS output'!A:C,3,FALSE)</f>
        <v>Behavioural therapy (Lewinsohn 1976)</v>
      </c>
      <c r="D3745" s="5" t="str">
        <f>VLOOKUP(B3745,'WinBUGS output'!A:C,3,FALSE)</f>
        <v>Problem solving individual + any SSRI</v>
      </c>
      <c r="E3745" s="5" t="str">
        <f>FIXED('WinBUGS output'!N3744,2)</f>
        <v>-0.59</v>
      </c>
      <c r="F3745" s="5" t="str">
        <f>FIXED('WinBUGS output'!M3744,2)</f>
        <v>-2.37</v>
      </c>
      <c r="G3745" s="5" t="str">
        <f>FIXED('WinBUGS output'!O3744,2)</f>
        <v>1.08</v>
      </c>
      <c r="H3745" s="38"/>
      <c r="I3745" s="38"/>
      <c r="J3745" s="38"/>
      <c r="X3745" s="5" t="str">
        <f t="shared" si="128"/>
        <v>Behavioural therapy (Lewinsohn 1976)</v>
      </c>
      <c r="Y3745" s="5" t="str">
        <f t="shared" si="129"/>
        <v>Problem solving individual + any SSRI</v>
      </c>
      <c r="Z3745" s="5" t="str">
        <f>FIXED(EXP('WinBUGS output'!N3744),2)</f>
        <v>0.56</v>
      </c>
      <c r="AA3745" s="5" t="str">
        <f>FIXED(EXP('WinBUGS output'!M3744),2)</f>
        <v>0.09</v>
      </c>
      <c r="AB3745" s="5" t="str">
        <f>FIXED(EXP('WinBUGS output'!O3744),2)</f>
        <v>2.95</v>
      </c>
    </row>
    <row r="3746" spans="1:28" x14ac:dyDescent="0.25">
      <c r="A3746" s="15">
        <v>62</v>
      </c>
      <c r="B3746" s="15">
        <v>84</v>
      </c>
      <c r="C3746" s="5" t="str">
        <f>VLOOKUP(A3746,'WinBUGS output'!A:C,3,FALSE)</f>
        <v>Behavioural therapy (Lewinsohn 1976)</v>
      </c>
      <c r="D3746" s="5" t="str">
        <f>VLOOKUP(B3746,'WinBUGS output'!A:C,3,FALSE)</f>
        <v>Supportive psychotherapy + any SSRI</v>
      </c>
      <c r="E3746" s="5" t="str">
        <f>FIXED('WinBUGS output'!N3745,2)</f>
        <v>0.15</v>
      </c>
      <c r="F3746" s="5" t="str">
        <f>FIXED('WinBUGS output'!M3745,2)</f>
        <v>-2.02</v>
      </c>
      <c r="G3746" s="5" t="str">
        <f>FIXED('WinBUGS output'!O3745,2)</f>
        <v>2.22</v>
      </c>
      <c r="H3746" s="38"/>
      <c r="I3746" s="38"/>
      <c r="J3746" s="38"/>
      <c r="X3746" s="5" t="str">
        <f t="shared" si="128"/>
        <v>Behavioural therapy (Lewinsohn 1976)</v>
      </c>
      <c r="Y3746" s="5" t="str">
        <f t="shared" si="129"/>
        <v>Supportive psychotherapy + any SSRI</v>
      </c>
      <c r="Z3746" s="5" t="str">
        <f>FIXED(EXP('WinBUGS output'!N3745),2)</f>
        <v>1.16</v>
      </c>
      <c r="AA3746" s="5" t="str">
        <f>FIXED(EXP('WinBUGS output'!M3745),2)</f>
        <v>0.13</v>
      </c>
      <c r="AB3746" s="5" t="str">
        <f>FIXED(EXP('WinBUGS output'!O3745),2)</f>
        <v>9.20</v>
      </c>
    </row>
    <row r="3747" spans="1:28" x14ac:dyDescent="0.25">
      <c r="A3747" s="15">
        <v>62</v>
      </c>
      <c r="B3747" s="15">
        <v>85</v>
      </c>
      <c r="C3747" s="5" t="str">
        <f>VLOOKUP(A3747,'WinBUGS output'!A:C,3,FALSE)</f>
        <v>Behavioural therapy (Lewinsohn 1976)</v>
      </c>
      <c r="D3747" s="5" t="str">
        <f>VLOOKUP(B3747,'WinBUGS output'!A:C,3,FALSE)</f>
        <v>Interpersonal psychotherapy (IPT) + any AD</v>
      </c>
      <c r="E3747" s="5" t="str">
        <f>FIXED('WinBUGS output'!N3746,2)</f>
        <v>0.01</v>
      </c>
      <c r="F3747" s="5" t="str">
        <f>FIXED('WinBUGS output'!M3746,2)</f>
        <v>-1.66</v>
      </c>
      <c r="G3747" s="5" t="str">
        <f>FIXED('WinBUGS output'!O3746,2)</f>
        <v>1.57</v>
      </c>
      <c r="H3747" s="38"/>
      <c r="I3747" s="38"/>
      <c r="J3747" s="38"/>
      <c r="X3747" s="5" t="str">
        <f t="shared" si="128"/>
        <v>Behavioural therapy (Lewinsohn 1976)</v>
      </c>
      <c r="Y3747" s="5" t="str">
        <f t="shared" si="129"/>
        <v>Interpersonal psychotherapy (IPT) + any AD</v>
      </c>
      <c r="Z3747" s="5" t="str">
        <f>FIXED(EXP('WinBUGS output'!N3746),2)</f>
        <v>1.01</v>
      </c>
      <c r="AA3747" s="5" t="str">
        <f>FIXED(EXP('WinBUGS output'!M3746),2)</f>
        <v>0.19</v>
      </c>
      <c r="AB3747" s="5" t="str">
        <f>FIXED(EXP('WinBUGS output'!O3746),2)</f>
        <v>4.82</v>
      </c>
    </row>
    <row r="3748" spans="1:28" x14ac:dyDescent="0.25">
      <c r="A3748" s="15">
        <v>62</v>
      </c>
      <c r="B3748" s="15">
        <v>86</v>
      </c>
      <c r="C3748" s="5" t="str">
        <f>VLOOKUP(A3748,'WinBUGS output'!A:C,3,FALSE)</f>
        <v>Behavioural therapy (Lewinsohn 1976)</v>
      </c>
      <c r="D3748" s="5" t="str">
        <f>VLOOKUP(B3748,'WinBUGS output'!A:C,3,FALSE)</f>
        <v>Interpersonal psychotherapy (IPT) + imipramine</v>
      </c>
      <c r="E3748" s="5" t="str">
        <f>FIXED('WinBUGS output'!N3747,2)</f>
        <v>-0.10</v>
      </c>
      <c r="F3748" s="5" t="str">
        <f>FIXED('WinBUGS output'!M3747,2)</f>
        <v>-1.87</v>
      </c>
      <c r="G3748" s="5" t="str">
        <f>FIXED('WinBUGS output'!O3747,2)</f>
        <v>1.56</v>
      </c>
      <c r="H3748" s="38"/>
      <c r="I3748" s="38"/>
      <c r="J3748" s="38"/>
      <c r="X3748" s="5" t="str">
        <f t="shared" si="128"/>
        <v>Behavioural therapy (Lewinsohn 1976)</v>
      </c>
      <c r="Y3748" s="5" t="str">
        <f t="shared" si="129"/>
        <v>Interpersonal psychotherapy (IPT) + imipramine</v>
      </c>
      <c r="Z3748" s="5" t="str">
        <f>FIXED(EXP('WinBUGS output'!N3747),2)</f>
        <v>0.90</v>
      </c>
      <c r="AA3748" s="5" t="str">
        <f>FIXED(EXP('WinBUGS output'!M3747),2)</f>
        <v>0.15</v>
      </c>
      <c r="AB3748" s="5" t="str">
        <f>FIXED(EXP('WinBUGS output'!O3747),2)</f>
        <v>4.76</v>
      </c>
    </row>
    <row r="3749" spans="1:28" x14ac:dyDescent="0.25">
      <c r="A3749" s="15">
        <v>62</v>
      </c>
      <c r="B3749" s="15">
        <v>87</v>
      </c>
      <c r="C3749" s="5" t="str">
        <f>VLOOKUP(A3749,'WinBUGS output'!A:C,3,FALSE)</f>
        <v>Behavioural therapy (Lewinsohn 1976)</v>
      </c>
      <c r="D3749" s="5" t="str">
        <f>VLOOKUP(B3749,'WinBUGS output'!A:C,3,FALSE)</f>
        <v>Short-term psychodynamic psychotherapy individual + Any AD</v>
      </c>
      <c r="E3749" s="5" t="str">
        <f>FIXED('WinBUGS output'!N3748,2)</f>
        <v>0.65</v>
      </c>
      <c r="F3749" s="5" t="str">
        <f>FIXED('WinBUGS output'!M3748,2)</f>
        <v>-0.73</v>
      </c>
      <c r="G3749" s="5" t="str">
        <f>FIXED('WinBUGS output'!O3748,2)</f>
        <v>1.92</v>
      </c>
      <c r="H3749" s="38"/>
      <c r="I3749" s="38"/>
      <c r="J3749" s="38"/>
      <c r="X3749" s="5" t="str">
        <f t="shared" si="128"/>
        <v>Behavioural therapy (Lewinsohn 1976)</v>
      </c>
      <c r="Y3749" s="5" t="str">
        <f t="shared" si="129"/>
        <v>Short-term psychodynamic psychotherapy individual + Any AD</v>
      </c>
      <c r="Z3749" s="5" t="str">
        <f>FIXED(EXP('WinBUGS output'!N3748),2)</f>
        <v>1.92</v>
      </c>
      <c r="AA3749" s="5" t="str">
        <f>FIXED(EXP('WinBUGS output'!M3748),2)</f>
        <v>0.48</v>
      </c>
      <c r="AB3749" s="5" t="str">
        <f>FIXED(EXP('WinBUGS output'!O3748),2)</f>
        <v>6.81</v>
      </c>
    </row>
    <row r="3750" spans="1:28" x14ac:dyDescent="0.25">
      <c r="A3750" s="15">
        <v>62</v>
      </c>
      <c r="B3750" s="15">
        <v>88</v>
      </c>
      <c r="C3750" s="5" t="str">
        <f>VLOOKUP(A3750,'WinBUGS output'!A:C,3,FALSE)</f>
        <v>Behavioural therapy (Lewinsohn 1976)</v>
      </c>
      <c r="D3750" s="5" t="str">
        <f>VLOOKUP(B3750,'WinBUGS output'!A:C,3,FALSE)</f>
        <v>Short-term psychodynamic psychotherapy individual + any SSRI</v>
      </c>
      <c r="E3750" s="5" t="str">
        <f>FIXED('WinBUGS output'!N3749,2)</f>
        <v>0.63</v>
      </c>
      <c r="F3750" s="5" t="str">
        <f>FIXED('WinBUGS output'!M3749,2)</f>
        <v>-0.91</v>
      </c>
      <c r="G3750" s="5" t="str">
        <f>FIXED('WinBUGS output'!O3749,2)</f>
        <v>2.07</v>
      </c>
      <c r="H3750" s="38"/>
      <c r="I3750" s="38"/>
      <c r="J3750" s="38"/>
      <c r="X3750" s="5" t="str">
        <f t="shared" si="128"/>
        <v>Behavioural therapy (Lewinsohn 1976)</v>
      </c>
      <c r="Y3750" s="5" t="str">
        <f t="shared" si="129"/>
        <v>Short-term psychodynamic psychotherapy individual + any SSRI</v>
      </c>
      <c r="Z3750" s="5" t="str">
        <f>FIXED(EXP('WinBUGS output'!N3749),2)</f>
        <v>1.89</v>
      </c>
      <c r="AA3750" s="5" t="str">
        <f>FIXED(EXP('WinBUGS output'!M3749),2)</f>
        <v>0.40</v>
      </c>
      <c r="AB3750" s="5" t="str">
        <f>FIXED(EXP('WinBUGS output'!O3749),2)</f>
        <v>7.91</v>
      </c>
    </row>
    <row r="3751" spans="1:28" x14ac:dyDescent="0.25">
      <c r="A3751" s="15">
        <v>62</v>
      </c>
      <c r="B3751" s="15">
        <v>89</v>
      </c>
      <c r="C3751" s="5" t="str">
        <f>VLOOKUP(A3751,'WinBUGS output'!A:C,3,FALSE)</f>
        <v>Behavioural therapy (Lewinsohn 1976)</v>
      </c>
      <c r="D3751" s="5" t="str">
        <f>VLOOKUP(B3751,'WinBUGS output'!A:C,3,FALSE)</f>
        <v>CBT individual (over 15 sessions) + Pill placebo</v>
      </c>
      <c r="E3751" s="5" t="str">
        <f>FIXED('WinBUGS output'!N3750,2)</f>
        <v>-0.94</v>
      </c>
      <c r="F3751" s="5" t="str">
        <f>FIXED('WinBUGS output'!M3750,2)</f>
        <v>-2.65</v>
      </c>
      <c r="G3751" s="5" t="str">
        <f>FIXED('WinBUGS output'!O3750,2)</f>
        <v>0.62</v>
      </c>
      <c r="H3751" s="38"/>
      <c r="I3751" s="38"/>
      <c r="J3751" s="38"/>
      <c r="X3751" s="5" t="str">
        <f t="shared" si="128"/>
        <v>Behavioural therapy (Lewinsohn 1976)</v>
      </c>
      <c r="Y3751" s="5" t="str">
        <f t="shared" si="129"/>
        <v>CBT individual (over 15 sessions) + Pill placebo</v>
      </c>
      <c r="Z3751" s="5" t="str">
        <f>FIXED(EXP('WinBUGS output'!N3750),2)</f>
        <v>0.39</v>
      </c>
      <c r="AA3751" s="5" t="str">
        <f>FIXED(EXP('WinBUGS output'!M3750),2)</f>
        <v>0.07</v>
      </c>
      <c r="AB3751" s="5" t="str">
        <f>FIXED(EXP('WinBUGS output'!O3750),2)</f>
        <v>1.86</v>
      </c>
    </row>
    <row r="3752" spans="1:28" x14ac:dyDescent="0.25">
      <c r="A3752" s="15">
        <v>62</v>
      </c>
      <c r="B3752" s="15">
        <v>90</v>
      </c>
      <c r="C3752" s="5" t="str">
        <f>VLOOKUP(A3752,'WinBUGS output'!A:C,3,FALSE)</f>
        <v>Behavioural therapy (Lewinsohn 1976)</v>
      </c>
      <c r="D3752" s="5" t="str">
        <f>VLOOKUP(B3752,'WinBUGS output'!A:C,3,FALSE)</f>
        <v xml:space="preserve">Interpersonal psychotherapy (IPT) + Pill placebo </v>
      </c>
      <c r="E3752" s="5" t="str">
        <f>FIXED('WinBUGS output'!N3751,2)</f>
        <v>-0.77</v>
      </c>
      <c r="F3752" s="5" t="str">
        <f>FIXED('WinBUGS output'!M3751,2)</f>
        <v>-2.37</v>
      </c>
      <c r="G3752" s="5" t="str">
        <f>FIXED('WinBUGS output'!O3751,2)</f>
        <v>0.72</v>
      </c>
      <c r="H3752" s="38"/>
      <c r="I3752" s="38"/>
      <c r="J3752" s="38"/>
      <c r="X3752" s="5" t="str">
        <f t="shared" si="128"/>
        <v>Behavioural therapy (Lewinsohn 1976)</v>
      </c>
      <c r="Y3752" s="5" t="str">
        <f t="shared" si="129"/>
        <v xml:space="preserve">Interpersonal psychotherapy (IPT) + Pill placebo </v>
      </c>
      <c r="Z3752" s="5" t="str">
        <f>FIXED(EXP('WinBUGS output'!N3751),2)</f>
        <v>0.46</v>
      </c>
      <c r="AA3752" s="5" t="str">
        <f>FIXED(EXP('WinBUGS output'!M3751),2)</f>
        <v>0.09</v>
      </c>
      <c r="AB3752" s="5" t="str">
        <f>FIXED(EXP('WinBUGS output'!O3751),2)</f>
        <v>2.06</v>
      </c>
    </row>
    <row r="3753" spans="1:28" x14ac:dyDescent="0.25">
      <c r="A3753" s="15">
        <v>62</v>
      </c>
      <c r="B3753" s="15">
        <v>91</v>
      </c>
      <c r="C3753" s="5" t="str">
        <f>VLOOKUP(A3753,'WinBUGS output'!A:C,3,FALSE)</f>
        <v>Behavioural therapy (Lewinsohn 1976)</v>
      </c>
      <c r="D3753" s="5" t="str">
        <f>VLOOKUP(B3753,'WinBUGS output'!A:C,3,FALSE)</f>
        <v>Exercise + CBT individual (under 15 sessions)</v>
      </c>
      <c r="E3753" s="5" t="str">
        <f>FIXED('WinBUGS output'!N3752,2)</f>
        <v>-0.19</v>
      </c>
      <c r="F3753" s="5" t="str">
        <f>FIXED('WinBUGS output'!M3752,2)</f>
        <v>-1.72</v>
      </c>
      <c r="G3753" s="5" t="str">
        <f>FIXED('WinBUGS output'!O3752,2)</f>
        <v>1.20</v>
      </c>
      <c r="H3753" s="38"/>
      <c r="I3753" s="38"/>
      <c r="J3753" s="38"/>
      <c r="X3753" s="5" t="str">
        <f t="shared" si="128"/>
        <v>Behavioural therapy (Lewinsohn 1976)</v>
      </c>
      <c r="Y3753" s="5" t="str">
        <f t="shared" si="129"/>
        <v>Exercise + CBT individual (under 15 sessions)</v>
      </c>
      <c r="Z3753" s="5" t="str">
        <f>FIXED(EXP('WinBUGS output'!N3752),2)</f>
        <v>0.83</v>
      </c>
      <c r="AA3753" s="5" t="str">
        <f>FIXED(EXP('WinBUGS output'!M3752),2)</f>
        <v>0.18</v>
      </c>
      <c r="AB3753" s="5" t="str">
        <f>FIXED(EXP('WinBUGS output'!O3752),2)</f>
        <v>3.31</v>
      </c>
    </row>
    <row r="3754" spans="1:28" x14ac:dyDescent="0.25">
      <c r="A3754" s="15">
        <v>62</v>
      </c>
      <c r="B3754" s="15">
        <v>92</v>
      </c>
      <c r="C3754" s="5" t="str">
        <f>VLOOKUP(A3754,'WinBUGS output'!A:C,3,FALSE)</f>
        <v>Behavioural therapy (Lewinsohn 1976)</v>
      </c>
      <c r="D3754" s="5" t="str">
        <f>VLOOKUP(B3754,'WinBUGS output'!A:C,3,FALSE)</f>
        <v>Exercise + Sertraline</v>
      </c>
      <c r="E3754" s="5" t="str">
        <f>FIXED('WinBUGS output'!N3753,2)</f>
        <v>-0.07</v>
      </c>
      <c r="F3754" s="5" t="str">
        <f>FIXED('WinBUGS output'!M3753,2)</f>
        <v>-1.42</v>
      </c>
      <c r="G3754" s="5" t="str">
        <f>FIXED('WinBUGS output'!O3753,2)</f>
        <v>1.14</v>
      </c>
      <c r="H3754" s="38"/>
      <c r="I3754" s="38"/>
      <c r="J3754" s="38"/>
      <c r="X3754" s="5" t="str">
        <f t="shared" si="128"/>
        <v>Behavioural therapy (Lewinsohn 1976)</v>
      </c>
      <c r="Y3754" s="5" t="str">
        <f t="shared" si="129"/>
        <v>Exercise + Sertraline</v>
      </c>
      <c r="Z3754" s="5" t="str">
        <f>FIXED(EXP('WinBUGS output'!N3753),2)</f>
        <v>0.93</v>
      </c>
      <c r="AA3754" s="5" t="str">
        <f>FIXED(EXP('WinBUGS output'!M3753),2)</f>
        <v>0.24</v>
      </c>
      <c r="AB3754" s="5" t="str">
        <f>FIXED(EXP('WinBUGS output'!O3753),2)</f>
        <v>3.13</v>
      </c>
    </row>
    <row r="3755" spans="1:28" x14ac:dyDescent="0.25">
      <c r="A3755" s="15">
        <v>63</v>
      </c>
      <c r="B3755" s="15">
        <v>64</v>
      </c>
      <c r="C3755" s="5" t="str">
        <f>VLOOKUP(A3755,'WinBUGS output'!A:C,3,FALSE)</f>
        <v>Coping with Depression course (individual)</v>
      </c>
      <c r="D3755" s="5" t="str">
        <f>VLOOKUP(B3755,'WinBUGS output'!A:C,3,FALSE)</f>
        <v>CBT individual (under 15 sessions)</v>
      </c>
      <c r="E3755" s="5" t="str">
        <f>FIXED('WinBUGS output'!N3754,2)</f>
        <v>0.11</v>
      </c>
      <c r="F3755" s="5" t="str">
        <f>FIXED('WinBUGS output'!M3754,2)</f>
        <v>-1.07</v>
      </c>
      <c r="G3755" s="5" t="str">
        <f>FIXED('WinBUGS output'!O3754,2)</f>
        <v>1.23</v>
      </c>
      <c r="H3755" s="38"/>
      <c r="I3755" s="38"/>
      <c r="J3755" s="38"/>
      <c r="X3755" s="5" t="str">
        <f t="shared" si="128"/>
        <v>Coping with Depression course (individual)</v>
      </c>
      <c r="Y3755" s="5" t="str">
        <f t="shared" si="129"/>
        <v>CBT individual (under 15 sessions)</v>
      </c>
      <c r="Z3755" s="5" t="str">
        <f>FIXED(EXP('WinBUGS output'!N3754),2)</f>
        <v>1.11</v>
      </c>
      <c r="AA3755" s="5" t="str">
        <f>FIXED(EXP('WinBUGS output'!M3754),2)</f>
        <v>0.34</v>
      </c>
      <c r="AB3755" s="5" t="str">
        <f>FIXED(EXP('WinBUGS output'!O3754),2)</f>
        <v>3.42</v>
      </c>
    </row>
    <row r="3756" spans="1:28" x14ac:dyDescent="0.25">
      <c r="A3756" s="15">
        <v>63</v>
      </c>
      <c r="B3756" s="15">
        <v>65</v>
      </c>
      <c r="C3756" s="5" t="str">
        <f>VLOOKUP(A3756,'WinBUGS output'!A:C,3,FALSE)</f>
        <v>Coping with Depression course (individual)</v>
      </c>
      <c r="D3756" s="5" t="str">
        <f>VLOOKUP(B3756,'WinBUGS output'!A:C,3,FALSE)</f>
        <v>CBT individual (under 15 sessions) + TAU</v>
      </c>
      <c r="E3756" s="5" t="str">
        <f>FIXED('WinBUGS output'!N3755,2)</f>
        <v>0.17</v>
      </c>
      <c r="F3756" s="5" t="str">
        <f>FIXED('WinBUGS output'!M3755,2)</f>
        <v>-1.05</v>
      </c>
      <c r="G3756" s="5" t="str">
        <f>FIXED('WinBUGS output'!O3755,2)</f>
        <v>1.38</v>
      </c>
      <c r="H3756" s="38"/>
      <c r="I3756" s="38"/>
      <c r="J3756" s="38"/>
      <c r="X3756" s="5" t="str">
        <f t="shared" si="128"/>
        <v>Coping with Depression course (individual)</v>
      </c>
      <c r="Y3756" s="5" t="str">
        <f t="shared" si="129"/>
        <v>CBT individual (under 15 sessions) + TAU</v>
      </c>
      <c r="Z3756" s="5" t="str">
        <f>FIXED(EXP('WinBUGS output'!N3755),2)</f>
        <v>1.19</v>
      </c>
      <c r="AA3756" s="5" t="str">
        <f>FIXED(EXP('WinBUGS output'!M3755),2)</f>
        <v>0.35</v>
      </c>
      <c r="AB3756" s="5" t="str">
        <f>FIXED(EXP('WinBUGS output'!O3755),2)</f>
        <v>3.97</v>
      </c>
    </row>
    <row r="3757" spans="1:28" x14ac:dyDescent="0.25">
      <c r="A3757" s="15">
        <v>63</v>
      </c>
      <c r="B3757" s="15">
        <v>66</v>
      </c>
      <c r="C3757" s="5" t="str">
        <f>VLOOKUP(A3757,'WinBUGS output'!A:C,3,FALSE)</f>
        <v>Coping with Depression course (individual)</v>
      </c>
      <c r="D3757" s="5" t="str">
        <f>VLOOKUP(B3757,'WinBUGS output'!A:C,3,FALSE)</f>
        <v>CBT individual (over 15 sessions)</v>
      </c>
      <c r="E3757" s="5" t="str">
        <f>FIXED('WinBUGS output'!N3756,2)</f>
        <v>0.05</v>
      </c>
      <c r="F3757" s="5" t="str">
        <f>FIXED('WinBUGS output'!M3756,2)</f>
        <v>-1.09</v>
      </c>
      <c r="G3757" s="5" t="str">
        <f>FIXED('WinBUGS output'!O3756,2)</f>
        <v>1.13</v>
      </c>
      <c r="H3757" s="38"/>
      <c r="I3757" s="38"/>
      <c r="J3757" s="38"/>
      <c r="X3757" s="5" t="str">
        <f t="shared" si="128"/>
        <v>Coping with Depression course (individual)</v>
      </c>
      <c r="Y3757" s="5" t="str">
        <f t="shared" si="129"/>
        <v>CBT individual (over 15 sessions)</v>
      </c>
      <c r="Z3757" s="5" t="str">
        <f>FIXED(EXP('WinBUGS output'!N3756),2)</f>
        <v>1.05</v>
      </c>
      <c r="AA3757" s="5" t="str">
        <f>FIXED(EXP('WinBUGS output'!M3756),2)</f>
        <v>0.34</v>
      </c>
      <c r="AB3757" s="5" t="str">
        <f>FIXED(EXP('WinBUGS output'!O3756),2)</f>
        <v>3.10</v>
      </c>
    </row>
    <row r="3758" spans="1:28" x14ac:dyDescent="0.25">
      <c r="A3758" s="15">
        <v>63</v>
      </c>
      <c r="B3758" s="15">
        <v>67</v>
      </c>
      <c r="C3758" s="5" t="str">
        <f>VLOOKUP(A3758,'WinBUGS output'!A:C,3,FALSE)</f>
        <v>Coping with Depression course (individual)</v>
      </c>
      <c r="D3758" s="5" t="str">
        <f>VLOOKUP(B3758,'WinBUGS output'!A:C,3,FALSE)</f>
        <v>CBT individual (over 15 sessions) + TAU</v>
      </c>
      <c r="E3758" s="5" t="str">
        <f>FIXED('WinBUGS output'!N3757,2)</f>
        <v>0.02</v>
      </c>
      <c r="F3758" s="5" t="str">
        <f>FIXED('WinBUGS output'!M3757,2)</f>
        <v>-1.27</v>
      </c>
      <c r="G3758" s="5" t="str">
        <f>FIXED('WinBUGS output'!O3757,2)</f>
        <v>1.23</v>
      </c>
      <c r="H3758" s="38"/>
      <c r="I3758" s="38"/>
      <c r="J3758" s="38"/>
      <c r="X3758" s="5" t="str">
        <f t="shared" si="128"/>
        <v>Coping with Depression course (individual)</v>
      </c>
      <c r="Y3758" s="5" t="str">
        <f t="shared" si="129"/>
        <v>CBT individual (over 15 sessions) + TAU</v>
      </c>
      <c r="Z3758" s="5" t="str">
        <f>FIXED(EXP('WinBUGS output'!N3757),2)</f>
        <v>1.02</v>
      </c>
      <c r="AA3758" s="5" t="str">
        <f>FIXED(EXP('WinBUGS output'!M3757),2)</f>
        <v>0.28</v>
      </c>
      <c r="AB3758" s="5" t="str">
        <f>FIXED(EXP('WinBUGS output'!O3757),2)</f>
        <v>3.42</v>
      </c>
    </row>
    <row r="3759" spans="1:28" x14ac:dyDescent="0.25">
      <c r="A3759" s="15">
        <v>63</v>
      </c>
      <c r="B3759" s="15">
        <v>68</v>
      </c>
      <c r="C3759" s="5" t="str">
        <f>VLOOKUP(A3759,'WinBUGS output'!A:C,3,FALSE)</f>
        <v>Coping with Depression course (individual)</v>
      </c>
      <c r="D3759" s="5" t="str">
        <f>VLOOKUP(B3759,'WinBUGS output'!A:C,3,FALSE)</f>
        <v>Rational emotive behaviour therapy (REBT) individual</v>
      </c>
      <c r="E3759" s="5" t="str">
        <f>FIXED('WinBUGS output'!N3758,2)</f>
        <v>0.01</v>
      </c>
      <c r="F3759" s="5" t="str">
        <f>FIXED('WinBUGS output'!M3758,2)</f>
        <v>-1.27</v>
      </c>
      <c r="G3759" s="5" t="str">
        <f>FIXED('WinBUGS output'!O3758,2)</f>
        <v>1.21</v>
      </c>
      <c r="H3759" s="38"/>
      <c r="I3759" s="38"/>
      <c r="J3759" s="38"/>
      <c r="X3759" s="5" t="str">
        <f t="shared" si="128"/>
        <v>Coping with Depression course (individual)</v>
      </c>
      <c r="Y3759" s="5" t="str">
        <f t="shared" si="129"/>
        <v>Rational emotive behaviour therapy (REBT) individual</v>
      </c>
      <c r="Z3759" s="5" t="str">
        <f>FIXED(EXP('WinBUGS output'!N3758),2)</f>
        <v>1.01</v>
      </c>
      <c r="AA3759" s="5" t="str">
        <f>FIXED(EXP('WinBUGS output'!M3758),2)</f>
        <v>0.28</v>
      </c>
      <c r="AB3759" s="5" t="str">
        <f>FIXED(EXP('WinBUGS output'!O3758),2)</f>
        <v>3.34</v>
      </c>
    </row>
    <row r="3760" spans="1:28" x14ac:dyDescent="0.25">
      <c r="A3760" s="15">
        <v>63</v>
      </c>
      <c r="B3760" s="15">
        <v>69</v>
      </c>
      <c r="C3760" s="5" t="str">
        <f>VLOOKUP(A3760,'WinBUGS output'!A:C,3,FALSE)</f>
        <v>Coping with Depression course (individual)</v>
      </c>
      <c r="D3760" s="5" t="str">
        <f>VLOOKUP(B3760,'WinBUGS output'!A:C,3,FALSE)</f>
        <v>Third-wave cognitive therapy individual</v>
      </c>
      <c r="E3760" s="5" t="str">
        <f>FIXED('WinBUGS output'!N3759,2)</f>
        <v>-0.03</v>
      </c>
      <c r="F3760" s="5" t="str">
        <f>FIXED('WinBUGS output'!M3759,2)</f>
        <v>-1.26</v>
      </c>
      <c r="G3760" s="5" t="str">
        <f>FIXED('WinBUGS output'!O3759,2)</f>
        <v>1.12</v>
      </c>
      <c r="H3760" s="38"/>
      <c r="I3760" s="38"/>
      <c r="J3760" s="38"/>
      <c r="X3760" s="5" t="str">
        <f t="shared" si="128"/>
        <v>Coping with Depression course (individual)</v>
      </c>
      <c r="Y3760" s="5" t="str">
        <f t="shared" si="129"/>
        <v>Third-wave cognitive therapy individual</v>
      </c>
      <c r="Z3760" s="5" t="str">
        <f>FIXED(EXP('WinBUGS output'!N3759),2)</f>
        <v>0.97</v>
      </c>
      <c r="AA3760" s="5" t="str">
        <f>FIXED(EXP('WinBUGS output'!M3759),2)</f>
        <v>0.28</v>
      </c>
      <c r="AB3760" s="5" t="str">
        <f>FIXED(EXP('WinBUGS output'!O3759),2)</f>
        <v>3.07</v>
      </c>
    </row>
    <row r="3761" spans="1:28" x14ac:dyDescent="0.25">
      <c r="A3761" s="15">
        <v>63</v>
      </c>
      <c r="B3761" s="15">
        <v>70</v>
      </c>
      <c r="C3761" s="5" t="str">
        <f>VLOOKUP(A3761,'WinBUGS output'!A:C,3,FALSE)</f>
        <v>Coping with Depression course (individual)</v>
      </c>
      <c r="D3761" s="5" t="str">
        <f>VLOOKUP(B3761,'WinBUGS output'!A:C,3,FALSE)</f>
        <v>Third-wave cognitive therapy individual + TAU</v>
      </c>
      <c r="E3761" s="5" t="str">
        <f>FIXED('WinBUGS output'!N3760,2)</f>
        <v>0.01</v>
      </c>
      <c r="F3761" s="5" t="str">
        <f>FIXED('WinBUGS output'!M3760,2)</f>
        <v>-1.30</v>
      </c>
      <c r="G3761" s="5" t="str">
        <f>FIXED('WinBUGS output'!O3760,2)</f>
        <v>1.22</v>
      </c>
      <c r="H3761" s="38"/>
      <c r="I3761" s="38"/>
      <c r="J3761" s="38"/>
      <c r="X3761" s="5" t="str">
        <f t="shared" si="128"/>
        <v>Coping with Depression course (individual)</v>
      </c>
      <c r="Y3761" s="5" t="str">
        <f t="shared" si="129"/>
        <v>Third-wave cognitive therapy individual + TAU</v>
      </c>
      <c r="Z3761" s="5" t="str">
        <f>FIXED(EXP('WinBUGS output'!N3760),2)</f>
        <v>1.01</v>
      </c>
      <c r="AA3761" s="5" t="str">
        <f>FIXED(EXP('WinBUGS output'!M3760),2)</f>
        <v>0.27</v>
      </c>
      <c r="AB3761" s="5" t="str">
        <f>FIXED(EXP('WinBUGS output'!O3760),2)</f>
        <v>3.37</v>
      </c>
    </row>
    <row r="3762" spans="1:28" x14ac:dyDescent="0.25">
      <c r="A3762" s="15">
        <v>63</v>
      </c>
      <c r="B3762" s="15">
        <v>71</v>
      </c>
      <c r="C3762" s="5" t="str">
        <f>VLOOKUP(A3762,'WinBUGS output'!A:C,3,FALSE)</f>
        <v>Coping with Depression course (individual)</v>
      </c>
      <c r="D3762" s="5" t="str">
        <f>VLOOKUP(B3762,'WinBUGS output'!A:C,3,FALSE)</f>
        <v>CBT group (under 15 sessions)</v>
      </c>
      <c r="E3762" s="5" t="str">
        <f>FIXED('WinBUGS output'!N3761,2)</f>
        <v>0.28</v>
      </c>
      <c r="F3762" s="5" t="str">
        <f>FIXED('WinBUGS output'!M3761,2)</f>
        <v>-0.97</v>
      </c>
      <c r="G3762" s="5" t="str">
        <f>FIXED('WinBUGS output'!O3761,2)</f>
        <v>1.50</v>
      </c>
      <c r="H3762" s="38"/>
      <c r="I3762" s="38"/>
      <c r="J3762" s="38"/>
      <c r="X3762" s="5" t="str">
        <f t="shared" si="128"/>
        <v>Coping with Depression course (individual)</v>
      </c>
      <c r="Y3762" s="5" t="str">
        <f t="shared" si="129"/>
        <v>CBT group (under 15 sessions)</v>
      </c>
      <c r="Z3762" s="5" t="str">
        <f>FIXED(EXP('WinBUGS output'!N3761),2)</f>
        <v>1.32</v>
      </c>
      <c r="AA3762" s="5" t="str">
        <f>FIXED(EXP('WinBUGS output'!M3761),2)</f>
        <v>0.38</v>
      </c>
      <c r="AB3762" s="5" t="str">
        <f>FIXED(EXP('WinBUGS output'!O3761),2)</f>
        <v>4.47</v>
      </c>
    </row>
    <row r="3763" spans="1:28" x14ac:dyDescent="0.25">
      <c r="A3763" s="15">
        <v>63</v>
      </c>
      <c r="B3763" s="15">
        <v>72</v>
      </c>
      <c r="C3763" s="5" t="str">
        <f>VLOOKUP(A3763,'WinBUGS output'!A:C,3,FALSE)</f>
        <v>Coping with Depression course (individual)</v>
      </c>
      <c r="D3763" s="5" t="str">
        <f>VLOOKUP(B3763,'WinBUGS output'!A:C,3,FALSE)</f>
        <v>CBT group (under 15 sessions) + TAU</v>
      </c>
      <c r="E3763" s="5" t="str">
        <f>FIXED('WinBUGS output'!N3762,2)</f>
        <v>-0.43</v>
      </c>
      <c r="F3763" s="5" t="str">
        <f>FIXED('WinBUGS output'!M3762,2)</f>
        <v>-1.90</v>
      </c>
      <c r="G3763" s="5" t="str">
        <f>FIXED('WinBUGS output'!O3762,2)</f>
        <v>0.91</v>
      </c>
      <c r="H3763" s="38"/>
      <c r="I3763" s="38"/>
      <c r="J3763" s="38"/>
      <c r="X3763" s="5" t="str">
        <f t="shared" si="128"/>
        <v>Coping with Depression course (individual)</v>
      </c>
      <c r="Y3763" s="5" t="str">
        <f t="shared" si="129"/>
        <v>CBT group (under 15 sessions) + TAU</v>
      </c>
      <c r="Z3763" s="5" t="str">
        <f>FIXED(EXP('WinBUGS output'!N3762),2)</f>
        <v>0.65</v>
      </c>
      <c r="AA3763" s="5" t="str">
        <f>FIXED(EXP('WinBUGS output'!M3762),2)</f>
        <v>0.15</v>
      </c>
      <c r="AB3763" s="5" t="str">
        <f>FIXED(EXP('WinBUGS output'!O3762),2)</f>
        <v>2.47</v>
      </c>
    </row>
    <row r="3764" spans="1:28" x14ac:dyDescent="0.25">
      <c r="A3764" s="15">
        <v>63</v>
      </c>
      <c r="B3764" s="15">
        <v>73</v>
      </c>
      <c r="C3764" s="5" t="str">
        <f>VLOOKUP(A3764,'WinBUGS output'!A:C,3,FALSE)</f>
        <v>Coping with Depression course (individual)</v>
      </c>
      <c r="D3764" s="5" t="str">
        <f>VLOOKUP(B3764,'WinBUGS output'!A:C,3,FALSE)</f>
        <v>CBT group (over 15 sessions)</v>
      </c>
      <c r="E3764" s="5" t="str">
        <f>FIXED('WinBUGS output'!N3763,2)</f>
        <v>0.10</v>
      </c>
      <c r="F3764" s="5" t="str">
        <f>FIXED('WinBUGS output'!M3763,2)</f>
        <v>-1.26</v>
      </c>
      <c r="G3764" s="5" t="str">
        <f>FIXED('WinBUGS output'!O3763,2)</f>
        <v>1.41</v>
      </c>
      <c r="H3764" s="38"/>
      <c r="I3764" s="38"/>
      <c r="J3764" s="38"/>
      <c r="X3764" s="5" t="str">
        <f t="shared" si="128"/>
        <v>Coping with Depression course (individual)</v>
      </c>
      <c r="Y3764" s="5" t="str">
        <f t="shared" si="129"/>
        <v>CBT group (over 15 sessions)</v>
      </c>
      <c r="Z3764" s="5" t="str">
        <f>FIXED(EXP('WinBUGS output'!N3763),2)</f>
        <v>1.11</v>
      </c>
      <c r="AA3764" s="5" t="str">
        <f>FIXED(EXP('WinBUGS output'!M3763),2)</f>
        <v>0.28</v>
      </c>
      <c r="AB3764" s="5" t="str">
        <f>FIXED(EXP('WinBUGS output'!O3763),2)</f>
        <v>4.10</v>
      </c>
    </row>
    <row r="3765" spans="1:28" x14ac:dyDescent="0.25">
      <c r="A3765" s="15">
        <v>63</v>
      </c>
      <c r="B3765" s="15">
        <v>74</v>
      </c>
      <c r="C3765" s="5" t="str">
        <f>VLOOKUP(A3765,'WinBUGS output'!A:C,3,FALSE)</f>
        <v>Coping with Depression course (individual)</v>
      </c>
      <c r="D3765" s="5" t="str">
        <f>VLOOKUP(B3765,'WinBUGS output'!A:C,3,FALSE)</f>
        <v>Coping with Depression course (group)</v>
      </c>
      <c r="E3765" s="5" t="str">
        <f>FIXED('WinBUGS output'!N3764,2)</f>
        <v>0.14</v>
      </c>
      <c r="F3765" s="5" t="str">
        <f>FIXED('WinBUGS output'!M3764,2)</f>
        <v>-1.13</v>
      </c>
      <c r="G3765" s="5" t="str">
        <f>FIXED('WinBUGS output'!O3764,2)</f>
        <v>1.37</v>
      </c>
      <c r="H3765" s="38" t="s">
        <v>5357</v>
      </c>
      <c r="I3765" s="38" t="s">
        <v>5490</v>
      </c>
      <c r="J3765" s="38" t="s">
        <v>5491</v>
      </c>
      <c r="X3765" s="5" t="str">
        <f t="shared" si="128"/>
        <v>Coping with Depression course (individual)</v>
      </c>
      <c r="Y3765" s="5" t="str">
        <f t="shared" si="129"/>
        <v>Coping with Depression course (group)</v>
      </c>
      <c r="Z3765" s="5" t="str">
        <f>FIXED(EXP('WinBUGS output'!N3764),2)</f>
        <v>1.15</v>
      </c>
      <c r="AA3765" s="5" t="str">
        <f>FIXED(EXP('WinBUGS output'!M3764),2)</f>
        <v>0.32</v>
      </c>
      <c r="AB3765" s="5" t="str">
        <f>FIXED(EXP('WinBUGS output'!O3764),2)</f>
        <v>3.92</v>
      </c>
    </row>
    <row r="3766" spans="1:28" x14ac:dyDescent="0.25">
      <c r="A3766" s="15">
        <v>63</v>
      </c>
      <c r="B3766" s="15">
        <v>75</v>
      </c>
      <c r="C3766" s="5" t="str">
        <f>VLOOKUP(A3766,'WinBUGS output'!A:C,3,FALSE)</f>
        <v>Coping with Depression course (individual)</v>
      </c>
      <c r="D3766" s="5" t="str">
        <f>VLOOKUP(B3766,'WinBUGS output'!A:C,3,FALSE)</f>
        <v>Coping with Depression course (group) + TAU</v>
      </c>
      <c r="E3766" s="5" t="str">
        <f>FIXED('WinBUGS output'!N3765,2)</f>
        <v>0.42</v>
      </c>
      <c r="F3766" s="5" t="str">
        <f>FIXED('WinBUGS output'!M3765,2)</f>
        <v>-0.89</v>
      </c>
      <c r="G3766" s="5" t="str">
        <f>FIXED('WinBUGS output'!O3765,2)</f>
        <v>1.77</v>
      </c>
      <c r="H3766" s="38"/>
      <c r="I3766" s="38"/>
      <c r="J3766" s="38"/>
      <c r="X3766" s="5" t="str">
        <f t="shared" si="128"/>
        <v>Coping with Depression course (individual)</v>
      </c>
      <c r="Y3766" s="5" t="str">
        <f t="shared" si="129"/>
        <v>Coping with Depression course (group) + TAU</v>
      </c>
      <c r="Z3766" s="5" t="str">
        <f>FIXED(EXP('WinBUGS output'!N3765),2)</f>
        <v>1.52</v>
      </c>
      <c r="AA3766" s="5" t="str">
        <f>FIXED(EXP('WinBUGS output'!M3765),2)</f>
        <v>0.41</v>
      </c>
      <c r="AB3766" s="5" t="str">
        <f>FIXED(EXP('WinBUGS output'!O3765),2)</f>
        <v>5.84</v>
      </c>
    </row>
    <row r="3767" spans="1:28" x14ac:dyDescent="0.25">
      <c r="A3767" s="15">
        <v>63</v>
      </c>
      <c r="B3767" s="15">
        <v>76</v>
      </c>
      <c r="C3767" s="5" t="str">
        <f>VLOOKUP(A3767,'WinBUGS output'!A:C,3,FALSE)</f>
        <v>Coping with Depression course (individual)</v>
      </c>
      <c r="D3767" s="5" t="str">
        <f>VLOOKUP(B3767,'WinBUGS output'!A:C,3,FALSE)</f>
        <v>Rational emotive behaviour therapy (REBT) group</v>
      </c>
      <c r="E3767" s="5" t="str">
        <f>FIXED('WinBUGS output'!N3766,2)</f>
        <v>-0.15</v>
      </c>
      <c r="F3767" s="5" t="str">
        <f>FIXED('WinBUGS output'!M3766,2)</f>
        <v>-1.64</v>
      </c>
      <c r="G3767" s="5" t="str">
        <f>FIXED('WinBUGS output'!O3766,2)</f>
        <v>1.22</v>
      </c>
      <c r="H3767" s="38"/>
      <c r="I3767" s="38"/>
      <c r="J3767" s="38"/>
      <c r="X3767" s="5" t="str">
        <f t="shared" si="128"/>
        <v>Coping with Depression course (individual)</v>
      </c>
      <c r="Y3767" s="5" t="str">
        <f t="shared" si="129"/>
        <v>Rational emotive behaviour therapy (REBT) group</v>
      </c>
      <c r="Z3767" s="5" t="str">
        <f>FIXED(EXP('WinBUGS output'!N3766),2)</f>
        <v>0.86</v>
      </c>
      <c r="AA3767" s="5" t="str">
        <f>FIXED(EXP('WinBUGS output'!M3766),2)</f>
        <v>0.19</v>
      </c>
      <c r="AB3767" s="5" t="str">
        <f>FIXED(EXP('WinBUGS output'!O3766),2)</f>
        <v>3.38</v>
      </c>
    </row>
    <row r="3768" spans="1:28" x14ac:dyDescent="0.25">
      <c r="A3768" s="15">
        <v>63</v>
      </c>
      <c r="B3768" s="15">
        <v>77</v>
      </c>
      <c r="C3768" s="5" t="str">
        <f>VLOOKUP(A3768,'WinBUGS output'!A:C,3,FALSE)</f>
        <v>Coping with Depression course (individual)</v>
      </c>
      <c r="D3768" s="5" t="str">
        <f>VLOOKUP(B3768,'WinBUGS output'!A:C,3,FALSE)</f>
        <v>Third-wave cognitive therapy group</v>
      </c>
      <c r="E3768" s="5" t="str">
        <f>FIXED('WinBUGS output'!N3767,2)</f>
        <v>0.30</v>
      </c>
      <c r="F3768" s="5" t="str">
        <f>FIXED('WinBUGS output'!M3767,2)</f>
        <v>-1.03</v>
      </c>
      <c r="G3768" s="5" t="str">
        <f>FIXED('WinBUGS output'!O3767,2)</f>
        <v>1.65</v>
      </c>
      <c r="H3768" s="38"/>
      <c r="I3768" s="38"/>
      <c r="J3768" s="38"/>
      <c r="X3768" s="5" t="str">
        <f t="shared" si="128"/>
        <v>Coping with Depression course (individual)</v>
      </c>
      <c r="Y3768" s="5" t="str">
        <f t="shared" si="129"/>
        <v>Third-wave cognitive therapy group</v>
      </c>
      <c r="Z3768" s="5" t="str">
        <f>FIXED(EXP('WinBUGS output'!N3767),2)</f>
        <v>1.35</v>
      </c>
      <c r="AA3768" s="5" t="str">
        <f>FIXED(EXP('WinBUGS output'!M3767),2)</f>
        <v>0.36</v>
      </c>
      <c r="AB3768" s="5" t="str">
        <f>FIXED(EXP('WinBUGS output'!O3767),2)</f>
        <v>5.22</v>
      </c>
    </row>
    <row r="3769" spans="1:28" x14ac:dyDescent="0.25">
      <c r="A3769" s="15">
        <v>63</v>
      </c>
      <c r="B3769" s="15">
        <v>78</v>
      </c>
      <c r="C3769" s="5" t="str">
        <f>VLOOKUP(A3769,'WinBUGS output'!A:C,3,FALSE)</f>
        <v>Coping with Depression course (individual)</v>
      </c>
      <c r="D3769" s="5" t="str">
        <f>VLOOKUP(B3769,'WinBUGS output'!A:C,3,FALSE)</f>
        <v>Third-wave cognitive therapy group + TAU</v>
      </c>
      <c r="E3769" s="5" t="str">
        <f>FIXED('WinBUGS output'!N3768,2)</f>
        <v>-0.03</v>
      </c>
      <c r="F3769" s="5" t="str">
        <f>FIXED('WinBUGS output'!M3768,2)</f>
        <v>-1.48</v>
      </c>
      <c r="G3769" s="5" t="str">
        <f>FIXED('WinBUGS output'!O3768,2)</f>
        <v>1.32</v>
      </c>
      <c r="H3769" s="38"/>
      <c r="I3769" s="38"/>
      <c r="J3769" s="38"/>
      <c r="X3769" s="5" t="str">
        <f t="shared" si="128"/>
        <v>Coping with Depression course (individual)</v>
      </c>
      <c r="Y3769" s="5" t="str">
        <f t="shared" si="129"/>
        <v>Third-wave cognitive therapy group + TAU</v>
      </c>
      <c r="Z3769" s="5" t="str">
        <f>FIXED(EXP('WinBUGS output'!N3768),2)</f>
        <v>0.97</v>
      </c>
      <c r="AA3769" s="5" t="str">
        <f>FIXED(EXP('WinBUGS output'!M3768),2)</f>
        <v>0.23</v>
      </c>
      <c r="AB3769" s="5" t="str">
        <f>FIXED(EXP('WinBUGS output'!O3768),2)</f>
        <v>3.74</v>
      </c>
    </row>
    <row r="3770" spans="1:28" x14ac:dyDescent="0.25">
      <c r="A3770" s="15">
        <v>63</v>
      </c>
      <c r="B3770" s="15">
        <v>79</v>
      </c>
      <c r="C3770" s="5" t="str">
        <f>VLOOKUP(A3770,'WinBUGS output'!A:C,3,FALSE)</f>
        <v>Coping with Depression course (individual)</v>
      </c>
      <c r="D3770" s="5" t="str">
        <f>VLOOKUP(B3770,'WinBUGS output'!A:C,3,FALSE)</f>
        <v>CBT individual (over 15 sessions) + any AD</v>
      </c>
      <c r="E3770" s="5" t="str">
        <f>FIXED('WinBUGS output'!N3769,2)</f>
        <v>0.52</v>
      </c>
      <c r="F3770" s="5" t="str">
        <f>FIXED('WinBUGS output'!M3769,2)</f>
        <v>-0.94</v>
      </c>
      <c r="G3770" s="5" t="str">
        <f>FIXED('WinBUGS output'!O3769,2)</f>
        <v>1.99</v>
      </c>
      <c r="H3770" s="38"/>
      <c r="I3770" s="38"/>
      <c r="J3770" s="38"/>
      <c r="X3770" s="5" t="str">
        <f t="shared" si="128"/>
        <v>Coping with Depression course (individual)</v>
      </c>
      <c r="Y3770" s="5" t="str">
        <f t="shared" si="129"/>
        <v>CBT individual (over 15 sessions) + any AD</v>
      </c>
      <c r="Z3770" s="5" t="str">
        <f>FIXED(EXP('WinBUGS output'!N3769),2)</f>
        <v>1.68</v>
      </c>
      <c r="AA3770" s="5" t="str">
        <f>FIXED(EXP('WinBUGS output'!M3769),2)</f>
        <v>0.39</v>
      </c>
      <c r="AB3770" s="5" t="str">
        <f>FIXED(EXP('WinBUGS output'!O3769),2)</f>
        <v>7.29</v>
      </c>
    </row>
    <row r="3771" spans="1:28" x14ac:dyDescent="0.25">
      <c r="A3771" s="15">
        <v>63</v>
      </c>
      <c r="B3771" s="15">
        <v>80</v>
      </c>
      <c r="C3771" s="5" t="str">
        <f>VLOOKUP(A3771,'WinBUGS output'!A:C,3,FALSE)</f>
        <v>Coping with Depression course (individual)</v>
      </c>
      <c r="D3771" s="5" t="str">
        <f>VLOOKUP(B3771,'WinBUGS output'!A:C,3,FALSE)</f>
        <v>CBT individual (over 15 sessions) + any TCA</v>
      </c>
      <c r="E3771" s="5" t="str">
        <f>FIXED('WinBUGS output'!N3770,2)</f>
        <v>0.42</v>
      </c>
      <c r="F3771" s="5" t="str">
        <f>FIXED('WinBUGS output'!M3770,2)</f>
        <v>-0.93</v>
      </c>
      <c r="G3771" s="5" t="str">
        <f>FIXED('WinBUGS output'!O3770,2)</f>
        <v>1.74</v>
      </c>
      <c r="H3771" s="38"/>
      <c r="I3771" s="38"/>
      <c r="J3771" s="38"/>
      <c r="X3771" s="5" t="str">
        <f t="shared" si="128"/>
        <v>Coping with Depression course (individual)</v>
      </c>
      <c r="Y3771" s="5" t="str">
        <f t="shared" si="129"/>
        <v>CBT individual (over 15 sessions) + any TCA</v>
      </c>
      <c r="Z3771" s="5" t="str">
        <f>FIXED(EXP('WinBUGS output'!N3770),2)</f>
        <v>1.53</v>
      </c>
      <c r="AA3771" s="5" t="str">
        <f>FIXED(EXP('WinBUGS output'!M3770),2)</f>
        <v>0.40</v>
      </c>
      <c r="AB3771" s="5" t="str">
        <f>FIXED(EXP('WinBUGS output'!O3770),2)</f>
        <v>5.68</v>
      </c>
    </row>
    <row r="3772" spans="1:28" x14ac:dyDescent="0.25">
      <c r="A3772" s="15">
        <v>63</v>
      </c>
      <c r="B3772" s="15">
        <v>81</v>
      </c>
      <c r="C3772" s="5" t="str">
        <f>VLOOKUP(A3772,'WinBUGS output'!A:C,3,FALSE)</f>
        <v>Coping with Depression course (individual)</v>
      </c>
      <c r="D3772" s="5" t="str">
        <f>VLOOKUP(B3772,'WinBUGS output'!A:C,3,FALSE)</f>
        <v>CBT individual (over 15 sessions) + imipramine</v>
      </c>
      <c r="E3772" s="5" t="str">
        <f>FIXED('WinBUGS output'!N3771,2)</f>
        <v>0.41</v>
      </c>
      <c r="F3772" s="5" t="str">
        <f>FIXED('WinBUGS output'!M3771,2)</f>
        <v>-1.00</v>
      </c>
      <c r="G3772" s="5" t="str">
        <f>FIXED('WinBUGS output'!O3771,2)</f>
        <v>1.77</v>
      </c>
      <c r="H3772" s="38"/>
      <c r="I3772" s="38"/>
      <c r="J3772" s="38"/>
      <c r="X3772" s="5" t="str">
        <f t="shared" si="128"/>
        <v>Coping with Depression course (individual)</v>
      </c>
      <c r="Y3772" s="5" t="str">
        <f t="shared" si="129"/>
        <v>CBT individual (over 15 sessions) + imipramine</v>
      </c>
      <c r="Z3772" s="5" t="str">
        <f>FIXED(EXP('WinBUGS output'!N3771),2)</f>
        <v>1.50</v>
      </c>
      <c r="AA3772" s="5" t="str">
        <f>FIXED(EXP('WinBUGS output'!M3771),2)</f>
        <v>0.37</v>
      </c>
      <c r="AB3772" s="5" t="str">
        <f>FIXED(EXP('WinBUGS output'!O3771),2)</f>
        <v>5.89</v>
      </c>
    </row>
    <row r="3773" spans="1:28" x14ac:dyDescent="0.25">
      <c r="A3773" s="15">
        <v>63</v>
      </c>
      <c r="B3773" s="15">
        <v>82</v>
      </c>
      <c r="C3773" s="5" t="str">
        <f>VLOOKUP(A3773,'WinBUGS output'!A:C,3,FALSE)</f>
        <v>Coping with Depression course (individual)</v>
      </c>
      <c r="D3773" s="5" t="str">
        <f>VLOOKUP(B3773,'WinBUGS output'!A:C,3,FALSE)</f>
        <v>CBT group (under 15 sessions) + imipramine</v>
      </c>
      <c r="E3773" s="5" t="str">
        <f>FIXED('WinBUGS output'!N3772,2)</f>
        <v>1.27</v>
      </c>
      <c r="F3773" s="5" t="str">
        <f>FIXED('WinBUGS output'!M3772,2)</f>
        <v>-0.54</v>
      </c>
      <c r="G3773" s="5" t="str">
        <f>FIXED('WinBUGS output'!O3772,2)</f>
        <v>3.07</v>
      </c>
      <c r="H3773" s="38"/>
      <c r="I3773" s="38"/>
      <c r="J3773" s="38"/>
      <c r="X3773" s="5" t="str">
        <f t="shared" si="128"/>
        <v>Coping with Depression course (individual)</v>
      </c>
      <c r="Y3773" s="5" t="str">
        <f t="shared" si="129"/>
        <v>CBT group (under 15 sessions) + imipramine</v>
      </c>
      <c r="Z3773" s="5" t="str">
        <f>FIXED(EXP('WinBUGS output'!N3772),2)</f>
        <v>3.55</v>
      </c>
      <c r="AA3773" s="5" t="str">
        <f>FIXED(EXP('WinBUGS output'!M3772),2)</f>
        <v>0.58</v>
      </c>
      <c r="AB3773" s="5" t="str">
        <f>FIXED(EXP('WinBUGS output'!O3772),2)</f>
        <v>21.54</v>
      </c>
    </row>
    <row r="3774" spans="1:28" x14ac:dyDescent="0.25">
      <c r="A3774" s="15">
        <v>63</v>
      </c>
      <c r="B3774" s="15">
        <v>83</v>
      </c>
      <c r="C3774" s="5" t="str">
        <f>VLOOKUP(A3774,'WinBUGS output'!A:C,3,FALSE)</f>
        <v>Coping with Depression course (individual)</v>
      </c>
      <c r="D3774" s="5" t="str">
        <f>VLOOKUP(B3774,'WinBUGS output'!A:C,3,FALSE)</f>
        <v>Problem solving individual + any SSRI</v>
      </c>
      <c r="E3774" s="5" t="str">
        <f>FIXED('WinBUGS output'!N3773,2)</f>
        <v>-0.40</v>
      </c>
      <c r="F3774" s="5" t="str">
        <f>FIXED('WinBUGS output'!M3773,2)</f>
        <v>-2.16</v>
      </c>
      <c r="G3774" s="5" t="str">
        <f>FIXED('WinBUGS output'!O3773,2)</f>
        <v>1.31</v>
      </c>
      <c r="H3774" s="38"/>
      <c r="I3774" s="38"/>
      <c r="J3774" s="38"/>
      <c r="X3774" s="5" t="str">
        <f t="shared" si="128"/>
        <v>Coping with Depression course (individual)</v>
      </c>
      <c r="Y3774" s="5" t="str">
        <f t="shared" si="129"/>
        <v>Problem solving individual + any SSRI</v>
      </c>
      <c r="Z3774" s="5" t="str">
        <f>FIXED(EXP('WinBUGS output'!N3773),2)</f>
        <v>0.67</v>
      </c>
      <c r="AA3774" s="5" t="str">
        <f>FIXED(EXP('WinBUGS output'!M3773),2)</f>
        <v>0.11</v>
      </c>
      <c r="AB3774" s="5" t="str">
        <f>FIXED(EXP('WinBUGS output'!O3773),2)</f>
        <v>3.71</v>
      </c>
    </row>
    <row r="3775" spans="1:28" x14ac:dyDescent="0.25">
      <c r="A3775" s="15">
        <v>63</v>
      </c>
      <c r="B3775" s="15">
        <v>84</v>
      </c>
      <c r="C3775" s="5" t="str">
        <f>VLOOKUP(A3775,'WinBUGS output'!A:C,3,FALSE)</f>
        <v>Coping with Depression course (individual)</v>
      </c>
      <c r="D3775" s="5" t="str">
        <f>VLOOKUP(B3775,'WinBUGS output'!A:C,3,FALSE)</f>
        <v>Supportive psychotherapy + any SSRI</v>
      </c>
      <c r="E3775" s="5" t="str">
        <f>FIXED('WinBUGS output'!N3774,2)</f>
        <v>0.35</v>
      </c>
      <c r="F3775" s="5" t="str">
        <f>FIXED('WinBUGS output'!M3774,2)</f>
        <v>-1.80</v>
      </c>
      <c r="G3775" s="5" t="str">
        <f>FIXED('WinBUGS output'!O3774,2)</f>
        <v>2.43</v>
      </c>
      <c r="H3775" s="38"/>
      <c r="I3775" s="38"/>
      <c r="J3775" s="38"/>
      <c r="X3775" s="5" t="str">
        <f t="shared" si="128"/>
        <v>Coping with Depression course (individual)</v>
      </c>
      <c r="Y3775" s="5" t="str">
        <f t="shared" si="129"/>
        <v>Supportive psychotherapy + any SSRI</v>
      </c>
      <c r="Z3775" s="5" t="str">
        <f>FIXED(EXP('WinBUGS output'!N3774),2)</f>
        <v>1.42</v>
      </c>
      <c r="AA3775" s="5" t="str">
        <f>FIXED(EXP('WinBUGS output'!M3774),2)</f>
        <v>0.17</v>
      </c>
      <c r="AB3775" s="5" t="str">
        <f>FIXED(EXP('WinBUGS output'!O3774),2)</f>
        <v>11.37</v>
      </c>
    </row>
    <row r="3776" spans="1:28" x14ac:dyDescent="0.25">
      <c r="A3776" s="15">
        <v>63</v>
      </c>
      <c r="B3776" s="15">
        <v>85</v>
      </c>
      <c r="C3776" s="5" t="str">
        <f>VLOOKUP(A3776,'WinBUGS output'!A:C,3,FALSE)</f>
        <v>Coping with Depression course (individual)</v>
      </c>
      <c r="D3776" s="5" t="str">
        <f>VLOOKUP(B3776,'WinBUGS output'!A:C,3,FALSE)</f>
        <v>Interpersonal psychotherapy (IPT) + any AD</v>
      </c>
      <c r="E3776" s="5" t="str">
        <f>FIXED('WinBUGS output'!N3775,2)</f>
        <v>0.20</v>
      </c>
      <c r="F3776" s="5" t="str">
        <f>FIXED('WinBUGS output'!M3775,2)</f>
        <v>-1.45</v>
      </c>
      <c r="G3776" s="5" t="str">
        <f>FIXED('WinBUGS output'!O3775,2)</f>
        <v>1.80</v>
      </c>
      <c r="H3776" s="38"/>
      <c r="I3776" s="38"/>
      <c r="J3776" s="38"/>
      <c r="X3776" s="5" t="str">
        <f t="shared" si="128"/>
        <v>Coping with Depression course (individual)</v>
      </c>
      <c r="Y3776" s="5" t="str">
        <f t="shared" si="129"/>
        <v>Interpersonal psychotherapy (IPT) + any AD</v>
      </c>
      <c r="Z3776" s="5" t="str">
        <f>FIXED(EXP('WinBUGS output'!N3775),2)</f>
        <v>1.22</v>
      </c>
      <c r="AA3776" s="5" t="str">
        <f>FIXED(EXP('WinBUGS output'!M3775),2)</f>
        <v>0.23</v>
      </c>
      <c r="AB3776" s="5" t="str">
        <f>FIXED(EXP('WinBUGS output'!O3775),2)</f>
        <v>6.03</v>
      </c>
    </row>
    <row r="3777" spans="1:28" x14ac:dyDescent="0.25">
      <c r="A3777" s="15">
        <v>63</v>
      </c>
      <c r="B3777" s="15">
        <v>86</v>
      </c>
      <c r="C3777" s="5" t="str">
        <f>VLOOKUP(A3777,'WinBUGS output'!A:C,3,FALSE)</f>
        <v>Coping with Depression course (individual)</v>
      </c>
      <c r="D3777" s="5" t="str">
        <f>VLOOKUP(B3777,'WinBUGS output'!A:C,3,FALSE)</f>
        <v>Interpersonal psychotherapy (IPT) + imipramine</v>
      </c>
      <c r="E3777" s="5" t="str">
        <f>FIXED('WinBUGS output'!N3776,2)</f>
        <v>0.09</v>
      </c>
      <c r="F3777" s="5" t="str">
        <f>FIXED('WinBUGS output'!M3776,2)</f>
        <v>-1.67</v>
      </c>
      <c r="G3777" s="5" t="str">
        <f>FIXED('WinBUGS output'!O3776,2)</f>
        <v>1.79</v>
      </c>
      <c r="H3777" s="38"/>
      <c r="I3777" s="38"/>
      <c r="J3777" s="38"/>
      <c r="X3777" s="5" t="str">
        <f t="shared" si="128"/>
        <v>Coping with Depression course (individual)</v>
      </c>
      <c r="Y3777" s="5" t="str">
        <f t="shared" si="129"/>
        <v>Interpersonal psychotherapy (IPT) + imipramine</v>
      </c>
      <c r="Z3777" s="5" t="str">
        <f>FIXED(EXP('WinBUGS output'!N3776),2)</f>
        <v>1.09</v>
      </c>
      <c r="AA3777" s="5" t="str">
        <f>FIXED(EXP('WinBUGS output'!M3776),2)</f>
        <v>0.19</v>
      </c>
      <c r="AB3777" s="5" t="str">
        <f>FIXED(EXP('WinBUGS output'!O3776),2)</f>
        <v>5.98</v>
      </c>
    </row>
    <row r="3778" spans="1:28" x14ac:dyDescent="0.25">
      <c r="A3778" s="15">
        <v>63</v>
      </c>
      <c r="B3778" s="15">
        <v>87</v>
      </c>
      <c r="C3778" s="5" t="str">
        <f>VLOOKUP(A3778,'WinBUGS output'!A:C,3,FALSE)</f>
        <v>Coping with Depression course (individual)</v>
      </c>
      <c r="D3778" s="5" t="str">
        <f>VLOOKUP(B3778,'WinBUGS output'!A:C,3,FALSE)</f>
        <v>Short-term psychodynamic psychotherapy individual + Any AD</v>
      </c>
      <c r="E3778" s="5" t="str">
        <f>FIXED('WinBUGS output'!N3777,2)</f>
        <v>0.84</v>
      </c>
      <c r="F3778" s="5" t="str">
        <f>FIXED('WinBUGS output'!M3777,2)</f>
        <v>-0.52</v>
      </c>
      <c r="G3778" s="5" t="str">
        <f>FIXED('WinBUGS output'!O3777,2)</f>
        <v>2.17</v>
      </c>
      <c r="H3778" s="38"/>
      <c r="I3778" s="38"/>
      <c r="J3778" s="38"/>
      <c r="X3778" s="5" t="str">
        <f t="shared" si="128"/>
        <v>Coping with Depression course (individual)</v>
      </c>
      <c r="Y3778" s="5" t="str">
        <f t="shared" si="129"/>
        <v>Short-term psychodynamic psychotherapy individual + Any AD</v>
      </c>
      <c r="Z3778" s="5" t="str">
        <f>FIXED(EXP('WinBUGS output'!N3777),2)</f>
        <v>2.32</v>
      </c>
      <c r="AA3778" s="5" t="str">
        <f>FIXED(EXP('WinBUGS output'!M3777),2)</f>
        <v>0.60</v>
      </c>
      <c r="AB3778" s="5" t="str">
        <f>FIXED(EXP('WinBUGS output'!O3777),2)</f>
        <v>8.76</v>
      </c>
    </row>
    <row r="3779" spans="1:28" x14ac:dyDescent="0.25">
      <c r="A3779" s="15">
        <v>63</v>
      </c>
      <c r="B3779" s="15">
        <v>88</v>
      </c>
      <c r="C3779" s="5" t="str">
        <f>VLOOKUP(A3779,'WinBUGS output'!A:C,3,FALSE)</f>
        <v>Coping with Depression course (individual)</v>
      </c>
      <c r="D3779" s="5" t="str">
        <f>VLOOKUP(B3779,'WinBUGS output'!A:C,3,FALSE)</f>
        <v>Short-term psychodynamic psychotherapy individual + any SSRI</v>
      </c>
      <c r="E3779" s="5" t="str">
        <f>FIXED('WinBUGS output'!N3778,2)</f>
        <v>0.82</v>
      </c>
      <c r="F3779" s="5" t="str">
        <f>FIXED('WinBUGS output'!M3778,2)</f>
        <v>-0.69</v>
      </c>
      <c r="G3779" s="5" t="str">
        <f>FIXED('WinBUGS output'!O3778,2)</f>
        <v>2.32</v>
      </c>
      <c r="H3779" s="38"/>
      <c r="I3779" s="38"/>
      <c r="J3779" s="38"/>
      <c r="X3779" s="5" t="str">
        <f t="shared" si="128"/>
        <v>Coping with Depression course (individual)</v>
      </c>
      <c r="Y3779" s="5" t="str">
        <f t="shared" si="129"/>
        <v>Short-term psychodynamic psychotherapy individual + any SSRI</v>
      </c>
      <c r="Z3779" s="5" t="str">
        <f>FIXED(EXP('WinBUGS output'!N3778),2)</f>
        <v>2.27</v>
      </c>
      <c r="AA3779" s="5" t="str">
        <f>FIXED(EXP('WinBUGS output'!M3778),2)</f>
        <v>0.50</v>
      </c>
      <c r="AB3779" s="5" t="str">
        <f>FIXED(EXP('WinBUGS output'!O3778),2)</f>
        <v>10.16</v>
      </c>
    </row>
    <row r="3780" spans="1:28" x14ac:dyDescent="0.25">
      <c r="A3780" s="15">
        <v>63</v>
      </c>
      <c r="B3780" s="15">
        <v>89</v>
      </c>
      <c r="C3780" s="5" t="str">
        <f>VLOOKUP(A3780,'WinBUGS output'!A:C,3,FALSE)</f>
        <v>Coping with Depression course (individual)</v>
      </c>
      <c r="D3780" s="5" t="str">
        <f>VLOOKUP(B3780,'WinBUGS output'!A:C,3,FALSE)</f>
        <v>CBT individual (over 15 sessions) + Pill placebo</v>
      </c>
      <c r="E3780" s="5" t="str">
        <f>FIXED('WinBUGS output'!N3779,2)</f>
        <v>-0.75</v>
      </c>
      <c r="F3780" s="5" t="str">
        <f>FIXED('WinBUGS output'!M3779,2)</f>
        <v>-2.45</v>
      </c>
      <c r="G3780" s="5" t="str">
        <f>FIXED('WinBUGS output'!O3779,2)</f>
        <v>0.84</v>
      </c>
      <c r="H3780" s="38"/>
      <c r="I3780" s="38"/>
      <c r="J3780" s="38"/>
      <c r="X3780" s="5" t="str">
        <f t="shared" si="128"/>
        <v>Coping with Depression course (individual)</v>
      </c>
      <c r="Y3780" s="5" t="str">
        <f t="shared" si="129"/>
        <v>CBT individual (over 15 sessions) + Pill placebo</v>
      </c>
      <c r="Z3780" s="5" t="str">
        <f>FIXED(EXP('WinBUGS output'!N3779),2)</f>
        <v>0.47</v>
      </c>
      <c r="AA3780" s="5" t="str">
        <f>FIXED(EXP('WinBUGS output'!M3779),2)</f>
        <v>0.09</v>
      </c>
      <c r="AB3780" s="5" t="str">
        <f>FIXED(EXP('WinBUGS output'!O3779),2)</f>
        <v>2.32</v>
      </c>
    </row>
    <row r="3781" spans="1:28" x14ac:dyDescent="0.25">
      <c r="A3781" s="15">
        <v>63</v>
      </c>
      <c r="B3781" s="15">
        <v>90</v>
      </c>
      <c r="C3781" s="5" t="str">
        <f>VLOOKUP(A3781,'WinBUGS output'!A:C,3,FALSE)</f>
        <v>Coping with Depression course (individual)</v>
      </c>
      <c r="D3781" s="5" t="str">
        <f>VLOOKUP(B3781,'WinBUGS output'!A:C,3,FALSE)</f>
        <v xml:space="preserve">Interpersonal psychotherapy (IPT) + Pill placebo </v>
      </c>
      <c r="E3781" s="5" t="str">
        <f>FIXED('WinBUGS output'!N3780,2)</f>
        <v>-0.58</v>
      </c>
      <c r="F3781" s="5" t="str">
        <f>FIXED('WinBUGS output'!M3780,2)</f>
        <v>-2.17</v>
      </c>
      <c r="G3781" s="5" t="str">
        <f>FIXED('WinBUGS output'!O3780,2)</f>
        <v>0.96</v>
      </c>
      <c r="H3781" s="38"/>
      <c r="I3781" s="38"/>
      <c r="J3781" s="38"/>
      <c r="X3781" s="5" t="str">
        <f t="shared" ref="X3781:X3844" si="130">C3781</f>
        <v>Coping with Depression course (individual)</v>
      </c>
      <c r="Y3781" s="5" t="str">
        <f t="shared" ref="Y3781:Y3844" si="131">D3781</f>
        <v xml:space="preserve">Interpersonal psychotherapy (IPT) + Pill placebo </v>
      </c>
      <c r="Z3781" s="5" t="str">
        <f>FIXED(EXP('WinBUGS output'!N3780),2)</f>
        <v>0.56</v>
      </c>
      <c r="AA3781" s="5" t="str">
        <f>FIXED(EXP('WinBUGS output'!M3780),2)</f>
        <v>0.11</v>
      </c>
      <c r="AB3781" s="5" t="str">
        <f>FIXED(EXP('WinBUGS output'!O3780),2)</f>
        <v>2.60</v>
      </c>
    </row>
    <row r="3782" spans="1:28" x14ac:dyDescent="0.25">
      <c r="A3782" s="15">
        <v>63</v>
      </c>
      <c r="B3782" s="15">
        <v>91</v>
      </c>
      <c r="C3782" s="5" t="str">
        <f>VLOOKUP(A3782,'WinBUGS output'!A:C,3,FALSE)</f>
        <v>Coping with Depression course (individual)</v>
      </c>
      <c r="D3782" s="5" t="str">
        <f>VLOOKUP(B3782,'WinBUGS output'!A:C,3,FALSE)</f>
        <v>Exercise + CBT individual (under 15 sessions)</v>
      </c>
      <c r="E3782" s="5" t="str">
        <f>FIXED('WinBUGS output'!N3781,2)</f>
        <v>0.00</v>
      </c>
      <c r="F3782" s="5" t="str">
        <f>FIXED('WinBUGS output'!M3781,2)</f>
        <v>-1.50</v>
      </c>
      <c r="G3782" s="5" t="str">
        <f>FIXED('WinBUGS output'!O3781,2)</f>
        <v>1.43</v>
      </c>
      <c r="H3782" s="38"/>
      <c r="I3782" s="38"/>
      <c r="J3782" s="38"/>
      <c r="X3782" s="5" t="str">
        <f t="shared" si="130"/>
        <v>Coping with Depression course (individual)</v>
      </c>
      <c r="Y3782" s="5" t="str">
        <f t="shared" si="131"/>
        <v>Exercise + CBT individual (under 15 sessions)</v>
      </c>
      <c r="Z3782" s="5" t="str">
        <f>FIXED(EXP('WinBUGS output'!N3781),2)</f>
        <v>1.00</v>
      </c>
      <c r="AA3782" s="5" t="str">
        <f>FIXED(EXP('WinBUGS output'!M3781),2)</f>
        <v>0.22</v>
      </c>
      <c r="AB3782" s="5" t="str">
        <f>FIXED(EXP('WinBUGS output'!O3781),2)</f>
        <v>4.18</v>
      </c>
    </row>
    <row r="3783" spans="1:28" x14ac:dyDescent="0.25">
      <c r="A3783" s="15">
        <v>63</v>
      </c>
      <c r="B3783" s="15">
        <v>92</v>
      </c>
      <c r="C3783" s="5" t="str">
        <f>VLOOKUP(A3783,'WinBUGS output'!A:C,3,FALSE)</f>
        <v>Coping with Depression course (individual)</v>
      </c>
      <c r="D3783" s="5" t="str">
        <f>VLOOKUP(B3783,'WinBUGS output'!A:C,3,FALSE)</f>
        <v>Exercise + Sertraline</v>
      </c>
      <c r="E3783" s="5" t="str">
        <f>FIXED('WinBUGS output'!N3782,2)</f>
        <v>0.12</v>
      </c>
      <c r="F3783" s="5" t="str">
        <f>FIXED('WinBUGS output'!M3782,2)</f>
        <v>-1.20</v>
      </c>
      <c r="G3783" s="5" t="str">
        <f>FIXED('WinBUGS output'!O3782,2)</f>
        <v>1.39</v>
      </c>
      <c r="H3783" s="38"/>
      <c r="I3783" s="38"/>
      <c r="J3783" s="38"/>
      <c r="X3783" s="5" t="str">
        <f t="shared" si="130"/>
        <v>Coping with Depression course (individual)</v>
      </c>
      <c r="Y3783" s="5" t="str">
        <f t="shared" si="131"/>
        <v>Exercise + Sertraline</v>
      </c>
      <c r="Z3783" s="5" t="str">
        <f>FIXED(EXP('WinBUGS output'!N3782),2)</f>
        <v>1.12</v>
      </c>
      <c r="AA3783" s="5" t="str">
        <f>FIXED(EXP('WinBUGS output'!M3782),2)</f>
        <v>0.30</v>
      </c>
      <c r="AB3783" s="5" t="str">
        <f>FIXED(EXP('WinBUGS output'!O3782),2)</f>
        <v>4.00</v>
      </c>
    </row>
    <row r="3784" spans="1:28" x14ac:dyDescent="0.25">
      <c r="A3784" s="15">
        <v>64</v>
      </c>
      <c r="B3784" s="15">
        <v>65</v>
      </c>
      <c r="C3784" s="5" t="str">
        <f>VLOOKUP(A3784,'WinBUGS output'!A:C,3,FALSE)</f>
        <v>CBT individual (under 15 sessions)</v>
      </c>
      <c r="D3784" s="5" t="str">
        <f>VLOOKUP(B3784,'WinBUGS output'!A:C,3,FALSE)</f>
        <v>CBT individual (under 15 sessions) + TAU</v>
      </c>
      <c r="E3784" s="5" t="str">
        <f>FIXED('WinBUGS output'!N3783,2)</f>
        <v>0.05</v>
      </c>
      <c r="F3784" s="5" t="str">
        <f>FIXED('WinBUGS output'!M3783,2)</f>
        <v>-0.52</v>
      </c>
      <c r="G3784" s="5" t="str">
        <f>FIXED('WinBUGS output'!O3783,2)</f>
        <v>0.75</v>
      </c>
      <c r="H3784" s="38"/>
      <c r="I3784" s="38"/>
      <c r="J3784" s="38"/>
      <c r="X3784" s="5" t="str">
        <f t="shared" si="130"/>
        <v>CBT individual (under 15 sessions)</v>
      </c>
      <c r="Y3784" s="5" t="str">
        <f t="shared" si="131"/>
        <v>CBT individual (under 15 sessions) + TAU</v>
      </c>
      <c r="Z3784" s="5" t="str">
        <f>FIXED(EXP('WinBUGS output'!N3783),2)</f>
        <v>1.05</v>
      </c>
      <c r="AA3784" s="5" t="str">
        <f>FIXED(EXP('WinBUGS output'!M3783),2)</f>
        <v>0.59</v>
      </c>
      <c r="AB3784" s="5" t="str">
        <f>FIXED(EXP('WinBUGS output'!O3783),2)</f>
        <v>2.11</v>
      </c>
    </row>
    <row r="3785" spans="1:28" x14ac:dyDescent="0.25">
      <c r="A3785" s="15">
        <v>64</v>
      </c>
      <c r="B3785" s="15">
        <v>66</v>
      </c>
      <c r="C3785" s="5" t="str">
        <f>VLOOKUP(A3785,'WinBUGS output'!A:C,3,FALSE)</f>
        <v>CBT individual (under 15 sessions)</v>
      </c>
      <c r="D3785" s="5" t="str">
        <f>VLOOKUP(B3785,'WinBUGS output'!A:C,3,FALSE)</f>
        <v>CBT individual (over 15 sessions)</v>
      </c>
      <c r="E3785" s="5" t="str">
        <f>FIXED('WinBUGS output'!N3784,2)</f>
        <v>-0.05</v>
      </c>
      <c r="F3785" s="5" t="str">
        <f>FIXED('WinBUGS output'!M3784,2)</f>
        <v>-0.55</v>
      </c>
      <c r="G3785" s="5" t="str">
        <f>FIXED('WinBUGS output'!O3784,2)</f>
        <v>0.40</v>
      </c>
      <c r="H3785" s="38"/>
      <c r="I3785" s="38"/>
      <c r="J3785" s="38"/>
      <c r="X3785" s="5" t="str">
        <f t="shared" si="130"/>
        <v>CBT individual (under 15 sessions)</v>
      </c>
      <c r="Y3785" s="5" t="str">
        <f t="shared" si="131"/>
        <v>CBT individual (over 15 sessions)</v>
      </c>
      <c r="Z3785" s="5" t="str">
        <f>FIXED(EXP('WinBUGS output'!N3784),2)</f>
        <v>0.95</v>
      </c>
      <c r="AA3785" s="5" t="str">
        <f>FIXED(EXP('WinBUGS output'!M3784),2)</f>
        <v>0.57</v>
      </c>
      <c r="AB3785" s="5" t="str">
        <f>FIXED(EXP('WinBUGS output'!O3784),2)</f>
        <v>1.49</v>
      </c>
    </row>
    <row r="3786" spans="1:28" x14ac:dyDescent="0.25">
      <c r="A3786" s="15">
        <v>64</v>
      </c>
      <c r="B3786" s="15">
        <v>67</v>
      </c>
      <c r="C3786" s="5" t="str">
        <f>VLOOKUP(A3786,'WinBUGS output'!A:C,3,FALSE)</f>
        <v>CBT individual (under 15 sessions)</v>
      </c>
      <c r="D3786" s="5" t="str">
        <f>VLOOKUP(B3786,'WinBUGS output'!A:C,3,FALSE)</f>
        <v>CBT individual (over 15 sessions) + TAU</v>
      </c>
      <c r="E3786" s="5" t="str">
        <f>FIXED('WinBUGS output'!N3785,2)</f>
        <v>-0.06</v>
      </c>
      <c r="F3786" s="5" t="str">
        <f>FIXED('WinBUGS output'!M3785,2)</f>
        <v>-0.85</v>
      </c>
      <c r="G3786" s="5" t="str">
        <f>FIXED('WinBUGS output'!O3785,2)</f>
        <v>0.58</v>
      </c>
      <c r="H3786" s="38"/>
      <c r="I3786" s="38"/>
      <c r="J3786" s="38"/>
      <c r="X3786" s="5" t="str">
        <f t="shared" si="130"/>
        <v>CBT individual (under 15 sessions)</v>
      </c>
      <c r="Y3786" s="5" t="str">
        <f t="shared" si="131"/>
        <v>CBT individual (over 15 sessions) + TAU</v>
      </c>
      <c r="Z3786" s="5" t="str">
        <f>FIXED(EXP('WinBUGS output'!N3785),2)</f>
        <v>0.94</v>
      </c>
      <c r="AA3786" s="5" t="str">
        <f>FIXED(EXP('WinBUGS output'!M3785),2)</f>
        <v>0.43</v>
      </c>
      <c r="AB3786" s="5" t="str">
        <f>FIXED(EXP('WinBUGS output'!O3785),2)</f>
        <v>1.78</v>
      </c>
    </row>
    <row r="3787" spans="1:28" x14ac:dyDescent="0.25">
      <c r="A3787" s="15">
        <v>64</v>
      </c>
      <c r="B3787" s="15">
        <v>68</v>
      </c>
      <c r="C3787" s="5" t="str">
        <f>VLOOKUP(A3787,'WinBUGS output'!A:C,3,FALSE)</f>
        <v>CBT individual (under 15 sessions)</v>
      </c>
      <c r="D3787" s="5" t="str">
        <f>VLOOKUP(B3787,'WinBUGS output'!A:C,3,FALSE)</f>
        <v>Rational emotive behaviour therapy (REBT) individual</v>
      </c>
      <c r="E3787" s="5" t="str">
        <f>FIXED('WinBUGS output'!N3786,2)</f>
        <v>-0.07</v>
      </c>
      <c r="F3787" s="5" t="str">
        <f>FIXED('WinBUGS output'!M3786,2)</f>
        <v>-0.85</v>
      </c>
      <c r="G3787" s="5" t="str">
        <f>FIXED('WinBUGS output'!O3786,2)</f>
        <v>0.54</v>
      </c>
      <c r="H3787" s="38"/>
      <c r="I3787" s="38"/>
      <c r="J3787" s="38"/>
      <c r="X3787" s="5" t="str">
        <f t="shared" si="130"/>
        <v>CBT individual (under 15 sessions)</v>
      </c>
      <c r="Y3787" s="5" t="str">
        <f t="shared" si="131"/>
        <v>Rational emotive behaviour therapy (REBT) individual</v>
      </c>
      <c r="Z3787" s="5" t="str">
        <f>FIXED(EXP('WinBUGS output'!N3786),2)</f>
        <v>0.93</v>
      </c>
      <c r="AA3787" s="5" t="str">
        <f>FIXED(EXP('WinBUGS output'!M3786),2)</f>
        <v>0.43</v>
      </c>
      <c r="AB3787" s="5" t="str">
        <f>FIXED(EXP('WinBUGS output'!O3786),2)</f>
        <v>1.72</v>
      </c>
    </row>
    <row r="3788" spans="1:28" x14ac:dyDescent="0.25">
      <c r="A3788" s="15">
        <v>64</v>
      </c>
      <c r="B3788" s="15">
        <v>69</v>
      </c>
      <c r="C3788" s="5" t="str">
        <f>VLOOKUP(A3788,'WinBUGS output'!A:C,3,FALSE)</f>
        <v>CBT individual (under 15 sessions)</v>
      </c>
      <c r="D3788" s="5" t="str">
        <f>VLOOKUP(B3788,'WinBUGS output'!A:C,3,FALSE)</f>
        <v>Third-wave cognitive therapy individual</v>
      </c>
      <c r="E3788" s="5" t="str">
        <f>FIXED('WinBUGS output'!N3787,2)</f>
        <v>-0.11</v>
      </c>
      <c r="F3788" s="5" t="str">
        <f>FIXED('WinBUGS output'!M3787,2)</f>
        <v>-0.74</v>
      </c>
      <c r="G3788" s="5" t="str">
        <f>FIXED('WinBUGS output'!O3787,2)</f>
        <v>0.37</v>
      </c>
      <c r="H3788" s="38" t="s">
        <v>5492</v>
      </c>
      <c r="I3788" s="38" t="s">
        <v>5403</v>
      </c>
      <c r="J3788" s="38" t="s">
        <v>5493</v>
      </c>
      <c r="X3788" s="5" t="str">
        <f t="shared" si="130"/>
        <v>CBT individual (under 15 sessions)</v>
      </c>
      <c r="Y3788" s="5" t="str">
        <f t="shared" si="131"/>
        <v>Third-wave cognitive therapy individual</v>
      </c>
      <c r="Z3788" s="5" t="str">
        <f>FIXED(EXP('WinBUGS output'!N3787),2)</f>
        <v>0.90</v>
      </c>
      <c r="AA3788" s="5" t="str">
        <f>FIXED(EXP('WinBUGS output'!M3787),2)</f>
        <v>0.48</v>
      </c>
      <c r="AB3788" s="5" t="str">
        <f>FIXED(EXP('WinBUGS output'!O3787),2)</f>
        <v>1.44</v>
      </c>
    </row>
    <row r="3789" spans="1:28" x14ac:dyDescent="0.25">
      <c r="A3789" s="15">
        <v>64</v>
      </c>
      <c r="B3789" s="15">
        <v>70</v>
      </c>
      <c r="C3789" s="5" t="str">
        <f>VLOOKUP(A3789,'WinBUGS output'!A:C,3,FALSE)</f>
        <v>CBT individual (under 15 sessions)</v>
      </c>
      <c r="D3789" s="5" t="str">
        <f>VLOOKUP(B3789,'WinBUGS output'!A:C,3,FALSE)</f>
        <v>Third-wave cognitive therapy individual + TAU</v>
      </c>
      <c r="E3789" s="5" t="str">
        <f>FIXED('WinBUGS output'!N3788,2)</f>
        <v>-0.07</v>
      </c>
      <c r="F3789" s="5" t="str">
        <f>FIXED('WinBUGS output'!M3788,2)</f>
        <v>-0.87</v>
      </c>
      <c r="G3789" s="5" t="str">
        <f>FIXED('WinBUGS output'!O3788,2)</f>
        <v>0.55</v>
      </c>
      <c r="H3789" s="38"/>
      <c r="I3789" s="38"/>
      <c r="J3789" s="38"/>
      <c r="X3789" s="5" t="str">
        <f t="shared" si="130"/>
        <v>CBT individual (under 15 sessions)</v>
      </c>
      <c r="Y3789" s="5" t="str">
        <f t="shared" si="131"/>
        <v>Third-wave cognitive therapy individual + TAU</v>
      </c>
      <c r="Z3789" s="5" t="str">
        <f>FIXED(EXP('WinBUGS output'!N3788),2)</f>
        <v>0.93</v>
      </c>
      <c r="AA3789" s="5" t="str">
        <f>FIXED(EXP('WinBUGS output'!M3788),2)</f>
        <v>0.42</v>
      </c>
      <c r="AB3789" s="5" t="str">
        <f>FIXED(EXP('WinBUGS output'!O3788),2)</f>
        <v>1.74</v>
      </c>
    </row>
    <row r="3790" spans="1:28" x14ac:dyDescent="0.25">
      <c r="A3790" s="15">
        <v>64</v>
      </c>
      <c r="B3790" s="15">
        <v>71</v>
      </c>
      <c r="C3790" s="5" t="str">
        <f>VLOOKUP(A3790,'WinBUGS output'!A:C,3,FALSE)</f>
        <v>CBT individual (under 15 sessions)</v>
      </c>
      <c r="D3790" s="5" t="str">
        <f>VLOOKUP(B3790,'WinBUGS output'!A:C,3,FALSE)</f>
        <v>CBT group (under 15 sessions)</v>
      </c>
      <c r="E3790" s="5" t="str">
        <f>FIXED('WinBUGS output'!N3789,2)</f>
        <v>0.17</v>
      </c>
      <c r="F3790" s="5" t="str">
        <f>FIXED('WinBUGS output'!M3789,2)</f>
        <v>-0.56</v>
      </c>
      <c r="G3790" s="5" t="str">
        <f>FIXED('WinBUGS output'!O3789,2)</f>
        <v>0.92</v>
      </c>
      <c r="H3790" s="38"/>
      <c r="I3790" s="38"/>
      <c r="J3790" s="38"/>
      <c r="X3790" s="5" t="str">
        <f t="shared" si="130"/>
        <v>CBT individual (under 15 sessions)</v>
      </c>
      <c r="Y3790" s="5" t="str">
        <f t="shared" si="131"/>
        <v>CBT group (under 15 sessions)</v>
      </c>
      <c r="Z3790" s="5" t="str">
        <f>FIXED(EXP('WinBUGS output'!N3789),2)</f>
        <v>1.19</v>
      </c>
      <c r="AA3790" s="5" t="str">
        <f>FIXED(EXP('WinBUGS output'!M3789),2)</f>
        <v>0.57</v>
      </c>
      <c r="AB3790" s="5" t="str">
        <f>FIXED(EXP('WinBUGS output'!O3789),2)</f>
        <v>2.52</v>
      </c>
    </row>
    <row r="3791" spans="1:28" x14ac:dyDescent="0.25">
      <c r="A3791" s="15">
        <v>64</v>
      </c>
      <c r="B3791" s="15">
        <v>72</v>
      </c>
      <c r="C3791" s="5" t="str">
        <f>VLOOKUP(A3791,'WinBUGS output'!A:C,3,FALSE)</f>
        <v>CBT individual (under 15 sessions)</v>
      </c>
      <c r="D3791" s="5" t="str">
        <f>VLOOKUP(B3791,'WinBUGS output'!A:C,3,FALSE)</f>
        <v>CBT group (under 15 sessions) + TAU</v>
      </c>
      <c r="E3791" s="5" t="str">
        <f>FIXED('WinBUGS output'!N3790,2)</f>
        <v>-0.53</v>
      </c>
      <c r="F3791" s="5" t="str">
        <f>FIXED('WinBUGS output'!M3790,2)</f>
        <v>-1.58</v>
      </c>
      <c r="G3791" s="5" t="str">
        <f>FIXED('WinBUGS output'!O3790,2)</f>
        <v>0.37</v>
      </c>
      <c r="H3791" s="38"/>
      <c r="I3791" s="38"/>
      <c r="J3791" s="38"/>
      <c r="X3791" s="5" t="str">
        <f t="shared" si="130"/>
        <v>CBT individual (under 15 sessions)</v>
      </c>
      <c r="Y3791" s="5" t="str">
        <f t="shared" si="131"/>
        <v>CBT group (under 15 sessions) + TAU</v>
      </c>
      <c r="Z3791" s="5" t="str">
        <f>FIXED(EXP('WinBUGS output'!N3790),2)</f>
        <v>0.59</v>
      </c>
      <c r="AA3791" s="5" t="str">
        <f>FIXED(EXP('WinBUGS output'!M3790),2)</f>
        <v>0.21</v>
      </c>
      <c r="AB3791" s="5" t="str">
        <f>FIXED(EXP('WinBUGS output'!O3790),2)</f>
        <v>1.44</v>
      </c>
    </row>
    <row r="3792" spans="1:28" x14ac:dyDescent="0.25">
      <c r="A3792" s="15">
        <v>64</v>
      </c>
      <c r="B3792" s="15">
        <v>73</v>
      </c>
      <c r="C3792" s="5" t="str">
        <f>VLOOKUP(A3792,'WinBUGS output'!A:C,3,FALSE)</f>
        <v>CBT individual (under 15 sessions)</v>
      </c>
      <c r="D3792" s="5" t="str">
        <f>VLOOKUP(B3792,'WinBUGS output'!A:C,3,FALSE)</f>
        <v>CBT group (over 15 sessions)</v>
      </c>
      <c r="E3792" s="5" t="str">
        <f>FIXED('WinBUGS output'!N3791,2)</f>
        <v>0.00</v>
      </c>
      <c r="F3792" s="5" t="str">
        <f>FIXED('WinBUGS output'!M3791,2)</f>
        <v>-0.88</v>
      </c>
      <c r="G3792" s="5" t="str">
        <f>FIXED('WinBUGS output'!O3791,2)</f>
        <v>0.87</v>
      </c>
      <c r="H3792" s="38"/>
      <c r="I3792" s="38"/>
      <c r="J3792" s="38"/>
      <c r="X3792" s="5" t="str">
        <f t="shared" si="130"/>
        <v>CBT individual (under 15 sessions)</v>
      </c>
      <c r="Y3792" s="5" t="str">
        <f t="shared" si="131"/>
        <v>CBT group (over 15 sessions)</v>
      </c>
      <c r="Z3792" s="5" t="str">
        <f>FIXED(EXP('WinBUGS output'!N3791),2)</f>
        <v>1.00</v>
      </c>
      <c r="AA3792" s="5" t="str">
        <f>FIXED(EXP('WinBUGS output'!M3791),2)</f>
        <v>0.41</v>
      </c>
      <c r="AB3792" s="5" t="str">
        <f>FIXED(EXP('WinBUGS output'!O3791),2)</f>
        <v>2.40</v>
      </c>
    </row>
    <row r="3793" spans="1:28" x14ac:dyDescent="0.25">
      <c r="A3793" s="15">
        <v>64</v>
      </c>
      <c r="B3793" s="15">
        <v>74</v>
      </c>
      <c r="C3793" s="5" t="str">
        <f>VLOOKUP(A3793,'WinBUGS output'!A:C,3,FALSE)</f>
        <v>CBT individual (under 15 sessions)</v>
      </c>
      <c r="D3793" s="5" t="str">
        <f>VLOOKUP(B3793,'WinBUGS output'!A:C,3,FALSE)</f>
        <v>Coping with Depression course (group)</v>
      </c>
      <c r="E3793" s="5" t="str">
        <f>FIXED('WinBUGS output'!N3792,2)</f>
        <v>0.03</v>
      </c>
      <c r="F3793" s="5" t="str">
        <f>FIXED('WinBUGS output'!M3792,2)</f>
        <v>-0.75</v>
      </c>
      <c r="G3793" s="5" t="str">
        <f>FIXED('WinBUGS output'!O3792,2)</f>
        <v>0.82</v>
      </c>
      <c r="H3793" s="38" t="s">
        <v>5357</v>
      </c>
      <c r="I3793" s="38" t="s">
        <v>5494</v>
      </c>
      <c r="J3793" s="38" t="s">
        <v>5495</v>
      </c>
      <c r="X3793" s="5" t="str">
        <f t="shared" si="130"/>
        <v>CBT individual (under 15 sessions)</v>
      </c>
      <c r="Y3793" s="5" t="str">
        <f t="shared" si="131"/>
        <v>Coping with Depression course (group)</v>
      </c>
      <c r="Z3793" s="5" t="str">
        <f>FIXED(EXP('WinBUGS output'!N3792),2)</f>
        <v>1.03</v>
      </c>
      <c r="AA3793" s="5" t="str">
        <f>FIXED(EXP('WinBUGS output'!M3792),2)</f>
        <v>0.47</v>
      </c>
      <c r="AB3793" s="5" t="str">
        <f>FIXED(EXP('WinBUGS output'!O3792),2)</f>
        <v>2.28</v>
      </c>
    </row>
    <row r="3794" spans="1:28" x14ac:dyDescent="0.25">
      <c r="A3794" s="15">
        <v>64</v>
      </c>
      <c r="B3794" s="15">
        <v>75</v>
      </c>
      <c r="C3794" s="5" t="str">
        <f>VLOOKUP(A3794,'WinBUGS output'!A:C,3,FALSE)</f>
        <v>CBT individual (under 15 sessions)</v>
      </c>
      <c r="D3794" s="5" t="str">
        <f>VLOOKUP(B3794,'WinBUGS output'!A:C,3,FALSE)</f>
        <v>Coping with Depression course (group) + TAU</v>
      </c>
      <c r="E3794" s="5" t="str">
        <f>FIXED('WinBUGS output'!N3793,2)</f>
        <v>0.31</v>
      </c>
      <c r="F3794" s="5" t="str">
        <f>FIXED('WinBUGS output'!M3793,2)</f>
        <v>-0.50</v>
      </c>
      <c r="G3794" s="5" t="str">
        <f>FIXED('WinBUGS output'!O3793,2)</f>
        <v>1.23</v>
      </c>
      <c r="H3794" s="38"/>
      <c r="I3794" s="38"/>
      <c r="J3794" s="38"/>
      <c r="X3794" s="5" t="str">
        <f t="shared" si="130"/>
        <v>CBT individual (under 15 sessions)</v>
      </c>
      <c r="Y3794" s="5" t="str">
        <f t="shared" si="131"/>
        <v>Coping with Depression course (group) + TAU</v>
      </c>
      <c r="Z3794" s="5" t="str">
        <f>FIXED(EXP('WinBUGS output'!N3793),2)</f>
        <v>1.36</v>
      </c>
      <c r="AA3794" s="5" t="str">
        <f>FIXED(EXP('WinBUGS output'!M3793),2)</f>
        <v>0.60</v>
      </c>
      <c r="AB3794" s="5" t="str">
        <f>FIXED(EXP('WinBUGS output'!O3793),2)</f>
        <v>3.43</v>
      </c>
    </row>
    <row r="3795" spans="1:28" x14ac:dyDescent="0.25">
      <c r="A3795" s="15">
        <v>64</v>
      </c>
      <c r="B3795" s="15">
        <v>76</v>
      </c>
      <c r="C3795" s="5" t="str">
        <f>VLOOKUP(A3795,'WinBUGS output'!A:C,3,FALSE)</f>
        <v>CBT individual (under 15 sessions)</v>
      </c>
      <c r="D3795" s="5" t="str">
        <f>VLOOKUP(B3795,'WinBUGS output'!A:C,3,FALSE)</f>
        <v>Rational emotive behaviour therapy (REBT) group</v>
      </c>
      <c r="E3795" s="5" t="str">
        <f>FIXED('WinBUGS output'!N3794,2)</f>
        <v>-0.23</v>
      </c>
      <c r="F3795" s="5" t="str">
        <f>FIXED('WinBUGS output'!M3794,2)</f>
        <v>-1.36</v>
      </c>
      <c r="G3795" s="5" t="str">
        <f>FIXED('WinBUGS output'!O3794,2)</f>
        <v>0.69</v>
      </c>
      <c r="H3795" s="38"/>
      <c r="I3795" s="38"/>
      <c r="J3795" s="38"/>
      <c r="X3795" s="5" t="str">
        <f t="shared" si="130"/>
        <v>CBT individual (under 15 sessions)</v>
      </c>
      <c r="Y3795" s="5" t="str">
        <f t="shared" si="131"/>
        <v>Rational emotive behaviour therapy (REBT) group</v>
      </c>
      <c r="Z3795" s="5" t="str">
        <f>FIXED(EXP('WinBUGS output'!N3794),2)</f>
        <v>0.79</v>
      </c>
      <c r="AA3795" s="5" t="str">
        <f>FIXED(EXP('WinBUGS output'!M3794),2)</f>
        <v>0.26</v>
      </c>
      <c r="AB3795" s="5" t="str">
        <f>FIXED(EXP('WinBUGS output'!O3794),2)</f>
        <v>2.00</v>
      </c>
    </row>
    <row r="3796" spans="1:28" x14ac:dyDescent="0.25">
      <c r="A3796" s="15">
        <v>64</v>
      </c>
      <c r="B3796" s="15">
        <v>77</v>
      </c>
      <c r="C3796" s="5" t="str">
        <f>VLOOKUP(A3796,'WinBUGS output'!A:C,3,FALSE)</f>
        <v>CBT individual (under 15 sessions)</v>
      </c>
      <c r="D3796" s="5" t="str">
        <f>VLOOKUP(B3796,'WinBUGS output'!A:C,3,FALSE)</f>
        <v>Third-wave cognitive therapy group</v>
      </c>
      <c r="E3796" s="5" t="str">
        <f>FIXED('WinBUGS output'!N3795,2)</f>
        <v>0.19</v>
      </c>
      <c r="F3796" s="5" t="str">
        <f>FIXED('WinBUGS output'!M3795,2)</f>
        <v>-0.65</v>
      </c>
      <c r="G3796" s="5" t="str">
        <f>FIXED('WinBUGS output'!O3795,2)</f>
        <v>1.12</v>
      </c>
      <c r="H3796" s="38"/>
      <c r="I3796" s="38"/>
      <c r="J3796" s="38"/>
      <c r="X3796" s="5" t="str">
        <f t="shared" si="130"/>
        <v>CBT individual (under 15 sessions)</v>
      </c>
      <c r="Y3796" s="5" t="str">
        <f t="shared" si="131"/>
        <v>Third-wave cognitive therapy group</v>
      </c>
      <c r="Z3796" s="5" t="str">
        <f>FIXED(EXP('WinBUGS output'!N3795),2)</f>
        <v>1.21</v>
      </c>
      <c r="AA3796" s="5" t="str">
        <f>FIXED(EXP('WinBUGS output'!M3795),2)</f>
        <v>0.52</v>
      </c>
      <c r="AB3796" s="5" t="str">
        <f>FIXED(EXP('WinBUGS output'!O3795),2)</f>
        <v>3.06</v>
      </c>
    </row>
    <row r="3797" spans="1:28" x14ac:dyDescent="0.25">
      <c r="A3797" s="15">
        <v>64</v>
      </c>
      <c r="B3797" s="15">
        <v>78</v>
      </c>
      <c r="C3797" s="5" t="str">
        <f>VLOOKUP(A3797,'WinBUGS output'!A:C,3,FALSE)</f>
        <v>CBT individual (under 15 sessions)</v>
      </c>
      <c r="D3797" s="5" t="str">
        <f>VLOOKUP(B3797,'WinBUGS output'!A:C,3,FALSE)</f>
        <v>Third-wave cognitive therapy group + TAU</v>
      </c>
      <c r="E3797" s="5" t="str">
        <f>FIXED('WinBUGS output'!N3796,2)</f>
        <v>-0.13</v>
      </c>
      <c r="F3797" s="5" t="str">
        <f>FIXED('WinBUGS output'!M3796,2)</f>
        <v>-1.16</v>
      </c>
      <c r="G3797" s="5" t="str">
        <f>FIXED('WinBUGS output'!O3796,2)</f>
        <v>0.80</v>
      </c>
      <c r="H3797" s="38"/>
      <c r="I3797" s="38"/>
      <c r="J3797" s="38"/>
      <c r="X3797" s="5" t="str">
        <f t="shared" si="130"/>
        <v>CBT individual (under 15 sessions)</v>
      </c>
      <c r="Y3797" s="5" t="str">
        <f t="shared" si="131"/>
        <v>Third-wave cognitive therapy group + TAU</v>
      </c>
      <c r="Z3797" s="5" t="str">
        <f>FIXED(EXP('WinBUGS output'!N3796),2)</f>
        <v>0.88</v>
      </c>
      <c r="AA3797" s="5" t="str">
        <f>FIXED(EXP('WinBUGS output'!M3796),2)</f>
        <v>0.31</v>
      </c>
      <c r="AB3797" s="5" t="str">
        <f>FIXED(EXP('WinBUGS output'!O3796),2)</f>
        <v>2.22</v>
      </c>
    </row>
    <row r="3798" spans="1:28" x14ac:dyDescent="0.25">
      <c r="A3798" s="15">
        <v>64</v>
      </c>
      <c r="B3798" s="15">
        <v>79</v>
      </c>
      <c r="C3798" s="5" t="str">
        <f>VLOOKUP(A3798,'WinBUGS output'!A:C,3,FALSE)</f>
        <v>CBT individual (under 15 sessions)</v>
      </c>
      <c r="D3798" s="5" t="str">
        <f>VLOOKUP(B3798,'WinBUGS output'!A:C,3,FALSE)</f>
        <v>CBT individual (over 15 sessions) + any AD</v>
      </c>
      <c r="E3798" s="5" t="str">
        <f>FIXED('WinBUGS output'!N3797,2)</f>
        <v>0.41</v>
      </c>
      <c r="F3798" s="5" t="str">
        <f>FIXED('WinBUGS output'!M3797,2)</f>
        <v>-0.63</v>
      </c>
      <c r="G3798" s="5" t="str">
        <f>FIXED('WinBUGS output'!O3797,2)</f>
        <v>1.53</v>
      </c>
      <c r="H3798" s="38"/>
      <c r="I3798" s="38"/>
      <c r="J3798" s="38"/>
      <c r="X3798" s="5" t="str">
        <f t="shared" si="130"/>
        <v>CBT individual (under 15 sessions)</v>
      </c>
      <c r="Y3798" s="5" t="str">
        <f t="shared" si="131"/>
        <v>CBT individual (over 15 sessions) + any AD</v>
      </c>
      <c r="Z3798" s="5" t="str">
        <f>FIXED(EXP('WinBUGS output'!N3797),2)</f>
        <v>1.51</v>
      </c>
      <c r="AA3798" s="5" t="str">
        <f>FIXED(EXP('WinBUGS output'!M3797),2)</f>
        <v>0.53</v>
      </c>
      <c r="AB3798" s="5" t="str">
        <f>FIXED(EXP('WinBUGS output'!O3797),2)</f>
        <v>4.63</v>
      </c>
    </row>
    <row r="3799" spans="1:28" x14ac:dyDescent="0.25">
      <c r="A3799" s="15">
        <v>64</v>
      </c>
      <c r="B3799" s="15">
        <v>80</v>
      </c>
      <c r="C3799" s="5" t="str">
        <f>VLOOKUP(A3799,'WinBUGS output'!A:C,3,FALSE)</f>
        <v>CBT individual (under 15 sessions)</v>
      </c>
      <c r="D3799" s="5" t="str">
        <f>VLOOKUP(B3799,'WinBUGS output'!A:C,3,FALSE)</f>
        <v>CBT individual (over 15 sessions) + any TCA</v>
      </c>
      <c r="E3799" s="5" t="str">
        <f>FIXED('WinBUGS output'!N3798,2)</f>
        <v>0.32</v>
      </c>
      <c r="F3799" s="5" t="str">
        <f>FIXED('WinBUGS output'!M3798,2)</f>
        <v>-0.58</v>
      </c>
      <c r="G3799" s="5" t="str">
        <f>FIXED('WinBUGS output'!O3798,2)</f>
        <v>1.21</v>
      </c>
      <c r="H3799" s="38"/>
      <c r="I3799" s="38"/>
      <c r="J3799" s="38"/>
      <c r="X3799" s="5" t="str">
        <f t="shared" si="130"/>
        <v>CBT individual (under 15 sessions)</v>
      </c>
      <c r="Y3799" s="5" t="str">
        <f t="shared" si="131"/>
        <v>CBT individual (over 15 sessions) + any TCA</v>
      </c>
      <c r="Z3799" s="5" t="str">
        <f>FIXED(EXP('WinBUGS output'!N3798),2)</f>
        <v>1.38</v>
      </c>
      <c r="AA3799" s="5" t="str">
        <f>FIXED(EXP('WinBUGS output'!M3798),2)</f>
        <v>0.56</v>
      </c>
      <c r="AB3799" s="5" t="str">
        <f>FIXED(EXP('WinBUGS output'!O3798),2)</f>
        <v>3.34</v>
      </c>
    </row>
    <row r="3800" spans="1:28" x14ac:dyDescent="0.25">
      <c r="A3800" s="15">
        <v>64</v>
      </c>
      <c r="B3800" s="15">
        <v>81</v>
      </c>
      <c r="C3800" s="5" t="str">
        <f>VLOOKUP(A3800,'WinBUGS output'!A:C,3,FALSE)</f>
        <v>CBT individual (under 15 sessions)</v>
      </c>
      <c r="D3800" s="5" t="str">
        <f>VLOOKUP(B3800,'WinBUGS output'!A:C,3,FALSE)</f>
        <v>CBT individual (over 15 sessions) + imipramine</v>
      </c>
      <c r="E3800" s="5" t="str">
        <f>FIXED('WinBUGS output'!N3799,2)</f>
        <v>0.30</v>
      </c>
      <c r="F3800" s="5" t="str">
        <f>FIXED('WinBUGS output'!M3799,2)</f>
        <v>-0.67</v>
      </c>
      <c r="G3800" s="5" t="str">
        <f>FIXED('WinBUGS output'!O3799,2)</f>
        <v>1.26</v>
      </c>
      <c r="H3800" s="38"/>
      <c r="I3800" s="38"/>
      <c r="J3800" s="38"/>
      <c r="X3800" s="5" t="str">
        <f t="shared" si="130"/>
        <v>CBT individual (under 15 sessions)</v>
      </c>
      <c r="Y3800" s="5" t="str">
        <f t="shared" si="131"/>
        <v>CBT individual (over 15 sessions) + imipramine</v>
      </c>
      <c r="Z3800" s="5" t="str">
        <f>FIXED(EXP('WinBUGS output'!N3799),2)</f>
        <v>1.36</v>
      </c>
      <c r="AA3800" s="5" t="str">
        <f>FIXED(EXP('WinBUGS output'!M3799),2)</f>
        <v>0.51</v>
      </c>
      <c r="AB3800" s="5" t="str">
        <f>FIXED(EXP('WinBUGS output'!O3799),2)</f>
        <v>3.53</v>
      </c>
    </row>
    <row r="3801" spans="1:28" x14ac:dyDescent="0.25">
      <c r="A3801" s="15">
        <v>64</v>
      </c>
      <c r="B3801" s="15">
        <v>82</v>
      </c>
      <c r="C3801" s="5" t="str">
        <f>VLOOKUP(A3801,'WinBUGS output'!A:C,3,FALSE)</f>
        <v>CBT individual (under 15 sessions)</v>
      </c>
      <c r="D3801" s="5" t="str">
        <f>VLOOKUP(B3801,'WinBUGS output'!A:C,3,FALSE)</f>
        <v>CBT group (under 15 sessions) + imipramine</v>
      </c>
      <c r="E3801" s="5" t="str">
        <f>FIXED('WinBUGS output'!N3800,2)</f>
        <v>1.17</v>
      </c>
      <c r="F3801" s="5" t="str">
        <f>FIXED('WinBUGS output'!M3800,2)</f>
        <v>-0.33</v>
      </c>
      <c r="G3801" s="5" t="str">
        <f>FIXED('WinBUGS output'!O3800,2)</f>
        <v>2.69</v>
      </c>
      <c r="H3801" s="38"/>
      <c r="I3801" s="38"/>
      <c r="J3801" s="38"/>
      <c r="X3801" s="5" t="str">
        <f t="shared" si="130"/>
        <v>CBT individual (under 15 sessions)</v>
      </c>
      <c r="Y3801" s="5" t="str">
        <f t="shared" si="131"/>
        <v>CBT group (under 15 sessions) + imipramine</v>
      </c>
      <c r="Z3801" s="5" t="str">
        <f>FIXED(EXP('WinBUGS output'!N3800),2)</f>
        <v>3.23</v>
      </c>
      <c r="AA3801" s="5" t="str">
        <f>FIXED(EXP('WinBUGS output'!M3800),2)</f>
        <v>0.72</v>
      </c>
      <c r="AB3801" s="5" t="str">
        <f>FIXED(EXP('WinBUGS output'!O3800),2)</f>
        <v>14.75</v>
      </c>
    </row>
    <row r="3802" spans="1:28" x14ac:dyDescent="0.25">
      <c r="A3802" s="15">
        <v>64</v>
      </c>
      <c r="B3802" s="15">
        <v>83</v>
      </c>
      <c r="C3802" s="5" t="str">
        <f>VLOOKUP(A3802,'WinBUGS output'!A:C,3,FALSE)</f>
        <v>CBT individual (under 15 sessions)</v>
      </c>
      <c r="D3802" s="5" t="str">
        <f>VLOOKUP(B3802,'WinBUGS output'!A:C,3,FALSE)</f>
        <v>Problem solving individual + any SSRI</v>
      </c>
      <c r="E3802" s="5" t="str">
        <f>FIXED('WinBUGS output'!N3801,2)</f>
        <v>-0.50</v>
      </c>
      <c r="F3802" s="5" t="str">
        <f>FIXED('WinBUGS output'!M3801,2)</f>
        <v>-1.93</v>
      </c>
      <c r="G3802" s="5" t="str">
        <f>FIXED('WinBUGS output'!O3801,2)</f>
        <v>0.88</v>
      </c>
      <c r="H3802" s="38"/>
      <c r="I3802" s="38"/>
      <c r="J3802" s="38"/>
      <c r="X3802" s="5" t="str">
        <f t="shared" si="130"/>
        <v>CBT individual (under 15 sessions)</v>
      </c>
      <c r="Y3802" s="5" t="str">
        <f t="shared" si="131"/>
        <v>Problem solving individual + any SSRI</v>
      </c>
      <c r="Z3802" s="5" t="str">
        <f>FIXED(EXP('WinBUGS output'!N3801),2)</f>
        <v>0.61</v>
      </c>
      <c r="AA3802" s="5" t="str">
        <f>FIXED(EXP('WinBUGS output'!M3801),2)</f>
        <v>0.14</v>
      </c>
      <c r="AB3802" s="5" t="str">
        <f>FIXED(EXP('WinBUGS output'!O3801),2)</f>
        <v>2.42</v>
      </c>
    </row>
    <row r="3803" spans="1:28" x14ac:dyDescent="0.25">
      <c r="A3803" s="15">
        <v>64</v>
      </c>
      <c r="B3803" s="15">
        <v>84</v>
      </c>
      <c r="C3803" s="5" t="str">
        <f>VLOOKUP(A3803,'WinBUGS output'!A:C,3,FALSE)</f>
        <v>CBT individual (under 15 sessions)</v>
      </c>
      <c r="D3803" s="5" t="str">
        <f>VLOOKUP(B3803,'WinBUGS output'!A:C,3,FALSE)</f>
        <v>Supportive psychotherapy + any SSRI</v>
      </c>
      <c r="E3803" s="5" t="str">
        <f>FIXED('WinBUGS output'!N3802,2)</f>
        <v>0.24</v>
      </c>
      <c r="F3803" s="5" t="str">
        <f>FIXED('WinBUGS output'!M3802,2)</f>
        <v>-1.64</v>
      </c>
      <c r="G3803" s="5" t="str">
        <f>FIXED('WinBUGS output'!O3802,2)</f>
        <v>2.10</v>
      </c>
      <c r="H3803" s="38"/>
      <c r="I3803" s="38"/>
      <c r="J3803" s="38"/>
      <c r="X3803" s="5" t="str">
        <f t="shared" si="130"/>
        <v>CBT individual (under 15 sessions)</v>
      </c>
      <c r="Y3803" s="5" t="str">
        <f t="shared" si="131"/>
        <v>Supportive psychotherapy + any SSRI</v>
      </c>
      <c r="Z3803" s="5" t="str">
        <f>FIXED(EXP('WinBUGS output'!N3802),2)</f>
        <v>1.27</v>
      </c>
      <c r="AA3803" s="5" t="str">
        <f>FIXED(EXP('WinBUGS output'!M3802),2)</f>
        <v>0.19</v>
      </c>
      <c r="AB3803" s="5" t="str">
        <f>FIXED(EXP('WinBUGS output'!O3802),2)</f>
        <v>8.14</v>
      </c>
    </row>
    <row r="3804" spans="1:28" x14ac:dyDescent="0.25">
      <c r="A3804" s="15">
        <v>64</v>
      </c>
      <c r="B3804" s="15">
        <v>85</v>
      </c>
      <c r="C3804" s="5" t="str">
        <f>VLOOKUP(A3804,'WinBUGS output'!A:C,3,FALSE)</f>
        <v>CBT individual (under 15 sessions)</v>
      </c>
      <c r="D3804" s="5" t="str">
        <f>VLOOKUP(B3804,'WinBUGS output'!A:C,3,FALSE)</f>
        <v>Interpersonal psychotherapy (IPT) + any AD</v>
      </c>
      <c r="E3804" s="5" t="str">
        <f>FIXED('WinBUGS output'!N3803,2)</f>
        <v>0.10</v>
      </c>
      <c r="F3804" s="5" t="str">
        <f>FIXED('WinBUGS output'!M3803,2)</f>
        <v>-1.20</v>
      </c>
      <c r="G3804" s="5" t="str">
        <f>FIXED('WinBUGS output'!O3803,2)</f>
        <v>1.37</v>
      </c>
      <c r="H3804" s="38"/>
      <c r="I3804" s="38"/>
      <c r="J3804" s="38"/>
      <c r="X3804" s="5" t="str">
        <f t="shared" si="130"/>
        <v>CBT individual (under 15 sessions)</v>
      </c>
      <c r="Y3804" s="5" t="str">
        <f t="shared" si="131"/>
        <v>Interpersonal psychotherapy (IPT) + any AD</v>
      </c>
      <c r="Z3804" s="5" t="str">
        <f>FIXED(EXP('WinBUGS output'!N3803),2)</f>
        <v>1.10</v>
      </c>
      <c r="AA3804" s="5" t="str">
        <f>FIXED(EXP('WinBUGS output'!M3803),2)</f>
        <v>0.30</v>
      </c>
      <c r="AB3804" s="5" t="str">
        <f>FIXED(EXP('WinBUGS output'!O3803),2)</f>
        <v>3.94</v>
      </c>
    </row>
    <row r="3805" spans="1:28" x14ac:dyDescent="0.25">
      <c r="A3805" s="15">
        <v>64</v>
      </c>
      <c r="B3805" s="15">
        <v>86</v>
      </c>
      <c r="C3805" s="5" t="str">
        <f>VLOOKUP(A3805,'WinBUGS output'!A:C,3,FALSE)</f>
        <v>CBT individual (under 15 sessions)</v>
      </c>
      <c r="D3805" s="5" t="str">
        <f>VLOOKUP(B3805,'WinBUGS output'!A:C,3,FALSE)</f>
        <v>Interpersonal psychotherapy (IPT) + imipramine</v>
      </c>
      <c r="E3805" s="5" t="str">
        <f>FIXED('WinBUGS output'!N3804,2)</f>
        <v>-0.01</v>
      </c>
      <c r="F3805" s="5" t="str">
        <f>FIXED('WinBUGS output'!M3804,2)</f>
        <v>-1.45</v>
      </c>
      <c r="G3805" s="5" t="str">
        <f>FIXED('WinBUGS output'!O3804,2)</f>
        <v>1.39</v>
      </c>
      <c r="H3805" s="38"/>
      <c r="I3805" s="38"/>
      <c r="J3805" s="38"/>
      <c r="X3805" s="5" t="str">
        <f t="shared" si="130"/>
        <v>CBT individual (under 15 sessions)</v>
      </c>
      <c r="Y3805" s="5" t="str">
        <f t="shared" si="131"/>
        <v>Interpersonal psychotherapy (IPT) + imipramine</v>
      </c>
      <c r="Z3805" s="5" t="str">
        <f>FIXED(EXP('WinBUGS output'!N3804),2)</f>
        <v>0.99</v>
      </c>
      <c r="AA3805" s="5" t="str">
        <f>FIXED(EXP('WinBUGS output'!M3804),2)</f>
        <v>0.24</v>
      </c>
      <c r="AB3805" s="5" t="str">
        <f>FIXED(EXP('WinBUGS output'!O3804),2)</f>
        <v>4.03</v>
      </c>
    </row>
    <row r="3806" spans="1:28" x14ac:dyDescent="0.25">
      <c r="A3806" s="15">
        <v>64</v>
      </c>
      <c r="B3806" s="15">
        <v>87</v>
      </c>
      <c r="C3806" s="5" t="str">
        <f>VLOOKUP(A3806,'WinBUGS output'!A:C,3,FALSE)</f>
        <v>CBT individual (under 15 sessions)</v>
      </c>
      <c r="D3806" s="5" t="str">
        <f>VLOOKUP(B3806,'WinBUGS output'!A:C,3,FALSE)</f>
        <v>Short-term psychodynamic psychotherapy individual + Any AD</v>
      </c>
      <c r="E3806" s="5" t="str">
        <f>FIXED('WinBUGS output'!N3805,2)</f>
        <v>0.74</v>
      </c>
      <c r="F3806" s="5" t="str">
        <f>FIXED('WinBUGS output'!M3805,2)</f>
        <v>-0.17</v>
      </c>
      <c r="G3806" s="5" t="str">
        <f>FIXED('WinBUGS output'!O3805,2)</f>
        <v>1.65</v>
      </c>
      <c r="H3806" s="38"/>
      <c r="I3806" s="38"/>
      <c r="J3806" s="38"/>
      <c r="X3806" s="5" t="str">
        <f t="shared" si="130"/>
        <v>CBT individual (under 15 sessions)</v>
      </c>
      <c r="Y3806" s="5" t="str">
        <f t="shared" si="131"/>
        <v>Short-term psychodynamic psychotherapy individual + Any AD</v>
      </c>
      <c r="Z3806" s="5" t="str">
        <f>FIXED(EXP('WinBUGS output'!N3805),2)</f>
        <v>2.09</v>
      </c>
      <c r="AA3806" s="5" t="str">
        <f>FIXED(EXP('WinBUGS output'!M3805),2)</f>
        <v>0.85</v>
      </c>
      <c r="AB3806" s="5" t="str">
        <f>FIXED(EXP('WinBUGS output'!O3805),2)</f>
        <v>5.21</v>
      </c>
    </row>
    <row r="3807" spans="1:28" x14ac:dyDescent="0.25">
      <c r="A3807" s="15">
        <v>64</v>
      </c>
      <c r="B3807" s="15">
        <v>88</v>
      </c>
      <c r="C3807" s="5" t="str">
        <f>VLOOKUP(A3807,'WinBUGS output'!A:C,3,FALSE)</f>
        <v>CBT individual (under 15 sessions)</v>
      </c>
      <c r="D3807" s="5" t="str">
        <f>VLOOKUP(B3807,'WinBUGS output'!A:C,3,FALSE)</f>
        <v>Short-term psychodynamic psychotherapy individual + any SSRI</v>
      </c>
      <c r="E3807" s="5" t="str">
        <f>FIXED('WinBUGS output'!N3806,2)</f>
        <v>0.72</v>
      </c>
      <c r="F3807" s="5" t="str">
        <f>FIXED('WinBUGS output'!M3806,2)</f>
        <v>-0.40</v>
      </c>
      <c r="G3807" s="5" t="str">
        <f>FIXED('WinBUGS output'!O3806,2)</f>
        <v>1.86</v>
      </c>
      <c r="H3807" s="38"/>
      <c r="I3807" s="38"/>
      <c r="J3807" s="38"/>
      <c r="X3807" s="5" t="str">
        <f t="shared" si="130"/>
        <v>CBT individual (under 15 sessions)</v>
      </c>
      <c r="Y3807" s="5" t="str">
        <f t="shared" si="131"/>
        <v>Short-term psychodynamic psychotherapy individual + any SSRI</v>
      </c>
      <c r="Z3807" s="5" t="str">
        <f>FIXED(EXP('WinBUGS output'!N3806),2)</f>
        <v>2.05</v>
      </c>
      <c r="AA3807" s="5" t="str">
        <f>FIXED(EXP('WinBUGS output'!M3806),2)</f>
        <v>0.67</v>
      </c>
      <c r="AB3807" s="5" t="str">
        <f>FIXED(EXP('WinBUGS output'!O3806),2)</f>
        <v>6.43</v>
      </c>
    </row>
    <row r="3808" spans="1:28" x14ac:dyDescent="0.25">
      <c r="A3808" s="15">
        <v>64</v>
      </c>
      <c r="B3808" s="15">
        <v>89</v>
      </c>
      <c r="C3808" s="5" t="str">
        <f>VLOOKUP(A3808,'WinBUGS output'!A:C,3,FALSE)</f>
        <v>CBT individual (under 15 sessions)</v>
      </c>
      <c r="D3808" s="5" t="str">
        <f>VLOOKUP(B3808,'WinBUGS output'!A:C,3,FALSE)</f>
        <v>CBT individual (over 15 sessions) + Pill placebo</v>
      </c>
      <c r="E3808" s="5" t="str">
        <f>FIXED('WinBUGS output'!N3807,2)</f>
        <v>-0.85</v>
      </c>
      <c r="F3808" s="5" t="str">
        <f>FIXED('WinBUGS output'!M3807,2)</f>
        <v>-2.24</v>
      </c>
      <c r="G3808" s="5" t="str">
        <f>FIXED('WinBUGS output'!O3807,2)</f>
        <v>0.39</v>
      </c>
      <c r="H3808" s="38"/>
      <c r="I3808" s="38"/>
      <c r="J3808" s="38"/>
      <c r="X3808" s="5" t="str">
        <f t="shared" si="130"/>
        <v>CBT individual (under 15 sessions)</v>
      </c>
      <c r="Y3808" s="5" t="str">
        <f t="shared" si="131"/>
        <v>CBT individual (over 15 sessions) + Pill placebo</v>
      </c>
      <c r="Z3808" s="5" t="str">
        <f>FIXED(EXP('WinBUGS output'!N3807),2)</f>
        <v>0.43</v>
      </c>
      <c r="AA3808" s="5" t="str">
        <f>FIXED(EXP('WinBUGS output'!M3807),2)</f>
        <v>0.11</v>
      </c>
      <c r="AB3808" s="5" t="str">
        <f>FIXED(EXP('WinBUGS output'!O3807),2)</f>
        <v>1.48</v>
      </c>
    </row>
    <row r="3809" spans="1:28" x14ac:dyDescent="0.25">
      <c r="A3809" s="15">
        <v>64</v>
      </c>
      <c r="B3809" s="15">
        <v>90</v>
      </c>
      <c r="C3809" s="5" t="str">
        <f>VLOOKUP(A3809,'WinBUGS output'!A:C,3,FALSE)</f>
        <v>CBT individual (under 15 sessions)</v>
      </c>
      <c r="D3809" s="5" t="str">
        <f>VLOOKUP(B3809,'WinBUGS output'!A:C,3,FALSE)</f>
        <v xml:space="preserve">Interpersonal psychotherapy (IPT) + Pill placebo </v>
      </c>
      <c r="E3809" s="5" t="str">
        <f>FIXED('WinBUGS output'!N3808,2)</f>
        <v>-0.68</v>
      </c>
      <c r="F3809" s="5" t="str">
        <f>FIXED('WinBUGS output'!M3808,2)</f>
        <v>-1.90</v>
      </c>
      <c r="G3809" s="5" t="str">
        <f>FIXED('WinBUGS output'!O3808,2)</f>
        <v>0.49</v>
      </c>
      <c r="H3809" s="38"/>
      <c r="I3809" s="38"/>
      <c r="J3809" s="38"/>
      <c r="X3809" s="5" t="str">
        <f t="shared" si="130"/>
        <v>CBT individual (under 15 sessions)</v>
      </c>
      <c r="Y3809" s="5" t="str">
        <f t="shared" si="131"/>
        <v xml:space="preserve">Interpersonal psychotherapy (IPT) + Pill placebo </v>
      </c>
      <c r="Z3809" s="5" t="str">
        <f>FIXED(EXP('WinBUGS output'!N3808),2)</f>
        <v>0.51</v>
      </c>
      <c r="AA3809" s="5" t="str">
        <f>FIXED(EXP('WinBUGS output'!M3808),2)</f>
        <v>0.15</v>
      </c>
      <c r="AB3809" s="5" t="str">
        <f>FIXED(EXP('WinBUGS output'!O3808),2)</f>
        <v>1.64</v>
      </c>
    </row>
    <row r="3810" spans="1:28" x14ac:dyDescent="0.25">
      <c r="A3810" s="15">
        <v>64</v>
      </c>
      <c r="B3810" s="15">
        <v>91</v>
      </c>
      <c r="C3810" s="5" t="str">
        <f>VLOOKUP(A3810,'WinBUGS output'!A:C,3,FALSE)</f>
        <v>CBT individual (under 15 sessions)</v>
      </c>
      <c r="D3810" s="5" t="str">
        <f>VLOOKUP(B3810,'WinBUGS output'!A:C,3,FALSE)</f>
        <v>Exercise + CBT individual (under 15 sessions)</v>
      </c>
      <c r="E3810" s="5" t="str">
        <f>FIXED('WinBUGS output'!N3809,2)</f>
        <v>-0.10</v>
      </c>
      <c r="F3810" s="5" t="str">
        <f>FIXED('WinBUGS output'!M3809,2)</f>
        <v>-1.20</v>
      </c>
      <c r="G3810" s="5" t="str">
        <f>FIXED('WinBUGS output'!O3809,2)</f>
        <v>0.91</v>
      </c>
      <c r="H3810" s="38" t="s">
        <v>5155</v>
      </c>
      <c r="I3810" s="38" t="s">
        <v>5496</v>
      </c>
      <c r="J3810" s="38" t="s">
        <v>5476</v>
      </c>
      <c r="X3810" s="5" t="str">
        <f t="shared" si="130"/>
        <v>CBT individual (under 15 sessions)</v>
      </c>
      <c r="Y3810" s="5" t="str">
        <f t="shared" si="131"/>
        <v>Exercise + CBT individual (under 15 sessions)</v>
      </c>
      <c r="Z3810" s="5" t="str">
        <f>FIXED(EXP('WinBUGS output'!N3809),2)</f>
        <v>0.90</v>
      </c>
      <c r="AA3810" s="5" t="str">
        <f>FIXED(EXP('WinBUGS output'!M3809),2)</f>
        <v>0.30</v>
      </c>
      <c r="AB3810" s="5" t="str">
        <f>FIXED(EXP('WinBUGS output'!O3809),2)</f>
        <v>2.49</v>
      </c>
    </row>
    <row r="3811" spans="1:28" x14ac:dyDescent="0.25">
      <c r="A3811" s="15">
        <v>64</v>
      </c>
      <c r="B3811" s="15">
        <v>92</v>
      </c>
      <c r="C3811" s="5" t="str">
        <f>VLOOKUP(A3811,'WinBUGS output'!A:C,3,FALSE)</f>
        <v>CBT individual (under 15 sessions)</v>
      </c>
      <c r="D3811" s="5" t="str">
        <f>VLOOKUP(B3811,'WinBUGS output'!A:C,3,FALSE)</f>
        <v>Exercise + Sertraline</v>
      </c>
      <c r="E3811" s="5" t="str">
        <f>FIXED('WinBUGS output'!N3810,2)</f>
        <v>0.01</v>
      </c>
      <c r="F3811" s="5" t="str">
        <f>FIXED('WinBUGS output'!M3810,2)</f>
        <v>-0.80</v>
      </c>
      <c r="G3811" s="5" t="str">
        <f>FIXED('WinBUGS output'!O3810,2)</f>
        <v>0.83</v>
      </c>
      <c r="H3811" s="38"/>
      <c r="I3811" s="38"/>
      <c r="J3811" s="38"/>
      <c r="X3811" s="5" t="str">
        <f t="shared" si="130"/>
        <v>CBT individual (under 15 sessions)</v>
      </c>
      <c r="Y3811" s="5" t="str">
        <f t="shared" si="131"/>
        <v>Exercise + Sertraline</v>
      </c>
      <c r="Z3811" s="5" t="str">
        <f>FIXED(EXP('WinBUGS output'!N3810),2)</f>
        <v>1.01</v>
      </c>
      <c r="AA3811" s="5" t="str">
        <f>FIXED(EXP('WinBUGS output'!M3810),2)</f>
        <v>0.45</v>
      </c>
      <c r="AB3811" s="5" t="str">
        <f>FIXED(EXP('WinBUGS output'!O3810),2)</f>
        <v>2.29</v>
      </c>
    </row>
    <row r="3812" spans="1:28" x14ac:dyDescent="0.25">
      <c r="A3812" s="15">
        <v>65</v>
      </c>
      <c r="B3812" s="15">
        <v>66</v>
      </c>
      <c r="C3812" s="5" t="str">
        <f>VLOOKUP(A3812,'WinBUGS output'!A:C,3,FALSE)</f>
        <v>CBT individual (under 15 sessions) + TAU</v>
      </c>
      <c r="D3812" s="5" t="str">
        <f>VLOOKUP(B3812,'WinBUGS output'!A:C,3,FALSE)</f>
        <v>CBT individual (over 15 sessions)</v>
      </c>
      <c r="E3812" s="5" t="str">
        <f>FIXED('WinBUGS output'!N3811,2)</f>
        <v>-0.09</v>
      </c>
      <c r="F3812" s="5" t="str">
        <f>FIXED('WinBUGS output'!M3811,2)</f>
        <v>-0.81</v>
      </c>
      <c r="G3812" s="5" t="str">
        <f>FIXED('WinBUGS output'!O3811,2)</f>
        <v>0.43</v>
      </c>
      <c r="H3812" s="38"/>
      <c r="I3812" s="38"/>
      <c r="J3812" s="38"/>
      <c r="X3812" s="5" t="str">
        <f t="shared" si="130"/>
        <v>CBT individual (under 15 sessions) + TAU</v>
      </c>
      <c r="Y3812" s="5" t="str">
        <f t="shared" si="131"/>
        <v>CBT individual (over 15 sessions)</v>
      </c>
      <c r="Z3812" s="5" t="str">
        <f>FIXED(EXP('WinBUGS output'!N3811),2)</f>
        <v>0.91</v>
      </c>
      <c r="AA3812" s="5" t="str">
        <f>FIXED(EXP('WinBUGS output'!M3811),2)</f>
        <v>0.44</v>
      </c>
      <c r="AB3812" s="5" t="str">
        <f>FIXED(EXP('WinBUGS output'!O3811),2)</f>
        <v>1.54</v>
      </c>
    </row>
    <row r="3813" spans="1:28" x14ac:dyDescent="0.25">
      <c r="A3813" s="15">
        <v>65</v>
      </c>
      <c r="B3813" s="15">
        <v>67</v>
      </c>
      <c r="C3813" s="5" t="str">
        <f>VLOOKUP(A3813,'WinBUGS output'!A:C,3,FALSE)</f>
        <v>CBT individual (under 15 sessions) + TAU</v>
      </c>
      <c r="D3813" s="5" t="str">
        <f>VLOOKUP(B3813,'WinBUGS output'!A:C,3,FALSE)</f>
        <v>CBT individual (over 15 sessions) + TAU</v>
      </c>
      <c r="E3813" s="5" t="str">
        <f>FIXED('WinBUGS output'!N3812,2)</f>
        <v>-0.11</v>
      </c>
      <c r="F3813" s="5" t="str">
        <f>FIXED('WinBUGS output'!M3812,2)</f>
        <v>-1.05</v>
      </c>
      <c r="G3813" s="5" t="str">
        <f>FIXED('WinBUGS output'!O3812,2)</f>
        <v>0.53</v>
      </c>
      <c r="H3813" s="38"/>
      <c r="I3813" s="38"/>
      <c r="J3813" s="38"/>
      <c r="X3813" s="5" t="str">
        <f t="shared" si="130"/>
        <v>CBT individual (under 15 sessions) + TAU</v>
      </c>
      <c r="Y3813" s="5" t="str">
        <f t="shared" si="131"/>
        <v>CBT individual (over 15 sessions) + TAU</v>
      </c>
      <c r="Z3813" s="5" t="str">
        <f>FIXED(EXP('WinBUGS output'!N3812),2)</f>
        <v>0.90</v>
      </c>
      <c r="AA3813" s="5" t="str">
        <f>FIXED(EXP('WinBUGS output'!M3812),2)</f>
        <v>0.35</v>
      </c>
      <c r="AB3813" s="5" t="str">
        <f>FIXED(EXP('WinBUGS output'!O3812),2)</f>
        <v>1.70</v>
      </c>
    </row>
    <row r="3814" spans="1:28" x14ac:dyDescent="0.25">
      <c r="A3814" s="15">
        <v>65</v>
      </c>
      <c r="B3814" s="15">
        <v>68</v>
      </c>
      <c r="C3814" s="5" t="str">
        <f>VLOOKUP(A3814,'WinBUGS output'!A:C,3,FALSE)</f>
        <v>CBT individual (under 15 sessions) + TAU</v>
      </c>
      <c r="D3814" s="5" t="str">
        <f>VLOOKUP(B3814,'WinBUGS output'!A:C,3,FALSE)</f>
        <v>Rational emotive behaviour therapy (REBT) individual</v>
      </c>
      <c r="E3814" s="5" t="str">
        <f>FIXED('WinBUGS output'!N3813,2)</f>
        <v>-0.12</v>
      </c>
      <c r="F3814" s="5" t="str">
        <f>FIXED('WinBUGS output'!M3813,2)</f>
        <v>-1.04</v>
      </c>
      <c r="G3814" s="5" t="str">
        <f>FIXED('WinBUGS output'!O3813,2)</f>
        <v>0.50</v>
      </c>
      <c r="H3814" s="38"/>
      <c r="I3814" s="38"/>
      <c r="J3814" s="38"/>
      <c r="X3814" s="5" t="str">
        <f t="shared" si="130"/>
        <v>CBT individual (under 15 sessions) + TAU</v>
      </c>
      <c r="Y3814" s="5" t="str">
        <f t="shared" si="131"/>
        <v>Rational emotive behaviour therapy (REBT) individual</v>
      </c>
      <c r="Z3814" s="5" t="str">
        <f>FIXED(EXP('WinBUGS output'!N3813),2)</f>
        <v>0.89</v>
      </c>
      <c r="AA3814" s="5" t="str">
        <f>FIXED(EXP('WinBUGS output'!M3813),2)</f>
        <v>0.35</v>
      </c>
      <c r="AB3814" s="5" t="str">
        <f>FIXED(EXP('WinBUGS output'!O3813),2)</f>
        <v>1.66</v>
      </c>
    </row>
    <row r="3815" spans="1:28" x14ac:dyDescent="0.25">
      <c r="A3815" s="15">
        <v>65</v>
      </c>
      <c r="B3815" s="15">
        <v>69</v>
      </c>
      <c r="C3815" s="5" t="str">
        <f>VLOOKUP(A3815,'WinBUGS output'!A:C,3,FALSE)</f>
        <v>CBT individual (under 15 sessions) + TAU</v>
      </c>
      <c r="D3815" s="5" t="str">
        <f>VLOOKUP(B3815,'WinBUGS output'!A:C,3,FALSE)</f>
        <v>Third-wave cognitive therapy individual</v>
      </c>
      <c r="E3815" s="5" t="str">
        <f>FIXED('WinBUGS output'!N3814,2)</f>
        <v>-0.16</v>
      </c>
      <c r="F3815" s="5" t="str">
        <f>FIXED('WinBUGS output'!M3814,2)</f>
        <v>-1.01</v>
      </c>
      <c r="G3815" s="5" t="str">
        <f>FIXED('WinBUGS output'!O3814,2)</f>
        <v>0.39</v>
      </c>
      <c r="H3815" s="38"/>
      <c r="I3815" s="38"/>
      <c r="J3815" s="38"/>
      <c r="X3815" s="5" t="str">
        <f t="shared" si="130"/>
        <v>CBT individual (under 15 sessions) + TAU</v>
      </c>
      <c r="Y3815" s="5" t="str">
        <f t="shared" si="131"/>
        <v>Third-wave cognitive therapy individual</v>
      </c>
      <c r="Z3815" s="5" t="str">
        <f>FIXED(EXP('WinBUGS output'!N3814),2)</f>
        <v>0.86</v>
      </c>
      <c r="AA3815" s="5" t="str">
        <f>FIXED(EXP('WinBUGS output'!M3814),2)</f>
        <v>0.36</v>
      </c>
      <c r="AB3815" s="5" t="str">
        <f>FIXED(EXP('WinBUGS output'!O3814),2)</f>
        <v>1.48</v>
      </c>
    </row>
    <row r="3816" spans="1:28" x14ac:dyDescent="0.25">
      <c r="A3816" s="15">
        <v>65</v>
      </c>
      <c r="B3816" s="15">
        <v>70</v>
      </c>
      <c r="C3816" s="5" t="str">
        <f>VLOOKUP(A3816,'WinBUGS output'!A:C,3,FALSE)</f>
        <v>CBT individual (under 15 sessions) + TAU</v>
      </c>
      <c r="D3816" s="5" t="str">
        <f>VLOOKUP(B3816,'WinBUGS output'!A:C,3,FALSE)</f>
        <v>Third-wave cognitive therapy individual + TAU</v>
      </c>
      <c r="E3816" s="5" t="str">
        <f>FIXED('WinBUGS output'!N3815,2)</f>
        <v>-0.12</v>
      </c>
      <c r="F3816" s="5" t="str">
        <f>FIXED('WinBUGS output'!M3815,2)</f>
        <v>-1.08</v>
      </c>
      <c r="G3816" s="5" t="str">
        <f>FIXED('WinBUGS output'!O3815,2)</f>
        <v>0.51</v>
      </c>
      <c r="H3816" s="38"/>
      <c r="I3816" s="38"/>
      <c r="J3816" s="38"/>
      <c r="X3816" s="5" t="str">
        <f t="shared" si="130"/>
        <v>CBT individual (under 15 sessions) + TAU</v>
      </c>
      <c r="Y3816" s="5" t="str">
        <f t="shared" si="131"/>
        <v>Third-wave cognitive therapy individual + TAU</v>
      </c>
      <c r="Z3816" s="5" t="str">
        <f>FIXED(EXP('WinBUGS output'!N3815),2)</f>
        <v>0.89</v>
      </c>
      <c r="AA3816" s="5" t="str">
        <f>FIXED(EXP('WinBUGS output'!M3815),2)</f>
        <v>0.34</v>
      </c>
      <c r="AB3816" s="5" t="str">
        <f>FIXED(EXP('WinBUGS output'!O3815),2)</f>
        <v>1.67</v>
      </c>
    </row>
    <row r="3817" spans="1:28" x14ac:dyDescent="0.25">
      <c r="A3817" s="15">
        <v>65</v>
      </c>
      <c r="B3817" s="15">
        <v>71</v>
      </c>
      <c r="C3817" s="5" t="str">
        <f>VLOOKUP(A3817,'WinBUGS output'!A:C,3,FALSE)</f>
        <v>CBT individual (under 15 sessions) + TAU</v>
      </c>
      <c r="D3817" s="5" t="str">
        <f>VLOOKUP(B3817,'WinBUGS output'!A:C,3,FALSE)</f>
        <v>CBT group (under 15 sessions)</v>
      </c>
      <c r="E3817" s="5" t="str">
        <f>FIXED('WinBUGS output'!N3816,2)</f>
        <v>0.11</v>
      </c>
      <c r="F3817" s="5" t="str">
        <f>FIXED('WinBUGS output'!M3816,2)</f>
        <v>-0.75</v>
      </c>
      <c r="G3817" s="5" t="str">
        <f>FIXED('WinBUGS output'!O3816,2)</f>
        <v>0.94</v>
      </c>
      <c r="H3817" s="38"/>
      <c r="I3817" s="38"/>
      <c r="J3817" s="38"/>
      <c r="X3817" s="5" t="str">
        <f t="shared" si="130"/>
        <v>CBT individual (under 15 sessions) + TAU</v>
      </c>
      <c r="Y3817" s="5" t="str">
        <f t="shared" si="131"/>
        <v>CBT group (under 15 sessions)</v>
      </c>
      <c r="Z3817" s="5" t="str">
        <f>FIXED(EXP('WinBUGS output'!N3816),2)</f>
        <v>1.11</v>
      </c>
      <c r="AA3817" s="5" t="str">
        <f>FIXED(EXP('WinBUGS output'!M3816),2)</f>
        <v>0.47</v>
      </c>
      <c r="AB3817" s="5" t="str">
        <f>FIXED(EXP('WinBUGS output'!O3816),2)</f>
        <v>2.56</v>
      </c>
    </row>
    <row r="3818" spans="1:28" x14ac:dyDescent="0.25">
      <c r="A3818" s="15">
        <v>65</v>
      </c>
      <c r="B3818" s="15">
        <v>72</v>
      </c>
      <c r="C3818" s="5" t="str">
        <f>VLOOKUP(A3818,'WinBUGS output'!A:C,3,FALSE)</f>
        <v>CBT individual (under 15 sessions) + TAU</v>
      </c>
      <c r="D3818" s="5" t="str">
        <f>VLOOKUP(B3818,'WinBUGS output'!A:C,3,FALSE)</f>
        <v>CBT group (under 15 sessions) + TAU</v>
      </c>
      <c r="E3818" s="5" t="str">
        <f>FIXED('WinBUGS output'!N3817,2)</f>
        <v>-0.59</v>
      </c>
      <c r="F3818" s="5" t="str">
        <f>FIXED('WinBUGS output'!M3817,2)</f>
        <v>-1.74</v>
      </c>
      <c r="G3818" s="5" t="str">
        <f>FIXED('WinBUGS output'!O3817,2)</f>
        <v>0.37</v>
      </c>
      <c r="H3818" s="38"/>
      <c r="I3818" s="38"/>
      <c r="J3818" s="38"/>
      <c r="X3818" s="5" t="str">
        <f t="shared" si="130"/>
        <v>CBT individual (under 15 sessions) + TAU</v>
      </c>
      <c r="Y3818" s="5" t="str">
        <f t="shared" si="131"/>
        <v>CBT group (under 15 sessions) + TAU</v>
      </c>
      <c r="Z3818" s="5" t="str">
        <f>FIXED(EXP('WinBUGS output'!N3817),2)</f>
        <v>0.55</v>
      </c>
      <c r="AA3818" s="5" t="str">
        <f>FIXED(EXP('WinBUGS output'!M3817),2)</f>
        <v>0.18</v>
      </c>
      <c r="AB3818" s="5" t="str">
        <f>FIXED(EXP('WinBUGS output'!O3817),2)</f>
        <v>1.45</v>
      </c>
    </row>
    <row r="3819" spans="1:28" x14ac:dyDescent="0.25">
      <c r="A3819" s="15">
        <v>65</v>
      </c>
      <c r="B3819" s="15">
        <v>73</v>
      </c>
      <c r="C3819" s="5" t="str">
        <f>VLOOKUP(A3819,'WinBUGS output'!A:C,3,FALSE)</f>
        <v>CBT individual (under 15 sessions) + TAU</v>
      </c>
      <c r="D3819" s="5" t="str">
        <f>VLOOKUP(B3819,'WinBUGS output'!A:C,3,FALSE)</f>
        <v>CBT group (over 15 sessions)</v>
      </c>
      <c r="E3819" s="5" t="str">
        <f>FIXED('WinBUGS output'!N3818,2)</f>
        <v>-0.07</v>
      </c>
      <c r="F3819" s="5" t="str">
        <f>FIXED('WinBUGS output'!M3818,2)</f>
        <v>-1.07</v>
      </c>
      <c r="G3819" s="5" t="str">
        <f>FIXED('WinBUGS output'!O3818,2)</f>
        <v>0.88</v>
      </c>
      <c r="H3819" s="38"/>
      <c r="I3819" s="38"/>
      <c r="J3819" s="38"/>
      <c r="X3819" s="5" t="str">
        <f t="shared" si="130"/>
        <v>CBT individual (under 15 sessions) + TAU</v>
      </c>
      <c r="Y3819" s="5" t="str">
        <f t="shared" si="131"/>
        <v>CBT group (over 15 sessions)</v>
      </c>
      <c r="Z3819" s="5" t="str">
        <f>FIXED(EXP('WinBUGS output'!N3818),2)</f>
        <v>0.94</v>
      </c>
      <c r="AA3819" s="5" t="str">
        <f>FIXED(EXP('WinBUGS output'!M3818),2)</f>
        <v>0.34</v>
      </c>
      <c r="AB3819" s="5" t="str">
        <f>FIXED(EXP('WinBUGS output'!O3818),2)</f>
        <v>2.40</v>
      </c>
    </row>
    <row r="3820" spans="1:28" x14ac:dyDescent="0.25">
      <c r="A3820" s="15">
        <v>65</v>
      </c>
      <c r="B3820" s="15">
        <v>74</v>
      </c>
      <c r="C3820" s="5" t="str">
        <f>VLOOKUP(A3820,'WinBUGS output'!A:C,3,FALSE)</f>
        <v>CBT individual (under 15 sessions) + TAU</v>
      </c>
      <c r="D3820" s="5" t="str">
        <f>VLOOKUP(B3820,'WinBUGS output'!A:C,3,FALSE)</f>
        <v>Coping with Depression course (group)</v>
      </c>
      <c r="E3820" s="5" t="str">
        <f>FIXED('WinBUGS output'!N3819,2)</f>
        <v>-0.03</v>
      </c>
      <c r="F3820" s="5" t="str">
        <f>FIXED('WinBUGS output'!M3819,2)</f>
        <v>-0.95</v>
      </c>
      <c r="G3820" s="5" t="str">
        <f>FIXED('WinBUGS output'!O3819,2)</f>
        <v>0.84</v>
      </c>
      <c r="H3820" s="38"/>
      <c r="I3820" s="38"/>
      <c r="J3820" s="38"/>
      <c r="X3820" s="5" t="str">
        <f t="shared" si="130"/>
        <v>CBT individual (under 15 sessions) + TAU</v>
      </c>
      <c r="Y3820" s="5" t="str">
        <f t="shared" si="131"/>
        <v>Coping with Depression course (group)</v>
      </c>
      <c r="Z3820" s="5" t="str">
        <f>FIXED(EXP('WinBUGS output'!N3819),2)</f>
        <v>0.97</v>
      </c>
      <c r="AA3820" s="5" t="str">
        <f>FIXED(EXP('WinBUGS output'!M3819),2)</f>
        <v>0.39</v>
      </c>
      <c r="AB3820" s="5" t="str">
        <f>FIXED(EXP('WinBUGS output'!O3819),2)</f>
        <v>2.31</v>
      </c>
    </row>
    <row r="3821" spans="1:28" x14ac:dyDescent="0.25">
      <c r="A3821" s="15">
        <v>65</v>
      </c>
      <c r="B3821" s="15">
        <v>75</v>
      </c>
      <c r="C3821" s="5" t="str">
        <f>VLOOKUP(A3821,'WinBUGS output'!A:C,3,FALSE)</f>
        <v>CBT individual (under 15 sessions) + TAU</v>
      </c>
      <c r="D3821" s="5" t="str">
        <f>VLOOKUP(B3821,'WinBUGS output'!A:C,3,FALSE)</f>
        <v>Coping with Depression course (group) + TAU</v>
      </c>
      <c r="E3821" s="5" t="str">
        <f>FIXED('WinBUGS output'!N3820,2)</f>
        <v>0.25</v>
      </c>
      <c r="F3821" s="5" t="str">
        <f>FIXED('WinBUGS output'!M3820,2)</f>
        <v>-0.69</v>
      </c>
      <c r="G3821" s="5" t="str">
        <f>FIXED('WinBUGS output'!O3820,2)</f>
        <v>1.24</v>
      </c>
      <c r="H3821" s="38"/>
      <c r="I3821" s="38"/>
      <c r="J3821" s="38"/>
      <c r="X3821" s="5" t="str">
        <f t="shared" si="130"/>
        <v>CBT individual (under 15 sessions) + TAU</v>
      </c>
      <c r="Y3821" s="5" t="str">
        <f t="shared" si="131"/>
        <v>Coping with Depression course (group) + TAU</v>
      </c>
      <c r="Z3821" s="5" t="str">
        <f>FIXED(EXP('WinBUGS output'!N3820),2)</f>
        <v>1.28</v>
      </c>
      <c r="AA3821" s="5" t="str">
        <f>FIXED(EXP('WinBUGS output'!M3820),2)</f>
        <v>0.50</v>
      </c>
      <c r="AB3821" s="5" t="str">
        <f>FIXED(EXP('WinBUGS output'!O3820),2)</f>
        <v>3.46</v>
      </c>
    </row>
    <row r="3822" spans="1:28" x14ac:dyDescent="0.25">
      <c r="A3822" s="15">
        <v>65</v>
      </c>
      <c r="B3822" s="15">
        <v>76</v>
      </c>
      <c r="C3822" s="5" t="str">
        <f>VLOOKUP(A3822,'WinBUGS output'!A:C,3,FALSE)</f>
        <v>CBT individual (under 15 sessions) + TAU</v>
      </c>
      <c r="D3822" s="5" t="str">
        <f>VLOOKUP(B3822,'WinBUGS output'!A:C,3,FALSE)</f>
        <v>Rational emotive behaviour therapy (REBT) group</v>
      </c>
      <c r="E3822" s="5" t="str">
        <f>FIXED('WinBUGS output'!N3821,2)</f>
        <v>-0.30</v>
      </c>
      <c r="F3822" s="5" t="str">
        <f>FIXED('WinBUGS output'!M3821,2)</f>
        <v>-1.51</v>
      </c>
      <c r="G3822" s="5" t="str">
        <f>FIXED('WinBUGS output'!O3821,2)</f>
        <v>0.70</v>
      </c>
      <c r="H3822" s="38"/>
      <c r="I3822" s="38"/>
      <c r="J3822" s="38"/>
      <c r="X3822" s="5" t="str">
        <f t="shared" si="130"/>
        <v>CBT individual (under 15 sessions) + TAU</v>
      </c>
      <c r="Y3822" s="5" t="str">
        <f t="shared" si="131"/>
        <v>Rational emotive behaviour therapy (REBT) group</v>
      </c>
      <c r="Z3822" s="5" t="str">
        <f>FIXED(EXP('WinBUGS output'!N3821),2)</f>
        <v>0.74</v>
      </c>
      <c r="AA3822" s="5" t="str">
        <f>FIXED(EXP('WinBUGS output'!M3821),2)</f>
        <v>0.22</v>
      </c>
      <c r="AB3822" s="5" t="str">
        <f>FIXED(EXP('WinBUGS output'!O3821),2)</f>
        <v>2.01</v>
      </c>
    </row>
    <row r="3823" spans="1:28" x14ac:dyDescent="0.25">
      <c r="A3823" s="15">
        <v>65</v>
      </c>
      <c r="B3823" s="15">
        <v>77</v>
      </c>
      <c r="C3823" s="5" t="str">
        <f>VLOOKUP(A3823,'WinBUGS output'!A:C,3,FALSE)</f>
        <v>CBT individual (under 15 sessions) + TAU</v>
      </c>
      <c r="D3823" s="5" t="str">
        <f>VLOOKUP(B3823,'WinBUGS output'!A:C,3,FALSE)</f>
        <v>Third-wave cognitive therapy group</v>
      </c>
      <c r="E3823" s="5" t="str">
        <f>FIXED('WinBUGS output'!N3822,2)</f>
        <v>0.13</v>
      </c>
      <c r="F3823" s="5" t="str">
        <f>FIXED('WinBUGS output'!M3822,2)</f>
        <v>-0.83</v>
      </c>
      <c r="G3823" s="5" t="str">
        <f>FIXED('WinBUGS output'!O3822,2)</f>
        <v>1.12</v>
      </c>
      <c r="H3823" s="38"/>
      <c r="I3823" s="38"/>
      <c r="J3823" s="38"/>
      <c r="X3823" s="5" t="str">
        <f t="shared" si="130"/>
        <v>CBT individual (under 15 sessions) + TAU</v>
      </c>
      <c r="Y3823" s="5" t="str">
        <f t="shared" si="131"/>
        <v>Third-wave cognitive therapy group</v>
      </c>
      <c r="Z3823" s="5" t="str">
        <f>FIXED(EXP('WinBUGS output'!N3822),2)</f>
        <v>1.14</v>
      </c>
      <c r="AA3823" s="5" t="str">
        <f>FIXED(EXP('WinBUGS output'!M3822),2)</f>
        <v>0.43</v>
      </c>
      <c r="AB3823" s="5" t="str">
        <f>FIXED(EXP('WinBUGS output'!O3822),2)</f>
        <v>3.06</v>
      </c>
    </row>
    <row r="3824" spans="1:28" x14ac:dyDescent="0.25">
      <c r="A3824" s="15">
        <v>65</v>
      </c>
      <c r="B3824" s="15">
        <v>78</v>
      </c>
      <c r="C3824" s="5" t="str">
        <f>VLOOKUP(A3824,'WinBUGS output'!A:C,3,FALSE)</f>
        <v>CBT individual (under 15 sessions) + TAU</v>
      </c>
      <c r="D3824" s="5" t="str">
        <f>VLOOKUP(B3824,'WinBUGS output'!A:C,3,FALSE)</f>
        <v>Third-wave cognitive therapy group + TAU</v>
      </c>
      <c r="E3824" s="5" t="str">
        <f>FIXED('WinBUGS output'!N3823,2)</f>
        <v>-0.19</v>
      </c>
      <c r="F3824" s="5" t="str">
        <f>FIXED('WinBUGS output'!M3823,2)</f>
        <v>-1.30</v>
      </c>
      <c r="G3824" s="5" t="str">
        <f>FIXED('WinBUGS output'!O3823,2)</f>
        <v>0.80</v>
      </c>
      <c r="H3824" s="38"/>
      <c r="I3824" s="38"/>
      <c r="J3824" s="38"/>
      <c r="X3824" s="5" t="str">
        <f t="shared" si="130"/>
        <v>CBT individual (under 15 sessions) + TAU</v>
      </c>
      <c r="Y3824" s="5" t="str">
        <f t="shared" si="131"/>
        <v>Third-wave cognitive therapy group + TAU</v>
      </c>
      <c r="Z3824" s="5" t="str">
        <f>FIXED(EXP('WinBUGS output'!N3823),2)</f>
        <v>0.82</v>
      </c>
      <c r="AA3824" s="5" t="str">
        <f>FIXED(EXP('WinBUGS output'!M3823),2)</f>
        <v>0.27</v>
      </c>
      <c r="AB3824" s="5" t="str">
        <f>FIXED(EXP('WinBUGS output'!O3823),2)</f>
        <v>2.23</v>
      </c>
    </row>
    <row r="3825" spans="1:28" x14ac:dyDescent="0.25">
      <c r="A3825" s="15">
        <v>65</v>
      </c>
      <c r="B3825" s="15">
        <v>79</v>
      </c>
      <c r="C3825" s="5" t="str">
        <f>VLOOKUP(A3825,'WinBUGS output'!A:C,3,FALSE)</f>
        <v>CBT individual (under 15 sessions) + TAU</v>
      </c>
      <c r="D3825" s="5" t="str">
        <f>VLOOKUP(B3825,'WinBUGS output'!A:C,3,FALSE)</f>
        <v>CBT individual (over 15 sessions) + any AD</v>
      </c>
      <c r="E3825" s="5" t="str">
        <f>FIXED('WinBUGS output'!N3824,2)</f>
        <v>0.35</v>
      </c>
      <c r="F3825" s="5" t="str">
        <f>FIXED('WinBUGS output'!M3824,2)</f>
        <v>-0.79</v>
      </c>
      <c r="G3825" s="5" t="str">
        <f>FIXED('WinBUGS output'!O3824,2)</f>
        <v>1.51</v>
      </c>
      <c r="H3825" s="38"/>
      <c r="I3825" s="38"/>
      <c r="J3825" s="38"/>
      <c r="X3825" s="5" t="str">
        <f t="shared" si="130"/>
        <v>CBT individual (under 15 sessions) + TAU</v>
      </c>
      <c r="Y3825" s="5" t="str">
        <f t="shared" si="131"/>
        <v>CBT individual (over 15 sessions) + any AD</v>
      </c>
      <c r="Z3825" s="5" t="str">
        <f>FIXED(EXP('WinBUGS output'!N3824),2)</f>
        <v>1.43</v>
      </c>
      <c r="AA3825" s="5" t="str">
        <f>FIXED(EXP('WinBUGS output'!M3824),2)</f>
        <v>0.45</v>
      </c>
      <c r="AB3825" s="5" t="str">
        <f>FIXED(EXP('WinBUGS output'!O3824),2)</f>
        <v>4.54</v>
      </c>
    </row>
    <row r="3826" spans="1:28" x14ac:dyDescent="0.25">
      <c r="A3826" s="15">
        <v>65</v>
      </c>
      <c r="B3826" s="15">
        <v>80</v>
      </c>
      <c r="C3826" s="5" t="str">
        <f>VLOOKUP(A3826,'WinBUGS output'!A:C,3,FALSE)</f>
        <v>CBT individual (under 15 sessions) + TAU</v>
      </c>
      <c r="D3826" s="5" t="str">
        <f>VLOOKUP(B3826,'WinBUGS output'!A:C,3,FALSE)</f>
        <v>CBT individual (over 15 sessions) + any TCA</v>
      </c>
      <c r="E3826" s="5" t="str">
        <f>FIXED('WinBUGS output'!N3825,2)</f>
        <v>0.26</v>
      </c>
      <c r="F3826" s="5" t="str">
        <f>FIXED('WinBUGS output'!M3825,2)</f>
        <v>-0.75</v>
      </c>
      <c r="G3826" s="5" t="str">
        <f>FIXED('WinBUGS output'!O3825,2)</f>
        <v>1.22</v>
      </c>
      <c r="H3826" s="38"/>
      <c r="I3826" s="38"/>
      <c r="J3826" s="38"/>
      <c r="X3826" s="5" t="str">
        <f t="shared" si="130"/>
        <v>CBT individual (under 15 sessions) + TAU</v>
      </c>
      <c r="Y3826" s="5" t="str">
        <f t="shared" si="131"/>
        <v>CBT individual (over 15 sessions) + any TCA</v>
      </c>
      <c r="Z3826" s="5" t="str">
        <f>FIXED(EXP('WinBUGS output'!N3825),2)</f>
        <v>1.29</v>
      </c>
      <c r="AA3826" s="5" t="str">
        <f>FIXED(EXP('WinBUGS output'!M3825),2)</f>
        <v>0.47</v>
      </c>
      <c r="AB3826" s="5" t="str">
        <f>FIXED(EXP('WinBUGS output'!O3825),2)</f>
        <v>3.37</v>
      </c>
    </row>
    <row r="3827" spans="1:28" x14ac:dyDescent="0.25">
      <c r="A3827" s="15">
        <v>65</v>
      </c>
      <c r="B3827" s="15">
        <v>81</v>
      </c>
      <c r="C3827" s="5" t="str">
        <f>VLOOKUP(A3827,'WinBUGS output'!A:C,3,FALSE)</f>
        <v>CBT individual (under 15 sessions) + TAU</v>
      </c>
      <c r="D3827" s="5" t="str">
        <f>VLOOKUP(B3827,'WinBUGS output'!A:C,3,FALSE)</f>
        <v>CBT individual (over 15 sessions) + imipramine</v>
      </c>
      <c r="E3827" s="5" t="str">
        <f>FIXED('WinBUGS output'!N3826,2)</f>
        <v>0.24</v>
      </c>
      <c r="F3827" s="5" t="str">
        <f>FIXED('WinBUGS output'!M3826,2)</f>
        <v>-0.84</v>
      </c>
      <c r="G3827" s="5" t="str">
        <f>FIXED('WinBUGS output'!O3826,2)</f>
        <v>1.26</v>
      </c>
      <c r="H3827" s="38"/>
      <c r="I3827" s="38"/>
      <c r="J3827" s="38"/>
      <c r="X3827" s="5" t="str">
        <f t="shared" si="130"/>
        <v>CBT individual (under 15 sessions) + TAU</v>
      </c>
      <c r="Y3827" s="5" t="str">
        <f t="shared" si="131"/>
        <v>CBT individual (over 15 sessions) + imipramine</v>
      </c>
      <c r="Z3827" s="5" t="str">
        <f>FIXED(EXP('WinBUGS output'!N3826),2)</f>
        <v>1.27</v>
      </c>
      <c r="AA3827" s="5" t="str">
        <f>FIXED(EXP('WinBUGS output'!M3826),2)</f>
        <v>0.43</v>
      </c>
      <c r="AB3827" s="5" t="str">
        <f>FIXED(EXP('WinBUGS output'!O3826),2)</f>
        <v>3.54</v>
      </c>
    </row>
    <row r="3828" spans="1:28" x14ac:dyDescent="0.25">
      <c r="A3828" s="15">
        <v>65</v>
      </c>
      <c r="B3828" s="15">
        <v>82</v>
      </c>
      <c r="C3828" s="5" t="str">
        <f>VLOOKUP(A3828,'WinBUGS output'!A:C,3,FALSE)</f>
        <v>CBT individual (under 15 sessions) + TAU</v>
      </c>
      <c r="D3828" s="5" t="str">
        <f>VLOOKUP(B3828,'WinBUGS output'!A:C,3,FALSE)</f>
        <v>CBT group (under 15 sessions) + imipramine</v>
      </c>
      <c r="E3828" s="5" t="str">
        <f>FIXED('WinBUGS output'!N3827,2)</f>
        <v>1.10</v>
      </c>
      <c r="F3828" s="5" t="str">
        <f>FIXED('WinBUGS output'!M3827,2)</f>
        <v>-0.47</v>
      </c>
      <c r="G3828" s="5" t="str">
        <f>FIXED('WinBUGS output'!O3827,2)</f>
        <v>2.67</v>
      </c>
      <c r="H3828" s="38"/>
      <c r="I3828" s="38"/>
      <c r="J3828" s="38"/>
      <c r="X3828" s="5" t="str">
        <f t="shared" si="130"/>
        <v>CBT individual (under 15 sessions) + TAU</v>
      </c>
      <c r="Y3828" s="5" t="str">
        <f t="shared" si="131"/>
        <v>CBT group (under 15 sessions) + imipramine</v>
      </c>
      <c r="Z3828" s="5" t="str">
        <f>FIXED(EXP('WinBUGS output'!N3827),2)</f>
        <v>3.01</v>
      </c>
      <c r="AA3828" s="5" t="str">
        <f>FIXED(EXP('WinBUGS output'!M3827),2)</f>
        <v>0.63</v>
      </c>
      <c r="AB3828" s="5" t="str">
        <f>FIXED(EXP('WinBUGS output'!O3827),2)</f>
        <v>14.45</v>
      </c>
    </row>
    <row r="3829" spans="1:28" x14ac:dyDescent="0.25">
      <c r="A3829" s="15">
        <v>65</v>
      </c>
      <c r="B3829" s="15">
        <v>83</v>
      </c>
      <c r="C3829" s="5" t="str">
        <f>VLOOKUP(A3829,'WinBUGS output'!A:C,3,FALSE)</f>
        <v>CBT individual (under 15 sessions) + TAU</v>
      </c>
      <c r="D3829" s="5" t="str">
        <f>VLOOKUP(B3829,'WinBUGS output'!A:C,3,FALSE)</f>
        <v>Problem solving individual + any SSRI</v>
      </c>
      <c r="E3829" s="5" t="str">
        <f>FIXED('WinBUGS output'!N3828,2)</f>
        <v>-0.56</v>
      </c>
      <c r="F3829" s="5" t="str">
        <f>FIXED('WinBUGS output'!M3828,2)</f>
        <v>-2.07</v>
      </c>
      <c r="G3829" s="5" t="str">
        <f>FIXED('WinBUGS output'!O3828,2)</f>
        <v>0.87</v>
      </c>
      <c r="H3829" s="38"/>
      <c r="I3829" s="38"/>
      <c r="J3829" s="38"/>
      <c r="X3829" s="5" t="str">
        <f t="shared" si="130"/>
        <v>CBT individual (under 15 sessions) + TAU</v>
      </c>
      <c r="Y3829" s="5" t="str">
        <f t="shared" si="131"/>
        <v>Problem solving individual + any SSRI</v>
      </c>
      <c r="Z3829" s="5" t="str">
        <f>FIXED(EXP('WinBUGS output'!N3828),2)</f>
        <v>0.57</v>
      </c>
      <c r="AA3829" s="5" t="str">
        <f>FIXED(EXP('WinBUGS output'!M3828),2)</f>
        <v>0.13</v>
      </c>
      <c r="AB3829" s="5" t="str">
        <f>FIXED(EXP('WinBUGS output'!O3828),2)</f>
        <v>2.38</v>
      </c>
    </row>
    <row r="3830" spans="1:28" x14ac:dyDescent="0.25">
      <c r="A3830" s="15">
        <v>65</v>
      </c>
      <c r="B3830" s="15">
        <v>84</v>
      </c>
      <c r="C3830" s="5" t="str">
        <f>VLOOKUP(A3830,'WinBUGS output'!A:C,3,FALSE)</f>
        <v>CBT individual (under 15 sessions) + TAU</v>
      </c>
      <c r="D3830" s="5" t="str">
        <f>VLOOKUP(B3830,'WinBUGS output'!A:C,3,FALSE)</f>
        <v>Supportive psychotherapy + any SSRI</v>
      </c>
      <c r="E3830" s="5" t="str">
        <f>FIXED('WinBUGS output'!N3829,2)</f>
        <v>0.17</v>
      </c>
      <c r="F3830" s="5" t="str">
        <f>FIXED('WinBUGS output'!M3829,2)</f>
        <v>-1.76</v>
      </c>
      <c r="G3830" s="5" t="str">
        <f>FIXED('WinBUGS output'!O3829,2)</f>
        <v>2.06</v>
      </c>
      <c r="H3830" s="38"/>
      <c r="I3830" s="38"/>
      <c r="J3830" s="38"/>
      <c r="X3830" s="5" t="str">
        <f t="shared" si="130"/>
        <v>CBT individual (under 15 sessions) + TAU</v>
      </c>
      <c r="Y3830" s="5" t="str">
        <f t="shared" si="131"/>
        <v>Supportive psychotherapy + any SSRI</v>
      </c>
      <c r="Z3830" s="5" t="str">
        <f>FIXED(EXP('WinBUGS output'!N3829),2)</f>
        <v>1.18</v>
      </c>
      <c r="AA3830" s="5" t="str">
        <f>FIXED(EXP('WinBUGS output'!M3829),2)</f>
        <v>0.17</v>
      </c>
      <c r="AB3830" s="5" t="str">
        <f>FIXED(EXP('WinBUGS output'!O3829),2)</f>
        <v>7.85</v>
      </c>
    </row>
    <row r="3831" spans="1:28" x14ac:dyDescent="0.25">
      <c r="A3831" s="15">
        <v>65</v>
      </c>
      <c r="B3831" s="15">
        <v>85</v>
      </c>
      <c r="C3831" s="5" t="str">
        <f>VLOOKUP(A3831,'WinBUGS output'!A:C,3,FALSE)</f>
        <v>CBT individual (under 15 sessions) + TAU</v>
      </c>
      <c r="D3831" s="5" t="str">
        <f>VLOOKUP(B3831,'WinBUGS output'!A:C,3,FALSE)</f>
        <v>Interpersonal psychotherapy (IPT) + any AD</v>
      </c>
      <c r="E3831" s="5" t="str">
        <f>FIXED('WinBUGS output'!N3830,2)</f>
        <v>0.03</v>
      </c>
      <c r="F3831" s="5" t="str">
        <f>FIXED('WinBUGS output'!M3830,2)</f>
        <v>-1.33</v>
      </c>
      <c r="G3831" s="5" t="str">
        <f>FIXED('WinBUGS output'!O3830,2)</f>
        <v>1.36</v>
      </c>
      <c r="H3831" s="38"/>
      <c r="I3831" s="38"/>
      <c r="J3831" s="38"/>
      <c r="X3831" s="5" t="str">
        <f t="shared" si="130"/>
        <v>CBT individual (under 15 sessions) + TAU</v>
      </c>
      <c r="Y3831" s="5" t="str">
        <f t="shared" si="131"/>
        <v>Interpersonal psychotherapy (IPT) + any AD</v>
      </c>
      <c r="Z3831" s="5" t="str">
        <f>FIXED(EXP('WinBUGS output'!N3830),2)</f>
        <v>1.03</v>
      </c>
      <c r="AA3831" s="5" t="str">
        <f>FIXED(EXP('WinBUGS output'!M3830),2)</f>
        <v>0.27</v>
      </c>
      <c r="AB3831" s="5" t="str">
        <f>FIXED(EXP('WinBUGS output'!O3830),2)</f>
        <v>3.88</v>
      </c>
    </row>
    <row r="3832" spans="1:28" x14ac:dyDescent="0.25">
      <c r="A3832" s="15">
        <v>65</v>
      </c>
      <c r="B3832" s="15">
        <v>86</v>
      </c>
      <c r="C3832" s="5" t="str">
        <f>VLOOKUP(A3832,'WinBUGS output'!A:C,3,FALSE)</f>
        <v>CBT individual (under 15 sessions) + TAU</v>
      </c>
      <c r="D3832" s="5" t="str">
        <f>VLOOKUP(B3832,'WinBUGS output'!A:C,3,FALSE)</f>
        <v>Interpersonal psychotherapy (IPT) + imipramine</v>
      </c>
      <c r="E3832" s="5" t="str">
        <f>FIXED('WinBUGS output'!N3831,2)</f>
        <v>-0.08</v>
      </c>
      <c r="F3832" s="5" t="str">
        <f>FIXED('WinBUGS output'!M3831,2)</f>
        <v>-1.58</v>
      </c>
      <c r="G3832" s="5" t="str">
        <f>FIXED('WinBUGS output'!O3831,2)</f>
        <v>1.38</v>
      </c>
      <c r="H3832" s="38"/>
      <c r="I3832" s="38"/>
      <c r="J3832" s="38"/>
      <c r="X3832" s="5" t="str">
        <f t="shared" si="130"/>
        <v>CBT individual (under 15 sessions) + TAU</v>
      </c>
      <c r="Y3832" s="5" t="str">
        <f t="shared" si="131"/>
        <v>Interpersonal psychotherapy (IPT) + imipramine</v>
      </c>
      <c r="Z3832" s="5" t="str">
        <f>FIXED(EXP('WinBUGS output'!N3831),2)</f>
        <v>0.92</v>
      </c>
      <c r="AA3832" s="5" t="str">
        <f>FIXED(EXP('WinBUGS output'!M3831),2)</f>
        <v>0.21</v>
      </c>
      <c r="AB3832" s="5" t="str">
        <f>FIXED(EXP('WinBUGS output'!O3831),2)</f>
        <v>3.96</v>
      </c>
    </row>
    <row r="3833" spans="1:28" x14ac:dyDescent="0.25">
      <c r="A3833" s="15">
        <v>65</v>
      </c>
      <c r="B3833" s="15">
        <v>87</v>
      </c>
      <c r="C3833" s="5" t="str">
        <f>VLOOKUP(A3833,'WinBUGS output'!A:C,3,FALSE)</f>
        <v>CBT individual (under 15 sessions) + TAU</v>
      </c>
      <c r="D3833" s="5" t="str">
        <f>VLOOKUP(B3833,'WinBUGS output'!A:C,3,FALSE)</f>
        <v>Short-term psychodynamic psychotherapy individual + Any AD</v>
      </c>
      <c r="E3833" s="5" t="str">
        <f>FIXED('WinBUGS output'!N3832,2)</f>
        <v>0.68</v>
      </c>
      <c r="F3833" s="5" t="str">
        <f>FIXED('WinBUGS output'!M3832,2)</f>
        <v>-0.35</v>
      </c>
      <c r="G3833" s="5" t="str">
        <f>FIXED('WinBUGS output'!O3832,2)</f>
        <v>1.66</v>
      </c>
      <c r="H3833" s="38"/>
      <c r="I3833" s="38"/>
      <c r="J3833" s="38"/>
      <c r="X3833" s="5" t="str">
        <f t="shared" si="130"/>
        <v>CBT individual (under 15 sessions) + TAU</v>
      </c>
      <c r="Y3833" s="5" t="str">
        <f t="shared" si="131"/>
        <v>Short-term psychodynamic psychotherapy individual + Any AD</v>
      </c>
      <c r="Z3833" s="5" t="str">
        <f>FIXED(EXP('WinBUGS output'!N3832),2)</f>
        <v>1.97</v>
      </c>
      <c r="AA3833" s="5" t="str">
        <f>FIXED(EXP('WinBUGS output'!M3832),2)</f>
        <v>0.71</v>
      </c>
      <c r="AB3833" s="5" t="str">
        <f>FIXED(EXP('WinBUGS output'!O3832),2)</f>
        <v>5.25</v>
      </c>
    </row>
    <row r="3834" spans="1:28" x14ac:dyDescent="0.25">
      <c r="A3834" s="15">
        <v>65</v>
      </c>
      <c r="B3834" s="15">
        <v>88</v>
      </c>
      <c r="C3834" s="5" t="str">
        <f>VLOOKUP(A3834,'WinBUGS output'!A:C,3,FALSE)</f>
        <v>CBT individual (under 15 sessions) + TAU</v>
      </c>
      <c r="D3834" s="5" t="str">
        <f>VLOOKUP(B3834,'WinBUGS output'!A:C,3,FALSE)</f>
        <v>Short-term psychodynamic psychotherapy individual + any SSRI</v>
      </c>
      <c r="E3834" s="5" t="str">
        <f>FIXED('WinBUGS output'!N3833,2)</f>
        <v>0.66</v>
      </c>
      <c r="F3834" s="5" t="str">
        <f>FIXED('WinBUGS output'!M3833,2)</f>
        <v>-0.56</v>
      </c>
      <c r="G3834" s="5" t="str">
        <f>FIXED('WinBUGS output'!O3833,2)</f>
        <v>1.85</v>
      </c>
      <c r="H3834" s="38"/>
      <c r="I3834" s="38"/>
      <c r="J3834" s="38"/>
      <c r="X3834" s="5" t="str">
        <f t="shared" si="130"/>
        <v>CBT individual (under 15 sessions) + TAU</v>
      </c>
      <c r="Y3834" s="5" t="str">
        <f t="shared" si="131"/>
        <v>Short-term psychodynamic psychotherapy individual + any SSRI</v>
      </c>
      <c r="Z3834" s="5" t="str">
        <f>FIXED(EXP('WinBUGS output'!N3833),2)</f>
        <v>1.93</v>
      </c>
      <c r="AA3834" s="5" t="str">
        <f>FIXED(EXP('WinBUGS output'!M3833),2)</f>
        <v>0.57</v>
      </c>
      <c r="AB3834" s="5" t="str">
        <f>FIXED(EXP('WinBUGS output'!O3833),2)</f>
        <v>6.33</v>
      </c>
    </row>
    <row r="3835" spans="1:28" x14ac:dyDescent="0.25">
      <c r="A3835" s="15">
        <v>65</v>
      </c>
      <c r="B3835" s="15">
        <v>89</v>
      </c>
      <c r="C3835" s="5" t="str">
        <f>VLOOKUP(A3835,'WinBUGS output'!A:C,3,FALSE)</f>
        <v>CBT individual (under 15 sessions) + TAU</v>
      </c>
      <c r="D3835" s="5" t="str">
        <f>VLOOKUP(B3835,'WinBUGS output'!A:C,3,FALSE)</f>
        <v>CBT individual (over 15 sessions) + Pill placebo</v>
      </c>
      <c r="E3835" s="5" t="str">
        <f>FIXED('WinBUGS output'!N3834,2)</f>
        <v>-0.91</v>
      </c>
      <c r="F3835" s="5" t="str">
        <f>FIXED('WinBUGS output'!M3834,2)</f>
        <v>-2.41</v>
      </c>
      <c r="G3835" s="5" t="str">
        <f>FIXED('WinBUGS output'!O3834,2)</f>
        <v>0.38</v>
      </c>
      <c r="H3835" s="38"/>
      <c r="I3835" s="38"/>
      <c r="J3835" s="38"/>
      <c r="X3835" s="5" t="str">
        <f t="shared" si="130"/>
        <v>CBT individual (under 15 sessions) + TAU</v>
      </c>
      <c r="Y3835" s="5" t="str">
        <f t="shared" si="131"/>
        <v>CBT individual (over 15 sessions) + Pill placebo</v>
      </c>
      <c r="Z3835" s="5" t="str">
        <f>FIXED(EXP('WinBUGS output'!N3834),2)</f>
        <v>0.40</v>
      </c>
      <c r="AA3835" s="5" t="str">
        <f>FIXED(EXP('WinBUGS output'!M3834),2)</f>
        <v>0.09</v>
      </c>
      <c r="AB3835" s="5" t="str">
        <f>FIXED(EXP('WinBUGS output'!O3834),2)</f>
        <v>1.46</v>
      </c>
    </row>
    <row r="3836" spans="1:28" x14ac:dyDescent="0.25">
      <c r="A3836" s="15">
        <v>65</v>
      </c>
      <c r="B3836" s="15">
        <v>90</v>
      </c>
      <c r="C3836" s="5" t="str">
        <f>VLOOKUP(A3836,'WinBUGS output'!A:C,3,FALSE)</f>
        <v>CBT individual (under 15 sessions) + TAU</v>
      </c>
      <c r="D3836" s="5" t="str">
        <f>VLOOKUP(B3836,'WinBUGS output'!A:C,3,FALSE)</f>
        <v xml:space="preserve">Interpersonal psychotherapy (IPT) + Pill placebo </v>
      </c>
      <c r="E3836" s="5" t="str">
        <f>FIXED('WinBUGS output'!N3835,2)</f>
        <v>-0.75</v>
      </c>
      <c r="F3836" s="5" t="str">
        <f>FIXED('WinBUGS output'!M3835,2)</f>
        <v>-2.03</v>
      </c>
      <c r="G3836" s="5" t="str">
        <f>FIXED('WinBUGS output'!O3835,2)</f>
        <v>0.49</v>
      </c>
      <c r="H3836" s="38"/>
      <c r="I3836" s="38"/>
      <c r="J3836" s="38"/>
      <c r="X3836" s="5" t="str">
        <f t="shared" si="130"/>
        <v>CBT individual (under 15 sessions) + TAU</v>
      </c>
      <c r="Y3836" s="5" t="str">
        <f t="shared" si="131"/>
        <v xml:space="preserve">Interpersonal psychotherapy (IPT) + Pill placebo </v>
      </c>
      <c r="Z3836" s="5" t="str">
        <f>FIXED(EXP('WinBUGS output'!N3835),2)</f>
        <v>0.47</v>
      </c>
      <c r="AA3836" s="5" t="str">
        <f>FIXED(EXP('WinBUGS output'!M3835),2)</f>
        <v>0.13</v>
      </c>
      <c r="AB3836" s="5" t="str">
        <f>FIXED(EXP('WinBUGS output'!O3835),2)</f>
        <v>1.63</v>
      </c>
    </row>
    <row r="3837" spans="1:28" x14ac:dyDescent="0.25">
      <c r="A3837" s="15">
        <v>65</v>
      </c>
      <c r="B3837" s="15">
        <v>91</v>
      </c>
      <c r="C3837" s="5" t="str">
        <f>VLOOKUP(A3837,'WinBUGS output'!A:C,3,FALSE)</f>
        <v>CBT individual (under 15 sessions) + TAU</v>
      </c>
      <c r="D3837" s="5" t="str">
        <f>VLOOKUP(B3837,'WinBUGS output'!A:C,3,FALSE)</f>
        <v>Exercise + CBT individual (under 15 sessions)</v>
      </c>
      <c r="E3837" s="5" t="str">
        <f>FIXED('WinBUGS output'!N3836,2)</f>
        <v>-0.17</v>
      </c>
      <c r="F3837" s="5" t="str">
        <f>FIXED('WinBUGS output'!M3836,2)</f>
        <v>-1.36</v>
      </c>
      <c r="G3837" s="5" t="str">
        <f>FIXED('WinBUGS output'!O3836,2)</f>
        <v>0.92</v>
      </c>
      <c r="H3837" s="38"/>
      <c r="I3837" s="38"/>
      <c r="J3837" s="38"/>
      <c r="X3837" s="5" t="str">
        <f t="shared" si="130"/>
        <v>CBT individual (under 15 sessions) + TAU</v>
      </c>
      <c r="Y3837" s="5" t="str">
        <f t="shared" si="131"/>
        <v>Exercise + CBT individual (under 15 sessions)</v>
      </c>
      <c r="Z3837" s="5" t="str">
        <f>FIXED(EXP('WinBUGS output'!N3836),2)</f>
        <v>0.85</v>
      </c>
      <c r="AA3837" s="5" t="str">
        <f>FIXED(EXP('WinBUGS output'!M3836),2)</f>
        <v>0.26</v>
      </c>
      <c r="AB3837" s="5" t="str">
        <f>FIXED(EXP('WinBUGS output'!O3836),2)</f>
        <v>2.51</v>
      </c>
    </row>
    <row r="3838" spans="1:28" x14ac:dyDescent="0.25">
      <c r="A3838" s="15">
        <v>65</v>
      </c>
      <c r="B3838" s="15">
        <v>92</v>
      </c>
      <c r="C3838" s="5" t="str">
        <f>VLOOKUP(A3838,'WinBUGS output'!A:C,3,FALSE)</f>
        <v>CBT individual (under 15 sessions) + TAU</v>
      </c>
      <c r="D3838" s="5" t="str">
        <f>VLOOKUP(B3838,'WinBUGS output'!A:C,3,FALSE)</f>
        <v>Exercise + Sertraline</v>
      </c>
      <c r="E3838" s="5" t="str">
        <f>FIXED('WinBUGS output'!N3837,2)</f>
        <v>-0.05</v>
      </c>
      <c r="F3838" s="5" t="str">
        <f>FIXED('WinBUGS output'!M3837,2)</f>
        <v>-1.00</v>
      </c>
      <c r="G3838" s="5" t="str">
        <f>FIXED('WinBUGS output'!O3837,2)</f>
        <v>0.84</v>
      </c>
      <c r="H3838" s="38"/>
      <c r="I3838" s="38"/>
      <c r="J3838" s="38"/>
      <c r="X3838" s="5" t="str">
        <f t="shared" si="130"/>
        <v>CBT individual (under 15 sessions) + TAU</v>
      </c>
      <c r="Y3838" s="5" t="str">
        <f t="shared" si="131"/>
        <v>Exercise + Sertraline</v>
      </c>
      <c r="Z3838" s="5" t="str">
        <f>FIXED(EXP('WinBUGS output'!N3837),2)</f>
        <v>0.95</v>
      </c>
      <c r="AA3838" s="5" t="str">
        <f>FIXED(EXP('WinBUGS output'!M3837),2)</f>
        <v>0.37</v>
      </c>
      <c r="AB3838" s="5" t="str">
        <f>FIXED(EXP('WinBUGS output'!O3837),2)</f>
        <v>2.32</v>
      </c>
    </row>
    <row r="3839" spans="1:28" x14ac:dyDescent="0.25">
      <c r="A3839" s="15">
        <v>66</v>
      </c>
      <c r="B3839" s="15">
        <v>67</v>
      </c>
      <c r="C3839" s="5" t="str">
        <f>VLOOKUP(A3839,'WinBUGS output'!A:C,3,FALSE)</f>
        <v>CBT individual (over 15 sessions)</v>
      </c>
      <c r="D3839" s="5" t="str">
        <f>VLOOKUP(B3839,'WinBUGS output'!A:C,3,FALSE)</f>
        <v>CBT individual (over 15 sessions) + TAU</v>
      </c>
      <c r="E3839" s="5" t="str">
        <f>FIXED('WinBUGS output'!N3838,2)</f>
        <v>-0.02</v>
      </c>
      <c r="F3839" s="5" t="str">
        <f>FIXED('WinBUGS output'!M3838,2)</f>
        <v>-0.76</v>
      </c>
      <c r="G3839" s="5" t="str">
        <f>FIXED('WinBUGS output'!O3838,2)</f>
        <v>0.64</v>
      </c>
      <c r="H3839" s="38"/>
      <c r="I3839" s="38"/>
      <c r="J3839" s="38"/>
      <c r="X3839" s="5" t="str">
        <f t="shared" si="130"/>
        <v>CBT individual (over 15 sessions)</v>
      </c>
      <c r="Y3839" s="5" t="str">
        <f t="shared" si="131"/>
        <v>CBT individual (over 15 sessions) + TAU</v>
      </c>
      <c r="Z3839" s="5" t="str">
        <f>FIXED(EXP('WinBUGS output'!N3838),2)</f>
        <v>0.98</v>
      </c>
      <c r="AA3839" s="5" t="str">
        <f>FIXED(EXP('WinBUGS output'!M3838),2)</f>
        <v>0.47</v>
      </c>
      <c r="AB3839" s="5" t="str">
        <f>FIXED(EXP('WinBUGS output'!O3838),2)</f>
        <v>1.90</v>
      </c>
    </row>
    <row r="3840" spans="1:28" x14ac:dyDescent="0.25">
      <c r="A3840" s="15">
        <v>66</v>
      </c>
      <c r="B3840" s="15">
        <v>68</v>
      </c>
      <c r="C3840" s="5" t="str">
        <f>VLOOKUP(A3840,'WinBUGS output'!A:C,3,FALSE)</f>
        <v>CBT individual (over 15 sessions)</v>
      </c>
      <c r="D3840" s="5" t="str">
        <f>VLOOKUP(B3840,'WinBUGS output'!A:C,3,FALSE)</f>
        <v>Rational emotive behaviour therapy (REBT) individual</v>
      </c>
      <c r="E3840" s="5" t="str">
        <f>FIXED('WinBUGS output'!N3839,2)</f>
        <v>-0.02</v>
      </c>
      <c r="F3840" s="5" t="str">
        <f>FIXED('WinBUGS output'!M3839,2)</f>
        <v>-0.72</v>
      </c>
      <c r="G3840" s="5" t="str">
        <f>FIXED('WinBUGS output'!O3839,2)</f>
        <v>0.59</v>
      </c>
      <c r="H3840" s="38" t="s">
        <v>5497</v>
      </c>
      <c r="I3840" s="38" t="s">
        <v>5498</v>
      </c>
      <c r="J3840" s="38" t="s">
        <v>5499</v>
      </c>
      <c r="X3840" s="5" t="str">
        <f t="shared" si="130"/>
        <v>CBT individual (over 15 sessions)</v>
      </c>
      <c r="Y3840" s="5" t="str">
        <f t="shared" si="131"/>
        <v>Rational emotive behaviour therapy (REBT) individual</v>
      </c>
      <c r="Z3840" s="5" t="str">
        <f>FIXED(EXP('WinBUGS output'!N3839),2)</f>
        <v>0.98</v>
      </c>
      <c r="AA3840" s="5" t="str">
        <f>FIXED(EXP('WinBUGS output'!M3839),2)</f>
        <v>0.49</v>
      </c>
      <c r="AB3840" s="5" t="str">
        <f>FIXED(EXP('WinBUGS output'!O3839),2)</f>
        <v>1.81</v>
      </c>
    </row>
    <row r="3841" spans="1:28" x14ac:dyDescent="0.25">
      <c r="A3841" s="15">
        <v>66</v>
      </c>
      <c r="B3841" s="15">
        <v>69</v>
      </c>
      <c r="C3841" s="5" t="str">
        <f>VLOOKUP(A3841,'WinBUGS output'!A:C,3,FALSE)</f>
        <v>CBT individual (over 15 sessions)</v>
      </c>
      <c r="D3841" s="5" t="str">
        <f>VLOOKUP(B3841,'WinBUGS output'!A:C,3,FALSE)</f>
        <v>Third-wave cognitive therapy individual</v>
      </c>
      <c r="E3841" s="5" t="str">
        <f>FIXED('WinBUGS output'!N3840,2)</f>
        <v>-0.06</v>
      </c>
      <c r="F3841" s="5" t="str">
        <f>FIXED('WinBUGS output'!M3840,2)</f>
        <v>-0.65</v>
      </c>
      <c r="G3841" s="5" t="str">
        <f>FIXED('WinBUGS output'!O3840,2)</f>
        <v>0.43</v>
      </c>
      <c r="H3841" s="38" t="s">
        <v>5179</v>
      </c>
      <c r="I3841" s="38" t="s">
        <v>5218</v>
      </c>
      <c r="J3841" s="38" t="s">
        <v>5400</v>
      </c>
      <c r="X3841" s="5" t="str">
        <f t="shared" si="130"/>
        <v>CBT individual (over 15 sessions)</v>
      </c>
      <c r="Y3841" s="5" t="str">
        <f t="shared" si="131"/>
        <v>Third-wave cognitive therapy individual</v>
      </c>
      <c r="Z3841" s="5" t="str">
        <f>FIXED(EXP('WinBUGS output'!N3840),2)</f>
        <v>0.94</v>
      </c>
      <c r="AA3841" s="5" t="str">
        <f>FIXED(EXP('WinBUGS output'!M3840),2)</f>
        <v>0.52</v>
      </c>
      <c r="AB3841" s="5" t="str">
        <f>FIXED(EXP('WinBUGS output'!O3840),2)</f>
        <v>1.54</v>
      </c>
    </row>
    <row r="3842" spans="1:28" x14ac:dyDescent="0.25">
      <c r="A3842" s="15">
        <v>66</v>
      </c>
      <c r="B3842" s="15">
        <v>70</v>
      </c>
      <c r="C3842" s="5" t="str">
        <f>VLOOKUP(A3842,'WinBUGS output'!A:C,3,FALSE)</f>
        <v>CBT individual (over 15 sessions)</v>
      </c>
      <c r="D3842" s="5" t="str">
        <f>VLOOKUP(B3842,'WinBUGS output'!A:C,3,FALSE)</f>
        <v>Third-wave cognitive therapy individual + TAU</v>
      </c>
      <c r="E3842" s="5" t="str">
        <f>FIXED('WinBUGS output'!N3841,2)</f>
        <v>-0.03</v>
      </c>
      <c r="F3842" s="5" t="str">
        <f>FIXED('WinBUGS output'!M3841,2)</f>
        <v>-0.78</v>
      </c>
      <c r="G3842" s="5" t="str">
        <f>FIXED('WinBUGS output'!O3841,2)</f>
        <v>0.62</v>
      </c>
      <c r="H3842" s="38"/>
      <c r="I3842" s="38"/>
      <c r="J3842" s="38"/>
      <c r="X3842" s="5" t="str">
        <f t="shared" si="130"/>
        <v>CBT individual (over 15 sessions)</v>
      </c>
      <c r="Y3842" s="5" t="str">
        <f t="shared" si="131"/>
        <v>Third-wave cognitive therapy individual + TAU</v>
      </c>
      <c r="Z3842" s="5" t="str">
        <f>FIXED(EXP('WinBUGS output'!N3841),2)</f>
        <v>0.97</v>
      </c>
      <c r="AA3842" s="5" t="str">
        <f>FIXED(EXP('WinBUGS output'!M3841),2)</f>
        <v>0.46</v>
      </c>
      <c r="AB3842" s="5" t="str">
        <f>FIXED(EXP('WinBUGS output'!O3841),2)</f>
        <v>1.86</v>
      </c>
    </row>
    <row r="3843" spans="1:28" x14ac:dyDescent="0.25">
      <c r="A3843" s="15">
        <v>66</v>
      </c>
      <c r="B3843" s="15">
        <v>71</v>
      </c>
      <c r="C3843" s="5" t="str">
        <f>VLOOKUP(A3843,'WinBUGS output'!A:C,3,FALSE)</f>
        <v>CBT individual (over 15 sessions)</v>
      </c>
      <c r="D3843" s="5" t="str">
        <f>VLOOKUP(B3843,'WinBUGS output'!A:C,3,FALSE)</f>
        <v>CBT group (under 15 sessions)</v>
      </c>
      <c r="E3843" s="5" t="str">
        <f>FIXED('WinBUGS output'!N3842,2)</f>
        <v>0.23</v>
      </c>
      <c r="F3843" s="5" t="str">
        <f>FIXED('WinBUGS output'!M3842,2)</f>
        <v>-0.46</v>
      </c>
      <c r="G3843" s="5" t="str">
        <f>FIXED('WinBUGS output'!O3842,2)</f>
        <v>0.95</v>
      </c>
      <c r="H3843" s="38"/>
      <c r="I3843" s="38"/>
      <c r="J3843" s="38"/>
      <c r="X3843" s="5" t="str">
        <f t="shared" si="130"/>
        <v>CBT individual (over 15 sessions)</v>
      </c>
      <c r="Y3843" s="5" t="str">
        <f t="shared" si="131"/>
        <v>CBT group (under 15 sessions)</v>
      </c>
      <c r="Z3843" s="5" t="str">
        <f>FIXED(EXP('WinBUGS output'!N3842),2)</f>
        <v>1.26</v>
      </c>
      <c r="AA3843" s="5" t="str">
        <f>FIXED(EXP('WinBUGS output'!M3842),2)</f>
        <v>0.63</v>
      </c>
      <c r="AB3843" s="5" t="str">
        <f>FIXED(EXP('WinBUGS output'!O3842),2)</f>
        <v>2.58</v>
      </c>
    </row>
    <row r="3844" spans="1:28" x14ac:dyDescent="0.25">
      <c r="A3844" s="15">
        <v>66</v>
      </c>
      <c r="B3844" s="15">
        <v>72</v>
      </c>
      <c r="C3844" s="5" t="str">
        <f>VLOOKUP(A3844,'WinBUGS output'!A:C,3,FALSE)</f>
        <v>CBT individual (over 15 sessions)</v>
      </c>
      <c r="D3844" s="5" t="str">
        <f>VLOOKUP(B3844,'WinBUGS output'!A:C,3,FALSE)</f>
        <v>CBT group (under 15 sessions) + TAU</v>
      </c>
      <c r="E3844" s="5" t="str">
        <f>FIXED('WinBUGS output'!N3843,2)</f>
        <v>-0.47</v>
      </c>
      <c r="F3844" s="5" t="str">
        <f>FIXED('WinBUGS output'!M3843,2)</f>
        <v>-1.50</v>
      </c>
      <c r="G3844" s="5" t="str">
        <f>FIXED('WinBUGS output'!O3843,2)</f>
        <v>0.42</v>
      </c>
      <c r="H3844" s="38"/>
      <c r="I3844" s="38"/>
      <c r="J3844" s="38"/>
      <c r="X3844" s="5" t="str">
        <f t="shared" si="130"/>
        <v>CBT individual (over 15 sessions)</v>
      </c>
      <c r="Y3844" s="5" t="str">
        <f t="shared" si="131"/>
        <v>CBT group (under 15 sessions) + TAU</v>
      </c>
      <c r="Z3844" s="5" t="str">
        <f>FIXED(EXP('WinBUGS output'!N3843),2)</f>
        <v>0.63</v>
      </c>
      <c r="AA3844" s="5" t="str">
        <f>FIXED(EXP('WinBUGS output'!M3843),2)</f>
        <v>0.22</v>
      </c>
      <c r="AB3844" s="5" t="str">
        <f>FIXED(EXP('WinBUGS output'!O3843),2)</f>
        <v>1.52</v>
      </c>
    </row>
    <row r="3845" spans="1:28" x14ac:dyDescent="0.25">
      <c r="A3845" s="15">
        <v>66</v>
      </c>
      <c r="B3845" s="15">
        <v>73</v>
      </c>
      <c r="C3845" s="5" t="str">
        <f>VLOOKUP(A3845,'WinBUGS output'!A:C,3,FALSE)</f>
        <v>CBT individual (over 15 sessions)</v>
      </c>
      <c r="D3845" s="5" t="str">
        <f>VLOOKUP(B3845,'WinBUGS output'!A:C,3,FALSE)</f>
        <v>CBT group (over 15 sessions)</v>
      </c>
      <c r="E3845" s="5" t="str">
        <f>FIXED('WinBUGS output'!N3844,2)</f>
        <v>0.06</v>
      </c>
      <c r="F3845" s="5" t="str">
        <f>FIXED('WinBUGS output'!M3844,2)</f>
        <v>-0.82</v>
      </c>
      <c r="G3845" s="5" t="str">
        <f>FIXED('WinBUGS output'!O3844,2)</f>
        <v>0.92</v>
      </c>
      <c r="H3845" s="38"/>
      <c r="I3845" s="38"/>
      <c r="J3845" s="38"/>
      <c r="X3845" s="5" t="str">
        <f t="shared" ref="X3845:X3908" si="132">C3845</f>
        <v>CBT individual (over 15 sessions)</v>
      </c>
      <c r="Y3845" s="5" t="str">
        <f t="shared" ref="Y3845:Y3908" si="133">D3845</f>
        <v>CBT group (over 15 sessions)</v>
      </c>
      <c r="Z3845" s="5" t="str">
        <f>FIXED(EXP('WinBUGS output'!N3844),2)</f>
        <v>1.06</v>
      </c>
      <c r="AA3845" s="5" t="str">
        <f>FIXED(EXP('WinBUGS output'!M3844),2)</f>
        <v>0.44</v>
      </c>
      <c r="AB3845" s="5" t="str">
        <f>FIXED(EXP('WinBUGS output'!O3844),2)</f>
        <v>2.51</v>
      </c>
    </row>
    <row r="3846" spans="1:28" x14ac:dyDescent="0.25">
      <c r="A3846" s="15">
        <v>66</v>
      </c>
      <c r="B3846" s="15">
        <v>74</v>
      </c>
      <c r="C3846" s="5" t="str">
        <f>VLOOKUP(A3846,'WinBUGS output'!A:C,3,FALSE)</f>
        <v>CBT individual (over 15 sessions)</v>
      </c>
      <c r="D3846" s="5" t="str">
        <f>VLOOKUP(B3846,'WinBUGS output'!A:C,3,FALSE)</f>
        <v>Coping with Depression course (group)</v>
      </c>
      <c r="E3846" s="5" t="str">
        <f>FIXED('WinBUGS output'!N3845,2)</f>
        <v>0.09</v>
      </c>
      <c r="F3846" s="5" t="str">
        <f>FIXED('WinBUGS output'!M3845,2)</f>
        <v>-0.68</v>
      </c>
      <c r="G3846" s="5" t="str">
        <f>FIXED('WinBUGS output'!O3845,2)</f>
        <v>0.87</v>
      </c>
      <c r="H3846" s="38"/>
      <c r="I3846" s="38"/>
      <c r="J3846" s="38"/>
      <c r="X3846" s="5" t="str">
        <f t="shared" si="132"/>
        <v>CBT individual (over 15 sessions)</v>
      </c>
      <c r="Y3846" s="5" t="str">
        <f t="shared" si="133"/>
        <v>Coping with Depression course (group)</v>
      </c>
      <c r="Z3846" s="5" t="str">
        <f>FIXED(EXP('WinBUGS output'!N3845),2)</f>
        <v>1.10</v>
      </c>
      <c r="AA3846" s="5" t="str">
        <f>FIXED(EXP('WinBUGS output'!M3845),2)</f>
        <v>0.51</v>
      </c>
      <c r="AB3846" s="5" t="str">
        <f>FIXED(EXP('WinBUGS output'!O3845),2)</f>
        <v>2.38</v>
      </c>
    </row>
    <row r="3847" spans="1:28" x14ac:dyDescent="0.25">
      <c r="A3847" s="15">
        <v>66</v>
      </c>
      <c r="B3847" s="15">
        <v>75</v>
      </c>
      <c r="C3847" s="5" t="str">
        <f>VLOOKUP(A3847,'WinBUGS output'!A:C,3,FALSE)</f>
        <v>CBT individual (over 15 sessions)</v>
      </c>
      <c r="D3847" s="5" t="str">
        <f>VLOOKUP(B3847,'WinBUGS output'!A:C,3,FALSE)</f>
        <v>Coping with Depression course (group) + TAU</v>
      </c>
      <c r="E3847" s="5" t="str">
        <f>FIXED('WinBUGS output'!N3846,2)</f>
        <v>0.37</v>
      </c>
      <c r="F3847" s="5" t="str">
        <f>FIXED('WinBUGS output'!M3846,2)</f>
        <v>-0.42</v>
      </c>
      <c r="G3847" s="5" t="str">
        <f>FIXED('WinBUGS output'!O3846,2)</f>
        <v>1.28</v>
      </c>
      <c r="H3847" s="38"/>
      <c r="I3847" s="38"/>
      <c r="J3847" s="38"/>
      <c r="X3847" s="5" t="str">
        <f t="shared" si="132"/>
        <v>CBT individual (over 15 sessions)</v>
      </c>
      <c r="Y3847" s="5" t="str">
        <f t="shared" si="133"/>
        <v>Coping with Depression course (group) + TAU</v>
      </c>
      <c r="Z3847" s="5" t="str">
        <f>FIXED(EXP('WinBUGS output'!N3846),2)</f>
        <v>1.45</v>
      </c>
      <c r="AA3847" s="5" t="str">
        <f>FIXED(EXP('WinBUGS output'!M3846),2)</f>
        <v>0.65</v>
      </c>
      <c r="AB3847" s="5" t="str">
        <f>FIXED(EXP('WinBUGS output'!O3846),2)</f>
        <v>3.60</v>
      </c>
    </row>
    <row r="3848" spans="1:28" x14ac:dyDescent="0.25">
      <c r="A3848" s="15">
        <v>66</v>
      </c>
      <c r="B3848" s="15">
        <v>76</v>
      </c>
      <c r="C3848" s="5" t="str">
        <f>VLOOKUP(A3848,'WinBUGS output'!A:C,3,FALSE)</f>
        <v>CBT individual (over 15 sessions)</v>
      </c>
      <c r="D3848" s="5" t="str">
        <f>VLOOKUP(B3848,'WinBUGS output'!A:C,3,FALSE)</f>
        <v>Rational emotive behaviour therapy (REBT) group</v>
      </c>
      <c r="E3848" s="5" t="str">
        <f>FIXED('WinBUGS output'!N3847,2)</f>
        <v>-0.17</v>
      </c>
      <c r="F3848" s="5" t="str">
        <f>FIXED('WinBUGS output'!M3847,2)</f>
        <v>-1.29</v>
      </c>
      <c r="G3848" s="5" t="str">
        <f>FIXED('WinBUGS output'!O3847,2)</f>
        <v>0.74</v>
      </c>
      <c r="H3848" s="38"/>
      <c r="I3848" s="38"/>
      <c r="J3848" s="38"/>
      <c r="X3848" s="5" t="str">
        <f t="shared" si="132"/>
        <v>CBT individual (over 15 sessions)</v>
      </c>
      <c r="Y3848" s="5" t="str">
        <f t="shared" si="133"/>
        <v>Rational emotive behaviour therapy (REBT) group</v>
      </c>
      <c r="Z3848" s="5" t="str">
        <f>FIXED(EXP('WinBUGS output'!N3847),2)</f>
        <v>0.84</v>
      </c>
      <c r="AA3848" s="5" t="str">
        <f>FIXED(EXP('WinBUGS output'!M3847),2)</f>
        <v>0.27</v>
      </c>
      <c r="AB3848" s="5" t="str">
        <f>FIXED(EXP('WinBUGS output'!O3847),2)</f>
        <v>2.09</v>
      </c>
    </row>
    <row r="3849" spans="1:28" x14ac:dyDescent="0.25">
      <c r="A3849" s="15">
        <v>66</v>
      </c>
      <c r="B3849" s="15">
        <v>77</v>
      </c>
      <c r="C3849" s="5" t="str">
        <f>VLOOKUP(A3849,'WinBUGS output'!A:C,3,FALSE)</f>
        <v>CBT individual (over 15 sessions)</v>
      </c>
      <c r="D3849" s="5" t="str">
        <f>VLOOKUP(B3849,'WinBUGS output'!A:C,3,FALSE)</f>
        <v>Third-wave cognitive therapy group</v>
      </c>
      <c r="E3849" s="5" t="str">
        <f>FIXED('WinBUGS output'!N3848,2)</f>
        <v>0.25</v>
      </c>
      <c r="F3849" s="5" t="str">
        <f>FIXED('WinBUGS output'!M3848,2)</f>
        <v>-0.58</v>
      </c>
      <c r="G3849" s="5" t="str">
        <f>FIXED('WinBUGS output'!O3848,2)</f>
        <v>1.16</v>
      </c>
      <c r="H3849" s="38"/>
      <c r="I3849" s="38"/>
      <c r="J3849" s="38"/>
      <c r="X3849" s="5" t="str">
        <f t="shared" si="132"/>
        <v>CBT individual (over 15 sessions)</v>
      </c>
      <c r="Y3849" s="5" t="str">
        <f t="shared" si="133"/>
        <v>Third-wave cognitive therapy group</v>
      </c>
      <c r="Z3849" s="5" t="str">
        <f>FIXED(EXP('WinBUGS output'!N3848),2)</f>
        <v>1.28</v>
      </c>
      <c r="AA3849" s="5" t="str">
        <f>FIXED(EXP('WinBUGS output'!M3848),2)</f>
        <v>0.56</v>
      </c>
      <c r="AB3849" s="5" t="str">
        <f>FIXED(EXP('WinBUGS output'!O3848),2)</f>
        <v>3.19</v>
      </c>
    </row>
    <row r="3850" spans="1:28" x14ac:dyDescent="0.25">
      <c r="A3850" s="15">
        <v>66</v>
      </c>
      <c r="B3850" s="15">
        <v>78</v>
      </c>
      <c r="C3850" s="5" t="str">
        <f>VLOOKUP(A3850,'WinBUGS output'!A:C,3,FALSE)</f>
        <v>CBT individual (over 15 sessions)</v>
      </c>
      <c r="D3850" s="5" t="str">
        <f>VLOOKUP(B3850,'WinBUGS output'!A:C,3,FALSE)</f>
        <v>Third-wave cognitive therapy group + TAU</v>
      </c>
      <c r="E3850" s="5" t="str">
        <f>FIXED('WinBUGS output'!N3849,2)</f>
        <v>-0.07</v>
      </c>
      <c r="F3850" s="5" t="str">
        <f>FIXED('WinBUGS output'!M3849,2)</f>
        <v>-1.08</v>
      </c>
      <c r="G3850" s="5" t="str">
        <f>FIXED('WinBUGS output'!O3849,2)</f>
        <v>0.84</v>
      </c>
      <c r="H3850" s="38"/>
      <c r="I3850" s="38"/>
      <c r="J3850" s="38"/>
      <c r="X3850" s="5" t="str">
        <f t="shared" si="132"/>
        <v>CBT individual (over 15 sessions)</v>
      </c>
      <c r="Y3850" s="5" t="str">
        <f t="shared" si="133"/>
        <v>Third-wave cognitive therapy group + TAU</v>
      </c>
      <c r="Z3850" s="5" t="str">
        <f>FIXED(EXP('WinBUGS output'!N3849),2)</f>
        <v>0.93</v>
      </c>
      <c r="AA3850" s="5" t="str">
        <f>FIXED(EXP('WinBUGS output'!M3849),2)</f>
        <v>0.34</v>
      </c>
      <c r="AB3850" s="5" t="str">
        <f>FIXED(EXP('WinBUGS output'!O3849),2)</f>
        <v>2.32</v>
      </c>
    </row>
    <row r="3851" spans="1:28" x14ac:dyDescent="0.25">
      <c r="A3851" s="15">
        <v>66</v>
      </c>
      <c r="B3851" s="15">
        <v>79</v>
      </c>
      <c r="C3851" s="5" t="str">
        <f>VLOOKUP(A3851,'WinBUGS output'!A:C,3,FALSE)</f>
        <v>CBT individual (over 15 sessions)</v>
      </c>
      <c r="D3851" s="5" t="str">
        <f>VLOOKUP(B3851,'WinBUGS output'!A:C,3,FALSE)</f>
        <v>CBT individual (over 15 sessions) + any AD</v>
      </c>
      <c r="E3851" s="5" t="str">
        <f>FIXED('WinBUGS output'!N3850,2)</f>
        <v>0.47</v>
      </c>
      <c r="F3851" s="5" t="str">
        <f>FIXED('WinBUGS output'!M3850,2)</f>
        <v>-0.50</v>
      </c>
      <c r="G3851" s="5" t="str">
        <f>FIXED('WinBUGS output'!O3850,2)</f>
        <v>1.53</v>
      </c>
      <c r="H3851" s="38"/>
      <c r="I3851" s="38"/>
      <c r="J3851" s="38"/>
      <c r="X3851" s="5" t="str">
        <f t="shared" si="132"/>
        <v>CBT individual (over 15 sessions)</v>
      </c>
      <c r="Y3851" s="5" t="str">
        <f t="shared" si="133"/>
        <v>CBT individual (over 15 sessions) + any AD</v>
      </c>
      <c r="Z3851" s="5" t="str">
        <f>FIXED(EXP('WinBUGS output'!N3850),2)</f>
        <v>1.61</v>
      </c>
      <c r="AA3851" s="5" t="str">
        <f>FIXED(EXP('WinBUGS output'!M3850),2)</f>
        <v>0.61</v>
      </c>
      <c r="AB3851" s="5" t="str">
        <f>FIXED(EXP('WinBUGS output'!O3850),2)</f>
        <v>4.63</v>
      </c>
    </row>
    <row r="3852" spans="1:28" x14ac:dyDescent="0.25">
      <c r="A3852" s="15">
        <v>66</v>
      </c>
      <c r="B3852" s="15">
        <v>80</v>
      </c>
      <c r="C3852" s="5" t="str">
        <f>VLOOKUP(A3852,'WinBUGS output'!A:C,3,FALSE)</f>
        <v>CBT individual (over 15 sessions)</v>
      </c>
      <c r="D3852" s="5" t="str">
        <f>VLOOKUP(B3852,'WinBUGS output'!A:C,3,FALSE)</f>
        <v>CBT individual (over 15 sessions) + any TCA</v>
      </c>
      <c r="E3852" s="5" t="str">
        <f>FIXED('WinBUGS output'!N3851,2)</f>
        <v>0.38</v>
      </c>
      <c r="F3852" s="5" t="str">
        <f>FIXED('WinBUGS output'!M3851,2)</f>
        <v>-0.43</v>
      </c>
      <c r="G3852" s="5" t="str">
        <f>FIXED('WinBUGS output'!O3851,2)</f>
        <v>1.18</v>
      </c>
      <c r="H3852" s="38" t="s">
        <v>5304</v>
      </c>
      <c r="I3852" s="38" t="s">
        <v>5343</v>
      </c>
      <c r="J3852" s="38" t="s">
        <v>5500</v>
      </c>
      <c r="X3852" s="5" t="str">
        <f t="shared" si="132"/>
        <v>CBT individual (over 15 sessions)</v>
      </c>
      <c r="Y3852" s="5" t="str">
        <f t="shared" si="133"/>
        <v>CBT individual (over 15 sessions) + any TCA</v>
      </c>
      <c r="Z3852" s="5" t="str">
        <f>FIXED(EXP('WinBUGS output'!N3851),2)</f>
        <v>1.46</v>
      </c>
      <c r="AA3852" s="5" t="str">
        <f>FIXED(EXP('WinBUGS output'!M3851),2)</f>
        <v>0.65</v>
      </c>
      <c r="AB3852" s="5" t="str">
        <f>FIXED(EXP('WinBUGS output'!O3851),2)</f>
        <v>3.26</v>
      </c>
    </row>
    <row r="3853" spans="1:28" x14ac:dyDescent="0.25">
      <c r="A3853" s="15">
        <v>66</v>
      </c>
      <c r="B3853" s="15">
        <v>81</v>
      </c>
      <c r="C3853" s="5" t="str">
        <f>VLOOKUP(A3853,'WinBUGS output'!A:C,3,FALSE)</f>
        <v>CBT individual (over 15 sessions)</v>
      </c>
      <c r="D3853" s="5" t="str">
        <f>VLOOKUP(B3853,'WinBUGS output'!A:C,3,FALSE)</f>
        <v>CBT individual (over 15 sessions) + imipramine</v>
      </c>
      <c r="E3853" s="5" t="str">
        <f>FIXED('WinBUGS output'!N3852,2)</f>
        <v>0.36</v>
      </c>
      <c r="F3853" s="5" t="str">
        <f>FIXED('WinBUGS output'!M3852,2)</f>
        <v>-0.54</v>
      </c>
      <c r="G3853" s="5" t="str">
        <f>FIXED('WinBUGS output'!O3852,2)</f>
        <v>1.25</v>
      </c>
      <c r="H3853" s="38" t="s">
        <v>5501</v>
      </c>
      <c r="I3853" s="38" t="s">
        <v>5379</v>
      </c>
      <c r="J3853" s="38" t="s">
        <v>5502</v>
      </c>
      <c r="X3853" s="5" t="str">
        <f t="shared" si="132"/>
        <v>CBT individual (over 15 sessions)</v>
      </c>
      <c r="Y3853" s="5" t="str">
        <f t="shared" si="133"/>
        <v>CBT individual (over 15 sessions) + imipramine</v>
      </c>
      <c r="Z3853" s="5" t="str">
        <f>FIXED(EXP('WinBUGS output'!N3852),2)</f>
        <v>1.44</v>
      </c>
      <c r="AA3853" s="5" t="str">
        <f>FIXED(EXP('WinBUGS output'!M3852),2)</f>
        <v>0.58</v>
      </c>
      <c r="AB3853" s="5" t="str">
        <f>FIXED(EXP('WinBUGS output'!O3852),2)</f>
        <v>3.49</v>
      </c>
    </row>
    <row r="3854" spans="1:28" x14ac:dyDescent="0.25">
      <c r="A3854" s="15">
        <v>66</v>
      </c>
      <c r="B3854" s="15">
        <v>82</v>
      </c>
      <c r="C3854" s="5" t="str">
        <f>VLOOKUP(A3854,'WinBUGS output'!A:C,3,FALSE)</f>
        <v>CBT individual (over 15 sessions)</v>
      </c>
      <c r="D3854" s="5" t="str">
        <f>VLOOKUP(B3854,'WinBUGS output'!A:C,3,FALSE)</f>
        <v>CBT group (under 15 sessions) + imipramine</v>
      </c>
      <c r="E3854" s="5" t="str">
        <f>FIXED('WinBUGS output'!N3853,2)</f>
        <v>1.23</v>
      </c>
      <c r="F3854" s="5" t="str">
        <f>FIXED('WinBUGS output'!M3853,2)</f>
        <v>-0.24</v>
      </c>
      <c r="G3854" s="5" t="str">
        <f>FIXED('WinBUGS output'!O3853,2)</f>
        <v>2.73</v>
      </c>
      <c r="H3854" s="38"/>
      <c r="I3854" s="38"/>
      <c r="J3854" s="38"/>
      <c r="X3854" s="5" t="str">
        <f t="shared" si="132"/>
        <v>CBT individual (over 15 sessions)</v>
      </c>
      <c r="Y3854" s="5" t="str">
        <f t="shared" si="133"/>
        <v>CBT group (under 15 sessions) + imipramine</v>
      </c>
      <c r="Z3854" s="5" t="str">
        <f>FIXED(EXP('WinBUGS output'!N3853),2)</f>
        <v>3.42</v>
      </c>
      <c r="AA3854" s="5" t="str">
        <f>FIXED(EXP('WinBUGS output'!M3853),2)</f>
        <v>0.78</v>
      </c>
      <c r="AB3854" s="5" t="str">
        <f>FIXED(EXP('WinBUGS output'!O3853),2)</f>
        <v>15.29</v>
      </c>
    </row>
    <row r="3855" spans="1:28" x14ac:dyDescent="0.25">
      <c r="A3855" s="15">
        <v>66</v>
      </c>
      <c r="B3855" s="15">
        <v>83</v>
      </c>
      <c r="C3855" s="5" t="str">
        <f>VLOOKUP(A3855,'WinBUGS output'!A:C,3,FALSE)</f>
        <v>CBT individual (over 15 sessions)</v>
      </c>
      <c r="D3855" s="5" t="str">
        <f>VLOOKUP(B3855,'WinBUGS output'!A:C,3,FALSE)</f>
        <v>Problem solving individual + any SSRI</v>
      </c>
      <c r="E3855" s="5" t="str">
        <f>FIXED('WinBUGS output'!N3854,2)</f>
        <v>-0.44</v>
      </c>
      <c r="F3855" s="5" t="str">
        <f>FIXED('WinBUGS output'!M3854,2)</f>
        <v>-1.86</v>
      </c>
      <c r="G3855" s="5" t="str">
        <f>FIXED('WinBUGS output'!O3854,2)</f>
        <v>0.92</v>
      </c>
      <c r="H3855" s="38"/>
      <c r="I3855" s="38"/>
      <c r="J3855" s="38"/>
      <c r="X3855" s="5" t="str">
        <f t="shared" si="132"/>
        <v>CBT individual (over 15 sessions)</v>
      </c>
      <c r="Y3855" s="5" t="str">
        <f t="shared" si="133"/>
        <v>Problem solving individual + any SSRI</v>
      </c>
      <c r="Z3855" s="5" t="str">
        <f>FIXED(EXP('WinBUGS output'!N3854),2)</f>
        <v>0.65</v>
      </c>
      <c r="AA3855" s="5" t="str">
        <f>FIXED(EXP('WinBUGS output'!M3854),2)</f>
        <v>0.16</v>
      </c>
      <c r="AB3855" s="5" t="str">
        <f>FIXED(EXP('WinBUGS output'!O3854),2)</f>
        <v>2.51</v>
      </c>
    </row>
    <row r="3856" spans="1:28" x14ac:dyDescent="0.25">
      <c r="A3856" s="15">
        <v>66</v>
      </c>
      <c r="B3856" s="15">
        <v>84</v>
      </c>
      <c r="C3856" s="5" t="str">
        <f>VLOOKUP(A3856,'WinBUGS output'!A:C,3,FALSE)</f>
        <v>CBT individual (over 15 sessions)</v>
      </c>
      <c r="D3856" s="5" t="str">
        <f>VLOOKUP(B3856,'WinBUGS output'!A:C,3,FALSE)</f>
        <v>Supportive psychotherapy + any SSRI</v>
      </c>
      <c r="E3856" s="5" t="str">
        <f>FIXED('WinBUGS output'!N3855,2)</f>
        <v>0.30</v>
      </c>
      <c r="F3856" s="5" t="str">
        <f>FIXED('WinBUGS output'!M3855,2)</f>
        <v>-1.57</v>
      </c>
      <c r="G3856" s="5" t="str">
        <f>FIXED('WinBUGS output'!O3855,2)</f>
        <v>2.13</v>
      </c>
      <c r="H3856" s="38"/>
      <c r="I3856" s="38"/>
      <c r="J3856" s="38"/>
      <c r="X3856" s="5" t="str">
        <f t="shared" si="132"/>
        <v>CBT individual (over 15 sessions)</v>
      </c>
      <c r="Y3856" s="5" t="str">
        <f t="shared" si="133"/>
        <v>Supportive psychotherapy + any SSRI</v>
      </c>
      <c r="Z3856" s="5" t="str">
        <f>FIXED(EXP('WinBUGS output'!N3855),2)</f>
        <v>1.34</v>
      </c>
      <c r="AA3856" s="5" t="str">
        <f>FIXED(EXP('WinBUGS output'!M3855),2)</f>
        <v>0.21</v>
      </c>
      <c r="AB3856" s="5" t="str">
        <f>FIXED(EXP('WinBUGS output'!O3855),2)</f>
        <v>8.45</v>
      </c>
    </row>
    <row r="3857" spans="1:28" x14ac:dyDescent="0.25">
      <c r="A3857" s="15">
        <v>66</v>
      </c>
      <c r="B3857" s="15">
        <v>85</v>
      </c>
      <c r="C3857" s="5" t="str">
        <f>VLOOKUP(A3857,'WinBUGS output'!A:C,3,FALSE)</f>
        <v>CBT individual (over 15 sessions)</v>
      </c>
      <c r="D3857" s="5" t="str">
        <f>VLOOKUP(B3857,'WinBUGS output'!A:C,3,FALSE)</f>
        <v>Interpersonal psychotherapy (IPT) + any AD</v>
      </c>
      <c r="E3857" s="5" t="str">
        <f>FIXED('WinBUGS output'!N3856,2)</f>
        <v>0.15</v>
      </c>
      <c r="F3857" s="5" t="str">
        <f>FIXED('WinBUGS output'!M3856,2)</f>
        <v>-1.10</v>
      </c>
      <c r="G3857" s="5" t="str">
        <f>FIXED('WinBUGS output'!O3856,2)</f>
        <v>1.39</v>
      </c>
      <c r="H3857" s="38"/>
      <c r="I3857" s="38"/>
      <c r="J3857" s="38"/>
      <c r="X3857" s="5" t="str">
        <f t="shared" si="132"/>
        <v>CBT individual (over 15 sessions)</v>
      </c>
      <c r="Y3857" s="5" t="str">
        <f t="shared" si="133"/>
        <v>Interpersonal psychotherapy (IPT) + any AD</v>
      </c>
      <c r="Z3857" s="5" t="str">
        <f>FIXED(EXP('WinBUGS output'!N3856),2)</f>
        <v>1.17</v>
      </c>
      <c r="AA3857" s="5" t="str">
        <f>FIXED(EXP('WinBUGS output'!M3856),2)</f>
        <v>0.33</v>
      </c>
      <c r="AB3857" s="5" t="str">
        <f>FIXED(EXP('WinBUGS output'!O3856),2)</f>
        <v>4.01</v>
      </c>
    </row>
    <row r="3858" spans="1:28" x14ac:dyDescent="0.25">
      <c r="A3858" s="15">
        <v>66</v>
      </c>
      <c r="B3858" s="15">
        <v>86</v>
      </c>
      <c r="C3858" s="5" t="str">
        <f>VLOOKUP(A3858,'WinBUGS output'!A:C,3,FALSE)</f>
        <v>CBT individual (over 15 sessions)</v>
      </c>
      <c r="D3858" s="5" t="str">
        <f>VLOOKUP(B3858,'WinBUGS output'!A:C,3,FALSE)</f>
        <v>Interpersonal psychotherapy (IPT) + imipramine</v>
      </c>
      <c r="E3858" s="5" t="str">
        <f>FIXED('WinBUGS output'!N3857,2)</f>
        <v>0.05</v>
      </c>
      <c r="F3858" s="5" t="str">
        <f>FIXED('WinBUGS output'!M3857,2)</f>
        <v>-1.36</v>
      </c>
      <c r="G3858" s="5" t="str">
        <f>FIXED('WinBUGS output'!O3857,2)</f>
        <v>1.41</v>
      </c>
      <c r="H3858" s="38"/>
      <c r="I3858" s="38"/>
      <c r="J3858" s="38"/>
      <c r="X3858" s="5" t="str">
        <f t="shared" si="132"/>
        <v>CBT individual (over 15 sessions)</v>
      </c>
      <c r="Y3858" s="5" t="str">
        <f t="shared" si="133"/>
        <v>Interpersonal psychotherapy (IPT) + imipramine</v>
      </c>
      <c r="Z3858" s="5" t="str">
        <f>FIXED(EXP('WinBUGS output'!N3857),2)</f>
        <v>1.05</v>
      </c>
      <c r="AA3858" s="5" t="str">
        <f>FIXED(EXP('WinBUGS output'!M3857),2)</f>
        <v>0.26</v>
      </c>
      <c r="AB3858" s="5" t="str">
        <f>FIXED(EXP('WinBUGS output'!O3857),2)</f>
        <v>4.10</v>
      </c>
    </row>
    <row r="3859" spans="1:28" x14ac:dyDescent="0.25">
      <c r="A3859" s="15">
        <v>66</v>
      </c>
      <c r="B3859" s="15">
        <v>87</v>
      </c>
      <c r="C3859" s="5" t="str">
        <f>VLOOKUP(A3859,'WinBUGS output'!A:C,3,FALSE)</f>
        <v>CBT individual (over 15 sessions)</v>
      </c>
      <c r="D3859" s="5" t="str">
        <f>VLOOKUP(B3859,'WinBUGS output'!A:C,3,FALSE)</f>
        <v>Short-term psychodynamic psychotherapy individual + Any AD</v>
      </c>
      <c r="E3859" s="5" t="str">
        <f>FIXED('WinBUGS output'!N3858,2)</f>
        <v>0.80</v>
      </c>
      <c r="F3859" s="5" t="str">
        <f>FIXED('WinBUGS output'!M3858,2)</f>
        <v>-0.06</v>
      </c>
      <c r="G3859" s="5" t="str">
        <f>FIXED('WinBUGS output'!O3858,2)</f>
        <v>1.66</v>
      </c>
      <c r="H3859" s="38"/>
      <c r="I3859" s="38"/>
      <c r="J3859" s="38"/>
      <c r="X3859" s="5" t="str">
        <f t="shared" si="132"/>
        <v>CBT individual (over 15 sessions)</v>
      </c>
      <c r="Y3859" s="5" t="str">
        <f t="shared" si="133"/>
        <v>Short-term psychodynamic psychotherapy individual + Any AD</v>
      </c>
      <c r="Z3859" s="5" t="str">
        <f>FIXED(EXP('WinBUGS output'!N3858),2)</f>
        <v>2.22</v>
      </c>
      <c r="AA3859" s="5" t="str">
        <f>FIXED(EXP('WinBUGS output'!M3858),2)</f>
        <v>0.95</v>
      </c>
      <c r="AB3859" s="5" t="str">
        <f>FIXED(EXP('WinBUGS output'!O3858),2)</f>
        <v>5.25</v>
      </c>
    </row>
    <row r="3860" spans="1:28" x14ac:dyDescent="0.25">
      <c r="A3860" s="15">
        <v>66</v>
      </c>
      <c r="B3860" s="15">
        <v>88</v>
      </c>
      <c r="C3860" s="5" t="str">
        <f>VLOOKUP(A3860,'WinBUGS output'!A:C,3,FALSE)</f>
        <v>CBT individual (over 15 sessions)</v>
      </c>
      <c r="D3860" s="5" t="str">
        <f>VLOOKUP(B3860,'WinBUGS output'!A:C,3,FALSE)</f>
        <v>Short-term psychodynamic psychotherapy individual + any SSRI</v>
      </c>
      <c r="E3860" s="5" t="str">
        <f>FIXED('WinBUGS output'!N3859,2)</f>
        <v>0.78</v>
      </c>
      <c r="F3860" s="5" t="str">
        <f>FIXED('WinBUGS output'!M3859,2)</f>
        <v>-0.31</v>
      </c>
      <c r="G3860" s="5" t="str">
        <f>FIXED('WinBUGS output'!O3859,2)</f>
        <v>1.88</v>
      </c>
      <c r="H3860" s="38"/>
      <c r="I3860" s="38"/>
      <c r="J3860" s="38"/>
      <c r="X3860" s="5" t="str">
        <f t="shared" si="132"/>
        <v>CBT individual (over 15 sessions)</v>
      </c>
      <c r="Y3860" s="5" t="str">
        <f t="shared" si="133"/>
        <v>Short-term psychodynamic psychotherapy individual + any SSRI</v>
      </c>
      <c r="Z3860" s="5" t="str">
        <f>FIXED(EXP('WinBUGS output'!N3859),2)</f>
        <v>2.19</v>
      </c>
      <c r="AA3860" s="5" t="str">
        <f>FIXED(EXP('WinBUGS output'!M3859),2)</f>
        <v>0.73</v>
      </c>
      <c r="AB3860" s="5" t="str">
        <f>FIXED(EXP('WinBUGS output'!O3859),2)</f>
        <v>6.56</v>
      </c>
    </row>
    <row r="3861" spans="1:28" x14ac:dyDescent="0.25">
      <c r="A3861" s="15">
        <v>66</v>
      </c>
      <c r="B3861" s="15">
        <v>89</v>
      </c>
      <c r="C3861" s="5" t="str">
        <f>VLOOKUP(A3861,'WinBUGS output'!A:C,3,FALSE)</f>
        <v>CBT individual (over 15 sessions)</v>
      </c>
      <c r="D3861" s="5" t="str">
        <f>VLOOKUP(B3861,'WinBUGS output'!A:C,3,FALSE)</f>
        <v>CBT individual (over 15 sessions) + Pill placebo</v>
      </c>
      <c r="E3861" s="5" t="str">
        <f>FIXED('WinBUGS output'!N3860,2)</f>
        <v>-0.79</v>
      </c>
      <c r="F3861" s="5" t="str">
        <f>FIXED('WinBUGS output'!M3860,2)</f>
        <v>-2.11</v>
      </c>
      <c r="G3861" s="5" t="str">
        <f>FIXED('WinBUGS output'!O3860,2)</f>
        <v>0.41</v>
      </c>
      <c r="H3861" s="38" t="s">
        <v>5503</v>
      </c>
      <c r="I3861" s="38" t="s">
        <v>5504</v>
      </c>
      <c r="J3861" s="38" t="s">
        <v>5383</v>
      </c>
      <c r="X3861" s="5" t="str">
        <f t="shared" si="132"/>
        <v>CBT individual (over 15 sessions)</v>
      </c>
      <c r="Y3861" s="5" t="str">
        <f t="shared" si="133"/>
        <v>CBT individual (over 15 sessions) + Pill placebo</v>
      </c>
      <c r="Z3861" s="5" t="str">
        <f>FIXED(EXP('WinBUGS output'!N3860),2)</f>
        <v>0.45</v>
      </c>
      <c r="AA3861" s="5" t="str">
        <f>FIXED(EXP('WinBUGS output'!M3860),2)</f>
        <v>0.12</v>
      </c>
      <c r="AB3861" s="5" t="str">
        <f>FIXED(EXP('WinBUGS output'!O3860),2)</f>
        <v>1.51</v>
      </c>
    </row>
    <row r="3862" spans="1:28" x14ac:dyDescent="0.25">
      <c r="A3862" s="15">
        <v>66</v>
      </c>
      <c r="B3862" s="15">
        <v>90</v>
      </c>
      <c r="C3862" s="5" t="str">
        <f>VLOOKUP(A3862,'WinBUGS output'!A:C,3,FALSE)</f>
        <v>CBT individual (over 15 sessions)</v>
      </c>
      <c r="D3862" s="5" t="str">
        <f>VLOOKUP(B3862,'WinBUGS output'!A:C,3,FALSE)</f>
        <v xml:space="preserve">Interpersonal psychotherapy (IPT) + Pill placebo </v>
      </c>
      <c r="E3862" s="5" t="str">
        <f>FIXED('WinBUGS output'!N3861,2)</f>
        <v>-0.62</v>
      </c>
      <c r="F3862" s="5" t="str">
        <f>FIXED('WinBUGS output'!M3861,2)</f>
        <v>-1.80</v>
      </c>
      <c r="G3862" s="5" t="str">
        <f>FIXED('WinBUGS output'!O3861,2)</f>
        <v>0.52</v>
      </c>
      <c r="H3862" s="38"/>
      <c r="I3862" s="38"/>
      <c r="J3862" s="38"/>
      <c r="X3862" s="5" t="str">
        <f t="shared" si="132"/>
        <v>CBT individual (over 15 sessions)</v>
      </c>
      <c r="Y3862" s="5" t="str">
        <f t="shared" si="133"/>
        <v xml:space="preserve">Interpersonal psychotherapy (IPT) + Pill placebo </v>
      </c>
      <c r="Z3862" s="5" t="str">
        <f>FIXED(EXP('WinBUGS output'!N3861),2)</f>
        <v>0.54</v>
      </c>
      <c r="AA3862" s="5" t="str">
        <f>FIXED(EXP('WinBUGS output'!M3861),2)</f>
        <v>0.17</v>
      </c>
      <c r="AB3862" s="5" t="str">
        <f>FIXED(EXP('WinBUGS output'!O3861),2)</f>
        <v>1.68</v>
      </c>
    </row>
    <row r="3863" spans="1:28" x14ac:dyDescent="0.25">
      <c r="A3863" s="15">
        <v>66</v>
      </c>
      <c r="B3863" s="15">
        <v>91</v>
      </c>
      <c r="C3863" s="5" t="str">
        <f>VLOOKUP(A3863,'WinBUGS output'!A:C,3,FALSE)</f>
        <v>CBT individual (over 15 sessions)</v>
      </c>
      <c r="D3863" s="5" t="str">
        <f>VLOOKUP(B3863,'WinBUGS output'!A:C,3,FALSE)</f>
        <v>Exercise + CBT individual (under 15 sessions)</v>
      </c>
      <c r="E3863" s="5" t="str">
        <f>FIXED('WinBUGS output'!N3862,2)</f>
        <v>-0.04</v>
      </c>
      <c r="F3863" s="5" t="str">
        <f>FIXED('WinBUGS output'!M3862,2)</f>
        <v>-1.14</v>
      </c>
      <c r="G3863" s="5" t="str">
        <f>FIXED('WinBUGS output'!O3862,2)</f>
        <v>0.96</v>
      </c>
      <c r="H3863" s="38"/>
      <c r="I3863" s="38"/>
      <c r="J3863" s="38"/>
      <c r="X3863" s="5" t="str">
        <f t="shared" si="132"/>
        <v>CBT individual (over 15 sessions)</v>
      </c>
      <c r="Y3863" s="5" t="str">
        <f t="shared" si="133"/>
        <v>Exercise + CBT individual (under 15 sessions)</v>
      </c>
      <c r="Z3863" s="5" t="str">
        <f>FIXED(EXP('WinBUGS output'!N3862),2)</f>
        <v>0.96</v>
      </c>
      <c r="AA3863" s="5" t="str">
        <f>FIXED(EXP('WinBUGS output'!M3862),2)</f>
        <v>0.32</v>
      </c>
      <c r="AB3863" s="5" t="str">
        <f>FIXED(EXP('WinBUGS output'!O3862),2)</f>
        <v>2.62</v>
      </c>
    </row>
    <row r="3864" spans="1:28" x14ac:dyDescent="0.25">
      <c r="A3864" s="15">
        <v>66</v>
      </c>
      <c r="B3864" s="15">
        <v>92</v>
      </c>
      <c r="C3864" s="5" t="str">
        <f>VLOOKUP(A3864,'WinBUGS output'!A:C,3,FALSE)</f>
        <v>CBT individual (over 15 sessions)</v>
      </c>
      <c r="D3864" s="5" t="str">
        <f>VLOOKUP(B3864,'WinBUGS output'!A:C,3,FALSE)</f>
        <v>Exercise + Sertraline</v>
      </c>
      <c r="E3864" s="5" t="str">
        <f>FIXED('WinBUGS output'!N3863,2)</f>
        <v>0.07</v>
      </c>
      <c r="F3864" s="5" t="str">
        <f>FIXED('WinBUGS output'!M3863,2)</f>
        <v>-0.72</v>
      </c>
      <c r="G3864" s="5" t="str">
        <f>FIXED('WinBUGS output'!O3863,2)</f>
        <v>0.86</v>
      </c>
      <c r="H3864" s="38"/>
      <c r="I3864" s="38"/>
      <c r="J3864" s="38"/>
      <c r="X3864" s="5" t="str">
        <f t="shared" si="132"/>
        <v>CBT individual (over 15 sessions)</v>
      </c>
      <c r="Y3864" s="5" t="str">
        <f t="shared" si="133"/>
        <v>Exercise + Sertraline</v>
      </c>
      <c r="Z3864" s="5" t="str">
        <f>FIXED(EXP('WinBUGS output'!N3863),2)</f>
        <v>1.07</v>
      </c>
      <c r="AA3864" s="5" t="str">
        <f>FIXED(EXP('WinBUGS output'!M3863),2)</f>
        <v>0.49</v>
      </c>
      <c r="AB3864" s="5" t="str">
        <f>FIXED(EXP('WinBUGS output'!O3863),2)</f>
        <v>2.37</v>
      </c>
    </row>
    <row r="3865" spans="1:28" x14ac:dyDescent="0.25">
      <c r="A3865" s="15">
        <v>67</v>
      </c>
      <c r="B3865" s="15">
        <v>68</v>
      </c>
      <c r="C3865" s="5" t="str">
        <f>VLOOKUP(A3865,'WinBUGS output'!A:C,3,FALSE)</f>
        <v>CBT individual (over 15 sessions) + TAU</v>
      </c>
      <c r="D3865" s="5" t="str">
        <f>VLOOKUP(B3865,'WinBUGS output'!A:C,3,FALSE)</f>
        <v>Rational emotive behaviour therapy (REBT) individual</v>
      </c>
      <c r="E3865" s="5" t="str">
        <f>FIXED('WinBUGS output'!N3864,2)</f>
        <v>-0.01</v>
      </c>
      <c r="F3865" s="5" t="str">
        <f>FIXED('WinBUGS output'!M3864,2)</f>
        <v>-0.83</v>
      </c>
      <c r="G3865" s="5" t="str">
        <f>FIXED('WinBUGS output'!O3864,2)</f>
        <v>0.79</v>
      </c>
      <c r="H3865" s="38"/>
      <c r="I3865" s="38"/>
      <c r="J3865" s="38"/>
      <c r="X3865" s="5" t="str">
        <f t="shared" si="132"/>
        <v>CBT individual (over 15 sessions) + TAU</v>
      </c>
      <c r="Y3865" s="5" t="str">
        <f t="shared" si="133"/>
        <v>Rational emotive behaviour therapy (REBT) individual</v>
      </c>
      <c r="Z3865" s="5" t="str">
        <f>FIXED(EXP('WinBUGS output'!N3864),2)</f>
        <v>0.99</v>
      </c>
      <c r="AA3865" s="5" t="str">
        <f>FIXED(EXP('WinBUGS output'!M3864),2)</f>
        <v>0.44</v>
      </c>
      <c r="AB3865" s="5" t="str">
        <f>FIXED(EXP('WinBUGS output'!O3864),2)</f>
        <v>2.21</v>
      </c>
    </row>
    <row r="3866" spans="1:28" x14ac:dyDescent="0.25">
      <c r="A3866" s="15">
        <v>67</v>
      </c>
      <c r="B3866" s="15">
        <v>69</v>
      </c>
      <c r="C3866" s="5" t="str">
        <f>VLOOKUP(A3866,'WinBUGS output'!A:C,3,FALSE)</f>
        <v>CBT individual (over 15 sessions) + TAU</v>
      </c>
      <c r="D3866" s="5" t="str">
        <f>VLOOKUP(B3866,'WinBUGS output'!A:C,3,FALSE)</f>
        <v>Third-wave cognitive therapy individual</v>
      </c>
      <c r="E3866" s="5" t="str">
        <f>FIXED('WinBUGS output'!N3865,2)</f>
        <v>-0.03</v>
      </c>
      <c r="F3866" s="5" t="str">
        <f>FIXED('WinBUGS output'!M3865,2)</f>
        <v>-0.81</v>
      </c>
      <c r="G3866" s="5" t="str">
        <f>FIXED('WinBUGS output'!O3865,2)</f>
        <v>0.68</v>
      </c>
      <c r="H3866" s="38"/>
      <c r="I3866" s="38"/>
      <c r="J3866" s="38"/>
      <c r="X3866" s="5" t="str">
        <f t="shared" si="132"/>
        <v>CBT individual (over 15 sessions) + TAU</v>
      </c>
      <c r="Y3866" s="5" t="str">
        <f t="shared" si="133"/>
        <v>Third-wave cognitive therapy individual</v>
      </c>
      <c r="Z3866" s="5" t="str">
        <f>FIXED(EXP('WinBUGS output'!N3865),2)</f>
        <v>0.97</v>
      </c>
      <c r="AA3866" s="5" t="str">
        <f>FIXED(EXP('WinBUGS output'!M3865),2)</f>
        <v>0.45</v>
      </c>
      <c r="AB3866" s="5" t="str">
        <f>FIXED(EXP('WinBUGS output'!O3865),2)</f>
        <v>1.97</v>
      </c>
    </row>
    <row r="3867" spans="1:28" x14ac:dyDescent="0.25">
      <c r="A3867" s="15">
        <v>67</v>
      </c>
      <c r="B3867" s="15">
        <v>70</v>
      </c>
      <c r="C3867" s="5" t="str">
        <f>VLOOKUP(A3867,'WinBUGS output'!A:C,3,FALSE)</f>
        <v>CBT individual (over 15 sessions) + TAU</v>
      </c>
      <c r="D3867" s="5" t="str">
        <f>VLOOKUP(B3867,'WinBUGS output'!A:C,3,FALSE)</f>
        <v>Third-wave cognitive therapy individual + TAU</v>
      </c>
      <c r="E3867" s="5" t="str">
        <f>FIXED('WinBUGS output'!N3866,2)</f>
        <v>-0.01</v>
      </c>
      <c r="F3867" s="5" t="str">
        <f>FIXED('WinBUGS output'!M3866,2)</f>
        <v>-0.86</v>
      </c>
      <c r="G3867" s="5" t="str">
        <f>FIXED('WinBUGS output'!O3866,2)</f>
        <v>0.80</v>
      </c>
      <c r="H3867" s="38"/>
      <c r="I3867" s="38"/>
      <c r="J3867" s="38"/>
      <c r="X3867" s="5" t="str">
        <f t="shared" si="132"/>
        <v>CBT individual (over 15 sessions) + TAU</v>
      </c>
      <c r="Y3867" s="5" t="str">
        <f t="shared" si="133"/>
        <v>Third-wave cognitive therapy individual + TAU</v>
      </c>
      <c r="Z3867" s="5" t="str">
        <f>FIXED(EXP('WinBUGS output'!N3866),2)</f>
        <v>0.99</v>
      </c>
      <c r="AA3867" s="5" t="str">
        <f>FIXED(EXP('WinBUGS output'!M3866),2)</f>
        <v>0.42</v>
      </c>
      <c r="AB3867" s="5" t="str">
        <f>FIXED(EXP('WinBUGS output'!O3866),2)</f>
        <v>2.23</v>
      </c>
    </row>
    <row r="3868" spans="1:28" x14ac:dyDescent="0.25">
      <c r="A3868" s="15">
        <v>67</v>
      </c>
      <c r="B3868" s="15">
        <v>71</v>
      </c>
      <c r="C3868" s="5" t="str">
        <f>VLOOKUP(A3868,'WinBUGS output'!A:C,3,FALSE)</f>
        <v>CBT individual (over 15 sessions) + TAU</v>
      </c>
      <c r="D3868" s="5" t="str">
        <f>VLOOKUP(B3868,'WinBUGS output'!A:C,3,FALSE)</f>
        <v>CBT group (under 15 sessions)</v>
      </c>
      <c r="E3868" s="5" t="str">
        <f>FIXED('WinBUGS output'!N3867,2)</f>
        <v>0.26</v>
      </c>
      <c r="F3868" s="5" t="str">
        <f>FIXED('WinBUGS output'!M3867,2)</f>
        <v>-0.62</v>
      </c>
      <c r="G3868" s="5" t="str">
        <f>FIXED('WinBUGS output'!O3867,2)</f>
        <v>1.21</v>
      </c>
      <c r="H3868" s="38"/>
      <c r="I3868" s="38"/>
      <c r="J3868" s="38"/>
      <c r="X3868" s="5" t="str">
        <f t="shared" si="132"/>
        <v>CBT individual (over 15 sessions) + TAU</v>
      </c>
      <c r="Y3868" s="5" t="str">
        <f t="shared" si="133"/>
        <v>CBT group (under 15 sessions)</v>
      </c>
      <c r="Z3868" s="5" t="str">
        <f>FIXED(EXP('WinBUGS output'!N3867),2)</f>
        <v>1.29</v>
      </c>
      <c r="AA3868" s="5" t="str">
        <f>FIXED(EXP('WinBUGS output'!M3867),2)</f>
        <v>0.54</v>
      </c>
      <c r="AB3868" s="5" t="str">
        <f>FIXED(EXP('WinBUGS output'!O3867),2)</f>
        <v>3.34</v>
      </c>
    </row>
    <row r="3869" spans="1:28" x14ac:dyDescent="0.25">
      <c r="A3869" s="15">
        <v>67</v>
      </c>
      <c r="B3869" s="15">
        <v>72</v>
      </c>
      <c r="C3869" s="5" t="str">
        <f>VLOOKUP(A3869,'WinBUGS output'!A:C,3,FALSE)</f>
        <v>CBT individual (over 15 sessions) + TAU</v>
      </c>
      <c r="D3869" s="5" t="str">
        <f>VLOOKUP(B3869,'WinBUGS output'!A:C,3,FALSE)</f>
        <v>CBT group (under 15 sessions) + TAU</v>
      </c>
      <c r="E3869" s="5" t="str">
        <f>FIXED('WinBUGS output'!N3868,2)</f>
        <v>-0.44</v>
      </c>
      <c r="F3869" s="5" t="str">
        <f>FIXED('WinBUGS output'!M3868,2)</f>
        <v>-1.60</v>
      </c>
      <c r="G3869" s="5" t="str">
        <f>FIXED('WinBUGS output'!O3868,2)</f>
        <v>0.62</v>
      </c>
      <c r="H3869" s="38"/>
      <c r="I3869" s="38"/>
      <c r="J3869" s="38"/>
      <c r="X3869" s="5" t="str">
        <f t="shared" si="132"/>
        <v>CBT individual (over 15 sessions) + TAU</v>
      </c>
      <c r="Y3869" s="5" t="str">
        <f t="shared" si="133"/>
        <v>CBT group (under 15 sessions) + TAU</v>
      </c>
      <c r="Z3869" s="5" t="str">
        <f>FIXED(EXP('WinBUGS output'!N3868),2)</f>
        <v>0.64</v>
      </c>
      <c r="AA3869" s="5" t="str">
        <f>FIXED(EXP('WinBUGS output'!M3868),2)</f>
        <v>0.20</v>
      </c>
      <c r="AB3869" s="5" t="str">
        <f>FIXED(EXP('WinBUGS output'!O3868),2)</f>
        <v>1.86</v>
      </c>
    </row>
    <row r="3870" spans="1:28" x14ac:dyDescent="0.25">
      <c r="A3870" s="15">
        <v>67</v>
      </c>
      <c r="B3870" s="15">
        <v>73</v>
      </c>
      <c r="C3870" s="5" t="str">
        <f>VLOOKUP(A3870,'WinBUGS output'!A:C,3,FALSE)</f>
        <v>CBT individual (over 15 sessions) + TAU</v>
      </c>
      <c r="D3870" s="5" t="str">
        <f>VLOOKUP(B3870,'WinBUGS output'!A:C,3,FALSE)</f>
        <v>CBT group (over 15 sessions)</v>
      </c>
      <c r="E3870" s="5" t="str">
        <f>FIXED('WinBUGS output'!N3869,2)</f>
        <v>0.08</v>
      </c>
      <c r="F3870" s="5" t="str">
        <f>FIXED('WinBUGS output'!M3869,2)</f>
        <v>-0.94</v>
      </c>
      <c r="G3870" s="5" t="str">
        <f>FIXED('WinBUGS output'!O3869,2)</f>
        <v>1.13</v>
      </c>
      <c r="H3870" s="38"/>
      <c r="I3870" s="38"/>
      <c r="J3870" s="38"/>
      <c r="X3870" s="5" t="str">
        <f t="shared" si="132"/>
        <v>CBT individual (over 15 sessions) + TAU</v>
      </c>
      <c r="Y3870" s="5" t="str">
        <f t="shared" si="133"/>
        <v>CBT group (over 15 sessions)</v>
      </c>
      <c r="Z3870" s="5" t="str">
        <f>FIXED(EXP('WinBUGS output'!N3869),2)</f>
        <v>1.09</v>
      </c>
      <c r="AA3870" s="5" t="str">
        <f>FIXED(EXP('WinBUGS output'!M3869),2)</f>
        <v>0.39</v>
      </c>
      <c r="AB3870" s="5" t="str">
        <f>FIXED(EXP('WinBUGS output'!O3869),2)</f>
        <v>3.09</v>
      </c>
    </row>
    <row r="3871" spans="1:28" x14ac:dyDescent="0.25">
      <c r="A3871" s="15">
        <v>67</v>
      </c>
      <c r="B3871" s="15">
        <v>74</v>
      </c>
      <c r="C3871" s="5" t="str">
        <f>VLOOKUP(A3871,'WinBUGS output'!A:C,3,FALSE)</f>
        <v>CBT individual (over 15 sessions) + TAU</v>
      </c>
      <c r="D3871" s="5" t="str">
        <f>VLOOKUP(B3871,'WinBUGS output'!A:C,3,FALSE)</f>
        <v>Coping with Depression course (group)</v>
      </c>
      <c r="E3871" s="5" t="str">
        <f>FIXED('WinBUGS output'!N3870,2)</f>
        <v>0.12</v>
      </c>
      <c r="F3871" s="5" t="str">
        <f>FIXED('WinBUGS output'!M3870,2)</f>
        <v>-0.81</v>
      </c>
      <c r="G3871" s="5" t="str">
        <f>FIXED('WinBUGS output'!O3870,2)</f>
        <v>1.10</v>
      </c>
      <c r="H3871" s="38"/>
      <c r="I3871" s="38"/>
      <c r="J3871" s="38"/>
      <c r="X3871" s="5" t="str">
        <f t="shared" si="132"/>
        <v>CBT individual (over 15 sessions) + TAU</v>
      </c>
      <c r="Y3871" s="5" t="str">
        <f t="shared" si="133"/>
        <v>Coping with Depression course (group)</v>
      </c>
      <c r="Z3871" s="5" t="str">
        <f>FIXED(EXP('WinBUGS output'!N3870),2)</f>
        <v>1.13</v>
      </c>
      <c r="AA3871" s="5" t="str">
        <f>FIXED(EXP('WinBUGS output'!M3870),2)</f>
        <v>0.44</v>
      </c>
      <c r="AB3871" s="5" t="str">
        <f>FIXED(EXP('WinBUGS output'!O3870),2)</f>
        <v>3.00</v>
      </c>
    </row>
    <row r="3872" spans="1:28" x14ac:dyDescent="0.25">
      <c r="A3872" s="15">
        <v>67</v>
      </c>
      <c r="B3872" s="15">
        <v>75</v>
      </c>
      <c r="C3872" s="5" t="str">
        <f>VLOOKUP(A3872,'WinBUGS output'!A:C,3,FALSE)</f>
        <v>CBT individual (over 15 sessions) + TAU</v>
      </c>
      <c r="D3872" s="5" t="str">
        <f>VLOOKUP(B3872,'WinBUGS output'!A:C,3,FALSE)</f>
        <v>Coping with Depression course (group) + TAU</v>
      </c>
      <c r="E3872" s="5" t="str">
        <f>FIXED('WinBUGS output'!N3871,2)</f>
        <v>0.40</v>
      </c>
      <c r="F3872" s="5" t="str">
        <f>FIXED('WinBUGS output'!M3871,2)</f>
        <v>-0.56</v>
      </c>
      <c r="G3872" s="5" t="str">
        <f>FIXED('WinBUGS output'!O3871,2)</f>
        <v>1.48</v>
      </c>
      <c r="H3872" s="38"/>
      <c r="I3872" s="38"/>
      <c r="J3872" s="38"/>
      <c r="X3872" s="5" t="str">
        <f t="shared" si="132"/>
        <v>CBT individual (over 15 sessions) + TAU</v>
      </c>
      <c r="Y3872" s="5" t="str">
        <f t="shared" si="133"/>
        <v>Coping with Depression course (group) + TAU</v>
      </c>
      <c r="Z3872" s="5" t="str">
        <f>FIXED(EXP('WinBUGS output'!N3871),2)</f>
        <v>1.49</v>
      </c>
      <c r="AA3872" s="5" t="str">
        <f>FIXED(EXP('WinBUGS output'!M3871),2)</f>
        <v>0.57</v>
      </c>
      <c r="AB3872" s="5" t="str">
        <f>FIXED(EXP('WinBUGS output'!O3871),2)</f>
        <v>4.39</v>
      </c>
    </row>
    <row r="3873" spans="1:28" x14ac:dyDescent="0.25">
      <c r="A3873" s="15">
        <v>67</v>
      </c>
      <c r="B3873" s="15">
        <v>76</v>
      </c>
      <c r="C3873" s="5" t="str">
        <f>VLOOKUP(A3873,'WinBUGS output'!A:C,3,FALSE)</f>
        <v>CBT individual (over 15 sessions) + TAU</v>
      </c>
      <c r="D3873" s="5" t="str">
        <f>VLOOKUP(B3873,'WinBUGS output'!A:C,3,FALSE)</f>
        <v>Rational emotive behaviour therapy (REBT) group</v>
      </c>
      <c r="E3873" s="5" t="str">
        <f>FIXED('WinBUGS output'!N3872,2)</f>
        <v>-0.15</v>
      </c>
      <c r="F3873" s="5" t="str">
        <f>FIXED('WinBUGS output'!M3872,2)</f>
        <v>-1.37</v>
      </c>
      <c r="G3873" s="5" t="str">
        <f>FIXED('WinBUGS output'!O3872,2)</f>
        <v>0.94</v>
      </c>
      <c r="H3873" s="38"/>
      <c r="I3873" s="38"/>
      <c r="J3873" s="38"/>
      <c r="X3873" s="5" t="str">
        <f t="shared" si="132"/>
        <v>CBT individual (over 15 sessions) + TAU</v>
      </c>
      <c r="Y3873" s="5" t="str">
        <f t="shared" si="133"/>
        <v>Rational emotive behaviour therapy (REBT) group</v>
      </c>
      <c r="Z3873" s="5" t="str">
        <f>FIXED(EXP('WinBUGS output'!N3872),2)</f>
        <v>0.86</v>
      </c>
      <c r="AA3873" s="5" t="str">
        <f>FIXED(EXP('WinBUGS output'!M3872),2)</f>
        <v>0.25</v>
      </c>
      <c r="AB3873" s="5" t="str">
        <f>FIXED(EXP('WinBUGS output'!O3872),2)</f>
        <v>2.56</v>
      </c>
    </row>
    <row r="3874" spans="1:28" x14ac:dyDescent="0.25">
      <c r="A3874" s="15">
        <v>67</v>
      </c>
      <c r="B3874" s="15">
        <v>77</v>
      </c>
      <c r="C3874" s="5" t="str">
        <f>VLOOKUP(A3874,'WinBUGS output'!A:C,3,FALSE)</f>
        <v>CBT individual (over 15 sessions) + TAU</v>
      </c>
      <c r="D3874" s="5" t="str">
        <f>VLOOKUP(B3874,'WinBUGS output'!A:C,3,FALSE)</f>
        <v>Third-wave cognitive therapy group</v>
      </c>
      <c r="E3874" s="5" t="str">
        <f>FIXED('WinBUGS output'!N3873,2)</f>
        <v>0.28</v>
      </c>
      <c r="F3874" s="5" t="str">
        <f>FIXED('WinBUGS output'!M3873,2)</f>
        <v>-0.70</v>
      </c>
      <c r="G3874" s="5" t="str">
        <f>FIXED('WinBUGS output'!O3873,2)</f>
        <v>1.36</v>
      </c>
      <c r="H3874" s="38"/>
      <c r="I3874" s="38"/>
      <c r="J3874" s="38"/>
      <c r="X3874" s="5" t="str">
        <f t="shared" si="132"/>
        <v>CBT individual (over 15 sessions) + TAU</v>
      </c>
      <c r="Y3874" s="5" t="str">
        <f t="shared" si="133"/>
        <v>Third-wave cognitive therapy group</v>
      </c>
      <c r="Z3874" s="5" t="str">
        <f>FIXED(EXP('WinBUGS output'!N3873),2)</f>
        <v>1.32</v>
      </c>
      <c r="AA3874" s="5" t="str">
        <f>FIXED(EXP('WinBUGS output'!M3873),2)</f>
        <v>0.49</v>
      </c>
      <c r="AB3874" s="5" t="str">
        <f>FIXED(EXP('WinBUGS output'!O3873),2)</f>
        <v>3.88</v>
      </c>
    </row>
    <row r="3875" spans="1:28" x14ac:dyDescent="0.25">
      <c r="A3875" s="15">
        <v>67</v>
      </c>
      <c r="B3875" s="15">
        <v>78</v>
      </c>
      <c r="C3875" s="5" t="str">
        <f>VLOOKUP(A3875,'WinBUGS output'!A:C,3,FALSE)</f>
        <v>CBT individual (over 15 sessions) + TAU</v>
      </c>
      <c r="D3875" s="5" t="str">
        <f>VLOOKUP(B3875,'WinBUGS output'!A:C,3,FALSE)</f>
        <v>Third-wave cognitive therapy group + TAU</v>
      </c>
      <c r="E3875" s="5" t="str">
        <f>FIXED('WinBUGS output'!N3874,2)</f>
        <v>-0.05</v>
      </c>
      <c r="F3875" s="5" t="str">
        <f>FIXED('WinBUGS output'!M3874,2)</f>
        <v>-1.18</v>
      </c>
      <c r="G3875" s="5" t="str">
        <f>FIXED('WinBUGS output'!O3874,2)</f>
        <v>1.05</v>
      </c>
      <c r="H3875" s="38"/>
      <c r="I3875" s="38"/>
      <c r="J3875" s="38"/>
      <c r="X3875" s="5" t="str">
        <f t="shared" si="132"/>
        <v>CBT individual (over 15 sessions) + TAU</v>
      </c>
      <c r="Y3875" s="5" t="str">
        <f t="shared" si="133"/>
        <v>Third-wave cognitive therapy group + TAU</v>
      </c>
      <c r="Z3875" s="5" t="str">
        <f>FIXED(EXP('WinBUGS output'!N3874),2)</f>
        <v>0.96</v>
      </c>
      <c r="AA3875" s="5" t="str">
        <f>FIXED(EXP('WinBUGS output'!M3874),2)</f>
        <v>0.31</v>
      </c>
      <c r="AB3875" s="5" t="str">
        <f>FIXED(EXP('WinBUGS output'!O3874),2)</f>
        <v>2.85</v>
      </c>
    </row>
    <row r="3876" spans="1:28" x14ac:dyDescent="0.25">
      <c r="A3876" s="15">
        <v>67</v>
      </c>
      <c r="B3876" s="15">
        <v>79</v>
      </c>
      <c r="C3876" s="5" t="str">
        <f>VLOOKUP(A3876,'WinBUGS output'!A:C,3,FALSE)</f>
        <v>CBT individual (over 15 sessions) + TAU</v>
      </c>
      <c r="D3876" s="5" t="str">
        <f>VLOOKUP(B3876,'WinBUGS output'!A:C,3,FALSE)</f>
        <v>CBT individual (over 15 sessions) + any AD</v>
      </c>
      <c r="E3876" s="5" t="str">
        <f>FIXED('WinBUGS output'!N3875,2)</f>
        <v>0.50</v>
      </c>
      <c r="F3876" s="5" t="str">
        <f>FIXED('WinBUGS output'!M3875,2)</f>
        <v>-0.64</v>
      </c>
      <c r="G3876" s="5" t="str">
        <f>FIXED('WinBUGS output'!O3875,2)</f>
        <v>1.74</v>
      </c>
      <c r="H3876" s="38"/>
      <c r="I3876" s="38"/>
      <c r="J3876" s="38"/>
      <c r="X3876" s="5" t="str">
        <f t="shared" si="132"/>
        <v>CBT individual (over 15 sessions) + TAU</v>
      </c>
      <c r="Y3876" s="5" t="str">
        <f t="shared" si="133"/>
        <v>CBT individual (over 15 sessions) + any AD</v>
      </c>
      <c r="Z3876" s="5" t="str">
        <f>FIXED(EXP('WinBUGS output'!N3875),2)</f>
        <v>1.65</v>
      </c>
      <c r="AA3876" s="5" t="str">
        <f>FIXED(EXP('WinBUGS output'!M3875),2)</f>
        <v>0.53</v>
      </c>
      <c r="AB3876" s="5" t="str">
        <f>FIXED(EXP('WinBUGS output'!O3875),2)</f>
        <v>5.67</v>
      </c>
    </row>
    <row r="3877" spans="1:28" x14ac:dyDescent="0.25">
      <c r="A3877" s="15">
        <v>67</v>
      </c>
      <c r="B3877" s="15">
        <v>80</v>
      </c>
      <c r="C3877" s="5" t="str">
        <f>VLOOKUP(A3877,'WinBUGS output'!A:C,3,FALSE)</f>
        <v>CBT individual (over 15 sessions) + TAU</v>
      </c>
      <c r="D3877" s="5" t="str">
        <f>VLOOKUP(B3877,'WinBUGS output'!A:C,3,FALSE)</f>
        <v>CBT individual (over 15 sessions) + any TCA</v>
      </c>
      <c r="E3877" s="5" t="str">
        <f>FIXED('WinBUGS output'!N3876,2)</f>
        <v>0.41</v>
      </c>
      <c r="F3877" s="5" t="str">
        <f>FIXED('WinBUGS output'!M3876,2)</f>
        <v>-0.60</v>
      </c>
      <c r="G3877" s="5" t="str">
        <f>FIXED('WinBUGS output'!O3876,2)</f>
        <v>1.44</v>
      </c>
      <c r="H3877" s="38"/>
      <c r="I3877" s="38"/>
      <c r="J3877" s="38"/>
      <c r="X3877" s="5" t="str">
        <f t="shared" si="132"/>
        <v>CBT individual (over 15 sessions) + TAU</v>
      </c>
      <c r="Y3877" s="5" t="str">
        <f t="shared" si="133"/>
        <v>CBT individual (over 15 sessions) + any TCA</v>
      </c>
      <c r="Z3877" s="5" t="str">
        <f>FIXED(EXP('WinBUGS output'!N3876),2)</f>
        <v>1.50</v>
      </c>
      <c r="AA3877" s="5" t="str">
        <f>FIXED(EXP('WinBUGS output'!M3876),2)</f>
        <v>0.55</v>
      </c>
      <c r="AB3877" s="5" t="str">
        <f>FIXED(EXP('WinBUGS output'!O3876),2)</f>
        <v>4.21</v>
      </c>
    </row>
    <row r="3878" spans="1:28" x14ac:dyDescent="0.25">
      <c r="A3878" s="15">
        <v>67</v>
      </c>
      <c r="B3878" s="15">
        <v>81</v>
      </c>
      <c r="C3878" s="5" t="str">
        <f>VLOOKUP(A3878,'WinBUGS output'!A:C,3,FALSE)</f>
        <v>CBT individual (over 15 sessions) + TAU</v>
      </c>
      <c r="D3878" s="5" t="str">
        <f>VLOOKUP(B3878,'WinBUGS output'!A:C,3,FALSE)</f>
        <v>CBT individual (over 15 sessions) + imipramine</v>
      </c>
      <c r="E3878" s="5" t="str">
        <f>FIXED('WinBUGS output'!N3877,2)</f>
        <v>0.39</v>
      </c>
      <c r="F3878" s="5" t="str">
        <f>FIXED('WinBUGS output'!M3877,2)</f>
        <v>-0.69</v>
      </c>
      <c r="G3878" s="5" t="str">
        <f>FIXED('WinBUGS output'!O3877,2)</f>
        <v>1.49</v>
      </c>
      <c r="H3878" s="38"/>
      <c r="I3878" s="38"/>
      <c r="J3878" s="38"/>
      <c r="X3878" s="5" t="str">
        <f t="shared" si="132"/>
        <v>CBT individual (over 15 sessions) + TAU</v>
      </c>
      <c r="Y3878" s="5" t="str">
        <f t="shared" si="133"/>
        <v>CBT individual (over 15 sessions) + imipramine</v>
      </c>
      <c r="Z3878" s="5" t="str">
        <f>FIXED(EXP('WinBUGS output'!N3877),2)</f>
        <v>1.48</v>
      </c>
      <c r="AA3878" s="5" t="str">
        <f>FIXED(EXP('WinBUGS output'!M3877),2)</f>
        <v>0.50</v>
      </c>
      <c r="AB3878" s="5" t="str">
        <f>FIXED(EXP('WinBUGS output'!O3877),2)</f>
        <v>4.44</v>
      </c>
    </row>
    <row r="3879" spans="1:28" x14ac:dyDescent="0.25">
      <c r="A3879" s="15">
        <v>67</v>
      </c>
      <c r="B3879" s="15">
        <v>82</v>
      </c>
      <c r="C3879" s="5" t="str">
        <f>VLOOKUP(A3879,'WinBUGS output'!A:C,3,FALSE)</f>
        <v>CBT individual (over 15 sessions) + TAU</v>
      </c>
      <c r="D3879" s="5" t="str">
        <f>VLOOKUP(B3879,'WinBUGS output'!A:C,3,FALSE)</f>
        <v>CBT group (under 15 sessions) + imipramine</v>
      </c>
      <c r="E3879" s="5" t="str">
        <f>FIXED('WinBUGS output'!N3878,2)</f>
        <v>1.26</v>
      </c>
      <c r="F3879" s="5" t="str">
        <f>FIXED('WinBUGS output'!M3878,2)</f>
        <v>-0.32</v>
      </c>
      <c r="G3879" s="5" t="str">
        <f>FIXED('WinBUGS output'!O3878,2)</f>
        <v>2.87</v>
      </c>
      <c r="H3879" s="38"/>
      <c r="I3879" s="38"/>
      <c r="J3879" s="38"/>
      <c r="X3879" s="5" t="str">
        <f t="shared" si="132"/>
        <v>CBT individual (over 15 sessions) + TAU</v>
      </c>
      <c r="Y3879" s="5" t="str">
        <f t="shared" si="133"/>
        <v>CBT group (under 15 sessions) + imipramine</v>
      </c>
      <c r="Z3879" s="5" t="str">
        <f>FIXED(EXP('WinBUGS output'!N3878),2)</f>
        <v>3.52</v>
      </c>
      <c r="AA3879" s="5" t="str">
        <f>FIXED(EXP('WinBUGS output'!M3878),2)</f>
        <v>0.72</v>
      </c>
      <c r="AB3879" s="5" t="str">
        <f>FIXED(EXP('WinBUGS output'!O3878),2)</f>
        <v>17.60</v>
      </c>
    </row>
    <row r="3880" spans="1:28" x14ac:dyDescent="0.25">
      <c r="A3880" s="15">
        <v>67</v>
      </c>
      <c r="B3880" s="15">
        <v>83</v>
      </c>
      <c r="C3880" s="5" t="str">
        <f>VLOOKUP(A3880,'WinBUGS output'!A:C,3,FALSE)</f>
        <v>CBT individual (over 15 sessions) + TAU</v>
      </c>
      <c r="D3880" s="5" t="str">
        <f>VLOOKUP(B3880,'WinBUGS output'!A:C,3,FALSE)</f>
        <v>Problem solving individual + any SSRI</v>
      </c>
      <c r="E3880" s="5" t="str">
        <f>FIXED('WinBUGS output'!N3879,2)</f>
        <v>-0.41</v>
      </c>
      <c r="F3880" s="5" t="str">
        <f>FIXED('WinBUGS output'!M3879,2)</f>
        <v>-1.93</v>
      </c>
      <c r="G3880" s="5" t="str">
        <f>FIXED('WinBUGS output'!O3879,2)</f>
        <v>1.08</v>
      </c>
      <c r="H3880" s="38"/>
      <c r="I3880" s="38"/>
      <c r="J3880" s="38"/>
      <c r="X3880" s="5" t="str">
        <f t="shared" si="132"/>
        <v>CBT individual (over 15 sessions) + TAU</v>
      </c>
      <c r="Y3880" s="5" t="str">
        <f t="shared" si="133"/>
        <v>Problem solving individual + any SSRI</v>
      </c>
      <c r="Z3880" s="5" t="str">
        <f>FIXED(EXP('WinBUGS output'!N3879),2)</f>
        <v>0.66</v>
      </c>
      <c r="AA3880" s="5" t="str">
        <f>FIXED(EXP('WinBUGS output'!M3879),2)</f>
        <v>0.15</v>
      </c>
      <c r="AB3880" s="5" t="str">
        <f>FIXED(EXP('WinBUGS output'!O3879),2)</f>
        <v>2.93</v>
      </c>
    </row>
    <row r="3881" spans="1:28" x14ac:dyDescent="0.25">
      <c r="A3881" s="15">
        <v>67</v>
      </c>
      <c r="B3881" s="15">
        <v>84</v>
      </c>
      <c r="C3881" s="5" t="str">
        <f>VLOOKUP(A3881,'WinBUGS output'!A:C,3,FALSE)</f>
        <v>CBT individual (over 15 sessions) + TAU</v>
      </c>
      <c r="D3881" s="5" t="str">
        <f>VLOOKUP(B3881,'WinBUGS output'!A:C,3,FALSE)</f>
        <v>Supportive psychotherapy + any SSRI</v>
      </c>
      <c r="E3881" s="5" t="str">
        <f>FIXED('WinBUGS output'!N3880,2)</f>
        <v>0.33</v>
      </c>
      <c r="F3881" s="5" t="str">
        <f>FIXED('WinBUGS output'!M3880,2)</f>
        <v>-1.63</v>
      </c>
      <c r="G3881" s="5" t="str">
        <f>FIXED('WinBUGS output'!O3880,2)</f>
        <v>2.27</v>
      </c>
      <c r="H3881" s="38"/>
      <c r="I3881" s="38"/>
      <c r="J3881" s="38"/>
      <c r="X3881" s="5" t="str">
        <f t="shared" si="132"/>
        <v>CBT individual (over 15 sessions) + TAU</v>
      </c>
      <c r="Y3881" s="5" t="str">
        <f t="shared" si="133"/>
        <v>Supportive psychotherapy + any SSRI</v>
      </c>
      <c r="Z3881" s="5" t="str">
        <f>FIXED(EXP('WinBUGS output'!N3880),2)</f>
        <v>1.38</v>
      </c>
      <c r="AA3881" s="5" t="str">
        <f>FIXED(EXP('WinBUGS output'!M3880),2)</f>
        <v>0.20</v>
      </c>
      <c r="AB3881" s="5" t="str">
        <f>FIXED(EXP('WinBUGS output'!O3880),2)</f>
        <v>9.70</v>
      </c>
    </row>
    <row r="3882" spans="1:28" x14ac:dyDescent="0.25">
      <c r="A3882" s="15">
        <v>67</v>
      </c>
      <c r="B3882" s="15">
        <v>85</v>
      </c>
      <c r="C3882" s="5" t="str">
        <f>VLOOKUP(A3882,'WinBUGS output'!A:C,3,FALSE)</f>
        <v>CBT individual (over 15 sessions) + TAU</v>
      </c>
      <c r="D3882" s="5" t="str">
        <f>VLOOKUP(B3882,'WinBUGS output'!A:C,3,FALSE)</f>
        <v>Interpersonal psychotherapy (IPT) + any AD</v>
      </c>
      <c r="E3882" s="5" t="str">
        <f>FIXED('WinBUGS output'!N3881,2)</f>
        <v>0.18</v>
      </c>
      <c r="F3882" s="5" t="str">
        <f>FIXED('WinBUGS output'!M3881,2)</f>
        <v>-1.20</v>
      </c>
      <c r="G3882" s="5" t="str">
        <f>FIXED('WinBUGS output'!O3881,2)</f>
        <v>1.56</v>
      </c>
      <c r="H3882" s="38"/>
      <c r="I3882" s="38"/>
      <c r="J3882" s="38"/>
      <c r="X3882" s="5" t="str">
        <f t="shared" si="132"/>
        <v>CBT individual (over 15 sessions) + TAU</v>
      </c>
      <c r="Y3882" s="5" t="str">
        <f t="shared" si="133"/>
        <v>Interpersonal psychotherapy (IPT) + any AD</v>
      </c>
      <c r="Z3882" s="5" t="str">
        <f>FIXED(EXP('WinBUGS output'!N3881),2)</f>
        <v>1.20</v>
      </c>
      <c r="AA3882" s="5" t="str">
        <f>FIXED(EXP('WinBUGS output'!M3881),2)</f>
        <v>0.30</v>
      </c>
      <c r="AB3882" s="5" t="str">
        <f>FIXED(EXP('WinBUGS output'!O3881),2)</f>
        <v>4.77</v>
      </c>
    </row>
    <row r="3883" spans="1:28" x14ac:dyDescent="0.25">
      <c r="A3883" s="15">
        <v>67</v>
      </c>
      <c r="B3883" s="15">
        <v>86</v>
      </c>
      <c r="C3883" s="5" t="str">
        <f>VLOOKUP(A3883,'WinBUGS output'!A:C,3,FALSE)</f>
        <v>CBT individual (over 15 sessions) + TAU</v>
      </c>
      <c r="D3883" s="5" t="str">
        <f>VLOOKUP(B3883,'WinBUGS output'!A:C,3,FALSE)</f>
        <v>Interpersonal psychotherapy (IPT) + imipramine</v>
      </c>
      <c r="E3883" s="5" t="str">
        <f>FIXED('WinBUGS output'!N3882,2)</f>
        <v>0.07</v>
      </c>
      <c r="F3883" s="5" t="str">
        <f>FIXED('WinBUGS output'!M3882,2)</f>
        <v>-1.44</v>
      </c>
      <c r="G3883" s="5" t="str">
        <f>FIXED('WinBUGS output'!O3882,2)</f>
        <v>1.58</v>
      </c>
      <c r="H3883" s="38"/>
      <c r="I3883" s="38"/>
      <c r="J3883" s="38"/>
      <c r="X3883" s="5" t="str">
        <f t="shared" si="132"/>
        <v>CBT individual (over 15 sessions) + TAU</v>
      </c>
      <c r="Y3883" s="5" t="str">
        <f t="shared" si="133"/>
        <v>Interpersonal psychotherapy (IPT) + imipramine</v>
      </c>
      <c r="Z3883" s="5" t="str">
        <f>FIXED(EXP('WinBUGS output'!N3882),2)</f>
        <v>1.08</v>
      </c>
      <c r="AA3883" s="5" t="str">
        <f>FIXED(EXP('WinBUGS output'!M3882),2)</f>
        <v>0.24</v>
      </c>
      <c r="AB3883" s="5" t="str">
        <f>FIXED(EXP('WinBUGS output'!O3882),2)</f>
        <v>4.85</v>
      </c>
    </row>
    <row r="3884" spans="1:28" x14ac:dyDescent="0.25">
      <c r="A3884" s="15">
        <v>67</v>
      </c>
      <c r="B3884" s="15">
        <v>87</v>
      </c>
      <c r="C3884" s="5" t="str">
        <f>VLOOKUP(A3884,'WinBUGS output'!A:C,3,FALSE)</f>
        <v>CBT individual (over 15 sessions) + TAU</v>
      </c>
      <c r="D3884" s="5" t="str">
        <f>VLOOKUP(B3884,'WinBUGS output'!A:C,3,FALSE)</f>
        <v>Short-term psychodynamic psychotherapy individual + Any AD</v>
      </c>
      <c r="E3884" s="5" t="str">
        <f>FIXED('WinBUGS output'!N3883,2)</f>
        <v>0.83</v>
      </c>
      <c r="F3884" s="5" t="str">
        <f>FIXED('WinBUGS output'!M3883,2)</f>
        <v>-0.21</v>
      </c>
      <c r="G3884" s="5" t="str">
        <f>FIXED('WinBUGS output'!O3883,2)</f>
        <v>1.89</v>
      </c>
      <c r="H3884" s="38"/>
      <c r="I3884" s="38"/>
      <c r="J3884" s="38"/>
      <c r="X3884" s="5" t="str">
        <f t="shared" si="132"/>
        <v>CBT individual (over 15 sessions) + TAU</v>
      </c>
      <c r="Y3884" s="5" t="str">
        <f t="shared" si="133"/>
        <v>Short-term psychodynamic psychotherapy individual + Any AD</v>
      </c>
      <c r="Z3884" s="5" t="str">
        <f>FIXED(EXP('WinBUGS output'!N3883),2)</f>
        <v>2.28</v>
      </c>
      <c r="AA3884" s="5" t="str">
        <f>FIXED(EXP('WinBUGS output'!M3883),2)</f>
        <v>0.81</v>
      </c>
      <c r="AB3884" s="5" t="str">
        <f>FIXED(EXP('WinBUGS output'!O3883),2)</f>
        <v>6.64</v>
      </c>
    </row>
    <row r="3885" spans="1:28" x14ac:dyDescent="0.25">
      <c r="A3885" s="15">
        <v>67</v>
      </c>
      <c r="B3885" s="15">
        <v>88</v>
      </c>
      <c r="C3885" s="5" t="str">
        <f>VLOOKUP(A3885,'WinBUGS output'!A:C,3,FALSE)</f>
        <v>CBT individual (over 15 sessions) + TAU</v>
      </c>
      <c r="D3885" s="5" t="str">
        <f>VLOOKUP(B3885,'WinBUGS output'!A:C,3,FALSE)</f>
        <v>Short-term psychodynamic psychotherapy individual + any SSRI</v>
      </c>
      <c r="E3885" s="5" t="str">
        <f>FIXED('WinBUGS output'!N3884,2)</f>
        <v>0.81</v>
      </c>
      <c r="F3885" s="5" t="str">
        <f>FIXED('WinBUGS output'!M3884,2)</f>
        <v>-0.42</v>
      </c>
      <c r="G3885" s="5" t="str">
        <f>FIXED('WinBUGS output'!O3884,2)</f>
        <v>2.08</v>
      </c>
      <c r="H3885" s="38"/>
      <c r="I3885" s="38"/>
      <c r="J3885" s="38"/>
      <c r="X3885" s="5" t="str">
        <f t="shared" si="132"/>
        <v>CBT individual (over 15 sessions) + TAU</v>
      </c>
      <c r="Y3885" s="5" t="str">
        <f t="shared" si="133"/>
        <v>Short-term psychodynamic psychotherapy individual + any SSRI</v>
      </c>
      <c r="Z3885" s="5" t="str">
        <f>FIXED(EXP('WinBUGS output'!N3884),2)</f>
        <v>2.24</v>
      </c>
      <c r="AA3885" s="5" t="str">
        <f>FIXED(EXP('WinBUGS output'!M3884),2)</f>
        <v>0.65</v>
      </c>
      <c r="AB3885" s="5" t="str">
        <f>FIXED(EXP('WinBUGS output'!O3884),2)</f>
        <v>7.98</v>
      </c>
    </row>
    <row r="3886" spans="1:28" x14ac:dyDescent="0.25">
      <c r="A3886" s="15">
        <v>67</v>
      </c>
      <c r="B3886" s="15">
        <v>89</v>
      </c>
      <c r="C3886" s="5" t="str">
        <f>VLOOKUP(A3886,'WinBUGS output'!A:C,3,FALSE)</f>
        <v>CBT individual (over 15 sessions) + TAU</v>
      </c>
      <c r="D3886" s="5" t="str">
        <f>VLOOKUP(B3886,'WinBUGS output'!A:C,3,FALSE)</f>
        <v>CBT individual (over 15 sessions) + Pill placebo</v>
      </c>
      <c r="E3886" s="5" t="str">
        <f>FIXED('WinBUGS output'!N3885,2)</f>
        <v>-0.76</v>
      </c>
      <c r="F3886" s="5" t="str">
        <f>FIXED('WinBUGS output'!M3885,2)</f>
        <v>-2.21</v>
      </c>
      <c r="G3886" s="5" t="str">
        <f>FIXED('WinBUGS output'!O3885,2)</f>
        <v>0.57</v>
      </c>
      <c r="H3886" s="38"/>
      <c r="I3886" s="38"/>
      <c r="J3886" s="38"/>
      <c r="X3886" s="5" t="str">
        <f t="shared" si="132"/>
        <v>CBT individual (over 15 sessions) + TAU</v>
      </c>
      <c r="Y3886" s="5" t="str">
        <f t="shared" si="133"/>
        <v>CBT individual (over 15 sessions) + Pill placebo</v>
      </c>
      <c r="Z3886" s="5" t="str">
        <f>FIXED(EXP('WinBUGS output'!N3885),2)</f>
        <v>0.47</v>
      </c>
      <c r="AA3886" s="5" t="str">
        <f>FIXED(EXP('WinBUGS output'!M3885),2)</f>
        <v>0.11</v>
      </c>
      <c r="AB3886" s="5" t="str">
        <f>FIXED(EXP('WinBUGS output'!O3885),2)</f>
        <v>1.77</v>
      </c>
    </row>
    <row r="3887" spans="1:28" x14ac:dyDescent="0.25">
      <c r="A3887" s="15">
        <v>67</v>
      </c>
      <c r="B3887" s="15">
        <v>90</v>
      </c>
      <c r="C3887" s="5" t="str">
        <f>VLOOKUP(A3887,'WinBUGS output'!A:C,3,FALSE)</f>
        <v>CBT individual (over 15 sessions) + TAU</v>
      </c>
      <c r="D3887" s="5" t="str">
        <f>VLOOKUP(B3887,'WinBUGS output'!A:C,3,FALSE)</f>
        <v xml:space="preserve">Interpersonal psychotherapy (IPT) + Pill placebo </v>
      </c>
      <c r="E3887" s="5" t="str">
        <f>FIXED('WinBUGS output'!N3886,2)</f>
        <v>-0.60</v>
      </c>
      <c r="F3887" s="5" t="str">
        <f>FIXED('WinBUGS output'!M3886,2)</f>
        <v>-1.90</v>
      </c>
      <c r="G3887" s="5" t="str">
        <f>FIXED('WinBUGS output'!O3886,2)</f>
        <v>0.72</v>
      </c>
      <c r="H3887" s="38"/>
      <c r="I3887" s="38"/>
      <c r="J3887" s="38"/>
      <c r="X3887" s="5" t="str">
        <f t="shared" si="132"/>
        <v>CBT individual (over 15 sessions) + TAU</v>
      </c>
      <c r="Y3887" s="5" t="str">
        <f t="shared" si="133"/>
        <v xml:space="preserve">Interpersonal psychotherapy (IPT) + Pill placebo </v>
      </c>
      <c r="Z3887" s="5" t="str">
        <f>FIXED(EXP('WinBUGS output'!N3886),2)</f>
        <v>0.55</v>
      </c>
      <c r="AA3887" s="5" t="str">
        <f>FIXED(EXP('WinBUGS output'!M3886),2)</f>
        <v>0.15</v>
      </c>
      <c r="AB3887" s="5" t="str">
        <f>FIXED(EXP('WinBUGS output'!O3886),2)</f>
        <v>2.05</v>
      </c>
    </row>
    <row r="3888" spans="1:28" x14ac:dyDescent="0.25">
      <c r="A3888" s="15">
        <v>67</v>
      </c>
      <c r="B3888" s="15">
        <v>91</v>
      </c>
      <c r="C3888" s="5" t="str">
        <f>VLOOKUP(A3888,'WinBUGS output'!A:C,3,FALSE)</f>
        <v>CBT individual (over 15 sessions) + TAU</v>
      </c>
      <c r="D3888" s="5" t="str">
        <f>VLOOKUP(B3888,'WinBUGS output'!A:C,3,FALSE)</f>
        <v>Exercise + CBT individual (under 15 sessions)</v>
      </c>
      <c r="E3888" s="5" t="str">
        <f>FIXED('WinBUGS output'!N3887,2)</f>
        <v>-0.02</v>
      </c>
      <c r="F3888" s="5" t="str">
        <f>FIXED('WinBUGS output'!M3887,2)</f>
        <v>-1.23</v>
      </c>
      <c r="G3888" s="5" t="str">
        <f>FIXED('WinBUGS output'!O3887,2)</f>
        <v>1.16</v>
      </c>
      <c r="H3888" s="38"/>
      <c r="I3888" s="38"/>
      <c r="J3888" s="38"/>
      <c r="X3888" s="5" t="str">
        <f t="shared" si="132"/>
        <v>CBT individual (over 15 sessions) + TAU</v>
      </c>
      <c r="Y3888" s="5" t="str">
        <f t="shared" si="133"/>
        <v>Exercise + CBT individual (under 15 sessions)</v>
      </c>
      <c r="Z3888" s="5" t="str">
        <f>FIXED(EXP('WinBUGS output'!N3887),2)</f>
        <v>0.98</v>
      </c>
      <c r="AA3888" s="5" t="str">
        <f>FIXED(EXP('WinBUGS output'!M3887),2)</f>
        <v>0.29</v>
      </c>
      <c r="AB3888" s="5" t="str">
        <f>FIXED(EXP('WinBUGS output'!O3887),2)</f>
        <v>3.19</v>
      </c>
    </row>
    <row r="3889" spans="1:28" x14ac:dyDescent="0.25">
      <c r="A3889" s="15">
        <v>67</v>
      </c>
      <c r="B3889" s="15">
        <v>92</v>
      </c>
      <c r="C3889" s="5" t="str">
        <f>VLOOKUP(A3889,'WinBUGS output'!A:C,3,FALSE)</f>
        <v>CBT individual (over 15 sessions) + TAU</v>
      </c>
      <c r="D3889" s="5" t="str">
        <f>VLOOKUP(B3889,'WinBUGS output'!A:C,3,FALSE)</f>
        <v>Exercise + Sertraline</v>
      </c>
      <c r="E3889" s="5" t="str">
        <f>FIXED('WinBUGS output'!N3888,2)</f>
        <v>0.10</v>
      </c>
      <c r="F3889" s="5" t="str">
        <f>FIXED('WinBUGS output'!M3888,2)</f>
        <v>-0.86</v>
      </c>
      <c r="G3889" s="5" t="str">
        <f>FIXED('WinBUGS output'!O3888,2)</f>
        <v>1.10</v>
      </c>
      <c r="H3889" s="38"/>
      <c r="I3889" s="38"/>
      <c r="J3889" s="38"/>
      <c r="X3889" s="5" t="str">
        <f t="shared" si="132"/>
        <v>CBT individual (over 15 sessions) + TAU</v>
      </c>
      <c r="Y3889" s="5" t="str">
        <f t="shared" si="133"/>
        <v>Exercise + Sertraline</v>
      </c>
      <c r="Z3889" s="5" t="str">
        <f>FIXED(EXP('WinBUGS output'!N3888),2)</f>
        <v>1.10</v>
      </c>
      <c r="AA3889" s="5" t="str">
        <f>FIXED(EXP('WinBUGS output'!M3888),2)</f>
        <v>0.42</v>
      </c>
      <c r="AB3889" s="5" t="str">
        <f>FIXED(EXP('WinBUGS output'!O3888),2)</f>
        <v>3.00</v>
      </c>
    </row>
    <row r="3890" spans="1:28" x14ac:dyDescent="0.25">
      <c r="A3890" s="15">
        <v>68</v>
      </c>
      <c r="B3890" s="15">
        <v>69</v>
      </c>
      <c r="C3890" s="5" t="str">
        <f>VLOOKUP(A3890,'WinBUGS output'!A:C,3,FALSE)</f>
        <v>Rational emotive behaviour therapy (REBT) individual</v>
      </c>
      <c r="D3890" s="5" t="str">
        <f>VLOOKUP(B3890,'WinBUGS output'!A:C,3,FALSE)</f>
        <v>Third-wave cognitive therapy individual</v>
      </c>
      <c r="E3890" s="5" t="str">
        <f>FIXED('WinBUGS output'!N3889,2)</f>
        <v>-0.03</v>
      </c>
      <c r="F3890" s="5" t="str">
        <f>FIXED('WinBUGS output'!M3889,2)</f>
        <v>-0.77</v>
      </c>
      <c r="G3890" s="5" t="str">
        <f>FIXED('WinBUGS output'!O3889,2)</f>
        <v>0.67</v>
      </c>
      <c r="H3890" s="38"/>
      <c r="I3890" s="38"/>
      <c r="J3890" s="38"/>
      <c r="X3890" s="5" t="str">
        <f t="shared" si="132"/>
        <v>Rational emotive behaviour therapy (REBT) individual</v>
      </c>
      <c r="Y3890" s="5" t="str">
        <f t="shared" si="133"/>
        <v>Third-wave cognitive therapy individual</v>
      </c>
      <c r="Z3890" s="5" t="str">
        <f>FIXED(EXP('WinBUGS output'!N3889),2)</f>
        <v>0.97</v>
      </c>
      <c r="AA3890" s="5" t="str">
        <f>FIXED(EXP('WinBUGS output'!M3889),2)</f>
        <v>0.46</v>
      </c>
      <c r="AB3890" s="5" t="str">
        <f>FIXED(EXP('WinBUGS output'!O3889),2)</f>
        <v>1.96</v>
      </c>
    </row>
    <row r="3891" spans="1:28" x14ac:dyDescent="0.25">
      <c r="A3891" s="15">
        <v>68</v>
      </c>
      <c r="B3891" s="15">
        <v>70</v>
      </c>
      <c r="C3891" s="5" t="str">
        <f>VLOOKUP(A3891,'WinBUGS output'!A:C,3,FALSE)</f>
        <v>Rational emotive behaviour therapy (REBT) individual</v>
      </c>
      <c r="D3891" s="5" t="str">
        <f>VLOOKUP(B3891,'WinBUGS output'!A:C,3,FALSE)</f>
        <v>Third-wave cognitive therapy individual + TAU</v>
      </c>
      <c r="E3891" s="5" t="str">
        <f>FIXED('WinBUGS output'!N3890,2)</f>
        <v>0.00</v>
      </c>
      <c r="F3891" s="5" t="str">
        <f>FIXED('WinBUGS output'!M3890,2)</f>
        <v>-0.82</v>
      </c>
      <c r="G3891" s="5" t="str">
        <f>FIXED('WinBUGS output'!O3890,2)</f>
        <v>0.79</v>
      </c>
      <c r="H3891" s="38"/>
      <c r="I3891" s="38"/>
      <c r="J3891" s="38"/>
      <c r="X3891" s="5" t="str">
        <f t="shared" si="132"/>
        <v>Rational emotive behaviour therapy (REBT) individual</v>
      </c>
      <c r="Y3891" s="5" t="str">
        <f t="shared" si="133"/>
        <v>Third-wave cognitive therapy individual + TAU</v>
      </c>
      <c r="Z3891" s="5" t="str">
        <f>FIXED(EXP('WinBUGS output'!N3890),2)</f>
        <v>1.00</v>
      </c>
      <c r="AA3891" s="5" t="str">
        <f>FIXED(EXP('WinBUGS output'!M3890),2)</f>
        <v>0.44</v>
      </c>
      <c r="AB3891" s="5" t="str">
        <f>FIXED(EXP('WinBUGS output'!O3890),2)</f>
        <v>2.21</v>
      </c>
    </row>
    <row r="3892" spans="1:28" x14ac:dyDescent="0.25">
      <c r="A3892" s="15">
        <v>68</v>
      </c>
      <c r="B3892" s="15">
        <v>71</v>
      </c>
      <c r="C3892" s="5" t="str">
        <f>VLOOKUP(A3892,'WinBUGS output'!A:C,3,FALSE)</f>
        <v>Rational emotive behaviour therapy (REBT) individual</v>
      </c>
      <c r="D3892" s="5" t="str">
        <f>VLOOKUP(B3892,'WinBUGS output'!A:C,3,FALSE)</f>
        <v>CBT group (under 15 sessions)</v>
      </c>
      <c r="E3892" s="5" t="str">
        <f>FIXED('WinBUGS output'!N3891,2)</f>
        <v>0.26</v>
      </c>
      <c r="F3892" s="5" t="str">
        <f>FIXED('WinBUGS output'!M3891,2)</f>
        <v>-0.59</v>
      </c>
      <c r="G3892" s="5" t="str">
        <f>FIXED('WinBUGS output'!O3891,2)</f>
        <v>1.19</v>
      </c>
      <c r="H3892" s="38"/>
      <c r="I3892" s="38"/>
      <c r="J3892" s="38"/>
      <c r="X3892" s="5" t="str">
        <f t="shared" si="132"/>
        <v>Rational emotive behaviour therapy (REBT) individual</v>
      </c>
      <c r="Y3892" s="5" t="str">
        <f t="shared" si="133"/>
        <v>CBT group (under 15 sessions)</v>
      </c>
      <c r="Z3892" s="5" t="str">
        <f>FIXED(EXP('WinBUGS output'!N3891),2)</f>
        <v>1.30</v>
      </c>
      <c r="AA3892" s="5" t="str">
        <f>FIXED(EXP('WinBUGS output'!M3891),2)</f>
        <v>0.56</v>
      </c>
      <c r="AB3892" s="5" t="str">
        <f>FIXED(EXP('WinBUGS output'!O3891),2)</f>
        <v>3.29</v>
      </c>
    </row>
    <row r="3893" spans="1:28" x14ac:dyDescent="0.25">
      <c r="A3893" s="15">
        <v>68</v>
      </c>
      <c r="B3893" s="15">
        <v>72</v>
      </c>
      <c r="C3893" s="5" t="str">
        <f>VLOOKUP(A3893,'WinBUGS output'!A:C,3,FALSE)</f>
        <v>Rational emotive behaviour therapy (REBT) individual</v>
      </c>
      <c r="D3893" s="5" t="str">
        <f>VLOOKUP(B3893,'WinBUGS output'!A:C,3,FALSE)</f>
        <v>CBT group (under 15 sessions) + TAU</v>
      </c>
      <c r="E3893" s="5" t="str">
        <f>FIXED('WinBUGS output'!N3892,2)</f>
        <v>-0.43</v>
      </c>
      <c r="F3893" s="5" t="str">
        <f>FIXED('WinBUGS output'!M3892,2)</f>
        <v>-1.58</v>
      </c>
      <c r="G3893" s="5" t="str">
        <f>FIXED('WinBUGS output'!O3892,2)</f>
        <v>0.62</v>
      </c>
      <c r="H3893" s="38"/>
      <c r="I3893" s="38"/>
      <c r="J3893" s="38"/>
      <c r="X3893" s="5" t="str">
        <f t="shared" si="132"/>
        <v>Rational emotive behaviour therapy (REBT) individual</v>
      </c>
      <c r="Y3893" s="5" t="str">
        <f t="shared" si="133"/>
        <v>CBT group (under 15 sessions) + TAU</v>
      </c>
      <c r="Z3893" s="5" t="str">
        <f>FIXED(EXP('WinBUGS output'!N3892),2)</f>
        <v>0.65</v>
      </c>
      <c r="AA3893" s="5" t="str">
        <f>FIXED(EXP('WinBUGS output'!M3892),2)</f>
        <v>0.21</v>
      </c>
      <c r="AB3893" s="5" t="str">
        <f>FIXED(EXP('WinBUGS output'!O3892),2)</f>
        <v>1.86</v>
      </c>
    </row>
    <row r="3894" spans="1:28" x14ac:dyDescent="0.25">
      <c r="A3894" s="15">
        <v>68</v>
      </c>
      <c r="B3894" s="15">
        <v>73</v>
      </c>
      <c r="C3894" s="5" t="str">
        <f>VLOOKUP(A3894,'WinBUGS output'!A:C,3,FALSE)</f>
        <v>Rational emotive behaviour therapy (REBT) individual</v>
      </c>
      <c r="D3894" s="5" t="str">
        <f>VLOOKUP(B3894,'WinBUGS output'!A:C,3,FALSE)</f>
        <v>CBT group (over 15 sessions)</v>
      </c>
      <c r="E3894" s="5" t="str">
        <f>FIXED('WinBUGS output'!N3893,2)</f>
        <v>0.09</v>
      </c>
      <c r="F3894" s="5" t="str">
        <f>FIXED('WinBUGS output'!M3893,2)</f>
        <v>-0.91</v>
      </c>
      <c r="G3894" s="5" t="str">
        <f>FIXED('WinBUGS output'!O3893,2)</f>
        <v>1.12</v>
      </c>
      <c r="H3894" s="38"/>
      <c r="I3894" s="38"/>
      <c r="J3894" s="38"/>
      <c r="X3894" s="5" t="str">
        <f t="shared" si="132"/>
        <v>Rational emotive behaviour therapy (REBT) individual</v>
      </c>
      <c r="Y3894" s="5" t="str">
        <f t="shared" si="133"/>
        <v>CBT group (over 15 sessions)</v>
      </c>
      <c r="Z3894" s="5" t="str">
        <f>FIXED(EXP('WinBUGS output'!N3893),2)</f>
        <v>1.09</v>
      </c>
      <c r="AA3894" s="5" t="str">
        <f>FIXED(EXP('WinBUGS output'!M3893),2)</f>
        <v>0.40</v>
      </c>
      <c r="AB3894" s="5" t="str">
        <f>FIXED(EXP('WinBUGS output'!O3893),2)</f>
        <v>3.08</v>
      </c>
    </row>
    <row r="3895" spans="1:28" x14ac:dyDescent="0.25">
      <c r="A3895" s="15">
        <v>68</v>
      </c>
      <c r="B3895" s="15">
        <v>74</v>
      </c>
      <c r="C3895" s="5" t="str">
        <f>VLOOKUP(A3895,'WinBUGS output'!A:C,3,FALSE)</f>
        <v>Rational emotive behaviour therapy (REBT) individual</v>
      </c>
      <c r="D3895" s="5" t="str">
        <f>VLOOKUP(B3895,'WinBUGS output'!A:C,3,FALSE)</f>
        <v>Coping with Depression course (group)</v>
      </c>
      <c r="E3895" s="5" t="str">
        <f>FIXED('WinBUGS output'!N3894,2)</f>
        <v>0.13</v>
      </c>
      <c r="F3895" s="5" t="str">
        <f>FIXED('WinBUGS output'!M3894,2)</f>
        <v>-0.79</v>
      </c>
      <c r="G3895" s="5" t="str">
        <f>FIXED('WinBUGS output'!O3894,2)</f>
        <v>1.09</v>
      </c>
      <c r="H3895" s="38"/>
      <c r="I3895" s="38"/>
      <c r="J3895" s="38"/>
      <c r="X3895" s="5" t="str">
        <f t="shared" si="132"/>
        <v>Rational emotive behaviour therapy (REBT) individual</v>
      </c>
      <c r="Y3895" s="5" t="str">
        <f t="shared" si="133"/>
        <v>Coping with Depression course (group)</v>
      </c>
      <c r="Z3895" s="5" t="str">
        <f>FIXED(EXP('WinBUGS output'!N3894),2)</f>
        <v>1.13</v>
      </c>
      <c r="AA3895" s="5" t="str">
        <f>FIXED(EXP('WinBUGS output'!M3894),2)</f>
        <v>0.46</v>
      </c>
      <c r="AB3895" s="5" t="str">
        <f>FIXED(EXP('WinBUGS output'!O3894),2)</f>
        <v>2.96</v>
      </c>
    </row>
    <row r="3896" spans="1:28" x14ac:dyDescent="0.25">
      <c r="A3896" s="15">
        <v>68</v>
      </c>
      <c r="B3896" s="15">
        <v>75</v>
      </c>
      <c r="C3896" s="5" t="str">
        <f>VLOOKUP(A3896,'WinBUGS output'!A:C,3,FALSE)</f>
        <v>Rational emotive behaviour therapy (REBT) individual</v>
      </c>
      <c r="D3896" s="5" t="str">
        <f>VLOOKUP(B3896,'WinBUGS output'!A:C,3,FALSE)</f>
        <v>Coping with Depression course (group) + TAU</v>
      </c>
      <c r="E3896" s="5" t="str">
        <f>FIXED('WinBUGS output'!N3895,2)</f>
        <v>0.41</v>
      </c>
      <c r="F3896" s="5" t="str">
        <f>FIXED('WinBUGS output'!M3895,2)</f>
        <v>-0.53</v>
      </c>
      <c r="G3896" s="5" t="str">
        <f>FIXED('WinBUGS output'!O3895,2)</f>
        <v>1.48</v>
      </c>
      <c r="H3896" s="38"/>
      <c r="I3896" s="38"/>
      <c r="J3896" s="38"/>
      <c r="X3896" s="5" t="str">
        <f t="shared" si="132"/>
        <v>Rational emotive behaviour therapy (REBT) individual</v>
      </c>
      <c r="Y3896" s="5" t="str">
        <f t="shared" si="133"/>
        <v>Coping with Depression course (group) + TAU</v>
      </c>
      <c r="Z3896" s="5" t="str">
        <f>FIXED(EXP('WinBUGS output'!N3895),2)</f>
        <v>1.51</v>
      </c>
      <c r="AA3896" s="5" t="str">
        <f>FIXED(EXP('WinBUGS output'!M3895),2)</f>
        <v>0.59</v>
      </c>
      <c r="AB3896" s="5" t="str">
        <f>FIXED(EXP('WinBUGS output'!O3895),2)</f>
        <v>4.38</v>
      </c>
    </row>
    <row r="3897" spans="1:28" x14ac:dyDescent="0.25">
      <c r="A3897" s="15">
        <v>68</v>
      </c>
      <c r="B3897" s="15">
        <v>76</v>
      </c>
      <c r="C3897" s="5" t="str">
        <f>VLOOKUP(A3897,'WinBUGS output'!A:C,3,FALSE)</f>
        <v>Rational emotive behaviour therapy (REBT) individual</v>
      </c>
      <c r="D3897" s="5" t="str">
        <f>VLOOKUP(B3897,'WinBUGS output'!A:C,3,FALSE)</f>
        <v>Rational emotive behaviour therapy (REBT) group</v>
      </c>
      <c r="E3897" s="5" t="str">
        <f>FIXED('WinBUGS output'!N3896,2)</f>
        <v>-0.14</v>
      </c>
      <c r="F3897" s="5" t="str">
        <f>FIXED('WinBUGS output'!M3896,2)</f>
        <v>-1.35</v>
      </c>
      <c r="G3897" s="5" t="str">
        <f>FIXED('WinBUGS output'!O3896,2)</f>
        <v>0.94</v>
      </c>
      <c r="H3897" s="38"/>
      <c r="I3897" s="38"/>
      <c r="J3897" s="38"/>
      <c r="X3897" s="5" t="str">
        <f t="shared" si="132"/>
        <v>Rational emotive behaviour therapy (REBT) individual</v>
      </c>
      <c r="Y3897" s="5" t="str">
        <f t="shared" si="133"/>
        <v>Rational emotive behaviour therapy (REBT) group</v>
      </c>
      <c r="Z3897" s="5" t="str">
        <f>FIXED(EXP('WinBUGS output'!N3896),2)</f>
        <v>0.87</v>
      </c>
      <c r="AA3897" s="5" t="str">
        <f>FIXED(EXP('WinBUGS output'!M3896),2)</f>
        <v>0.26</v>
      </c>
      <c r="AB3897" s="5" t="str">
        <f>FIXED(EXP('WinBUGS output'!O3896),2)</f>
        <v>2.55</v>
      </c>
    </row>
    <row r="3898" spans="1:28" x14ac:dyDescent="0.25">
      <c r="A3898" s="15">
        <v>68</v>
      </c>
      <c r="B3898" s="15">
        <v>77</v>
      </c>
      <c r="C3898" s="5" t="str">
        <f>VLOOKUP(A3898,'WinBUGS output'!A:C,3,FALSE)</f>
        <v>Rational emotive behaviour therapy (REBT) individual</v>
      </c>
      <c r="D3898" s="5" t="str">
        <f>VLOOKUP(B3898,'WinBUGS output'!A:C,3,FALSE)</f>
        <v>Third-wave cognitive therapy group</v>
      </c>
      <c r="E3898" s="5" t="str">
        <f>FIXED('WinBUGS output'!N3897,2)</f>
        <v>0.29</v>
      </c>
      <c r="F3898" s="5" t="str">
        <f>FIXED('WinBUGS output'!M3897,2)</f>
        <v>-0.68</v>
      </c>
      <c r="G3898" s="5" t="str">
        <f>FIXED('WinBUGS output'!O3897,2)</f>
        <v>1.36</v>
      </c>
      <c r="H3898" s="38"/>
      <c r="I3898" s="38"/>
      <c r="J3898" s="38"/>
      <c r="X3898" s="5" t="str">
        <f t="shared" si="132"/>
        <v>Rational emotive behaviour therapy (REBT) individual</v>
      </c>
      <c r="Y3898" s="5" t="str">
        <f t="shared" si="133"/>
        <v>Third-wave cognitive therapy group</v>
      </c>
      <c r="Z3898" s="5" t="str">
        <f>FIXED(EXP('WinBUGS output'!N3897),2)</f>
        <v>1.33</v>
      </c>
      <c r="AA3898" s="5" t="str">
        <f>FIXED(EXP('WinBUGS output'!M3897),2)</f>
        <v>0.51</v>
      </c>
      <c r="AB3898" s="5" t="str">
        <f>FIXED(EXP('WinBUGS output'!O3897),2)</f>
        <v>3.90</v>
      </c>
    </row>
    <row r="3899" spans="1:28" x14ac:dyDescent="0.25">
      <c r="A3899" s="15">
        <v>68</v>
      </c>
      <c r="B3899" s="15">
        <v>78</v>
      </c>
      <c r="C3899" s="5" t="str">
        <f>VLOOKUP(A3899,'WinBUGS output'!A:C,3,FALSE)</f>
        <v>Rational emotive behaviour therapy (REBT) individual</v>
      </c>
      <c r="D3899" s="5" t="str">
        <f>VLOOKUP(B3899,'WinBUGS output'!A:C,3,FALSE)</f>
        <v>Third-wave cognitive therapy group + TAU</v>
      </c>
      <c r="E3899" s="5" t="str">
        <f>FIXED('WinBUGS output'!N3898,2)</f>
        <v>-0.04</v>
      </c>
      <c r="F3899" s="5" t="str">
        <f>FIXED('WinBUGS output'!M3898,2)</f>
        <v>-1.15</v>
      </c>
      <c r="G3899" s="5" t="str">
        <f>FIXED('WinBUGS output'!O3898,2)</f>
        <v>1.04</v>
      </c>
      <c r="H3899" s="38"/>
      <c r="I3899" s="38"/>
      <c r="J3899" s="38"/>
      <c r="X3899" s="5" t="str">
        <f t="shared" si="132"/>
        <v>Rational emotive behaviour therapy (REBT) individual</v>
      </c>
      <c r="Y3899" s="5" t="str">
        <f t="shared" si="133"/>
        <v>Third-wave cognitive therapy group + TAU</v>
      </c>
      <c r="Z3899" s="5" t="str">
        <f>FIXED(EXP('WinBUGS output'!N3898),2)</f>
        <v>0.97</v>
      </c>
      <c r="AA3899" s="5" t="str">
        <f>FIXED(EXP('WinBUGS output'!M3898),2)</f>
        <v>0.32</v>
      </c>
      <c r="AB3899" s="5" t="str">
        <f>FIXED(EXP('WinBUGS output'!O3898),2)</f>
        <v>2.82</v>
      </c>
    </row>
    <row r="3900" spans="1:28" x14ac:dyDescent="0.25">
      <c r="A3900" s="15">
        <v>68</v>
      </c>
      <c r="B3900" s="15">
        <v>79</v>
      </c>
      <c r="C3900" s="5" t="str">
        <f>VLOOKUP(A3900,'WinBUGS output'!A:C,3,FALSE)</f>
        <v>Rational emotive behaviour therapy (REBT) individual</v>
      </c>
      <c r="D3900" s="5" t="str">
        <f>VLOOKUP(B3900,'WinBUGS output'!A:C,3,FALSE)</f>
        <v>CBT individual (over 15 sessions) + any AD</v>
      </c>
      <c r="E3900" s="5" t="str">
        <f>FIXED('WinBUGS output'!N3899,2)</f>
        <v>0.51</v>
      </c>
      <c r="F3900" s="5" t="str">
        <f>FIXED('WinBUGS output'!M3899,2)</f>
        <v>-0.61</v>
      </c>
      <c r="G3900" s="5" t="str">
        <f>FIXED('WinBUGS output'!O3899,2)</f>
        <v>1.72</v>
      </c>
      <c r="H3900" s="38"/>
      <c r="I3900" s="38"/>
      <c r="J3900" s="38"/>
      <c r="X3900" s="5" t="str">
        <f t="shared" si="132"/>
        <v>Rational emotive behaviour therapy (REBT) individual</v>
      </c>
      <c r="Y3900" s="5" t="str">
        <f t="shared" si="133"/>
        <v>CBT individual (over 15 sessions) + any AD</v>
      </c>
      <c r="Z3900" s="5" t="str">
        <f>FIXED(EXP('WinBUGS output'!N3899),2)</f>
        <v>1.67</v>
      </c>
      <c r="AA3900" s="5" t="str">
        <f>FIXED(EXP('WinBUGS output'!M3899),2)</f>
        <v>0.54</v>
      </c>
      <c r="AB3900" s="5" t="str">
        <f>FIXED(EXP('WinBUGS output'!O3899),2)</f>
        <v>5.59</v>
      </c>
    </row>
    <row r="3901" spans="1:28" x14ac:dyDescent="0.25">
      <c r="A3901" s="15">
        <v>68</v>
      </c>
      <c r="B3901" s="15">
        <v>80</v>
      </c>
      <c r="C3901" s="5" t="str">
        <f>VLOOKUP(A3901,'WinBUGS output'!A:C,3,FALSE)</f>
        <v>Rational emotive behaviour therapy (REBT) individual</v>
      </c>
      <c r="D3901" s="5" t="str">
        <f>VLOOKUP(B3901,'WinBUGS output'!A:C,3,FALSE)</f>
        <v>CBT individual (over 15 sessions) + any TCA</v>
      </c>
      <c r="E3901" s="5" t="str">
        <f>FIXED('WinBUGS output'!N3900,2)</f>
        <v>0.42</v>
      </c>
      <c r="F3901" s="5" t="str">
        <f>FIXED('WinBUGS output'!M3900,2)</f>
        <v>-0.57</v>
      </c>
      <c r="G3901" s="5" t="str">
        <f>FIXED('WinBUGS output'!O3900,2)</f>
        <v>1.42</v>
      </c>
      <c r="H3901" s="38"/>
      <c r="I3901" s="38"/>
      <c r="J3901" s="38"/>
      <c r="X3901" s="5" t="str">
        <f t="shared" si="132"/>
        <v>Rational emotive behaviour therapy (REBT) individual</v>
      </c>
      <c r="Y3901" s="5" t="str">
        <f t="shared" si="133"/>
        <v>CBT individual (over 15 sessions) + any TCA</v>
      </c>
      <c r="Z3901" s="5" t="str">
        <f>FIXED(EXP('WinBUGS output'!N3900),2)</f>
        <v>1.52</v>
      </c>
      <c r="AA3901" s="5" t="str">
        <f>FIXED(EXP('WinBUGS output'!M3900),2)</f>
        <v>0.57</v>
      </c>
      <c r="AB3901" s="5" t="str">
        <f>FIXED(EXP('WinBUGS output'!O3900),2)</f>
        <v>4.15</v>
      </c>
    </row>
    <row r="3902" spans="1:28" x14ac:dyDescent="0.25">
      <c r="A3902" s="15">
        <v>68</v>
      </c>
      <c r="B3902" s="15">
        <v>81</v>
      </c>
      <c r="C3902" s="5" t="str">
        <f>VLOOKUP(A3902,'WinBUGS output'!A:C,3,FALSE)</f>
        <v>Rational emotive behaviour therapy (REBT) individual</v>
      </c>
      <c r="D3902" s="5" t="str">
        <f>VLOOKUP(B3902,'WinBUGS output'!A:C,3,FALSE)</f>
        <v>CBT individual (over 15 sessions) + imipramine</v>
      </c>
      <c r="E3902" s="5" t="str">
        <f>FIXED('WinBUGS output'!N3901,2)</f>
        <v>0.40</v>
      </c>
      <c r="F3902" s="5" t="str">
        <f>FIXED('WinBUGS output'!M3901,2)</f>
        <v>-0.66</v>
      </c>
      <c r="G3902" s="5" t="str">
        <f>FIXED('WinBUGS output'!O3901,2)</f>
        <v>1.47</v>
      </c>
      <c r="H3902" s="38"/>
      <c r="I3902" s="38"/>
      <c r="J3902" s="38"/>
      <c r="X3902" s="5" t="str">
        <f t="shared" si="132"/>
        <v>Rational emotive behaviour therapy (REBT) individual</v>
      </c>
      <c r="Y3902" s="5" t="str">
        <f t="shared" si="133"/>
        <v>CBT individual (over 15 sessions) + imipramine</v>
      </c>
      <c r="Z3902" s="5" t="str">
        <f>FIXED(EXP('WinBUGS output'!N3901),2)</f>
        <v>1.49</v>
      </c>
      <c r="AA3902" s="5" t="str">
        <f>FIXED(EXP('WinBUGS output'!M3901),2)</f>
        <v>0.52</v>
      </c>
      <c r="AB3902" s="5" t="str">
        <f>FIXED(EXP('WinBUGS output'!O3901),2)</f>
        <v>4.36</v>
      </c>
    </row>
    <row r="3903" spans="1:28" x14ac:dyDescent="0.25">
      <c r="A3903" s="15">
        <v>68</v>
      </c>
      <c r="B3903" s="15">
        <v>82</v>
      </c>
      <c r="C3903" s="5" t="str">
        <f>VLOOKUP(A3903,'WinBUGS output'!A:C,3,FALSE)</f>
        <v>Rational emotive behaviour therapy (REBT) individual</v>
      </c>
      <c r="D3903" s="5" t="str">
        <f>VLOOKUP(B3903,'WinBUGS output'!A:C,3,FALSE)</f>
        <v>CBT group (under 15 sessions) + imipramine</v>
      </c>
      <c r="E3903" s="5" t="str">
        <f>FIXED('WinBUGS output'!N3902,2)</f>
        <v>1.27</v>
      </c>
      <c r="F3903" s="5" t="str">
        <f>FIXED('WinBUGS output'!M3902,2)</f>
        <v>-0.30</v>
      </c>
      <c r="G3903" s="5" t="str">
        <f>FIXED('WinBUGS output'!O3902,2)</f>
        <v>2.86</v>
      </c>
      <c r="H3903" s="38"/>
      <c r="I3903" s="38"/>
      <c r="J3903" s="38"/>
      <c r="X3903" s="5" t="str">
        <f t="shared" si="132"/>
        <v>Rational emotive behaviour therapy (REBT) individual</v>
      </c>
      <c r="Y3903" s="5" t="str">
        <f t="shared" si="133"/>
        <v>CBT group (under 15 sessions) + imipramine</v>
      </c>
      <c r="Z3903" s="5" t="str">
        <f>FIXED(EXP('WinBUGS output'!N3902),2)</f>
        <v>3.54</v>
      </c>
      <c r="AA3903" s="5" t="str">
        <f>FIXED(EXP('WinBUGS output'!M3902),2)</f>
        <v>0.74</v>
      </c>
      <c r="AB3903" s="5" t="str">
        <f>FIXED(EXP('WinBUGS output'!O3902),2)</f>
        <v>17.44</v>
      </c>
    </row>
    <row r="3904" spans="1:28" x14ac:dyDescent="0.25">
      <c r="A3904" s="15">
        <v>68</v>
      </c>
      <c r="B3904" s="15">
        <v>83</v>
      </c>
      <c r="C3904" s="5" t="str">
        <f>VLOOKUP(A3904,'WinBUGS output'!A:C,3,FALSE)</f>
        <v>Rational emotive behaviour therapy (REBT) individual</v>
      </c>
      <c r="D3904" s="5" t="str">
        <f>VLOOKUP(B3904,'WinBUGS output'!A:C,3,FALSE)</f>
        <v>Problem solving individual + any SSRI</v>
      </c>
      <c r="E3904" s="5" t="str">
        <f>FIXED('WinBUGS output'!N3903,2)</f>
        <v>-0.40</v>
      </c>
      <c r="F3904" s="5" t="str">
        <f>FIXED('WinBUGS output'!M3903,2)</f>
        <v>-1.91</v>
      </c>
      <c r="G3904" s="5" t="str">
        <f>FIXED('WinBUGS output'!O3903,2)</f>
        <v>1.07</v>
      </c>
      <c r="H3904" s="38"/>
      <c r="I3904" s="38"/>
      <c r="J3904" s="38"/>
      <c r="X3904" s="5" t="str">
        <f t="shared" si="132"/>
        <v>Rational emotive behaviour therapy (REBT) individual</v>
      </c>
      <c r="Y3904" s="5" t="str">
        <f t="shared" si="133"/>
        <v>Problem solving individual + any SSRI</v>
      </c>
      <c r="Z3904" s="5" t="str">
        <f>FIXED(EXP('WinBUGS output'!N3903),2)</f>
        <v>0.67</v>
      </c>
      <c r="AA3904" s="5" t="str">
        <f>FIXED(EXP('WinBUGS output'!M3903),2)</f>
        <v>0.15</v>
      </c>
      <c r="AB3904" s="5" t="str">
        <f>FIXED(EXP('WinBUGS output'!O3903),2)</f>
        <v>2.92</v>
      </c>
    </row>
    <row r="3905" spans="1:28" x14ac:dyDescent="0.25">
      <c r="A3905" s="15">
        <v>68</v>
      </c>
      <c r="B3905" s="15">
        <v>84</v>
      </c>
      <c r="C3905" s="5" t="str">
        <f>VLOOKUP(A3905,'WinBUGS output'!A:C,3,FALSE)</f>
        <v>Rational emotive behaviour therapy (REBT) individual</v>
      </c>
      <c r="D3905" s="5" t="str">
        <f>VLOOKUP(B3905,'WinBUGS output'!A:C,3,FALSE)</f>
        <v>Supportive psychotherapy + any SSRI</v>
      </c>
      <c r="E3905" s="5" t="str">
        <f>FIXED('WinBUGS output'!N3904,2)</f>
        <v>0.34</v>
      </c>
      <c r="F3905" s="5" t="str">
        <f>FIXED('WinBUGS output'!M3904,2)</f>
        <v>-1.60</v>
      </c>
      <c r="G3905" s="5" t="str">
        <f>FIXED('WinBUGS output'!O3904,2)</f>
        <v>2.26</v>
      </c>
      <c r="H3905" s="38"/>
      <c r="I3905" s="38"/>
      <c r="J3905" s="38"/>
      <c r="X3905" s="5" t="str">
        <f t="shared" si="132"/>
        <v>Rational emotive behaviour therapy (REBT) individual</v>
      </c>
      <c r="Y3905" s="5" t="str">
        <f t="shared" si="133"/>
        <v>Supportive psychotherapy + any SSRI</v>
      </c>
      <c r="Z3905" s="5" t="str">
        <f>FIXED(EXP('WinBUGS output'!N3904),2)</f>
        <v>1.40</v>
      </c>
      <c r="AA3905" s="5" t="str">
        <f>FIXED(EXP('WinBUGS output'!M3904),2)</f>
        <v>0.20</v>
      </c>
      <c r="AB3905" s="5" t="str">
        <f>FIXED(EXP('WinBUGS output'!O3904),2)</f>
        <v>9.60</v>
      </c>
    </row>
    <row r="3906" spans="1:28" x14ac:dyDescent="0.25">
      <c r="A3906" s="15">
        <v>68</v>
      </c>
      <c r="B3906" s="15">
        <v>85</v>
      </c>
      <c r="C3906" s="5" t="str">
        <f>VLOOKUP(A3906,'WinBUGS output'!A:C,3,FALSE)</f>
        <v>Rational emotive behaviour therapy (REBT) individual</v>
      </c>
      <c r="D3906" s="5" t="str">
        <f>VLOOKUP(B3906,'WinBUGS output'!A:C,3,FALSE)</f>
        <v>Interpersonal psychotherapy (IPT) + any AD</v>
      </c>
      <c r="E3906" s="5" t="str">
        <f>FIXED('WinBUGS output'!N3905,2)</f>
        <v>0.19</v>
      </c>
      <c r="F3906" s="5" t="str">
        <f>FIXED('WinBUGS output'!M3905,2)</f>
        <v>-1.17</v>
      </c>
      <c r="G3906" s="5" t="str">
        <f>FIXED('WinBUGS output'!O3905,2)</f>
        <v>1.56</v>
      </c>
      <c r="H3906" s="38"/>
      <c r="I3906" s="38"/>
      <c r="J3906" s="38"/>
      <c r="X3906" s="5" t="str">
        <f t="shared" si="132"/>
        <v>Rational emotive behaviour therapy (REBT) individual</v>
      </c>
      <c r="Y3906" s="5" t="str">
        <f t="shared" si="133"/>
        <v>Interpersonal psychotherapy (IPT) + any AD</v>
      </c>
      <c r="Z3906" s="5" t="str">
        <f>FIXED(EXP('WinBUGS output'!N3905),2)</f>
        <v>1.21</v>
      </c>
      <c r="AA3906" s="5" t="str">
        <f>FIXED(EXP('WinBUGS output'!M3905),2)</f>
        <v>0.31</v>
      </c>
      <c r="AB3906" s="5" t="str">
        <f>FIXED(EXP('WinBUGS output'!O3905),2)</f>
        <v>4.76</v>
      </c>
    </row>
    <row r="3907" spans="1:28" x14ac:dyDescent="0.25">
      <c r="A3907" s="15">
        <v>68</v>
      </c>
      <c r="B3907" s="15">
        <v>86</v>
      </c>
      <c r="C3907" s="5" t="str">
        <f>VLOOKUP(A3907,'WinBUGS output'!A:C,3,FALSE)</f>
        <v>Rational emotive behaviour therapy (REBT) individual</v>
      </c>
      <c r="D3907" s="5" t="str">
        <f>VLOOKUP(B3907,'WinBUGS output'!A:C,3,FALSE)</f>
        <v>Interpersonal psychotherapy (IPT) + imipramine</v>
      </c>
      <c r="E3907" s="5" t="str">
        <f>FIXED('WinBUGS output'!N3906,2)</f>
        <v>0.08</v>
      </c>
      <c r="F3907" s="5" t="str">
        <f>FIXED('WinBUGS output'!M3906,2)</f>
        <v>-1.42</v>
      </c>
      <c r="G3907" s="5" t="str">
        <f>FIXED('WinBUGS output'!O3906,2)</f>
        <v>1.57</v>
      </c>
      <c r="H3907" s="38"/>
      <c r="I3907" s="38"/>
      <c r="J3907" s="38"/>
      <c r="X3907" s="5" t="str">
        <f t="shared" si="132"/>
        <v>Rational emotive behaviour therapy (REBT) individual</v>
      </c>
      <c r="Y3907" s="5" t="str">
        <f t="shared" si="133"/>
        <v>Interpersonal psychotherapy (IPT) + imipramine</v>
      </c>
      <c r="Z3907" s="5" t="str">
        <f>FIXED(EXP('WinBUGS output'!N3906),2)</f>
        <v>1.09</v>
      </c>
      <c r="AA3907" s="5" t="str">
        <f>FIXED(EXP('WinBUGS output'!M3906),2)</f>
        <v>0.24</v>
      </c>
      <c r="AB3907" s="5" t="str">
        <f>FIXED(EXP('WinBUGS output'!O3906),2)</f>
        <v>4.82</v>
      </c>
    </row>
    <row r="3908" spans="1:28" x14ac:dyDescent="0.25">
      <c r="A3908" s="15">
        <v>68</v>
      </c>
      <c r="B3908" s="15">
        <v>87</v>
      </c>
      <c r="C3908" s="5" t="str">
        <f>VLOOKUP(A3908,'WinBUGS output'!A:C,3,FALSE)</f>
        <v>Rational emotive behaviour therapy (REBT) individual</v>
      </c>
      <c r="D3908" s="5" t="str">
        <f>VLOOKUP(B3908,'WinBUGS output'!A:C,3,FALSE)</f>
        <v>Short-term psychodynamic psychotherapy individual + Any AD</v>
      </c>
      <c r="E3908" s="5" t="str">
        <f>FIXED('WinBUGS output'!N3907,2)</f>
        <v>0.83</v>
      </c>
      <c r="F3908" s="5" t="str">
        <f>FIXED('WinBUGS output'!M3907,2)</f>
        <v>-0.18</v>
      </c>
      <c r="G3908" s="5" t="str">
        <f>FIXED('WinBUGS output'!O3907,2)</f>
        <v>1.88</v>
      </c>
      <c r="H3908" s="38"/>
      <c r="I3908" s="38"/>
      <c r="J3908" s="38"/>
      <c r="X3908" s="5" t="str">
        <f t="shared" si="132"/>
        <v>Rational emotive behaviour therapy (REBT) individual</v>
      </c>
      <c r="Y3908" s="5" t="str">
        <f t="shared" si="133"/>
        <v>Short-term psychodynamic psychotherapy individual + Any AD</v>
      </c>
      <c r="Z3908" s="5" t="str">
        <f>FIXED(EXP('WinBUGS output'!N3907),2)</f>
        <v>2.30</v>
      </c>
      <c r="AA3908" s="5" t="str">
        <f>FIXED(EXP('WinBUGS output'!M3907),2)</f>
        <v>0.84</v>
      </c>
      <c r="AB3908" s="5" t="str">
        <f>FIXED(EXP('WinBUGS output'!O3907),2)</f>
        <v>6.57</v>
      </c>
    </row>
    <row r="3909" spans="1:28" x14ac:dyDescent="0.25">
      <c r="A3909" s="15">
        <v>68</v>
      </c>
      <c r="B3909" s="15">
        <v>88</v>
      </c>
      <c r="C3909" s="5" t="str">
        <f>VLOOKUP(A3909,'WinBUGS output'!A:C,3,FALSE)</f>
        <v>Rational emotive behaviour therapy (REBT) individual</v>
      </c>
      <c r="D3909" s="5" t="str">
        <f>VLOOKUP(B3909,'WinBUGS output'!A:C,3,FALSE)</f>
        <v>Short-term psychodynamic psychotherapy individual + any SSRI</v>
      </c>
      <c r="E3909" s="5" t="str">
        <f>FIXED('WinBUGS output'!N3908,2)</f>
        <v>0.82</v>
      </c>
      <c r="F3909" s="5" t="str">
        <f>FIXED('WinBUGS output'!M3908,2)</f>
        <v>-0.40</v>
      </c>
      <c r="G3909" s="5" t="str">
        <f>FIXED('WinBUGS output'!O3908,2)</f>
        <v>2.06</v>
      </c>
      <c r="H3909" s="38"/>
      <c r="I3909" s="38"/>
      <c r="J3909" s="38"/>
      <c r="X3909" s="5" t="str">
        <f t="shared" ref="X3909:X3972" si="134">C3909</f>
        <v>Rational emotive behaviour therapy (REBT) individual</v>
      </c>
      <c r="Y3909" s="5" t="str">
        <f t="shared" ref="Y3909:Y3972" si="135">D3909</f>
        <v>Short-term psychodynamic psychotherapy individual + any SSRI</v>
      </c>
      <c r="Z3909" s="5" t="str">
        <f>FIXED(EXP('WinBUGS output'!N3908),2)</f>
        <v>2.27</v>
      </c>
      <c r="AA3909" s="5" t="str">
        <f>FIXED(EXP('WinBUGS output'!M3908),2)</f>
        <v>0.67</v>
      </c>
      <c r="AB3909" s="5" t="str">
        <f>FIXED(EXP('WinBUGS output'!O3908),2)</f>
        <v>7.85</v>
      </c>
    </row>
    <row r="3910" spans="1:28" x14ac:dyDescent="0.25">
      <c r="A3910" s="15">
        <v>68</v>
      </c>
      <c r="B3910" s="15">
        <v>89</v>
      </c>
      <c r="C3910" s="5" t="str">
        <f>VLOOKUP(A3910,'WinBUGS output'!A:C,3,FALSE)</f>
        <v>Rational emotive behaviour therapy (REBT) individual</v>
      </c>
      <c r="D3910" s="5" t="str">
        <f>VLOOKUP(B3910,'WinBUGS output'!A:C,3,FALSE)</f>
        <v>CBT individual (over 15 sessions) + Pill placebo</v>
      </c>
      <c r="E3910" s="5" t="str">
        <f>FIXED('WinBUGS output'!N3909,2)</f>
        <v>-0.75</v>
      </c>
      <c r="F3910" s="5" t="str">
        <f>FIXED('WinBUGS output'!M3909,2)</f>
        <v>-2.18</v>
      </c>
      <c r="G3910" s="5" t="str">
        <f>FIXED('WinBUGS output'!O3909,2)</f>
        <v>0.57</v>
      </c>
      <c r="H3910" s="38"/>
      <c r="I3910" s="38"/>
      <c r="J3910" s="38"/>
      <c r="X3910" s="5" t="str">
        <f t="shared" si="134"/>
        <v>Rational emotive behaviour therapy (REBT) individual</v>
      </c>
      <c r="Y3910" s="5" t="str">
        <f t="shared" si="135"/>
        <v>CBT individual (over 15 sessions) + Pill placebo</v>
      </c>
      <c r="Z3910" s="5" t="str">
        <f>FIXED(EXP('WinBUGS output'!N3909),2)</f>
        <v>0.47</v>
      </c>
      <c r="AA3910" s="5" t="str">
        <f>FIXED(EXP('WinBUGS output'!M3909),2)</f>
        <v>0.11</v>
      </c>
      <c r="AB3910" s="5" t="str">
        <f>FIXED(EXP('WinBUGS output'!O3909),2)</f>
        <v>1.76</v>
      </c>
    </row>
    <row r="3911" spans="1:28" x14ac:dyDescent="0.25">
      <c r="A3911" s="15">
        <v>68</v>
      </c>
      <c r="B3911" s="15">
        <v>90</v>
      </c>
      <c r="C3911" s="5" t="str">
        <f>VLOOKUP(A3911,'WinBUGS output'!A:C,3,FALSE)</f>
        <v>Rational emotive behaviour therapy (REBT) individual</v>
      </c>
      <c r="D3911" s="5" t="str">
        <f>VLOOKUP(B3911,'WinBUGS output'!A:C,3,FALSE)</f>
        <v xml:space="preserve">Interpersonal psychotherapy (IPT) + Pill placebo </v>
      </c>
      <c r="E3911" s="5" t="str">
        <f>FIXED('WinBUGS output'!N3910,2)</f>
        <v>-0.59</v>
      </c>
      <c r="F3911" s="5" t="str">
        <f>FIXED('WinBUGS output'!M3910,2)</f>
        <v>-1.88</v>
      </c>
      <c r="G3911" s="5" t="str">
        <f>FIXED('WinBUGS output'!O3910,2)</f>
        <v>0.71</v>
      </c>
      <c r="H3911" s="38"/>
      <c r="I3911" s="38"/>
      <c r="J3911" s="38"/>
      <c r="X3911" s="5" t="str">
        <f t="shared" si="134"/>
        <v>Rational emotive behaviour therapy (REBT) individual</v>
      </c>
      <c r="Y3911" s="5" t="str">
        <f t="shared" si="135"/>
        <v xml:space="preserve">Interpersonal psychotherapy (IPT) + Pill placebo </v>
      </c>
      <c r="Z3911" s="5" t="str">
        <f>FIXED(EXP('WinBUGS output'!N3910),2)</f>
        <v>0.56</v>
      </c>
      <c r="AA3911" s="5" t="str">
        <f>FIXED(EXP('WinBUGS output'!M3910),2)</f>
        <v>0.15</v>
      </c>
      <c r="AB3911" s="5" t="str">
        <f>FIXED(EXP('WinBUGS output'!O3910),2)</f>
        <v>2.03</v>
      </c>
    </row>
    <row r="3912" spans="1:28" x14ac:dyDescent="0.25">
      <c r="A3912" s="15">
        <v>68</v>
      </c>
      <c r="B3912" s="15">
        <v>91</v>
      </c>
      <c r="C3912" s="5" t="str">
        <f>VLOOKUP(A3912,'WinBUGS output'!A:C,3,FALSE)</f>
        <v>Rational emotive behaviour therapy (REBT) individual</v>
      </c>
      <c r="D3912" s="5" t="str">
        <f>VLOOKUP(B3912,'WinBUGS output'!A:C,3,FALSE)</f>
        <v>Exercise + CBT individual (under 15 sessions)</v>
      </c>
      <c r="E3912" s="5" t="str">
        <f>FIXED('WinBUGS output'!N3911,2)</f>
        <v>-0.01</v>
      </c>
      <c r="F3912" s="5" t="str">
        <f>FIXED('WinBUGS output'!M3911,2)</f>
        <v>-1.20</v>
      </c>
      <c r="G3912" s="5" t="str">
        <f>FIXED('WinBUGS output'!O3911,2)</f>
        <v>1.14</v>
      </c>
      <c r="H3912" s="38"/>
      <c r="I3912" s="38"/>
      <c r="J3912" s="38"/>
      <c r="X3912" s="5" t="str">
        <f t="shared" si="134"/>
        <v>Rational emotive behaviour therapy (REBT) individual</v>
      </c>
      <c r="Y3912" s="5" t="str">
        <f t="shared" si="135"/>
        <v>Exercise + CBT individual (under 15 sessions)</v>
      </c>
      <c r="Z3912" s="5" t="str">
        <f>FIXED(EXP('WinBUGS output'!N3911),2)</f>
        <v>0.99</v>
      </c>
      <c r="AA3912" s="5" t="str">
        <f>FIXED(EXP('WinBUGS output'!M3911),2)</f>
        <v>0.30</v>
      </c>
      <c r="AB3912" s="5" t="str">
        <f>FIXED(EXP('WinBUGS output'!O3911),2)</f>
        <v>3.14</v>
      </c>
    </row>
    <row r="3913" spans="1:28" x14ac:dyDescent="0.25">
      <c r="A3913" s="15">
        <v>68</v>
      </c>
      <c r="B3913" s="15">
        <v>92</v>
      </c>
      <c r="C3913" s="5" t="str">
        <f>VLOOKUP(A3913,'WinBUGS output'!A:C,3,FALSE)</f>
        <v>Rational emotive behaviour therapy (REBT) individual</v>
      </c>
      <c r="D3913" s="5" t="str">
        <f>VLOOKUP(B3913,'WinBUGS output'!A:C,3,FALSE)</f>
        <v>Exercise + Sertraline</v>
      </c>
      <c r="E3913" s="5" t="str">
        <f>FIXED('WinBUGS output'!N3912,2)</f>
        <v>0.11</v>
      </c>
      <c r="F3913" s="5" t="str">
        <f>FIXED('WinBUGS output'!M3912,2)</f>
        <v>-0.83</v>
      </c>
      <c r="G3913" s="5" t="str">
        <f>FIXED('WinBUGS output'!O3912,2)</f>
        <v>1.08</v>
      </c>
      <c r="H3913" s="38"/>
      <c r="I3913" s="38"/>
      <c r="J3913" s="38"/>
      <c r="X3913" s="5" t="str">
        <f t="shared" si="134"/>
        <v>Rational emotive behaviour therapy (REBT) individual</v>
      </c>
      <c r="Y3913" s="5" t="str">
        <f t="shared" si="135"/>
        <v>Exercise + Sertraline</v>
      </c>
      <c r="Z3913" s="5" t="str">
        <f>FIXED(EXP('WinBUGS output'!N3912),2)</f>
        <v>1.11</v>
      </c>
      <c r="AA3913" s="5" t="str">
        <f>FIXED(EXP('WinBUGS output'!M3912),2)</f>
        <v>0.44</v>
      </c>
      <c r="AB3913" s="5" t="str">
        <f>FIXED(EXP('WinBUGS output'!O3912),2)</f>
        <v>2.95</v>
      </c>
    </row>
    <row r="3914" spans="1:28" x14ac:dyDescent="0.25">
      <c r="A3914" s="15">
        <v>69</v>
      </c>
      <c r="B3914" s="15">
        <v>70</v>
      </c>
      <c r="C3914" s="5" t="str">
        <f>VLOOKUP(A3914,'WinBUGS output'!A:C,3,FALSE)</f>
        <v>Third-wave cognitive therapy individual</v>
      </c>
      <c r="D3914" s="5" t="str">
        <f>VLOOKUP(B3914,'WinBUGS output'!A:C,3,FALSE)</f>
        <v>Third-wave cognitive therapy individual + TAU</v>
      </c>
      <c r="E3914" s="5" t="str">
        <f>FIXED('WinBUGS output'!N3913,2)</f>
        <v>0.02</v>
      </c>
      <c r="F3914" s="5" t="str">
        <f>FIXED('WinBUGS output'!M3913,2)</f>
        <v>-0.70</v>
      </c>
      <c r="G3914" s="5" t="str">
        <f>FIXED('WinBUGS output'!O3913,2)</f>
        <v>0.78</v>
      </c>
      <c r="H3914" s="38"/>
      <c r="I3914" s="38"/>
      <c r="J3914" s="38"/>
      <c r="X3914" s="5" t="str">
        <f t="shared" si="134"/>
        <v>Third-wave cognitive therapy individual</v>
      </c>
      <c r="Y3914" s="5" t="str">
        <f t="shared" si="135"/>
        <v>Third-wave cognitive therapy individual + TAU</v>
      </c>
      <c r="Z3914" s="5" t="str">
        <f>FIXED(EXP('WinBUGS output'!N3913),2)</f>
        <v>1.02</v>
      </c>
      <c r="AA3914" s="5" t="str">
        <f>FIXED(EXP('WinBUGS output'!M3913),2)</f>
        <v>0.50</v>
      </c>
      <c r="AB3914" s="5" t="str">
        <f>FIXED(EXP('WinBUGS output'!O3913),2)</f>
        <v>2.18</v>
      </c>
    </row>
    <row r="3915" spans="1:28" x14ac:dyDescent="0.25">
      <c r="A3915" s="15">
        <v>69</v>
      </c>
      <c r="B3915" s="15">
        <v>71</v>
      </c>
      <c r="C3915" s="5" t="str">
        <f>VLOOKUP(A3915,'WinBUGS output'!A:C,3,FALSE)</f>
        <v>Third-wave cognitive therapy individual</v>
      </c>
      <c r="D3915" s="5" t="str">
        <f>VLOOKUP(B3915,'WinBUGS output'!A:C,3,FALSE)</f>
        <v>CBT group (under 15 sessions)</v>
      </c>
      <c r="E3915" s="5" t="str">
        <f>FIXED('WinBUGS output'!N3914,2)</f>
        <v>0.30</v>
      </c>
      <c r="F3915" s="5" t="str">
        <f>FIXED('WinBUGS output'!M3914,2)</f>
        <v>-0.48</v>
      </c>
      <c r="G3915" s="5" t="str">
        <f>FIXED('WinBUGS output'!O3914,2)</f>
        <v>1.15</v>
      </c>
      <c r="H3915" s="38"/>
      <c r="I3915" s="38"/>
      <c r="J3915" s="38"/>
      <c r="X3915" s="5" t="str">
        <f t="shared" si="134"/>
        <v>Third-wave cognitive therapy individual</v>
      </c>
      <c r="Y3915" s="5" t="str">
        <f t="shared" si="135"/>
        <v>CBT group (under 15 sessions)</v>
      </c>
      <c r="Z3915" s="5" t="str">
        <f>FIXED(EXP('WinBUGS output'!N3914),2)</f>
        <v>1.35</v>
      </c>
      <c r="AA3915" s="5" t="str">
        <f>FIXED(EXP('WinBUGS output'!M3914),2)</f>
        <v>0.62</v>
      </c>
      <c r="AB3915" s="5" t="str">
        <f>FIXED(EXP('WinBUGS output'!O3914),2)</f>
        <v>3.15</v>
      </c>
    </row>
    <row r="3916" spans="1:28" x14ac:dyDescent="0.25">
      <c r="A3916" s="15">
        <v>69</v>
      </c>
      <c r="B3916" s="15">
        <v>72</v>
      </c>
      <c r="C3916" s="5" t="str">
        <f>VLOOKUP(A3916,'WinBUGS output'!A:C,3,FALSE)</f>
        <v>Third-wave cognitive therapy individual</v>
      </c>
      <c r="D3916" s="5" t="str">
        <f>VLOOKUP(B3916,'WinBUGS output'!A:C,3,FALSE)</f>
        <v>CBT group (under 15 sessions) + TAU</v>
      </c>
      <c r="E3916" s="5" t="str">
        <f>FIXED('WinBUGS output'!N3915,2)</f>
        <v>-0.39</v>
      </c>
      <c r="F3916" s="5" t="str">
        <f>FIXED('WinBUGS output'!M3915,2)</f>
        <v>-1.49</v>
      </c>
      <c r="G3916" s="5" t="str">
        <f>FIXED('WinBUGS output'!O3915,2)</f>
        <v>0.58</v>
      </c>
      <c r="H3916" s="38"/>
      <c r="I3916" s="38"/>
      <c r="J3916" s="38"/>
      <c r="X3916" s="5" t="str">
        <f t="shared" si="134"/>
        <v>Third-wave cognitive therapy individual</v>
      </c>
      <c r="Y3916" s="5" t="str">
        <f t="shared" si="135"/>
        <v>CBT group (under 15 sessions) + TAU</v>
      </c>
      <c r="Z3916" s="5" t="str">
        <f>FIXED(EXP('WinBUGS output'!N3915),2)</f>
        <v>0.67</v>
      </c>
      <c r="AA3916" s="5" t="str">
        <f>FIXED(EXP('WinBUGS output'!M3915),2)</f>
        <v>0.23</v>
      </c>
      <c r="AB3916" s="5" t="str">
        <f>FIXED(EXP('WinBUGS output'!O3915),2)</f>
        <v>1.79</v>
      </c>
    </row>
    <row r="3917" spans="1:28" x14ac:dyDescent="0.25">
      <c r="A3917" s="15">
        <v>69</v>
      </c>
      <c r="B3917" s="15">
        <v>73</v>
      </c>
      <c r="C3917" s="5" t="str">
        <f>VLOOKUP(A3917,'WinBUGS output'!A:C,3,FALSE)</f>
        <v>Third-wave cognitive therapy individual</v>
      </c>
      <c r="D3917" s="5" t="str">
        <f>VLOOKUP(B3917,'WinBUGS output'!A:C,3,FALSE)</f>
        <v>CBT group (over 15 sessions)</v>
      </c>
      <c r="E3917" s="5" t="str">
        <f>FIXED('WinBUGS output'!N3916,2)</f>
        <v>0.13</v>
      </c>
      <c r="F3917" s="5" t="str">
        <f>FIXED('WinBUGS output'!M3916,2)</f>
        <v>-0.81</v>
      </c>
      <c r="G3917" s="5" t="str">
        <f>FIXED('WinBUGS output'!O3916,2)</f>
        <v>1.09</v>
      </c>
      <c r="H3917" s="38"/>
      <c r="I3917" s="38"/>
      <c r="J3917" s="38"/>
      <c r="X3917" s="5" t="str">
        <f t="shared" si="134"/>
        <v>Third-wave cognitive therapy individual</v>
      </c>
      <c r="Y3917" s="5" t="str">
        <f t="shared" si="135"/>
        <v>CBT group (over 15 sessions)</v>
      </c>
      <c r="Z3917" s="5" t="str">
        <f>FIXED(EXP('WinBUGS output'!N3916),2)</f>
        <v>1.14</v>
      </c>
      <c r="AA3917" s="5" t="str">
        <f>FIXED(EXP('WinBUGS output'!M3916),2)</f>
        <v>0.45</v>
      </c>
      <c r="AB3917" s="5" t="str">
        <f>FIXED(EXP('WinBUGS output'!O3916),2)</f>
        <v>2.98</v>
      </c>
    </row>
    <row r="3918" spans="1:28" x14ac:dyDescent="0.25">
      <c r="A3918" s="15">
        <v>69</v>
      </c>
      <c r="B3918" s="15">
        <v>74</v>
      </c>
      <c r="C3918" s="5" t="str">
        <f>VLOOKUP(A3918,'WinBUGS output'!A:C,3,FALSE)</f>
        <v>Third-wave cognitive therapy individual</v>
      </c>
      <c r="D3918" s="5" t="str">
        <f>VLOOKUP(B3918,'WinBUGS output'!A:C,3,FALSE)</f>
        <v>Coping with Depression course (group)</v>
      </c>
      <c r="E3918" s="5" t="str">
        <f>FIXED('WinBUGS output'!N3917,2)</f>
        <v>0.17</v>
      </c>
      <c r="F3918" s="5" t="str">
        <f>FIXED('WinBUGS output'!M3917,2)</f>
        <v>-0.68</v>
      </c>
      <c r="G3918" s="5" t="str">
        <f>FIXED('WinBUGS output'!O3917,2)</f>
        <v>1.05</v>
      </c>
      <c r="H3918" s="38"/>
      <c r="I3918" s="38"/>
      <c r="J3918" s="38"/>
      <c r="X3918" s="5" t="str">
        <f t="shared" si="134"/>
        <v>Third-wave cognitive therapy individual</v>
      </c>
      <c r="Y3918" s="5" t="str">
        <f t="shared" si="135"/>
        <v>Coping with Depression course (group)</v>
      </c>
      <c r="Z3918" s="5" t="str">
        <f>FIXED(EXP('WinBUGS output'!N3917),2)</f>
        <v>1.18</v>
      </c>
      <c r="AA3918" s="5" t="str">
        <f>FIXED(EXP('WinBUGS output'!M3917),2)</f>
        <v>0.51</v>
      </c>
      <c r="AB3918" s="5" t="str">
        <f>FIXED(EXP('WinBUGS output'!O3917),2)</f>
        <v>2.85</v>
      </c>
    </row>
    <row r="3919" spans="1:28" x14ac:dyDescent="0.25">
      <c r="A3919" s="15">
        <v>69</v>
      </c>
      <c r="B3919" s="15">
        <v>75</v>
      </c>
      <c r="C3919" s="5" t="str">
        <f>VLOOKUP(A3919,'WinBUGS output'!A:C,3,FALSE)</f>
        <v>Third-wave cognitive therapy individual</v>
      </c>
      <c r="D3919" s="5" t="str">
        <f>VLOOKUP(B3919,'WinBUGS output'!A:C,3,FALSE)</f>
        <v>Coping with Depression course (group) + TAU</v>
      </c>
      <c r="E3919" s="5" t="str">
        <f>FIXED('WinBUGS output'!N3918,2)</f>
        <v>0.45</v>
      </c>
      <c r="F3919" s="5" t="str">
        <f>FIXED('WinBUGS output'!M3918,2)</f>
        <v>-0.43</v>
      </c>
      <c r="G3919" s="5" t="str">
        <f>FIXED('WinBUGS output'!O3918,2)</f>
        <v>1.44</v>
      </c>
      <c r="H3919" s="38"/>
      <c r="I3919" s="38"/>
      <c r="J3919" s="38"/>
      <c r="X3919" s="5" t="str">
        <f t="shared" si="134"/>
        <v>Third-wave cognitive therapy individual</v>
      </c>
      <c r="Y3919" s="5" t="str">
        <f t="shared" si="135"/>
        <v>Coping with Depression course (group) + TAU</v>
      </c>
      <c r="Z3919" s="5" t="str">
        <f>FIXED(EXP('WinBUGS output'!N3918),2)</f>
        <v>1.56</v>
      </c>
      <c r="AA3919" s="5" t="str">
        <f>FIXED(EXP('WinBUGS output'!M3918),2)</f>
        <v>0.65</v>
      </c>
      <c r="AB3919" s="5" t="str">
        <f>FIXED(EXP('WinBUGS output'!O3918),2)</f>
        <v>4.24</v>
      </c>
    </row>
    <row r="3920" spans="1:28" x14ac:dyDescent="0.25">
      <c r="A3920" s="15">
        <v>69</v>
      </c>
      <c r="B3920" s="15">
        <v>76</v>
      </c>
      <c r="C3920" s="5" t="str">
        <f>VLOOKUP(A3920,'WinBUGS output'!A:C,3,FALSE)</f>
        <v>Third-wave cognitive therapy individual</v>
      </c>
      <c r="D3920" s="5" t="str">
        <f>VLOOKUP(B3920,'WinBUGS output'!A:C,3,FALSE)</f>
        <v>Rational emotive behaviour therapy (REBT) group</v>
      </c>
      <c r="E3920" s="5" t="str">
        <f>FIXED('WinBUGS output'!N3919,2)</f>
        <v>-0.10</v>
      </c>
      <c r="F3920" s="5" t="str">
        <f>FIXED('WinBUGS output'!M3919,2)</f>
        <v>-1.26</v>
      </c>
      <c r="G3920" s="5" t="str">
        <f>FIXED('WinBUGS output'!O3919,2)</f>
        <v>0.90</v>
      </c>
      <c r="H3920" s="38"/>
      <c r="I3920" s="38"/>
      <c r="J3920" s="38"/>
      <c r="X3920" s="5" t="str">
        <f t="shared" si="134"/>
        <v>Third-wave cognitive therapy individual</v>
      </c>
      <c r="Y3920" s="5" t="str">
        <f t="shared" si="135"/>
        <v>Rational emotive behaviour therapy (REBT) group</v>
      </c>
      <c r="Z3920" s="5" t="str">
        <f>FIXED(EXP('WinBUGS output'!N3919),2)</f>
        <v>0.90</v>
      </c>
      <c r="AA3920" s="5" t="str">
        <f>FIXED(EXP('WinBUGS output'!M3919),2)</f>
        <v>0.28</v>
      </c>
      <c r="AB3920" s="5" t="str">
        <f>FIXED(EXP('WinBUGS output'!O3919),2)</f>
        <v>2.47</v>
      </c>
    </row>
    <row r="3921" spans="1:28" x14ac:dyDescent="0.25">
      <c r="A3921" s="15">
        <v>69</v>
      </c>
      <c r="B3921" s="15">
        <v>77</v>
      </c>
      <c r="C3921" s="5" t="str">
        <f>VLOOKUP(A3921,'WinBUGS output'!A:C,3,FALSE)</f>
        <v>Third-wave cognitive therapy individual</v>
      </c>
      <c r="D3921" s="5" t="str">
        <f>VLOOKUP(B3921,'WinBUGS output'!A:C,3,FALSE)</f>
        <v>Third-wave cognitive therapy group</v>
      </c>
      <c r="E3921" s="5" t="str">
        <f>FIXED('WinBUGS output'!N3920,2)</f>
        <v>0.33</v>
      </c>
      <c r="F3921" s="5" t="str">
        <f>FIXED('WinBUGS output'!M3920,2)</f>
        <v>-0.58</v>
      </c>
      <c r="G3921" s="5" t="str">
        <f>FIXED('WinBUGS output'!O3920,2)</f>
        <v>1.32</v>
      </c>
      <c r="H3921" s="38"/>
      <c r="I3921" s="38"/>
      <c r="J3921" s="38"/>
      <c r="X3921" s="5" t="str">
        <f t="shared" si="134"/>
        <v>Third-wave cognitive therapy individual</v>
      </c>
      <c r="Y3921" s="5" t="str">
        <f t="shared" si="135"/>
        <v>Third-wave cognitive therapy group</v>
      </c>
      <c r="Z3921" s="5" t="str">
        <f>FIXED(EXP('WinBUGS output'!N3920),2)</f>
        <v>1.39</v>
      </c>
      <c r="AA3921" s="5" t="str">
        <f>FIXED(EXP('WinBUGS output'!M3920),2)</f>
        <v>0.56</v>
      </c>
      <c r="AB3921" s="5" t="str">
        <f>FIXED(EXP('WinBUGS output'!O3920),2)</f>
        <v>3.74</v>
      </c>
    </row>
    <row r="3922" spans="1:28" x14ac:dyDescent="0.25">
      <c r="A3922" s="15">
        <v>69</v>
      </c>
      <c r="B3922" s="15">
        <v>78</v>
      </c>
      <c r="C3922" s="5" t="str">
        <f>VLOOKUP(A3922,'WinBUGS output'!A:C,3,FALSE)</f>
        <v>Third-wave cognitive therapy individual</v>
      </c>
      <c r="D3922" s="5" t="str">
        <f>VLOOKUP(B3922,'WinBUGS output'!A:C,3,FALSE)</f>
        <v>Third-wave cognitive therapy group + TAU</v>
      </c>
      <c r="E3922" s="5" t="str">
        <f>FIXED('WinBUGS output'!N3921,2)</f>
        <v>0.00</v>
      </c>
      <c r="F3922" s="5" t="str">
        <f>FIXED('WinBUGS output'!M3921,2)</f>
        <v>-1.06</v>
      </c>
      <c r="G3922" s="5" t="str">
        <f>FIXED('WinBUGS output'!O3921,2)</f>
        <v>1.01</v>
      </c>
      <c r="H3922" s="38"/>
      <c r="I3922" s="38"/>
      <c r="J3922" s="38"/>
      <c r="X3922" s="5" t="str">
        <f t="shared" si="134"/>
        <v>Third-wave cognitive therapy individual</v>
      </c>
      <c r="Y3922" s="5" t="str">
        <f t="shared" si="135"/>
        <v>Third-wave cognitive therapy group + TAU</v>
      </c>
      <c r="Z3922" s="5" t="str">
        <f>FIXED(EXP('WinBUGS output'!N3921),2)</f>
        <v>1.00</v>
      </c>
      <c r="AA3922" s="5" t="str">
        <f>FIXED(EXP('WinBUGS output'!M3921),2)</f>
        <v>0.35</v>
      </c>
      <c r="AB3922" s="5" t="str">
        <f>FIXED(EXP('WinBUGS output'!O3921),2)</f>
        <v>2.74</v>
      </c>
    </row>
    <row r="3923" spans="1:28" x14ac:dyDescent="0.25">
      <c r="A3923" s="15">
        <v>69</v>
      </c>
      <c r="B3923" s="15">
        <v>79</v>
      </c>
      <c r="C3923" s="5" t="str">
        <f>VLOOKUP(A3923,'WinBUGS output'!A:C,3,FALSE)</f>
        <v>Third-wave cognitive therapy individual</v>
      </c>
      <c r="D3923" s="5" t="str">
        <f>VLOOKUP(B3923,'WinBUGS output'!A:C,3,FALSE)</f>
        <v>CBT individual (over 15 sessions) + any AD</v>
      </c>
      <c r="E3923" s="5" t="str">
        <f>FIXED('WinBUGS output'!N3922,2)</f>
        <v>0.55</v>
      </c>
      <c r="F3923" s="5" t="str">
        <f>FIXED('WinBUGS output'!M3922,2)</f>
        <v>-0.52</v>
      </c>
      <c r="G3923" s="5" t="str">
        <f>FIXED('WinBUGS output'!O3922,2)</f>
        <v>1.72</v>
      </c>
      <c r="H3923" s="38"/>
      <c r="I3923" s="38"/>
      <c r="J3923" s="38"/>
      <c r="X3923" s="5" t="str">
        <f t="shared" si="134"/>
        <v>Third-wave cognitive therapy individual</v>
      </c>
      <c r="Y3923" s="5" t="str">
        <f t="shared" si="135"/>
        <v>CBT individual (over 15 sessions) + any AD</v>
      </c>
      <c r="Z3923" s="5" t="str">
        <f>FIXED(EXP('WinBUGS output'!N3922),2)</f>
        <v>1.73</v>
      </c>
      <c r="AA3923" s="5" t="str">
        <f>FIXED(EXP('WinBUGS output'!M3922),2)</f>
        <v>0.59</v>
      </c>
      <c r="AB3923" s="5" t="str">
        <f>FIXED(EXP('WinBUGS output'!O3922),2)</f>
        <v>5.58</v>
      </c>
    </row>
    <row r="3924" spans="1:28" x14ac:dyDescent="0.25">
      <c r="A3924" s="15">
        <v>69</v>
      </c>
      <c r="B3924" s="15">
        <v>80</v>
      </c>
      <c r="C3924" s="5" t="str">
        <f>VLOOKUP(A3924,'WinBUGS output'!A:C,3,FALSE)</f>
        <v>Third-wave cognitive therapy individual</v>
      </c>
      <c r="D3924" s="5" t="str">
        <f>VLOOKUP(B3924,'WinBUGS output'!A:C,3,FALSE)</f>
        <v>CBT individual (over 15 sessions) + any TCA</v>
      </c>
      <c r="E3924" s="5" t="str">
        <f>FIXED('WinBUGS output'!N3923,2)</f>
        <v>0.46</v>
      </c>
      <c r="F3924" s="5" t="str">
        <f>FIXED('WinBUGS output'!M3923,2)</f>
        <v>-0.47</v>
      </c>
      <c r="G3924" s="5" t="str">
        <f>FIXED('WinBUGS output'!O3923,2)</f>
        <v>1.40</v>
      </c>
      <c r="H3924" s="38"/>
      <c r="I3924" s="38"/>
      <c r="J3924" s="38"/>
      <c r="X3924" s="5" t="str">
        <f t="shared" si="134"/>
        <v>Third-wave cognitive therapy individual</v>
      </c>
      <c r="Y3924" s="5" t="str">
        <f t="shared" si="135"/>
        <v>CBT individual (over 15 sessions) + any TCA</v>
      </c>
      <c r="Z3924" s="5" t="str">
        <f>FIXED(EXP('WinBUGS output'!N3923),2)</f>
        <v>1.58</v>
      </c>
      <c r="AA3924" s="5" t="str">
        <f>FIXED(EXP('WinBUGS output'!M3923),2)</f>
        <v>0.62</v>
      </c>
      <c r="AB3924" s="5" t="str">
        <f>FIXED(EXP('WinBUGS output'!O3923),2)</f>
        <v>4.07</v>
      </c>
    </row>
    <row r="3925" spans="1:28" x14ac:dyDescent="0.25">
      <c r="A3925" s="15">
        <v>69</v>
      </c>
      <c r="B3925" s="15">
        <v>81</v>
      </c>
      <c r="C3925" s="5" t="str">
        <f>VLOOKUP(A3925,'WinBUGS output'!A:C,3,FALSE)</f>
        <v>Third-wave cognitive therapy individual</v>
      </c>
      <c r="D3925" s="5" t="str">
        <f>VLOOKUP(B3925,'WinBUGS output'!A:C,3,FALSE)</f>
        <v>CBT individual (over 15 sessions) + imipramine</v>
      </c>
      <c r="E3925" s="5" t="str">
        <f>FIXED('WinBUGS output'!N3924,2)</f>
        <v>0.44</v>
      </c>
      <c r="F3925" s="5" t="str">
        <f>FIXED('WinBUGS output'!M3924,2)</f>
        <v>-0.57</v>
      </c>
      <c r="G3925" s="5" t="str">
        <f>FIXED('WinBUGS output'!O3924,2)</f>
        <v>1.45</v>
      </c>
      <c r="H3925" s="38"/>
      <c r="I3925" s="38"/>
      <c r="J3925" s="38"/>
      <c r="X3925" s="5" t="str">
        <f t="shared" si="134"/>
        <v>Third-wave cognitive therapy individual</v>
      </c>
      <c r="Y3925" s="5" t="str">
        <f t="shared" si="135"/>
        <v>CBT individual (over 15 sessions) + imipramine</v>
      </c>
      <c r="Z3925" s="5" t="str">
        <f>FIXED(EXP('WinBUGS output'!N3924),2)</f>
        <v>1.55</v>
      </c>
      <c r="AA3925" s="5" t="str">
        <f>FIXED(EXP('WinBUGS output'!M3924),2)</f>
        <v>0.57</v>
      </c>
      <c r="AB3925" s="5" t="str">
        <f>FIXED(EXP('WinBUGS output'!O3924),2)</f>
        <v>4.28</v>
      </c>
    </row>
    <row r="3926" spans="1:28" x14ac:dyDescent="0.25">
      <c r="A3926" s="15">
        <v>69</v>
      </c>
      <c r="B3926" s="15">
        <v>82</v>
      </c>
      <c r="C3926" s="5" t="str">
        <f>VLOOKUP(A3926,'WinBUGS output'!A:C,3,FALSE)</f>
        <v>Third-wave cognitive therapy individual</v>
      </c>
      <c r="D3926" s="5" t="str">
        <f>VLOOKUP(B3926,'WinBUGS output'!A:C,3,FALSE)</f>
        <v>CBT group (under 15 sessions) + imipramine</v>
      </c>
      <c r="E3926" s="5" t="str">
        <f>FIXED('WinBUGS output'!N3925,2)</f>
        <v>1.31</v>
      </c>
      <c r="F3926" s="5" t="str">
        <f>FIXED('WinBUGS output'!M3925,2)</f>
        <v>-0.22</v>
      </c>
      <c r="G3926" s="5" t="str">
        <f>FIXED('WinBUGS output'!O3925,2)</f>
        <v>2.86</v>
      </c>
      <c r="H3926" s="38"/>
      <c r="I3926" s="38"/>
      <c r="J3926" s="38"/>
      <c r="X3926" s="5" t="str">
        <f t="shared" si="134"/>
        <v>Third-wave cognitive therapy individual</v>
      </c>
      <c r="Y3926" s="5" t="str">
        <f t="shared" si="135"/>
        <v>CBT group (under 15 sessions) + imipramine</v>
      </c>
      <c r="Z3926" s="5" t="str">
        <f>FIXED(EXP('WinBUGS output'!N3925),2)</f>
        <v>3.69</v>
      </c>
      <c r="AA3926" s="5" t="str">
        <f>FIXED(EXP('WinBUGS output'!M3925),2)</f>
        <v>0.80</v>
      </c>
      <c r="AB3926" s="5" t="str">
        <f>FIXED(EXP('WinBUGS output'!O3925),2)</f>
        <v>17.48</v>
      </c>
    </row>
    <row r="3927" spans="1:28" x14ac:dyDescent="0.25">
      <c r="A3927" s="15">
        <v>69</v>
      </c>
      <c r="B3927" s="15">
        <v>83</v>
      </c>
      <c r="C3927" s="5" t="str">
        <f>VLOOKUP(A3927,'WinBUGS output'!A:C,3,FALSE)</f>
        <v>Third-wave cognitive therapy individual</v>
      </c>
      <c r="D3927" s="5" t="str">
        <f>VLOOKUP(B3927,'WinBUGS output'!A:C,3,FALSE)</f>
        <v>Problem solving individual + any SSRI</v>
      </c>
      <c r="E3927" s="5" t="str">
        <f>FIXED('WinBUGS output'!N3926,2)</f>
        <v>-0.36</v>
      </c>
      <c r="F3927" s="5" t="str">
        <f>FIXED('WinBUGS output'!M3926,2)</f>
        <v>-1.84</v>
      </c>
      <c r="G3927" s="5" t="str">
        <f>FIXED('WinBUGS output'!O3926,2)</f>
        <v>1.06</v>
      </c>
      <c r="H3927" s="38"/>
      <c r="I3927" s="38"/>
      <c r="J3927" s="38"/>
      <c r="X3927" s="5" t="str">
        <f t="shared" si="134"/>
        <v>Third-wave cognitive therapy individual</v>
      </c>
      <c r="Y3927" s="5" t="str">
        <f t="shared" si="135"/>
        <v>Problem solving individual + any SSRI</v>
      </c>
      <c r="Z3927" s="5" t="str">
        <f>FIXED(EXP('WinBUGS output'!N3926),2)</f>
        <v>0.70</v>
      </c>
      <c r="AA3927" s="5" t="str">
        <f>FIXED(EXP('WinBUGS output'!M3926),2)</f>
        <v>0.16</v>
      </c>
      <c r="AB3927" s="5" t="str">
        <f>FIXED(EXP('WinBUGS output'!O3926),2)</f>
        <v>2.90</v>
      </c>
    </row>
    <row r="3928" spans="1:28" x14ac:dyDescent="0.25">
      <c r="A3928" s="15">
        <v>69</v>
      </c>
      <c r="B3928" s="15">
        <v>84</v>
      </c>
      <c r="C3928" s="5" t="str">
        <f>VLOOKUP(A3928,'WinBUGS output'!A:C,3,FALSE)</f>
        <v>Third-wave cognitive therapy individual</v>
      </c>
      <c r="D3928" s="5" t="str">
        <f>VLOOKUP(B3928,'WinBUGS output'!A:C,3,FALSE)</f>
        <v>Supportive psychotherapy + any SSRI</v>
      </c>
      <c r="E3928" s="5" t="str">
        <f>FIXED('WinBUGS output'!N3927,2)</f>
        <v>0.37</v>
      </c>
      <c r="F3928" s="5" t="str">
        <f>FIXED('WinBUGS output'!M3927,2)</f>
        <v>-1.53</v>
      </c>
      <c r="G3928" s="5" t="str">
        <f>FIXED('WinBUGS output'!O3927,2)</f>
        <v>2.28</v>
      </c>
      <c r="H3928" s="38"/>
      <c r="I3928" s="38"/>
      <c r="J3928" s="38"/>
      <c r="X3928" s="5" t="str">
        <f t="shared" si="134"/>
        <v>Third-wave cognitive therapy individual</v>
      </c>
      <c r="Y3928" s="5" t="str">
        <f t="shared" si="135"/>
        <v>Supportive psychotherapy + any SSRI</v>
      </c>
      <c r="Z3928" s="5" t="str">
        <f>FIXED(EXP('WinBUGS output'!N3927),2)</f>
        <v>1.45</v>
      </c>
      <c r="AA3928" s="5" t="str">
        <f>FIXED(EXP('WinBUGS output'!M3927),2)</f>
        <v>0.22</v>
      </c>
      <c r="AB3928" s="5" t="str">
        <f>FIXED(EXP('WinBUGS output'!O3927),2)</f>
        <v>9.77</v>
      </c>
    </row>
    <row r="3929" spans="1:28" x14ac:dyDescent="0.25">
      <c r="A3929" s="15">
        <v>69</v>
      </c>
      <c r="B3929" s="15">
        <v>85</v>
      </c>
      <c r="C3929" s="5" t="str">
        <f>VLOOKUP(A3929,'WinBUGS output'!A:C,3,FALSE)</f>
        <v>Third-wave cognitive therapy individual</v>
      </c>
      <c r="D3929" s="5" t="str">
        <f>VLOOKUP(B3929,'WinBUGS output'!A:C,3,FALSE)</f>
        <v>Interpersonal psychotherapy (IPT) + any AD</v>
      </c>
      <c r="E3929" s="5" t="str">
        <f>FIXED('WinBUGS output'!N3928,2)</f>
        <v>0.23</v>
      </c>
      <c r="F3929" s="5" t="str">
        <f>FIXED('WinBUGS output'!M3928,2)</f>
        <v>-1.09</v>
      </c>
      <c r="G3929" s="5" t="str">
        <f>FIXED('WinBUGS output'!O3928,2)</f>
        <v>1.55</v>
      </c>
      <c r="H3929" s="38"/>
      <c r="I3929" s="38"/>
      <c r="J3929" s="38"/>
      <c r="X3929" s="5" t="str">
        <f t="shared" si="134"/>
        <v>Third-wave cognitive therapy individual</v>
      </c>
      <c r="Y3929" s="5" t="str">
        <f t="shared" si="135"/>
        <v>Interpersonal psychotherapy (IPT) + any AD</v>
      </c>
      <c r="Z3929" s="5" t="str">
        <f>FIXED(EXP('WinBUGS output'!N3928),2)</f>
        <v>1.26</v>
      </c>
      <c r="AA3929" s="5" t="str">
        <f>FIXED(EXP('WinBUGS output'!M3928),2)</f>
        <v>0.34</v>
      </c>
      <c r="AB3929" s="5" t="str">
        <f>FIXED(EXP('WinBUGS output'!O3928),2)</f>
        <v>4.70</v>
      </c>
    </row>
    <row r="3930" spans="1:28" x14ac:dyDescent="0.25">
      <c r="A3930" s="15">
        <v>69</v>
      </c>
      <c r="B3930" s="15">
        <v>86</v>
      </c>
      <c r="C3930" s="5" t="str">
        <f>VLOOKUP(A3930,'WinBUGS output'!A:C,3,FALSE)</f>
        <v>Third-wave cognitive therapy individual</v>
      </c>
      <c r="D3930" s="5" t="str">
        <f>VLOOKUP(B3930,'WinBUGS output'!A:C,3,FALSE)</f>
        <v>Interpersonal psychotherapy (IPT) + imipramine</v>
      </c>
      <c r="E3930" s="5" t="str">
        <f>FIXED('WinBUGS output'!N3929,2)</f>
        <v>0.12</v>
      </c>
      <c r="F3930" s="5" t="str">
        <f>FIXED('WinBUGS output'!M3929,2)</f>
        <v>-1.34</v>
      </c>
      <c r="G3930" s="5" t="str">
        <f>FIXED('WinBUGS output'!O3929,2)</f>
        <v>1.56</v>
      </c>
      <c r="H3930" s="38"/>
      <c r="I3930" s="38"/>
      <c r="J3930" s="38"/>
      <c r="X3930" s="5" t="str">
        <f t="shared" si="134"/>
        <v>Third-wave cognitive therapy individual</v>
      </c>
      <c r="Y3930" s="5" t="str">
        <f t="shared" si="135"/>
        <v>Interpersonal psychotherapy (IPT) + imipramine</v>
      </c>
      <c r="Z3930" s="5" t="str">
        <f>FIXED(EXP('WinBUGS output'!N3929),2)</f>
        <v>1.13</v>
      </c>
      <c r="AA3930" s="5" t="str">
        <f>FIXED(EXP('WinBUGS output'!M3929),2)</f>
        <v>0.26</v>
      </c>
      <c r="AB3930" s="5" t="str">
        <f>FIXED(EXP('WinBUGS output'!O3929),2)</f>
        <v>4.78</v>
      </c>
    </row>
    <row r="3931" spans="1:28" x14ac:dyDescent="0.25">
      <c r="A3931" s="15">
        <v>69</v>
      </c>
      <c r="B3931" s="15">
        <v>87</v>
      </c>
      <c r="C3931" s="5" t="str">
        <f>VLOOKUP(A3931,'WinBUGS output'!A:C,3,FALSE)</f>
        <v>Third-wave cognitive therapy individual</v>
      </c>
      <c r="D3931" s="5" t="str">
        <f>VLOOKUP(B3931,'WinBUGS output'!A:C,3,FALSE)</f>
        <v>Short-term psychodynamic psychotherapy individual + Any AD</v>
      </c>
      <c r="E3931" s="5" t="str">
        <f>FIXED('WinBUGS output'!N3930,2)</f>
        <v>0.87</v>
      </c>
      <c r="F3931" s="5" t="str">
        <f>FIXED('WinBUGS output'!M3930,2)</f>
        <v>-0.07</v>
      </c>
      <c r="G3931" s="5" t="str">
        <f>FIXED('WinBUGS output'!O3930,2)</f>
        <v>1.85</v>
      </c>
      <c r="H3931" s="38"/>
      <c r="I3931" s="38"/>
      <c r="J3931" s="38"/>
      <c r="X3931" s="5" t="str">
        <f t="shared" si="134"/>
        <v>Third-wave cognitive therapy individual</v>
      </c>
      <c r="Y3931" s="5" t="str">
        <f t="shared" si="135"/>
        <v>Short-term psychodynamic psychotherapy individual + Any AD</v>
      </c>
      <c r="Z3931" s="5" t="str">
        <f>FIXED(EXP('WinBUGS output'!N3930),2)</f>
        <v>2.39</v>
      </c>
      <c r="AA3931" s="5" t="str">
        <f>FIXED(EXP('WinBUGS output'!M3930),2)</f>
        <v>0.93</v>
      </c>
      <c r="AB3931" s="5" t="str">
        <f>FIXED(EXP('WinBUGS output'!O3930),2)</f>
        <v>6.36</v>
      </c>
    </row>
    <row r="3932" spans="1:28" x14ac:dyDescent="0.25">
      <c r="A3932" s="15">
        <v>69</v>
      </c>
      <c r="B3932" s="15">
        <v>88</v>
      </c>
      <c r="C3932" s="5" t="str">
        <f>VLOOKUP(A3932,'WinBUGS output'!A:C,3,FALSE)</f>
        <v>Third-wave cognitive therapy individual</v>
      </c>
      <c r="D3932" s="5" t="str">
        <f>VLOOKUP(B3932,'WinBUGS output'!A:C,3,FALSE)</f>
        <v>Short-term psychodynamic psychotherapy individual + any SSRI</v>
      </c>
      <c r="E3932" s="5" t="str">
        <f>FIXED('WinBUGS output'!N3931,2)</f>
        <v>0.86</v>
      </c>
      <c r="F3932" s="5" t="str">
        <f>FIXED('WinBUGS output'!M3931,2)</f>
        <v>-0.31</v>
      </c>
      <c r="G3932" s="5" t="str">
        <f>FIXED('WinBUGS output'!O3931,2)</f>
        <v>2.05</v>
      </c>
      <c r="H3932" s="38"/>
      <c r="I3932" s="38"/>
      <c r="J3932" s="38"/>
      <c r="X3932" s="5" t="str">
        <f t="shared" si="134"/>
        <v>Third-wave cognitive therapy individual</v>
      </c>
      <c r="Y3932" s="5" t="str">
        <f t="shared" si="135"/>
        <v>Short-term psychodynamic psychotherapy individual + any SSRI</v>
      </c>
      <c r="Z3932" s="5" t="str">
        <f>FIXED(EXP('WinBUGS output'!N3931),2)</f>
        <v>2.36</v>
      </c>
      <c r="AA3932" s="5" t="str">
        <f>FIXED(EXP('WinBUGS output'!M3931),2)</f>
        <v>0.73</v>
      </c>
      <c r="AB3932" s="5" t="str">
        <f>FIXED(EXP('WinBUGS output'!O3931),2)</f>
        <v>7.77</v>
      </c>
    </row>
    <row r="3933" spans="1:28" x14ac:dyDescent="0.25">
      <c r="A3933" s="15">
        <v>69</v>
      </c>
      <c r="B3933" s="15">
        <v>89</v>
      </c>
      <c r="C3933" s="5" t="str">
        <f>VLOOKUP(A3933,'WinBUGS output'!A:C,3,FALSE)</f>
        <v>Third-wave cognitive therapy individual</v>
      </c>
      <c r="D3933" s="5" t="str">
        <f>VLOOKUP(B3933,'WinBUGS output'!A:C,3,FALSE)</f>
        <v>CBT individual (over 15 sessions) + Pill placebo</v>
      </c>
      <c r="E3933" s="5" t="str">
        <f>FIXED('WinBUGS output'!N3932,2)</f>
        <v>-0.72</v>
      </c>
      <c r="F3933" s="5" t="str">
        <f>FIXED('WinBUGS output'!M3932,2)</f>
        <v>-2.09</v>
      </c>
      <c r="G3933" s="5" t="str">
        <f>FIXED('WinBUGS output'!O3932,2)</f>
        <v>0.56</v>
      </c>
      <c r="H3933" s="38"/>
      <c r="I3933" s="38"/>
      <c r="J3933" s="38"/>
      <c r="X3933" s="5" t="str">
        <f t="shared" si="134"/>
        <v>Third-wave cognitive therapy individual</v>
      </c>
      <c r="Y3933" s="5" t="str">
        <f t="shared" si="135"/>
        <v>CBT individual (over 15 sessions) + Pill placebo</v>
      </c>
      <c r="Z3933" s="5" t="str">
        <f>FIXED(EXP('WinBUGS output'!N3932),2)</f>
        <v>0.49</v>
      </c>
      <c r="AA3933" s="5" t="str">
        <f>FIXED(EXP('WinBUGS output'!M3932),2)</f>
        <v>0.12</v>
      </c>
      <c r="AB3933" s="5" t="str">
        <f>FIXED(EXP('WinBUGS output'!O3932),2)</f>
        <v>1.75</v>
      </c>
    </row>
    <row r="3934" spans="1:28" x14ac:dyDescent="0.25">
      <c r="A3934" s="15">
        <v>69</v>
      </c>
      <c r="B3934" s="15">
        <v>90</v>
      </c>
      <c r="C3934" s="5" t="str">
        <f>VLOOKUP(A3934,'WinBUGS output'!A:C,3,FALSE)</f>
        <v>Third-wave cognitive therapy individual</v>
      </c>
      <c r="D3934" s="5" t="str">
        <f>VLOOKUP(B3934,'WinBUGS output'!A:C,3,FALSE)</f>
        <v xml:space="preserve">Interpersonal psychotherapy (IPT) + Pill placebo </v>
      </c>
      <c r="E3934" s="5" t="str">
        <f>FIXED('WinBUGS output'!N3933,2)</f>
        <v>-0.55</v>
      </c>
      <c r="F3934" s="5" t="str">
        <f>FIXED('WinBUGS output'!M3933,2)</f>
        <v>-1.80</v>
      </c>
      <c r="G3934" s="5" t="str">
        <f>FIXED('WinBUGS output'!O3933,2)</f>
        <v>0.69</v>
      </c>
      <c r="H3934" s="38"/>
      <c r="I3934" s="38"/>
      <c r="J3934" s="38"/>
      <c r="X3934" s="5" t="str">
        <f t="shared" si="134"/>
        <v>Third-wave cognitive therapy individual</v>
      </c>
      <c r="Y3934" s="5" t="str">
        <f t="shared" si="135"/>
        <v xml:space="preserve">Interpersonal psychotherapy (IPT) + Pill placebo </v>
      </c>
      <c r="Z3934" s="5" t="str">
        <f>FIXED(EXP('WinBUGS output'!N3933),2)</f>
        <v>0.58</v>
      </c>
      <c r="AA3934" s="5" t="str">
        <f>FIXED(EXP('WinBUGS output'!M3933),2)</f>
        <v>0.17</v>
      </c>
      <c r="AB3934" s="5" t="str">
        <f>FIXED(EXP('WinBUGS output'!O3933),2)</f>
        <v>2.00</v>
      </c>
    </row>
    <row r="3935" spans="1:28" x14ac:dyDescent="0.25">
      <c r="A3935" s="15">
        <v>69</v>
      </c>
      <c r="B3935" s="15">
        <v>91</v>
      </c>
      <c r="C3935" s="5" t="str">
        <f>VLOOKUP(A3935,'WinBUGS output'!A:C,3,FALSE)</f>
        <v>Third-wave cognitive therapy individual</v>
      </c>
      <c r="D3935" s="5" t="str">
        <f>VLOOKUP(B3935,'WinBUGS output'!A:C,3,FALSE)</f>
        <v>Exercise + CBT individual (under 15 sessions)</v>
      </c>
      <c r="E3935" s="5" t="str">
        <f>FIXED('WinBUGS output'!N3934,2)</f>
        <v>0.03</v>
      </c>
      <c r="F3935" s="5" t="str">
        <f>FIXED('WinBUGS output'!M3934,2)</f>
        <v>-1.11</v>
      </c>
      <c r="G3935" s="5" t="str">
        <f>FIXED('WinBUGS output'!O3934,2)</f>
        <v>1.12</v>
      </c>
      <c r="H3935" s="38"/>
      <c r="I3935" s="38"/>
      <c r="J3935" s="38"/>
      <c r="X3935" s="5" t="str">
        <f t="shared" si="134"/>
        <v>Third-wave cognitive therapy individual</v>
      </c>
      <c r="Y3935" s="5" t="str">
        <f t="shared" si="135"/>
        <v>Exercise + CBT individual (under 15 sessions)</v>
      </c>
      <c r="Z3935" s="5" t="str">
        <f>FIXED(EXP('WinBUGS output'!N3934),2)</f>
        <v>1.03</v>
      </c>
      <c r="AA3935" s="5" t="str">
        <f>FIXED(EXP('WinBUGS output'!M3934),2)</f>
        <v>0.33</v>
      </c>
      <c r="AB3935" s="5" t="str">
        <f>FIXED(EXP('WinBUGS output'!O3934),2)</f>
        <v>3.08</v>
      </c>
    </row>
    <row r="3936" spans="1:28" x14ac:dyDescent="0.25">
      <c r="A3936" s="15">
        <v>69</v>
      </c>
      <c r="B3936" s="15">
        <v>92</v>
      </c>
      <c r="C3936" s="5" t="str">
        <f>VLOOKUP(A3936,'WinBUGS output'!A:C,3,FALSE)</f>
        <v>Third-wave cognitive therapy individual</v>
      </c>
      <c r="D3936" s="5" t="str">
        <f>VLOOKUP(B3936,'WinBUGS output'!A:C,3,FALSE)</f>
        <v>Exercise + Sertraline</v>
      </c>
      <c r="E3936" s="5" t="str">
        <f>FIXED('WinBUGS output'!N3935,2)</f>
        <v>0.14</v>
      </c>
      <c r="F3936" s="5" t="str">
        <f>FIXED('WinBUGS output'!M3935,2)</f>
        <v>-0.73</v>
      </c>
      <c r="G3936" s="5" t="str">
        <f>FIXED('WinBUGS output'!O3935,2)</f>
        <v>1.05</v>
      </c>
      <c r="H3936" s="38"/>
      <c r="I3936" s="38"/>
      <c r="J3936" s="38"/>
      <c r="X3936" s="5" t="str">
        <f t="shared" si="134"/>
        <v>Third-wave cognitive therapy individual</v>
      </c>
      <c r="Y3936" s="5" t="str">
        <f t="shared" si="135"/>
        <v>Exercise + Sertraline</v>
      </c>
      <c r="Z3936" s="5" t="str">
        <f>FIXED(EXP('WinBUGS output'!N3935),2)</f>
        <v>1.16</v>
      </c>
      <c r="AA3936" s="5" t="str">
        <f>FIXED(EXP('WinBUGS output'!M3935),2)</f>
        <v>0.48</v>
      </c>
      <c r="AB3936" s="5" t="str">
        <f>FIXED(EXP('WinBUGS output'!O3935),2)</f>
        <v>2.85</v>
      </c>
    </row>
    <row r="3937" spans="1:28" x14ac:dyDescent="0.25">
      <c r="A3937" s="15">
        <v>70</v>
      </c>
      <c r="B3937" s="15">
        <v>71</v>
      </c>
      <c r="C3937" s="5" t="str">
        <f>VLOOKUP(A3937,'WinBUGS output'!A:C,3,FALSE)</f>
        <v>Third-wave cognitive therapy individual + TAU</v>
      </c>
      <c r="D3937" s="5" t="str">
        <f>VLOOKUP(B3937,'WinBUGS output'!A:C,3,FALSE)</f>
        <v>CBT group (under 15 sessions)</v>
      </c>
      <c r="E3937" s="5" t="str">
        <f>FIXED('WinBUGS output'!N3936,2)</f>
        <v>0.27</v>
      </c>
      <c r="F3937" s="5" t="str">
        <f>FIXED('WinBUGS output'!M3936,2)</f>
        <v>-0.61</v>
      </c>
      <c r="G3937" s="5" t="str">
        <f>FIXED('WinBUGS output'!O3936,2)</f>
        <v>1.22</v>
      </c>
      <c r="H3937" s="38"/>
      <c r="I3937" s="38"/>
      <c r="J3937" s="38"/>
      <c r="X3937" s="5" t="str">
        <f t="shared" si="134"/>
        <v>Third-wave cognitive therapy individual + TAU</v>
      </c>
      <c r="Y3937" s="5" t="str">
        <f t="shared" si="135"/>
        <v>CBT group (under 15 sessions)</v>
      </c>
      <c r="Z3937" s="5" t="str">
        <f>FIXED(EXP('WinBUGS output'!N3936),2)</f>
        <v>1.31</v>
      </c>
      <c r="AA3937" s="5" t="str">
        <f>FIXED(EXP('WinBUGS output'!M3936),2)</f>
        <v>0.55</v>
      </c>
      <c r="AB3937" s="5" t="str">
        <f>FIXED(EXP('WinBUGS output'!O3936),2)</f>
        <v>3.39</v>
      </c>
    </row>
    <row r="3938" spans="1:28" x14ac:dyDescent="0.25">
      <c r="A3938" s="15">
        <v>70</v>
      </c>
      <c r="B3938" s="15">
        <v>72</v>
      </c>
      <c r="C3938" s="5" t="str">
        <f>VLOOKUP(A3938,'WinBUGS output'!A:C,3,FALSE)</f>
        <v>Third-wave cognitive therapy individual + TAU</v>
      </c>
      <c r="D3938" s="5" t="str">
        <f>VLOOKUP(B3938,'WinBUGS output'!A:C,3,FALSE)</f>
        <v>CBT group (under 15 sessions) + TAU</v>
      </c>
      <c r="E3938" s="5" t="str">
        <f>FIXED('WinBUGS output'!N3937,2)</f>
        <v>-0.43</v>
      </c>
      <c r="F3938" s="5" t="str">
        <f>FIXED('WinBUGS output'!M3937,2)</f>
        <v>-1.59</v>
      </c>
      <c r="G3938" s="5" t="str">
        <f>FIXED('WinBUGS output'!O3937,2)</f>
        <v>0.63</v>
      </c>
      <c r="H3938" s="38"/>
      <c r="I3938" s="38"/>
      <c r="J3938" s="38"/>
      <c r="X3938" s="5" t="str">
        <f t="shared" si="134"/>
        <v>Third-wave cognitive therapy individual + TAU</v>
      </c>
      <c r="Y3938" s="5" t="str">
        <f t="shared" si="135"/>
        <v>CBT group (under 15 sessions) + TAU</v>
      </c>
      <c r="Z3938" s="5" t="str">
        <f>FIXED(EXP('WinBUGS output'!N3937),2)</f>
        <v>0.65</v>
      </c>
      <c r="AA3938" s="5" t="str">
        <f>FIXED(EXP('WinBUGS output'!M3937),2)</f>
        <v>0.20</v>
      </c>
      <c r="AB3938" s="5" t="str">
        <f>FIXED(EXP('WinBUGS output'!O3937),2)</f>
        <v>1.88</v>
      </c>
    </row>
    <row r="3939" spans="1:28" x14ac:dyDescent="0.25">
      <c r="A3939" s="15">
        <v>70</v>
      </c>
      <c r="B3939" s="15">
        <v>73</v>
      </c>
      <c r="C3939" s="5" t="str">
        <f>VLOOKUP(A3939,'WinBUGS output'!A:C,3,FALSE)</f>
        <v>Third-wave cognitive therapy individual + TAU</v>
      </c>
      <c r="D3939" s="5" t="str">
        <f>VLOOKUP(B3939,'WinBUGS output'!A:C,3,FALSE)</f>
        <v>CBT group (over 15 sessions)</v>
      </c>
      <c r="E3939" s="5" t="str">
        <f>FIXED('WinBUGS output'!N3938,2)</f>
        <v>0.10</v>
      </c>
      <c r="F3939" s="5" t="str">
        <f>FIXED('WinBUGS output'!M3938,2)</f>
        <v>-0.92</v>
      </c>
      <c r="G3939" s="5" t="str">
        <f>FIXED('WinBUGS output'!O3938,2)</f>
        <v>1.15</v>
      </c>
      <c r="H3939" s="38"/>
      <c r="I3939" s="38"/>
      <c r="J3939" s="38"/>
      <c r="X3939" s="5" t="str">
        <f t="shared" si="134"/>
        <v>Third-wave cognitive therapy individual + TAU</v>
      </c>
      <c r="Y3939" s="5" t="str">
        <f t="shared" si="135"/>
        <v>CBT group (over 15 sessions)</v>
      </c>
      <c r="Z3939" s="5" t="str">
        <f>FIXED(EXP('WinBUGS output'!N3938),2)</f>
        <v>1.10</v>
      </c>
      <c r="AA3939" s="5" t="str">
        <f>FIXED(EXP('WinBUGS output'!M3938),2)</f>
        <v>0.40</v>
      </c>
      <c r="AB3939" s="5" t="str">
        <f>FIXED(EXP('WinBUGS output'!O3938),2)</f>
        <v>3.16</v>
      </c>
    </row>
    <row r="3940" spans="1:28" x14ac:dyDescent="0.25">
      <c r="A3940" s="15">
        <v>70</v>
      </c>
      <c r="B3940" s="15">
        <v>74</v>
      </c>
      <c r="C3940" s="5" t="str">
        <f>VLOOKUP(A3940,'WinBUGS output'!A:C,3,FALSE)</f>
        <v>Third-wave cognitive therapy individual + TAU</v>
      </c>
      <c r="D3940" s="5" t="str">
        <f>VLOOKUP(B3940,'WinBUGS output'!A:C,3,FALSE)</f>
        <v>Coping with Depression course (group)</v>
      </c>
      <c r="E3940" s="5" t="str">
        <f>FIXED('WinBUGS output'!N3939,2)</f>
        <v>0.13</v>
      </c>
      <c r="F3940" s="5" t="str">
        <f>FIXED('WinBUGS output'!M3939,2)</f>
        <v>-0.79</v>
      </c>
      <c r="G3940" s="5" t="str">
        <f>FIXED('WinBUGS output'!O3939,2)</f>
        <v>1.11</v>
      </c>
      <c r="H3940" s="38"/>
      <c r="I3940" s="38"/>
      <c r="J3940" s="38"/>
      <c r="X3940" s="5" t="str">
        <f t="shared" si="134"/>
        <v>Third-wave cognitive therapy individual + TAU</v>
      </c>
      <c r="Y3940" s="5" t="str">
        <f t="shared" si="135"/>
        <v>Coping with Depression course (group)</v>
      </c>
      <c r="Z3940" s="5" t="str">
        <f>FIXED(EXP('WinBUGS output'!N3939),2)</f>
        <v>1.14</v>
      </c>
      <c r="AA3940" s="5" t="str">
        <f>FIXED(EXP('WinBUGS output'!M3939),2)</f>
        <v>0.45</v>
      </c>
      <c r="AB3940" s="5" t="str">
        <f>FIXED(EXP('WinBUGS output'!O3939),2)</f>
        <v>3.04</v>
      </c>
    </row>
    <row r="3941" spans="1:28" x14ac:dyDescent="0.25">
      <c r="A3941" s="15">
        <v>70</v>
      </c>
      <c r="B3941" s="15">
        <v>75</v>
      </c>
      <c r="C3941" s="5" t="str">
        <f>VLOOKUP(A3941,'WinBUGS output'!A:C,3,FALSE)</f>
        <v>Third-wave cognitive therapy individual + TAU</v>
      </c>
      <c r="D3941" s="5" t="str">
        <f>VLOOKUP(B3941,'WinBUGS output'!A:C,3,FALSE)</f>
        <v>Coping with Depression course (group) + TAU</v>
      </c>
      <c r="E3941" s="5" t="str">
        <f>FIXED('WinBUGS output'!N3940,2)</f>
        <v>0.42</v>
      </c>
      <c r="F3941" s="5" t="str">
        <f>FIXED('WinBUGS output'!M3940,2)</f>
        <v>-0.55</v>
      </c>
      <c r="G3941" s="5" t="str">
        <f>FIXED('WinBUGS output'!O3940,2)</f>
        <v>1.50</v>
      </c>
      <c r="H3941" s="38"/>
      <c r="I3941" s="38"/>
      <c r="J3941" s="38"/>
      <c r="X3941" s="5" t="str">
        <f t="shared" si="134"/>
        <v>Third-wave cognitive therapy individual + TAU</v>
      </c>
      <c r="Y3941" s="5" t="str">
        <f t="shared" si="135"/>
        <v>Coping with Depression course (group) + TAU</v>
      </c>
      <c r="Z3941" s="5" t="str">
        <f>FIXED(EXP('WinBUGS output'!N3940),2)</f>
        <v>1.52</v>
      </c>
      <c r="AA3941" s="5" t="str">
        <f>FIXED(EXP('WinBUGS output'!M3940),2)</f>
        <v>0.58</v>
      </c>
      <c r="AB3941" s="5" t="str">
        <f>FIXED(EXP('WinBUGS output'!O3940),2)</f>
        <v>4.47</v>
      </c>
    </row>
    <row r="3942" spans="1:28" x14ac:dyDescent="0.25">
      <c r="A3942" s="15">
        <v>70</v>
      </c>
      <c r="B3942" s="15">
        <v>76</v>
      </c>
      <c r="C3942" s="5" t="str">
        <f>VLOOKUP(A3942,'WinBUGS output'!A:C,3,FALSE)</f>
        <v>Third-wave cognitive therapy individual + TAU</v>
      </c>
      <c r="D3942" s="5" t="str">
        <f>VLOOKUP(B3942,'WinBUGS output'!A:C,3,FALSE)</f>
        <v>Rational emotive behaviour therapy (REBT) group</v>
      </c>
      <c r="E3942" s="5" t="str">
        <f>FIXED('WinBUGS output'!N3941,2)</f>
        <v>-0.14</v>
      </c>
      <c r="F3942" s="5" t="str">
        <f>FIXED('WinBUGS output'!M3941,2)</f>
        <v>-1.35</v>
      </c>
      <c r="G3942" s="5" t="str">
        <f>FIXED('WinBUGS output'!O3941,2)</f>
        <v>0.96</v>
      </c>
      <c r="H3942" s="38"/>
      <c r="I3942" s="38"/>
      <c r="J3942" s="38"/>
      <c r="X3942" s="5" t="str">
        <f t="shared" si="134"/>
        <v>Third-wave cognitive therapy individual + TAU</v>
      </c>
      <c r="Y3942" s="5" t="str">
        <f t="shared" si="135"/>
        <v>Rational emotive behaviour therapy (REBT) group</v>
      </c>
      <c r="Z3942" s="5" t="str">
        <f>FIXED(EXP('WinBUGS output'!N3941),2)</f>
        <v>0.87</v>
      </c>
      <c r="AA3942" s="5" t="str">
        <f>FIXED(EXP('WinBUGS output'!M3941),2)</f>
        <v>0.26</v>
      </c>
      <c r="AB3942" s="5" t="str">
        <f>FIXED(EXP('WinBUGS output'!O3941),2)</f>
        <v>2.60</v>
      </c>
    </row>
    <row r="3943" spans="1:28" x14ac:dyDescent="0.25">
      <c r="A3943" s="15">
        <v>70</v>
      </c>
      <c r="B3943" s="15">
        <v>77</v>
      </c>
      <c r="C3943" s="5" t="str">
        <f>VLOOKUP(A3943,'WinBUGS output'!A:C,3,FALSE)</f>
        <v>Third-wave cognitive therapy individual + TAU</v>
      </c>
      <c r="D3943" s="5" t="str">
        <f>VLOOKUP(B3943,'WinBUGS output'!A:C,3,FALSE)</f>
        <v>Third-wave cognitive therapy group</v>
      </c>
      <c r="E3943" s="5" t="str">
        <f>FIXED('WinBUGS output'!N3942,2)</f>
        <v>0.30</v>
      </c>
      <c r="F3943" s="5" t="str">
        <f>FIXED('WinBUGS output'!M3942,2)</f>
        <v>-0.68</v>
      </c>
      <c r="G3943" s="5" t="str">
        <f>FIXED('WinBUGS output'!O3942,2)</f>
        <v>1.38</v>
      </c>
      <c r="H3943" s="38"/>
      <c r="I3943" s="38"/>
      <c r="J3943" s="38"/>
      <c r="X3943" s="5" t="str">
        <f t="shared" si="134"/>
        <v>Third-wave cognitive therapy individual + TAU</v>
      </c>
      <c r="Y3943" s="5" t="str">
        <f t="shared" si="135"/>
        <v>Third-wave cognitive therapy group</v>
      </c>
      <c r="Z3943" s="5" t="str">
        <f>FIXED(EXP('WinBUGS output'!N3942),2)</f>
        <v>1.34</v>
      </c>
      <c r="AA3943" s="5" t="str">
        <f>FIXED(EXP('WinBUGS output'!M3942),2)</f>
        <v>0.51</v>
      </c>
      <c r="AB3943" s="5" t="str">
        <f>FIXED(EXP('WinBUGS output'!O3942),2)</f>
        <v>3.97</v>
      </c>
    </row>
    <row r="3944" spans="1:28" x14ac:dyDescent="0.25">
      <c r="A3944" s="15">
        <v>70</v>
      </c>
      <c r="B3944" s="15">
        <v>78</v>
      </c>
      <c r="C3944" s="5" t="str">
        <f>VLOOKUP(A3944,'WinBUGS output'!A:C,3,FALSE)</f>
        <v>Third-wave cognitive therapy individual + TAU</v>
      </c>
      <c r="D3944" s="5" t="str">
        <f>VLOOKUP(B3944,'WinBUGS output'!A:C,3,FALSE)</f>
        <v>Third-wave cognitive therapy group + TAU</v>
      </c>
      <c r="E3944" s="5" t="str">
        <f>FIXED('WinBUGS output'!N3943,2)</f>
        <v>-0.03</v>
      </c>
      <c r="F3944" s="5" t="str">
        <f>FIXED('WinBUGS output'!M3943,2)</f>
        <v>-1.16</v>
      </c>
      <c r="G3944" s="5" t="str">
        <f>FIXED('WinBUGS output'!O3943,2)</f>
        <v>1.07</v>
      </c>
      <c r="H3944" s="38"/>
      <c r="I3944" s="38"/>
      <c r="J3944" s="38"/>
      <c r="X3944" s="5" t="str">
        <f t="shared" si="134"/>
        <v>Third-wave cognitive therapy individual + TAU</v>
      </c>
      <c r="Y3944" s="5" t="str">
        <f t="shared" si="135"/>
        <v>Third-wave cognitive therapy group + TAU</v>
      </c>
      <c r="Z3944" s="5" t="str">
        <f>FIXED(EXP('WinBUGS output'!N3943),2)</f>
        <v>0.97</v>
      </c>
      <c r="AA3944" s="5" t="str">
        <f>FIXED(EXP('WinBUGS output'!M3943),2)</f>
        <v>0.31</v>
      </c>
      <c r="AB3944" s="5" t="str">
        <f>FIXED(EXP('WinBUGS output'!O3943),2)</f>
        <v>2.90</v>
      </c>
    </row>
    <row r="3945" spans="1:28" x14ac:dyDescent="0.25">
      <c r="A3945" s="15">
        <v>70</v>
      </c>
      <c r="B3945" s="15">
        <v>79</v>
      </c>
      <c r="C3945" s="5" t="str">
        <f>VLOOKUP(A3945,'WinBUGS output'!A:C,3,FALSE)</f>
        <v>Third-wave cognitive therapy individual + TAU</v>
      </c>
      <c r="D3945" s="5" t="str">
        <f>VLOOKUP(B3945,'WinBUGS output'!A:C,3,FALSE)</f>
        <v>CBT individual (over 15 sessions) + any AD</v>
      </c>
      <c r="E3945" s="5" t="str">
        <f>FIXED('WinBUGS output'!N3944,2)</f>
        <v>0.52</v>
      </c>
      <c r="F3945" s="5" t="str">
        <f>FIXED('WinBUGS output'!M3944,2)</f>
        <v>-0.62</v>
      </c>
      <c r="G3945" s="5" t="str">
        <f>FIXED('WinBUGS output'!O3944,2)</f>
        <v>1.76</v>
      </c>
      <c r="H3945" s="38"/>
      <c r="I3945" s="38"/>
      <c r="J3945" s="38"/>
      <c r="X3945" s="5" t="str">
        <f t="shared" si="134"/>
        <v>Third-wave cognitive therapy individual + TAU</v>
      </c>
      <c r="Y3945" s="5" t="str">
        <f t="shared" si="135"/>
        <v>CBT individual (over 15 sessions) + any AD</v>
      </c>
      <c r="Z3945" s="5" t="str">
        <f>FIXED(EXP('WinBUGS output'!N3944),2)</f>
        <v>1.68</v>
      </c>
      <c r="AA3945" s="5" t="str">
        <f>FIXED(EXP('WinBUGS output'!M3944),2)</f>
        <v>0.54</v>
      </c>
      <c r="AB3945" s="5" t="str">
        <f>FIXED(EXP('WinBUGS output'!O3944),2)</f>
        <v>5.78</v>
      </c>
    </row>
    <row r="3946" spans="1:28" x14ac:dyDescent="0.25">
      <c r="A3946" s="15">
        <v>70</v>
      </c>
      <c r="B3946" s="15">
        <v>80</v>
      </c>
      <c r="C3946" s="5" t="str">
        <f>VLOOKUP(A3946,'WinBUGS output'!A:C,3,FALSE)</f>
        <v>Third-wave cognitive therapy individual + TAU</v>
      </c>
      <c r="D3946" s="5" t="str">
        <f>VLOOKUP(B3946,'WinBUGS output'!A:C,3,FALSE)</f>
        <v>CBT individual (over 15 sessions) + any TCA</v>
      </c>
      <c r="E3946" s="5" t="str">
        <f>FIXED('WinBUGS output'!N3945,2)</f>
        <v>0.42</v>
      </c>
      <c r="F3946" s="5" t="str">
        <f>FIXED('WinBUGS output'!M3945,2)</f>
        <v>-0.58</v>
      </c>
      <c r="G3946" s="5" t="str">
        <f>FIXED('WinBUGS output'!O3945,2)</f>
        <v>1.46</v>
      </c>
      <c r="H3946" s="38"/>
      <c r="I3946" s="38"/>
      <c r="J3946" s="38"/>
      <c r="X3946" s="5" t="str">
        <f t="shared" si="134"/>
        <v>Third-wave cognitive therapy individual + TAU</v>
      </c>
      <c r="Y3946" s="5" t="str">
        <f t="shared" si="135"/>
        <v>CBT individual (over 15 sessions) + any TCA</v>
      </c>
      <c r="Z3946" s="5" t="str">
        <f>FIXED(EXP('WinBUGS output'!N3945),2)</f>
        <v>1.52</v>
      </c>
      <c r="AA3946" s="5" t="str">
        <f>FIXED(EXP('WinBUGS output'!M3945),2)</f>
        <v>0.56</v>
      </c>
      <c r="AB3946" s="5" t="str">
        <f>FIXED(EXP('WinBUGS output'!O3945),2)</f>
        <v>4.32</v>
      </c>
    </row>
    <row r="3947" spans="1:28" x14ac:dyDescent="0.25">
      <c r="A3947" s="15">
        <v>70</v>
      </c>
      <c r="B3947" s="15">
        <v>81</v>
      </c>
      <c r="C3947" s="5" t="str">
        <f>VLOOKUP(A3947,'WinBUGS output'!A:C,3,FALSE)</f>
        <v>Third-wave cognitive therapy individual + TAU</v>
      </c>
      <c r="D3947" s="5" t="str">
        <f>VLOOKUP(B3947,'WinBUGS output'!A:C,3,FALSE)</f>
        <v>CBT individual (over 15 sessions) + imipramine</v>
      </c>
      <c r="E3947" s="5" t="str">
        <f>FIXED('WinBUGS output'!N3946,2)</f>
        <v>0.41</v>
      </c>
      <c r="F3947" s="5" t="str">
        <f>FIXED('WinBUGS output'!M3946,2)</f>
        <v>-0.68</v>
      </c>
      <c r="G3947" s="5" t="str">
        <f>FIXED('WinBUGS output'!O3946,2)</f>
        <v>1.50</v>
      </c>
      <c r="H3947" s="38"/>
      <c r="I3947" s="38"/>
      <c r="J3947" s="38"/>
      <c r="X3947" s="5" t="str">
        <f t="shared" si="134"/>
        <v>Third-wave cognitive therapy individual + TAU</v>
      </c>
      <c r="Y3947" s="5" t="str">
        <f t="shared" si="135"/>
        <v>CBT individual (over 15 sessions) + imipramine</v>
      </c>
      <c r="Z3947" s="5" t="str">
        <f>FIXED(EXP('WinBUGS output'!N3946),2)</f>
        <v>1.50</v>
      </c>
      <c r="AA3947" s="5" t="str">
        <f>FIXED(EXP('WinBUGS output'!M3946),2)</f>
        <v>0.51</v>
      </c>
      <c r="AB3947" s="5" t="str">
        <f>FIXED(EXP('WinBUGS output'!O3946),2)</f>
        <v>4.49</v>
      </c>
    </row>
    <row r="3948" spans="1:28" x14ac:dyDescent="0.25">
      <c r="A3948" s="15">
        <v>70</v>
      </c>
      <c r="B3948" s="15">
        <v>82</v>
      </c>
      <c r="C3948" s="5" t="str">
        <f>VLOOKUP(A3948,'WinBUGS output'!A:C,3,FALSE)</f>
        <v>Third-wave cognitive therapy individual + TAU</v>
      </c>
      <c r="D3948" s="5" t="str">
        <f>VLOOKUP(B3948,'WinBUGS output'!A:C,3,FALSE)</f>
        <v>CBT group (under 15 sessions) + imipramine</v>
      </c>
      <c r="E3948" s="5" t="str">
        <f>FIXED('WinBUGS output'!N3947,2)</f>
        <v>1.27</v>
      </c>
      <c r="F3948" s="5" t="str">
        <f>FIXED('WinBUGS output'!M3947,2)</f>
        <v>-0.30</v>
      </c>
      <c r="G3948" s="5" t="str">
        <f>FIXED('WinBUGS output'!O3947,2)</f>
        <v>2.89</v>
      </c>
      <c r="H3948" s="38"/>
      <c r="I3948" s="38"/>
      <c r="J3948" s="38"/>
      <c r="X3948" s="5" t="str">
        <f t="shared" si="134"/>
        <v>Third-wave cognitive therapy individual + TAU</v>
      </c>
      <c r="Y3948" s="5" t="str">
        <f t="shared" si="135"/>
        <v>CBT group (under 15 sessions) + imipramine</v>
      </c>
      <c r="Z3948" s="5" t="str">
        <f>FIXED(EXP('WinBUGS output'!N3947),2)</f>
        <v>3.57</v>
      </c>
      <c r="AA3948" s="5" t="str">
        <f>FIXED(EXP('WinBUGS output'!M3947),2)</f>
        <v>0.74</v>
      </c>
      <c r="AB3948" s="5" t="str">
        <f>FIXED(EXP('WinBUGS output'!O3947),2)</f>
        <v>17.96</v>
      </c>
    </row>
    <row r="3949" spans="1:28" x14ac:dyDescent="0.25">
      <c r="A3949" s="15">
        <v>70</v>
      </c>
      <c r="B3949" s="15">
        <v>83</v>
      </c>
      <c r="C3949" s="5" t="str">
        <f>VLOOKUP(A3949,'WinBUGS output'!A:C,3,FALSE)</f>
        <v>Third-wave cognitive therapy individual + TAU</v>
      </c>
      <c r="D3949" s="5" t="str">
        <f>VLOOKUP(B3949,'WinBUGS output'!A:C,3,FALSE)</f>
        <v>Problem solving individual + any SSRI</v>
      </c>
      <c r="E3949" s="5" t="str">
        <f>FIXED('WinBUGS output'!N3948,2)</f>
        <v>-0.39</v>
      </c>
      <c r="F3949" s="5" t="str">
        <f>FIXED('WinBUGS output'!M3948,2)</f>
        <v>-1.92</v>
      </c>
      <c r="G3949" s="5" t="str">
        <f>FIXED('WinBUGS output'!O3948,2)</f>
        <v>1.09</v>
      </c>
      <c r="H3949" s="38"/>
      <c r="I3949" s="38"/>
      <c r="J3949" s="38"/>
      <c r="X3949" s="5" t="str">
        <f t="shared" si="134"/>
        <v>Third-wave cognitive therapy individual + TAU</v>
      </c>
      <c r="Y3949" s="5" t="str">
        <f t="shared" si="135"/>
        <v>Problem solving individual + any SSRI</v>
      </c>
      <c r="Z3949" s="5" t="str">
        <f>FIXED(EXP('WinBUGS output'!N3948),2)</f>
        <v>0.68</v>
      </c>
      <c r="AA3949" s="5" t="str">
        <f>FIXED(EXP('WinBUGS output'!M3948),2)</f>
        <v>0.15</v>
      </c>
      <c r="AB3949" s="5" t="str">
        <f>FIXED(EXP('WinBUGS output'!O3948),2)</f>
        <v>2.99</v>
      </c>
    </row>
    <row r="3950" spans="1:28" x14ac:dyDescent="0.25">
      <c r="A3950" s="15">
        <v>70</v>
      </c>
      <c r="B3950" s="15">
        <v>84</v>
      </c>
      <c r="C3950" s="5" t="str">
        <f>VLOOKUP(A3950,'WinBUGS output'!A:C,3,FALSE)</f>
        <v>Third-wave cognitive therapy individual + TAU</v>
      </c>
      <c r="D3950" s="5" t="str">
        <f>VLOOKUP(B3950,'WinBUGS output'!A:C,3,FALSE)</f>
        <v>Supportive psychotherapy + any SSRI</v>
      </c>
      <c r="E3950" s="5" t="str">
        <f>FIXED('WinBUGS output'!N3949,2)</f>
        <v>0.34</v>
      </c>
      <c r="F3950" s="5" t="str">
        <f>FIXED('WinBUGS output'!M3949,2)</f>
        <v>-1.60</v>
      </c>
      <c r="G3950" s="5" t="str">
        <f>FIXED('WinBUGS output'!O3949,2)</f>
        <v>2.28</v>
      </c>
      <c r="H3950" s="38"/>
      <c r="I3950" s="38"/>
      <c r="J3950" s="38"/>
      <c r="X3950" s="5" t="str">
        <f t="shared" si="134"/>
        <v>Third-wave cognitive therapy individual + TAU</v>
      </c>
      <c r="Y3950" s="5" t="str">
        <f t="shared" si="135"/>
        <v>Supportive psychotherapy + any SSRI</v>
      </c>
      <c r="Z3950" s="5" t="str">
        <f>FIXED(EXP('WinBUGS output'!N3949),2)</f>
        <v>1.41</v>
      </c>
      <c r="AA3950" s="5" t="str">
        <f>FIXED(EXP('WinBUGS output'!M3949),2)</f>
        <v>0.20</v>
      </c>
      <c r="AB3950" s="5" t="str">
        <f>FIXED(EXP('WinBUGS output'!O3949),2)</f>
        <v>9.78</v>
      </c>
    </row>
    <row r="3951" spans="1:28" x14ac:dyDescent="0.25">
      <c r="A3951" s="15">
        <v>70</v>
      </c>
      <c r="B3951" s="15">
        <v>85</v>
      </c>
      <c r="C3951" s="5" t="str">
        <f>VLOOKUP(A3951,'WinBUGS output'!A:C,3,FALSE)</f>
        <v>Third-wave cognitive therapy individual + TAU</v>
      </c>
      <c r="D3951" s="5" t="str">
        <f>VLOOKUP(B3951,'WinBUGS output'!A:C,3,FALSE)</f>
        <v>Interpersonal psychotherapy (IPT) + any AD</v>
      </c>
      <c r="E3951" s="5" t="str">
        <f>FIXED('WinBUGS output'!N3950,2)</f>
        <v>0.20</v>
      </c>
      <c r="F3951" s="5" t="str">
        <f>FIXED('WinBUGS output'!M3950,2)</f>
        <v>-1.18</v>
      </c>
      <c r="G3951" s="5" t="str">
        <f>FIXED('WinBUGS output'!O3950,2)</f>
        <v>1.58</v>
      </c>
      <c r="H3951" s="38"/>
      <c r="I3951" s="38"/>
      <c r="J3951" s="38"/>
      <c r="X3951" s="5" t="str">
        <f t="shared" si="134"/>
        <v>Third-wave cognitive therapy individual + TAU</v>
      </c>
      <c r="Y3951" s="5" t="str">
        <f t="shared" si="135"/>
        <v>Interpersonal psychotherapy (IPT) + any AD</v>
      </c>
      <c r="Z3951" s="5" t="str">
        <f>FIXED(EXP('WinBUGS output'!N3950),2)</f>
        <v>1.22</v>
      </c>
      <c r="AA3951" s="5" t="str">
        <f>FIXED(EXP('WinBUGS output'!M3950),2)</f>
        <v>0.31</v>
      </c>
      <c r="AB3951" s="5" t="str">
        <f>FIXED(EXP('WinBUGS output'!O3950),2)</f>
        <v>4.87</v>
      </c>
    </row>
    <row r="3952" spans="1:28" x14ac:dyDescent="0.25">
      <c r="A3952" s="15">
        <v>70</v>
      </c>
      <c r="B3952" s="15">
        <v>86</v>
      </c>
      <c r="C3952" s="5" t="str">
        <f>VLOOKUP(A3952,'WinBUGS output'!A:C,3,FALSE)</f>
        <v>Third-wave cognitive therapy individual + TAU</v>
      </c>
      <c r="D3952" s="5" t="str">
        <f>VLOOKUP(B3952,'WinBUGS output'!A:C,3,FALSE)</f>
        <v>Interpersonal psychotherapy (IPT) + imipramine</v>
      </c>
      <c r="E3952" s="5" t="str">
        <f>FIXED('WinBUGS output'!N3951,2)</f>
        <v>0.09</v>
      </c>
      <c r="F3952" s="5" t="str">
        <f>FIXED('WinBUGS output'!M3951,2)</f>
        <v>-1.43</v>
      </c>
      <c r="G3952" s="5" t="str">
        <f>FIXED('WinBUGS output'!O3951,2)</f>
        <v>1.59</v>
      </c>
      <c r="H3952" s="38"/>
      <c r="I3952" s="38"/>
      <c r="J3952" s="38"/>
      <c r="X3952" s="5" t="str">
        <f t="shared" si="134"/>
        <v>Third-wave cognitive therapy individual + TAU</v>
      </c>
      <c r="Y3952" s="5" t="str">
        <f t="shared" si="135"/>
        <v>Interpersonal psychotherapy (IPT) + imipramine</v>
      </c>
      <c r="Z3952" s="5" t="str">
        <f>FIXED(EXP('WinBUGS output'!N3951),2)</f>
        <v>1.10</v>
      </c>
      <c r="AA3952" s="5" t="str">
        <f>FIXED(EXP('WinBUGS output'!M3951),2)</f>
        <v>0.24</v>
      </c>
      <c r="AB3952" s="5" t="str">
        <f>FIXED(EXP('WinBUGS output'!O3951),2)</f>
        <v>4.91</v>
      </c>
    </row>
    <row r="3953" spans="1:28" x14ac:dyDescent="0.25">
      <c r="A3953" s="15">
        <v>70</v>
      </c>
      <c r="B3953" s="15">
        <v>87</v>
      </c>
      <c r="C3953" s="5" t="str">
        <f>VLOOKUP(A3953,'WinBUGS output'!A:C,3,FALSE)</f>
        <v>Third-wave cognitive therapy individual + TAU</v>
      </c>
      <c r="D3953" s="5" t="str">
        <f>VLOOKUP(B3953,'WinBUGS output'!A:C,3,FALSE)</f>
        <v>Short-term psychodynamic psychotherapy individual + Any AD</v>
      </c>
      <c r="E3953" s="5" t="str">
        <f>FIXED('WinBUGS output'!N3952,2)</f>
        <v>0.84</v>
      </c>
      <c r="F3953" s="5" t="str">
        <f>FIXED('WinBUGS output'!M3952,2)</f>
        <v>-0.18</v>
      </c>
      <c r="G3953" s="5" t="str">
        <f>FIXED('WinBUGS output'!O3952,2)</f>
        <v>1.91</v>
      </c>
      <c r="H3953" s="38"/>
      <c r="I3953" s="38"/>
      <c r="J3953" s="38"/>
      <c r="X3953" s="5" t="str">
        <f t="shared" si="134"/>
        <v>Third-wave cognitive therapy individual + TAU</v>
      </c>
      <c r="Y3953" s="5" t="str">
        <f t="shared" si="135"/>
        <v>Short-term psychodynamic psychotherapy individual + Any AD</v>
      </c>
      <c r="Z3953" s="5" t="str">
        <f>FIXED(EXP('WinBUGS output'!N3952),2)</f>
        <v>2.32</v>
      </c>
      <c r="AA3953" s="5" t="str">
        <f>FIXED(EXP('WinBUGS output'!M3952),2)</f>
        <v>0.83</v>
      </c>
      <c r="AB3953" s="5" t="str">
        <f>FIXED(EXP('WinBUGS output'!O3952),2)</f>
        <v>6.74</v>
      </c>
    </row>
    <row r="3954" spans="1:28" x14ac:dyDescent="0.25">
      <c r="A3954" s="15">
        <v>70</v>
      </c>
      <c r="B3954" s="15">
        <v>88</v>
      </c>
      <c r="C3954" s="5" t="str">
        <f>VLOOKUP(A3954,'WinBUGS output'!A:C,3,FALSE)</f>
        <v>Third-wave cognitive therapy individual + TAU</v>
      </c>
      <c r="D3954" s="5" t="str">
        <f>VLOOKUP(B3954,'WinBUGS output'!A:C,3,FALSE)</f>
        <v>Short-term psychodynamic psychotherapy individual + any SSRI</v>
      </c>
      <c r="E3954" s="5" t="str">
        <f>FIXED('WinBUGS output'!N3953,2)</f>
        <v>0.82</v>
      </c>
      <c r="F3954" s="5" t="str">
        <f>FIXED('WinBUGS output'!M3953,2)</f>
        <v>-0.40</v>
      </c>
      <c r="G3954" s="5" t="str">
        <f>FIXED('WinBUGS output'!O3953,2)</f>
        <v>2.09</v>
      </c>
      <c r="H3954" s="38"/>
      <c r="I3954" s="38"/>
      <c r="J3954" s="38"/>
      <c r="X3954" s="5" t="str">
        <f t="shared" si="134"/>
        <v>Third-wave cognitive therapy individual + TAU</v>
      </c>
      <c r="Y3954" s="5" t="str">
        <f t="shared" si="135"/>
        <v>Short-term psychodynamic psychotherapy individual + any SSRI</v>
      </c>
      <c r="Z3954" s="5" t="str">
        <f>FIXED(EXP('WinBUGS output'!N3953),2)</f>
        <v>2.28</v>
      </c>
      <c r="AA3954" s="5" t="str">
        <f>FIXED(EXP('WinBUGS output'!M3953),2)</f>
        <v>0.67</v>
      </c>
      <c r="AB3954" s="5" t="str">
        <f>FIXED(EXP('WinBUGS output'!O3953),2)</f>
        <v>8.06</v>
      </c>
    </row>
    <row r="3955" spans="1:28" x14ac:dyDescent="0.25">
      <c r="A3955" s="15">
        <v>70</v>
      </c>
      <c r="B3955" s="15">
        <v>89</v>
      </c>
      <c r="C3955" s="5" t="str">
        <f>VLOOKUP(A3955,'WinBUGS output'!A:C,3,FALSE)</f>
        <v>Third-wave cognitive therapy individual + TAU</v>
      </c>
      <c r="D3955" s="5" t="str">
        <f>VLOOKUP(B3955,'WinBUGS output'!A:C,3,FALSE)</f>
        <v>CBT individual (over 15 sessions) + Pill placebo</v>
      </c>
      <c r="E3955" s="5" t="str">
        <f>FIXED('WinBUGS output'!N3954,2)</f>
        <v>-0.75</v>
      </c>
      <c r="F3955" s="5" t="str">
        <f>FIXED('WinBUGS output'!M3954,2)</f>
        <v>-2.20</v>
      </c>
      <c r="G3955" s="5" t="str">
        <f>FIXED('WinBUGS output'!O3954,2)</f>
        <v>0.59</v>
      </c>
      <c r="H3955" s="38"/>
      <c r="I3955" s="38"/>
      <c r="J3955" s="38"/>
      <c r="X3955" s="5" t="str">
        <f t="shared" si="134"/>
        <v>Third-wave cognitive therapy individual + TAU</v>
      </c>
      <c r="Y3955" s="5" t="str">
        <f t="shared" si="135"/>
        <v>CBT individual (over 15 sessions) + Pill placebo</v>
      </c>
      <c r="Z3955" s="5" t="str">
        <f>FIXED(EXP('WinBUGS output'!N3954),2)</f>
        <v>0.47</v>
      </c>
      <c r="AA3955" s="5" t="str">
        <f>FIXED(EXP('WinBUGS output'!M3954),2)</f>
        <v>0.11</v>
      </c>
      <c r="AB3955" s="5" t="str">
        <f>FIXED(EXP('WinBUGS output'!O3954),2)</f>
        <v>1.80</v>
      </c>
    </row>
    <row r="3956" spans="1:28" x14ac:dyDescent="0.25">
      <c r="A3956" s="15">
        <v>70</v>
      </c>
      <c r="B3956" s="15">
        <v>90</v>
      </c>
      <c r="C3956" s="5" t="str">
        <f>VLOOKUP(A3956,'WinBUGS output'!A:C,3,FALSE)</f>
        <v>Third-wave cognitive therapy individual + TAU</v>
      </c>
      <c r="D3956" s="5" t="str">
        <f>VLOOKUP(B3956,'WinBUGS output'!A:C,3,FALSE)</f>
        <v xml:space="preserve">Interpersonal psychotherapy (IPT) + Pill placebo </v>
      </c>
      <c r="E3956" s="5" t="str">
        <f>FIXED('WinBUGS output'!N3955,2)</f>
        <v>-0.58</v>
      </c>
      <c r="F3956" s="5" t="str">
        <f>FIXED('WinBUGS output'!M3955,2)</f>
        <v>-1.89</v>
      </c>
      <c r="G3956" s="5" t="str">
        <f>FIXED('WinBUGS output'!O3955,2)</f>
        <v>0.74</v>
      </c>
      <c r="H3956" s="38"/>
      <c r="I3956" s="38"/>
      <c r="J3956" s="38"/>
      <c r="X3956" s="5" t="str">
        <f t="shared" si="134"/>
        <v>Third-wave cognitive therapy individual + TAU</v>
      </c>
      <c r="Y3956" s="5" t="str">
        <f t="shared" si="135"/>
        <v xml:space="preserve">Interpersonal psychotherapy (IPT) + Pill placebo </v>
      </c>
      <c r="Z3956" s="5" t="str">
        <f>FIXED(EXP('WinBUGS output'!N3955),2)</f>
        <v>0.56</v>
      </c>
      <c r="AA3956" s="5" t="str">
        <f>FIXED(EXP('WinBUGS output'!M3955),2)</f>
        <v>0.15</v>
      </c>
      <c r="AB3956" s="5" t="str">
        <f>FIXED(EXP('WinBUGS output'!O3955),2)</f>
        <v>2.09</v>
      </c>
    </row>
    <row r="3957" spans="1:28" x14ac:dyDescent="0.25">
      <c r="A3957" s="15">
        <v>70</v>
      </c>
      <c r="B3957" s="15">
        <v>91</v>
      </c>
      <c r="C3957" s="5" t="str">
        <f>VLOOKUP(A3957,'WinBUGS output'!A:C,3,FALSE)</f>
        <v>Third-wave cognitive therapy individual + TAU</v>
      </c>
      <c r="D3957" s="5" t="str">
        <f>VLOOKUP(B3957,'WinBUGS output'!A:C,3,FALSE)</f>
        <v>Exercise + CBT individual (under 15 sessions)</v>
      </c>
      <c r="E3957" s="5" t="str">
        <f>FIXED('WinBUGS output'!N3956,2)</f>
        <v>0.00</v>
      </c>
      <c r="F3957" s="5" t="str">
        <f>FIXED('WinBUGS output'!M3956,2)</f>
        <v>-1.21</v>
      </c>
      <c r="G3957" s="5" t="str">
        <f>FIXED('WinBUGS output'!O3956,2)</f>
        <v>1.18</v>
      </c>
      <c r="H3957" s="38"/>
      <c r="I3957" s="38"/>
      <c r="J3957" s="38"/>
      <c r="X3957" s="5" t="str">
        <f t="shared" si="134"/>
        <v>Third-wave cognitive therapy individual + TAU</v>
      </c>
      <c r="Y3957" s="5" t="str">
        <f t="shared" si="135"/>
        <v>Exercise + CBT individual (under 15 sessions)</v>
      </c>
      <c r="Z3957" s="5" t="str">
        <f>FIXED(EXP('WinBUGS output'!N3956),2)</f>
        <v>1.00</v>
      </c>
      <c r="AA3957" s="5" t="str">
        <f>FIXED(EXP('WinBUGS output'!M3956),2)</f>
        <v>0.30</v>
      </c>
      <c r="AB3957" s="5" t="str">
        <f>FIXED(EXP('WinBUGS output'!O3956),2)</f>
        <v>3.24</v>
      </c>
    </row>
    <row r="3958" spans="1:28" x14ac:dyDescent="0.25">
      <c r="A3958" s="15">
        <v>70</v>
      </c>
      <c r="B3958" s="15">
        <v>92</v>
      </c>
      <c r="C3958" s="5" t="str">
        <f>VLOOKUP(A3958,'WinBUGS output'!A:C,3,FALSE)</f>
        <v>Third-wave cognitive therapy individual + TAU</v>
      </c>
      <c r="D3958" s="5" t="str">
        <f>VLOOKUP(B3958,'WinBUGS output'!A:C,3,FALSE)</f>
        <v>Exercise + Sertraline</v>
      </c>
      <c r="E3958" s="5" t="str">
        <f>FIXED('WinBUGS output'!N3957,2)</f>
        <v>0.11</v>
      </c>
      <c r="F3958" s="5" t="str">
        <f>FIXED('WinBUGS output'!M3957,2)</f>
        <v>-0.84</v>
      </c>
      <c r="G3958" s="5" t="str">
        <f>FIXED('WinBUGS output'!O3957,2)</f>
        <v>1.12</v>
      </c>
      <c r="H3958" s="38"/>
      <c r="I3958" s="38"/>
      <c r="J3958" s="38"/>
      <c r="X3958" s="5" t="str">
        <f t="shared" si="134"/>
        <v>Third-wave cognitive therapy individual + TAU</v>
      </c>
      <c r="Y3958" s="5" t="str">
        <f t="shared" si="135"/>
        <v>Exercise + Sertraline</v>
      </c>
      <c r="Z3958" s="5" t="str">
        <f>FIXED(EXP('WinBUGS output'!N3957),2)</f>
        <v>1.12</v>
      </c>
      <c r="AA3958" s="5" t="str">
        <f>FIXED(EXP('WinBUGS output'!M3957),2)</f>
        <v>0.43</v>
      </c>
      <c r="AB3958" s="5" t="str">
        <f>FIXED(EXP('WinBUGS output'!O3957),2)</f>
        <v>3.06</v>
      </c>
    </row>
    <row r="3959" spans="1:28" x14ac:dyDescent="0.25">
      <c r="A3959" s="15">
        <v>71</v>
      </c>
      <c r="B3959" s="15">
        <v>72</v>
      </c>
      <c r="C3959" s="5" t="str">
        <f>VLOOKUP(A3959,'WinBUGS output'!A:C,3,FALSE)</f>
        <v>CBT group (under 15 sessions)</v>
      </c>
      <c r="D3959" s="5" t="str">
        <f>VLOOKUP(B3959,'WinBUGS output'!A:C,3,FALSE)</f>
        <v>CBT group (under 15 sessions) + TAU</v>
      </c>
      <c r="E3959" s="5" t="str">
        <f>FIXED('WinBUGS output'!N3958,2)</f>
        <v>-0.68</v>
      </c>
      <c r="F3959" s="5" t="str">
        <f>FIXED('WinBUGS output'!M3958,2)</f>
        <v>-1.87</v>
      </c>
      <c r="G3959" s="5" t="str">
        <f>FIXED('WinBUGS output'!O3958,2)</f>
        <v>0.18</v>
      </c>
      <c r="H3959" s="38"/>
      <c r="I3959" s="38"/>
      <c r="J3959" s="38"/>
      <c r="X3959" s="5" t="str">
        <f t="shared" si="134"/>
        <v>CBT group (under 15 sessions)</v>
      </c>
      <c r="Y3959" s="5" t="str">
        <f t="shared" si="135"/>
        <v>CBT group (under 15 sessions) + TAU</v>
      </c>
      <c r="Z3959" s="5" t="str">
        <f>FIXED(EXP('WinBUGS output'!N3958),2)</f>
        <v>0.51</v>
      </c>
      <c r="AA3959" s="5" t="str">
        <f>FIXED(EXP('WinBUGS output'!M3958),2)</f>
        <v>0.15</v>
      </c>
      <c r="AB3959" s="5" t="str">
        <f>FIXED(EXP('WinBUGS output'!O3958),2)</f>
        <v>1.19</v>
      </c>
    </row>
    <row r="3960" spans="1:28" x14ac:dyDescent="0.25">
      <c r="A3960" s="15">
        <v>71</v>
      </c>
      <c r="B3960" s="15">
        <v>73</v>
      </c>
      <c r="C3960" s="5" t="str">
        <f>VLOOKUP(A3960,'WinBUGS output'!A:C,3,FALSE)</f>
        <v>CBT group (under 15 sessions)</v>
      </c>
      <c r="D3960" s="5" t="str">
        <f>VLOOKUP(B3960,'WinBUGS output'!A:C,3,FALSE)</f>
        <v>CBT group (over 15 sessions)</v>
      </c>
      <c r="E3960" s="5" t="str">
        <f>FIXED('WinBUGS output'!N3959,2)</f>
        <v>-0.16</v>
      </c>
      <c r="F3960" s="5" t="str">
        <f>FIXED('WinBUGS output'!M3959,2)</f>
        <v>-1.13</v>
      </c>
      <c r="G3960" s="5" t="str">
        <f>FIXED('WinBUGS output'!O3959,2)</f>
        <v>0.70</v>
      </c>
      <c r="H3960" s="38"/>
      <c r="I3960" s="38"/>
      <c r="J3960" s="38"/>
      <c r="X3960" s="5" t="str">
        <f t="shared" si="134"/>
        <v>CBT group (under 15 sessions)</v>
      </c>
      <c r="Y3960" s="5" t="str">
        <f t="shared" si="135"/>
        <v>CBT group (over 15 sessions)</v>
      </c>
      <c r="Z3960" s="5" t="str">
        <f>FIXED(EXP('WinBUGS output'!N3959),2)</f>
        <v>0.86</v>
      </c>
      <c r="AA3960" s="5" t="str">
        <f>FIXED(EXP('WinBUGS output'!M3959),2)</f>
        <v>0.32</v>
      </c>
      <c r="AB3960" s="5" t="str">
        <f>FIXED(EXP('WinBUGS output'!O3959),2)</f>
        <v>2.02</v>
      </c>
    </row>
    <row r="3961" spans="1:28" x14ac:dyDescent="0.25">
      <c r="A3961" s="15">
        <v>71</v>
      </c>
      <c r="B3961" s="15">
        <v>74</v>
      </c>
      <c r="C3961" s="5" t="str">
        <f>VLOOKUP(A3961,'WinBUGS output'!A:C,3,FALSE)</f>
        <v>CBT group (under 15 sessions)</v>
      </c>
      <c r="D3961" s="5" t="str">
        <f>VLOOKUP(B3961,'WinBUGS output'!A:C,3,FALSE)</f>
        <v>Coping with Depression course (group)</v>
      </c>
      <c r="E3961" s="5" t="str">
        <f>FIXED('WinBUGS output'!N3960,2)</f>
        <v>-0.12</v>
      </c>
      <c r="F3961" s="5" t="str">
        <f>FIXED('WinBUGS output'!M3960,2)</f>
        <v>-1.00</v>
      </c>
      <c r="G3961" s="5" t="str">
        <f>FIXED('WinBUGS output'!O3960,2)</f>
        <v>0.67</v>
      </c>
      <c r="H3961" s="38"/>
      <c r="I3961" s="38"/>
      <c r="J3961" s="38"/>
      <c r="X3961" s="5" t="str">
        <f t="shared" si="134"/>
        <v>CBT group (under 15 sessions)</v>
      </c>
      <c r="Y3961" s="5" t="str">
        <f t="shared" si="135"/>
        <v>Coping with Depression course (group)</v>
      </c>
      <c r="Z3961" s="5" t="str">
        <f>FIXED(EXP('WinBUGS output'!N3960),2)</f>
        <v>0.88</v>
      </c>
      <c r="AA3961" s="5" t="str">
        <f>FIXED(EXP('WinBUGS output'!M3960),2)</f>
        <v>0.37</v>
      </c>
      <c r="AB3961" s="5" t="str">
        <f>FIXED(EXP('WinBUGS output'!O3960),2)</f>
        <v>1.95</v>
      </c>
    </row>
    <row r="3962" spans="1:28" x14ac:dyDescent="0.25">
      <c r="A3962" s="15">
        <v>71</v>
      </c>
      <c r="B3962" s="15">
        <v>75</v>
      </c>
      <c r="C3962" s="5" t="str">
        <f>VLOOKUP(A3962,'WinBUGS output'!A:C,3,FALSE)</f>
        <v>CBT group (under 15 sessions)</v>
      </c>
      <c r="D3962" s="5" t="str">
        <f>VLOOKUP(B3962,'WinBUGS output'!A:C,3,FALSE)</f>
        <v>Coping with Depression course (group) + TAU</v>
      </c>
      <c r="E3962" s="5" t="str">
        <f>FIXED('WinBUGS output'!N3961,2)</f>
        <v>0.13</v>
      </c>
      <c r="F3962" s="5" t="str">
        <f>FIXED('WinBUGS output'!M3961,2)</f>
        <v>-0.70</v>
      </c>
      <c r="G3962" s="5" t="str">
        <f>FIXED('WinBUGS output'!O3961,2)</f>
        <v>1.08</v>
      </c>
      <c r="H3962" s="38"/>
      <c r="I3962" s="38"/>
      <c r="J3962" s="38"/>
      <c r="X3962" s="5" t="str">
        <f t="shared" si="134"/>
        <v>CBT group (under 15 sessions)</v>
      </c>
      <c r="Y3962" s="5" t="str">
        <f t="shared" si="135"/>
        <v>Coping with Depression course (group) + TAU</v>
      </c>
      <c r="Z3962" s="5" t="str">
        <f>FIXED(EXP('WinBUGS output'!N3961),2)</f>
        <v>1.14</v>
      </c>
      <c r="AA3962" s="5" t="str">
        <f>FIXED(EXP('WinBUGS output'!M3961),2)</f>
        <v>0.50</v>
      </c>
      <c r="AB3962" s="5" t="str">
        <f>FIXED(EXP('WinBUGS output'!O3961),2)</f>
        <v>2.94</v>
      </c>
    </row>
    <row r="3963" spans="1:28" x14ac:dyDescent="0.25">
      <c r="A3963" s="15">
        <v>71</v>
      </c>
      <c r="B3963" s="15">
        <v>76</v>
      </c>
      <c r="C3963" s="5" t="str">
        <f>VLOOKUP(A3963,'WinBUGS output'!A:C,3,FALSE)</f>
        <v>CBT group (under 15 sessions)</v>
      </c>
      <c r="D3963" s="5" t="str">
        <f>VLOOKUP(B3963,'WinBUGS output'!A:C,3,FALSE)</f>
        <v>Rational emotive behaviour therapy (REBT) group</v>
      </c>
      <c r="E3963" s="5" t="str">
        <f>FIXED('WinBUGS output'!N3962,2)</f>
        <v>-0.38</v>
      </c>
      <c r="F3963" s="5" t="str">
        <f>FIXED('WinBUGS output'!M3962,2)</f>
        <v>-1.61</v>
      </c>
      <c r="G3963" s="5" t="str">
        <f>FIXED('WinBUGS output'!O3962,2)</f>
        <v>0.49</v>
      </c>
      <c r="H3963" s="38"/>
      <c r="I3963" s="38"/>
      <c r="J3963" s="38"/>
      <c r="X3963" s="5" t="str">
        <f t="shared" si="134"/>
        <v>CBT group (under 15 sessions)</v>
      </c>
      <c r="Y3963" s="5" t="str">
        <f t="shared" si="135"/>
        <v>Rational emotive behaviour therapy (REBT) group</v>
      </c>
      <c r="Z3963" s="5" t="str">
        <f>FIXED(EXP('WinBUGS output'!N3962),2)</f>
        <v>0.68</v>
      </c>
      <c r="AA3963" s="5" t="str">
        <f>FIXED(EXP('WinBUGS output'!M3962),2)</f>
        <v>0.20</v>
      </c>
      <c r="AB3963" s="5" t="str">
        <f>FIXED(EXP('WinBUGS output'!O3962),2)</f>
        <v>1.63</v>
      </c>
    </row>
    <row r="3964" spans="1:28" x14ac:dyDescent="0.25">
      <c r="A3964" s="15">
        <v>71</v>
      </c>
      <c r="B3964" s="15">
        <v>77</v>
      </c>
      <c r="C3964" s="5" t="str">
        <f>VLOOKUP(A3964,'WinBUGS output'!A:C,3,FALSE)</f>
        <v>CBT group (under 15 sessions)</v>
      </c>
      <c r="D3964" s="5" t="str">
        <f>VLOOKUP(B3964,'WinBUGS output'!A:C,3,FALSE)</f>
        <v>Third-wave cognitive therapy group</v>
      </c>
      <c r="E3964" s="5" t="str">
        <f>FIXED('WinBUGS output'!N3963,2)</f>
        <v>0.02</v>
      </c>
      <c r="F3964" s="5" t="str">
        <f>FIXED('WinBUGS output'!M3963,2)</f>
        <v>-0.86</v>
      </c>
      <c r="G3964" s="5" t="str">
        <f>FIXED('WinBUGS output'!O3963,2)</f>
        <v>0.94</v>
      </c>
      <c r="H3964" s="38"/>
      <c r="I3964" s="38"/>
      <c r="J3964" s="38"/>
      <c r="X3964" s="5" t="str">
        <f t="shared" si="134"/>
        <v>CBT group (under 15 sessions)</v>
      </c>
      <c r="Y3964" s="5" t="str">
        <f t="shared" si="135"/>
        <v>Third-wave cognitive therapy group</v>
      </c>
      <c r="Z3964" s="5" t="str">
        <f>FIXED(EXP('WinBUGS output'!N3963),2)</f>
        <v>1.02</v>
      </c>
      <c r="AA3964" s="5" t="str">
        <f>FIXED(EXP('WinBUGS output'!M3963),2)</f>
        <v>0.42</v>
      </c>
      <c r="AB3964" s="5" t="str">
        <f>FIXED(EXP('WinBUGS output'!O3963),2)</f>
        <v>2.57</v>
      </c>
    </row>
    <row r="3965" spans="1:28" x14ac:dyDescent="0.25">
      <c r="A3965" s="15">
        <v>71</v>
      </c>
      <c r="B3965" s="15">
        <v>78</v>
      </c>
      <c r="C3965" s="5" t="str">
        <f>VLOOKUP(A3965,'WinBUGS output'!A:C,3,FALSE)</f>
        <v>CBT group (under 15 sessions)</v>
      </c>
      <c r="D3965" s="5" t="str">
        <f>VLOOKUP(B3965,'WinBUGS output'!A:C,3,FALSE)</f>
        <v>Third-wave cognitive therapy group + TAU</v>
      </c>
      <c r="E3965" s="5" t="str">
        <f>FIXED('WinBUGS output'!N3964,2)</f>
        <v>-0.27</v>
      </c>
      <c r="F3965" s="5" t="str">
        <f>FIXED('WinBUGS output'!M3964,2)</f>
        <v>-1.40</v>
      </c>
      <c r="G3965" s="5" t="str">
        <f>FIXED('WinBUGS output'!O3964,2)</f>
        <v>0.61</v>
      </c>
      <c r="H3965" s="38"/>
      <c r="I3965" s="38"/>
      <c r="J3965" s="38"/>
      <c r="X3965" s="5" t="str">
        <f t="shared" si="134"/>
        <v>CBT group (under 15 sessions)</v>
      </c>
      <c r="Y3965" s="5" t="str">
        <f t="shared" si="135"/>
        <v>Third-wave cognitive therapy group + TAU</v>
      </c>
      <c r="Z3965" s="5" t="str">
        <f>FIXED(EXP('WinBUGS output'!N3964),2)</f>
        <v>0.76</v>
      </c>
      <c r="AA3965" s="5" t="str">
        <f>FIXED(EXP('WinBUGS output'!M3964),2)</f>
        <v>0.25</v>
      </c>
      <c r="AB3965" s="5" t="str">
        <f>FIXED(EXP('WinBUGS output'!O3964),2)</f>
        <v>1.84</v>
      </c>
    </row>
    <row r="3966" spans="1:28" x14ac:dyDescent="0.25">
      <c r="A3966" s="15">
        <v>71</v>
      </c>
      <c r="B3966" s="15">
        <v>79</v>
      </c>
      <c r="C3966" s="5" t="str">
        <f>VLOOKUP(A3966,'WinBUGS output'!A:C,3,FALSE)</f>
        <v>CBT group (under 15 sessions)</v>
      </c>
      <c r="D3966" s="5" t="str">
        <f>VLOOKUP(B3966,'WinBUGS output'!A:C,3,FALSE)</f>
        <v>CBT individual (over 15 sessions) + any AD</v>
      </c>
      <c r="E3966" s="5" t="str">
        <f>FIXED('WinBUGS output'!N3965,2)</f>
        <v>0.24</v>
      </c>
      <c r="F3966" s="5" t="str">
        <f>FIXED('WinBUGS output'!M3965,2)</f>
        <v>-0.91</v>
      </c>
      <c r="G3966" s="5" t="str">
        <f>FIXED('WinBUGS output'!O3965,2)</f>
        <v>1.45</v>
      </c>
      <c r="H3966" s="38"/>
      <c r="I3966" s="38"/>
      <c r="J3966" s="38"/>
      <c r="X3966" s="5" t="str">
        <f t="shared" si="134"/>
        <v>CBT group (under 15 sessions)</v>
      </c>
      <c r="Y3966" s="5" t="str">
        <f t="shared" si="135"/>
        <v>CBT individual (over 15 sessions) + any AD</v>
      </c>
      <c r="Z3966" s="5" t="str">
        <f>FIXED(EXP('WinBUGS output'!N3965),2)</f>
        <v>1.28</v>
      </c>
      <c r="AA3966" s="5" t="str">
        <f>FIXED(EXP('WinBUGS output'!M3965),2)</f>
        <v>0.40</v>
      </c>
      <c r="AB3966" s="5" t="str">
        <f>FIXED(EXP('WinBUGS output'!O3965),2)</f>
        <v>4.27</v>
      </c>
    </row>
    <row r="3967" spans="1:28" x14ac:dyDescent="0.25">
      <c r="A3967" s="15">
        <v>71</v>
      </c>
      <c r="B3967" s="15">
        <v>80</v>
      </c>
      <c r="C3967" s="5" t="str">
        <f>VLOOKUP(A3967,'WinBUGS output'!A:C,3,FALSE)</f>
        <v>CBT group (under 15 sessions)</v>
      </c>
      <c r="D3967" s="5" t="str">
        <f>VLOOKUP(B3967,'WinBUGS output'!A:C,3,FALSE)</f>
        <v>CBT individual (over 15 sessions) + any TCA</v>
      </c>
      <c r="E3967" s="5" t="str">
        <f>FIXED('WinBUGS output'!N3966,2)</f>
        <v>0.15</v>
      </c>
      <c r="F3967" s="5" t="str">
        <f>FIXED('WinBUGS output'!M3966,2)</f>
        <v>-0.87</v>
      </c>
      <c r="G3967" s="5" t="str">
        <f>FIXED('WinBUGS output'!O3966,2)</f>
        <v>1.16</v>
      </c>
      <c r="H3967" s="38"/>
      <c r="I3967" s="38"/>
      <c r="J3967" s="38"/>
      <c r="X3967" s="5" t="str">
        <f t="shared" si="134"/>
        <v>CBT group (under 15 sessions)</v>
      </c>
      <c r="Y3967" s="5" t="str">
        <f t="shared" si="135"/>
        <v>CBT individual (over 15 sessions) + any TCA</v>
      </c>
      <c r="Z3967" s="5" t="str">
        <f>FIXED(EXP('WinBUGS output'!N3966),2)</f>
        <v>1.16</v>
      </c>
      <c r="AA3967" s="5" t="str">
        <f>FIXED(EXP('WinBUGS output'!M3966),2)</f>
        <v>0.42</v>
      </c>
      <c r="AB3967" s="5" t="str">
        <f>FIXED(EXP('WinBUGS output'!O3966),2)</f>
        <v>3.18</v>
      </c>
    </row>
    <row r="3968" spans="1:28" x14ac:dyDescent="0.25">
      <c r="A3968" s="15">
        <v>71</v>
      </c>
      <c r="B3968" s="15">
        <v>81</v>
      </c>
      <c r="C3968" s="5" t="str">
        <f>VLOOKUP(A3968,'WinBUGS output'!A:C,3,FALSE)</f>
        <v>CBT group (under 15 sessions)</v>
      </c>
      <c r="D3968" s="5" t="str">
        <f>VLOOKUP(B3968,'WinBUGS output'!A:C,3,FALSE)</f>
        <v>CBT individual (over 15 sessions) + imipramine</v>
      </c>
      <c r="E3968" s="5" t="str">
        <f>FIXED('WinBUGS output'!N3967,2)</f>
        <v>0.13</v>
      </c>
      <c r="F3968" s="5" t="str">
        <f>FIXED('WinBUGS output'!M3967,2)</f>
        <v>-0.96</v>
      </c>
      <c r="G3968" s="5" t="str">
        <f>FIXED('WinBUGS output'!O3967,2)</f>
        <v>1.21</v>
      </c>
      <c r="H3968" s="38"/>
      <c r="I3968" s="38"/>
      <c r="J3968" s="38"/>
      <c r="X3968" s="5" t="str">
        <f t="shared" si="134"/>
        <v>CBT group (under 15 sessions)</v>
      </c>
      <c r="Y3968" s="5" t="str">
        <f t="shared" si="135"/>
        <v>CBT individual (over 15 sessions) + imipramine</v>
      </c>
      <c r="Z3968" s="5" t="str">
        <f>FIXED(EXP('WinBUGS output'!N3967),2)</f>
        <v>1.14</v>
      </c>
      <c r="AA3968" s="5" t="str">
        <f>FIXED(EXP('WinBUGS output'!M3967),2)</f>
        <v>0.38</v>
      </c>
      <c r="AB3968" s="5" t="str">
        <f>FIXED(EXP('WinBUGS output'!O3967),2)</f>
        <v>3.35</v>
      </c>
    </row>
    <row r="3969" spans="1:28" x14ac:dyDescent="0.25">
      <c r="A3969" s="15">
        <v>71</v>
      </c>
      <c r="B3969" s="15">
        <v>82</v>
      </c>
      <c r="C3969" s="5" t="str">
        <f>VLOOKUP(A3969,'WinBUGS output'!A:C,3,FALSE)</f>
        <v>CBT group (under 15 sessions)</v>
      </c>
      <c r="D3969" s="5" t="str">
        <f>VLOOKUP(B3969,'WinBUGS output'!A:C,3,FALSE)</f>
        <v>CBT group (under 15 sessions) + imipramine</v>
      </c>
      <c r="E3969" s="5" t="str">
        <f>FIXED('WinBUGS output'!N3968,2)</f>
        <v>0.99</v>
      </c>
      <c r="F3969" s="5" t="str">
        <f>FIXED('WinBUGS output'!M3968,2)</f>
        <v>-0.41</v>
      </c>
      <c r="G3969" s="5" t="str">
        <f>FIXED('WinBUGS output'!O3968,2)</f>
        <v>2.42</v>
      </c>
      <c r="H3969" s="38" t="s">
        <v>5497</v>
      </c>
      <c r="I3969" s="38" t="s">
        <v>5505</v>
      </c>
      <c r="J3969" s="38" t="s">
        <v>5356</v>
      </c>
      <c r="X3969" s="5" t="str">
        <f t="shared" si="134"/>
        <v>CBT group (under 15 sessions)</v>
      </c>
      <c r="Y3969" s="5" t="str">
        <f t="shared" si="135"/>
        <v>CBT group (under 15 sessions) + imipramine</v>
      </c>
      <c r="Z3969" s="5" t="str">
        <f>FIXED(EXP('WinBUGS output'!N3968),2)</f>
        <v>2.70</v>
      </c>
      <c r="AA3969" s="5" t="str">
        <f>FIXED(EXP('WinBUGS output'!M3968),2)</f>
        <v>0.66</v>
      </c>
      <c r="AB3969" s="5" t="str">
        <f>FIXED(EXP('WinBUGS output'!O3968),2)</f>
        <v>11.19</v>
      </c>
    </row>
    <row r="3970" spans="1:28" x14ac:dyDescent="0.25">
      <c r="A3970" s="15">
        <v>71</v>
      </c>
      <c r="B3970" s="15">
        <v>83</v>
      </c>
      <c r="C3970" s="5" t="str">
        <f>VLOOKUP(A3970,'WinBUGS output'!A:C,3,FALSE)</f>
        <v>CBT group (under 15 sessions)</v>
      </c>
      <c r="D3970" s="5" t="str">
        <f>VLOOKUP(B3970,'WinBUGS output'!A:C,3,FALSE)</f>
        <v>Problem solving individual + any SSRI</v>
      </c>
      <c r="E3970" s="5" t="str">
        <f>FIXED('WinBUGS output'!N3969,2)</f>
        <v>-0.67</v>
      </c>
      <c r="F3970" s="5" t="str">
        <f>FIXED('WinBUGS output'!M3969,2)</f>
        <v>-2.18</v>
      </c>
      <c r="G3970" s="5" t="str">
        <f>FIXED('WinBUGS output'!O3969,2)</f>
        <v>0.79</v>
      </c>
      <c r="H3970" s="38"/>
      <c r="I3970" s="38"/>
      <c r="J3970" s="38"/>
      <c r="X3970" s="5" t="str">
        <f t="shared" si="134"/>
        <v>CBT group (under 15 sessions)</v>
      </c>
      <c r="Y3970" s="5" t="str">
        <f t="shared" si="135"/>
        <v>Problem solving individual + any SSRI</v>
      </c>
      <c r="Z3970" s="5" t="str">
        <f>FIXED(EXP('WinBUGS output'!N3969),2)</f>
        <v>0.51</v>
      </c>
      <c r="AA3970" s="5" t="str">
        <f>FIXED(EXP('WinBUGS output'!M3969),2)</f>
        <v>0.11</v>
      </c>
      <c r="AB3970" s="5" t="str">
        <f>FIXED(EXP('WinBUGS output'!O3969),2)</f>
        <v>2.19</v>
      </c>
    </row>
    <row r="3971" spans="1:28" x14ac:dyDescent="0.25">
      <c r="A3971" s="15">
        <v>71</v>
      </c>
      <c r="B3971" s="15">
        <v>84</v>
      </c>
      <c r="C3971" s="5" t="str">
        <f>VLOOKUP(A3971,'WinBUGS output'!A:C,3,FALSE)</f>
        <v>CBT group (under 15 sessions)</v>
      </c>
      <c r="D3971" s="5" t="str">
        <f>VLOOKUP(B3971,'WinBUGS output'!A:C,3,FALSE)</f>
        <v>Supportive psychotherapy + any SSRI</v>
      </c>
      <c r="E3971" s="5" t="str">
        <f>FIXED('WinBUGS output'!N3970,2)</f>
        <v>0.06</v>
      </c>
      <c r="F3971" s="5" t="str">
        <f>FIXED('WinBUGS output'!M3970,2)</f>
        <v>-1.87</v>
      </c>
      <c r="G3971" s="5" t="str">
        <f>FIXED('WinBUGS output'!O3970,2)</f>
        <v>1.98</v>
      </c>
      <c r="H3971" s="38"/>
      <c r="I3971" s="38"/>
      <c r="J3971" s="38"/>
      <c r="X3971" s="5" t="str">
        <f t="shared" si="134"/>
        <v>CBT group (under 15 sessions)</v>
      </c>
      <c r="Y3971" s="5" t="str">
        <f t="shared" si="135"/>
        <v>Supportive psychotherapy + any SSRI</v>
      </c>
      <c r="Z3971" s="5" t="str">
        <f>FIXED(EXP('WinBUGS output'!N3970),2)</f>
        <v>1.07</v>
      </c>
      <c r="AA3971" s="5" t="str">
        <f>FIXED(EXP('WinBUGS output'!M3970),2)</f>
        <v>0.15</v>
      </c>
      <c r="AB3971" s="5" t="str">
        <f>FIXED(EXP('WinBUGS output'!O3970),2)</f>
        <v>7.24</v>
      </c>
    </row>
    <row r="3972" spans="1:28" x14ac:dyDescent="0.25">
      <c r="A3972" s="15">
        <v>71</v>
      </c>
      <c r="B3972" s="15">
        <v>85</v>
      </c>
      <c r="C3972" s="5" t="str">
        <f>VLOOKUP(A3972,'WinBUGS output'!A:C,3,FALSE)</f>
        <v>CBT group (under 15 sessions)</v>
      </c>
      <c r="D3972" s="5" t="str">
        <f>VLOOKUP(B3972,'WinBUGS output'!A:C,3,FALSE)</f>
        <v>Interpersonal psychotherapy (IPT) + any AD</v>
      </c>
      <c r="E3972" s="5" t="str">
        <f>FIXED('WinBUGS output'!N3971,2)</f>
        <v>-0.08</v>
      </c>
      <c r="F3972" s="5" t="str">
        <f>FIXED('WinBUGS output'!M3971,2)</f>
        <v>-1.44</v>
      </c>
      <c r="G3972" s="5" t="str">
        <f>FIXED('WinBUGS output'!O3971,2)</f>
        <v>1.28</v>
      </c>
      <c r="H3972" s="38"/>
      <c r="I3972" s="38"/>
      <c r="J3972" s="38"/>
      <c r="X3972" s="5" t="str">
        <f t="shared" si="134"/>
        <v>CBT group (under 15 sessions)</v>
      </c>
      <c r="Y3972" s="5" t="str">
        <f t="shared" si="135"/>
        <v>Interpersonal psychotherapy (IPT) + any AD</v>
      </c>
      <c r="Z3972" s="5" t="str">
        <f>FIXED(EXP('WinBUGS output'!N3971),2)</f>
        <v>0.92</v>
      </c>
      <c r="AA3972" s="5" t="str">
        <f>FIXED(EXP('WinBUGS output'!M3971),2)</f>
        <v>0.24</v>
      </c>
      <c r="AB3972" s="5" t="str">
        <f>FIXED(EXP('WinBUGS output'!O3971),2)</f>
        <v>3.59</v>
      </c>
    </row>
    <row r="3973" spans="1:28" x14ac:dyDescent="0.25">
      <c r="A3973" s="15">
        <v>71</v>
      </c>
      <c r="B3973" s="15">
        <v>86</v>
      </c>
      <c r="C3973" s="5" t="str">
        <f>VLOOKUP(A3973,'WinBUGS output'!A:C,3,FALSE)</f>
        <v>CBT group (under 15 sessions)</v>
      </c>
      <c r="D3973" s="5" t="str">
        <f>VLOOKUP(B3973,'WinBUGS output'!A:C,3,FALSE)</f>
        <v>Interpersonal psychotherapy (IPT) + imipramine</v>
      </c>
      <c r="E3973" s="5" t="str">
        <f>FIXED('WinBUGS output'!N3972,2)</f>
        <v>-0.19</v>
      </c>
      <c r="F3973" s="5" t="str">
        <f>FIXED('WinBUGS output'!M3972,2)</f>
        <v>-1.70</v>
      </c>
      <c r="G3973" s="5" t="str">
        <f>FIXED('WinBUGS output'!O3972,2)</f>
        <v>1.30</v>
      </c>
      <c r="H3973" s="38"/>
      <c r="I3973" s="38"/>
      <c r="J3973" s="38"/>
      <c r="X3973" s="5" t="str">
        <f t="shared" ref="X3973:X4036" si="136">C3973</f>
        <v>CBT group (under 15 sessions)</v>
      </c>
      <c r="Y3973" s="5" t="str">
        <f t="shared" ref="Y3973:Y4036" si="137">D3973</f>
        <v>Interpersonal psychotherapy (IPT) + imipramine</v>
      </c>
      <c r="Z3973" s="5" t="str">
        <f>FIXED(EXP('WinBUGS output'!N3972),2)</f>
        <v>0.83</v>
      </c>
      <c r="AA3973" s="5" t="str">
        <f>FIXED(EXP('WinBUGS output'!M3972),2)</f>
        <v>0.18</v>
      </c>
      <c r="AB3973" s="5" t="str">
        <f>FIXED(EXP('WinBUGS output'!O3972),2)</f>
        <v>3.65</v>
      </c>
    </row>
    <row r="3974" spans="1:28" x14ac:dyDescent="0.25">
      <c r="A3974" s="15">
        <v>71</v>
      </c>
      <c r="B3974" s="15">
        <v>87</v>
      </c>
      <c r="C3974" s="5" t="str">
        <f>VLOOKUP(A3974,'WinBUGS output'!A:C,3,FALSE)</f>
        <v>CBT group (under 15 sessions)</v>
      </c>
      <c r="D3974" s="5" t="str">
        <f>VLOOKUP(B3974,'WinBUGS output'!A:C,3,FALSE)</f>
        <v>Short-term psychodynamic psychotherapy individual + Any AD</v>
      </c>
      <c r="E3974" s="5" t="str">
        <f>FIXED('WinBUGS output'!N3973,2)</f>
        <v>0.56</v>
      </c>
      <c r="F3974" s="5" t="str">
        <f>FIXED('WinBUGS output'!M3973,2)</f>
        <v>-0.45</v>
      </c>
      <c r="G3974" s="5" t="str">
        <f>FIXED('WinBUGS output'!O3973,2)</f>
        <v>1.59</v>
      </c>
      <c r="H3974" s="38"/>
      <c r="I3974" s="38"/>
      <c r="J3974" s="38"/>
      <c r="X3974" s="5" t="str">
        <f t="shared" si="136"/>
        <v>CBT group (under 15 sessions)</v>
      </c>
      <c r="Y3974" s="5" t="str">
        <f t="shared" si="137"/>
        <v>Short-term psychodynamic psychotherapy individual + Any AD</v>
      </c>
      <c r="Z3974" s="5" t="str">
        <f>FIXED(EXP('WinBUGS output'!N3973),2)</f>
        <v>1.76</v>
      </c>
      <c r="AA3974" s="5" t="str">
        <f>FIXED(EXP('WinBUGS output'!M3973),2)</f>
        <v>0.64</v>
      </c>
      <c r="AB3974" s="5" t="str">
        <f>FIXED(EXP('WinBUGS output'!O3973),2)</f>
        <v>4.90</v>
      </c>
    </row>
    <row r="3975" spans="1:28" x14ac:dyDescent="0.25">
      <c r="A3975" s="15">
        <v>71</v>
      </c>
      <c r="B3975" s="15">
        <v>88</v>
      </c>
      <c r="C3975" s="5" t="str">
        <f>VLOOKUP(A3975,'WinBUGS output'!A:C,3,FALSE)</f>
        <v>CBT group (under 15 sessions)</v>
      </c>
      <c r="D3975" s="5" t="str">
        <f>VLOOKUP(B3975,'WinBUGS output'!A:C,3,FALSE)</f>
        <v>Short-term psychodynamic psychotherapy individual + any SSRI</v>
      </c>
      <c r="E3975" s="5" t="str">
        <f>FIXED('WinBUGS output'!N3974,2)</f>
        <v>0.55</v>
      </c>
      <c r="F3975" s="5" t="str">
        <f>FIXED('WinBUGS output'!M3974,2)</f>
        <v>-0.67</v>
      </c>
      <c r="G3975" s="5" t="str">
        <f>FIXED('WinBUGS output'!O3974,2)</f>
        <v>1.78</v>
      </c>
      <c r="H3975" s="38"/>
      <c r="I3975" s="38"/>
      <c r="J3975" s="38"/>
      <c r="X3975" s="5" t="str">
        <f t="shared" si="136"/>
        <v>CBT group (under 15 sessions)</v>
      </c>
      <c r="Y3975" s="5" t="str">
        <f t="shared" si="137"/>
        <v>Short-term psychodynamic psychotherapy individual + any SSRI</v>
      </c>
      <c r="Z3975" s="5" t="str">
        <f>FIXED(EXP('WinBUGS output'!N3974),2)</f>
        <v>1.73</v>
      </c>
      <c r="AA3975" s="5" t="str">
        <f>FIXED(EXP('WinBUGS output'!M3974),2)</f>
        <v>0.51</v>
      </c>
      <c r="AB3975" s="5" t="str">
        <f>FIXED(EXP('WinBUGS output'!O3974),2)</f>
        <v>5.90</v>
      </c>
    </row>
    <row r="3976" spans="1:28" x14ac:dyDescent="0.25">
      <c r="A3976" s="15">
        <v>71</v>
      </c>
      <c r="B3976" s="15">
        <v>89</v>
      </c>
      <c r="C3976" s="5" t="str">
        <f>VLOOKUP(A3976,'WinBUGS output'!A:C,3,FALSE)</f>
        <v>CBT group (under 15 sessions)</v>
      </c>
      <c r="D3976" s="5" t="str">
        <f>VLOOKUP(B3976,'WinBUGS output'!A:C,3,FALSE)</f>
        <v>CBT individual (over 15 sessions) + Pill placebo</v>
      </c>
      <c r="E3976" s="5" t="str">
        <f>FIXED('WinBUGS output'!N3975,2)</f>
        <v>-1.02</v>
      </c>
      <c r="F3976" s="5" t="str">
        <f>FIXED('WinBUGS output'!M3975,2)</f>
        <v>-2.47</v>
      </c>
      <c r="G3976" s="5" t="str">
        <f>FIXED('WinBUGS output'!O3975,2)</f>
        <v>0.31</v>
      </c>
      <c r="H3976" s="38"/>
      <c r="I3976" s="38"/>
      <c r="J3976" s="38"/>
      <c r="X3976" s="5" t="str">
        <f t="shared" si="136"/>
        <v>CBT group (under 15 sessions)</v>
      </c>
      <c r="Y3976" s="5" t="str">
        <f t="shared" si="137"/>
        <v>CBT individual (over 15 sessions) + Pill placebo</v>
      </c>
      <c r="Z3976" s="5" t="str">
        <f>FIXED(EXP('WinBUGS output'!N3975),2)</f>
        <v>0.36</v>
      </c>
      <c r="AA3976" s="5" t="str">
        <f>FIXED(EXP('WinBUGS output'!M3975),2)</f>
        <v>0.08</v>
      </c>
      <c r="AB3976" s="5" t="str">
        <f>FIXED(EXP('WinBUGS output'!O3975),2)</f>
        <v>1.36</v>
      </c>
    </row>
    <row r="3977" spans="1:28" x14ac:dyDescent="0.25">
      <c r="A3977" s="15">
        <v>71</v>
      </c>
      <c r="B3977" s="15">
        <v>90</v>
      </c>
      <c r="C3977" s="5" t="str">
        <f>VLOOKUP(A3977,'WinBUGS output'!A:C,3,FALSE)</f>
        <v>CBT group (under 15 sessions)</v>
      </c>
      <c r="D3977" s="5" t="str">
        <f>VLOOKUP(B3977,'WinBUGS output'!A:C,3,FALSE)</f>
        <v xml:space="preserve">Interpersonal psychotherapy (IPT) + Pill placebo </v>
      </c>
      <c r="E3977" s="5" t="str">
        <f>FIXED('WinBUGS output'!N3976,2)</f>
        <v>-0.85</v>
      </c>
      <c r="F3977" s="5" t="str">
        <f>FIXED('WinBUGS output'!M3976,2)</f>
        <v>-2.16</v>
      </c>
      <c r="G3977" s="5" t="str">
        <f>FIXED('WinBUGS output'!O3976,2)</f>
        <v>0.41</v>
      </c>
      <c r="H3977" s="38"/>
      <c r="I3977" s="38"/>
      <c r="J3977" s="38"/>
      <c r="X3977" s="5" t="str">
        <f t="shared" si="136"/>
        <v>CBT group (under 15 sessions)</v>
      </c>
      <c r="Y3977" s="5" t="str">
        <f t="shared" si="137"/>
        <v xml:space="preserve">Interpersonal psychotherapy (IPT) + Pill placebo </v>
      </c>
      <c r="Z3977" s="5" t="str">
        <f>FIXED(EXP('WinBUGS output'!N3976),2)</f>
        <v>0.43</v>
      </c>
      <c r="AA3977" s="5" t="str">
        <f>FIXED(EXP('WinBUGS output'!M3976),2)</f>
        <v>0.11</v>
      </c>
      <c r="AB3977" s="5" t="str">
        <f>FIXED(EXP('WinBUGS output'!O3976),2)</f>
        <v>1.51</v>
      </c>
    </row>
    <row r="3978" spans="1:28" x14ac:dyDescent="0.25">
      <c r="A3978" s="15">
        <v>71</v>
      </c>
      <c r="B3978" s="15">
        <v>91</v>
      </c>
      <c r="C3978" s="5" t="str">
        <f>VLOOKUP(A3978,'WinBUGS output'!A:C,3,FALSE)</f>
        <v>CBT group (under 15 sessions)</v>
      </c>
      <c r="D3978" s="5" t="str">
        <f>VLOOKUP(B3978,'WinBUGS output'!A:C,3,FALSE)</f>
        <v>Exercise + CBT individual (under 15 sessions)</v>
      </c>
      <c r="E3978" s="5" t="str">
        <f>FIXED('WinBUGS output'!N3977,2)</f>
        <v>-0.28</v>
      </c>
      <c r="F3978" s="5" t="str">
        <f>FIXED('WinBUGS output'!M3977,2)</f>
        <v>-1.47</v>
      </c>
      <c r="G3978" s="5" t="str">
        <f>FIXED('WinBUGS output'!O3977,2)</f>
        <v>0.84</v>
      </c>
      <c r="H3978" s="38"/>
      <c r="I3978" s="38"/>
      <c r="J3978" s="38"/>
      <c r="X3978" s="5" t="str">
        <f t="shared" si="136"/>
        <v>CBT group (under 15 sessions)</v>
      </c>
      <c r="Y3978" s="5" t="str">
        <f t="shared" si="137"/>
        <v>Exercise + CBT individual (under 15 sessions)</v>
      </c>
      <c r="Z3978" s="5" t="str">
        <f>FIXED(EXP('WinBUGS output'!N3977),2)</f>
        <v>0.76</v>
      </c>
      <c r="AA3978" s="5" t="str">
        <f>FIXED(EXP('WinBUGS output'!M3977),2)</f>
        <v>0.23</v>
      </c>
      <c r="AB3978" s="5" t="str">
        <f>FIXED(EXP('WinBUGS output'!O3977),2)</f>
        <v>2.31</v>
      </c>
    </row>
    <row r="3979" spans="1:28" x14ac:dyDescent="0.25">
      <c r="A3979" s="15">
        <v>71</v>
      </c>
      <c r="B3979" s="15">
        <v>92</v>
      </c>
      <c r="C3979" s="5" t="str">
        <f>VLOOKUP(A3979,'WinBUGS output'!A:C,3,FALSE)</f>
        <v>CBT group (under 15 sessions)</v>
      </c>
      <c r="D3979" s="5" t="str">
        <f>VLOOKUP(B3979,'WinBUGS output'!A:C,3,FALSE)</f>
        <v>Exercise + Sertraline</v>
      </c>
      <c r="E3979" s="5" t="str">
        <f>FIXED('WinBUGS output'!N3978,2)</f>
        <v>-0.16</v>
      </c>
      <c r="F3979" s="5" t="str">
        <f>FIXED('WinBUGS output'!M3978,2)</f>
        <v>-1.09</v>
      </c>
      <c r="G3979" s="5" t="str">
        <f>FIXED('WinBUGS output'!O3978,2)</f>
        <v>0.76</v>
      </c>
      <c r="H3979" s="38"/>
      <c r="I3979" s="38"/>
      <c r="J3979" s="38"/>
      <c r="X3979" s="5" t="str">
        <f t="shared" si="136"/>
        <v>CBT group (under 15 sessions)</v>
      </c>
      <c r="Y3979" s="5" t="str">
        <f t="shared" si="137"/>
        <v>Exercise + Sertraline</v>
      </c>
      <c r="Z3979" s="5" t="str">
        <f>FIXED(EXP('WinBUGS output'!N3978),2)</f>
        <v>0.85</v>
      </c>
      <c r="AA3979" s="5" t="str">
        <f>FIXED(EXP('WinBUGS output'!M3978),2)</f>
        <v>0.34</v>
      </c>
      <c r="AB3979" s="5" t="str">
        <f>FIXED(EXP('WinBUGS output'!O3978),2)</f>
        <v>2.14</v>
      </c>
    </row>
    <row r="3980" spans="1:28" x14ac:dyDescent="0.25">
      <c r="A3980" s="15">
        <v>72</v>
      </c>
      <c r="B3980" s="15">
        <v>73</v>
      </c>
      <c r="C3980" s="5" t="str">
        <f>VLOOKUP(A3980,'WinBUGS output'!A:C,3,FALSE)</f>
        <v>CBT group (under 15 sessions) + TAU</v>
      </c>
      <c r="D3980" s="5" t="str">
        <f>VLOOKUP(B3980,'WinBUGS output'!A:C,3,FALSE)</f>
        <v>CBT group (over 15 sessions)</v>
      </c>
      <c r="E3980" s="5" t="str">
        <f>FIXED('WinBUGS output'!N3979,2)</f>
        <v>0.49</v>
      </c>
      <c r="F3980" s="5" t="str">
        <f>FIXED('WinBUGS output'!M3979,2)</f>
        <v>-0.39</v>
      </c>
      <c r="G3980" s="5" t="str">
        <f>FIXED('WinBUGS output'!O3979,2)</f>
        <v>1.73</v>
      </c>
      <c r="H3980" s="38"/>
      <c r="I3980" s="38"/>
      <c r="J3980" s="38"/>
      <c r="X3980" s="5" t="str">
        <f t="shared" si="136"/>
        <v>CBT group (under 15 sessions) + TAU</v>
      </c>
      <c r="Y3980" s="5" t="str">
        <f t="shared" si="137"/>
        <v>CBT group (over 15 sessions)</v>
      </c>
      <c r="Z3980" s="5" t="str">
        <f>FIXED(EXP('WinBUGS output'!N3979),2)</f>
        <v>1.63</v>
      </c>
      <c r="AA3980" s="5" t="str">
        <f>FIXED(EXP('WinBUGS output'!M3979),2)</f>
        <v>0.68</v>
      </c>
      <c r="AB3980" s="5" t="str">
        <f>FIXED(EXP('WinBUGS output'!O3979),2)</f>
        <v>5.63</v>
      </c>
    </row>
    <row r="3981" spans="1:28" x14ac:dyDescent="0.25">
      <c r="A3981" s="15">
        <v>72</v>
      </c>
      <c r="B3981" s="15">
        <v>74</v>
      </c>
      <c r="C3981" s="5" t="str">
        <f>VLOOKUP(A3981,'WinBUGS output'!A:C,3,FALSE)</f>
        <v>CBT group (under 15 sessions) + TAU</v>
      </c>
      <c r="D3981" s="5" t="str">
        <f>VLOOKUP(B3981,'WinBUGS output'!A:C,3,FALSE)</f>
        <v>Coping with Depression course (group)</v>
      </c>
      <c r="E3981" s="5" t="str">
        <f>FIXED('WinBUGS output'!N3980,2)</f>
        <v>0.54</v>
      </c>
      <c r="F3981" s="5" t="str">
        <f>FIXED('WinBUGS output'!M3980,2)</f>
        <v>-0.31</v>
      </c>
      <c r="G3981" s="5" t="str">
        <f>FIXED('WinBUGS output'!O3980,2)</f>
        <v>1.72</v>
      </c>
      <c r="H3981" s="38"/>
      <c r="I3981" s="38"/>
      <c r="J3981" s="38"/>
      <c r="X3981" s="5" t="str">
        <f t="shared" si="136"/>
        <v>CBT group (under 15 sessions) + TAU</v>
      </c>
      <c r="Y3981" s="5" t="str">
        <f t="shared" si="137"/>
        <v>Coping with Depression course (group)</v>
      </c>
      <c r="Z3981" s="5" t="str">
        <f>FIXED(EXP('WinBUGS output'!N3980),2)</f>
        <v>1.71</v>
      </c>
      <c r="AA3981" s="5" t="str">
        <f>FIXED(EXP('WinBUGS output'!M3980),2)</f>
        <v>0.73</v>
      </c>
      <c r="AB3981" s="5" t="str">
        <f>FIXED(EXP('WinBUGS output'!O3980),2)</f>
        <v>5.58</v>
      </c>
    </row>
    <row r="3982" spans="1:28" x14ac:dyDescent="0.25">
      <c r="A3982" s="15">
        <v>72</v>
      </c>
      <c r="B3982" s="15">
        <v>75</v>
      </c>
      <c r="C3982" s="5" t="str">
        <f>VLOOKUP(A3982,'WinBUGS output'!A:C,3,FALSE)</f>
        <v>CBT group (under 15 sessions) + TAU</v>
      </c>
      <c r="D3982" s="5" t="str">
        <f>VLOOKUP(B3982,'WinBUGS output'!A:C,3,FALSE)</f>
        <v>Coping with Depression course (group) + TAU</v>
      </c>
      <c r="E3982" s="5" t="str">
        <f>FIXED('WinBUGS output'!N3981,2)</f>
        <v>0.83</v>
      </c>
      <c r="F3982" s="5" t="str">
        <f>FIXED('WinBUGS output'!M3981,2)</f>
        <v>-0.12</v>
      </c>
      <c r="G3982" s="5" t="str">
        <f>FIXED('WinBUGS output'!O3981,2)</f>
        <v>2.17</v>
      </c>
      <c r="H3982" s="38"/>
      <c r="I3982" s="38"/>
      <c r="J3982" s="38"/>
      <c r="X3982" s="5" t="str">
        <f t="shared" si="136"/>
        <v>CBT group (under 15 sessions) + TAU</v>
      </c>
      <c r="Y3982" s="5" t="str">
        <f t="shared" si="137"/>
        <v>Coping with Depression course (group) + TAU</v>
      </c>
      <c r="Z3982" s="5" t="str">
        <f>FIXED(EXP('WinBUGS output'!N3981),2)</f>
        <v>2.29</v>
      </c>
      <c r="AA3982" s="5" t="str">
        <f>FIXED(EXP('WinBUGS output'!M3981),2)</f>
        <v>0.89</v>
      </c>
      <c r="AB3982" s="5" t="str">
        <f>FIXED(EXP('WinBUGS output'!O3981),2)</f>
        <v>8.76</v>
      </c>
    </row>
    <row r="3983" spans="1:28" x14ac:dyDescent="0.25">
      <c r="A3983" s="15">
        <v>72</v>
      </c>
      <c r="B3983" s="15">
        <v>76</v>
      </c>
      <c r="C3983" s="5" t="str">
        <f>VLOOKUP(A3983,'WinBUGS output'!A:C,3,FALSE)</f>
        <v>CBT group (under 15 sessions) + TAU</v>
      </c>
      <c r="D3983" s="5" t="str">
        <f>VLOOKUP(B3983,'WinBUGS output'!A:C,3,FALSE)</f>
        <v>Rational emotive behaviour therapy (REBT) group</v>
      </c>
      <c r="E3983" s="5" t="str">
        <f>FIXED('WinBUGS output'!N3982,2)</f>
        <v>0.25</v>
      </c>
      <c r="F3983" s="5" t="str">
        <f>FIXED('WinBUGS output'!M3982,2)</f>
        <v>-0.71</v>
      </c>
      <c r="G3983" s="5" t="str">
        <f>FIXED('WinBUGS output'!O3982,2)</f>
        <v>1.42</v>
      </c>
      <c r="H3983" s="38"/>
      <c r="I3983" s="38"/>
      <c r="J3983" s="38"/>
      <c r="X3983" s="5" t="str">
        <f t="shared" si="136"/>
        <v>CBT group (under 15 sessions) + TAU</v>
      </c>
      <c r="Y3983" s="5" t="str">
        <f t="shared" si="137"/>
        <v>Rational emotive behaviour therapy (REBT) group</v>
      </c>
      <c r="Z3983" s="5" t="str">
        <f>FIXED(EXP('WinBUGS output'!N3982),2)</f>
        <v>1.28</v>
      </c>
      <c r="AA3983" s="5" t="str">
        <f>FIXED(EXP('WinBUGS output'!M3982),2)</f>
        <v>0.49</v>
      </c>
      <c r="AB3983" s="5" t="str">
        <f>FIXED(EXP('WinBUGS output'!O3982),2)</f>
        <v>4.15</v>
      </c>
    </row>
    <row r="3984" spans="1:28" x14ac:dyDescent="0.25">
      <c r="A3984" s="15">
        <v>72</v>
      </c>
      <c r="B3984" s="15">
        <v>77</v>
      </c>
      <c r="C3984" s="5" t="str">
        <f>VLOOKUP(A3984,'WinBUGS output'!A:C,3,FALSE)</f>
        <v>CBT group (under 15 sessions) + TAU</v>
      </c>
      <c r="D3984" s="5" t="str">
        <f>VLOOKUP(B3984,'WinBUGS output'!A:C,3,FALSE)</f>
        <v>Third-wave cognitive therapy group</v>
      </c>
      <c r="E3984" s="5" t="str">
        <f>FIXED('WinBUGS output'!N3983,2)</f>
        <v>0.70</v>
      </c>
      <c r="F3984" s="5" t="str">
        <f>FIXED('WinBUGS output'!M3983,2)</f>
        <v>-0.21</v>
      </c>
      <c r="G3984" s="5" t="str">
        <f>FIXED('WinBUGS output'!O3983,2)</f>
        <v>2.02</v>
      </c>
      <c r="H3984" s="38"/>
      <c r="I3984" s="38"/>
      <c r="J3984" s="38"/>
      <c r="X3984" s="5" t="str">
        <f t="shared" si="136"/>
        <v>CBT group (under 15 sessions) + TAU</v>
      </c>
      <c r="Y3984" s="5" t="str">
        <f t="shared" si="137"/>
        <v>Third-wave cognitive therapy group</v>
      </c>
      <c r="Z3984" s="5" t="str">
        <f>FIXED(EXP('WinBUGS output'!N3983),2)</f>
        <v>2.01</v>
      </c>
      <c r="AA3984" s="5" t="str">
        <f>FIXED(EXP('WinBUGS output'!M3983),2)</f>
        <v>0.81</v>
      </c>
      <c r="AB3984" s="5" t="str">
        <f>FIXED(EXP('WinBUGS output'!O3983),2)</f>
        <v>7.55</v>
      </c>
    </row>
    <row r="3985" spans="1:28" x14ac:dyDescent="0.25">
      <c r="A3985" s="15">
        <v>72</v>
      </c>
      <c r="B3985" s="15">
        <v>78</v>
      </c>
      <c r="C3985" s="5" t="str">
        <f>VLOOKUP(A3985,'WinBUGS output'!A:C,3,FALSE)</f>
        <v>CBT group (under 15 sessions) + TAU</v>
      </c>
      <c r="D3985" s="5" t="str">
        <f>VLOOKUP(B3985,'WinBUGS output'!A:C,3,FALSE)</f>
        <v>Third-wave cognitive therapy group + TAU</v>
      </c>
      <c r="E3985" s="5" t="str">
        <f>FIXED('WinBUGS output'!N3984,2)</f>
        <v>0.36</v>
      </c>
      <c r="F3985" s="5" t="str">
        <f>FIXED('WinBUGS output'!M3984,2)</f>
        <v>-0.56</v>
      </c>
      <c r="G3985" s="5" t="str">
        <f>FIXED('WinBUGS output'!O3984,2)</f>
        <v>1.57</v>
      </c>
      <c r="H3985" s="38"/>
      <c r="I3985" s="38"/>
      <c r="J3985" s="38"/>
      <c r="X3985" s="5" t="str">
        <f t="shared" si="136"/>
        <v>CBT group (under 15 sessions) + TAU</v>
      </c>
      <c r="Y3985" s="5" t="str">
        <f t="shared" si="137"/>
        <v>Third-wave cognitive therapy group + TAU</v>
      </c>
      <c r="Z3985" s="5" t="str">
        <f>FIXED(EXP('WinBUGS output'!N3984),2)</f>
        <v>1.43</v>
      </c>
      <c r="AA3985" s="5" t="str">
        <f>FIXED(EXP('WinBUGS output'!M3984),2)</f>
        <v>0.57</v>
      </c>
      <c r="AB3985" s="5" t="str">
        <f>FIXED(EXP('WinBUGS output'!O3984),2)</f>
        <v>4.80</v>
      </c>
    </row>
    <row r="3986" spans="1:28" x14ac:dyDescent="0.25">
      <c r="A3986" s="15">
        <v>72</v>
      </c>
      <c r="B3986" s="15">
        <v>79</v>
      </c>
      <c r="C3986" s="5" t="str">
        <f>VLOOKUP(A3986,'WinBUGS output'!A:C,3,FALSE)</f>
        <v>CBT group (under 15 sessions) + TAU</v>
      </c>
      <c r="D3986" s="5" t="str">
        <f>VLOOKUP(B3986,'WinBUGS output'!A:C,3,FALSE)</f>
        <v>CBT individual (over 15 sessions) + any AD</v>
      </c>
      <c r="E3986" s="5" t="str">
        <f>FIXED('WinBUGS output'!N3985,2)</f>
        <v>0.95</v>
      </c>
      <c r="F3986" s="5" t="str">
        <f>FIXED('WinBUGS output'!M3985,2)</f>
        <v>-0.34</v>
      </c>
      <c r="G3986" s="5" t="str">
        <f>FIXED('WinBUGS output'!O3985,2)</f>
        <v>2.39</v>
      </c>
      <c r="H3986" s="38"/>
      <c r="I3986" s="38"/>
      <c r="J3986" s="38"/>
      <c r="X3986" s="5" t="str">
        <f t="shared" si="136"/>
        <v>CBT group (under 15 sessions) + TAU</v>
      </c>
      <c r="Y3986" s="5" t="str">
        <f t="shared" si="137"/>
        <v>CBT individual (over 15 sessions) + any AD</v>
      </c>
      <c r="Z3986" s="5" t="str">
        <f>FIXED(EXP('WinBUGS output'!N3985),2)</f>
        <v>2.59</v>
      </c>
      <c r="AA3986" s="5" t="str">
        <f>FIXED(EXP('WinBUGS output'!M3985),2)</f>
        <v>0.71</v>
      </c>
      <c r="AB3986" s="5" t="str">
        <f>FIXED(EXP('WinBUGS output'!O3985),2)</f>
        <v>10.89</v>
      </c>
    </row>
    <row r="3987" spans="1:28" x14ac:dyDescent="0.25">
      <c r="A3987" s="15">
        <v>72</v>
      </c>
      <c r="B3987" s="15">
        <v>80</v>
      </c>
      <c r="C3987" s="5" t="str">
        <f>VLOOKUP(A3987,'WinBUGS output'!A:C,3,FALSE)</f>
        <v>CBT group (under 15 sessions) + TAU</v>
      </c>
      <c r="D3987" s="5" t="str">
        <f>VLOOKUP(B3987,'WinBUGS output'!A:C,3,FALSE)</f>
        <v>CBT individual (over 15 sessions) + any TCA</v>
      </c>
      <c r="E3987" s="5" t="str">
        <f>FIXED('WinBUGS output'!N3986,2)</f>
        <v>0.85</v>
      </c>
      <c r="F3987" s="5" t="str">
        <f>FIXED('WinBUGS output'!M3986,2)</f>
        <v>-0.31</v>
      </c>
      <c r="G3987" s="5" t="str">
        <f>FIXED('WinBUGS output'!O3986,2)</f>
        <v>2.13</v>
      </c>
      <c r="H3987" s="38"/>
      <c r="I3987" s="38"/>
      <c r="J3987" s="38"/>
      <c r="X3987" s="5" t="str">
        <f t="shared" si="136"/>
        <v>CBT group (under 15 sessions) + TAU</v>
      </c>
      <c r="Y3987" s="5" t="str">
        <f t="shared" si="137"/>
        <v>CBT individual (over 15 sessions) + any TCA</v>
      </c>
      <c r="Z3987" s="5" t="str">
        <f>FIXED(EXP('WinBUGS output'!N3986),2)</f>
        <v>2.35</v>
      </c>
      <c r="AA3987" s="5" t="str">
        <f>FIXED(EXP('WinBUGS output'!M3986),2)</f>
        <v>0.73</v>
      </c>
      <c r="AB3987" s="5" t="str">
        <f>FIXED(EXP('WinBUGS output'!O3986),2)</f>
        <v>8.41</v>
      </c>
    </row>
    <row r="3988" spans="1:28" x14ac:dyDescent="0.25">
      <c r="A3988" s="15">
        <v>72</v>
      </c>
      <c r="B3988" s="15">
        <v>81</v>
      </c>
      <c r="C3988" s="5" t="str">
        <f>VLOOKUP(A3988,'WinBUGS output'!A:C,3,FALSE)</f>
        <v>CBT group (under 15 sessions) + TAU</v>
      </c>
      <c r="D3988" s="5" t="str">
        <f>VLOOKUP(B3988,'WinBUGS output'!A:C,3,FALSE)</f>
        <v>CBT individual (over 15 sessions) + imipramine</v>
      </c>
      <c r="E3988" s="5" t="str">
        <f>FIXED('WinBUGS output'!N3987,2)</f>
        <v>0.84</v>
      </c>
      <c r="F3988" s="5" t="str">
        <f>FIXED('WinBUGS output'!M3987,2)</f>
        <v>-0.39</v>
      </c>
      <c r="G3988" s="5" t="str">
        <f>FIXED('WinBUGS output'!O3987,2)</f>
        <v>2.16</v>
      </c>
      <c r="H3988" s="38"/>
      <c r="I3988" s="38"/>
      <c r="J3988" s="38"/>
      <c r="X3988" s="5" t="str">
        <f t="shared" si="136"/>
        <v>CBT group (under 15 sessions) + TAU</v>
      </c>
      <c r="Y3988" s="5" t="str">
        <f t="shared" si="137"/>
        <v>CBT individual (over 15 sessions) + imipramine</v>
      </c>
      <c r="Z3988" s="5" t="str">
        <f>FIXED(EXP('WinBUGS output'!N3987),2)</f>
        <v>2.31</v>
      </c>
      <c r="AA3988" s="5" t="str">
        <f>FIXED(EXP('WinBUGS output'!M3987),2)</f>
        <v>0.67</v>
      </c>
      <c r="AB3988" s="5" t="str">
        <f>FIXED(EXP('WinBUGS output'!O3987),2)</f>
        <v>8.69</v>
      </c>
    </row>
    <row r="3989" spans="1:28" x14ac:dyDescent="0.25">
      <c r="A3989" s="15">
        <v>72</v>
      </c>
      <c r="B3989" s="15">
        <v>82</v>
      </c>
      <c r="C3989" s="5" t="str">
        <f>VLOOKUP(A3989,'WinBUGS output'!A:C,3,FALSE)</f>
        <v>CBT group (under 15 sessions) + TAU</v>
      </c>
      <c r="D3989" s="5" t="str">
        <f>VLOOKUP(B3989,'WinBUGS output'!A:C,3,FALSE)</f>
        <v>CBT group (under 15 sessions) + imipramine</v>
      </c>
      <c r="E3989" s="5" t="str">
        <f>FIXED('WinBUGS output'!N3988,2)</f>
        <v>1.71</v>
      </c>
      <c r="F3989" s="5" t="str">
        <f>FIXED('WinBUGS output'!M3988,2)</f>
        <v>0.06</v>
      </c>
      <c r="G3989" s="5" t="str">
        <f>FIXED('WinBUGS output'!O3988,2)</f>
        <v>3.44</v>
      </c>
      <c r="H3989" s="38"/>
      <c r="I3989" s="38"/>
      <c r="J3989" s="38"/>
      <c r="X3989" s="5" t="str">
        <f t="shared" si="136"/>
        <v>CBT group (under 15 sessions) + TAU</v>
      </c>
      <c r="Y3989" s="5" t="str">
        <f t="shared" si="137"/>
        <v>CBT group (under 15 sessions) + imipramine</v>
      </c>
      <c r="Z3989" s="5" t="str">
        <f>FIXED(EXP('WinBUGS output'!N3988),2)</f>
        <v>5.51</v>
      </c>
      <c r="AA3989" s="5" t="str">
        <f>FIXED(EXP('WinBUGS output'!M3988),2)</f>
        <v>1.07</v>
      </c>
      <c r="AB3989" s="5" t="str">
        <f>FIXED(EXP('WinBUGS output'!O3988),2)</f>
        <v>31.16</v>
      </c>
    </row>
    <row r="3990" spans="1:28" x14ac:dyDescent="0.25">
      <c r="A3990" s="15">
        <v>72</v>
      </c>
      <c r="B3990" s="15">
        <v>83</v>
      </c>
      <c r="C3990" s="5" t="str">
        <f>VLOOKUP(A3990,'WinBUGS output'!A:C,3,FALSE)</f>
        <v>CBT group (under 15 sessions) + TAU</v>
      </c>
      <c r="D3990" s="5" t="str">
        <f>VLOOKUP(B3990,'WinBUGS output'!A:C,3,FALSE)</f>
        <v>Problem solving individual + any SSRI</v>
      </c>
      <c r="E3990" s="5" t="str">
        <f>FIXED('WinBUGS output'!N3989,2)</f>
        <v>0.05</v>
      </c>
      <c r="F3990" s="5" t="str">
        <f>FIXED('WinBUGS output'!M3989,2)</f>
        <v>-1.58</v>
      </c>
      <c r="G3990" s="5" t="str">
        <f>FIXED('WinBUGS output'!O3989,2)</f>
        <v>1.65</v>
      </c>
      <c r="H3990" s="38"/>
      <c r="I3990" s="38"/>
      <c r="J3990" s="38"/>
      <c r="X3990" s="5" t="str">
        <f t="shared" si="136"/>
        <v>CBT group (under 15 sessions) + TAU</v>
      </c>
      <c r="Y3990" s="5" t="str">
        <f t="shared" si="137"/>
        <v>Problem solving individual + any SSRI</v>
      </c>
      <c r="Z3990" s="5" t="str">
        <f>FIXED(EXP('WinBUGS output'!N3989),2)</f>
        <v>1.05</v>
      </c>
      <c r="AA3990" s="5" t="str">
        <f>FIXED(EXP('WinBUGS output'!M3989),2)</f>
        <v>0.21</v>
      </c>
      <c r="AB3990" s="5" t="str">
        <f>FIXED(EXP('WinBUGS output'!O3989),2)</f>
        <v>5.20</v>
      </c>
    </row>
    <row r="3991" spans="1:28" x14ac:dyDescent="0.25">
      <c r="A3991" s="15">
        <v>72</v>
      </c>
      <c r="B3991" s="15">
        <v>84</v>
      </c>
      <c r="C3991" s="5" t="str">
        <f>VLOOKUP(A3991,'WinBUGS output'!A:C,3,FALSE)</f>
        <v>CBT group (under 15 sessions) + TAU</v>
      </c>
      <c r="D3991" s="5" t="str">
        <f>VLOOKUP(B3991,'WinBUGS output'!A:C,3,FALSE)</f>
        <v>Supportive psychotherapy + any SSRI</v>
      </c>
      <c r="E3991" s="5" t="str">
        <f>FIXED('WinBUGS output'!N3990,2)</f>
        <v>0.78</v>
      </c>
      <c r="F3991" s="5" t="str">
        <f>FIXED('WinBUGS output'!M3990,2)</f>
        <v>-1.26</v>
      </c>
      <c r="G3991" s="5" t="str">
        <f>FIXED('WinBUGS output'!O3990,2)</f>
        <v>2.83</v>
      </c>
      <c r="H3991" s="38"/>
      <c r="I3991" s="38"/>
      <c r="J3991" s="38"/>
      <c r="X3991" s="5" t="str">
        <f t="shared" si="136"/>
        <v>CBT group (under 15 sessions) + TAU</v>
      </c>
      <c r="Y3991" s="5" t="str">
        <f t="shared" si="137"/>
        <v>Supportive psychotherapy + any SSRI</v>
      </c>
      <c r="Z3991" s="5" t="str">
        <f>FIXED(EXP('WinBUGS output'!N3990),2)</f>
        <v>2.19</v>
      </c>
      <c r="AA3991" s="5" t="str">
        <f>FIXED(EXP('WinBUGS output'!M3990),2)</f>
        <v>0.28</v>
      </c>
      <c r="AB3991" s="5" t="str">
        <f>FIXED(EXP('WinBUGS output'!O3990),2)</f>
        <v>16.93</v>
      </c>
    </row>
    <row r="3992" spans="1:28" x14ac:dyDescent="0.25">
      <c r="A3992" s="15">
        <v>72</v>
      </c>
      <c r="B3992" s="15">
        <v>85</v>
      </c>
      <c r="C3992" s="5" t="str">
        <f>VLOOKUP(A3992,'WinBUGS output'!A:C,3,FALSE)</f>
        <v>CBT group (under 15 sessions) + TAU</v>
      </c>
      <c r="D3992" s="5" t="str">
        <f>VLOOKUP(B3992,'WinBUGS output'!A:C,3,FALSE)</f>
        <v>Interpersonal psychotherapy (IPT) + any AD</v>
      </c>
      <c r="E3992" s="5" t="str">
        <f>FIXED('WinBUGS output'!N3991,2)</f>
        <v>0.64</v>
      </c>
      <c r="F3992" s="5" t="str">
        <f>FIXED('WinBUGS output'!M3991,2)</f>
        <v>-0.87</v>
      </c>
      <c r="G3992" s="5" t="str">
        <f>FIXED('WinBUGS output'!O3991,2)</f>
        <v>2.19</v>
      </c>
      <c r="H3992" s="38"/>
      <c r="I3992" s="38"/>
      <c r="J3992" s="38"/>
      <c r="X3992" s="5" t="str">
        <f t="shared" si="136"/>
        <v>CBT group (under 15 sessions) + TAU</v>
      </c>
      <c r="Y3992" s="5" t="str">
        <f t="shared" si="137"/>
        <v>Interpersonal psychotherapy (IPT) + any AD</v>
      </c>
      <c r="Z3992" s="5" t="str">
        <f>FIXED(EXP('WinBUGS output'!N3991),2)</f>
        <v>1.89</v>
      </c>
      <c r="AA3992" s="5" t="str">
        <f>FIXED(EXP('WinBUGS output'!M3991),2)</f>
        <v>0.42</v>
      </c>
      <c r="AB3992" s="5" t="str">
        <f>FIXED(EXP('WinBUGS output'!O3991),2)</f>
        <v>8.94</v>
      </c>
    </row>
    <row r="3993" spans="1:28" x14ac:dyDescent="0.25">
      <c r="A3993" s="15">
        <v>72</v>
      </c>
      <c r="B3993" s="15">
        <v>86</v>
      </c>
      <c r="C3993" s="5" t="str">
        <f>VLOOKUP(A3993,'WinBUGS output'!A:C,3,FALSE)</f>
        <v>CBT group (under 15 sessions) + TAU</v>
      </c>
      <c r="D3993" s="5" t="str">
        <f>VLOOKUP(B3993,'WinBUGS output'!A:C,3,FALSE)</f>
        <v>Interpersonal psychotherapy (IPT) + imipramine</v>
      </c>
      <c r="E3993" s="5" t="str">
        <f>FIXED('WinBUGS output'!N3992,2)</f>
        <v>0.53</v>
      </c>
      <c r="F3993" s="5" t="str">
        <f>FIXED('WinBUGS output'!M3992,2)</f>
        <v>-1.11</v>
      </c>
      <c r="G3993" s="5" t="str">
        <f>FIXED('WinBUGS output'!O3992,2)</f>
        <v>2.18</v>
      </c>
      <c r="H3993" s="38"/>
      <c r="I3993" s="38"/>
      <c r="J3993" s="38"/>
      <c r="X3993" s="5" t="str">
        <f t="shared" si="136"/>
        <v>CBT group (under 15 sessions) + TAU</v>
      </c>
      <c r="Y3993" s="5" t="str">
        <f t="shared" si="137"/>
        <v>Interpersonal psychotherapy (IPT) + imipramine</v>
      </c>
      <c r="Z3993" s="5" t="str">
        <f>FIXED(EXP('WinBUGS output'!N3992),2)</f>
        <v>1.69</v>
      </c>
      <c r="AA3993" s="5" t="str">
        <f>FIXED(EXP('WinBUGS output'!M3992),2)</f>
        <v>0.33</v>
      </c>
      <c r="AB3993" s="5" t="str">
        <f>FIXED(EXP('WinBUGS output'!O3992),2)</f>
        <v>8.88</v>
      </c>
    </row>
    <row r="3994" spans="1:28" x14ac:dyDescent="0.25">
      <c r="A3994" s="15">
        <v>72</v>
      </c>
      <c r="B3994" s="15">
        <v>87</v>
      </c>
      <c r="C3994" s="5" t="str">
        <f>VLOOKUP(A3994,'WinBUGS output'!A:C,3,FALSE)</f>
        <v>CBT group (under 15 sessions) + TAU</v>
      </c>
      <c r="D3994" s="5" t="str">
        <f>VLOOKUP(B3994,'WinBUGS output'!A:C,3,FALSE)</f>
        <v>Short-term psychodynamic psychotherapy individual + Any AD</v>
      </c>
      <c r="E3994" s="5" t="str">
        <f>FIXED('WinBUGS output'!N3993,2)</f>
        <v>1.28</v>
      </c>
      <c r="F3994" s="5" t="str">
        <f>FIXED('WinBUGS output'!M3993,2)</f>
        <v>0.09</v>
      </c>
      <c r="G3994" s="5" t="str">
        <f>FIXED('WinBUGS output'!O3993,2)</f>
        <v>2.55</v>
      </c>
      <c r="H3994" s="38"/>
      <c r="I3994" s="38"/>
      <c r="J3994" s="38"/>
      <c r="X3994" s="5" t="str">
        <f t="shared" si="136"/>
        <v>CBT group (under 15 sessions) + TAU</v>
      </c>
      <c r="Y3994" s="5" t="str">
        <f t="shared" si="137"/>
        <v>Short-term psychodynamic psychotherapy individual + Any AD</v>
      </c>
      <c r="Z3994" s="5" t="str">
        <f>FIXED(EXP('WinBUGS output'!N3993),2)</f>
        <v>3.58</v>
      </c>
      <c r="AA3994" s="5" t="str">
        <f>FIXED(EXP('WinBUGS output'!M3993),2)</f>
        <v>1.10</v>
      </c>
      <c r="AB3994" s="5" t="str">
        <f>FIXED(EXP('WinBUGS output'!O3993),2)</f>
        <v>12.78</v>
      </c>
    </row>
    <row r="3995" spans="1:28" x14ac:dyDescent="0.25">
      <c r="A3995" s="15">
        <v>72</v>
      </c>
      <c r="B3995" s="15">
        <v>88</v>
      </c>
      <c r="C3995" s="5" t="str">
        <f>VLOOKUP(A3995,'WinBUGS output'!A:C,3,FALSE)</f>
        <v>CBT group (under 15 sessions) + TAU</v>
      </c>
      <c r="D3995" s="5" t="str">
        <f>VLOOKUP(B3995,'WinBUGS output'!A:C,3,FALSE)</f>
        <v>Short-term psychodynamic psychotherapy individual + any SSRI</v>
      </c>
      <c r="E3995" s="5" t="str">
        <f>FIXED('WinBUGS output'!N3994,2)</f>
        <v>1.26</v>
      </c>
      <c r="F3995" s="5" t="str">
        <f>FIXED('WinBUGS output'!M3994,2)</f>
        <v>-0.10</v>
      </c>
      <c r="G3995" s="5" t="str">
        <f>FIXED('WinBUGS output'!O3994,2)</f>
        <v>2.70</v>
      </c>
      <c r="H3995" s="38"/>
      <c r="I3995" s="38"/>
      <c r="J3995" s="38"/>
      <c r="X3995" s="5" t="str">
        <f t="shared" si="136"/>
        <v>CBT group (under 15 sessions) + TAU</v>
      </c>
      <c r="Y3995" s="5" t="str">
        <f t="shared" si="137"/>
        <v>Short-term psychodynamic psychotherapy individual + any SSRI</v>
      </c>
      <c r="Z3995" s="5" t="str">
        <f>FIXED(EXP('WinBUGS output'!N3994),2)</f>
        <v>3.53</v>
      </c>
      <c r="AA3995" s="5" t="str">
        <f>FIXED(EXP('WinBUGS output'!M3994),2)</f>
        <v>0.91</v>
      </c>
      <c r="AB3995" s="5" t="str">
        <f>FIXED(EXP('WinBUGS output'!O3994),2)</f>
        <v>14.82</v>
      </c>
    </row>
    <row r="3996" spans="1:28" x14ac:dyDescent="0.25">
      <c r="A3996" s="15">
        <v>72</v>
      </c>
      <c r="B3996" s="15">
        <v>89</v>
      </c>
      <c r="C3996" s="5" t="str">
        <f>VLOOKUP(A3996,'WinBUGS output'!A:C,3,FALSE)</f>
        <v>CBT group (under 15 sessions) + TAU</v>
      </c>
      <c r="D3996" s="5" t="str">
        <f>VLOOKUP(B3996,'WinBUGS output'!A:C,3,FALSE)</f>
        <v>CBT individual (over 15 sessions) + Pill placebo</v>
      </c>
      <c r="E3996" s="5" t="str">
        <f>FIXED('WinBUGS output'!N3995,2)</f>
        <v>-0.31</v>
      </c>
      <c r="F3996" s="5" t="str">
        <f>FIXED('WinBUGS output'!M3995,2)</f>
        <v>-1.89</v>
      </c>
      <c r="G3996" s="5" t="str">
        <f>FIXED('WinBUGS output'!O3995,2)</f>
        <v>1.23</v>
      </c>
      <c r="H3996" s="38"/>
      <c r="I3996" s="38"/>
      <c r="J3996" s="38"/>
      <c r="X3996" s="5" t="str">
        <f t="shared" si="136"/>
        <v>CBT group (under 15 sessions) + TAU</v>
      </c>
      <c r="Y3996" s="5" t="str">
        <f t="shared" si="137"/>
        <v>CBT individual (over 15 sessions) + Pill placebo</v>
      </c>
      <c r="Z3996" s="5" t="str">
        <f>FIXED(EXP('WinBUGS output'!N3995),2)</f>
        <v>0.73</v>
      </c>
      <c r="AA3996" s="5" t="str">
        <f>FIXED(EXP('WinBUGS output'!M3995),2)</f>
        <v>0.15</v>
      </c>
      <c r="AB3996" s="5" t="str">
        <f>FIXED(EXP('WinBUGS output'!O3995),2)</f>
        <v>3.42</v>
      </c>
    </row>
    <row r="3997" spans="1:28" x14ac:dyDescent="0.25">
      <c r="A3997" s="15">
        <v>72</v>
      </c>
      <c r="B3997" s="15">
        <v>90</v>
      </c>
      <c r="C3997" s="5" t="str">
        <f>VLOOKUP(A3997,'WinBUGS output'!A:C,3,FALSE)</f>
        <v>CBT group (under 15 sessions) + TAU</v>
      </c>
      <c r="D3997" s="5" t="str">
        <f>VLOOKUP(B3997,'WinBUGS output'!A:C,3,FALSE)</f>
        <v xml:space="preserve">Interpersonal psychotherapy (IPT) + Pill placebo </v>
      </c>
      <c r="E3997" s="5" t="str">
        <f>FIXED('WinBUGS output'!N3996,2)</f>
        <v>-0.15</v>
      </c>
      <c r="F3997" s="5" t="str">
        <f>FIXED('WinBUGS output'!M3996,2)</f>
        <v>-1.58</v>
      </c>
      <c r="G3997" s="5" t="str">
        <f>FIXED('WinBUGS output'!O3996,2)</f>
        <v>1.34</v>
      </c>
      <c r="H3997" s="38"/>
      <c r="I3997" s="38"/>
      <c r="J3997" s="38"/>
      <c r="X3997" s="5" t="str">
        <f t="shared" si="136"/>
        <v>CBT group (under 15 sessions) + TAU</v>
      </c>
      <c r="Y3997" s="5" t="str">
        <f t="shared" si="137"/>
        <v xml:space="preserve">Interpersonal psychotherapy (IPT) + Pill placebo </v>
      </c>
      <c r="Z3997" s="5" t="str">
        <f>FIXED(EXP('WinBUGS output'!N3996),2)</f>
        <v>0.86</v>
      </c>
      <c r="AA3997" s="5" t="str">
        <f>FIXED(EXP('WinBUGS output'!M3996),2)</f>
        <v>0.21</v>
      </c>
      <c r="AB3997" s="5" t="str">
        <f>FIXED(EXP('WinBUGS output'!O3996),2)</f>
        <v>3.81</v>
      </c>
    </row>
    <row r="3998" spans="1:28" x14ac:dyDescent="0.25">
      <c r="A3998" s="15">
        <v>72</v>
      </c>
      <c r="B3998" s="15">
        <v>91</v>
      </c>
      <c r="C3998" s="5" t="str">
        <f>VLOOKUP(A3998,'WinBUGS output'!A:C,3,FALSE)</f>
        <v>CBT group (under 15 sessions) + TAU</v>
      </c>
      <c r="D3998" s="5" t="str">
        <f>VLOOKUP(B3998,'WinBUGS output'!A:C,3,FALSE)</f>
        <v>Exercise + CBT individual (under 15 sessions)</v>
      </c>
      <c r="E3998" s="5" t="str">
        <f>FIXED('WinBUGS output'!N3997,2)</f>
        <v>0.43</v>
      </c>
      <c r="F3998" s="5" t="str">
        <f>FIXED('WinBUGS output'!M3997,2)</f>
        <v>-0.89</v>
      </c>
      <c r="G3998" s="5" t="str">
        <f>FIXED('WinBUGS output'!O3997,2)</f>
        <v>1.79</v>
      </c>
      <c r="H3998" s="38"/>
      <c r="I3998" s="38"/>
      <c r="J3998" s="38"/>
      <c r="X3998" s="5" t="str">
        <f t="shared" si="136"/>
        <v>CBT group (under 15 sessions) + TAU</v>
      </c>
      <c r="Y3998" s="5" t="str">
        <f t="shared" si="137"/>
        <v>Exercise + CBT individual (under 15 sessions)</v>
      </c>
      <c r="Z3998" s="5" t="str">
        <f>FIXED(EXP('WinBUGS output'!N3997),2)</f>
        <v>1.54</v>
      </c>
      <c r="AA3998" s="5" t="str">
        <f>FIXED(EXP('WinBUGS output'!M3997),2)</f>
        <v>0.41</v>
      </c>
      <c r="AB3998" s="5" t="str">
        <f>FIXED(EXP('WinBUGS output'!O3997),2)</f>
        <v>6.01</v>
      </c>
    </row>
    <row r="3999" spans="1:28" x14ac:dyDescent="0.25">
      <c r="A3999" s="15">
        <v>72</v>
      </c>
      <c r="B3999" s="15">
        <v>92</v>
      </c>
      <c r="C3999" s="5" t="str">
        <f>VLOOKUP(A3999,'WinBUGS output'!A:C,3,FALSE)</f>
        <v>CBT group (under 15 sessions) + TAU</v>
      </c>
      <c r="D3999" s="5" t="str">
        <f>VLOOKUP(B3999,'WinBUGS output'!A:C,3,FALSE)</f>
        <v>Exercise + Sertraline</v>
      </c>
      <c r="E3999" s="5" t="str">
        <f>FIXED('WinBUGS output'!N3998,2)</f>
        <v>0.54</v>
      </c>
      <c r="F3999" s="5" t="str">
        <f>FIXED('WinBUGS output'!M3998,2)</f>
        <v>-0.55</v>
      </c>
      <c r="G3999" s="5" t="str">
        <f>FIXED('WinBUGS output'!O3998,2)</f>
        <v>1.76</v>
      </c>
      <c r="H3999" s="38"/>
      <c r="I3999" s="38"/>
      <c r="J3999" s="38"/>
      <c r="X3999" s="5" t="str">
        <f t="shared" si="136"/>
        <v>CBT group (under 15 sessions) + TAU</v>
      </c>
      <c r="Y3999" s="5" t="str">
        <f t="shared" si="137"/>
        <v>Exercise + Sertraline</v>
      </c>
      <c r="Z3999" s="5" t="str">
        <f>FIXED(EXP('WinBUGS output'!N3998),2)</f>
        <v>1.72</v>
      </c>
      <c r="AA3999" s="5" t="str">
        <f>FIXED(EXP('WinBUGS output'!M3998),2)</f>
        <v>0.58</v>
      </c>
      <c r="AB3999" s="5" t="str">
        <f>FIXED(EXP('WinBUGS output'!O3998),2)</f>
        <v>5.79</v>
      </c>
    </row>
    <row r="4000" spans="1:28" x14ac:dyDescent="0.25">
      <c r="A4000" s="15">
        <v>73</v>
      </c>
      <c r="B4000" s="15">
        <v>74</v>
      </c>
      <c r="C4000" s="5" t="str">
        <f>VLOOKUP(A4000,'WinBUGS output'!A:C,3,FALSE)</f>
        <v>CBT group (over 15 sessions)</v>
      </c>
      <c r="D4000" s="5" t="str">
        <f>VLOOKUP(B4000,'WinBUGS output'!A:C,3,FALSE)</f>
        <v>Coping with Depression course (group)</v>
      </c>
      <c r="E4000" s="5" t="str">
        <f>FIXED('WinBUGS output'!N3999,2)</f>
        <v>0.03</v>
      </c>
      <c r="F4000" s="5" t="str">
        <f>FIXED('WinBUGS output'!M3999,2)</f>
        <v>-0.89</v>
      </c>
      <c r="G4000" s="5" t="str">
        <f>FIXED('WinBUGS output'!O3999,2)</f>
        <v>0.98</v>
      </c>
      <c r="H4000" s="38"/>
      <c r="I4000" s="38"/>
      <c r="J4000" s="38"/>
      <c r="X4000" s="5" t="str">
        <f t="shared" si="136"/>
        <v>CBT group (over 15 sessions)</v>
      </c>
      <c r="Y4000" s="5" t="str">
        <f t="shared" si="137"/>
        <v>Coping with Depression course (group)</v>
      </c>
      <c r="Z4000" s="5" t="str">
        <f>FIXED(EXP('WinBUGS output'!N3999),2)</f>
        <v>1.03</v>
      </c>
      <c r="AA4000" s="5" t="str">
        <f>FIXED(EXP('WinBUGS output'!M3999),2)</f>
        <v>0.41</v>
      </c>
      <c r="AB4000" s="5" t="str">
        <f>FIXED(EXP('WinBUGS output'!O3999),2)</f>
        <v>2.67</v>
      </c>
    </row>
    <row r="4001" spans="1:28" x14ac:dyDescent="0.25">
      <c r="A4001" s="15">
        <v>73</v>
      </c>
      <c r="B4001" s="15">
        <v>75</v>
      </c>
      <c r="C4001" s="5" t="str">
        <f>VLOOKUP(A4001,'WinBUGS output'!A:C,3,FALSE)</f>
        <v>CBT group (over 15 sessions)</v>
      </c>
      <c r="D4001" s="5" t="str">
        <f>VLOOKUP(B4001,'WinBUGS output'!A:C,3,FALSE)</f>
        <v>Coping with Depression course (group) + TAU</v>
      </c>
      <c r="E4001" s="5" t="str">
        <f>FIXED('WinBUGS output'!N4000,2)</f>
        <v>0.29</v>
      </c>
      <c r="F4001" s="5" t="str">
        <f>FIXED('WinBUGS output'!M4000,2)</f>
        <v>-0.58</v>
      </c>
      <c r="G4001" s="5" t="str">
        <f>FIXED('WinBUGS output'!O4000,2)</f>
        <v>1.41</v>
      </c>
      <c r="H4001" s="38"/>
      <c r="I4001" s="38"/>
      <c r="J4001" s="38"/>
      <c r="X4001" s="5" t="str">
        <f t="shared" si="136"/>
        <v>CBT group (over 15 sessions)</v>
      </c>
      <c r="Y4001" s="5" t="str">
        <f t="shared" si="137"/>
        <v>Coping with Depression course (group) + TAU</v>
      </c>
      <c r="Z4001" s="5" t="str">
        <f>FIXED(EXP('WinBUGS output'!N4000),2)</f>
        <v>1.34</v>
      </c>
      <c r="AA4001" s="5" t="str">
        <f>FIXED(EXP('WinBUGS output'!M4000),2)</f>
        <v>0.56</v>
      </c>
      <c r="AB4001" s="5" t="str">
        <f>FIXED(EXP('WinBUGS output'!O4000),2)</f>
        <v>4.10</v>
      </c>
    </row>
    <row r="4002" spans="1:28" x14ac:dyDescent="0.25">
      <c r="A4002" s="15">
        <v>73</v>
      </c>
      <c r="B4002" s="15">
        <v>76</v>
      </c>
      <c r="C4002" s="5" t="str">
        <f>VLOOKUP(A4002,'WinBUGS output'!A:C,3,FALSE)</f>
        <v>CBT group (over 15 sessions)</v>
      </c>
      <c r="D4002" s="5" t="str">
        <f>VLOOKUP(B4002,'WinBUGS output'!A:C,3,FALSE)</f>
        <v>Rational emotive behaviour therapy (REBT) group</v>
      </c>
      <c r="E4002" s="5" t="str">
        <f>FIXED('WinBUGS output'!N4001,2)</f>
        <v>-0.21</v>
      </c>
      <c r="F4002" s="5" t="str">
        <f>FIXED('WinBUGS output'!M4001,2)</f>
        <v>-1.44</v>
      </c>
      <c r="G4002" s="5" t="str">
        <f>FIXED('WinBUGS output'!O4001,2)</f>
        <v>0.75</v>
      </c>
      <c r="H4002" s="38"/>
      <c r="I4002" s="38"/>
      <c r="J4002" s="38"/>
      <c r="X4002" s="5" t="str">
        <f t="shared" si="136"/>
        <v>CBT group (over 15 sessions)</v>
      </c>
      <c r="Y4002" s="5" t="str">
        <f t="shared" si="137"/>
        <v>Rational emotive behaviour therapy (REBT) group</v>
      </c>
      <c r="Z4002" s="5" t="str">
        <f>FIXED(EXP('WinBUGS output'!N4001),2)</f>
        <v>0.81</v>
      </c>
      <c r="AA4002" s="5" t="str">
        <f>FIXED(EXP('WinBUGS output'!M4001),2)</f>
        <v>0.24</v>
      </c>
      <c r="AB4002" s="5" t="str">
        <f>FIXED(EXP('WinBUGS output'!O4001),2)</f>
        <v>2.12</v>
      </c>
    </row>
    <row r="4003" spans="1:28" x14ac:dyDescent="0.25">
      <c r="A4003" s="15">
        <v>73</v>
      </c>
      <c r="B4003" s="15">
        <v>77</v>
      </c>
      <c r="C4003" s="5" t="str">
        <f>VLOOKUP(A4003,'WinBUGS output'!A:C,3,FALSE)</f>
        <v>CBT group (over 15 sessions)</v>
      </c>
      <c r="D4003" s="5" t="str">
        <f>VLOOKUP(B4003,'WinBUGS output'!A:C,3,FALSE)</f>
        <v>Third-wave cognitive therapy group</v>
      </c>
      <c r="E4003" s="5" t="str">
        <f>FIXED('WinBUGS output'!N4002,2)</f>
        <v>0.17</v>
      </c>
      <c r="F4003" s="5" t="str">
        <f>FIXED('WinBUGS output'!M4002,2)</f>
        <v>-0.74</v>
      </c>
      <c r="G4003" s="5" t="str">
        <f>FIXED('WinBUGS output'!O4002,2)</f>
        <v>1.27</v>
      </c>
      <c r="H4003" s="38"/>
      <c r="I4003" s="38"/>
      <c r="J4003" s="38"/>
      <c r="X4003" s="5" t="str">
        <f t="shared" si="136"/>
        <v>CBT group (over 15 sessions)</v>
      </c>
      <c r="Y4003" s="5" t="str">
        <f t="shared" si="137"/>
        <v>Third-wave cognitive therapy group</v>
      </c>
      <c r="Z4003" s="5" t="str">
        <f>FIXED(EXP('WinBUGS output'!N4002),2)</f>
        <v>1.19</v>
      </c>
      <c r="AA4003" s="5" t="str">
        <f>FIXED(EXP('WinBUGS output'!M4002),2)</f>
        <v>0.48</v>
      </c>
      <c r="AB4003" s="5" t="str">
        <f>FIXED(EXP('WinBUGS output'!O4002),2)</f>
        <v>3.56</v>
      </c>
    </row>
    <row r="4004" spans="1:28" x14ac:dyDescent="0.25">
      <c r="A4004" s="15">
        <v>73</v>
      </c>
      <c r="B4004" s="15">
        <v>78</v>
      </c>
      <c r="C4004" s="5" t="str">
        <f>VLOOKUP(A4004,'WinBUGS output'!A:C,3,FALSE)</f>
        <v>CBT group (over 15 sessions)</v>
      </c>
      <c r="D4004" s="5" t="str">
        <f>VLOOKUP(B4004,'WinBUGS output'!A:C,3,FALSE)</f>
        <v>Third-wave cognitive therapy group + TAU</v>
      </c>
      <c r="E4004" s="5" t="str">
        <f>FIXED('WinBUGS output'!N4003,2)</f>
        <v>-0.11</v>
      </c>
      <c r="F4004" s="5" t="str">
        <f>FIXED('WinBUGS output'!M4003,2)</f>
        <v>-1.25</v>
      </c>
      <c r="G4004" s="5" t="str">
        <f>FIXED('WinBUGS output'!O4003,2)</f>
        <v>0.88</v>
      </c>
      <c r="H4004" s="38"/>
      <c r="I4004" s="38"/>
      <c r="J4004" s="38"/>
      <c r="X4004" s="5" t="str">
        <f t="shared" si="136"/>
        <v>CBT group (over 15 sessions)</v>
      </c>
      <c r="Y4004" s="5" t="str">
        <f t="shared" si="137"/>
        <v>Third-wave cognitive therapy group + TAU</v>
      </c>
      <c r="Z4004" s="5" t="str">
        <f>FIXED(EXP('WinBUGS output'!N4003),2)</f>
        <v>0.90</v>
      </c>
      <c r="AA4004" s="5" t="str">
        <f>FIXED(EXP('WinBUGS output'!M4003),2)</f>
        <v>0.29</v>
      </c>
      <c r="AB4004" s="5" t="str">
        <f>FIXED(EXP('WinBUGS output'!O4003),2)</f>
        <v>2.42</v>
      </c>
    </row>
    <row r="4005" spans="1:28" x14ac:dyDescent="0.25">
      <c r="A4005" s="15">
        <v>73</v>
      </c>
      <c r="B4005" s="15">
        <v>79</v>
      </c>
      <c r="C4005" s="5" t="str">
        <f>VLOOKUP(A4005,'WinBUGS output'!A:C,3,FALSE)</f>
        <v>CBT group (over 15 sessions)</v>
      </c>
      <c r="D4005" s="5" t="str">
        <f>VLOOKUP(B4005,'WinBUGS output'!A:C,3,FALSE)</f>
        <v>CBT individual (over 15 sessions) + any AD</v>
      </c>
      <c r="E4005" s="5" t="str">
        <f>FIXED('WinBUGS output'!N4004,2)</f>
        <v>0.42</v>
      </c>
      <c r="F4005" s="5" t="str">
        <f>FIXED('WinBUGS output'!M4004,2)</f>
        <v>-0.82</v>
      </c>
      <c r="G4005" s="5" t="str">
        <f>FIXED('WinBUGS output'!O4004,2)</f>
        <v>1.74</v>
      </c>
      <c r="H4005" s="38"/>
      <c r="I4005" s="38"/>
      <c r="J4005" s="38"/>
      <c r="X4005" s="5" t="str">
        <f t="shared" si="136"/>
        <v>CBT group (over 15 sessions)</v>
      </c>
      <c r="Y4005" s="5" t="str">
        <f t="shared" si="137"/>
        <v>CBT individual (over 15 sessions) + any AD</v>
      </c>
      <c r="Z4005" s="5" t="str">
        <f>FIXED(EXP('WinBUGS output'!N4004),2)</f>
        <v>1.52</v>
      </c>
      <c r="AA4005" s="5" t="str">
        <f>FIXED(EXP('WinBUGS output'!M4004),2)</f>
        <v>0.44</v>
      </c>
      <c r="AB4005" s="5" t="str">
        <f>FIXED(EXP('WinBUGS output'!O4004),2)</f>
        <v>5.72</v>
      </c>
    </row>
    <row r="4006" spans="1:28" x14ac:dyDescent="0.25">
      <c r="A4006" s="15">
        <v>73</v>
      </c>
      <c r="B4006" s="15">
        <v>80</v>
      </c>
      <c r="C4006" s="5" t="str">
        <f>VLOOKUP(A4006,'WinBUGS output'!A:C,3,FALSE)</f>
        <v>CBT group (over 15 sessions)</v>
      </c>
      <c r="D4006" s="5" t="str">
        <f>VLOOKUP(B4006,'WinBUGS output'!A:C,3,FALSE)</f>
        <v>CBT individual (over 15 sessions) + any TCA</v>
      </c>
      <c r="E4006" s="5" t="str">
        <f>FIXED('WinBUGS output'!N4005,2)</f>
        <v>0.32</v>
      </c>
      <c r="F4006" s="5" t="str">
        <f>FIXED('WinBUGS output'!M4005,2)</f>
        <v>-0.80</v>
      </c>
      <c r="G4006" s="5" t="str">
        <f>FIXED('WinBUGS output'!O4005,2)</f>
        <v>1.47</v>
      </c>
      <c r="H4006" s="38"/>
      <c r="I4006" s="38"/>
      <c r="J4006" s="38"/>
      <c r="X4006" s="5" t="str">
        <f t="shared" si="136"/>
        <v>CBT group (over 15 sessions)</v>
      </c>
      <c r="Y4006" s="5" t="str">
        <f t="shared" si="137"/>
        <v>CBT individual (over 15 sessions) + any TCA</v>
      </c>
      <c r="Z4006" s="5" t="str">
        <f>FIXED(EXP('WinBUGS output'!N4005),2)</f>
        <v>1.38</v>
      </c>
      <c r="AA4006" s="5" t="str">
        <f>FIXED(EXP('WinBUGS output'!M4005),2)</f>
        <v>0.45</v>
      </c>
      <c r="AB4006" s="5" t="str">
        <f>FIXED(EXP('WinBUGS output'!O4005),2)</f>
        <v>4.35</v>
      </c>
    </row>
    <row r="4007" spans="1:28" x14ac:dyDescent="0.25">
      <c r="A4007" s="15">
        <v>73</v>
      </c>
      <c r="B4007" s="15">
        <v>81</v>
      </c>
      <c r="C4007" s="5" t="str">
        <f>VLOOKUP(A4007,'WinBUGS output'!A:C,3,FALSE)</f>
        <v>CBT group (over 15 sessions)</v>
      </c>
      <c r="D4007" s="5" t="str">
        <f>VLOOKUP(B4007,'WinBUGS output'!A:C,3,FALSE)</f>
        <v>CBT individual (over 15 sessions) + imipramine</v>
      </c>
      <c r="E4007" s="5" t="str">
        <f>FIXED('WinBUGS output'!N4006,2)</f>
        <v>0.31</v>
      </c>
      <c r="F4007" s="5" t="str">
        <f>FIXED('WinBUGS output'!M4006,2)</f>
        <v>-0.88</v>
      </c>
      <c r="G4007" s="5" t="str">
        <f>FIXED('WinBUGS output'!O4006,2)</f>
        <v>1.51</v>
      </c>
      <c r="H4007" s="38"/>
      <c r="I4007" s="38"/>
      <c r="J4007" s="38"/>
      <c r="X4007" s="5" t="str">
        <f t="shared" si="136"/>
        <v>CBT group (over 15 sessions)</v>
      </c>
      <c r="Y4007" s="5" t="str">
        <f t="shared" si="137"/>
        <v>CBT individual (over 15 sessions) + imipramine</v>
      </c>
      <c r="Z4007" s="5" t="str">
        <f>FIXED(EXP('WinBUGS output'!N4006),2)</f>
        <v>1.36</v>
      </c>
      <c r="AA4007" s="5" t="str">
        <f>FIXED(EXP('WinBUGS output'!M4006),2)</f>
        <v>0.42</v>
      </c>
      <c r="AB4007" s="5" t="str">
        <f>FIXED(EXP('WinBUGS output'!O4006),2)</f>
        <v>4.54</v>
      </c>
    </row>
    <row r="4008" spans="1:28" x14ac:dyDescent="0.25">
      <c r="A4008" s="15">
        <v>73</v>
      </c>
      <c r="B4008" s="15">
        <v>82</v>
      </c>
      <c r="C4008" s="5" t="str">
        <f>VLOOKUP(A4008,'WinBUGS output'!A:C,3,FALSE)</f>
        <v>CBT group (over 15 sessions)</v>
      </c>
      <c r="D4008" s="5" t="str">
        <f>VLOOKUP(B4008,'WinBUGS output'!A:C,3,FALSE)</f>
        <v>CBT group (under 15 sessions) + imipramine</v>
      </c>
      <c r="E4008" s="5" t="str">
        <f>FIXED('WinBUGS output'!N4007,2)</f>
        <v>1.17</v>
      </c>
      <c r="F4008" s="5" t="str">
        <f>FIXED('WinBUGS output'!M4007,2)</f>
        <v>-0.44</v>
      </c>
      <c r="G4008" s="5" t="str">
        <f>FIXED('WinBUGS output'!O4007,2)</f>
        <v>2.79</v>
      </c>
      <c r="H4008" s="38"/>
      <c r="I4008" s="38"/>
      <c r="J4008" s="38"/>
      <c r="X4008" s="5" t="str">
        <f t="shared" si="136"/>
        <v>CBT group (over 15 sessions)</v>
      </c>
      <c r="Y4008" s="5" t="str">
        <f t="shared" si="137"/>
        <v>CBT group (under 15 sessions) + imipramine</v>
      </c>
      <c r="Z4008" s="5" t="str">
        <f>FIXED(EXP('WinBUGS output'!N4007),2)</f>
        <v>3.23</v>
      </c>
      <c r="AA4008" s="5" t="str">
        <f>FIXED(EXP('WinBUGS output'!M4007),2)</f>
        <v>0.65</v>
      </c>
      <c r="AB4008" s="5" t="str">
        <f>FIXED(EXP('WinBUGS output'!O4007),2)</f>
        <v>16.28</v>
      </c>
    </row>
    <row r="4009" spans="1:28" x14ac:dyDescent="0.25">
      <c r="A4009" s="15">
        <v>73</v>
      </c>
      <c r="B4009" s="15">
        <v>83</v>
      </c>
      <c r="C4009" s="5" t="str">
        <f>VLOOKUP(A4009,'WinBUGS output'!A:C,3,FALSE)</f>
        <v>CBT group (over 15 sessions)</v>
      </c>
      <c r="D4009" s="5" t="str">
        <f>VLOOKUP(B4009,'WinBUGS output'!A:C,3,FALSE)</f>
        <v>Problem solving individual + any SSRI</v>
      </c>
      <c r="E4009" s="5" t="str">
        <f>FIXED('WinBUGS output'!N4008,2)</f>
        <v>-0.49</v>
      </c>
      <c r="F4009" s="5" t="str">
        <f>FIXED('WinBUGS output'!M4008,2)</f>
        <v>-2.08</v>
      </c>
      <c r="G4009" s="5" t="str">
        <f>FIXED('WinBUGS output'!O4008,2)</f>
        <v>1.04</v>
      </c>
      <c r="H4009" s="38"/>
      <c r="I4009" s="38"/>
      <c r="J4009" s="38"/>
      <c r="X4009" s="5" t="str">
        <f t="shared" si="136"/>
        <v>CBT group (over 15 sessions)</v>
      </c>
      <c r="Y4009" s="5" t="str">
        <f t="shared" si="137"/>
        <v>Problem solving individual + any SSRI</v>
      </c>
      <c r="Z4009" s="5" t="str">
        <f>FIXED(EXP('WinBUGS output'!N4008),2)</f>
        <v>0.61</v>
      </c>
      <c r="AA4009" s="5" t="str">
        <f>FIXED(EXP('WinBUGS output'!M4008),2)</f>
        <v>0.13</v>
      </c>
      <c r="AB4009" s="5" t="str">
        <f>FIXED(EXP('WinBUGS output'!O4008),2)</f>
        <v>2.84</v>
      </c>
    </row>
    <row r="4010" spans="1:28" x14ac:dyDescent="0.25">
      <c r="A4010" s="15">
        <v>73</v>
      </c>
      <c r="B4010" s="15">
        <v>84</v>
      </c>
      <c r="C4010" s="5" t="str">
        <f>VLOOKUP(A4010,'WinBUGS output'!A:C,3,FALSE)</f>
        <v>CBT group (over 15 sessions)</v>
      </c>
      <c r="D4010" s="5" t="str">
        <f>VLOOKUP(B4010,'WinBUGS output'!A:C,3,FALSE)</f>
        <v>Supportive psychotherapy + any SSRI</v>
      </c>
      <c r="E4010" s="5" t="str">
        <f>FIXED('WinBUGS output'!N4009,2)</f>
        <v>0.25</v>
      </c>
      <c r="F4010" s="5" t="str">
        <f>FIXED('WinBUGS output'!M4009,2)</f>
        <v>-1.76</v>
      </c>
      <c r="G4010" s="5" t="str">
        <f>FIXED('WinBUGS output'!O4009,2)</f>
        <v>2.24</v>
      </c>
      <c r="H4010" s="38"/>
      <c r="I4010" s="38"/>
      <c r="J4010" s="38"/>
      <c r="X4010" s="5" t="str">
        <f t="shared" si="136"/>
        <v>CBT group (over 15 sessions)</v>
      </c>
      <c r="Y4010" s="5" t="str">
        <f t="shared" si="137"/>
        <v>Supportive psychotherapy + any SSRI</v>
      </c>
      <c r="Z4010" s="5" t="str">
        <f>FIXED(EXP('WinBUGS output'!N4009),2)</f>
        <v>1.28</v>
      </c>
      <c r="AA4010" s="5" t="str">
        <f>FIXED(EXP('WinBUGS output'!M4009),2)</f>
        <v>0.17</v>
      </c>
      <c r="AB4010" s="5" t="str">
        <f>FIXED(EXP('WinBUGS output'!O4009),2)</f>
        <v>9.36</v>
      </c>
    </row>
    <row r="4011" spans="1:28" x14ac:dyDescent="0.25">
      <c r="A4011" s="15">
        <v>73</v>
      </c>
      <c r="B4011" s="15">
        <v>85</v>
      </c>
      <c r="C4011" s="5" t="str">
        <f>VLOOKUP(A4011,'WinBUGS output'!A:C,3,FALSE)</f>
        <v>CBT group (over 15 sessions)</v>
      </c>
      <c r="D4011" s="5" t="str">
        <f>VLOOKUP(B4011,'WinBUGS output'!A:C,3,FALSE)</f>
        <v>Interpersonal psychotherapy (IPT) + any AD</v>
      </c>
      <c r="E4011" s="5" t="str">
        <f>FIXED('WinBUGS output'!N4010,2)</f>
        <v>0.10</v>
      </c>
      <c r="F4011" s="5" t="str">
        <f>FIXED('WinBUGS output'!M4010,2)</f>
        <v>-1.37</v>
      </c>
      <c r="G4011" s="5" t="str">
        <f>FIXED('WinBUGS output'!O4010,2)</f>
        <v>1.55</v>
      </c>
      <c r="H4011" s="38"/>
      <c r="I4011" s="38"/>
      <c r="J4011" s="38"/>
      <c r="X4011" s="5" t="str">
        <f t="shared" si="136"/>
        <v>CBT group (over 15 sessions)</v>
      </c>
      <c r="Y4011" s="5" t="str">
        <f t="shared" si="137"/>
        <v>Interpersonal psychotherapy (IPT) + any AD</v>
      </c>
      <c r="Z4011" s="5" t="str">
        <f>FIXED(EXP('WinBUGS output'!N4010),2)</f>
        <v>1.10</v>
      </c>
      <c r="AA4011" s="5" t="str">
        <f>FIXED(EXP('WinBUGS output'!M4010),2)</f>
        <v>0.26</v>
      </c>
      <c r="AB4011" s="5" t="str">
        <f>FIXED(EXP('WinBUGS output'!O4010),2)</f>
        <v>4.70</v>
      </c>
    </row>
    <row r="4012" spans="1:28" x14ac:dyDescent="0.25">
      <c r="A4012" s="15">
        <v>73</v>
      </c>
      <c r="B4012" s="15">
        <v>86</v>
      </c>
      <c r="C4012" s="5" t="str">
        <f>VLOOKUP(A4012,'WinBUGS output'!A:C,3,FALSE)</f>
        <v>CBT group (over 15 sessions)</v>
      </c>
      <c r="D4012" s="5" t="str">
        <f>VLOOKUP(B4012,'WinBUGS output'!A:C,3,FALSE)</f>
        <v>Interpersonal psychotherapy (IPT) + imipramine</v>
      </c>
      <c r="E4012" s="5" t="str">
        <f>FIXED('WinBUGS output'!N4011,2)</f>
        <v>-0.01</v>
      </c>
      <c r="F4012" s="5" t="str">
        <f>FIXED('WinBUGS output'!M4011,2)</f>
        <v>-1.61</v>
      </c>
      <c r="G4012" s="5" t="str">
        <f>FIXED('WinBUGS output'!O4011,2)</f>
        <v>1.56</v>
      </c>
      <c r="H4012" s="38"/>
      <c r="I4012" s="38"/>
      <c r="J4012" s="38"/>
      <c r="X4012" s="5" t="str">
        <f t="shared" si="136"/>
        <v>CBT group (over 15 sessions)</v>
      </c>
      <c r="Y4012" s="5" t="str">
        <f t="shared" si="137"/>
        <v>Interpersonal psychotherapy (IPT) + imipramine</v>
      </c>
      <c r="Z4012" s="5" t="str">
        <f>FIXED(EXP('WinBUGS output'!N4011),2)</f>
        <v>0.99</v>
      </c>
      <c r="AA4012" s="5" t="str">
        <f>FIXED(EXP('WinBUGS output'!M4011),2)</f>
        <v>0.20</v>
      </c>
      <c r="AB4012" s="5" t="str">
        <f>FIXED(EXP('WinBUGS output'!O4011),2)</f>
        <v>4.74</v>
      </c>
    </row>
    <row r="4013" spans="1:28" x14ac:dyDescent="0.25">
      <c r="A4013" s="15">
        <v>73</v>
      </c>
      <c r="B4013" s="15">
        <v>87</v>
      </c>
      <c r="C4013" s="5" t="str">
        <f>VLOOKUP(A4013,'WinBUGS output'!A:C,3,FALSE)</f>
        <v>CBT group (over 15 sessions)</v>
      </c>
      <c r="D4013" s="5" t="str">
        <f>VLOOKUP(B4013,'WinBUGS output'!A:C,3,FALSE)</f>
        <v>Short-term psychodynamic psychotherapy individual + Any AD</v>
      </c>
      <c r="E4013" s="5" t="str">
        <f>FIXED('WinBUGS output'!N4012,2)</f>
        <v>0.74</v>
      </c>
      <c r="F4013" s="5" t="str">
        <f>FIXED('WinBUGS output'!M4012,2)</f>
        <v>-0.40</v>
      </c>
      <c r="G4013" s="5" t="str">
        <f>FIXED('WinBUGS output'!O4012,2)</f>
        <v>1.91</v>
      </c>
      <c r="H4013" s="38"/>
      <c r="I4013" s="38"/>
      <c r="J4013" s="38"/>
      <c r="X4013" s="5" t="str">
        <f t="shared" si="136"/>
        <v>CBT group (over 15 sessions)</v>
      </c>
      <c r="Y4013" s="5" t="str">
        <f t="shared" si="137"/>
        <v>Short-term psychodynamic psychotherapy individual + Any AD</v>
      </c>
      <c r="Z4013" s="5" t="str">
        <f>FIXED(EXP('WinBUGS output'!N4012),2)</f>
        <v>2.10</v>
      </c>
      <c r="AA4013" s="5" t="str">
        <f>FIXED(EXP('WinBUGS output'!M4012),2)</f>
        <v>0.67</v>
      </c>
      <c r="AB4013" s="5" t="str">
        <f>FIXED(EXP('WinBUGS output'!O4012),2)</f>
        <v>6.75</v>
      </c>
    </row>
    <row r="4014" spans="1:28" x14ac:dyDescent="0.25">
      <c r="A4014" s="15">
        <v>73</v>
      </c>
      <c r="B4014" s="15">
        <v>88</v>
      </c>
      <c r="C4014" s="5" t="str">
        <f>VLOOKUP(A4014,'WinBUGS output'!A:C,3,FALSE)</f>
        <v>CBT group (over 15 sessions)</v>
      </c>
      <c r="D4014" s="5" t="str">
        <f>VLOOKUP(B4014,'WinBUGS output'!A:C,3,FALSE)</f>
        <v>Short-term psychodynamic psychotherapy individual + any SSRI</v>
      </c>
      <c r="E4014" s="5" t="str">
        <f>FIXED('WinBUGS output'!N4013,2)</f>
        <v>0.72</v>
      </c>
      <c r="F4014" s="5" t="str">
        <f>FIXED('WinBUGS output'!M4013,2)</f>
        <v>-0.60</v>
      </c>
      <c r="G4014" s="5" t="str">
        <f>FIXED('WinBUGS output'!O4013,2)</f>
        <v>2.07</v>
      </c>
      <c r="H4014" s="38"/>
      <c r="I4014" s="38"/>
      <c r="J4014" s="38"/>
      <c r="X4014" s="5" t="str">
        <f t="shared" si="136"/>
        <v>CBT group (over 15 sessions)</v>
      </c>
      <c r="Y4014" s="5" t="str">
        <f t="shared" si="137"/>
        <v>Short-term psychodynamic psychotherapy individual + any SSRI</v>
      </c>
      <c r="Z4014" s="5" t="str">
        <f>FIXED(EXP('WinBUGS output'!N4013),2)</f>
        <v>2.06</v>
      </c>
      <c r="AA4014" s="5" t="str">
        <f>FIXED(EXP('WinBUGS output'!M4013),2)</f>
        <v>0.55</v>
      </c>
      <c r="AB4014" s="5" t="str">
        <f>FIXED(EXP('WinBUGS output'!O4013),2)</f>
        <v>7.89</v>
      </c>
    </row>
    <row r="4015" spans="1:28" x14ac:dyDescent="0.25">
      <c r="A4015" s="15">
        <v>73</v>
      </c>
      <c r="B4015" s="15">
        <v>89</v>
      </c>
      <c r="C4015" s="5" t="str">
        <f>VLOOKUP(A4015,'WinBUGS output'!A:C,3,FALSE)</f>
        <v>CBT group (over 15 sessions)</v>
      </c>
      <c r="D4015" s="5" t="str">
        <f>VLOOKUP(B4015,'WinBUGS output'!A:C,3,FALSE)</f>
        <v>CBT individual (over 15 sessions) + Pill placebo</v>
      </c>
      <c r="E4015" s="5" t="str">
        <f>FIXED('WinBUGS output'!N4014,2)</f>
        <v>-0.85</v>
      </c>
      <c r="F4015" s="5" t="str">
        <f>FIXED('WinBUGS output'!M4014,2)</f>
        <v>-2.39</v>
      </c>
      <c r="G4015" s="5" t="str">
        <f>FIXED('WinBUGS output'!O4014,2)</f>
        <v>0.59</v>
      </c>
      <c r="H4015" s="38"/>
      <c r="I4015" s="38"/>
      <c r="J4015" s="38"/>
      <c r="X4015" s="5" t="str">
        <f t="shared" si="136"/>
        <v>CBT group (over 15 sessions)</v>
      </c>
      <c r="Y4015" s="5" t="str">
        <f t="shared" si="137"/>
        <v>CBT individual (over 15 sessions) + Pill placebo</v>
      </c>
      <c r="Z4015" s="5" t="str">
        <f>FIXED(EXP('WinBUGS output'!N4014),2)</f>
        <v>0.43</v>
      </c>
      <c r="AA4015" s="5" t="str">
        <f>FIXED(EXP('WinBUGS output'!M4014),2)</f>
        <v>0.09</v>
      </c>
      <c r="AB4015" s="5" t="str">
        <f>FIXED(EXP('WinBUGS output'!O4014),2)</f>
        <v>1.81</v>
      </c>
    </row>
    <row r="4016" spans="1:28" x14ac:dyDescent="0.25">
      <c r="A4016" s="15">
        <v>73</v>
      </c>
      <c r="B4016" s="15">
        <v>90</v>
      </c>
      <c r="C4016" s="5" t="str">
        <f>VLOOKUP(A4016,'WinBUGS output'!A:C,3,FALSE)</f>
        <v>CBT group (over 15 sessions)</v>
      </c>
      <c r="D4016" s="5" t="str">
        <f>VLOOKUP(B4016,'WinBUGS output'!A:C,3,FALSE)</f>
        <v xml:space="preserve">Interpersonal psychotherapy (IPT) + Pill placebo </v>
      </c>
      <c r="E4016" s="5" t="str">
        <f>FIXED('WinBUGS output'!N4015,2)</f>
        <v>-0.68</v>
      </c>
      <c r="F4016" s="5" t="str">
        <f>FIXED('WinBUGS output'!M4015,2)</f>
        <v>-2.08</v>
      </c>
      <c r="G4016" s="5" t="str">
        <f>FIXED('WinBUGS output'!O4015,2)</f>
        <v>0.70</v>
      </c>
      <c r="H4016" s="38"/>
      <c r="I4016" s="38"/>
      <c r="J4016" s="38"/>
      <c r="X4016" s="5" t="str">
        <f t="shared" si="136"/>
        <v>CBT group (over 15 sessions)</v>
      </c>
      <c r="Y4016" s="5" t="str">
        <f t="shared" si="137"/>
        <v xml:space="preserve">Interpersonal psychotherapy (IPT) + Pill placebo </v>
      </c>
      <c r="Z4016" s="5" t="str">
        <f>FIXED(EXP('WinBUGS output'!N4015),2)</f>
        <v>0.51</v>
      </c>
      <c r="AA4016" s="5" t="str">
        <f>FIXED(EXP('WinBUGS output'!M4015),2)</f>
        <v>0.12</v>
      </c>
      <c r="AB4016" s="5" t="str">
        <f>FIXED(EXP('WinBUGS output'!O4015),2)</f>
        <v>2.01</v>
      </c>
    </row>
    <row r="4017" spans="1:28" x14ac:dyDescent="0.25">
      <c r="A4017" s="15">
        <v>73</v>
      </c>
      <c r="B4017" s="15">
        <v>91</v>
      </c>
      <c r="C4017" s="5" t="str">
        <f>VLOOKUP(A4017,'WinBUGS output'!A:C,3,FALSE)</f>
        <v>CBT group (over 15 sessions)</v>
      </c>
      <c r="D4017" s="5" t="str">
        <f>VLOOKUP(B4017,'WinBUGS output'!A:C,3,FALSE)</f>
        <v>Exercise + CBT individual (under 15 sessions)</v>
      </c>
      <c r="E4017" s="5" t="str">
        <f>FIXED('WinBUGS output'!N4016,2)</f>
        <v>-0.11</v>
      </c>
      <c r="F4017" s="5" t="str">
        <f>FIXED('WinBUGS output'!M4016,2)</f>
        <v>-1.38</v>
      </c>
      <c r="G4017" s="5" t="str">
        <f>FIXED('WinBUGS output'!O4016,2)</f>
        <v>1.13</v>
      </c>
      <c r="H4017" s="38"/>
      <c r="I4017" s="38"/>
      <c r="J4017" s="38"/>
      <c r="X4017" s="5" t="str">
        <f t="shared" si="136"/>
        <v>CBT group (over 15 sessions)</v>
      </c>
      <c r="Y4017" s="5" t="str">
        <f t="shared" si="137"/>
        <v>Exercise + CBT individual (under 15 sessions)</v>
      </c>
      <c r="Z4017" s="5" t="str">
        <f>FIXED(EXP('WinBUGS output'!N4016),2)</f>
        <v>0.90</v>
      </c>
      <c r="AA4017" s="5" t="str">
        <f>FIXED(EXP('WinBUGS output'!M4016),2)</f>
        <v>0.25</v>
      </c>
      <c r="AB4017" s="5" t="str">
        <f>FIXED(EXP('WinBUGS output'!O4016),2)</f>
        <v>3.11</v>
      </c>
    </row>
    <row r="4018" spans="1:28" x14ac:dyDescent="0.25">
      <c r="A4018" s="15">
        <v>73</v>
      </c>
      <c r="B4018" s="15">
        <v>92</v>
      </c>
      <c r="C4018" s="5" t="str">
        <f>VLOOKUP(A4018,'WinBUGS output'!A:C,3,FALSE)</f>
        <v>CBT group (over 15 sessions)</v>
      </c>
      <c r="D4018" s="5" t="str">
        <f>VLOOKUP(B4018,'WinBUGS output'!A:C,3,FALSE)</f>
        <v>Exercise + Sertraline</v>
      </c>
      <c r="E4018" s="5" t="str">
        <f>FIXED('WinBUGS output'!N4017,2)</f>
        <v>0.01</v>
      </c>
      <c r="F4018" s="5" t="str">
        <f>FIXED('WinBUGS output'!M4017,2)</f>
        <v>-1.03</v>
      </c>
      <c r="G4018" s="5" t="str">
        <f>FIXED('WinBUGS output'!O4017,2)</f>
        <v>1.09</v>
      </c>
      <c r="H4018" s="38"/>
      <c r="I4018" s="38"/>
      <c r="J4018" s="38"/>
      <c r="X4018" s="5" t="str">
        <f t="shared" si="136"/>
        <v>CBT group (over 15 sessions)</v>
      </c>
      <c r="Y4018" s="5" t="str">
        <f t="shared" si="137"/>
        <v>Exercise + Sertraline</v>
      </c>
      <c r="Z4018" s="5" t="str">
        <f>FIXED(EXP('WinBUGS output'!N4017),2)</f>
        <v>1.01</v>
      </c>
      <c r="AA4018" s="5" t="str">
        <f>FIXED(EXP('WinBUGS output'!M4017),2)</f>
        <v>0.36</v>
      </c>
      <c r="AB4018" s="5" t="str">
        <f>FIXED(EXP('WinBUGS output'!O4017),2)</f>
        <v>2.96</v>
      </c>
    </row>
    <row r="4019" spans="1:28" x14ac:dyDescent="0.25">
      <c r="A4019" s="15">
        <v>74</v>
      </c>
      <c r="B4019" s="15">
        <v>75</v>
      </c>
      <c r="C4019" s="5" t="str">
        <f>VLOOKUP(A4019,'WinBUGS output'!A:C,3,FALSE)</f>
        <v>Coping with Depression course (group)</v>
      </c>
      <c r="D4019" s="5" t="str">
        <f>VLOOKUP(B4019,'WinBUGS output'!A:C,3,FALSE)</f>
        <v>Coping with Depression course (group) + TAU</v>
      </c>
      <c r="E4019" s="5" t="str">
        <f>FIXED('WinBUGS output'!N4018,2)</f>
        <v>0.26</v>
      </c>
      <c r="F4019" s="5" t="str">
        <f>FIXED('WinBUGS output'!M4018,2)</f>
        <v>-0.56</v>
      </c>
      <c r="G4019" s="5" t="str">
        <f>FIXED('WinBUGS output'!O4018,2)</f>
        <v>1.28</v>
      </c>
      <c r="H4019" s="38"/>
      <c r="I4019" s="38"/>
      <c r="J4019" s="38"/>
      <c r="X4019" s="5" t="str">
        <f t="shared" si="136"/>
        <v>Coping with Depression course (group)</v>
      </c>
      <c r="Y4019" s="5" t="str">
        <f t="shared" si="137"/>
        <v>Coping with Depression course (group) + TAU</v>
      </c>
      <c r="Z4019" s="5" t="str">
        <f>FIXED(EXP('WinBUGS output'!N4018),2)</f>
        <v>1.29</v>
      </c>
      <c r="AA4019" s="5" t="str">
        <f>FIXED(EXP('WinBUGS output'!M4018),2)</f>
        <v>0.57</v>
      </c>
      <c r="AB4019" s="5" t="str">
        <f>FIXED(EXP('WinBUGS output'!O4018),2)</f>
        <v>3.59</v>
      </c>
    </row>
    <row r="4020" spans="1:28" x14ac:dyDescent="0.25">
      <c r="A4020" s="15">
        <v>74</v>
      </c>
      <c r="B4020" s="15">
        <v>76</v>
      </c>
      <c r="C4020" s="5" t="str">
        <f>VLOOKUP(A4020,'WinBUGS output'!A:C,3,FALSE)</f>
        <v>Coping with Depression course (group)</v>
      </c>
      <c r="D4020" s="5" t="str">
        <f>VLOOKUP(B4020,'WinBUGS output'!A:C,3,FALSE)</f>
        <v>Rational emotive behaviour therapy (REBT) group</v>
      </c>
      <c r="E4020" s="5" t="str">
        <f>FIXED('WinBUGS output'!N4019,2)</f>
        <v>-0.24</v>
      </c>
      <c r="F4020" s="5" t="str">
        <f>FIXED('WinBUGS output'!M4019,2)</f>
        <v>-1.45</v>
      </c>
      <c r="G4020" s="5" t="str">
        <f>FIXED('WinBUGS output'!O4019,2)</f>
        <v>0.65</v>
      </c>
      <c r="H4020" s="38"/>
      <c r="I4020" s="38"/>
      <c r="J4020" s="38"/>
      <c r="X4020" s="5" t="str">
        <f t="shared" si="136"/>
        <v>Coping with Depression course (group)</v>
      </c>
      <c r="Y4020" s="5" t="str">
        <f t="shared" si="137"/>
        <v>Rational emotive behaviour therapy (REBT) group</v>
      </c>
      <c r="Z4020" s="5" t="str">
        <f>FIXED(EXP('WinBUGS output'!N4019),2)</f>
        <v>0.78</v>
      </c>
      <c r="AA4020" s="5" t="str">
        <f>FIXED(EXP('WinBUGS output'!M4019),2)</f>
        <v>0.23</v>
      </c>
      <c r="AB4020" s="5" t="str">
        <f>FIXED(EXP('WinBUGS output'!O4019),2)</f>
        <v>1.92</v>
      </c>
    </row>
    <row r="4021" spans="1:28" x14ac:dyDescent="0.25">
      <c r="A4021" s="15">
        <v>74</v>
      </c>
      <c r="B4021" s="15">
        <v>77</v>
      </c>
      <c r="C4021" s="5" t="str">
        <f>VLOOKUP(A4021,'WinBUGS output'!A:C,3,FALSE)</f>
        <v>Coping with Depression course (group)</v>
      </c>
      <c r="D4021" s="5" t="str">
        <f>VLOOKUP(B4021,'WinBUGS output'!A:C,3,FALSE)</f>
        <v>Third-wave cognitive therapy group</v>
      </c>
      <c r="E4021" s="5" t="str">
        <f>FIXED('WinBUGS output'!N4020,2)</f>
        <v>0.14</v>
      </c>
      <c r="F4021" s="5" t="str">
        <f>FIXED('WinBUGS output'!M4020,2)</f>
        <v>-0.72</v>
      </c>
      <c r="G4021" s="5" t="str">
        <f>FIXED('WinBUGS output'!O4020,2)</f>
        <v>1.14</v>
      </c>
      <c r="H4021" s="38"/>
      <c r="I4021" s="38"/>
      <c r="J4021" s="38"/>
      <c r="X4021" s="5" t="str">
        <f t="shared" si="136"/>
        <v>Coping with Depression course (group)</v>
      </c>
      <c r="Y4021" s="5" t="str">
        <f t="shared" si="137"/>
        <v>Third-wave cognitive therapy group</v>
      </c>
      <c r="Z4021" s="5" t="str">
        <f>FIXED(EXP('WinBUGS output'!N4020),2)</f>
        <v>1.15</v>
      </c>
      <c r="AA4021" s="5" t="str">
        <f>FIXED(EXP('WinBUGS output'!M4020),2)</f>
        <v>0.49</v>
      </c>
      <c r="AB4021" s="5" t="str">
        <f>FIXED(EXP('WinBUGS output'!O4020),2)</f>
        <v>3.12</v>
      </c>
    </row>
    <row r="4022" spans="1:28" x14ac:dyDescent="0.25">
      <c r="A4022" s="15">
        <v>74</v>
      </c>
      <c r="B4022" s="15">
        <v>78</v>
      </c>
      <c r="C4022" s="5" t="str">
        <f>VLOOKUP(A4022,'WinBUGS output'!A:C,3,FALSE)</f>
        <v>Coping with Depression course (group)</v>
      </c>
      <c r="D4022" s="5" t="str">
        <f>VLOOKUP(B4022,'WinBUGS output'!A:C,3,FALSE)</f>
        <v>Third-wave cognitive therapy group + TAU</v>
      </c>
      <c r="E4022" s="5" t="str">
        <f>FIXED('WinBUGS output'!N4021,2)</f>
        <v>-0.14</v>
      </c>
      <c r="F4022" s="5" t="str">
        <f>FIXED('WinBUGS output'!M4021,2)</f>
        <v>-1.24</v>
      </c>
      <c r="G4022" s="5" t="str">
        <f>FIXED('WinBUGS output'!O4021,2)</f>
        <v>0.78</v>
      </c>
      <c r="H4022" s="38"/>
      <c r="I4022" s="38"/>
      <c r="J4022" s="38"/>
      <c r="X4022" s="5" t="str">
        <f t="shared" si="136"/>
        <v>Coping with Depression course (group)</v>
      </c>
      <c r="Y4022" s="5" t="str">
        <f t="shared" si="137"/>
        <v>Third-wave cognitive therapy group + TAU</v>
      </c>
      <c r="Z4022" s="5" t="str">
        <f>FIXED(EXP('WinBUGS output'!N4021),2)</f>
        <v>0.87</v>
      </c>
      <c r="AA4022" s="5" t="str">
        <f>FIXED(EXP('WinBUGS output'!M4021),2)</f>
        <v>0.29</v>
      </c>
      <c r="AB4022" s="5" t="str">
        <f>FIXED(EXP('WinBUGS output'!O4021),2)</f>
        <v>2.19</v>
      </c>
    </row>
    <row r="4023" spans="1:28" x14ac:dyDescent="0.25">
      <c r="A4023" s="15">
        <v>74</v>
      </c>
      <c r="B4023" s="15">
        <v>79</v>
      </c>
      <c r="C4023" s="5" t="str">
        <f>VLOOKUP(A4023,'WinBUGS output'!A:C,3,FALSE)</f>
        <v>Coping with Depression course (group)</v>
      </c>
      <c r="D4023" s="5" t="str">
        <f>VLOOKUP(B4023,'WinBUGS output'!A:C,3,FALSE)</f>
        <v>CBT individual (over 15 sessions) + any AD</v>
      </c>
      <c r="E4023" s="5" t="str">
        <f>FIXED('WinBUGS output'!N4022,2)</f>
        <v>0.38</v>
      </c>
      <c r="F4023" s="5" t="str">
        <f>FIXED('WinBUGS output'!M4022,2)</f>
        <v>-0.81</v>
      </c>
      <c r="G4023" s="5" t="str">
        <f>FIXED('WinBUGS output'!O4022,2)</f>
        <v>1.63</v>
      </c>
      <c r="H4023" s="38"/>
      <c r="I4023" s="38"/>
      <c r="J4023" s="38"/>
      <c r="X4023" s="5" t="str">
        <f t="shared" si="136"/>
        <v>Coping with Depression course (group)</v>
      </c>
      <c r="Y4023" s="5" t="str">
        <f t="shared" si="137"/>
        <v>CBT individual (over 15 sessions) + any AD</v>
      </c>
      <c r="Z4023" s="5" t="str">
        <f>FIXED(EXP('WinBUGS output'!N4022),2)</f>
        <v>1.47</v>
      </c>
      <c r="AA4023" s="5" t="str">
        <f>FIXED(EXP('WinBUGS output'!M4022),2)</f>
        <v>0.44</v>
      </c>
      <c r="AB4023" s="5" t="str">
        <f>FIXED(EXP('WinBUGS output'!O4022),2)</f>
        <v>5.12</v>
      </c>
    </row>
    <row r="4024" spans="1:28" x14ac:dyDescent="0.25">
      <c r="A4024" s="15">
        <v>74</v>
      </c>
      <c r="B4024" s="15">
        <v>80</v>
      </c>
      <c r="C4024" s="5" t="str">
        <f>VLOOKUP(A4024,'WinBUGS output'!A:C,3,FALSE)</f>
        <v>Coping with Depression course (group)</v>
      </c>
      <c r="D4024" s="5" t="str">
        <f>VLOOKUP(B4024,'WinBUGS output'!A:C,3,FALSE)</f>
        <v>CBT individual (over 15 sessions) + any TCA</v>
      </c>
      <c r="E4024" s="5" t="str">
        <f>FIXED('WinBUGS output'!N4023,2)</f>
        <v>0.28</v>
      </c>
      <c r="F4024" s="5" t="str">
        <f>FIXED('WinBUGS output'!M4023,2)</f>
        <v>-0.78</v>
      </c>
      <c r="G4024" s="5" t="str">
        <f>FIXED('WinBUGS output'!O4023,2)</f>
        <v>1.36</v>
      </c>
      <c r="H4024" s="38"/>
      <c r="I4024" s="38"/>
      <c r="J4024" s="38"/>
      <c r="X4024" s="5" t="str">
        <f t="shared" si="136"/>
        <v>Coping with Depression course (group)</v>
      </c>
      <c r="Y4024" s="5" t="str">
        <f t="shared" si="137"/>
        <v>CBT individual (over 15 sessions) + any TCA</v>
      </c>
      <c r="Z4024" s="5" t="str">
        <f>FIXED(EXP('WinBUGS output'!N4023),2)</f>
        <v>1.33</v>
      </c>
      <c r="AA4024" s="5" t="str">
        <f>FIXED(EXP('WinBUGS output'!M4023),2)</f>
        <v>0.46</v>
      </c>
      <c r="AB4024" s="5" t="str">
        <f>FIXED(EXP('WinBUGS output'!O4023),2)</f>
        <v>3.88</v>
      </c>
    </row>
    <row r="4025" spans="1:28" x14ac:dyDescent="0.25">
      <c r="A4025" s="15">
        <v>74</v>
      </c>
      <c r="B4025" s="15">
        <v>81</v>
      </c>
      <c r="C4025" s="5" t="str">
        <f>VLOOKUP(A4025,'WinBUGS output'!A:C,3,FALSE)</f>
        <v>Coping with Depression course (group)</v>
      </c>
      <c r="D4025" s="5" t="str">
        <f>VLOOKUP(B4025,'WinBUGS output'!A:C,3,FALSE)</f>
        <v>CBT individual (over 15 sessions) + imipramine</v>
      </c>
      <c r="E4025" s="5" t="str">
        <f>FIXED('WinBUGS output'!N4024,2)</f>
        <v>0.27</v>
      </c>
      <c r="F4025" s="5" t="str">
        <f>FIXED('WinBUGS output'!M4024,2)</f>
        <v>-0.86</v>
      </c>
      <c r="G4025" s="5" t="str">
        <f>FIXED('WinBUGS output'!O4024,2)</f>
        <v>1.40</v>
      </c>
      <c r="H4025" s="38"/>
      <c r="I4025" s="38"/>
      <c r="J4025" s="38"/>
      <c r="X4025" s="5" t="str">
        <f t="shared" si="136"/>
        <v>Coping with Depression course (group)</v>
      </c>
      <c r="Y4025" s="5" t="str">
        <f t="shared" si="137"/>
        <v>CBT individual (over 15 sessions) + imipramine</v>
      </c>
      <c r="Z4025" s="5" t="str">
        <f>FIXED(EXP('WinBUGS output'!N4024),2)</f>
        <v>1.31</v>
      </c>
      <c r="AA4025" s="5" t="str">
        <f>FIXED(EXP('WinBUGS output'!M4024),2)</f>
        <v>0.42</v>
      </c>
      <c r="AB4025" s="5" t="str">
        <f>FIXED(EXP('WinBUGS output'!O4024),2)</f>
        <v>4.05</v>
      </c>
    </row>
    <row r="4026" spans="1:28" x14ac:dyDescent="0.25">
      <c r="A4026" s="15">
        <v>74</v>
      </c>
      <c r="B4026" s="15">
        <v>82</v>
      </c>
      <c r="C4026" s="5" t="str">
        <f>VLOOKUP(A4026,'WinBUGS output'!A:C,3,FALSE)</f>
        <v>Coping with Depression course (group)</v>
      </c>
      <c r="D4026" s="5" t="str">
        <f>VLOOKUP(B4026,'WinBUGS output'!A:C,3,FALSE)</f>
        <v>CBT group (under 15 sessions) + imipramine</v>
      </c>
      <c r="E4026" s="5" t="str">
        <f>FIXED('WinBUGS output'!N4025,2)</f>
        <v>1.13</v>
      </c>
      <c r="F4026" s="5" t="str">
        <f>FIXED('WinBUGS output'!M4025,2)</f>
        <v>-0.43</v>
      </c>
      <c r="G4026" s="5" t="str">
        <f>FIXED('WinBUGS output'!O4025,2)</f>
        <v>2.71</v>
      </c>
      <c r="H4026" s="38"/>
      <c r="I4026" s="38"/>
      <c r="J4026" s="38"/>
      <c r="X4026" s="5" t="str">
        <f t="shared" si="136"/>
        <v>Coping with Depression course (group)</v>
      </c>
      <c r="Y4026" s="5" t="str">
        <f t="shared" si="137"/>
        <v>CBT group (under 15 sessions) + imipramine</v>
      </c>
      <c r="Z4026" s="5" t="str">
        <f>FIXED(EXP('WinBUGS output'!N4025),2)</f>
        <v>3.11</v>
      </c>
      <c r="AA4026" s="5" t="str">
        <f>FIXED(EXP('WinBUGS output'!M4025),2)</f>
        <v>0.65</v>
      </c>
      <c r="AB4026" s="5" t="str">
        <f>FIXED(EXP('WinBUGS output'!O4025),2)</f>
        <v>15.09</v>
      </c>
    </row>
    <row r="4027" spans="1:28" x14ac:dyDescent="0.25">
      <c r="A4027" s="15">
        <v>74</v>
      </c>
      <c r="B4027" s="15">
        <v>83</v>
      </c>
      <c r="C4027" s="5" t="str">
        <f>VLOOKUP(A4027,'WinBUGS output'!A:C,3,FALSE)</f>
        <v>Coping with Depression course (group)</v>
      </c>
      <c r="D4027" s="5" t="str">
        <f>VLOOKUP(B4027,'WinBUGS output'!A:C,3,FALSE)</f>
        <v>Problem solving individual + any SSRI</v>
      </c>
      <c r="E4027" s="5" t="str">
        <f>FIXED('WinBUGS output'!N4026,2)</f>
        <v>-0.53</v>
      </c>
      <c r="F4027" s="5" t="str">
        <f>FIXED('WinBUGS output'!M4026,2)</f>
        <v>-2.08</v>
      </c>
      <c r="G4027" s="5" t="str">
        <f>FIXED('WinBUGS output'!O4026,2)</f>
        <v>0.95</v>
      </c>
      <c r="H4027" s="38"/>
      <c r="I4027" s="38"/>
      <c r="J4027" s="38"/>
      <c r="X4027" s="5" t="str">
        <f t="shared" si="136"/>
        <v>Coping with Depression course (group)</v>
      </c>
      <c r="Y4027" s="5" t="str">
        <f t="shared" si="137"/>
        <v>Problem solving individual + any SSRI</v>
      </c>
      <c r="Z4027" s="5" t="str">
        <f>FIXED(EXP('WinBUGS output'!N4026),2)</f>
        <v>0.59</v>
      </c>
      <c r="AA4027" s="5" t="str">
        <f>FIXED(EXP('WinBUGS output'!M4026),2)</f>
        <v>0.12</v>
      </c>
      <c r="AB4027" s="5" t="str">
        <f>FIXED(EXP('WinBUGS output'!O4026),2)</f>
        <v>2.59</v>
      </c>
    </row>
    <row r="4028" spans="1:28" x14ac:dyDescent="0.25">
      <c r="A4028" s="15">
        <v>74</v>
      </c>
      <c r="B4028" s="15">
        <v>84</v>
      </c>
      <c r="C4028" s="5" t="str">
        <f>VLOOKUP(A4028,'WinBUGS output'!A:C,3,FALSE)</f>
        <v>Coping with Depression course (group)</v>
      </c>
      <c r="D4028" s="5" t="str">
        <f>VLOOKUP(B4028,'WinBUGS output'!A:C,3,FALSE)</f>
        <v>Supportive psychotherapy + any SSRI</v>
      </c>
      <c r="E4028" s="5" t="str">
        <f>FIXED('WinBUGS output'!N4027,2)</f>
        <v>0.21</v>
      </c>
      <c r="F4028" s="5" t="str">
        <f>FIXED('WinBUGS output'!M4027,2)</f>
        <v>-1.76</v>
      </c>
      <c r="G4028" s="5" t="str">
        <f>FIXED('WinBUGS output'!O4027,2)</f>
        <v>2.15</v>
      </c>
      <c r="H4028" s="38"/>
      <c r="I4028" s="38"/>
      <c r="J4028" s="38"/>
      <c r="X4028" s="5" t="str">
        <f t="shared" si="136"/>
        <v>Coping with Depression course (group)</v>
      </c>
      <c r="Y4028" s="5" t="str">
        <f t="shared" si="137"/>
        <v>Supportive psychotherapy + any SSRI</v>
      </c>
      <c r="Z4028" s="5" t="str">
        <f>FIXED(EXP('WinBUGS output'!N4027),2)</f>
        <v>1.23</v>
      </c>
      <c r="AA4028" s="5" t="str">
        <f>FIXED(EXP('WinBUGS output'!M4027),2)</f>
        <v>0.17</v>
      </c>
      <c r="AB4028" s="5" t="str">
        <f>FIXED(EXP('WinBUGS output'!O4027),2)</f>
        <v>8.55</v>
      </c>
    </row>
    <row r="4029" spans="1:28" x14ac:dyDescent="0.25">
      <c r="A4029" s="15">
        <v>74</v>
      </c>
      <c r="B4029" s="15">
        <v>85</v>
      </c>
      <c r="C4029" s="5" t="str">
        <f>VLOOKUP(A4029,'WinBUGS output'!A:C,3,FALSE)</f>
        <v>Coping with Depression course (group)</v>
      </c>
      <c r="D4029" s="5" t="str">
        <f>VLOOKUP(B4029,'WinBUGS output'!A:C,3,FALSE)</f>
        <v>Interpersonal psychotherapy (IPT) + any AD</v>
      </c>
      <c r="E4029" s="5" t="str">
        <f>FIXED('WinBUGS output'!N4028,2)</f>
        <v>0.06</v>
      </c>
      <c r="F4029" s="5" t="str">
        <f>FIXED('WinBUGS output'!M4028,2)</f>
        <v>-1.36</v>
      </c>
      <c r="G4029" s="5" t="str">
        <f>FIXED('WinBUGS output'!O4028,2)</f>
        <v>1.46</v>
      </c>
      <c r="H4029" s="38"/>
      <c r="I4029" s="38"/>
      <c r="J4029" s="38"/>
      <c r="X4029" s="5" t="str">
        <f t="shared" si="136"/>
        <v>Coping with Depression course (group)</v>
      </c>
      <c r="Y4029" s="5" t="str">
        <f t="shared" si="137"/>
        <v>Interpersonal psychotherapy (IPT) + any AD</v>
      </c>
      <c r="Z4029" s="5" t="str">
        <f>FIXED(EXP('WinBUGS output'!N4028),2)</f>
        <v>1.06</v>
      </c>
      <c r="AA4029" s="5" t="str">
        <f>FIXED(EXP('WinBUGS output'!M4028),2)</f>
        <v>0.26</v>
      </c>
      <c r="AB4029" s="5" t="str">
        <f>FIXED(EXP('WinBUGS output'!O4028),2)</f>
        <v>4.31</v>
      </c>
    </row>
    <row r="4030" spans="1:28" x14ac:dyDescent="0.25">
      <c r="A4030" s="15">
        <v>74</v>
      </c>
      <c r="B4030" s="15">
        <v>86</v>
      </c>
      <c r="C4030" s="5" t="str">
        <f>VLOOKUP(A4030,'WinBUGS output'!A:C,3,FALSE)</f>
        <v>Coping with Depression course (group)</v>
      </c>
      <c r="D4030" s="5" t="str">
        <f>VLOOKUP(B4030,'WinBUGS output'!A:C,3,FALSE)</f>
        <v>Interpersonal psychotherapy (IPT) + imipramine</v>
      </c>
      <c r="E4030" s="5" t="str">
        <f>FIXED('WinBUGS output'!N4029,2)</f>
        <v>-0.05</v>
      </c>
      <c r="F4030" s="5" t="str">
        <f>FIXED('WinBUGS output'!M4029,2)</f>
        <v>-1.60</v>
      </c>
      <c r="G4030" s="5" t="str">
        <f>FIXED('WinBUGS output'!O4029,2)</f>
        <v>1.47</v>
      </c>
      <c r="H4030" s="38"/>
      <c r="I4030" s="38"/>
      <c r="J4030" s="38"/>
      <c r="X4030" s="5" t="str">
        <f t="shared" si="136"/>
        <v>Coping with Depression course (group)</v>
      </c>
      <c r="Y4030" s="5" t="str">
        <f t="shared" si="137"/>
        <v>Interpersonal psychotherapy (IPT) + imipramine</v>
      </c>
      <c r="Z4030" s="5" t="str">
        <f>FIXED(EXP('WinBUGS output'!N4029),2)</f>
        <v>0.95</v>
      </c>
      <c r="AA4030" s="5" t="str">
        <f>FIXED(EXP('WinBUGS output'!M4029),2)</f>
        <v>0.20</v>
      </c>
      <c r="AB4030" s="5" t="str">
        <f>FIXED(EXP('WinBUGS output'!O4029),2)</f>
        <v>4.34</v>
      </c>
    </row>
    <row r="4031" spans="1:28" x14ac:dyDescent="0.25">
      <c r="A4031" s="15">
        <v>74</v>
      </c>
      <c r="B4031" s="15">
        <v>87</v>
      </c>
      <c r="C4031" s="5" t="str">
        <f>VLOOKUP(A4031,'WinBUGS output'!A:C,3,FALSE)</f>
        <v>Coping with Depression course (group)</v>
      </c>
      <c r="D4031" s="5" t="str">
        <f>VLOOKUP(B4031,'WinBUGS output'!A:C,3,FALSE)</f>
        <v>Short-term psychodynamic psychotherapy individual + Any AD</v>
      </c>
      <c r="E4031" s="5" t="str">
        <f>FIXED('WinBUGS output'!N4030,2)</f>
        <v>0.70</v>
      </c>
      <c r="F4031" s="5" t="str">
        <f>FIXED('WinBUGS output'!M4030,2)</f>
        <v>-0.38</v>
      </c>
      <c r="G4031" s="5" t="str">
        <f>FIXED('WinBUGS output'!O4030,2)</f>
        <v>1.80</v>
      </c>
      <c r="H4031" s="38"/>
      <c r="I4031" s="38"/>
      <c r="J4031" s="38"/>
      <c r="X4031" s="5" t="str">
        <f t="shared" si="136"/>
        <v>Coping with Depression course (group)</v>
      </c>
      <c r="Y4031" s="5" t="str">
        <f t="shared" si="137"/>
        <v>Short-term psychodynamic psychotherapy individual + Any AD</v>
      </c>
      <c r="Z4031" s="5" t="str">
        <f>FIXED(EXP('WinBUGS output'!N4030),2)</f>
        <v>2.02</v>
      </c>
      <c r="AA4031" s="5" t="str">
        <f>FIXED(EXP('WinBUGS output'!M4030),2)</f>
        <v>0.69</v>
      </c>
      <c r="AB4031" s="5" t="str">
        <f>FIXED(EXP('WinBUGS output'!O4030),2)</f>
        <v>6.07</v>
      </c>
    </row>
    <row r="4032" spans="1:28" x14ac:dyDescent="0.25">
      <c r="A4032" s="15">
        <v>74</v>
      </c>
      <c r="B4032" s="15">
        <v>88</v>
      </c>
      <c r="C4032" s="5" t="str">
        <f>VLOOKUP(A4032,'WinBUGS output'!A:C,3,FALSE)</f>
        <v>Coping with Depression course (group)</v>
      </c>
      <c r="D4032" s="5" t="str">
        <f>VLOOKUP(B4032,'WinBUGS output'!A:C,3,FALSE)</f>
        <v>Short-term psychodynamic psychotherapy individual + any SSRI</v>
      </c>
      <c r="E4032" s="5" t="str">
        <f>FIXED('WinBUGS output'!N4031,2)</f>
        <v>0.69</v>
      </c>
      <c r="F4032" s="5" t="str">
        <f>FIXED('WinBUGS output'!M4031,2)</f>
        <v>-0.58</v>
      </c>
      <c r="G4032" s="5" t="str">
        <f>FIXED('WinBUGS output'!O4031,2)</f>
        <v>1.97</v>
      </c>
      <c r="H4032" s="38"/>
      <c r="I4032" s="38"/>
      <c r="J4032" s="38"/>
      <c r="X4032" s="5" t="str">
        <f t="shared" si="136"/>
        <v>Coping with Depression course (group)</v>
      </c>
      <c r="Y4032" s="5" t="str">
        <f t="shared" si="137"/>
        <v>Short-term psychodynamic psychotherapy individual + any SSRI</v>
      </c>
      <c r="Z4032" s="5" t="str">
        <f>FIXED(EXP('WinBUGS output'!N4031),2)</f>
        <v>1.98</v>
      </c>
      <c r="AA4032" s="5" t="str">
        <f>FIXED(EXP('WinBUGS output'!M4031),2)</f>
        <v>0.56</v>
      </c>
      <c r="AB4032" s="5" t="str">
        <f>FIXED(EXP('WinBUGS output'!O4031),2)</f>
        <v>7.17</v>
      </c>
    </row>
    <row r="4033" spans="1:28" x14ac:dyDescent="0.25">
      <c r="A4033" s="15">
        <v>74</v>
      </c>
      <c r="B4033" s="15">
        <v>89</v>
      </c>
      <c r="C4033" s="5" t="str">
        <f>VLOOKUP(A4033,'WinBUGS output'!A:C,3,FALSE)</f>
        <v>Coping with Depression course (group)</v>
      </c>
      <c r="D4033" s="5" t="str">
        <f>VLOOKUP(B4033,'WinBUGS output'!A:C,3,FALSE)</f>
        <v>CBT individual (over 15 sessions) + Pill placebo</v>
      </c>
      <c r="E4033" s="5" t="str">
        <f>FIXED('WinBUGS output'!N4032,2)</f>
        <v>-0.89</v>
      </c>
      <c r="F4033" s="5" t="str">
        <f>FIXED('WinBUGS output'!M4032,2)</f>
        <v>-2.38</v>
      </c>
      <c r="G4033" s="5" t="str">
        <f>FIXED('WinBUGS output'!O4032,2)</f>
        <v>0.50</v>
      </c>
      <c r="H4033" s="38"/>
      <c r="I4033" s="38"/>
      <c r="J4033" s="38"/>
      <c r="X4033" s="5" t="str">
        <f t="shared" si="136"/>
        <v>Coping with Depression course (group)</v>
      </c>
      <c r="Y4033" s="5" t="str">
        <f t="shared" si="137"/>
        <v>CBT individual (over 15 sessions) + Pill placebo</v>
      </c>
      <c r="Z4033" s="5" t="str">
        <f>FIXED(EXP('WinBUGS output'!N4032),2)</f>
        <v>0.41</v>
      </c>
      <c r="AA4033" s="5" t="str">
        <f>FIXED(EXP('WinBUGS output'!M4032),2)</f>
        <v>0.09</v>
      </c>
      <c r="AB4033" s="5" t="str">
        <f>FIXED(EXP('WinBUGS output'!O4032),2)</f>
        <v>1.65</v>
      </c>
    </row>
    <row r="4034" spans="1:28" x14ac:dyDescent="0.25">
      <c r="A4034" s="15">
        <v>74</v>
      </c>
      <c r="B4034" s="15">
        <v>90</v>
      </c>
      <c r="C4034" s="5" t="str">
        <f>VLOOKUP(A4034,'WinBUGS output'!A:C,3,FALSE)</f>
        <v>Coping with Depression course (group)</v>
      </c>
      <c r="D4034" s="5" t="str">
        <f>VLOOKUP(B4034,'WinBUGS output'!A:C,3,FALSE)</f>
        <v xml:space="preserve">Interpersonal psychotherapy (IPT) + Pill placebo </v>
      </c>
      <c r="E4034" s="5" t="str">
        <f>FIXED('WinBUGS output'!N4033,2)</f>
        <v>-0.72</v>
      </c>
      <c r="F4034" s="5" t="str">
        <f>FIXED('WinBUGS output'!M4033,2)</f>
        <v>-2.07</v>
      </c>
      <c r="G4034" s="5" t="str">
        <f>FIXED('WinBUGS output'!O4033,2)</f>
        <v>0.61</v>
      </c>
      <c r="H4034" s="38"/>
      <c r="I4034" s="38"/>
      <c r="J4034" s="38"/>
      <c r="X4034" s="5" t="str">
        <f t="shared" si="136"/>
        <v>Coping with Depression course (group)</v>
      </c>
      <c r="Y4034" s="5" t="str">
        <f t="shared" si="137"/>
        <v xml:space="preserve">Interpersonal psychotherapy (IPT) + Pill placebo </v>
      </c>
      <c r="Z4034" s="5" t="str">
        <f>FIXED(EXP('WinBUGS output'!N4033),2)</f>
        <v>0.49</v>
      </c>
      <c r="AA4034" s="5" t="str">
        <f>FIXED(EXP('WinBUGS output'!M4033),2)</f>
        <v>0.13</v>
      </c>
      <c r="AB4034" s="5" t="str">
        <f>FIXED(EXP('WinBUGS output'!O4033),2)</f>
        <v>1.83</v>
      </c>
    </row>
    <row r="4035" spans="1:28" x14ac:dyDescent="0.25">
      <c r="A4035" s="15">
        <v>74</v>
      </c>
      <c r="B4035" s="15">
        <v>91</v>
      </c>
      <c r="C4035" s="5" t="str">
        <f>VLOOKUP(A4035,'WinBUGS output'!A:C,3,FALSE)</f>
        <v>Coping with Depression course (group)</v>
      </c>
      <c r="D4035" s="5" t="str">
        <f>VLOOKUP(B4035,'WinBUGS output'!A:C,3,FALSE)</f>
        <v>Exercise + CBT individual (under 15 sessions)</v>
      </c>
      <c r="E4035" s="5" t="str">
        <f>FIXED('WinBUGS output'!N4034,2)</f>
        <v>-0.14</v>
      </c>
      <c r="F4035" s="5" t="str">
        <f>FIXED('WinBUGS output'!M4034,2)</f>
        <v>-1.37</v>
      </c>
      <c r="G4035" s="5" t="str">
        <f>FIXED('WinBUGS output'!O4034,2)</f>
        <v>1.03</v>
      </c>
      <c r="H4035" s="38"/>
      <c r="I4035" s="38"/>
      <c r="J4035" s="38"/>
      <c r="X4035" s="5" t="str">
        <f t="shared" si="136"/>
        <v>Coping with Depression course (group)</v>
      </c>
      <c r="Y4035" s="5" t="str">
        <f t="shared" si="137"/>
        <v>Exercise + CBT individual (under 15 sessions)</v>
      </c>
      <c r="Z4035" s="5" t="str">
        <f>FIXED(EXP('WinBUGS output'!N4034),2)</f>
        <v>0.87</v>
      </c>
      <c r="AA4035" s="5" t="str">
        <f>FIXED(EXP('WinBUGS output'!M4034),2)</f>
        <v>0.25</v>
      </c>
      <c r="AB4035" s="5" t="str">
        <f>FIXED(EXP('WinBUGS output'!O4034),2)</f>
        <v>2.80</v>
      </c>
    </row>
    <row r="4036" spans="1:28" x14ac:dyDescent="0.25">
      <c r="A4036" s="15">
        <v>74</v>
      </c>
      <c r="B4036" s="15">
        <v>92</v>
      </c>
      <c r="C4036" s="5" t="str">
        <f>VLOOKUP(A4036,'WinBUGS output'!A:C,3,FALSE)</f>
        <v>Coping with Depression course (group)</v>
      </c>
      <c r="D4036" s="5" t="str">
        <f>VLOOKUP(B4036,'WinBUGS output'!A:C,3,FALSE)</f>
        <v>Exercise + Sertraline</v>
      </c>
      <c r="E4036" s="5" t="str">
        <f>FIXED('WinBUGS output'!N4035,2)</f>
        <v>-0.02</v>
      </c>
      <c r="F4036" s="5" t="str">
        <f>FIXED('WinBUGS output'!M4035,2)</f>
        <v>-1.00</v>
      </c>
      <c r="G4036" s="5" t="str">
        <f>FIXED('WinBUGS output'!O4035,2)</f>
        <v>0.97</v>
      </c>
      <c r="H4036" s="38"/>
      <c r="I4036" s="38"/>
      <c r="J4036" s="38"/>
      <c r="X4036" s="5" t="str">
        <f t="shared" si="136"/>
        <v>Coping with Depression course (group)</v>
      </c>
      <c r="Y4036" s="5" t="str">
        <f t="shared" si="137"/>
        <v>Exercise + Sertraline</v>
      </c>
      <c r="Z4036" s="5" t="str">
        <f>FIXED(EXP('WinBUGS output'!N4035),2)</f>
        <v>0.98</v>
      </c>
      <c r="AA4036" s="5" t="str">
        <f>FIXED(EXP('WinBUGS output'!M4035),2)</f>
        <v>0.37</v>
      </c>
      <c r="AB4036" s="5" t="str">
        <f>FIXED(EXP('WinBUGS output'!O4035),2)</f>
        <v>2.63</v>
      </c>
    </row>
    <row r="4037" spans="1:28" x14ac:dyDescent="0.25">
      <c r="A4037" s="15">
        <v>75</v>
      </c>
      <c r="B4037" s="15">
        <v>76</v>
      </c>
      <c r="C4037" s="5" t="str">
        <f>VLOOKUP(A4037,'WinBUGS output'!A:C,3,FALSE)</f>
        <v>Coping with Depression course (group) + TAU</v>
      </c>
      <c r="D4037" s="5" t="str">
        <f>VLOOKUP(B4037,'WinBUGS output'!A:C,3,FALSE)</f>
        <v>Rational emotive behaviour therapy (REBT) group</v>
      </c>
      <c r="E4037" s="5" t="str">
        <f>FIXED('WinBUGS output'!N4036,2)</f>
        <v>-0.52</v>
      </c>
      <c r="F4037" s="5" t="str">
        <f>FIXED('WinBUGS output'!M4036,2)</f>
        <v>-1.89</v>
      </c>
      <c r="G4037" s="5" t="str">
        <f>FIXED('WinBUGS output'!O4036,2)</f>
        <v>0.39</v>
      </c>
      <c r="H4037" s="38"/>
      <c r="I4037" s="38"/>
      <c r="J4037" s="38"/>
      <c r="X4037" s="5" t="str">
        <f t="shared" ref="X4037:X4100" si="138">C4037</f>
        <v>Coping with Depression course (group) + TAU</v>
      </c>
      <c r="Y4037" s="5" t="str">
        <f t="shared" ref="Y4037:Y4100" si="139">D4037</f>
        <v>Rational emotive behaviour therapy (REBT) group</v>
      </c>
      <c r="Z4037" s="5" t="str">
        <f>FIXED(EXP('WinBUGS output'!N4036),2)</f>
        <v>0.60</v>
      </c>
      <c r="AA4037" s="5" t="str">
        <f>FIXED(EXP('WinBUGS output'!M4036),2)</f>
        <v>0.15</v>
      </c>
      <c r="AB4037" s="5" t="str">
        <f>FIXED(EXP('WinBUGS output'!O4036),2)</f>
        <v>1.47</v>
      </c>
    </row>
    <row r="4038" spans="1:28" x14ac:dyDescent="0.25">
      <c r="A4038" s="15">
        <v>75</v>
      </c>
      <c r="B4038" s="15">
        <v>77</v>
      </c>
      <c r="C4038" s="5" t="str">
        <f>VLOOKUP(A4038,'WinBUGS output'!A:C,3,FALSE)</f>
        <v>Coping with Depression course (group) + TAU</v>
      </c>
      <c r="D4038" s="5" t="str">
        <f>VLOOKUP(B4038,'WinBUGS output'!A:C,3,FALSE)</f>
        <v>Third-wave cognitive therapy group</v>
      </c>
      <c r="E4038" s="5" t="str">
        <f>FIXED('WinBUGS output'!N4037,2)</f>
        <v>-0.10</v>
      </c>
      <c r="F4038" s="5" t="str">
        <f>FIXED('WinBUGS output'!M4037,2)</f>
        <v>-1.12</v>
      </c>
      <c r="G4038" s="5" t="str">
        <f>FIXED('WinBUGS output'!O4037,2)</f>
        <v>0.81</v>
      </c>
      <c r="H4038" s="38"/>
      <c r="I4038" s="38"/>
      <c r="J4038" s="38"/>
      <c r="X4038" s="5" t="str">
        <f t="shared" si="138"/>
        <v>Coping with Depression course (group) + TAU</v>
      </c>
      <c r="Y4038" s="5" t="str">
        <f t="shared" si="139"/>
        <v>Third-wave cognitive therapy group</v>
      </c>
      <c r="Z4038" s="5" t="str">
        <f>FIXED(EXP('WinBUGS output'!N4037),2)</f>
        <v>0.90</v>
      </c>
      <c r="AA4038" s="5" t="str">
        <f>FIXED(EXP('WinBUGS output'!M4037),2)</f>
        <v>0.33</v>
      </c>
      <c r="AB4038" s="5" t="str">
        <f>FIXED(EXP('WinBUGS output'!O4037),2)</f>
        <v>2.24</v>
      </c>
    </row>
    <row r="4039" spans="1:28" x14ac:dyDescent="0.25">
      <c r="A4039" s="15">
        <v>75</v>
      </c>
      <c r="B4039" s="15">
        <v>78</v>
      </c>
      <c r="C4039" s="5" t="str">
        <f>VLOOKUP(A4039,'WinBUGS output'!A:C,3,FALSE)</f>
        <v>Coping with Depression course (group) + TAU</v>
      </c>
      <c r="D4039" s="5" t="str">
        <f>VLOOKUP(B4039,'WinBUGS output'!A:C,3,FALSE)</f>
        <v>Third-wave cognitive therapy group + TAU</v>
      </c>
      <c r="E4039" s="5" t="str">
        <f>FIXED('WinBUGS output'!N4038,2)</f>
        <v>-0.41</v>
      </c>
      <c r="F4039" s="5" t="str">
        <f>FIXED('WinBUGS output'!M4038,2)</f>
        <v>-1.67</v>
      </c>
      <c r="G4039" s="5" t="str">
        <f>FIXED('WinBUGS output'!O4038,2)</f>
        <v>0.49</v>
      </c>
      <c r="H4039" s="38"/>
      <c r="I4039" s="38"/>
      <c r="J4039" s="38"/>
      <c r="X4039" s="5" t="str">
        <f t="shared" si="138"/>
        <v>Coping with Depression course (group) + TAU</v>
      </c>
      <c r="Y4039" s="5" t="str">
        <f t="shared" si="139"/>
        <v>Third-wave cognitive therapy group + TAU</v>
      </c>
      <c r="Z4039" s="5" t="str">
        <f>FIXED(EXP('WinBUGS output'!N4038),2)</f>
        <v>0.66</v>
      </c>
      <c r="AA4039" s="5" t="str">
        <f>FIXED(EXP('WinBUGS output'!M4038),2)</f>
        <v>0.19</v>
      </c>
      <c r="AB4039" s="5" t="str">
        <f>FIXED(EXP('WinBUGS output'!O4038),2)</f>
        <v>1.63</v>
      </c>
    </row>
    <row r="4040" spans="1:28" x14ac:dyDescent="0.25">
      <c r="A4040" s="15">
        <v>75</v>
      </c>
      <c r="B4040" s="15">
        <v>79</v>
      </c>
      <c r="C4040" s="5" t="str">
        <f>VLOOKUP(A4040,'WinBUGS output'!A:C,3,FALSE)</f>
        <v>Coping with Depression course (group) + TAU</v>
      </c>
      <c r="D4040" s="5" t="str">
        <f>VLOOKUP(B4040,'WinBUGS output'!A:C,3,FALSE)</f>
        <v>CBT individual (over 15 sessions) + any AD</v>
      </c>
      <c r="E4040" s="5" t="str">
        <f>FIXED('WinBUGS output'!N4039,2)</f>
        <v>0.10</v>
      </c>
      <c r="F4040" s="5" t="str">
        <f>FIXED('WinBUGS output'!M4039,2)</f>
        <v>-1.18</v>
      </c>
      <c r="G4040" s="5" t="str">
        <f>FIXED('WinBUGS output'!O4039,2)</f>
        <v>1.38</v>
      </c>
      <c r="H4040" s="38"/>
      <c r="I4040" s="38"/>
      <c r="J4040" s="38"/>
      <c r="X4040" s="5" t="str">
        <f t="shared" si="138"/>
        <v>Coping with Depression course (group) + TAU</v>
      </c>
      <c r="Y4040" s="5" t="str">
        <f t="shared" si="139"/>
        <v>CBT individual (over 15 sessions) + any AD</v>
      </c>
      <c r="Z4040" s="5" t="str">
        <f>FIXED(EXP('WinBUGS output'!N4039),2)</f>
        <v>1.10</v>
      </c>
      <c r="AA4040" s="5" t="str">
        <f>FIXED(EXP('WinBUGS output'!M4039),2)</f>
        <v>0.31</v>
      </c>
      <c r="AB4040" s="5" t="str">
        <f>FIXED(EXP('WinBUGS output'!O4039),2)</f>
        <v>3.98</v>
      </c>
    </row>
    <row r="4041" spans="1:28" x14ac:dyDescent="0.25">
      <c r="A4041" s="15">
        <v>75</v>
      </c>
      <c r="B4041" s="15">
        <v>80</v>
      </c>
      <c r="C4041" s="5" t="str">
        <f>VLOOKUP(A4041,'WinBUGS output'!A:C,3,FALSE)</f>
        <v>Coping with Depression course (group) + TAU</v>
      </c>
      <c r="D4041" s="5" t="str">
        <f>VLOOKUP(B4041,'WinBUGS output'!A:C,3,FALSE)</f>
        <v>CBT individual (over 15 sessions) + any TCA</v>
      </c>
      <c r="E4041" s="5" t="str">
        <f>FIXED('WinBUGS output'!N4040,2)</f>
        <v>0.00</v>
      </c>
      <c r="F4041" s="5" t="str">
        <f>FIXED('WinBUGS output'!M4040,2)</f>
        <v>-1.16</v>
      </c>
      <c r="G4041" s="5" t="str">
        <f>FIXED('WinBUGS output'!O4040,2)</f>
        <v>1.11</v>
      </c>
      <c r="H4041" s="38"/>
      <c r="I4041" s="38"/>
      <c r="J4041" s="38"/>
      <c r="X4041" s="5" t="str">
        <f t="shared" si="138"/>
        <v>Coping with Depression course (group) + TAU</v>
      </c>
      <c r="Y4041" s="5" t="str">
        <f t="shared" si="139"/>
        <v>CBT individual (over 15 sessions) + any TCA</v>
      </c>
      <c r="Z4041" s="5" t="str">
        <f>FIXED(EXP('WinBUGS output'!N4040),2)</f>
        <v>1.00</v>
      </c>
      <c r="AA4041" s="5" t="str">
        <f>FIXED(EXP('WinBUGS output'!M4040),2)</f>
        <v>0.31</v>
      </c>
      <c r="AB4041" s="5" t="str">
        <f>FIXED(EXP('WinBUGS output'!O4040),2)</f>
        <v>3.03</v>
      </c>
    </row>
    <row r="4042" spans="1:28" x14ac:dyDescent="0.25">
      <c r="A4042" s="15">
        <v>75</v>
      </c>
      <c r="B4042" s="15">
        <v>81</v>
      </c>
      <c r="C4042" s="5" t="str">
        <f>VLOOKUP(A4042,'WinBUGS output'!A:C,3,FALSE)</f>
        <v>Coping with Depression course (group) + TAU</v>
      </c>
      <c r="D4042" s="5" t="str">
        <f>VLOOKUP(B4042,'WinBUGS output'!A:C,3,FALSE)</f>
        <v>CBT individual (over 15 sessions) + imipramine</v>
      </c>
      <c r="E4042" s="5" t="str">
        <f>FIXED('WinBUGS output'!N4041,2)</f>
        <v>-0.02</v>
      </c>
      <c r="F4042" s="5" t="str">
        <f>FIXED('WinBUGS output'!M4041,2)</f>
        <v>-1.23</v>
      </c>
      <c r="G4042" s="5" t="str">
        <f>FIXED('WinBUGS output'!O4041,2)</f>
        <v>1.15</v>
      </c>
      <c r="H4042" s="38"/>
      <c r="I4042" s="38"/>
      <c r="J4042" s="38"/>
      <c r="X4042" s="5" t="str">
        <f t="shared" si="138"/>
        <v>Coping with Depression course (group) + TAU</v>
      </c>
      <c r="Y4042" s="5" t="str">
        <f t="shared" si="139"/>
        <v>CBT individual (over 15 sessions) + imipramine</v>
      </c>
      <c r="Z4042" s="5" t="str">
        <f>FIXED(EXP('WinBUGS output'!N4041),2)</f>
        <v>0.98</v>
      </c>
      <c r="AA4042" s="5" t="str">
        <f>FIXED(EXP('WinBUGS output'!M4041),2)</f>
        <v>0.29</v>
      </c>
      <c r="AB4042" s="5" t="str">
        <f>FIXED(EXP('WinBUGS output'!O4041),2)</f>
        <v>3.17</v>
      </c>
    </row>
    <row r="4043" spans="1:28" x14ac:dyDescent="0.25">
      <c r="A4043" s="15">
        <v>75</v>
      </c>
      <c r="B4043" s="15">
        <v>82</v>
      </c>
      <c r="C4043" s="5" t="str">
        <f>VLOOKUP(A4043,'WinBUGS output'!A:C,3,FALSE)</f>
        <v>Coping with Depression course (group) + TAU</v>
      </c>
      <c r="D4043" s="5" t="str">
        <f>VLOOKUP(B4043,'WinBUGS output'!A:C,3,FALSE)</f>
        <v>CBT group (under 15 sessions) + imipramine</v>
      </c>
      <c r="E4043" s="5" t="str">
        <f>FIXED('WinBUGS output'!N4042,2)</f>
        <v>0.85</v>
      </c>
      <c r="F4043" s="5" t="str">
        <f>FIXED('WinBUGS output'!M4042,2)</f>
        <v>-0.76</v>
      </c>
      <c r="G4043" s="5" t="str">
        <f>FIXED('WinBUGS output'!O4042,2)</f>
        <v>2.45</v>
      </c>
      <c r="H4043" s="38"/>
      <c r="I4043" s="38"/>
      <c r="J4043" s="38"/>
      <c r="X4043" s="5" t="str">
        <f t="shared" si="138"/>
        <v>Coping with Depression course (group) + TAU</v>
      </c>
      <c r="Y4043" s="5" t="str">
        <f t="shared" si="139"/>
        <v>CBT group (under 15 sessions) + imipramine</v>
      </c>
      <c r="Z4043" s="5" t="str">
        <f>FIXED(EXP('WinBUGS output'!N4042),2)</f>
        <v>2.33</v>
      </c>
      <c r="AA4043" s="5" t="str">
        <f>FIXED(EXP('WinBUGS output'!M4042),2)</f>
        <v>0.47</v>
      </c>
      <c r="AB4043" s="5" t="str">
        <f>FIXED(EXP('WinBUGS output'!O4042),2)</f>
        <v>11.58</v>
      </c>
    </row>
    <row r="4044" spans="1:28" x14ac:dyDescent="0.25">
      <c r="A4044" s="15">
        <v>75</v>
      </c>
      <c r="B4044" s="15">
        <v>83</v>
      </c>
      <c r="C4044" s="5" t="str">
        <f>VLOOKUP(A4044,'WinBUGS output'!A:C,3,FALSE)</f>
        <v>Coping with Depression course (group) + TAU</v>
      </c>
      <c r="D4044" s="5" t="str">
        <f>VLOOKUP(B4044,'WinBUGS output'!A:C,3,FALSE)</f>
        <v>Problem solving individual + any SSRI</v>
      </c>
      <c r="E4044" s="5" t="str">
        <f>FIXED('WinBUGS output'!N4043,2)</f>
        <v>-0.82</v>
      </c>
      <c r="F4044" s="5" t="str">
        <f>FIXED('WinBUGS output'!M4043,2)</f>
        <v>-2.42</v>
      </c>
      <c r="G4044" s="5" t="str">
        <f>FIXED('WinBUGS output'!O4043,2)</f>
        <v>0.69</v>
      </c>
      <c r="H4044" s="38"/>
      <c r="I4044" s="38"/>
      <c r="J4044" s="38"/>
      <c r="X4044" s="5" t="str">
        <f t="shared" si="138"/>
        <v>Coping with Depression course (group) + TAU</v>
      </c>
      <c r="Y4044" s="5" t="str">
        <f t="shared" si="139"/>
        <v>Problem solving individual + any SSRI</v>
      </c>
      <c r="Z4044" s="5" t="str">
        <f>FIXED(EXP('WinBUGS output'!N4043),2)</f>
        <v>0.44</v>
      </c>
      <c r="AA4044" s="5" t="str">
        <f>FIXED(EXP('WinBUGS output'!M4043),2)</f>
        <v>0.09</v>
      </c>
      <c r="AB4044" s="5" t="str">
        <f>FIXED(EXP('WinBUGS output'!O4043),2)</f>
        <v>2.00</v>
      </c>
    </row>
    <row r="4045" spans="1:28" x14ac:dyDescent="0.25">
      <c r="A4045" s="15">
        <v>75</v>
      </c>
      <c r="B4045" s="15">
        <v>84</v>
      </c>
      <c r="C4045" s="5" t="str">
        <f>VLOOKUP(A4045,'WinBUGS output'!A:C,3,FALSE)</f>
        <v>Coping with Depression course (group) + TAU</v>
      </c>
      <c r="D4045" s="5" t="str">
        <f>VLOOKUP(B4045,'WinBUGS output'!A:C,3,FALSE)</f>
        <v>Supportive psychotherapy + any SSRI</v>
      </c>
      <c r="E4045" s="5" t="str">
        <f>FIXED('WinBUGS output'!N4044,2)</f>
        <v>-0.09</v>
      </c>
      <c r="F4045" s="5" t="str">
        <f>FIXED('WinBUGS output'!M4044,2)</f>
        <v>-2.09</v>
      </c>
      <c r="G4045" s="5" t="str">
        <f>FIXED('WinBUGS output'!O4044,2)</f>
        <v>1.90</v>
      </c>
      <c r="H4045" s="38"/>
      <c r="I4045" s="38"/>
      <c r="J4045" s="38"/>
      <c r="X4045" s="5" t="str">
        <f t="shared" si="138"/>
        <v>Coping with Depression course (group) + TAU</v>
      </c>
      <c r="Y4045" s="5" t="str">
        <f t="shared" si="139"/>
        <v>Supportive psychotherapy + any SSRI</v>
      </c>
      <c r="Z4045" s="5" t="str">
        <f>FIXED(EXP('WinBUGS output'!N4044),2)</f>
        <v>0.92</v>
      </c>
      <c r="AA4045" s="5" t="str">
        <f>FIXED(EXP('WinBUGS output'!M4044),2)</f>
        <v>0.12</v>
      </c>
      <c r="AB4045" s="5" t="str">
        <f>FIXED(EXP('WinBUGS output'!O4044),2)</f>
        <v>6.67</v>
      </c>
    </row>
    <row r="4046" spans="1:28" x14ac:dyDescent="0.25">
      <c r="A4046" s="15">
        <v>75</v>
      </c>
      <c r="B4046" s="15">
        <v>85</v>
      </c>
      <c r="C4046" s="5" t="str">
        <f>VLOOKUP(A4046,'WinBUGS output'!A:C,3,FALSE)</f>
        <v>Coping with Depression course (group) + TAU</v>
      </c>
      <c r="D4046" s="5" t="str">
        <f>VLOOKUP(B4046,'WinBUGS output'!A:C,3,FALSE)</f>
        <v>Interpersonal psychotherapy (IPT) + any AD</v>
      </c>
      <c r="E4046" s="5" t="str">
        <f>FIXED('WinBUGS output'!N4045,2)</f>
        <v>-0.22</v>
      </c>
      <c r="F4046" s="5" t="str">
        <f>FIXED('WinBUGS output'!M4045,2)</f>
        <v>-1.72</v>
      </c>
      <c r="G4046" s="5" t="str">
        <f>FIXED('WinBUGS output'!O4045,2)</f>
        <v>1.19</v>
      </c>
      <c r="H4046" s="38"/>
      <c r="I4046" s="38"/>
      <c r="J4046" s="38"/>
      <c r="X4046" s="5" t="str">
        <f t="shared" si="138"/>
        <v>Coping with Depression course (group) + TAU</v>
      </c>
      <c r="Y4046" s="5" t="str">
        <f t="shared" si="139"/>
        <v>Interpersonal psychotherapy (IPT) + any AD</v>
      </c>
      <c r="Z4046" s="5" t="str">
        <f>FIXED(EXP('WinBUGS output'!N4045),2)</f>
        <v>0.80</v>
      </c>
      <c r="AA4046" s="5" t="str">
        <f>FIXED(EXP('WinBUGS output'!M4045),2)</f>
        <v>0.18</v>
      </c>
      <c r="AB4046" s="5" t="str">
        <f>FIXED(EXP('WinBUGS output'!O4045),2)</f>
        <v>3.30</v>
      </c>
    </row>
    <row r="4047" spans="1:28" x14ac:dyDescent="0.25">
      <c r="A4047" s="15">
        <v>75</v>
      </c>
      <c r="B4047" s="15">
        <v>86</v>
      </c>
      <c r="C4047" s="5" t="str">
        <f>VLOOKUP(A4047,'WinBUGS output'!A:C,3,FALSE)</f>
        <v>Coping with Depression course (group) + TAU</v>
      </c>
      <c r="D4047" s="5" t="str">
        <f>VLOOKUP(B4047,'WinBUGS output'!A:C,3,FALSE)</f>
        <v>Interpersonal psychotherapy (IPT) + imipramine</v>
      </c>
      <c r="E4047" s="5" t="str">
        <f>FIXED('WinBUGS output'!N4046,2)</f>
        <v>-0.33</v>
      </c>
      <c r="F4047" s="5" t="str">
        <f>FIXED('WinBUGS output'!M4046,2)</f>
        <v>-1.95</v>
      </c>
      <c r="G4047" s="5" t="str">
        <f>FIXED('WinBUGS output'!O4046,2)</f>
        <v>1.20</v>
      </c>
      <c r="H4047" s="38"/>
      <c r="I4047" s="38"/>
      <c r="J4047" s="38"/>
      <c r="X4047" s="5" t="str">
        <f t="shared" si="138"/>
        <v>Coping with Depression course (group) + TAU</v>
      </c>
      <c r="Y4047" s="5" t="str">
        <f t="shared" si="139"/>
        <v>Interpersonal psychotherapy (IPT) + imipramine</v>
      </c>
      <c r="Z4047" s="5" t="str">
        <f>FIXED(EXP('WinBUGS output'!N4046),2)</f>
        <v>0.72</v>
      </c>
      <c r="AA4047" s="5" t="str">
        <f>FIXED(EXP('WinBUGS output'!M4046),2)</f>
        <v>0.14</v>
      </c>
      <c r="AB4047" s="5" t="str">
        <f>FIXED(EXP('WinBUGS output'!O4046),2)</f>
        <v>3.31</v>
      </c>
    </row>
    <row r="4048" spans="1:28" x14ac:dyDescent="0.25">
      <c r="A4048" s="15">
        <v>75</v>
      </c>
      <c r="B4048" s="15">
        <v>87</v>
      </c>
      <c r="C4048" s="5" t="str">
        <f>VLOOKUP(A4048,'WinBUGS output'!A:C,3,FALSE)</f>
        <v>Coping with Depression course (group) + TAU</v>
      </c>
      <c r="D4048" s="5" t="str">
        <f>VLOOKUP(B4048,'WinBUGS output'!A:C,3,FALSE)</f>
        <v>Short-term psychodynamic psychotherapy individual + Any AD</v>
      </c>
      <c r="E4048" s="5" t="str">
        <f>FIXED('WinBUGS output'!N4047,2)</f>
        <v>0.42</v>
      </c>
      <c r="F4048" s="5" t="str">
        <f>FIXED('WinBUGS output'!M4047,2)</f>
        <v>-0.75</v>
      </c>
      <c r="G4048" s="5" t="str">
        <f>FIXED('WinBUGS output'!O4047,2)</f>
        <v>1.55</v>
      </c>
      <c r="H4048" s="38"/>
      <c r="I4048" s="38"/>
      <c r="J4048" s="38"/>
      <c r="X4048" s="5" t="str">
        <f t="shared" si="138"/>
        <v>Coping with Depression course (group) + TAU</v>
      </c>
      <c r="Y4048" s="5" t="str">
        <f t="shared" si="139"/>
        <v>Short-term psychodynamic psychotherapy individual + Any AD</v>
      </c>
      <c r="Z4048" s="5" t="str">
        <f>FIXED(EXP('WinBUGS output'!N4047),2)</f>
        <v>1.52</v>
      </c>
      <c r="AA4048" s="5" t="str">
        <f>FIXED(EXP('WinBUGS output'!M4047),2)</f>
        <v>0.47</v>
      </c>
      <c r="AB4048" s="5" t="str">
        <f>FIXED(EXP('WinBUGS output'!O4047),2)</f>
        <v>4.69</v>
      </c>
    </row>
    <row r="4049" spans="1:28" x14ac:dyDescent="0.25">
      <c r="A4049" s="15">
        <v>75</v>
      </c>
      <c r="B4049" s="15">
        <v>88</v>
      </c>
      <c r="C4049" s="5" t="str">
        <f>VLOOKUP(A4049,'WinBUGS output'!A:C,3,FALSE)</f>
        <v>Coping with Depression course (group) + TAU</v>
      </c>
      <c r="D4049" s="5" t="str">
        <f>VLOOKUP(B4049,'WinBUGS output'!A:C,3,FALSE)</f>
        <v>Short-term psychodynamic psychotherapy individual + any SSRI</v>
      </c>
      <c r="E4049" s="5" t="str">
        <f>FIXED('WinBUGS output'!N4048,2)</f>
        <v>0.40</v>
      </c>
      <c r="F4049" s="5" t="str">
        <f>FIXED('WinBUGS output'!M4048,2)</f>
        <v>-0.95</v>
      </c>
      <c r="G4049" s="5" t="str">
        <f>FIXED('WinBUGS output'!O4048,2)</f>
        <v>1.71</v>
      </c>
      <c r="H4049" s="38"/>
      <c r="I4049" s="38"/>
      <c r="J4049" s="38"/>
      <c r="X4049" s="5" t="str">
        <f t="shared" si="138"/>
        <v>Coping with Depression course (group) + TAU</v>
      </c>
      <c r="Y4049" s="5" t="str">
        <f t="shared" si="139"/>
        <v>Short-term psychodynamic psychotherapy individual + any SSRI</v>
      </c>
      <c r="Z4049" s="5" t="str">
        <f>FIXED(EXP('WinBUGS output'!N4048),2)</f>
        <v>1.49</v>
      </c>
      <c r="AA4049" s="5" t="str">
        <f>FIXED(EXP('WinBUGS output'!M4048),2)</f>
        <v>0.39</v>
      </c>
      <c r="AB4049" s="5" t="str">
        <f>FIXED(EXP('WinBUGS output'!O4048),2)</f>
        <v>5.54</v>
      </c>
    </row>
    <row r="4050" spans="1:28" x14ac:dyDescent="0.25">
      <c r="A4050" s="15">
        <v>75</v>
      </c>
      <c r="B4050" s="15">
        <v>89</v>
      </c>
      <c r="C4050" s="5" t="str">
        <f>VLOOKUP(A4050,'WinBUGS output'!A:C,3,FALSE)</f>
        <v>Coping with Depression course (group) + TAU</v>
      </c>
      <c r="D4050" s="5" t="str">
        <f>VLOOKUP(B4050,'WinBUGS output'!A:C,3,FALSE)</f>
        <v>CBT individual (over 15 sessions) + Pill placebo</v>
      </c>
      <c r="E4050" s="5" t="str">
        <f>FIXED('WinBUGS output'!N4049,2)</f>
        <v>-1.17</v>
      </c>
      <c r="F4050" s="5" t="str">
        <f>FIXED('WinBUGS output'!M4049,2)</f>
        <v>-2.71</v>
      </c>
      <c r="G4050" s="5" t="str">
        <f>FIXED('WinBUGS output'!O4049,2)</f>
        <v>0.24</v>
      </c>
      <c r="H4050" s="38"/>
      <c r="I4050" s="38"/>
      <c r="J4050" s="38"/>
      <c r="X4050" s="5" t="str">
        <f t="shared" si="138"/>
        <v>Coping with Depression course (group) + TAU</v>
      </c>
      <c r="Y4050" s="5" t="str">
        <f t="shared" si="139"/>
        <v>CBT individual (over 15 sessions) + Pill placebo</v>
      </c>
      <c r="Z4050" s="5" t="str">
        <f>FIXED(EXP('WinBUGS output'!N4049),2)</f>
        <v>0.31</v>
      </c>
      <c r="AA4050" s="5" t="str">
        <f>FIXED(EXP('WinBUGS output'!M4049),2)</f>
        <v>0.07</v>
      </c>
      <c r="AB4050" s="5" t="str">
        <f>FIXED(EXP('WinBUGS output'!O4049),2)</f>
        <v>1.27</v>
      </c>
    </row>
    <row r="4051" spans="1:28" x14ac:dyDescent="0.25">
      <c r="A4051" s="15">
        <v>75</v>
      </c>
      <c r="B4051" s="15">
        <v>90</v>
      </c>
      <c r="C4051" s="5" t="str">
        <f>VLOOKUP(A4051,'WinBUGS output'!A:C,3,FALSE)</f>
        <v>Coping with Depression course (group) + TAU</v>
      </c>
      <c r="D4051" s="5" t="str">
        <f>VLOOKUP(B4051,'WinBUGS output'!A:C,3,FALSE)</f>
        <v xml:space="preserve">Interpersonal psychotherapy (IPT) + Pill placebo </v>
      </c>
      <c r="E4051" s="5" t="str">
        <f>FIXED('WinBUGS output'!N4050,2)</f>
        <v>-1.00</v>
      </c>
      <c r="F4051" s="5" t="str">
        <f>FIXED('WinBUGS output'!M4050,2)</f>
        <v>-2.41</v>
      </c>
      <c r="G4051" s="5" t="str">
        <f>FIXED('WinBUGS output'!O4050,2)</f>
        <v>0.34</v>
      </c>
      <c r="H4051" s="38"/>
      <c r="I4051" s="38"/>
      <c r="J4051" s="38"/>
      <c r="X4051" s="5" t="str">
        <f t="shared" si="138"/>
        <v>Coping with Depression course (group) + TAU</v>
      </c>
      <c r="Y4051" s="5" t="str">
        <f t="shared" si="139"/>
        <v xml:space="preserve">Interpersonal psychotherapy (IPT) + Pill placebo </v>
      </c>
      <c r="Z4051" s="5" t="str">
        <f>FIXED(EXP('WinBUGS output'!N4050),2)</f>
        <v>0.37</v>
      </c>
      <c r="AA4051" s="5" t="str">
        <f>FIXED(EXP('WinBUGS output'!M4050),2)</f>
        <v>0.09</v>
      </c>
      <c r="AB4051" s="5" t="str">
        <f>FIXED(EXP('WinBUGS output'!O4050),2)</f>
        <v>1.40</v>
      </c>
    </row>
    <row r="4052" spans="1:28" x14ac:dyDescent="0.25">
      <c r="A4052" s="15">
        <v>75</v>
      </c>
      <c r="B4052" s="15">
        <v>91</v>
      </c>
      <c r="C4052" s="5" t="str">
        <f>VLOOKUP(A4052,'WinBUGS output'!A:C,3,FALSE)</f>
        <v>Coping with Depression course (group) + TAU</v>
      </c>
      <c r="D4052" s="5" t="str">
        <f>VLOOKUP(B4052,'WinBUGS output'!A:C,3,FALSE)</f>
        <v>Exercise + CBT individual (under 15 sessions)</v>
      </c>
      <c r="E4052" s="5" t="str">
        <f>FIXED('WinBUGS output'!N4051,2)</f>
        <v>-0.42</v>
      </c>
      <c r="F4052" s="5" t="str">
        <f>FIXED('WinBUGS output'!M4051,2)</f>
        <v>-1.73</v>
      </c>
      <c r="G4052" s="5" t="str">
        <f>FIXED('WinBUGS output'!O4051,2)</f>
        <v>0.79</v>
      </c>
      <c r="H4052" s="38"/>
      <c r="I4052" s="38"/>
      <c r="J4052" s="38"/>
      <c r="X4052" s="5" t="str">
        <f t="shared" si="138"/>
        <v>Coping with Depression course (group) + TAU</v>
      </c>
      <c r="Y4052" s="5" t="str">
        <f t="shared" si="139"/>
        <v>Exercise + CBT individual (under 15 sessions)</v>
      </c>
      <c r="Z4052" s="5" t="str">
        <f>FIXED(EXP('WinBUGS output'!N4051),2)</f>
        <v>0.65</v>
      </c>
      <c r="AA4052" s="5" t="str">
        <f>FIXED(EXP('WinBUGS output'!M4051),2)</f>
        <v>0.18</v>
      </c>
      <c r="AB4052" s="5" t="str">
        <f>FIXED(EXP('WinBUGS output'!O4051),2)</f>
        <v>2.20</v>
      </c>
    </row>
    <row r="4053" spans="1:28" x14ac:dyDescent="0.25">
      <c r="A4053" s="15">
        <v>75</v>
      </c>
      <c r="B4053" s="15">
        <v>92</v>
      </c>
      <c r="C4053" s="5" t="str">
        <f>VLOOKUP(A4053,'WinBUGS output'!A:C,3,FALSE)</f>
        <v>Coping with Depression course (group) + TAU</v>
      </c>
      <c r="D4053" s="5" t="str">
        <f>VLOOKUP(B4053,'WinBUGS output'!A:C,3,FALSE)</f>
        <v>Exercise + Sertraline</v>
      </c>
      <c r="E4053" s="5" t="str">
        <f>FIXED('WinBUGS output'!N4052,2)</f>
        <v>-0.30</v>
      </c>
      <c r="F4053" s="5" t="str">
        <f>FIXED('WinBUGS output'!M4052,2)</f>
        <v>-1.40</v>
      </c>
      <c r="G4053" s="5" t="str">
        <f>FIXED('WinBUGS output'!O4052,2)</f>
        <v>0.71</v>
      </c>
      <c r="H4053" s="38"/>
      <c r="I4053" s="38"/>
      <c r="J4053" s="38"/>
      <c r="X4053" s="5" t="str">
        <f t="shared" si="138"/>
        <v>Coping with Depression course (group) + TAU</v>
      </c>
      <c r="Y4053" s="5" t="str">
        <f t="shared" si="139"/>
        <v>Exercise + Sertraline</v>
      </c>
      <c r="Z4053" s="5" t="str">
        <f>FIXED(EXP('WinBUGS output'!N4052),2)</f>
        <v>0.74</v>
      </c>
      <c r="AA4053" s="5" t="str">
        <f>FIXED(EXP('WinBUGS output'!M4052),2)</f>
        <v>0.25</v>
      </c>
      <c r="AB4053" s="5" t="str">
        <f>FIXED(EXP('WinBUGS output'!O4052),2)</f>
        <v>2.04</v>
      </c>
    </row>
    <row r="4054" spans="1:28" x14ac:dyDescent="0.25">
      <c r="A4054" s="15">
        <v>76</v>
      </c>
      <c r="B4054" s="15">
        <v>77</v>
      </c>
      <c r="C4054" s="5" t="str">
        <f>VLOOKUP(A4054,'WinBUGS output'!A:C,3,FALSE)</f>
        <v>Rational emotive behaviour therapy (REBT) group</v>
      </c>
      <c r="D4054" s="5" t="str">
        <f>VLOOKUP(B4054,'WinBUGS output'!A:C,3,FALSE)</f>
        <v>Third-wave cognitive therapy group</v>
      </c>
      <c r="E4054" s="5" t="str">
        <f>FIXED('WinBUGS output'!N4053,2)</f>
        <v>0.40</v>
      </c>
      <c r="F4054" s="5" t="str">
        <f>FIXED('WinBUGS output'!M4053,2)</f>
        <v>-0.52</v>
      </c>
      <c r="G4054" s="5" t="str">
        <f>FIXED('WinBUGS output'!O4053,2)</f>
        <v>1.72</v>
      </c>
      <c r="H4054" s="38"/>
      <c r="I4054" s="38"/>
      <c r="J4054" s="38"/>
      <c r="X4054" s="5" t="str">
        <f t="shared" si="138"/>
        <v>Rational emotive behaviour therapy (REBT) group</v>
      </c>
      <c r="Y4054" s="5" t="str">
        <f t="shared" si="139"/>
        <v>Third-wave cognitive therapy group</v>
      </c>
      <c r="Z4054" s="5" t="str">
        <f>FIXED(EXP('WinBUGS output'!N4053),2)</f>
        <v>1.49</v>
      </c>
      <c r="AA4054" s="5" t="str">
        <f>FIXED(EXP('WinBUGS output'!M4053),2)</f>
        <v>0.60</v>
      </c>
      <c r="AB4054" s="5" t="str">
        <f>FIXED(EXP('WinBUGS output'!O4053),2)</f>
        <v>5.60</v>
      </c>
    </row>
    <row r="4055" spans="1:28" x14ac:dyDescent="0.25">
      <c r="A4055" s="15">
        <v>76</v>
      </c>
      <c r="B4055" s="15">
        <v>78</v>
      </c>
      <c r="C4055" s="5" t="str">
        <f>VLOOKUP(A4055,'WinBUGS output'!A:C,3,FALSE)</f>
        <v>Rational emotive behaviour therapy (REBT) group</v>
      </c>
      <c r="D4055" s="5" t="str">
        <f>VLOOKUP(B4055,'WinBUGS output'!A:C,3,FALSE)</f>
        <v>Third-wave cognitive therapy group + TAU</v>
      </c>
      <c r="E4055" s="5" t="str">
        <f>FIXED('WinBUGS output'!N4054,2)</f>
        <v>0.09</v>
      </c>
      <c r="F4055" s="5" t="str">
        <f>FIXED('WinBUGS output'!M4054,2)</f>
        <v>-0.95</v>
      </c>
      <c r="G4055" s="5" t="str">
        <f>FIXED('WinBUGS output'!O4054,2)</f>
        <v>1.29</v>
      </c>
      <c r="H4055" s="38"/>
      <c r="I4055" s="38"/>
      <c r="J4055" s="38"/>
      <c r="X4055" s="5" t="str">
        <f t="shared" si="138"/>
        <v>Rational emotive behaviour therapy (REBT) group</v>
      </c>
      <c r="Y4055" s="5" t="str">
        <f t="shared" si="139"/>
        <v>Third-wave cognitive therapy group + TAU</v>
      </c>
      <c r="Z4055" s="5" t="str">
        <f>FIXED(EXP('WinBUGS output'!N4054),2)</f>
        <v>1.10</v>
      </c>
      <c r="AA4055" s="5" t="str">
        <f>FIXED(EXP('WinBUGS output'!M4054),2)</f>
        <v>0.39</v>
      </c>
      <c r="AB4055" s="5" t="str">
        <f>FIXED(EXP('WinBUGS output'!O4054),2)</f>
        <v>3.62</v>
      </c>
    </row>
    <row r="4056" spans="1:28" x14ac:dyDescent="0.25">
      <c r="A4056" s="15">
        <v>76</v>
      </c>
      <c r="B4056" s="15">
        <v>79</v>
      </c>
      <c r="C4056" s="5" t="str">
        <f>VLOOKUP(A4056,'WinBUGS output'!A:C,3,FALSE)</f>
        <v>Rational emotive behaviour therapy (REBT) group</v>
      </c>
      <c r="D4056" s="5" t="str">
        <f>VLOOKUP(B4056,'WinBUGS output'!A:C,3,FALSE)</f>
        <v>CBT individual (over 15 sessions) + any AD</v>
      </c>
      <c r="E4056" s="5" t="str">
        <f>FIXED('WinBUGS output'!N4055,2)</f>
        <v>0.66</v>
      </c>
      <c r="F4056" s="5" t="str">
        <f>FIXED('WinBUGS output'!M4055,2)</f>
        <v>-0.64</v>
      </c>
      <c r="G4056" s="5" t="str">
        <f>FIXED('WinBUGS output'!O4055,2)</f>
        <v>2.14</v>
      </c>
      <c r="H4056" s="38"/>
      <c r="I4056" s="38"/>
      <c r="J4056" s="38"/>
      <c r="X4056" s="5" t="str">
        <f t="shared" si="138"/>
        <v>Rational emotive behaviour therapy (REBT) group</v>
      </c>
      <c r="Y4056" s="5" t="str">
        <f t="shared" si="139"/>
        <v>CBT individual (over 15 sessions) + any AD</v>
      </c>
      <c r="Z4056" s="5" t="str">
        <f>FIXED(EXP('WinBUGS output'!N4055),2)</f>
        <v>1.94</v>
      </c>
      <c r="AA4056" s="5" t="str">
        <f>FIXED(EXP('WinBUGS output'!M4055),2)</f>
        <v>0.52</v>
      </c>
      <c r="AB4056" s="5" t="str">
        <f>FIXED(EXP('WinBUGS output'!O4055),2)</f>
        <v>8.47</v>
      </c>
    </row>
    <row r="4057" spans="1:28" x14ac:dyDescent="0.25">
      <c r="A4057" s="15">
        <v>76</v>
      </c>
      <c r="B4057" s="15">
        <v>80</v>
      </c>
      <c r="C4057" s="5" t="str">
        <f>VLOOKUP(A4057,'WinBUGS output'!A:C,3,FALSE)</f>
        <v>Rational emotive behaviour therapy (REBT) group</v>
      </c>
      <c r="D4057" s="5" t="str">
        <f>VLOOKUP(B4057,'WinBUGS output'!A:C,3,FALSE)</f>
        <v>CBT individual (over 15 sessions) + any TCA</v>
      </c>
      <c r="E4057" s="5" t="str">
        <f>FIXED('WinBUGS output'!N4056,2)</f>
        <v>0.56</v>
      </c>
      <c r="F4057" s="5" t="str">
        <f>FIXED('WinBUGS output'!M4056,2)</f>
        <v>-0.62</v>
      </c>
      <c r="G4057" s="5" t="str">
        <f>FIXED('WinBUGS output'!O4056,2)</f>
        <v>1.88</v>
      </c>
      <c r="H4057" s="38"/>
      <c r="I4057" s="38"/>
      <c r="J4057" s="38"/>
      <c r="X4057" s="5" t="str">
        <f t="shared" si="138"/>
        <v>Rational emotive behaviour therapy (REBT) group</v>
      </c>
      <c r="Y4057" s="5" t="str">
        <f t="shared" si="139"/>
        <v>CBT individual (over 15 sessions) + any TCA</v>
      </c>
      <c r="Z4057" s="5" t="str">
        <f>FIXED(EXP('WinBUGS output'!N4056),2)</f>
        <v>1.75</v>
      </c>
      <c r="AA4057" s="5" t="str">
        <f>FIXED(EXP('WinBUGS output'!M4056),2)</f>
        <v>0.54</v>
      </c>
      <c r="AB4057" s="5" t="str">
        <f>FIXED(EXP('WinBUGS output'!O4056),2)</f>
        <v>6.57</v>
      </c>
    </row>
    <row r="4058" spans="1:28" x14ac:dyDescent="0.25">
      <c r="A4058" s="15">
        <v>76</v>
      </c>
      <c r="B4058" s="15">
        <v>81</v>
      </c>
      <c r="C4058" s="5" t="str">
        <f>VLOOKUP(A4058,'WinBUGS output'!A:C,3,FALSE)</f>
        <v>Rational emotive behaviour therapy (REBT) group</v>
      </c>
      <c r="D4058" s="5" t="str">
        <f>VLOOKUP(B4058,'WinBUGS output'!A:C,3,FALSE)</f>
        <v>CBT individual (over 15 sessions) + imipramine</v>
      </c>
      <c r="E4058" s="5" t="str">
        <f>FIXED('WinBUGS output'!N4057,2)</f>
        <v>0.54</v>
      </c>
      <c r="F4058" s="5" t="str">
        <f>FIXED('WinBUGS output'!M4057,2)</f>
        <v>-0.70</v>
      </c>
      <c r="G4058" s="5" t="str">
        <f>FIXED('WinBUGS output'!O4057,2)</f>
        <v>1.92</v>
      </c>
      <c r="H4058" s="38"/>
      <c r="I4058" s="38"/>
      <c r="J4058" s="38"/>
      <c r="X4058" s="5" t="str">
        <f t="shared" si="138"/>
        <v>Rational emotive behaviour therapy (REBT) group</v>
      </c>
      <c r="Y4058" s="5" t="str">
        <f t="shared" si="139"/>
        <v>CBT individual (over 15 sessions) + imipramine</v>
      </c>
      <c r="Z4058" s="5" t="str">
        <f>FIXED(EXP('WinBUGS output'!N4057),2)</f>
        <v>1.72</v>
      </c>
      <c r="AA4058" s="5" t="str">
        <f>FIXED(EXP('WinBUGS output'!M4057),2)</f>
        <v>0.50</v>
      </c>
      <c r="AB4058" s="5" t="str">
        <f>FIXED(EXP('WinBUGS output'!O4057),2)</f>
        <v>6.83</v>
      </c>
    </row>
    <row r="4059" spans="1:28" x14ac:dyDescent="0.25">
      <c r="A4059" s="15">
        <v>76</v>
      </c>
      <c r="B4059" s="15">
        <v>82</v>
      </c>
      <c r="C4059" s="5" t="str">
        <f>VLOOKUP(A4059,'WinBUGS output'!A:C,3,FALSE)</f>
        <v>Rational emotive behaviour therapy (REBT) group</v>
      </c>
      <c r="D4059" s="5" t="str">
        <f>VLOOKUP(B4059,'WinBUGS output'!A:C,3,FALSE)</f>
        <v>CBT group (under 15 sessions) + imipramine</v>
      </c>
      <c r="E4059" s="5" t="str">
        <f>FIXED('WinBUGS output'!N4058,2)</f>
        <v>1.42</v>
      </c>
      <c r="F4059" s="5" t="str">
        <f>FIXED('WinBUGS output'!M4058,2)</f>
        <v>-0.23</v>
      </c>
      <c r="G4059" s="5" t="str">
        <f>FIXED('WinBUGS output'!O4058,2)</f>
        <v>3.17</v>
      </c>
      <c r="H4059" s="38"/>
      <c r="I4059" s="38"/>
      <c r="J4059" s="38"/>
      <c r="X4059" s="5" t="str">
        <f t="shared" si="138"/>
        <v>Rational emotive behaviour therapy (REBT) group</v>
      </c>
      <c r="Y4059" s="5" t="str">
        <f t="shared" si="139"/>
        <v>CBT group (under 15 sessions) + imipramine</v>
      </c>
      <c r="Z4059" s="5" t="str">
        <f>FIXED(EXP('WinBUGS output'!N4058),2)</f>
        <v>4.13</v>
      </c>
      <c r="AA4059" s="5" t="str">
        <f>FIXED(EXP('WinBUGS output'!M4058),2)</f>
        <v>0.79</v>
      </c>
      <c r="AB4059" s="5" t="str">
        <f>FIXED(EXP('WinBUGS output'!O4058),2)</f>
        <v>23.83</v>
      </c>
    </row>
    <row r="4060" spans="1:28" x14ac:dyDescent="0.25">
      <c r="A4060" s="15">
        <v>76</v>
      </c>
      <c r="B4060" s="15">
        <v>83</v>
      </c>
      <c r="C4060" s="5" t="str">
        <f>VLOOKUP(A4060,'WinBUGS output'!A:C,3,FALSE)</f>
        <v>Rational emotive behaviour therapy (REBT) group</v>
      </c>
      <c r="D4060" s="5" t="str">
        <f>VLOOKUP(B4060,'WinBUGS output'!A:C,3,FALSE)</f>
        <v>Problem solving individual + any SSRI</v>
      </c>
      <c r="E4060" s="5" t="str">
        <f>FIXED('WinBUGS output'!N4059,2)</f>
        <v>-0.24</v>
      </c>
      <c r="F4060" s="5" t="str">
        <f>FIXED('WinBUGS output'!M4059,2)</f>
        <v>-1.88</v>
      </c>
      <c r="G4060" s="5" t="str">
        <f>FIXED('WinBUGS output'!O4059,2)</f>
        <v>1.39</v>
      </c>
      <c r="H4060" s="38"/>
      <c r="I4060" s="38"/>
      <c r="J4060" s="38"/>
      <c r="X4060" s="5" t="str">
        <f t="shared" si="138"/>
        <v>Rational emotive behaviour therapy (REBT) group</v>
      </c>
      <c r="Y4060" s="5" t="str">
        <f t="shared" si="139"/>
        <v>Problem solving individual + any SSRI</v>
      </c>
      <c r="Z4060" s="5" t="str">
        <f>FIXED(EXP('WinBUGS output'!N4059),2)</f>
        <v>0.78</v>
      </c>
      <c r="AA4060" s="5" t="str">
        <f>FIXED(EXP('WinBUGS output'!M4059),2)</f>
        <v>0.15</v>
      </c>
      <c r="AB4060" s="5" t="str">
        <f>FIXED(EXP('WinBUGS output'!O4059),2)</f>
        <v>4.01</v>
      </c>
    </row>
    <row r="4061" spans="1:28" x14ac:dyDescent="0.25">
      <c r="A4061" s="15">
        <v>76</v>
      </c>
      <c r="B4061" s="15">
        <v>84</v>
      </c>
      <c r="C4061" s="5" t="str">
        <f>VLOOKUP(A4061,'WinBUGS output'!A:C,3,FALSE)</f>
        <v>Rational emotive behaviour therapy (REBT) group</v>
      </c>
      <c r="D4061" s="5" t="str">
        <f>VLOOKUP(B4061,'WinBUGS output'!A:C,3,FALSE)</f>
        <v>Supportive psychotherapy + any SSRI</v>
      </c>
      <c r="E4061" s="5" t="str">
        <f>FIXED('WinBUGS output'!N4060,2)</f>
        <v>0.49</v>
      </c>
      <c r="F4061" s="5" t="str">
        <f>FIXED('WinBUGS output'!M4060,2)</f>
        <v>-1.55</v>
      </c>
      <c r="G4061" s="5" t="str">
        <f>FIXED('WinBUGS output'!O4060,2)</f>
        <v>2.57</v>
      </c>
      <c r="H4061" s="38"/>
      <c r="I4061" s="38"/>
      <c r="J4061" s="38"/>
      <c r="X4061" s="5" t="str">
        <f t="shared" si="138"/>
        <v>Rational emotive behaviour therapy (REBT) group</v>
      </c>
      <c r="Y4061" s="5" t="str">
        <f t="shared" si="139"/>
        <v>Supportive psychotherapy + any SSRI</v>
      </c>
      <c r="Z4061" s="5" t="str">
        <f>FIXED(EXP('WinBUGS output'!N4060),2)</f>
        <v>1.64</v>
      </c>
      <c r="AA4061" s="5" t="str">
        <f>FIXED(EXP('WinBUGS output'!M4060),2)</f>
        <v>0.21</v>
      </c>
      <c r="AB4061" s="5" t="str">
        <f>FIXED(EXP('WinBUGS output'!O4060),2)</f>
        <v>13.04</v>
      </c>
    </row>
    <row r="4062" spans="1:28" x14ac:dyDescent="0.25">
      <c r="A4062" s="15">
        <v>76</v>
      </c>
      <c r="B4062" s="15">
        <v>85</v>
      </c>
      <c r="C4062" s="5" t="str">
        <f>VLOOKUP(A4062,'WinBUGS output'!A:C,3,FALSE)</f>
        <v>Rational emotive behaviour therapy (REBT) group</v>
      </c>
      <c r="D4062" s="5" t="str">
        <f>VLOOKUP(B4062,'WinBUGS output'!A:C,3,FALSE)</f>
        <v>Interpersonal psychotherapy (IPT) + any AD</v>
      </c>
      <c r="E4062" s="5" t="str">
        <f>FIXED('WinBUGS output'!N4061,2)</f>
        <v>0.35</v>
      </c>
      <c r="F4062" s="5" t="str">
        <f>FIXED('WinBUGS output'!M4061,2)</f>
        <v>-1.17</v>
      </c>
      <c r="G4062" s="5" t="str">
        <f>FIXED('WinBUGS output'!O4061,2)</f>
        <v>1.93</v>
      </c>
      <c r="H4062" s="38"/>
      <c r="I4062" s="38"/>
      <c r="J4062" s="38"/>
      <c r="X4062" s="5" t="str">
        <f t="shared" si="138"/>
        <v>Rational emotive behaviour therapy (REBT) group</v>
      </c>
      <c r="Y4062" s="5" t="str">
        <f t="shared" si="139"/>
        <v>Interpersonal psychotherapy (IPT) + any AD</v>
      </c>
      <c r="Z4062" s="5" t="str">
        <f>FIXED(EXP('WinBUGS output'!N4061),2)</f>
        <v>1.41</v>
      </c>
      <c r="AA4062" s="5" t="str">
        <f>FIXED(EXP('WinBUGS output'!M4061),2)</f>
        <v>0.31</v>
      </c>
      <c r="AB4062" s="5" t="str">
        <f>FIXED(EXP('WinBUGS output'!O4061),2)</f>
        <v>6.88</v>
      </c>
    </row>
    <row r="4063" spans="1:28" x14ac:dyDescent="0.25">
      <c r="A4063" s="15">
        <v>76</v>
      </c>
      <c r="B4063" s="15">
        <v>86</v>
      </c>
      <c r="C4063" s="5" t="str">
        <f>VLOOKUP(A4063,'WinBUGS output'!A:C,3,FALSE)</f>
        <v>Rational emotive behaviour therapy (REBT) group</v>
      </c>
      <c r="D4063" s="5" t="str">
        <f>VLOOKUP(B4063,'WinBUGS output'!A:C,3,FALSE)</f>
        <v>Interpersonal psychotherapy (IPT) + imipramine</v>
      </c>
      <c r="E4063" s="5" t="str">
        <f>FIXED('WinBUGS output'!N4062,2)</f>
        <v>0.24</v>
      </c>
      <c r="F4063" s="5" t="str">
        <f>FIXED('WinBUGS output'!M4062,2)</f>
        <v>-1.41</v>
      </c>
      <c r="G4063" s="5" t="str">
        <f>FIXED('WinBUGS output'!O4062,2)</f>
        <v>1.93</v>
      </c>
      <c r="H4063" s="38"/>
      <c r="I4063" s="38"/>
      <c r="J4063" s="38"/>
      <c r="X4063" s="5" t="str">
        <f t="shared" si="138"/>
        <v>Rational emotive behaviour therapy (REBT) group</v>
      </c>
      <c r="Y4063" s="5" t="str">
        <f t="shared" si="139"/>
        <v>Interpersonal psychotherapy (IPT) + imipramine</v>
      </c>
      <c r="Z4063" s="5" t="str">
        <f>FIXED(EXP('WinBUGS output'!N4062),2)</f>
        <v>1.27</v>
      </c>
      <c r="AA4063" s="5" t="str">
        <f>FIXED(EXP('WinBUGS output'!M4062),2)</f>
        <v>0.24</v>
      </c>
      <c r="AB4063" s="5" t="str">
        <f>FIXED(EXP('WinBUGS output'!O4062),2)</f>
        <v>6.89</v>
      </c>
    </row>
    <row r="4064" spans="1:28" x14ac:dyDescent="0.25">
      <c r="A4064" s="15">
        <v>76</v>
      </c>
      <c r="B4064" s="15">
        <v>87</v>
      </c>
      <c r="C4064" s="5" t="str">
        <f>VLOOKUP(A4064,'WinBUGS output'!A:C,3,FALSE)</f>
        <v>Rational emotive behaviour therapy (REBT) group</v>
      </c>
      <c r="D4064" s="5" t="str">
        <f>VLOOKUP(B4064,'WinBUGS output'!A:C,3,FALSE)</f>
        <v>Short-term psychodynamic psychotherapy individual + Any AD</v>
      </c>
      <c r="E4064" s="5" t="str">
        <f>FIXED('WinBUGS output'!N4063,2)</f>
        <v>0.98</v>
      </c>
      <c r="F4064" s="5" t="str">
        <f>FIXED('WinBUGS output'!M4063,2)</f>
        <v>-0.21</v>
      </c>
      <c r="G4064" s="5" t="str">
        <f>FIXED('WinBUGS output'!O4063,2)</f>
        <v>2.31</v>
      </c>
      <c r="H4064" s="38"/>
      <c r="I4064" s="38"/>
      <c r="J4064" s="38"/>
      <c r="X4064" s="5" t="str">
        <f t="shared" si="138"/>
        <v>Rational emotive behaviour therapy (REBT) group</v>
      </c>
      <c r="Y4064" s="5" t="str">
        <f t="shared" si="139"/>
        <v>Short-term psychodynamic psychotherapy individual + Any AD</v>
      </c>
      <c r="Z4064" s="5" t="str">
        <f>FIXED(EXP('WinBUGS output'!N4063),2)</f>
        <v>2.67</v>
      </c>
      <c r="AA4064" s="5" t="str">
        <f>FIXED(EXP('WinBUGS output'!M4063),2)</f>
        <v>0.81</v>
      </c>
      <c r="AB4064" s="5" t="str">
        <f>FIXED(EXP('WinBUGS output'!O4063),2)</f>
        <v>10.06</v>
      </c>
    </row>
    <row r="4065" spans="1:28" x14ac:dyDescent="0.25">
      <c r="A4065" s="15">
        <v>76</v>
      </c>
      <c r="B4065" s="15">
        <v>88</v>
      </c>
      <c r="C4065" s="5" t="str">
        <f>VLOOKUP(A4065,'WinBUGS output'!A:C,3,FALSE)</f>
        <v>Rational emotive behaviour therapy (REBT) group</v>
      </c>
      <c r="D4065" s="5" t="str">
        <f>VLOOKUP(B4065,'WinBUGS output'!A:C,3,FALSE)</f>
        <v>Short-term psychodynamic psychotherapy individual + any SSRI</v>
      </c>
      <c r="E4065" s="5" t="str">
        <f>FIXED('WinBUGS output'!N4064,2)</f>
        <v>0.97</v>
      </c>
      <c r="F4065" s="5" t="str">
        <f>FIXED('WinBUGS output'!M4064,2)</f>
        <v>-0.41</v>
      </c>
      <c r="G4065" s="5" t="str">
        <f>FIXED('WinBUGS output'!O4064,2)</f>
        <v>2.44</v>
      </c>
      <c r="H4065" s="38"/>
      <c r="I4065" s="38"/>
      <c r="J4065" s="38"/>
      <c r="X4065" s="5" t="str">
        <f t="shared" si="138"/>
        <v>Rational emotive behaviour therapy (REBT) group</v>
      </c>
      <c r="Y4065" s="5" t="str">
        <f t="shared" si="139"/>
        <v>Short-term psychodynamic psychotherapy individual + any SSRI</v>
      </c>
      <c r="Z4065" s="5" t="str">
        <f>FIXED(EXP('WinBUGS output'!N4064),2)</f>
        <v>2.64</v>
      </c>
      <c r="AA4065" s="5" t="str">
        <f>FIXED(EXP('WinBUGS output'!M4064),2)</f>
        <v>0.67</v>
      </c>
      <c r="AB4065" s="5" t="str">
        <f>FIXED(EXP('WinBUGS output'!O4064),2)</f>
        <v>11.42</v>
      </c>
    </row>
    <row r="4066" spans="1:28" x14ac:dyDescent="0.25">
      <c r="A4066" s="15">
        <v>76</v>
      </c>
      <c r="B4066" s="15">
        <v>89</v>
      </c>
      <c r="C4066" s="5" t="str">
        <f>VLOOKUP(A4066,'WinBUGS output'!A:C,3,FALSE)</f>
        <v>Rational emotive behaviour therapy (REBT) group</v>
      </c>
      <c r="D4066" s="5" t="str">
        <f>VLOOKUP(B4066,'WinBUGS output'!A:C,3,FALSE)</f>
        <v>CBT individual (over 15 sessions) + Pill placebo</v>
      </c>
      <c r="E4066" s="5" t="str">
        <f>FIXED('WinBUGS output'!N4065,2)</f>
        <v>-0.61</v>
      </c>
      <c r="F4066" s="5" t="str">
        <f>FIXED('WinBUGS output'!M4065,2)</f>
        <v>-2.19</v>
      </c>
      <c r="G4066" s="5" t="str">
        <f>FIXED('WinBUGS output'!O4065,2)</f>
        <v>0.98</v>
      </c>
      <c r="H4066" s="38"/>
      <c r="I4066" s="38"/>
      <c r="J4066" s="38"/>
      <c r="X4066" s="5" t="str">
        <f t="shared" si="138"/>
        <v>Rational emotive behaviour therapy (REBT) group</v>
      </c>
      <c r="Y4066" s="5" t="str">
        <f t="shared" si="139"/>
        <v>CBT individual (over 15 sessions) + Pill placebo</v>
      </c>
      <c r="Z4066" s="5" t="str">
        <f>FIXED(EXP('WinBUGS output'!N4065),2)</f>
        <v>0.55</v>
      </c>
      <c r="AA4066" s="5" t="str">
        <f>FIXED(EXP('WinBUGS output'!M4065),2)</f>
        <v>0.11</v>
      </c>
      <c r="AB4066" s="5" t="str">
        <f>FIXED(EXP('WinBUGS output'!O4065),2)</f>
        <v>2.66</v>
      </c>
    </row>
    <row r="4067" spans="1:28" x14ac:dyDescent="0.25">
      <c r="A4067" s="15">
        <v>76</v>
      </c>
      <c r="B4067" s="15">
        <v>90</v>
      </c>
      <c r="C4067" s="5" t="str">
        <f>VLOOKUP(A4067,'WinBUGS output'!A:C,3,FALSE)</f>
        <v>Rational emotive behaviour therapy (REBT) group</v>
      </c>
      <c r="D4067" s="5" t="str">
        <f>VLOOKUP(B4067,'WinBUGS output'!A:C,3,FALSE)</f>
        <v xml:space="preserve">Interpersonal psychotherapy (IPT) + Pill placebo </v>
      </c>
      <c r="E4067" s="5" t="str">
        <f>FIXED('WinBUGS output'!N4066,2)</f>
        <v>-0.44</v>
      </c>
      <c r="F4067" s="5" t="str">
        <f>FIXED('WinBUGS output'!M4066,2)</f>
        <v>-1.89</v>
      </c>
      <c r="G4067" s="5" t="str">
        <f>FIXED('WinBUGS output'!O4066,2)</f>
        <v>1.10</v>
      </c>
      <c r="H4067" s="38"/>
      <c r="I4067" s="38"/>
      <c r="J4067" s="38"/>
      <c r="X4067" s="5" t="str">
        <f t="shared" si="138"/>
        <v>Rational emotive behaviour therapy (REBT) group</v>
      </c>
      <c r="Y4067" s="5" t="str">
        <f t="shared" si="139"/>
        <v xml:space="preserve">Interpersonal psychotherapy (IPT) + Pill placebo </v>
      </c>
      <c r="Z4067" s="5" t="str">
        <f>FIXED(EXP('WinBUGS output'!N4066),2)</f>
        <v>0.64</v>
      </c>
      <c r="AA4067" s="5" t="str">
        <f>FIXED(EXP('WinBUGS output'!M4066),2)</f>
        <v>0.15</v>
      </c>
      <c r="AB4067" s="5" t="str">
        <f>FIXED(EXP('WinBUGS output'!O4066),2)</f>
        <v>3.00</v>
      </c>
    </row>
    <row r="4068" spans="1:28" x14ac:dyDescent="0.25">
      <c r="A4068" s="15">
        <v>76</v>
      </c>
      <c r="B4068" s="15">
        <v>91</v>
      </c>
      <c r="C4068" s="5" t="str">
        <f>VLOOKUP(A4068,'WinBUGS output'!A:C,3,FALSE)</f>
        <v>Rational emotive behaviour therapy (REBT) group</v>
      </c>
      <c r="D4068" s="5" t="str">
        <f>VLOOKUP(B4068,'WinBUGS output'!A:C,3,FALSE)</f>
        <v>Exercise + CBT individual (under 15 sessions)</v>
      </c>
      <c r="E4068" s="5" t="str">
        <f>FIXED('WinBUGS output'!N4067,2)</f>
        <v>0.14</v>
      </c>
      <c r="F4068" s="5" t="str">
        <f>FIXED('WinBUGS output'!M4067,2)</f>
        <v>-1.19</v>
      </c>
      <c r="G4068" s="5" t="str">
        <f>FIXED('WinBUGS output'!O4067,2)</f>
        <v>1.55</v>
      </c>
      <c r="H4068" s="38"/>
      <c r="I4068" s="38"/>
      <c r="J4068" s="38"/>
      <c r="X4068" s="5" t="str">
        <f t="shared" si="138"/>
        <v>Rational emotive behaviour therapy (REBT) group</v>
      </c>
      <c r="Y4068" s="5" t="str">
        <f t="shared" si="139"/>
        <v>Exercise + CBT individual (under 15 sessions)</v>
      </c>
      <c r="Z4068" s="5" t="str">
        <f>FIXED(EXP('WinBUGS output'!N4067),2)</f>
        <v>1.15</v>
      </c>
      <c r="AA4068" s="5" t="str">
        <f>FIXED(EXP('WinBUGS output'!M4067),2)</f>
        <v>0.31</v>
      </c>
      <c r="AB4068" s="5" t="str">
        <f>FIXED(EXP('WinBUGS output'!O4067),2)</f>
        <v>4.71</v>
      </c>
    </row>
    <row r="4069" spans="1:28" x14ac:dyDescent="0.25">
      <c r="A4069" s="15">
        <v>76</v>
      </c>
      <c r="B4069" s="15">
        <v>92</v>
      </c>
      <c r="C4069" s="5" t="str">
        <f>VLOOKUP(A4069,'WinBUGS output'!A:C,3,FALSE)</f>
        <v>Rational emotive behaviour therapy (REBT) group</v>
      </c>
      <c r="D4069" s="5" t="str">
        <f>VLOOKUP(B4069,'WinBUGS output'!A:C,3,FALSE)</f>
        <v>Exercise + Sertraline</v>
      </c>
      <c r="E4069" s="5" t="str">
        <f>FIXED('WinBUGS output'!N4068,2)</f>
        <v>0.25</v>
      </c>
      <c r="F4069" s="5" t="str">
        <f>FIXED('WinBUGS output'!M4068,2)</f>
        <v>-0.86</v>
      </c>
      <c r="G4069" s="5" t="str">
        <f>FIXED('WinBUGS output'!O4068,2)</f>
        <v>1.51</v>
      </c>
      <c r="H4069" s="38"/>
      <c r="I4069" s="38"/>
      <c r="J4069" s="38"/>
      <c r="X4069" s="5" t="str">
        <f t="shared" si="138"/>
        <v>Rational emotive behaviour therapy (REBT) group</v>
      </c>
      <c r="Y4069" s="5" t="str">
        <f t="shared" si="139"/>
        <v>Exercise + Sertraline</v>
      </c>
      <c r="Z4069" s="5" t="str">
        <f>FIXED(EXP('WinBUGS output'!N4068),2)</f>
        <v>1.29</v>
      </c>
      <c r="AA4069" s="5" t="str">
        <f>FIXED(EXP('WinBUGS output'!M4068),2)</f>
        <v>0.43</v>
      </c>
      <c r="AB4069" s="5" t="str">
        <f>FIXED(EXP('WinBUGS output'!O4068),2)</f>
        <v>4.52</v>
      </c>
    </row>
    <row r="4070" spans="1:28" x14ac:dyDescent="0.25">
      <c r="A4070" s="15">
        <v>77</v>
      </c>
      <c r="B4070" s="15">
        <v>78</v>
      </c>
      <c r="C4070" s="5" t="str">
        <f>VLOOKUP(A4070,'WinBUGS output'!A:C,3,FALSE)</f>
        <v>Third-wave cognitive therapy group</v>
      </c>
      <c r="D4070" s="5" t="str">
        <f>VLOOKUP(B4070,'WinBUGS output'!A:C,3,FALSE)</f>
        <v>Third-wave cognitive therapy group + TAU</v>
      </c>
      <c r="E4070" s="5" t="str">
        <f>FIXED('WinBUGS output'!N4069,2)</f>
        <v>-0.29</v>
      </c>
      <c r="F4070" s="5" t="str">
        <f>FIXED('WinBUGS output'!M4069,2)</f>
        <v>-1.52</v>
      </c>
      <c r="G4070" s="5" t="str">
        <f>FIXED('WinBUGS output'!O4069,2)</f>
        <v>0.63</v>
      </c>
      <c r="H4070" s="38"/>
      <c r="I4070" s="38"/>
      <c r="J4070" s="38"/>
      <c r="X4070" s="5" t="str">
        <f t="shared" si="138"/>
        <v>Third-wave cognitive therapy group</v>
      </c>
      <c r="Y4070" s="5" t="str">
        <f t="shared" si="139"/>
        <v>Third-wave cognitive therapy group + TAU</v>
      </c>
      <c r="Z4070" s="5" t="str">
        <f>FIXED(EXP('WinBUGS output'!N4069),2)</f>
        <v>0.74</v>
      </c>
      <c r="AA4070" s="5" t="str">
        <f>FIXED(EXP('WinBUGS output'!M4069),2)</f>
        <v>0.22</v>
      </c>
      <c r="AB4070" s="5" t="str">
        <f>FIXED(EXP('WinBUGS output'!O4069),2)</f>
        <v>1.88</v>
      </c>
    </row>
    <row r="4071" spans="1:28" x14ac:dyDescent="0.25">
      <c r="A4071" s="15">
        <v>77</v>
      </c>
      <c r="B4071" s="15">
        <v>79</v>
      </c>
      <c r="C4071" s="5" t="str">
        <f>VLOOKUP(A4071,'WinBUGS output'!A:C,3,FALSE)</f>
        <v>Third-wave cognitive therapy group</v>
      </c>
      <c r="D4071" s="5" t="str">
        <f>VLOOKUP(B4071,'WinBUGS output'!A:C,3,FALSE)</f>
        <v>CBT individual (over 15 sessions) + any AD</v>
      </c>
      <c r="E4071" s="5" t="str">
        <f>FIXED('WinBUGS output'!N4070,2)</f>
        <v>0.22</v>
      </c>
      <c r="F4071" s="5" t="str">
        <f>FIXED('WinBUGS output'!M4070,2)</f>
        <v>-1.06</v>
      </c>
      <c r="G4071" s="5" t="str">
        <f>FIXED('WinBUGS output'!O4070,2)</f>
        <v>1.51</v>
      </c>
      <c r="H4071" s="38"/>
      <c r="I4071" s="38"/>
      <c r="J4071" s="38"/>
      <c r="X4071" s="5" t="str">
        <f t="shared" si="138"/>
        <v>Third-wave cognitive therapy group</v>
      </c>
      <c r="Y4071" s="5" t="str">
        <f t="shared" si="139"/>
        <v>CBT individual (over 15 sessions) + any AD</v>
      </c>
      <c r="Z4071" s="5" t="str">
        <f>FIXED(EXP('WinBUGS output'!N4070),2)</f>
        <v>1.25</v>
      </c>
      <c r="AA4071" s="5" t="str">
        <f>FIXED(EXP('WinBUGS output'!M4070),2)</f>
        <v>0.35</v>
      </c>
      <c r="AB4071" s="5" t="str">
        <f>FIXED(EXP('WinBUGS output'!O4070),2)</f>
        <v>4.52</v>
      </c>
    </row>
    <row r="4072" spans="1:28" x14ac:dyDescent="0.25">
      <c r="A4072" s="15">
        <v>77</v>
      </c>
      <c r="B4072" s="15">
        <v>80</v>
      </c>
      <c r="C4072" s="5" t="str">
        <f>VLOOKUP(A4072,'WinBUGS output'!A:C,3,FALSE)</f>
        <v>Third-wave cognitive therapy group</v>
      </c>
      <c r="D4072" s="5" t="str">
        <f>VLOOKUP(B4072,'WinBUGS output'!A:C,3,FALSE)</f>
        <v>CBT individual (over 15 sessions) + any TCA</v>
      </c>
      <c r="E4072" s="5" t="str">
        <f>FIXED('WinBUGS output'!N4071,2)</f>
        <v>0.12</v>
      </c>
      <c r="F4072" s="5" t="str">
        <f>FIXED('WinBUGS output'!M4071,2)</f>
        <v>-1.03</v>
      </c>
      <c r="G4072" s="5" t="str">
        <f>FIXED('WinBUGS output'!O4071,2)</f>
        <v>1.24</v>
      </c>
      <c r="H4072" s="38"/>
      <c r="I4072" s="38"/>
      <c r="J4072" s="38"/>
      <c r="X4072" s="5" t="str">
        <f t="shared" si="138"/>
        <v>Third-wave cognitive therapy group</v>
      </c>
      <c r="Y4072" s="5" t="str">
        <f t="shared" si="139"/>
        <v>CBT individual (over 15 sessions) + any TCA</v>
      </c>
      <c r="Z4072" s="5" t="str">
        <f>FIXED(EXP('WinBUGS output'!N4071),2)</f>
        <v>1.13</v>
      </c>
      <c r="AA4072" s="5" t="str">
        <f>FIXED(EXP('WinBUGS output'!M4071),2)</f>
        <v>0.36</v>
      </c>
      <c r="AB4072" s="5" t="str">
        <f>FIXED(EXP('WinBUGS output'!O4071),2)</f>
        <v>3.45</v>
      </c>
    </row>
    <row r="4073" spans="1:28" x14ac:dyDescent="0.25">
      <c r="A4073" s="15">
        <v>77</v>
      </c>
      <c r="B4073" s="15">
        <v>81</v>
      </c>
      <c r="C4073" s="5" t="str">
        <f>VLOOKUP(A4073,'WinBUGS output'!A:C,3,FALSE)</f>
        <v>Third-wave cognitive therapy group</v>
      </c>
      <c r="D4073" s="5" t="str">
        <f>VLOOKUP(B4073,'WinBUGS output'!A:C,3,FALSE)</f>
        <v>CBT individual (over 15 sessions) + imipramine</v>
      </c>
      <c r="E4073" s="5" t="str">
        <f>FIXED('WinBUGS output'!N4072,2)</f>
        <v>0.10</v>
      </c>
      <c r="F4073" s="5" t="str">
        <f>FIXED('WinBUGS output'!M4072,2)</f>
        <v>-1.11</v>
      </c>
      <c r="G4073" s="5" t="str">
        <f>FIXED('WinBUGS output'!O4072,2)</f>
        <v>1.29</v>
      </c>
      <c r="H4073" s="38"/>
      <c r="I4073" s="38"/>
      <c r="J4073" s="38"/>
      <c r="X4073" s="5" t="str">
        <f t="shared" si="138"/>
        <v>Third-wave cognitive therapy group</v>
      </c>
      <c r="Y4073" s="5" t="str">
        <f t="shared" si="139"/>
        <v>CBT individual (over 15 sessions) + imipramine</v>
      </c>
      <c r="Z4073" s="5" t="str">
        <f>FIXED(EXP('WinBUGS output'!N4072),2)</f>
        <v>1.11</v>
      </c>
      <c r="AA4073" s="5" t="str">
        <f>FIXED(EXP('WinBUGS output'!M4072),2)</f>
        <v>0.33</v>
      </c>
      <c r="AB4073" s="5" t="str">
        <f>FIXED(EXP('WinBUGS output'!O4072),2)</f>
        <v>3.62</v>
      </c>
    </row>
    <row r="4074" spans="1:28" x14ac:dyDescent="0.25">
      <c r="A4074" s="15">
        <v>77</v>
      </c>
      <c r="B4074" s="15">
        <v>82</v>
      </c>
      <c r="C4074" s="5" t="str">
        <f>VLOOKUP(A4074,'WinBUGS output'!A:C,3,FALSE)</f>
        <v>Third-wave cognitive therapy group</v>
      </c>
      <c r="D4074" s="5" t="str">
        <f>VLOOKUP(B4074,'WinBUGS output'!A:C,3,FALSE)</f>
        <v>CBT group (under 15 sessions) + imipramine</v>
      </c>
      <c r="E4074" s="5" t="str">
        <f>FIXED('WinBUGS output'!N4073,2)</f>
        <v>0.97</v>
      </c>
      <c r="F4074" s="5" t="str">
        <f>FIXED('WinBUGS output'!M4073,2)</f>
        <v>-0.64</v>
      </c>
      <c r="G4074" s="5" t="str">
        <f>FIXED('WinBUGS output'!O4073,2)</f>
        <v>2.57</v>
      </c>
      <c r="H4074" s="38"/>
      <c r="I4074" s="38"/>
      <c r="J4074" s="38"/>
      <c r="X4074" s="5" t="str">
        <f t="shared" si="138"/>
        <v>Third-wave cognitive therapy group</v>
      </c>
      <c r="Y4074" s="5" t="str">
        <f t="shared" si="139"/>
        <v>CBT group (under 15 sessions) + imipramine</v>
      </c>
      <c r="Z4074" s="5" t="str">
        <f>FIXED(EXP('WinBUGS output'!N4073),2)</f>
        <v>2.63</v>
      </c>
      <c r="AA4074" s="5" t="str">
        <f>FIXED(EXP('WinBUGS output'!M4073),2)</f>
        <v>0.53</v>
      </c>
      <c r="AB4074" s="5" t="str">
        <f>FIXED(EXP('WinBUGS output'!O4073),2)</f>
        <v>13.04</v>
      </c>
    </row>
    <row r="4075" spans="1:28" x14ac:dyDescent="0.25">
      <c r="A4075" s="15">
        <v>77</v>
      </c>
      <c r="B4075" s="15">
        <v>83</v>
      </c>
      <c r="C4075" s="5" t="str">
        <f>VLOOKUP(A4075,'WinBUGS output'!A:C,3,FALSE)</f>
        <v>Third-wave cognitive therapy group</v>
      </c>
      <c r="D4075" s="5" t="str">
        <f>VLOOKUP(B4075,'WinBUGS output'!A:C,3,FALSE)</f>
        <v>Problem solving individual + any SSRI</v>
      </c>
      <c r="E4075" s="5" t="str">
        <f>FIXED('WinBUGS output'!N4074,2)</f>
        <v>-0.70</v>
      </c>
      <c r="F4075" s="5" t="str">
        <f>FIXED('WinBUGS output'!M4074,2)</f>
        <v>-2.30</v>
      </c>
      <c r="G4075" s="5" t="str">
        <f>FIXED('WinBUGS output'!O4074,2)</f>
        <v>0.83</v>
      </c>
      <c r="H4075" s="38"/>
      <c r="I4075" s="38"/>
      <c r="J4075" s="38"/>
      <c r="X4075" s="5" t="str">
        <f t="shared" si="138"/>
        <v>Third-wave cognitive therapy group</v>
      </c>
      <c r="Y4075" s="5" t="str">
        <f t="shared" si="139"/>
        <v>Problem solving individual + any SSRI</v>
      </c>
      <c r="Z4075" s="5" t="str">
        <f>FIXED(EXP('WinBUGS output'!N4074),2)</f>
        <v>0.50</v>
      </c>
      <c r="AA4075" s="5" t="str">
        <f>FIXED(EXP('WinBUGS output'!M4074),2)</f>
        <v>0.10</v>
      </c>
      <c r="AB4075" s="5" t="str">
        <f>FIXED(EXP('WinBUGS output'!O4074),2)</f>
        <v>2.29</v>
      </c>
    </row>
    <row r="4076" spans="1:28" x14ac:dyDescent="0.25">
      <c r="A4076" s="15">
        <v>77</v>
      </c>
      <c r="B4076" s="15">
        <v>84</v>
      </c>
      <c r="C4076" s="5" t="str">
        <f>VLOOKUP(A4076,'WinBUGS output'!A:C,3,FALSE)</f>
        <v>Third-wave cognitive therapy group</v>
      </c>
      <c r="D4076" s="5" t="str">
        <f>VLOOKUP(B4076,'WinBUGS output'!A:C,3,FALSE)</f>
        <v>Supportive psychotherapy + any SSRI</v>
      </c>
      <c r="E4076" s="5" t="str">
        <f>FIXED('WinBUGS output'!N4075,2)</f>
        <v>0.04</v>
      </c>
      <c r="F4076" s="5" t="str">
        <f>FIXED('WinBUGS output'!M4075,2)</f>
        <v>-1.98</v>
      </c>
      <c r="G4076" s="5" t="str">
        <f>FIXED('WinBUGS output'!O4075,2)</f>
        <v>2.01</v>
      </c>
      <c r="H4076" s="38"/>
      <c r="I4076" s="38"/>
      <c r="J4076" s="38"/>
      <c r="X4076" s="5" t="str">
        <f t="shared" si="138"/>
        <v>Third-wave cognitive therapy group</v>
      </c>
      <c r="Y4076" s="5" t="str">
        <f t="shared" si="139"/>
        <v>Supportive psychotherapy + any SSRI</v>
      </c>
      <c r="Z4076" s="5" t="str">
        <f>FIXED(EXP('WinBUGS output'!N4075),2)</f>
        <v>1.04</v>
      </c>
      <c r="AA4076" s="5" t="str">
        <f>FIXED(EXP('WinBUGS output'!M4075),2)</f>
        <v>0.14</v>
      </c>
      <c r="AB4076" s="5" t="str">
        <f>FIXED(EXP('WinBUGS output'!O4075),2)</f>
        <v>7.44</v>
      </c>
    </row>
    <row r="4077" spans="1:28" x14ac:dyDescent="0.25">
      <c r="A4077" s="15">
        <v>77</v>
      </c>
      <c r="B4077" s="15">
        <v>85</v>
      </c>
      <c r="C4077" s="5" t="str">
        <f>VLOOKUP(A4077,'WinBUGS output'!A:C,3,FALSE)</f>
        <v>Third-wave cognitive therapy group</v>
      </c>
      <c r="D4077" s="5" t="str">
        <f>VLOOKUP(B4077,'WinBUGS output'!A:C,3,FALSE)</f>
        <v>Interpersonal psychotherapy (IPT) + any AD</v>
      </c>
      <c r="E4077" s="5" t="str">
        <f>FIXED('WinBUGS output'!N4076,2)</f>
        <v>-0.10</v>
      </c>
      <c r="F4077" s="5" t="str">
        <f>FIXED('WinBUGS output'!M4076,2)</f>
        <v>-1.59</v>
      </c>
      <c r="G4077" s="5" t="str">
        <f>FIXED('WinBUGS output'!O4076,2)</f>
        <v>1.33</v>
      </c>
      <c r="H4077" s="38"/>
      <c r="I4077" s="38"/>
      <c r="J4077" s="38"/>
      <c r="X4077" s="5" t="str">
        <f t="shared" si="138"/>
        <v>Third-wave cognitive therapy group</v>
      </c>
      <c r="Y4077" s="5" t="str">
        <f t="shared" si="139"/>
        <v>Interpersonal psychotherapy (IPT) + any AD</v>
      </c>
      <c r="Z4077" s="5" t="str">
        <f>FIXED(EXP('WinBUGS output'!N4076),2)</f>
        <v>0.90</v>
      </c>
      <c r="AA4077" s="5" t="str">
        <f>FIXED(EXP('WinBUGS output'!M4076),2)</f>
        <v>0.20</v>
      </c>
      <c r="AB4077" s="5" t="str">
        <f>FIXED(EXP('WinBUGS output'!O4076),2)</f>
        <v>3.78</v>
      </c>
    </row>
    <row r="4078" spans="1:28" x14ac:dyDescent="0.25">
      <c r="A4078" s="15">
        <v>77</v>
      </c>
      <c r="B4078" s="15">
        <v>86</v>
      </c>
      <c r="C4078" s="5" t="str">
        <f>VLOOKUP(A4078,'WinBUGS output'!A:C,3,FALSE)</f>
        <v>Third-wave cognitive therapy group</v>
      </c>
      <c r="D4078" s="5" t="str">
        <f>VLOOKUP(B4078,'WinBUGS output'!A:C,3,FALSE)</f>
        <v>Interpersonal psychotherapy (IPT) + imipramine</v>
      </c>
      <c r="E4078" s="5" t="str">
        <f>FIXED('WinBUGS output'!N4077,2)</f>
        <v>-0.21</v>
      </c>
      <c r="F4078" s="5" t="str">
        <f>FIXED('WinBUGS output'!M4077,2)</f>
        <v>-1.83</v>
      </c>
      <c r="G4078" s="5" t="str">
        <f>FIXED('WinBUGS output'!O4077,2)</f>
        <v>1.35</v>
      </c>
      <c r="H4078" s="38"/>
      <c r="I4078" s="38"/>
      <c r="J4078" s="38"/>
      <c r="X4078" s="5" t="str">
        <f t="shared" si="138"/>
        <v>Third-wave cognitive therapy group</v>
      </c>
      <c r="Y4078" s="5" t="str">
        <f t="shared" si="139"/>
        <v>Interpersonal psychotherapy (IPT) + imipramine</v>
      </c>
      <c r="Z4078" s="5" t="str">
        <f>FIXED(EXP('WinBUGS output'!N4077),2)</f>
        <v>0.81</v>
      </c>
      <c r="AA4078" s="5" t="str">
        <f>FIXED(EXP('WinBUGS output'!M4077),2)</f>
        <v>0.16</v>
      </c>
      <c r="AB4078" s="5" t="str">
        <f>FIXED(EXP('WinBUGS output'!O4077),2)</f>
        <v>3.84</v>
      </c>
    </row>
    <row r="4079" spans="1:28" x14ac:dyDescent="0.25">
      <c r="A4079" s="15">
        <v>77</v>
      </c>
      <c r="B4079" s="15">
        <v>87</v>
      </c>
      <c r="C4079" s="5" t="str">
        <f>VLOOKUP(A4079,'WinBUGS output'!A:C,3,FALSE)</f>
        <v>Third-wave cognitive therapy group</v>
      </c>
      <c r="D4079" s="5" t="str">
        <f>VLOOKUP(B4079,'WinBUGS output'!A:C,3,FALSE)</f>
        <v>Short-term psychodynamic psychotherapy individual + Any AD</v>
      </c>
      <c r="E4079" s="5" t="str">
        <f>FIXED('WinBUGS output'!N4078,2)</f>
        <v>0.54</v>
      </c>
      <c r="F4079" s="5" t="str">
        <f>FIXED('WinBUGS output'!M4078,2)</f>
        <v>-0.62</v>
      </c>
      <c r="G4079" s="5" t="str">
        <f>FIXED('WinBUGS output'!O4078,2)</f>
        <v>1.67</v>
      </c>
      <c r="H4079" s="38"/>
      <c r="I4079" s="38"/>
      <c r="J4079" s="38"/>
      <c r="X4079" s="5" t="str">
        <f t="shared" si="138"/>
        <v>Third-wave cognitive therapy group</v>
      </c>
      <c r="Y4079" s="5" t="str">
        <f t="shared" si="139"/>
        <v>Short-term psychodynamic psychotherapy individual + Any AD</v>
      </c>
      <c r="Z4079" s="5" t="str">
        <f>FIXED(EXP('WinBUGS output'!N4078),2)</f>
        <v>1.71</v>
      </c>
      <c r="AA4079" s="5" t="str">
        <f>FIXED(EXP('WinBUGS output'!M4078),2)</f>
        <v>0.54</v>
      </c>
      <c r="AB4079" s="5" t="str">
        <f>FIXED(EXP('WinBUGS output'!O4078),2)</f>
        <v>5.33</v>
      </c>
    </row>
    <row r="4080" spans="1:28" x14ac:dyDescent="0.25">
      <c r="A4080" s="15">
        <v>77</v>
      </c>
      <c r="B4080" s="15">
        <v>88</v>
      </c>
      <c r="C4080" s="5" t="str">
        <f>VLOOKUP(A4080,'WinBUGS output'!A:C,3,FALSE)</f>
        <v>Third-wave cognitive therapy group</v>
      </c>
      <c r="D4080" s="5" t="str">
        <f>VLOOKUP(B4080,'WinBUGS output'!A:C,3,FALSE)</f>
        <v>Short-term psychodynamic psychotherapy individual + any SSRI</v>
      </c>
      <c r="E4080" s="5" t="str">
        <f>FIXED('WinBUGS output'!N4079,2)</f>
        <v>0.52</v>
      </c>
      <c r="F4080" s="5" t="str">
        <f>FIXED('WinBUGS output'!M4079,2)</f>
        <v>-0.81</v>
      </c>
      <c r="G4080" s="5" t="str">
        <f>FIXED('WinBUGS output'!O4079,2)</f>
        <v>1.85</v>
      </c>
      <c r="H4080" s="38"/>
      <c r="I4080" s="38"/>
      <c r="J4080" s="38"/>
      <c r="X4080" s="5" t="str">
        <f t="shared" si="138"/>
        <v>Third-wave cognitive therapy group</v>
      </c>
      <c r="Y4080" s="5" t="str">
        <f t="shared" si="139"/>
        <v>Short-term psychodynamic psychotherapy individual + any SSRI</v>
      </c>
      <c r="Z4080" s="5" t="str">
        <f>FIXED(EXP('WinBUGS output'!N4079),2)</f>
        <v>1.68</v>
      </c>
      <c r="AA4080" s="5" t="str">
        <f>FIXED(EXP('WinBUGS output'!M4079),2)</f>
        <v>0.44</v>
      </c>
      <c r="AB4080" s="5" t="str">
        <f>FIXED(EXP('WinBUGS output'!O4079),2)</f>
        <v>6.33</v>
      </c>
    </row>
    <row r="4081" spans="1:28" x14ac:dyDescent="0.25">
      <c r="A4081" s="15">
        <v>77</v>
      </c>
      <c r="B4081" s="15">
        <v>89</v>
      </c>
      <c r="C4081" s="5" t="str">
        <f>VLOOKUP(A4081,'WinBUGS output'!A:C,3,FALSE)</f>
        <v>Third-wave cognitive therapy group</v>
      </c>
      <c r="D4081" s="5" t="str">
        <f>VLOOKUP(B4081,'WinBUGS output'!A:C,3,FALSE)</f>
        <v>CBT individual (over 15 sessions) + Pill placebo</v>
      </c>
      <c r="E4081" s="5" t="str">
        <f>FIXED('WinBUGS output'!N4080,2)</f>
        <v>-1.05</v>
      </c>
      <c r="F4081" s="5" t="str">
        <f>FIXED('WinBUGS output'!M4080,2)</f>
        <v>-2.61</v>
      </c>
      <c r="G4081" s="5" t="str">
        <f>FIXED('WinBUGS output'!O4080,2)</f>
        <v>0.37</v>
      </c>
      <c r="H4081" s="38"/>
      <c r="I4081" s="38"/>
      <c r="J4081" s="38"/>
      <c r="X4081" s="5" t="str">
        <f t="shared" si="138"/>
        <v>Third-wave cognitive therapy group</v>
      </c>
      <c r="Y4081" s="5" t="str">
        <f t="shared" si="139"/>
        <v>CBT individual (over 15 sessions) + Pill placebo</v>
      </c>
      <c r="Z4081" s="5" t="str">
        <f>FIXED(EXP('WinBUGS output'!N4080),2)</f>
        <v>0.35</v>
      </c>
      <c r="AA4081" s="5" t="str">
        <f>FIXED(EXP('WinBUGS output'!M4080),2)</f>
        <v>0.07</v>
      </c>
      <c r="AB4081" s="5" t="str">
        <f>FIXED(EXP('WinBUGS output'!O4080),2)</f>
        <v>1.45</v>
      </c>
    </row>
    <row r="4082" spans="1:28" x14ac:dyDescent="0.25">
      <c r="A4082" s="15">
        <v>77</v>
      </c>
      <c r="B4082" s="15">
        <v>90</v>
      </c>
      <c r="C4082" s="5" t="str">
        <f>VLOOKUP(A4082,'WinBUGS output'!A:C,3,FALSE)</f>
        <v>Third-wave cognitive therapy group</v>
      </c>
      <c r="D4082" s="5" t="str">
        <f>VLOOKUP(B4082,'WinBUGS output'!A:C,3,FALSE)</f>
        <v xml:space="preserve">Interpersonal psychotherapy (IPT) + Pill placebo </v>
      </c>
      <c r="E4082" s="5" t="str">
        <f>FIXED('WinBUGS output'!N4081,2)</f>
        <v>-0.88</v>
      </c>
      <c r="F4082" s="5" t="str">
        <f>FIXED('WinBUGS output'!M4081,2)</f>
        <v>-2.31</v>
      </c>
      <c r="G4082" s="5" t="str">
        <f>FIXED('WinBUGS output'!O4081,2)</f>
        <v>0.48</v>
      </c>
      <c r="H4082" s="38"/>
      <c r="I4082" s="38"/>
      <c r="J4082" s="38"/>
      <c r="X4082" s="5" t="str">
        <f t="shared" si="138"/>
        <v>Third-wave cognitive therapy group</v>
      </c>
      <c r="Y4082" s="5" t="str">
        <f t="shared" si="139"/>
        <v xml:space="preserve">Interpersonal psychotherapy (IPT) + Pill placebo </v>
      </c>
      <c r="Z4082" s="5" t="str">
        <f>FIXED(EXP('WinBUGS output'!N4081),2)</f>
        <v>0.42</v>
      </c>
      <c r="AA4082" s="5" t="str">
        <f>FIXED(EXP('WinBUGS output'!M4081),2)</f>
        <v>0.10</v>
      </c>
      <c r="AB4082" s="5" t="str">
        <f>FIXED(EXP('WinBUGS output'!O4081),2)</f>
        <v>1.61</v>
      </c>
    </row>
    <row r="4083" spans="1:28" x14ac:dyDescent="0.25">
      <c r="A4083" s="15">
        <v>77</v>
      </c>
      <c r="B4083" s="15">
        <v>91</v>
      </c>
      <c r="C4083" s="5" t="str">
        <f>VLOOKUP(A4083,'WinBUGS output'!A:C,3,FALSE)</f>
        <v>Third-wave cognitive therapy group</v>
      </c>
      <c r="D4083" s="5" t="str">
        <f>VLOOKUP(B4083,'WinBUGS output'!A:C,3,FALSE)</f>
        <v>Exercise + CBT individual (under 15 sessions)</v>
      </c>
      <c r="E4083" s="5" t="str">
        <f>FIXED('WinBUGS output'!N4082,2)</f>
        <v>-0.30</v>
      </c>
      <c r="F4083" s="5" t="str">
        <f>FIXED('WinBUGS output'!M4082,2)</f>
        <v>-1.61</v>
      </c>
      <c r="G4083" s="5" t="str">
        <f>FIXED('WinBUGS output'!O4082,2)</f>
        <v>0.91</v>
      </c>
      <c r="H4083" s="38"/>
      <c r="I4083" s="38"/>
      <c r="J4083" s="38"/>
      <c r="X4083" s="5" t="str">
        <f t="shared" si="138"/>
        <v>Third-wave cognitive therapy group</v>
      </c>
      <c r="Y4083" s="5" t="str">
        <f t="shared" si="139"/>
        <v>Exercise + CBT individual (under 15 sessions)</v>
      </c>
      <c r="Z4083" s="5" t="str">
        <f>FIXED(EXP('WinBUGS output'!N4082),2)</f>
        <v>0.74</v>
      </c>
      <c r="AA4083" s="5" t="str">
        <f>FIXED(EXP('WinBUGS output'!M4082),2)</f>
        <v>0.20</v>
      </c>
      <c r="AB4083" s="5" t="str">
        <f>FIXED(EXP('WinBUGS output'!O4082),2)</f>
        <v>2.49</v>
      </c>
    </row>
    <row r="4084" spans="1:28" x14ac:dyDescent="0.25">
      <c r="A4084" s="15">
        <v>77</v>
      </c>
      <c r="B4084" s="15">
        <v>92</v>
      </c>
      <c r="C4084" s="5" t="str">
        <f>VLOOKUP(A4084,'WinBUGS output'!A:C,3,FALSE)</f>
        <v>Third-wave cognitive therapy group</v>
      </c>
      <c r="D4084" s="5" t="str">
        <f>VLOOKUP(B4084,'WinBUGS output'!A:C,3,FALSE)</f>
        <v>Exercise + Sertraline</v>
      </c>
      <c r="E4084" s="5" t="str">
        <f>FIXED('WinBUGS output'!N4083,2)</f>
        <v>-0.19</v>
      </c>
      <c r="F4084" s="5" t="str">
        <f>FIXED('WinBUGS output'!M4083,2)</f>
        <v>-1.27</v>
      </c>
      <c r="G4084" s="5" t="str">
        <f>FIXED('WinBUGS output'!O4083,2)</f>
        <v>0.86</v>
      </c>
      <c r="H4084" s="38"/>
      <c r="I4084" s="38"/>
      <c r="J4084" s="38"/>
      <c r="X4084" s="5" t="str">
        <f t="shared" si="138"/>
        <v>Third-wave cognitive therapy group</v>
      </c>
      <c r="Y4084" s="5" t="str">
        <f t="shared" si="139"/>
        <v>Exercise + Sertraline</v>
      </c>
      <c r="Z4084" s="5" t="str">
        <f>FIXED(EXP('WinBUGS output'!N4083),2)</f>
        <v>0.83</v>
      </c>
      <c r="AA4084" s="5" t="str">
        <f>FIXED(EXP('WinBUGS output'!M4083),2)</f>
        <v>0.28</v>
      </c>
      <c r="AB4084" s="5" t="str">
        <f>FIXED(EXP('WinBUGS output'!O4083),2)</f>
        <v>2.35</v>
      </c>
    </row>
    <row r="4085" spans="1:28" x14ac:dyDescent="0.25">
      <c r="A4085" s="15">
        <v>78</v>
      </c>
      <c r="B4085" s="15">
        <v>79</v>
      </c>
      <c r="C4085" s="5" t="str">
        <f>VLOOKUP(A4085,'WinBUGS output'!A:C,3,FALSE)</f>
        <v>Third-wave cognitive therapy group + TAU</v>
      </c>
      <c r="D4085" s="5" t="str">
        <f>VLOOKUP(B4085,'WinBUGS output'!A:C,3,FALSE)</f>
        <v>CBT individual (over 15 sessions) + any AD</v>
      </c>
      <c r="E4085" s="5" t="str">
        <f>FIXED('WinBUGS output'!N4084,2)</f>
        <v>0.55</v>
      </c>
      <c r="F4085" s="5" t="str">
        <f>FIXED('WinBUGS output'!M4084,2)</f>
        <v>-0.74</v>
      </c>
      <c r="G4085" s="5" t="str">
        <f>FIXED('WinBUGS output'!O4084,2)</f>
        <v>1.95</v>
      </c>
      <c r="H4085" s="38"/>
      <c r="I4085" s="38"/>
      <c r="J4085" s="38"/>
      <c r="X4085" s="5" t="str">
        <f t="shared" si="138"/>
        <v>Third-wave cognitive therapy group + TAU</v>
      </c>
      <c r="Y4085" s="5" t="str">
        <f t="shared" si="139"/>
        <v>CBT individual (over 15 sessions) + any AD</v>
      </c>
      <c r="Z4085" s="5" t="str">
        <f>FIXED(EXP('WinBUGS output'!N4084),2)</f>
        <v>1.73</v>
      </c>
      <c r="AA4085" s="5" t="str">
        <f>FIXED(EXP('WinBUGS output'!M4084),2)</f>
        <v>0.48</v>
      </c>
      <c r="AB4085" s="5" t="str">
        <f>FIXED(EXP('WinBUGS output'!O4084),2)</f>
        <v>7.02</v>
      </c>
    </row>
    <row r="4086" spans="1:28" x14ac:dyDescent="0.25">
      <c r="A4086" s="15">
        <v>78</v>
      </c>
      <c r="B4086" s="15">
        <v>80</v>
      </c>
      <c r="C4086" s="5" t="str">
        <f>VLOOKUP(A4086,'WinBUGS output'!A:C,3,FALSE)</f>
        <v>Third-wave cognitive therapy group + TAU</v>
      </c>
      <c r="D4086" s="5" t="str">
        <f>VLOOKUP(B4086,'WinBUGS output'!A:C,3,FALSE)</f>
        <v>CBT individual (over 15 sessions) + any TCA</v>
      </c>
      <c r="E4086" s="5" t="str">
        <f>FIXED('WinBUGS output'!N4085,2)</f>
        <v>0.45</v>
      </c>
      <c r="F4086" s="5" t="str">
        <f>FIXED('WinBUGS output'!M4085,2)</f>
        <v>-0.72</v>
      </c>
      <c r="G4086" s="5" t="str">
        <f>FIXED('WinBUGS output'!O4085,2)</f>
        <v>1.69</v>
      </c>
      <c r="H4086" s="38"/>
      <c r="I4086" s="38"/>
      <c r="J4086" s="38"/>
      <c r="X4086" s="5" t="str">
        <f t="shared" si="138"/>
        <v>Third-wave cognitive therapy group + TAU</v>
      </c>
      <c r="Y4086" s="5" t="str">
        <f t="shared" si="139"/>
        <v>CBT individual (over 15 sessions) + any TCA</v>
      </c>
      <c r="Z4086" s="5" t="str">
        <f>FIXED(EXP('WinBUGS output'!N4085),2)</f>
        <v>1.57</v>
      </c>
      <c r="AA4086" s="5" t="str">
        <f>FIXED(EXP('WinBUGS output'!M4085),2)</f>
        <v>0.49</v>
      </c>
      <c r="AB4086" s="5" t="str">
        <f>FIXED(EXP('WinBUGS output'!O4085),2)</f>
        <v>5.43</v>
      </c>
    </row>
    <row r="4087" spans="1:28" x14ac:dyDescent="0.25">
      <c r="A4087" s="15">
        <v>78</v>
      </c>
      <c r="B4087" s="15">
        <v>81</v>
      </c>
      <c r="C4087" s="5" t="str">
        <f>VLOOKUP(A4087,'WinBUGS output'!A:C,3,FALSE)</f>
        <v>Third-wave cognitive therapy group + TAU</v>
      </c>
      <c r="D4087" s="5" t="str">
        <f>VLOOKUP(B4087,'WinBUGS output'!A:C,3,FALSE)</f>
        <v>CBT individual (over 15 sessions) + imipramine</v>
      </c>
      <c r="E4087" s="5" t="str">
        <f>FIXED('WinBUGS output'!N4086,2)</f>
        <v>0.43</v>
      </c>
      <c r="F4087" s="5" t="str">
        <f>FIXED('WinBUGS output'!M4086,2)</f>
        <v>-0.79</v>
      </c>
      <c r="G4087" s="5" t="str">
        <f>FIXED('WinBUGS output'!O4086,2)</f>
        <v>1.73</v>
      </c>
      <c r="H4087" s="38"/>
      <c r="I4087" s="38"/>
      <c r="J4087" s="38"/>
      <c r="X4087" s="5" t="str">
        <f t="shared" si="138"/>
        <v>Third-wave cognitive therapy group + TAU</v>
      </c>
      <c r="Y4087" s="5" t="str">
        <f t="shared" si="139"/>
        <v>CBT individual (over 15 sessions) + imipramine</v>
      </c>
      <c r="Z4087" s="5" t="str">
        <f>FIXED(EXP('WinBUGS output'!N4086),2)</f>
        <v>1.54</v>
      </c>
      <c r="AA4087" s="5" t="str">
        <f>FIXED(EXP('WinBUGS output'!M4086),2)</f>
        <v>0.45</v>
      </c>
      <c r="AB4087" s="5" t="str">
        <f>FIXED(EXP('WinBUGS output'!O4086),2)</f>
        <v>5.65</v>
      </c>
    </row>
    <row r="4088" spans="1:28" x14ac:dyDescent="0.25">
      <c r="A4088" s="15">
        <v>78</v>
      </c>
      <c r="B4088" s="15">
        <v>82</v>
      </c>
      <c r="C4088" s="5" t="str">
        <f>VLOOKUP(A4088,'WinBUGS output'!A:C,3,FALSE)</f>
        <v>Third-wave cognitive therapy group + TAU</v>
      </c>
      <c r="D4088" s="5" t="str">
        <f>VLOOKUP(B4088,'WinBUGS output'!A:C,3,FALSE)</f>
        <v>CBT group (under 15 sessions) + imipramine</v>
      </c>
      <c r="E4088" s="5" t="str">
        <f>FIXED('WinBUGS output'!N4087,2)</f>
        <v>1.30</v>
      </c>
      <c r="F4088" s="5" t="str">
        <f>FIXED('WinBUGS output'!M4087,2)</f>
        <v>-0.32</v>
      </c>
      <c r="G4088" s="5" t="str">
        <f>FIXED('WinBUGS output'!O4087,2)</f>
        <v>3.00</v>
      </c>
      <c r="H4088" s="38"/>
      <c r="I4088" s="38"/>
      <c r="J4088" s="38"/>
      <c r="X4088" s="5" t="str">
        <f t="shared" si="138"/>
        <v>Third-wave cognitive therapy group + TAU</v>
      </c>
      <c r="Y4088" s="5" t="str">
        <f t="shared" si="139"/>
        <v>CBT group (under 15 sessions) + imipramine</v>
      </c>
      <c r="Z4088" s="5" t="str">
        <f>FIXED(EXP('WinBUGS output'!N4087),2)</f>
        <v>3.67</v>
      </c>
      <c r="AA4088" s="5" t="str">
        <f>FIXED(EXP('WinBUGS output'!M4087),2)</f>
        <v>0.73</v>
      </c>
      <c r="AB4088" s="5" t="str">
        <f>FIXED(EXP('WinBUGS output'!O4087),2)</f>
        <v>20.03</v>
      </c>
    </row>
    <row r="4089" spans="1:28" x14ac:dyDescent="0.25">
      <c r="A4089" s="15">
        <v>78</v>
      </c>
      <c r="B4089" s="15">
        <v>83</v>
      </c>
      <c r="C4089" s="5" t="str">
        <f>VLOOKUP(A4089,'WinBUGS output'!A:C,3,FALSE)</f>
        <v>Third-wave cognitive therapy group + TAU</v>
      </c>
      <c r="D4089" s="5" t="str">
        <f>VLOOKUP(B4089,'WinBUGS output'!A:C,3,FALSE)</f>
        <v>Problem solving individual + any SSRI</v>
      </c>
      <c r="E4089" s="5" t="str">
        <f>FIXED('WinBUGS output'!N4088,2)</f>
        <v>-0.36</v>
      </c>
      <c r="F4089" s="5" t="str">
        <f>FIXED('WinBUGS output'!M4088,2)</f>
        <v>-1.98</v>
      </c>
      <c r="G4089" s="5" t="str">
        <f>FIXED('WinBUGS output'!O4088,2)</f>
        <v>1.24</v>
      </c>
      <c r="H4089" s="38"/>
      <c r="I4089" s="38"/>
      <c r="J4089" s="38"/>
      <c r="X4089" s="5" t="str">
        <f t="shared" si="138"/>
        <v>Third-wave cognitive therapy group + TAU</v>
      </c>
      <c r="Y4089" s="5" t="str">
        <f t="shared" si="139"/>
        <v>Problem solving individual + any SSRI</v>
      </c>
      <c r="Z4089" s="5" t="str">
        <f>FIXED(EXP('WinBUGS output'!N4088),2)</f>
        <v>0.70</v>
      </c>
      <c r="AA4089" s="5" t="str">
        <f>FIXED(EXP('WinBUGS output'!M4088),2)</f>
        <v>0.14</v>
      </c>
      <c r="AB4089" s="5" t="str">
        <f>FIXED(EXP('WinBUGS output'!O4088),2)</f>
        <v>3.46</v>
      </c>
    </row>
    <row r="4090" spans="1:28" x14ac:dyDescent="0.25">
      <c r="A4090" s="15">
        <v>78</v>
      </c>
      <c r="B4090" s="15">
        <v>84</v>
      </c>
      <c r="C4090" s="5" t="str">
        <f>VLOOKUP(A4090,'WinBUGS output'!A:C,3,FALSE)</f>
        <v>Third-wave cognitive therapy group + TAU</v>
      </c>
      <c r="D4090" s="5" t="str">
        <f>VLOOKUP(B4090,'WinBUGS output'!A:C,3,FALSE)</f>
        <v>Supportive psychotherapy + any SSRI</v>
      </c>
      <c r="E4090" s="5" t="str">
        <f>FIXED('WinBUGS output'!N4089,2)</f>
        <v>0.38</v>
      </c>
      <c r="F4090" s="5" t="str">
        <f>FIXED('WinBUGS output'!M4089,2)</f>
        <v>-1.66</v>
      </c>
      <c r="G4090" s="5" t="str">
        <f>FIXED('WinBUGS output'!O4089,2)</f>
        <v>2.40</v>
      </c>
      <c r="H4090" s="38"/>
      <c r="I4090" s="38"/>
      <c r="J4090" s="38"/>
      <c r="X4090" s="5" t="str">
        <f t="shared" si="138"/>
        <v>Third-wave cognitive therapy group + TAU</v>
      </c>
      <c r="Y4090" s="5" t="str">
        <f t="shared" si="139"/>
        <v>Supportive psychotherapy + any SSRI</v>
      </c>
      <c r="Z4090" s="5" t="str">
        <f>FIXED(EXP('WinBUGS output'!N4089),2)</f>
        <v>1.46</v>
      </c>
      <c r="AA4090" s="5" t="str">
        <f>FIXED(EXP('WinBUGS output'!M4089),2)</f>
        <v>0.19</v>
      </c>
      <c r="AB4090" s="5" t="str">
        <f>FIXED(EXP('WinBUGS output'!O4089),2)</f>
        <v>11.06</v>
      </c>
    </row>
    <row r="4091" spans="1:28" x14ac:dyDescent="0.25">
      <c r="A4091" s="15">
        <v>78</v>
      </c>
      <c r="B4091" s="15">
        <v>85</v>
      </c>
      <c r="C4091" s="5" t="str">
        <f>VLOOKUP(A4091,'WinBUGS output'!A:C,3,FALSE)</f>
        <v>Third-wave cognitive therapy group + TAU</v>
      </c>
      <c r="D4091" s="5" t="str">
        <f>VLOOKUP(B4091,'WinBUGS output'!A:C,3,FALSE)</f>
        <v>Interpersonal psychotherapy (IPT) + any AD</v>
      </c>
      <c r="E4091" s="5" t="str">
        <f>FIXED('WinBUGS output'!N4090,2)</f>
        <v>0.23</v>
      </c>
      <c r="F4091" s="5" t="str">
        <f>FIXED('WinBUGS output'!M4090,2)</f>
        <v>-1.26</v>
      </c>
      <c r="G4091" s="5" t="str">
        <f>FIXED('WinBUGS output'!O4090,2)</f>
        <v>1.75</v>
      </c>
      <c r="H4091" s="38"/>
      <c r="I4091" s="38"/>
      <c r="J4091" s="38"/>
      <c r="X4091" s="5" t="str">
        <f t="shared" si="138"/>
        <v>Third-wave cognitive therapy group + TAU</v>
      </c>
      <c r="Y4091" s="5" t="str">
        <f t="shared" si="139"/>
        <v>Interpersonal psychotherapy (IPT) + any AD</v>
      </c>
      <c r="Z4091" s="5" t="str">
        <f>FIXED(EXP('WinBUGS output'!N4090),2)</f>
        <v>1.26</v>
      </c>
      <c r="AA4091" s="5" t="str">
        <f>FIXED(EXP('WinBUGS output'!M4090),2)</f>
        <v>0.28</v>
      </c>
      <c r="AB4091" s="5" t="str">
        <f>FIXED(EXP('WinBUGS output'!O4090),2)</f>
        <v>5.73</v>
      </c>
    </row>
    <row r="4092" spans="1:28" x14ac:dyDescent="0.25">
      <c r="A4092" s="15">
        <v>78</v>
      </c>
      <c r="B4092" s="15">
        <v>86</v>
      </c>
      <c r="C4092" s="5" t="str">
        <f>VLOOKUP(A4092,'WinBUGS output'!A:C,3,FALSE)</f>
        <v>Third-wave cognitive therapy group + TAU</v>
      </c>
      <c r="D4092" s="5" t="str">
        <f>VLOOKUP(B4092,'WinBUGS output'!A:C,3,FALSE)</f>
        <v>Interpersonal psychotherapy (IPT) + imipramine</v>
      </c>
      <c r="E4092" s="5" t="str">
        <f>FIXED('WinBUGS output'!N4091,2)</f>
        <v>0.13</v>
      </c>
      <c r="F4092" s="5" t="str">
        <f>FIXED('WinBUGS output'!M4091,2)</f>
        <v>-1.51</v>
      </c>
      <c r="G4092" s="5" t="str">
        <f>FIXED('WinBUGS output'!O4091,2)</f>
        <v>1.75</v>
      </c>
      <c r="H4092" s="38"/>
      <c r="I4092" s="38"/>
      <c r="J4092" s="38"/>
      <c r="X4092" s="5" t="str">
        <f t="shared" si="138"/>
        <v>Third-wave cognitive therapy group + TAU</v>
      </c>
      <c r="Y4092" s="5" t="str">
        <f t="shared" si="139"/>
        <v>Interpersonal psychotherapy (IPT) + imipramine</v>
      </c>
      <c r="Z4092" s="5" t="str">
        <f>FIXED(EXP('WinBUGS output'!N4091),2)</f>
        <v>1.14</v>
      </c>
      <c r="AA4092" s="5" t="str">
        <f>FIXED(EXP('WinBUGS output'!M4091),2)</f>
        <v>0.22</v>
      </c>
      <c r="AB4092" s="5" t="str">
        <f>FIXED(EXP('WinBUGS output'!O4091),2)</f>
        <v>5.75</v>
      </c>
    </row>
    <row r="4093" spans="1:28" x14ac:dyDescent="0.25">
      <c r="A4093" s="15">
        <v>78</v>
      </c>
      <c r="B4093" s="15">
        <v>87</v>
      </c>
      <c r="C4093" s="5" t="str">
        <f>VLOOKUP(A4093,'WinBUGS output'!A:C,3,FALSE)</f>
        <v>Third-wave cognitive therapy group + TAU</v>
      </c>
      <c r="D4093" s="5" t="str">
        <f>VLOOKUP(B4093,'WinBUGS output'!A:C,3,FALSE)</f>
        <v>Short-term psychodynamic psychotherapy individual + Any AD</v>
      </c>
      <c r="E4093" s="5" t="str">
        <f>FIXED('WinBUGS output'!N4092,2)</f>
        <v>0.87</v>
      </c>
      <c r="F4093" s="5" t="str">
        <f>FIXED('WinBUGS output'!M4092,2)</f>
        <v>-0.31</v>
      </c>
      <c r="G4093" s="5" t="str">
        <f>FIXED('WinBUGS output'!O4092,2)</f>
        <v>2.12</v>
      </c>
      <c r="H4093" s="38"/>
      <c r="I4093" s="38"/>
      <c r="J4093" s="38"/>
      <c r="X4093" s="5" t="str">
        <f t="shared" si="138"/>
        <v>Third-wave cognitive therapy group + TAU</v>
      </c>
      <c r="Y4093" s="5" t="str">
        <f t="shared" si="139"/>
        <v>Short-term psychodynamic psychotherapy individual + Any AD</v>
      </c>
      <c r="Z4093" s="5" t="str">
        <f>FIXED(EXP('WinBUGS output'!N4092),2)</f>
        <v>2.38</v>
      </c>
      <c r="AA4093" s="5" t="str">
        <f>FIXED(EXP('WinBUGS output'!M4092),2)</f>
        <v>0.73</v>
      </c>
      <c r="AB4093" s="5" t="str">
        <f>FIXED(EXP('WinBUGS output'!O4092),2)</f>
        <v>8.36</v>
      </c>
    </row>
    <row r="4094" spans="1:28" x14ac:dyDescent="0.25">
      <c r="A4094" s="15">
        <v>78</v>
      </c>
      <c r="B4094" s="15">
        <v>88</v>
      </c>
      <c r="C4094" s="5" t="str">
        <f>VLOOKUP(A4094,'WinBUGS output'!A:C,3,FALSE)</f>
        <v>Third-wave cognitive therapy group + TAU</v>
      </c>
      <c r="D4094" s="5" t="str">
        <f>VLOOKUP(B4094,'WinBUGS output'!A:C,3,FALSE)</f>
        <v>Short-term psychodynamic psychotherapy individual + any SSRI</v>
      </c>
      <c r="E4094" s="5" t="str">
        <f>FIXED('WinBUGS output'!N4093,2)</f>
        <v>0.85</v>
      </c>
      <c r="F4094" s="5" t="str">
        <f>FIXED('WinBUGS output'!M4093,2)</f>
        <v>-0.51</v>
      </c>
      <c r="G4094" s="5" t="str">
        <f>FIXED('WinBUGS output'!O4093,2)</f>
        <v>2.28</v>
      </c>
      <c r="H4094" s="38"/>
      <c r="I4094" s="38"/>
      <c r="J4094" s="38"/>
      <c r="X4094" s="5" t="str">
        <f t="shared" si="138"/>
        <v>Third-wave cognitive therapy group + TAU</v>
      </c>
      <c r="Y4094" s="5" t="str">
        <f t="shared" si="139"/>
        <v>Short-term psychodynamic psychotherapy individual + any SSRI</v>
      </c>
      <c r="Z4094" s="5" t="str">
        <f>FIXED(EXP('WinBUGS output'!N4093),2)</f>
        <v>2.35</v>
      </c>
      <c r="AA4094" s="5" t="str">
        <f>FIXED(EXP('WinBUGS output'!M4093),2)</f>
        <v>0.60</v>
      </c>
      <c r="AB4094" s="5" t="str">
        <f>FIXED(EXP('WinBUGS output'!O4093),2)</f>
        <v>9.73</v>
      </c>
    </row>
    <row r="4095" spans="1:28" x14ac:dyDescent="0.25">
      <c r="A4095" s="15">
        <v>78</v>
      </c>
      <c r="B4095" s="15">
        <v>89</v>
      </c>
      <c r="C4095" s="5" t="str">
        <f>VLOOKUP(A4095,'WinBUGS output'!A:C,3,FALSE)</f>
        <v>Third-wave cognitive therapy group + TAU</v>
      </c>
      <c r="D4095" s="5" t="str">
        <f>VLOOKUP(B4095,'WinBUGS output'!A:C,3,FALSE)</f>
        <v>CBT individual (over 15 sessions) + Pill placebo</v>
      </c>
      <c r="E4095" s="5" t="str">
        <f>FIXED('WinBUGS output'!N4094,2)</f>
        <v>-0.71</v>
      </c>
      <c r="F4095" s="5" t="str">
        <f>FIXED('WinBUGS output'!M4094,2)</f>
        <v>-2.29</v>
      </c>
      <c r="G4095" s="5" t="str">
        <f>FIXED('WinBUGS output'!O4094,2)</f>
        <v>0.80</v>
      </c>
      <c r="H4095" s="38"/>
      <c r="I4095" s="38"/>
      <c r="J4095" s="38"/>
      <c r="X4095" s="5" t="str">
        <f t="shared" si="138"/>
        <v>Third-wave cognitive therapy group + TAU</v>
      </c>
      <c r="Y4095" s="5" t="str">
        <f t="shared" si="139"/>
        <v>CBT individual (over 15 sessions) + Pill placebo</v>
      </c>
      <c r="Z4095" s="5" t="str">
        <f>FIXED(EXP('WinBUGS output'!N4094),2)</f>
        <v>0.49</v>
      </c>
      <c r="AA4095" s="5" t="str">
        <f>FIXED(EXP('WinBUGS output'!M4094),2)</f>
        <v>0.10</v>
      </c>
      <c r="AB4095" s="5" t="str">
        <f>FIXED(EXP('WinBUGS output'!O4094),2)</f>
        <v>2.22</v>
      </c>
    </row>
    <row r="4096" spans="1:28" x14ac:dyDescent="0.25">
      <c r="A4096" s="15">
        <v>78</v>
      </c>
      <c r="B4096" s="15">
        <v>90</v>
      </c>
      <c r="C4096" s="5" t="str">
        <f>VLOOKUP(A4096,'WinBUGS output'!A:C,3,FALSE)</f>
        <v>Third-wave cognitive therapy group + TAU</v>
      </c>
      <c r="D4096" s="5" t="str">
        <f>VLOOKUP(B4096,'WinBUGS output'!A:C,3,FALSE)</f>
        <v xml:space="preserve">Interpersonal psychotherapy (IPT) + Pill placebo </v>
      </c>
      <c r="E4096" s="5" t="str">
        <f>FIXED('WinBUGS output'!N4095,2)</f>
        <v>-0.55</v>
      </c>
      <c r="F4096" s="5" t="str">
        <f>FIXED('WinBUGS output'!M4095,2)</f>
        <v>-1.99</v>
      </c>
      <c r="G4096" s="5" t="str">
        <f>FIXED('WinBUGS output'!O4095,2)</f>
        <v>0.92</v>
      </c>
      <c r="H4096" s="38"/>
      <c r="I4096" s="38"/>
      <c r="J4096" s="38"/>
      <c r="X4096" s="5" t="str">
        <f t="shared" si="138"/>
        <v>Third-wave cognitive therapy group + TAU</v>
      </c>
      <c r="Y4096" s="5" t="str">
        <f t="shared" si="139"/>
        <v xml:space="preserve">Interpersonal psychotherapy (IPT) + Pill placebo </v>
      </c>
      <c r="Z4096" s="5" t="str">
        <f>FIXED(EXP('WinBUGS output'!N4095),2)</f>
        <v>0.58</v>
      </c>
      <c r="AA4096" s="5" t="str">
        <f>FIXED(EXP('WinBUGS output'!M4095),2)</f>
        <v>0.14</v>
      </c>
      <c r="AB4096" s="5" t="str">
        <f>FIXED(EXP('WinBUGS output'!O4095),2)</f>
        <v>2.51</v>
      </c>
    </row>
    <row r="4097" spans="1:28" x14ac:dyDescent="0.25">
      <c r="A4097" s="15">
        <v>78</v>
      </c>
      <c r="B4097" s="15">
        <v>91</v>
      </c>
      <c r="C4097" s="5" t="str">
        <f>VLOOKUP(A4097,'WinBUGS output'!A:C,3,FALSE)</f>
        <v>Third-wave cognitive therapy group + TAU</v>
      </c>
      <c r="D4097" s="5" t="str">
        <f>VLOOKUP(B4097,'WinBUGS output'!A:C,3,FALSE)</f>
        <v>Exercise + CBT individual (under 15 sessions)</v>
      </c>
      <c r="E4097" s="5" t="str">
        <f>FIXED('WinBUGS output'!N4096,2)</f>
        <v>0.03</v>
      </c>
      <c r="F4097" s="5" t="str">
        <f>FIXED('WinBUGS output'!M4096,2)</f>
        <v>-1.29</v>
      </c>
      <c r="G4097" s="5" t="str">
        <f>FIXED('WinBUGS output'!O4096,2)</f>
        <v>1.36</v>
      </c>
      <c r="H4097" s="38"/>
      <c r="I4097" s="38"/>
      <c r="J4097" s="38"/>
      <c r="X4097" s="5" t="str">
        <f t="shared" si="138"/>
        <v>Third-wave cognitive therapy group + TAU</v>
      </c>
      <c r="Y4097" s="5" t="str">
        <f t="shared" si="139"/>
        <v>Exercise + CBT individual (under 15 sessions)</v>
      </c>
      <c r="Z4097" s="5" t="str">
        <f>FIXED(EXP('WinBUGS output'!N4096),2)</f>
        <v>1.03</v>
      </c>
      <c r="AA4097" s="5" t="str">
        <f>FIXED(EXP('WinBUGS output'!M4096),2)</f>
        <v>0.27</v>
      </c>
      <c r="AB4097" s="5" t="str">
        <f>FIXED(EXP('WinBUGS output'!O4096),2)</f>
        <v>3.88</v>
      </c>
    </row>
    <row r="4098" spans="1:28" x14ac:dyDescent="0.25">
      <c r="A4098" s="15">
        <v>78</v>
      </c>
      <c r="B4098" s="15">
        <v>92</v>
      </c>
      <c r="C4098" s="5" t="str">
        <f>VLOOKUP(A4098,'WinBUGS output'!A:C,3,FALSE)</f>
        <v>Third-wave cognitive therapy group + TAU</v>
      </c>
      <c r="D4098" s="5" t="str">
        <f>VLOOKUP(B4098,'WinBUGS output'!A:C,3,FALSE)</f>
        <v>Exercise + Sertraline</v>
      </c>
      <c r="E4098" s="5" t="str">
        <f>FIXED('WinBUGS output'!N4097,2)</f>
        <v>0.14</v>
      </c>
      <c r="F4098" s="5" t="str">
        <f>FIXED('WinBUGS output'!M4097,2)</f>
        <v>-0.96</v>
      </c>
      <c r="G4098" s="5" t="str">
        <f>FIXED('WinBUGS output'!O4097,2)</f>
        <v>1.32</v>
      </c>
      <c r="H4098" s="38"/>
      <c r="I4098" s="38"/>
      <c r="J4098" s="38"/>
      <c r="X4098" s="5" t="str">
        <f t="shared" si="138"/>
        <v>Third-wave cognitive therapy group + TAU</v>
      </c>
      <c r="Y4098" s="5" t="str">
        <f t="shared" si="139"/>
        <v>Exercise + Sertraline</v>
      </c>
      <c r="Z4098" s="5" t="str">
        <f>FIXED(EXP('WinBUGS output'!N4097),2)</f>
        <v>1.15</v>
      </c>
      <c r="AA4098" s="5" t="str">
        <f>FIXED(EXP('WinBUGS output'!M4097),2)</f>
        <v>0.38</v>
      </c>
      <c r="AB4098" s="5" t="str">
        <f>FIXED(EXP('WinBUGS output'!O4097),2)</f>
        <v>3.74</v>
      </c>
    </row>
    <row r="4099" spans="1:28" x14ac:dyDescent="0.25">
      <c r="A4099" s="15">
        <v>79</v>
      </c>
      <c r="B4099" s="15">
        <v>80</v>
      </c>
      <c r="C4099" s="5" t="str">
        <f>VLOOKUP(A4099,'WinBUGS output'!A:C,3,FALSE)</f>
        <v>CBT individual (over 15 sessions) + any AD</v>
      </c>
      <c r="D4099" s="5" t="str">
        <f>VLOOKUP(B4099,'WinBUGS output'!A:C,3,FALSE)</f>
        <v>CBT individual (over 15 sessions) + any TCA</v>
      </c>
      <c r="E4099" s="5" t="str">
        <f>FIXED('WinBUGS output'!N4098,2)</f>
        <v>-0.07</v>
      </c>
      <c r="F4099" s="5" t="str">
        <f>FIXED('WinBUGS output'!M4098,2)</f>
        <v>-1.07</v>
      </c>
      <c r="G4099" s="5" t="str">
        <f>FIXED('WinBUGS output'!O4098,2)</f>
        <v>0.74</v>
      </c>
      <c r="H4099" s="38"/>
      <c r="I4099" s="38"/>
      <c r="J4099" s="38"/>
      <c r="X4099" s="5" t="str">
        <f t="shared" si="138"/>
        <v>CBT individual (over 15 sessions) + any AD</v>
      </c>
      <c r="Y4099" s="5" t="str">
        <f t="shared" si="139"/>
        <v>CBT individual (over 15 sessions) + any TCA</v>
      </c>
      <c r="Z4099" s="5" t="str">
        <f>FIXED(EXP('WinBUGS output'!N4098),2)</f>
        <v>0.93</v>
      </c>
      <c r="AA4099" s="5" t="str">
        <f>FIXED(EXP('WinBUGS output'!M4098),2)</f>
        <v>0.34</v>
      </c>
      <c r="AB4099" s="5" t="str">
        <f>FIXED(EXP('WinBUGS output'!O4098),2)</f>
        <v>2.09</v>
      </c>
    </row>
    <row r="4100" spans="1:28" x14ac:dyDescent="0.25">
      <c r="A4100" s="15">
        <v>79</v>
      </c>
      <c r="B4100" s="15">
        <v>81</v>
      </c>
      <c r="C4100" s="5" t="str">
        <f>VLOOKUP(A4100,'WinBUGS output'!A:C,3,FALSE)</f>
        <v>CBT individual (over 15 sessions) + any AD</v>
      </c>
      <c r="D4100" s="5" t="str">
        <f>VLOOKUP(B4100,'WinBUGS output'!A:C,3,FALSE)</f>
        <v>CBT individual (over 15 sessions) + imipramine</v>
      </c>
      <c r="E4100" s="5" t="str">
        <f>FIXED('WinBUGS output'!N4099,2)</f>
        <v>-0.08</v>
      </c>
      <c r="F4100" s="5" t="str">
        <f>FIXED('WinBUGS output'!M4099,2)</f>
        <v>-1.13</v>
      </c>
      <c r="G4100" s="5" t="str">
        <f>FIXED('WinBUGS output'!O4099,2)</f>
        <v>0.73</v>
      </c>
      <c r="H4100" s="38"/>
      <c r="I4100" s="38"/>
      <c r="J4100" s="38"/>
      <c r="X4100" s="5" t="str">
        <f t="shared" si="138"/>
        <v>CBT individual (over 15 sessions) + any AD</v>
      </c>
      <c r="Y4100" s="5" t="str">
        <f t="shared" si="139"/>
        <v>CBT individual (over 15 sessions) + imipramine</v>
      </c>
      <c r="Z4100" s="5" t="str">
        <f>FIXED(EXP('WinBUGS output'!N4099),2)</f>
        <v>0.92</v>
      </c>
      <c r="AA4100" s="5" t="str">
        <f>FIXED(EXP('WinBUGS output'!M4099),2)</f>
        <v>0.32</v>
      </c>
      <c r="AB4100" s="5" t="str">
        <f>FIXED(EXP('WinBUGS output'!O4099),2)</f>
        <v>2.07</v>
      </c>
    </row>
    <row r="4101" spans="1:28" x14ac:dyDescent="0.25">
      <c r="A4101" s="15">
        <v>79</v>
      </c>
      <c r="B4101" s="15">
        <v>82</v>
      </c>
      <c r="C4101" s="5" t="str">
        <f>VLOOKUP(A4101,'WinBUGS output'!A:C,3,FALSE)</f>
        <v>CBT individual (over 15 sessions) + any AD</v>
      </c>
      <c r="D4101" s="5" t="str">
        <f>VLOOKUP(B4101,'WinBUGS output'!A:C,3,FALSE)</f>
        <v>CBT group (under 15 sessions) + imipramine</v>
      </c>
      <c r="E4101" s="5" t="str">
        <f>FIXED('WinBUGS output'!N4100,2)</f>
        <v>0.75</v>
      </c>
      <c r="F4101" s="5" t="str">
        <f>FIXED('WinBUGS output'!M4100,2)</f>
        <v>-1.03</v>
      </c>
      <c r="G4101" s="5" t="str">
        <f>FIXED('WinBUGS output'!O4100,2)</f>
        <v>2.50</v>
      </c>
      <c r="H4101" s="38"/>
      <c r="I4101" s="38"/>
      <c r="J4101" s="38"/>
      <c r="X4101" s="5" t="str">
        <f t="shared" ref="X4101:X4164" si="140">C4101</f>
        <v>CBT individual (over 15 sessions) + any AD</v>
      </c>
      <c r="Y4101" s="5" t="str">
        <f t="shared" ref="Y4101:Y4164" si="141">D4101</f>
        <v>CBT group (under 15 sessions) + imipramine</v>
      </c>
      <c r="Z4101" s="5" t="str">
        <f>FIXED(EXP('WinBUGS output'!N4100),2)</f>
        <v>2.12</v>
      </c>
      <c r="AA4101" s="5" t="str">
        <f>FIXED(EXP('WinBUGS output'!M4100),2)</f>
        <v>0.36</v>
      </c>
      <c r="AB4101" s="5" t="str">
        <f>FIXED(EXP('WinBUGS output'!O4100),2)</f>
        <v>12.16</v>
      </c>
    </row>
    <row r="4102" spans="1:28" x14ac:dyDescent="0.25">
      <c r="A4102" s="15">
        <v>79</v>
      </c>
      <c r="B4102" s="15">
        <v>83</v>
      </c>
      <c r="C4102" s="5" t="str">
        <f>VLOOKUP(A4102,'WinBUGS output'!A:C,3,FALSE)</f>
        <v>CBT individual (over 15 sessions) + any AD</v>
      </c>
      <c r="D4102" s="5" t="str">
        <f>VLOOKUP(B4102,'WinBUGS output'!A:C,3,FALSE)</f>
        <v>Problem solving individual + any SSRI</v>
      </c>
      <c r="E4102" s="5" t="str">
        <f>FIXED('WinBUGS output'!N4101,2)</f>
        <v>-0.92</v>
      </c>
      <c r="F4102" s="5" t="str">
        <f>FIXED('WinBUGS output'!M4101,2)</f>
        <v>-2.62</v>
      </c>
      <c r="G4102" s="5" t="str">
        <f>FIXED('WinBUGS output'!O4101,2)</f>
        <v>0.72</v>
      </c>
      <c r="H4102" s="38"/>
      <c r="I4102" s="38"/>
      <c r="J4102" s="38"/>
      <c r="X4102" s="5" t="str">
        <f t="shared" si="140"/>
        <v>CBT individual (over 15 sessions) + any AD</v>
      </c>
      <c r="Y4102" s="5" t="str">
        <f t="shared" si="141"/>
        <v>Problem solving individual + any SSRI</v>
      </c>
      <c r="Z4102" s="5" t="str">
        <f>FIXED(EXP('WinBUGS output'!N4101),2)</f>
        <v>0.40</v>
      </c>
      <c r="AA4102" s="5" t="str">
        <f>FIXED(EXP('WinBUGS output'!M4101),2)</f>
        <v>0.07</v>
      </c>
      <c r="AB4102" s="5" t="str">
        <f>FIXED(EXP('WinBUGS output'!O4101),2)</f>
        <v>2.06</v>
      </c>
    </row>
    <row r="4103" spans="1:28" x14ac:dyDescent="0.25">
      <c r="A4103" s="15">
        <v>79</v>
      </c>
      <c r="B4103" s="15">
        <v>84</v>
      </c>
      <c r="C4103" s="5" t="str">
        <f>VLOOKUP(A4103,'WinBUGS output'!A:C,3,FALSE)</f>
        <v>CBT individual (over 15 sessions) + any AD</v>
      </c>
      <c r="D4103" s="5" t="str">
        <f>VLOOKUP(B4103,'WinBUGS output'!A:C,3,FALSE)</f>
        <v>Supportive psychotherapy + any SSRI</v>
      </c>
      <c r="E4103" s="5" t="str">
        <f>FIXED('WinBUGS output'!N4102,2)</f>
        <v>-0.19</v>
      </c>
      <c r="F4103" s="5" t="str">
        <f>FIXED('WinBUGS output'!M4102,2)</f>
        <v>-2.28</v>
      </c>
      <c r="G4103" s="5" t="str">
        <f>FIXED('WinBUGS output'!O4102,2)</f>
        <v>1.86</v>
      </c>
      <c r="H4103" s="38"/>
      <c r="I4103" s="38"/>
      <c r="J4103" s="38"/>
      <c r="X4103" s="5" t="str">
        <f t="shared" si="140"/>
        <v>CBT individual (over 15 sessions) + any AD</v>
      </c>
      <c r="Y4103" s="5" t="str">
        <f t="shared" si="141"/>
        <v>Supportive psychotherapy + any SSRI</v>
      </c>
      <c r="Z4103" s="5" t="str">
        <f>FIXED(EXP('WinBUGS output'!N4102),2)</f>
        <v>0.83</v>
      </c>
      <c r="AA4103" s="5" t="str">
        <f>FIXED(EXP('WinBUGS output'!M4102),2)</f>
        <v>0.10</v>
      </c>
      <c r="AB4103" s="5" t="str">
        <f>FIXED(EXP('WinBUGS output'!O4102),2)</f>
        <v>6.45</v>
      </c>
    </row>
    <row r="4104" spans="1:28" x14ac:dyDescent="0.25">
      <c r="A4104" s="15">
        <v>79</v>
      </c>
      <c r="B4104" s="15">
        <v>85</v>
      </c>
      <c r="C4104" s="5" t="str">
        <f>VLOOKUP(A4104,'WinBUGS output'!A:C,3,FALSE)</f>
        <v>CBT individual (over 15 sessions) + any AD</v>
      </c>
      <c r="D4104" s="5" t="str">
        <f>VLOOKUP(B4104,'WinBUGS output'!A:C,3,FALSE)</f>
        <v>Interpersonal psychotherapy (IPT) + any AD</v>
      </c>
      <c r="E4104" s="5" t="str">
        <f>FIXED('WinBUGS output'!N4103,2)</f>
        <v>-0.33</v>
      </c>
      <c r="F4104" s="5" t="str">
        <f>FIXED('WinBUGS output'!M4103,2)</f>
        <v>-1.89</v>
      </c>
      <c r="G4104" s="5" t="str">
        <f>FIXED('WinBUGS output'!O4103,2)</f>
        <v>1.18</v>
      </c>
      <c r="H4104" s="38"/>
      <c r="I4104" s="38"/>
      <c r="J4104" s="38"/>
      <c r="X4104" s="5" t="str">
        <f t="shared" si="140"/>
        <v>CBT individual (over 15 sessions) + any AD</v>
      </c>
      <c r="Y4104" s="5" t="str">
        <f t="shared" si="141"/>
        <v>Interpersonal psychotherapy (IPT) + any AD</v>
      </c>
      <c r="Z4104" s="5" t="str">
        <f>FIXED(EXP('WinBUGS output'!N4103),2)</f>
        <v>0.72</v>
      </c>
      <c r="AA4104" s="5" t="str">
        <f>FIXED(EXP('WinBUGS output'!M4103),2)</f>
        <v>0.15</v>
      </c>
      <c r="AB4104" s="5" t="str">
        <f>FIXED(EXP('WinBUGS output'!O4103),2)</f>
        <v>3.27</v>
      </c>
    </row>
    <row r="4105" spans="1:28" x14ac:dyDescent="0.25">
      <c r="A4105" s="15">
        <v>79</v>
      </c>
      <c r="B4105" s="15">
        <v>86</v>
      </c>
      <c r="C4105" s="5" t="str">
        <f>VLOOKUP(A4105,'WinBUGS output'!A:C,3,FALSE)</f>
        <v>CBT individual (over 15 sessions) + any AD</v>
      </c>
      <c r="D4105" s="5" t="str">
        <f>VLOOKUP(B4105,'WinBUGS output'!A:C,3,FALSE)</f>
        <v>Interpersonal psychotherapy (IPT) + imipramine</v>
      </c>
      <c r="E4105" s="5" t="str">
        <f>FIXED('WinBUGS output'!N4104,2)</f>
        <v>-0.43</v>
      </c>
      <c r="F4105" s="5" t="str">
        <f>FIXED('WinBUGS output'!M4104,2)</f>
        <v>-2.16</v>
      </c>
      <c r="G4105" s="5" t="str">
        <f>FIXED('WinBUGS output'!O4104,2)</f>
        <v>1.19</v>
      </c>
      <c r="H4105" s="38"/>
      <c r="I4105" s="38"/>
      <c r="J4105" s="38"/>
      <c r="X4105" s="5" t="str">
        <f t="shared" si="140"/>
        <v>CBT individual (over 15 sessions) + any AD</v>
      </c>
      <c r="Y4105" s="5" t="str">
        <f t="shared" si="141"/>
        <v>Interpersonal psychotherapy (IPT) + imipramine</v>
      </c>
      <c r="Z4105" s="5" t="str">
        <f>FIXED(EXP('WinBUGS output'!N4104),2)</f>
        <v>0.65</v>
      </c>
      <c r="AA4105" s="5" t="str">
        <f>FIXED(EXP('WinBUGS output'!M4104),2)</f>
        <v>0.12</v>
      </c>
      <c r="AB4105" s="5" t="str">
        <f>FIXED(EXP('WinBUGS output'!O4104),2)</f>
        <v>3.28</v>
      </c>
    </row>
    <row r="4106" spans="1:28" x14ac:dyDescent="0.25">
      <c r="A4106" s="15">
        <v>79</v>
      </c>
      <c r="B4106" s="15">
        <v>87</v>
      </c>
      <c r="C4106" s="5" t="str">
        <f>VLOOKUP(A4106,'WinBUGS output'!A:C,3,FALSE)</f>
        <v>CBT individual (over 15 sessions) + any AD</v>
      </c>
      <c r="D4106" s="5" t="str">
        <f>VLOOKUP(B4106,'WinBUGS output'!A:C,3,FALSE)</f>
        <v>Short-term psychodynamic psychotherapy individual + Any AD</v>
      </c>
      <c r="E4106" s="5" t="str">
        <f>FIXED('WinBUGS output'!N4105,2)</f>
        <v>0.32</v>
      </c>
      <c r="F4106" s="5" t="str">
        <f>FIXED('WinBUGS output'!M4105,2)</f>
        <v>-0.96</v>
      </c>
      <c r="G4106" s="5" t="str">
        <f>FIXED('WinBUGS output'!O4105,2)</f>
        <v>1.58</v>
      </c>
      <c r="H4106" s="38"/>
      <c r="I4106" s="38"/>
      <c r="J4106" s="38"/>
      <c r="X4106" s="5" t="str">
        <f t="shared" si="140"/>
        <v>CBT individual (over 15 sessions) + any AD</v>
      </c>
      <c r="Y4106" s="5" t="str">
        <f t="shared" si="141"/>
        <v>Short-term psychodynamic psychotherapy individual + Any AD</v>
      </c>
      <c r="Z4106" s="5" t="str">
        <f>FIXED(EXP('WinBUGS output'!N4105),2)</f>
        <v>1.37</v>
      </c>
      <c r="AA4106" s="5" t="str">
        <f>FIXED(EXP('WinBUGS output'!M4105),2)</f>
        <v>0.38</v>
      </c>
      <c r="AB4106" s="5" t="str">
        <f>FIXED(EXP('WinBUGS output'!O4105),2)</f>
        <v>4.83</v>
      </c>
    </row>
    <row r="4107" spans="1:28" x14ac:dyDescent="0.25">
      <c r="A4107" s="15">
        <v>79</v>
      </c>
      <c r="B4107" s="15">
        <v>88</v>
      </c>
      <c r="C4107" s="5" t="str">
        <f>VLOOKUP(A4107,'WinBUGS output'!A:C,3,FALSE)</f>
        <v>CBT individual (over 15 sessions) + any AD</v>
      </c>
      <c r="D4107" s="5" t="str">
        <f>VLOOKUP(B4107,'WinBUGS output'!A:C,3,FALSE)</f>
        <v>Short-term psychodynamic psychotherapy individual + any SSRI</v>
      </c>
      <c r="E4107" s="5" t="str">
        <f>FIXED('WinBUGS output'!N4106,2)</f>
        <v>0.30</v>
      </c>
      <c r="F4107" s="5" t="str">
        <f>FIXED('WinBUGS output'!M4106,2)</f>
        <v>-1.18</v>
      </c>
      <c r="G4107" s="5" t="str">
        <f>FIXED('WinBUGS output'!O4106,2)</f>
        <v>1.71</v>
      </c>
      <c r="H4107" s="38"/>
      <c r="I4107" s="38"/>
      <c r="J4107" s="38"/>
      <c r="X4107" s="5" t="str">
        <f t="shared" si="140"/>
        <v>CBT individual (over 15 sessions) + any AD</v>
      </c>
      <c r="Y4107" s="5" t="str">
        <f t="shared" si="141"/>
        <v>Short-term psychodynamic psychotherapy individual + any SSRI</v>
      </c>
      <c r="Z4107" s="5" t="str">
        <f>FIXED(EXP('WinBUGS output'!N4106),2)</f>
        <v>1.36</v>
      </c>
      <c r="AA4107" s="5" t="str">
        <f>FIXED(EXP('WinBUGS output'!M4106),2)</f>
        <v>0.31</v>
      </c>
      <c r="AB4107" s="5" t="str">
        <f>FIXED(EXP('WinBUGS output'!O4106),2)</f>
        <v>5.52</v>
      </c>
    </row>
    <row r="4108" spans="1:28" x14ac:dyDescent="0.25">
      <c r="A4108" s="15">
        <v>79</v>
      </c>
      <c r="B4108" s="15">
        <v>89</v>
      </c>
      <c r="C4108" s="5" t="str">
        <f>VLOOKUP(A4108,'WinBUGS output'!A:C,3,FALSE)</f>
        <v>CBT individual (over 15 sessions) + any AD</v>
      </c>
      <c r="D4108" s="5" t="str">
        <f>VLOOKUP(B4108,'WinBUGS output'!A:C,3,FALSE)</f>
        <v>CBT individual (over 15 sessions) + Pill placebo</v>
      </c>
      <c r="E4108" s="5" t="str">
        <f>FIXED('WinBUGS output'!N4107,2)</f>
        <v>-1.27</v>
      </c>
      <c r="F4108" s="5" t="str">
        <f>FIXED('WinBUGS output'!M4107,2)</f>
        <v>-2.89</v>
      </c>
      <c r="G4108" s="5" t="str">
        <f>FIXED('WinBUGS output'!O4107,2)</f>
        <v>0.21</v>
      </c>
      <c r="H4108" s="38"/>
      <c r="I4108" s="38"/>
      <c r="J4108" s="38"/>
      <c r="X4108" s="5" t="str">
        <f t="shared" si="140"/>
        <v>CBT individual (over 15 sessions) + any AD</v>
      </c>
      <c r="Y4108" s="5" t="str">
        <f t="shared" si="141"/>
        <v>CBT individual (over 15 sessions) + Pill placebo</v>
      </c>
      <c r="Z4108" s="5" t="str">
        <f>FIXED(EXP('WinBUGS output'!N4107),2)</f>
        <v>0.28</v>
      </c>
      <c r="AA4108" s="5" t="str">
        <f>FIXED(EXP('WinBUGS output'!M4107),2)</f>
        <v>0.06</v>
      </c>
      <c r="AB4108" s="5" t="str">
        <f>FIXED(EXP('WinBUGS output'!O4107),2)</f>
        <v>1.23</v>
      </c>
    </row>
    <row r="4109" spans="1:28" x14ac:dyDescent="0.25">
      <c r="A4109" s="15">
        <v>79</v>
      </c>
      <c r="B4109" s="15">
        <v>90</v>
      </c>
      <c r="C4109" s="5" t="str">
        <f>VLOOKUP(A4109,'WinBUGS output'!A:C,3,FALSE)</f>
        <v>CBT individual (over 15 sessions) + any AD</v>
      </c>
      <c r="D4109" s="5" t="str">
        <f>VLOOKUP(B4109,'WinBUGS output'!A:C,3,FALSE)</f>
        <v xml:space="preserve">Interpersonal psychotherapy (IPT) + Pill placebo </v>
      </c>
      <c r="E4109" s="5" t="str">
        <f>FIXED('WinBUGS output'!N4108,2)</f>
        <v>-1.10</v>
      </c>
      <c r="F4109" s="5" t="str">
        <f>FIXED('WinBUGS output'!M4108,2)</f>
        <v>-2.61</v>
      </c>
      <c r="G4109" s="5" t="str">
        <f>FIXED('WinBUGS output'!O4108,2)</f>
        <v>0.34</v>
      </c>
      <c r="H4109" s="38"/>
      <c r="I4109" s="38"/>
      <c r="J4109" s="38"/>
      <c r="X4109" s="5" t="str">
        <f t="shared" si="140"/>
        <v>CBT individual (over 15 sessions) + any AD</v>
      </c>
      <c r="Y4109" s="5" t="str">
        <f t="shared" si="141"/>
        <v xml:space="preserve">Interpersonal psychotherapy (IPT) + Pill placebo </v>
      </c>
      <c r="Z4109" s="5" t="str">
        <f>FIXED(EXP('WinBUGS output'!N4108),2)</f>
        <v>0.33</v>
      </c>
      <c r="AA4109" s="5" t="str">
        <f>FIXED(EXP('WinBUGS output'!M4108),2)</f>
        <v>0.07</v>
      </c>
      <c r="AB4109" s="5" t="str">
        <f>FIXED(EXP('WinBUGS output'!O4108),2)</f>
        <v>1.40</v>
      </c>
    </row>
    <row r="4110" spans="1:28" x14ac:dyDescent="0.25">
      <c r="A4110" s="15">
        <v>79</v>
      </c>
      <c r="B4110" s="15">
        <v>91</v>
      </c>
      <c r="C4110" s="5" t="str">
        <f>VLOOKUP(A4110,'WinBUGS output'!A:C,3,FALSE)</f>
        <v>CBT individual (over 15 sessions) + any AD</v>
      </c>
      <c r="D4110" s="5" t="str">
        <f>VLOOKUP(B4110,'WinBUGS output'!A:C,3,FALSE)</f>
        <v>Exercise + CBT individual (under 15 sessions)</v>
      </c>
      <c r="E4110" s="5" t="str">
        <f>FIXED('WinBUGS output'!N4109,2)</f>
        <v>-0.51</v>
      </c>
      <c r="F4110" s="5" t="str">
        <f>FIXED('WinBUGS output'!M4109,2)</f>
        <v>-2.03</v>
      </c>
      <c r="G4110" s="5" t="str">
        <f>FIXED('WinBUGS output'!O4109,2)</f>
        <v>0.82</v>
      </c>
      <c r="H4110" s="38"/>
      <c r="I4110" s="38"/>
      <c r="J4110" s="38"/>
      <c r="X4110" s="5" t="str">
        <f t="shared" si="140"/>
        <v>CBT individual (over 15 sessions) + any AD</v>
      </c>
      <c r="Y4110" s="5" t="str">
        <f t="shared" si="141"/>
        <v>Exercise + CBT individual (under 15 sessions)</v>
      </c>
      <c r="Z4110" s="5" t="str">
        <f>FIXED(EXP('WinBUGS output'!N4109),2)</f>
        <v>0.60</v>
      </c>
      <c r="AA4110" s="5" t="str">
        <f>FIXED(EXP('WinBUGS output'!M4109),2)</f>
        <v>0.13</v>
      </c>
      <c r="AB4110" s="5" t="str">
        <f>FIXED(EXP('WinBUGS output'!O4109),2)</f>
        <v>2.26</v>
      </c>
    </row>
    <row r="4111" spans="1:28" x14ac:dyDescent="0.25">
      <c r="A4111" s="15">
        <v>79</v>
      </c>
      <c r="B4111" s="15">
        <v>92</v>
      </c>
      <c r="C4111" s="5" t="str">
        <f>VLOOKUP(A4111,'WinBUGS output'!A:C,3,FALSE)</f>
        <v>CBT individual (over 15 sessions) + any AD</v>
      </c>
      <c r="D4111" s="5" t="str">
        <f>VLOOKUP(B4111,'WinBUGS output'!A:C,3,FALSE)</f>
        <v>Exercise + Sertraline</v>
      </c>
      <c r="E4111" s="5" t="str">
        <f>FIXED('WinBUGS output'!N4110,2)</f>
        <v>-0.41</v>
      </c>
      <c r="F4111" s="5" t="str">
        <f>FIXED('WinBUGS output'!M4110,2)</f>
        <v>-1.66</v>
      </c>
      <c r="G4111" s="5" t="str">
        <f>FIXED('WinBUGS output'!O4110,2)</f>
        <v>0.78</v>
      </c>
      <c r="H4111" s="38"/>
      <c r="I4111" s="38"/>
      <c r="J4111" s="38"/>
      <c r="X4111" s="5" t="str">
        <f t="shared" si="140"/>
        <v>CBT individual (over 15 sessions) + any AD</v>
      </c>
      <c r="Y4111" s="5" t="str">
        <f t="shared" si="141"/>
        <v>Exercise + Sertraline</v>
      </c>
      <c r="Z4111" s="5" t="str">
        <f>FIXED(EXP('WinBUGS output'!N4110),2)</f>
        <v>0.67</v>
      </c>
      <c r="AA4111" s="5" t="str">
        <f>FIXED(EXP('WinBUGS output'!M4110),2)</f>
        <v>0.19</v>
      </c>
      <c r="AB4111" s="5" t="str">
        <f>FIXED(EXP('WinBUGS output'!O4110),2)</f>
        <v>2.19</v>
      </c>
    </row>
    <row r="4112" spans="1:28" x14ac:dyDescent="0.25">
      <c r="A4112" s="15">
        <v>80</v>
      </c>
      <c r="B4112" s="15">
        <v>81</v>
      </c>
      <c r="C4112" s="5" t="str">
        <f>VLOOKUP(A4112,'WinBUGS output'!A:C,3,FALSE)</f>
        <v>CBT individual (over 15 sessions) + any TCA</v>
      </c>
      <c r="D4112" s="5" t="str">
        <f>VLOOKUP(B4112,'WinBUGS output'!A:C,3,FALSE)</f>
        <v>CBT individual (over 15 sessions) + imipramine</v>
      </c>
      <c r="E4112" s="5" t="str">
        <f>FIXED('WinBUGS output'!N4111,2)</f>
        <v>-0.01</v>
      </c>
      <c r="F4112" s="5" t="str">
        <f>FIXED('WinBUGS output'!M4111,2)</f>
        <v>-0.85</v>
      </c>
      <c r="G4112" s="5" t="str">
        <f>FIXED('WinBUGS output'!O4111,2)</f>
        <v>0.79</v>
      </c>
      <c r="H4112" s="38"/>
      <c r="I4112" s="38"/>
      <c r="J4112" s="38"/>
      <c r="X4112" s="5" t="str">
        <f t="shared" si="140"/>
        <v>CBT individual (over 15 sessions) + any TCA</v>
      </c>
      <c r="Y4112" s="5" t="str">
        <f t="shared" si="141"/>
        <v>CBT individual (over 15 sessions) + imipramine</v>
      </c>
      <c r="Z4112" s="5" t="str">
        <f>FIXED(EXP('WinBUGS output'!N4111),2)</f>
        <v>0.99</v>
      </c>
      <c r="AA4112" s="5" t="str">
        <f>FIXED(EXP('WinBUGS output'!M4111),2)</f>
        <v>0.43</v>
      </c>
      <c r="AB4112" s="5" t="str">
        <f>FIXED(EXP('WinBUGS output'!O4111),2)</f>
        <v>2.20</v>
      </c>
    </row>
    <row r="4113" spans="1:28" x14ac:dyDescent="0.25">
      <c r="A4113" s="15">
        <v>80</v>
      </c>
      <c r="B4113" s="15">
        <v>82</v>
      </c>
      <c r="C4113" s="5" t="str">
        <f>VLOOKUP(A4113,'WinBUGS output'!A:C,3,FALSE)</f>
        <v>CBT individual (over 15 sessions) + any TCA</v>
      </c>
      <c r="D4113" s="5" t="str">
        <f>VLOOKUP(B4113,'WinBUGS output'!A:C,3,FALSE)</f>
        <v>CBT group (under 15 sessions) + imipramine</v>
      </c>
      <c r="E4113" s="5" t="str">
        <f>FIXED('WinBUGS output'!N4112,2)</f>
        <v>0.85</v>
      </c>
      <c r="F4113" s="5" t="str">
        <f>FIXED('WinBUGS output'!M4112,2)</f>
        <v>-0.81</v>
      </c>
      <c r="G4113" s="5" t="str">
        <f>FIXED('WinBUGS output'!O4112,2)</f>
        <v>2.50</v>
      </c>
      <c r="H4113" s="38"/>
      <c r="I4113" s="38"/>
      <c r="J4113" s="38"/>
      <c r="X4113" s="5" t="str">
        <f t="shared" si="140"/>
        <v>CBT individual (over 15 sessions) + any TCA</v>
      </c>
      <c r="Y4113" s="5" t="str">
        <f t="shared" si="141"/>
        <v>CBT group (under 15 sessions) + imipramine</v>
      </c>
      <c r="Z4113" s="5" t="str">
        <f>FIXED(EXP('WinBUGS output'!N4112),2)</f>
        <v>2.34</v>
      </c>
      <c r="AA4113" s="5" t="str">
        <f>FIXED(EXP('WinBUGS output'!M4112),2)</f>
        <v>0.45</v>
      </c>
      <c r="AB4113" s="5" t="str">
        <f>FIXED(EXP('WinBUGS output'!O4112),2)</f>
        <v>12.19</v>
      </c>
    </row>
    <row r="4114" spans="1:28" x14ac:dyDescent="0.25">
      <c r="A4114" s="15">
        <v>80</v>
      </c>
      <c r="B4114" s="15">
        <v>83</v>
      </c>
      <c r="C4114" s="5" t="str">
        <f>VLOOKUP(A4114,'WinBUGS output'!A:C,3,FALSE)</f>
        <v>CBT individual (over 15 sessions) + any TCA</v>
      </c>
      <c r="D4114" s="5" t="str">
        <f>VLOOKUP(B4114,'WinBUGS output'!A:C,3,FALSE)</f>
        <v>Problem solving individual + any SSRI</v>
      </c>
      <c r="E4114" s="5" t="str">
        <f>FIXED('WinBUGS output'!N4113,2)</f>
        <v>-0.82</v>
      </c>
      <c r="F4114" s="5" t="str">
        <f>FIXED('WinBUGS output'!M4113,2)</f>
        <v>-2.40</v>
      </c>
      <c r="G4114" s="5" t="str">
        <f>FIXED('WinBUGS output'!O4113,2)</f>
        <v>0.72</v>
      </c>
      <c r="H4114" s="38"/>
      <c r="I4114" s="38"/>
      <c r="J4114" s="38"/>
      <c r="X4114" s="5" t="str">
        <f t="shared" si="140"/>
        <v>CBT individual (over 15 sessions) + any TCA</v>
      </c>
      <c r="Y4114" s="5" t="str">
        <f t="shared" si="141"/>
        <v>Problem solving individual + any SSRI</v>
      </c>
      <c r="Z4114" s="5" t="str">
        <f>FIXED(EXP('WinBUGS output'!N4113),2)</f>
        <v>0.44</v>
      </c>
      <c r="AA4114" s="5" t="str">
        <f>FIXED(EXP('WinBUGS output'!M4113),2)</f>
        <v>0.09</v>
      </c>
      <c r="AB4114" s="5" t="str">
        <f>FIXED(EXP('WinBUGS output'!O4113),2)</f>
        <v>2.05</v>
      </c>
    </row>
    <row r="4115" spans="1:28" x14ac:dyDescent="0.25">
      <c r="A4115" s="15">
        <v>80</v>
      </c>
      <c r="B4115" s="15">
        <v>84</v>
      </c>
      <c r="C4115" s="5" t="str">
        <f>VLOOKUP(A4115,'WinBUGS output'!A:C,3,FALSE)</f>
        <v>CBT individual (over 15 sessions) + any TCA</v>
      </c>
      <c r="D4115" s="5" t="str">
        <f>VLOOKUP(B4115,'WinBUGS output'!A:C,3,FALSE)</f>
        <v>Supportive psychotherapy + any SSRI</v>
      </c>
      <c r="E4115" s="5" t="str">
        <f>FIXED('WinBUGS output'!N4114,2)</f>
        <v>-0.08</v>
      </c>
      <c r="F4115" s="5" t="str">
        <f>FIXED('WinBUGS output'!M4114,2)</f>
        <v>-2.08</v>
      </c>
      <c r="G4115" s="5" t="str">
        <f>FIXED('WinBUGS output'!O4114,2)</f>
        <v>1.90</v>
      </c>
      <c r="H4115" s="38"/>
      <c r="I4115" s="38"/>
      <c r="J4115" s="38"/>
      <c r="X4115" s="5" t="str">
        <f t="shared" si="140"/>
        <v>CBT individual (over 15 sessions) + any TCA</v>
      </c>
      <c r="Y4115" s="5" t="str">
        <f t="shared" si="141"/>
        <v>Supportive psychotherapy + any SSRI</v>
      </c>
      <c r="Z4115" s="5" t="str">
        <f>FIXED(EXP('WinBUGS output'!N4114),2)</f>
        <v>0.92</v>
      </c>
      <c r="AA4115" s="5" t="str">
        <f>FIXED(EXP('WinBUGS output'!M4114),2)</f>
        <v>0.12</v>
      </c>
      <c r="AB4115" s="5" t="str">
        <f>FIXED(EXP('WinBUGS output'!O4114),2)</f>
        <v>6.71</v>
      </c>
    </row>
    <row r="4116" spans="1:28" x14ac:dyDescent="0.25">
      <c r="A4116" s="15">
        <v>80</v>
      </c>
      <c r="B4116" s="15">
        <v>85</v>
      </c>
      <c r="C4116" s="5" t="str">
        <f>VLOOKUP(A4116,'WinBUGS output'!A:C,3,FALSE)</f>
        <v>CBT individual (over 15 sessions) + any TCA</v>
      </c>
      <c r="D4116" s="5" t="str">
        <f>VLOOKUP(B4116,'WinBUGS output'!A:C,3,FALSE)</f>
        <v>Interpersonal psychotherapy (IPT) + any AD</v>
      </c>
      <c r="E4116" s="5" t="str">
        <f>FIXED('WinBUGS output'!N4115,2)</f>
        <v>-0.23</v>
      </c>
      <c r="F4116" s="5" t="str">
        <f>FIXED('WinBUGS output'!M4115,2)</f>
        <v>-1.65</v>
      </c>
      <c r="G4116" s="5" t="str">
        <f>FIXED('WinBUGS output'!O4115,2)</f>
        <v>1.19</v>
      </c>
      <c r="H4116" s="38"/>
      <c r="I4116" s="38"/>
      <c r="J4116" s="38"/>
      <c r="X4116" s="5" t="str">
        <f t="shared" si="140"/>
        <v>CBT individual (over 15 sessions) + any TCA</v>
      </c>
      <c r="Y4116" s="5" t="str">
        <f t="shared" si="141"/>
        <v>Interpersonal psychotherapy (IPT) + any AD</v>
      </c>
      <c r="Z4116" s="5" t="str">
        <f>FIXED(EXP('WinBUGS output'!N4115),2)</f>
        <v>0.80</v>
      </c>
      <c r="AA4116" s="5" t="str">
        <f>FIXED(EXP('WinBUGS output'!M4115),2)</f>
        <v>0.19</v>
      </c>
      <c r="AB4116" s="5" t="str">
        <f>FIXED(EXP('WinBUGS output'!O4115),2)</f>
        <v>3.30</v>
      </c>
    </row>
    <row r="4117" spans="1:28" x14ac:dyDescent="0.25">
      <c r="A4117" s="15">
        <v>80</v>
      </c>
      <c r="B4117" s="15">
        <v>86</v>
      </c>
      <c r="C4117" s="5" t="str">
        <f>VLOOKUP(A4117,'WinBUGS output'!A:C,3,FALSE)</f>
        <v>CBT individual (over 15 sessions) + any TCA</v>
      </c>
      <c r="D4117" s="5" t="str">
        <f>VLOOKUP(B4117,'WinBUGS output'!A:C,3,FALSE)</f>
        <v>Interpersonal psychotherapy (IPT) + imipramine</v>
      </c>
      <c r="E4117" s="5" t="str">
        <f>FIXED('WinBUGS output'!N4116,2)</f>
        <v>-0.34</v>
      </c>
      <c r="F4117" s="5" t="str">
        <f>FIXED('WinBUGS output'!M4116,2)</f>
        <v>-1.90</v>
      </c>
      <c r="G4117" s="5" t="str">
        <f>FIXED('WinBUGS output'!O4116,2)</f>
        <v>1.19</v>
      </c>
      <c r="H4117" s="38"/>
      <c r="I4117" s="38"/>
      <c r="J4117" s="38"/>
      <c r="X4117" s="5" t="str">
        <f t="shared" si="140"/>
        <v>CBT individual (over 15 sessions) + any TCA</v>
      </c>
      <c r="Y4117" s="5" t="str">
        <f t="shared" si="141"/>
        <v>Interpersonal psychotherapy (IPT) + imipramine</v>
      </c>
      <c r="Z4117" s="5" t="str">
        <f>FIXED(EXP('WinBUGS output'!N4116),2)</f>
        <v>0.71</v>
      </c>
      <c r="AA4117" s="5" t="str">
        <f>FIXED(EXP('WinBUGS output'!M4116),2)</f>
        <v>0.15</v>
      </c>
      <c r="AB4117" s="5" t="str">
        <f>FIXED(EXP('WinBUGS output'!O4116),2)</f>
        <v>3.27</v>
      </c>
    </row>
    <row r="4118" spans="1:28" x14ac:dyDescent="0.25">
      <c r="A4118" s="15">
        <v>80</v>
      </c>
      <c r="B4118" s="15">
        <v>87</v>
      </c>
      <c r="C4118" s="5" t="str">
        <f>VLOOKUP(A4118,'WinBUGS output'!A:C,3,FALSE)</f>
        <v>CBT individual (over 15 sessions) + any TCA</v>
      </c>
      <c r="D4118" s="5" t="str">
        <f>VLOOKUP(B4118,'WinBUGS output'!A:C,3,FALSE)</f>
        <v>Short-term psychodynamic psychotherapy individual + Any AD</v>
      </c>
      <c r="E4118" s="5" t="str">
        <f>FIXED('WinBUGS output'!N4117,2)</f>
        <v>0.42</v>
      </c>
      <c r="F4118" s="5" t="str">
        <f>FIXED('WinBUGS output'!M4117,2)</f>
        <v>-0.70</v>
      </c>
      <c r="G4118" s="5" t="str">
        <f>FIXED('WinBUGS output'!O4117,2)</f>
        <v>1.56</v>
      </c>
      <c r="H4118" s="38"/>
      <c r="I4118" s="38"/>
      <c r="J4118" s="38"/>
      <c r="X4118" s="5" t="str">
        <f t="shared" si="140"/>
        <v>CBT individual (over 15 sessions) + any TCA</v>
      </c>
      <c r="Y4118" s="5" t="str">
        <f t="shared" si="141"/>
        <v>Short-term psychodynamic psychotherapy individual + Any AD</v>
      </c>
      <c r="Z4118" s="5" t="str">
        <f>FIXED(EXP('WinBUGS output'!N4117),2)</f>
        <v>1.51</v>
      </c>
      <c r="AA4118" s="5" t="str">
        <f>FIXED(EXP('WinBUGS output'!M4117),2)</f>
        <v>0.50</v>
      </c>
      <c r="AB4118" s="5" t="str">
        <f>FIXED(EXP('WinBUGS output'!O4117),2)</f>
        <v>4.74</v>
      </c>
    </row>
    <row r="4119" spans="1:28" x14ac:dyDescent="0.25">
      <c r="A4119" s="15">
        <v>80</v>
      </c>
      <c r="B4119" s="15">
        <v>88</v>
      </c>
      <c r="C4119" s="5" t="str">
        <f>VLOOKUP(A4119,'WinBUGS output'!A:C,3,FALSE)</f>
        <v>CBT individual (over 15 sessions) + any TCA</v>
      </c>
      <c r="D4119" s="5" t="str">
        <f>VLOOKUP(B4119,'WinBUGS output'!A:C,3,FALSE)</f>
        <v>Short-term psychodynamic psychotherapy individual + any SSRI</v>
      </c>
      <c r="E4119" s="5" t="str">
        <f>FIXED('WinBUGS output'!N4118,2)</f>
        <v>0.40</v>
      </c>
      <c r="F4119" s="5" t="str">
        <f>FIXED('WinBUGS output'!M4118,2)</f>
        <v>-0.90</v>
      </c>
      <c r="G4119" s="5" t="str">
        <f>FIXED('WinBUGS output'!O4118,2)</f>
        <v>1.71</v>
      </c>
      <c r="H4119" s="38"/>
      <c r="I4119" s="38"/>
      <c r="J4119" s="38"/>
      <c r="X4119" s="5" t="str">
        <f t="shared" si="140"/>
        <v>CBT individual (over 15 sessions) + any TCA</v>
      </c>
      <c r="Y4119" s="5" t="str">
        <f t="shared" si="141"/>
        <v>Short-term psychodynamic psychotherapy individual + any SSRI</v>
      </c>
      <c r="Z4119" s="5" t="str">
        <f>FIXED(EXP('WinBUGS output'!N4118),2)</f>
        <v>1.49</v>
      </c>
      <c r="AA4119" s="5" t="str">
        <f>FIXED(EXP('WinBUGS output'!M4118),2)</f>
        <v>0.41</v>
      </c>
      <c r="AB4119" s="5" t="str">
        <f>FIXED(EXP('WinBUGS output'!O4118),2)</f>
        <v>5.53</v>
      </c>
    </row>
    <row r="4120" spans="1:28" x14ac:dyDescent="0.25">
      <c r="A4120" s="15">
        <v>80</v>
      </c>
      <c r="B4120" s="15">
        <v>89</v>
      </c>
      <c r="C4120" s="5" t="str">
        <f>VLOOKUP(A4120,'WinBUGS output'!A:C,3,FALSE)</f>
        <v>CBT individual (over 15 sessions) + any TCA</v>
      </c>
      <c r="D4120" s="5" t="str">
        <f>VLOOKUP(B4120,'WinBUGS output'!A:C,3,FALSE)</f>
        <v>CBT individual (over 15 sessions) + Pill placebo</v>
      </c>
      <c r="E4120" s="5" t="str">
        <f>FIXED('WinBUGS output'!N4119,2)</f>
        <v>-1.17</v>
      </c>
      <c r="F4120" s="5" t="str">
        <f>FIXED('WinBUGS output'!M4119,2)</f>
        <v>-2.64</v>
      </c>
      <c r="G4120" s="5" t="str">
        <f>FIXED('WinBUGS output'!O4119,2)</f>
        <v>0.17</v>
      </c>
      <c r="H4120" s="38" t="s">
        <v>5445</v>
      </c>
      <c r="I4120" s="38" t="s">
        <v>5506</v>
      </c>
      <c r="J4120" s="38" t="s">
        <v>5262</v>
      </c>
      <c r="X4120" s="5" t="str">
        <f t="shared" si="140"/>
        <v>CBT individual (over 15 sessions) + any TCA</v>
      </c>
      <c r="Y4120" s="5" t="str">
        <f t="shared" si="141"/>
        <v>CBT individual (over 15 sessions) + Pill placebo</v>
      </c>
      <c r="Z4120" s="5" t="str">
        <f>FIXED(EXP('WinBUGS output'!N4119),2)</f>
        <v>0.31</v>
      </c>
      <c r="AA4120" s="5" t="str">
        <f>FIXED(EXP('WinBUGS output'!M4119),2)</f>
        <v>0.07</v>
      </c>
      <c r="AB4120" s="5" t="str">
        <f>FIXED(EXP('WinBUGS output'!O4119),2)</f>
        <v>1.19</v>
      </c>
    </row>
    <row r="4121" spans="1:28" x14ac:dyDescent="0.25">
      <c r="A4121" s="15">
        <v>80</v>
      </c>
      <c r="B4121" s="15">
        <v>90</v>
      </c>
      <c r="C4121" s="5" t="str">
        <f>VLOOKUP(A4121,'WinBUGS output'!A:C,3,FALSE)</f>
        <v>CBT individual (over 15 sessions) + any TCA</v>
      </c>
      <c r="D4121" s="5" t="str">
        <f>VLOOKUP(B4121,'WinBUGS output'!A:C,3,FALSE)</f>
        <v xml:space="preserve">Interpersonal psychotherapy (IPT) + Pill placebo </v>
      </c>
      <c r="E4121" s="5" t="str">
        <f>FIXED('WinBUGS output'!N4120,2)</f>
        <v>-1.01</v>
      </c>
      <c r="F4121" s="5" t="str">
        <f>FIXED('WinBUGS output'!M4120,2)</f>
        <v>-2.34</v>
      </c>
      <c r="G4121" s="5" t="str">
        <f>FIXED('WinBUGS output'!O4120,2)</f>
        <v>0.31</v>
      </c>
      <c r="H4121" s="38"/>
      <c r="I4121" s="38"/>
      <c r="J4121" s="38"/>
      <c r="X4121" s="5" t="str">
        <f t="shared" si="140"/>
        <v>CBT individual (over 15 sessions) + any TCA</v>
      </c>
      <c r="Y4121" s="5" t="str">
        <f t="shared" si="141"/>
        <v xml:space="preserve">Interpersonal psychotherapy (IPT) + Pill placebo </v>
      </c>
      <c r="Z4121" s="5" t="str">
        <f>FIXED(EXP('WinBUGS output'!N4120),2)</f>
        <v>0.37</v>
      </c>
      <c r="AA4121" s="5" t="str">
        <f>FIXED(EXP('WinBUGS output'!M4120),2)</f>
        <v>0.10</v>
      </c>
      <c r="AB4121" s="5" t="str">
        <f>FIXED(EXP('WinBUGS output'!O4120),2)</f>
        <v>1.36</v>
      </c>
    </row>
    <row r="4122" spans="1:28" x14ac:dyDescent="0.25">
      <c r="A4122" s="15">
        <v>80</v>
      </c>
      <c r="B4122" s="15">
        <v>91</v>
      </c>
      <c r="C4122" s="5" t="str">
        <f>VLOOKUP(A4122,'WinBUGS output'!A:C,3,FALSE)</f>
        <v>CBT individual (over 15 sessions) + any TCA</v>
      </c>
      <c r="D4122" s="5" t="str">
        <f>VLOOKUP(B4122,'WinBUGS output'!A:C,3,FALSE)</f>
        <v>Exercise + CBT individual (under 15 sessions)</v>
      </c>
      <c r="E4122" s="5" t="str">
        <f>FIXED('WinBUGS output'!N4121,2)</f>
        <v>-0.42</v>
      </c>
      <c r="F4122" s="5" t="str">
        <f>FIXED('WinBUGS output'!M4121,2)</f>
        <v>-1.73</v>
      </c>
      <c r="G4122" s="5" t="str">
        <f>FIXED('WinBUGS output'!O4121,2)</f>
        <v>0.81</v>
      </c>
      <c r="H4122" s="38"/>
      <c r="I4122" s="38"/>
      <c r="J4122" s="38"/>
      <c r="X4122" s="5" t="str">
        <f t="shared" si="140"/>
        <v>CBT individual (over 15 sessions) + any TCA</v>
      </c>
      <c r="Y4122" s="5" t="str">
        <f t="shared" si="141"/>
        <v>Exercise + CBT individual (under 15 sessions)</v>
      </c>
      <c r="Z4122" s="5" t="str">
        <f>FIXED(EXP('WinBUGS output'!N4121),2)</f>
        <v>0.65</v>
      </c>
      <c r="AA4122" s="5" t="str">
        <f>FIXED(EXP('WinBUGS output'!M4121),2)</f>
        <v>0.18</v>
      </c>
      <c r="AB4122" s="5" t="str">
        <f>FIXED(EXP('WinBUGS output'!O4121),2)</f>
        <v>2.25</v>
      </c>
    </row>
    <row r="4123" spans="1:28" x14ac:dyDescent="0.25">
      <c r="A4123" s="15">
        <v>80</v>
      </c>
      <c r="B4123" s="15">
        <v>92</v>
      </c>
      <c r="C4123" s="5" t="str">
        <f>VLOOKUP(A4123,'WinBUGS output'!A:C,3,FALSE)</f>
        <v>CBT individual (over 15 sessions) + any TCA</v>
      </c>
      <c r="D4123" s="5" t="str">
        <f>VLOOKUP(B4123,'WinBUGS output'!A:C,3,FALSE)</f>
        <v>Exercise + Sertraline</v>
      </c>
      <c r="E4123" s="5" t="str">
        <f>FIXED('WinBUGS output'!N4122,2)</f>
        <v>-0.31</v>
      </c>
      <c r="F4123" s="5" t="str">
        <f>FIXED('WinBUGS output'!M4122,2)</f>
        <v>-1.37</v>
      </c>
      <c r="G4123" s="5" t="str">
        <f>FIXED('WinBUGS output'!O4122,2)</f>
        <v>0.75</v>
      </c>
      <c r="H4123" s="38"/>
      <c r="I4123" s="38"/>
      <c r="J4123" s="38"/>
      <c r="X4123" s="5" t="str">
        <f t="shared" si="140"/>
        <v>CBT individual (over 15 sessions) + any TCA</v>
      </c>
      <c r="Y4123" s="5" t="str">
        <f t="shared" si="141"/>
        <v>Exercise + Sertraline</v>
      </c>
      <c r="Z4123" s="5" t="str">
        <f>FIXED(EXP('WinBUGS output'!N4122),2)</f>
        <v>0.73</v>
      </c>
      <c r="AA4123" s="5" t="str">
        <f>FIXED(EXP('WinBUGS output'!M4122),2)</f>
        <v>0.25</v>
      </c>
      <c r="AB4123" s="5" t="str">
        <f>FIXED(EXP('WinBUGS output'!O4122),2)</f>
        <v>2.13</v>
      </c>
    </row>
    <row r="4124" spans="1:28" x14ac:dyDescent="0.25">
      <c r="A4124" s="15">
        <v>81</v>
      </c>
      <c r="B4124" s="15">
        <v>82</v>
      </c>
      <c r="C4124" s="5" t="str">
        <f>VLOOKUP(A4124,'WinBUGS output'!A:C,3,FALSE)</f>
        <v>CBT individual (over 15 sessions) + imipramine</v>
      </c>
      <c r="D4124" s="5" t="str">
        <f>VLOOKUP(B4124,'WinBUGS output'!A:C,3,FALSE)</f>
        <v>CBT group (under 15 sessions) + imipramine</v>
      </c>
      <c r="E4124" s="5" t="str">
        <f>FIXED('WinBUGS output'!N4123,2)</f>
        <v>0.87</v>
      </c>
      <c r="F4124" s="5" t="str">
        <f>FIXED('WinBUGS output'!M4123,2)</f>
        <v>-0.84</v>
      </c>
      <c r="G4124" s="5" t="str">
        <f>FIXED('WinBUGS output'!O4123,2)</f>
        <v>2.57</v>
      </c>
      <c r="H4124" s="38"/>
      <c r="I4124" s="38"/>
      <c r="J4124" s="38"/>
      <c r="X4124" s="5" t="str">
        <f t="shared" si="140"/>
        <v>CBT individual (over 15 sessions) + imipramine</v>
      </c>
      <c r="Y4124" s="5" t="str">
        <f t="shared" si="141"/>
        <v>CBT group (under 15 sessions) + imipramine</v>
      </c>
      <c r="Z4124" s="5" t="str">
        <f>FIXED(EXP('WinBUGS output'!N4123),2)</f>
        <v>2.39</v>
      </c>
      <c r="AA4124" s="5" t="str">
        <f>FIXED(EXP('WinBUGS output'!M4123),2)</f>
        <v>0.43</v>
      </c>
      <c r="AB4124" s="5" t="str">
        <f>FIXED(EXP('WinBUGS output'!O4123),2)</f>
        <v>13.07</v>
      </c>
    </row>
    <row r="4125" spans="1:28" x14ac:dyDescent="0.25">
      <c r="A4125" s="15">
        <v>81</v>
      </c>
      <c r="B4125" s="15">
        <v>83</v>
      </c>
      <c r="C4125" s="5" t="str">
        <f>VLOOKUP(A4125,'WinBUGS output'!A:C,3,FALSE)</f>
        <v>CBT individual (over 15 sessions) + imipramine</v>
      </c>
      <c r="D4125" s="5" t="str">
        <f>VLOOKUP(B4125,'WinBUGS output'!A:C,3,FALSE)</f>
        <v>Problem solving individual + any SSRI</v>
      </c>
      <c r="E4125" s="5" t="str">
        <f>FIXED('WinBUGS output'!N4124,2)</f>
        <v>-0.80</v>
      </c>
      <c r="F4125" s="5" t="str">
        <f>FIXED('WinBUGS output'!M4124,2)</f>
        <v>-2.43</v>
      </c>
      <c r="G4125" s="5" t="str">
        <f>FIXED('WinBUGS output'!O4124,2)</f>
        <v>0.79</v>
      </c>
      <c r="H4125" s="38"/>
      <c r="I4125" s="38"/>
      <c r="J4125" s="38"/>
      <c r="X4125" s="5" t="str">
        <f t="shared" si="140"/>
        <v>CBT individual (over 15 sessions) + imipramine</v>
      </c>
      <c r="Y4125" s="5" t="str">
        <f t="shared" si="141"/>
        <v>Problem solving individual + any SSRI</v>
      </c>
      <c r="Z4125" s="5" t="str">
        <f>FIXED(EXP('WinBUGS output'!N4124),2)</f>
        <v>0.45</v>
      </c>
      <c r="AA4125" s="5" t="str">
        <f>FIXED(EXP('WinBUGS output'!M4124),2)</f>
        <v>0.09</v>
      </c>
      <c r="AB4125" s="5" t="str">
        <f>FIXED(EXP('WinBUGS output'!O4124),2)</f>
        <v>2.20</v>
      </c>
    </row>
    <row r="4126" spans="1:28" x14ac:dyDescent="0.25">
      <c r="A4126" s="15">
        <v>81</v>
      </c>
      <c r="B4126" s="15">
        <v>84</v>
      </c>
      <c r="C4126" s="5" t="str">
        <f>VLOOKUP(A4126,'WinBUGS output'!A:C,3,FALSE)</f>
        <v>CBT individual (over 15 sessions) + imipramine</v>
      </c>
      <c r="D4126" s="5" t="str">
        <f>VLOOKUP(B4126,'WinBUGS output'!A:C,3,FALSE)</f>
        <v>Supportive psychotherapy + any SSRI</v>
      </c>
      <c r="E4126" s="5" t="str">
        <f>FIXED('WinBUGS output'!N4125,2)</f>
        <v>-0.07</v>
      </c>
      <c r="F4126" s="5" t="str">
        <f>FIXED('WinBUGS output'!M4125,2)</f>
        <v>-2.09</v>
      </c>
      <c r="G4126" s="5" t="str">
        <f>FIXED('WinBUGS output'!O4125,2)</f>
        <v>1.95</v>
      </c>
      <c r="H4126" s="38"/>
      <c r="I4126" s="38"/>
      <c r="J4126" s="38"/>
      <c r="X4126" s="5" t="str">
        <f t="shared" si="140"/>
        <v>CBT individual (over 15 sessions) + imipramine</v>
      </c>
      <c r="Y4126" s="5" t="str">
        <f t="shared" si="141"/>
        <v>Supportive psychotherapy + any SSRI</v>
      </c>
      <c r="Z4126" s="5" t="str">
        <f>FIXED(EXP('WinBUGS output'!N4125),2)</f>
        <v>0.93</v>
      </c>
      <c r="AA4126" s="5" t="str">
        <f>FIXED(EXP('WinBUGS output'!M4125),2)</f>
        <v>0.12</v>
      </c>
      <c r="AB4126" s="5" t="str">
        <f>FIXED(EXP('WinBUGS output'!O4125),2)</f>
        <v>7.04</v>
      </c>
    </row>
    <row r="4127" spans="1:28" x14ac:dyDescent="0.25">
      <c r="A4127" s="15">
        <v>81</v>
      </c>
      <c r="B4127" s="15">
        <v>85</v>
      </c>
      <c r="C4127" s="5" t="str">
        <f>VLOOKUP(A4127,'WinBUGS output'!A:C,3,FALSE)</f>
        <v>CBT individual (over 15 sessions) + imipramine</v>
      </c>
      <c r="D4127" s="5" t="str">
        <f>VLOOKUP(B4127,'WinBUGS output'!A:C,3,FALSE)</f>
        <v>Interpersonal psychotherapy (IPT) + any AD</v>
      </c>
      <c r="E4127" s="5" t="str">
        <f>FIXED('WinBUGS output'!N4126,2)</f>
        <v>-0.21</v>
      </c>
      <c r="F4127" s="5" t="str">
        <f>FIXED('WinBUGS output'!M4126,2)</f>
        <v>-1.70</v>
      </c>
      <c r="G4127" s="5" t="str">
        <f>FIXED('WinBUGS output'!O4126,2)</f>
        <v>1.27</v>
      </c>
      <c r="H4127" s="38"/>
      <c r="I4127" s="38"/>
      <c r="J4127" s="38"/>
      <c r="X4127" s="5" t="str">
        <f t="shared" si="140"/>
        <v>CBT individual (over 15 sessions) + imipramine</v>
      </c>
      <c r="Y4127" s="5" t="str">
        <f t="shared" si="141"/>
        <v>Interpersonal psychotherapy (IPT) + any AD</v>
      </c>
      <c r="Z4127" s="5" t="str">
        <f>FIXED(EXP('WinBUGS output'!N4126),2)</f>
        <v>0.81</v>
      </c>
      <c r="AA4127" s="5" t="str">
        <f>FIXED(EXP('WinBUGS output'!M4126),2)</f>
        <v>0.18</v>
      </c>
      <c r="AB4127" s="5" t="str">
        <f>FIXED(EXP('WinBUGS output'!O4126),2)</f>
        <v>3.56</v>
      </c>
    </row>
    <row r="4128" spans="1:28" x14ac:dyDescent="0.25">
      <c r="A4128" s="15">
        <v>81</v>
      </c>
      <c r="B4128" s="15">
        <v>86</v>
      </c>
      <c r="C4128" s="5" t="str">
        <f>VLOOKUP(A4128,'WinBUGS output'!A:C,3,FALSE)</f>
        <v>CBT individual (over 15 sessions) + imipramine</v>
      </c>
      <c r="D4128" s="5" t="str">
        <f>VLOOKUP(B4128,'WinBUGS output'!A:C,3,FALSE)</f>
        <v>Interpersonal psychotherapy (IPT) + imipramine</v>
      </c>
      <c r="E4128" s="5" t="str">
        <f>FIXED('WinBUGS output'!N4127,2)</f>
        <v>-0.32</v>
      </c>
      <c r="F4128" s="5" t="str">
        <f>FIXED('WinBUGS output'!M4127,2)</f>
        <v>-1.94</v>
      </c>
      <c r="G4128" s="5" t="str">
        <f>FIXED('WinBUGS output'!O4127,2)</f>
        <v>1.27</v>
      </c>
      <c r="H4128" s="38"/>
      <c r="I4128" s="38"/>
      <c r="J4128" s="38"/>
      <c r="X4128" s="5" t="str">
        <f t="shared" si="140"/>
        <v>CBT individual (over 15 sessions) + imipramine</v>
      </c>
      <c r="Y4128" s="5" t="str">
        <f t="shared" si="141"/>
        <v>Interpersonal psychotherapy (IPT) + imipramine</v>
      </c>
      <c r="Z4128" s="5" t="str">
        <f>FIXED(EXP('WinBUGS output'!N4127),2)</f>
        <v>0.73</v>
      </c>
      <c r="AA4128" s="5" t="str">
        <f>FIXED(EXP('WinBUGS output'!M4127),2)</f>
        <v>0.14</v>
      </c>
      <c r="AB4128" s="5" t="str">
        <f>FIXED(EXP('WinBUGS output'!O4127),2)</f>
        <v>3.55</v>
      </c>
    </row>
    <row r="4129" spans="1:28" x14ac:dyDescent="0.25">
      <c r="A4129" s="15">
        <v>81</v>
      </c>
      <c r="B4129" s="15">
        <v>87</v>
      </c>
      <c r="C4129" s="5" t="str">
        <f>VLOOKUP(A4129,'WinBUGS output'!A:C,3,FALSE)</f>
        <v>CBT individual (over 15 sessions) + imipramine</v>
      </c>
      <c r="D4129" s="5" t="str">
        <f>VLOOKUP(B4129,'WinBUGS output'!A:C,3,FALSE)</f>
        <v>Short-term psychodynamic psychotherapy individual + Any AD</v>
      </c>
      <c r="E4129" s="5" t="str">
        <f>FIXED('WinBUGS output'!N4128,2)</f>
        <v>0.43</v>
      </c>
      <c r="F4129" s="5" t="str">
        <f>FIXED('WinBUGS output'!M4128,2)</f>
        <v>-0.74</v>
      </c>
      <c r="G4129" s="5" t="str">
        <f>FIXED('WinBUGS output'!O4128,2)</f>
        <v>1.64</v>
      </c>
      <c r="H4129" s="38"/>
      <c r="I4129" s="38"/>
      <c r="J4129" s="38"/>
      <c r="X4129" s="5" t="str">
        <f t="shared" si="140"/>
        <v>CBT individual (over 15 sessions) + imipramine</v>
      </c>
      <c r="Y4129" s="5" t="str">
        <f t="shared" si="141"/>
        <v>Short-term psychodynamic psychotherapy individual + Any AD</v>
      </c>
      <c r="Z4129" s="5" t="str">
        <f>FIXED(EXP('WinBUGS output'!N4128),2)</f>
        <v>1.54</v>
      </c>
      <c r="AA4129" s="5" t="str">
        <f>FIXED(EXP('WinBUGS output'!M4128),2)</f>
        <v>0.48</v>
      </c>
      <c r="AB4129" s="5" t="str">
        <f>FIXED(EXP('WinBUGS output'!O4128),2)</f>
        <v>5.14</v>
      </c>
    </row>
    <row r="4130" spans="1:28" x14ac:dyDescent="0.25">
      <c r="A4130" s="15">
        <v>81</v>
      </c>
      <c r="B4130" s="15">
        <v>88</v>
      </c>
      <c r="C4130" s="5" t="str">
        <f>VLOOKUP(A4130,'WinBUGS output'!A:C,3,FALSE)</f>
        <v>CBT individual (over 15 sessions) + imipramine</v>
      </c>
      <c r="D4130" s="5" t="str">
        <f>VLOOKUP(B4130,'WinBUGS output'!A:C,3,FALSE)</f>
        <v>Short-term psychodynamic psychotherapy individual + any SSRI</v>
      </c>
      <c r="E4130" s="5" t="str">
        <f>FIXED('WinBUGS output'!N4129,2)</f>
        <v>0.42</v>
      </c>
      <c r="F4130" s="5" t="str">
        <f>FIXED('WinBUGS output'!M4129,2)</f>
        <v>-0.94</v>
      </c>
      <c r="G4130" s="5" t="str">
        <f>FIXED('WinBUGS output'!O4129,2)</f>
        <v>1.80</v>
      </c>
      <c r="H4130" s="38"/>
      <c r="I4130" s="38"/>
      <c r="J4130" s="38"/>
      <c r="X4130" s="5" t="str">
        <f t="shared" si="140"/>
        <v>CBT individual (over 15 sessions) + imipramine</v>
      </c>
      <c r="Y4130" s="5" t="str">
        <f t="shared" si="141"/>
        <v>Short-term psychodynamic psychotherapy individual + any SSRI</v>
      </c>
      <c r="Z4130" s="5" t="str">
        <f>FIXED(EXP('WinBUGS output'!N4129),2)</f>
        <v>1.52</v>
      </c>
      <c r="AA4130" s="5" t="str">
        <f>FIXED(EXP('WinBUGS output'!M4129),2)</f>
        <v>0.39</v>
      </c>
      <c r="AB4130" s="5" t="str">
        <f>FIXED(EXP('WinBUGS output'!O4129),2)</f>
        <v>6.03</v>
      </c>
    </row>
    <row r="4131" spans="1:28" x14ac:dyDescent="0.25">
      <c r="A4131" s="15">
        <v>81</v>
      </c>
      <c r="B4131" s="15">
        <v>89</v>
      </c>
      <c r="C4131" s="5" t="str">
        <f>VLOOKUP(A4131,'WinBUGS output'!A:C,3,FALSE)</f>
        <v>CBT individual (over 15 sessions) + imipramine</v>
      </c>
      <c r="D4131" s="5" t="str">
        <f>VLOOKUP(B4131,'WinBUGS output'!A:C,3,FALSE)</f>
        <v>CBT individual (over 15 sessions) + Pill placebo</v>
      </c>
      <c r="E4131" s="5" t="str">
        <f>FIXED('WinBUGS output'!N4130,2)</f>
        <v>-1.16</v>
      </c>
      <c r="F4131" s="5" t="str">
        <f>FIXED('WinBUGS output'!M4130,2)</f>
        <v>-2.67</v>
      </c>
      <c r="G4131" s="5" t="str">
        <f>FIXED('WinBUGS output'!O4130,2)</f>
        <v>0.27</v>
      </c>
      <c r="H4131" s="38"/>
      <c r="I4131" s="38"/>
      <c r="J4131" s="38"/>
      <c r="X4131" s="5" t="str">
        <f t="shared" si="140"/>
        <v>CBT individual (over 15 sessions) + imipramine</v>
      </c>
      <c r="Y4131" s="5" t="str">
        <f t="shared" si="141"/>
        <v>CBT individual (over 15 sessions) + Pill placebo</v>
      </c>
      <c r="Z4131" s="5" t="str">
        <f>FIXED(EXP('WinBUGS output'!N4130),2)</f>
        <v>0.31</v>
      </c>
      <c r="AA4131" s="5" t="str">
        <f>FIXED(EXP('WinBUGS output'!M4130),2)</f>
        <v>0.07</v>
      </c>
      <c r="AB4131" s="5" t="str">
        <f>FIXED(EXP('WinBUGS output'!O4130),2)</f>
        <v>1.31</v>
      </c>
    </row>
    <row r="4132" spans="1:28" x14ac:dyDescent="0.25">
      <c r="A4132" s="15">
        <v>81</v>
      </c>
      <c r="B4132" s="15">
        <v>90</v>
      </c>
      <c r="C4132" s="5" t="str">
        <f>VLOOKUP(A4132,'WinBUGS output'!A:C,3,FALSE)</f>
        <v>CBT individual (over 15 sessions) + imipramine</v>
      </c>
      <c r="D4132" s="5" t="str">
        <f>VLOOKUP(B4132,'WinBUGS output'!A:C,3,FALSE)</f>
        <v xml:space="preserve">Interpersonal psychotherapy (IPT) + Pill placebo </v>
      </c>
      <c r="E4132" s="5" t="str">
        <f>FIXED('WinBUGS output'!N4131,2)</f>
        <v>-0.99</v>
      </c>
      <c r="F4132" s="5" t="str">
        <f>FIXED('WinBUGS output'!M4131,2)</f>
        <v>-2.38</v>
      </c>
      <c r="G4132" s="5" t="str">
        <f>FIXED('WinBUGS output'!O4131,2)</f>
        <v>0.40</v>
      </c>
      <c r="H4132" s="38"/>
      <c r="I4132" s="38"/>
      <c r="J4132" s="38"/>
      <c r="X4132" s="5" t="str">
        <f t="shared" si="140"/>
        <v>CBT individual (over 15 sessions) + imipramine</v>
      </c>
      <c r="Y4132" s="5" t="str">
        <f t="shared" si="141"/>
        <v xml:space="preserve">Interpersonal psychotherapy (IPT) + Pill placebo </v>
      </c>
      <c r="Z4132" s="5" t="str">
        <f>FIXED(EXP('WinBUGS output'!N4131),2)</f>
        <v>0.37</v>
      </c>
      <c r="AA4132" s="5" t="str">
        <f>FIXED(EXP('WinBUGS output'!M4131),2)</f>
        <v>0.09</v>
      </c>
      <c r="AB4132" s="5" t="str">
        <f>FIXED(EXP('WinBUGS output'!O4131),2)</f>
        <v>1.49</v>
      </c>
    </row>
    <row r="4133" spans="1:28" x14ac:dyDescent="0.25">
      <c r="A4133" s="15">
        <v>81</v>
      </c>
      <c r="B4133" s="15">
        <v>91</v>
      </c>
      <c r="C4133" s="5" t="str">
        <f>VLOOKUP(A4133,'WinBUGS output'!A:C,3,FALSE)</f>
        <v>CBT individual (over 15 sessions) + imipramine</v>
      </c>
      <c r="D4133" s="5" t="str">
        <f>VLOOKUP(B4133,'WinBUGS output'!A:C,3,FALSE)</f>
        <v>Exercise + CBT individual (under 15 sessions)</v>
      </c>
      <c r="E4133" s="5" t="str">
        <f>FIXED('WinBUGS output'!N4132,2)</f>
        <v>-0.41</v>
      </c>
      <c r="F4133" s="5" t="str">
        <f>FIXED('WinBUGS output'!M4132,2)</f>
        <v>-1.76</v>
      </c>
      <c r="G4133" s="5" t="str">
        <f>FIXED('WinBUGS output'!O4132,2)</f>
        <v>0.88</v>
      </c>
      <c r="H4133" s="38"/>
      <c r="I4133" s="38"/>
      <c r="J4133" s="38"/>
      <c r="X4133" s="5" t="str">
        <f t="shared" si="140"/>
        <v>CBT individual (over 15 sessions) + imipramine</v>
      </c>
      <c r="Y4133" s="5" t="str">
        <f t="shared" si="141"/>
        <v>Exercise + CBT individual (under 15 sessions)</v>
      </c>
      <c r="Z4133" s="5" t="str">
        <f>FIXED(EXP('WinBUGS output'!N4132),2)</f>
        <v>0.67</v>
      </c>
      <c r="AA4133" s="5" t="str">
        <f>FIXED(EXP('WinBUGS output'!M4132),2)</f>
        <v>0.17</v>
      </c>
      <c r="AB4133" s="5" t="str">
        <f>FIXED(EXP('WinBUGS output'!O4132),2)</f>
        <v>2.42</v>
      </c>
    </row>
    <row r="4134" spans="1:28" x14ac:dyDescent="0.25">
      <c r="A4134" s="15">
        <v>81</v>
      </c>
      <c r="B4134" s="15">
        <v>92</v>
      </c>
      <c r="C4134" s="5" t="str">
        <f>VLOOKUP(A4134,'WinBUGS output'!A:C,3,FALSE)</f>
        <v>CBT individual (over 15 sessions) + imipramine</v>
      </c>
      <c r="D4134" s="5" t="str">
        <f>VLOOKUP(B4134,'WinBUGS output'!A:C,3,FALSE)</f>
        <v>Exercise + Sertraline</v>
      </c>
      <c r="E4134" s="5" t="str">
        <f>FIXED('WinBUGS output'!N4133,2)</f>
        <v>-0.29</v>
      </c>
      <c r="F4134" s="5" t="str">
        <f>FIXED('WinBUGS output'!M4133,2)</f>
        <v>-1.42</v>
      </c>
      <c r="G4134" s="5" t="str">
        <f>FIXED('WinBUGS output'!O4133,2)</f>
        <v>0.84</v>
      </c>
      <c r="H4134" s="38"/>
      <c r="I4134" s="38"/>
      <c r="J4134" s="38"/>
      <c r="X4134" s="5" t="str">
        <f t="shared" si="140"/>
        <v>CBT individual (over 15 sessions) + imipramine</v>
      </c>
      <c r="Y4134" s="5" t="str">
        <f t="shared" si="141"/>
        <v>Exercise + Sertraline</v>
      </c>
      <c r="Z4134" s="5" t="str">
        <f>FIXED(EXP('WinBUGS output'!N4133),2)</f>
        <v>0.75</v>
      </c>
      <c r="AA4134" s="5" t="str">
        <f>FIXED(EXP('WinBUGS output'!M4133),2)</f>
        <v>0.24</v>
      </c>
      <c r="AB4134" s="5" t="str">
        <f>FIXED(EXP('WinBUGS output'!O4133),2)</f>
        <v>2.32</v>
      </c>
    </row>
    <row r="4135" spans="1:28" x14ac:dyDescent="0.25">
      <c r="A4135" s="15">
        <v>82</v>
      </c>
      <c r="B4135" s="15">
        <v>83</v>
      </c>
      <c r="C4135" s="5" t="str">
        <f>VLOOKUP(A4135,'WinBUGS output'!A:C,3,FALSE)</f>
        <v>CBT group (under 15 sessions) + imipramine</v>
      </c>
      <c r="D4135" s="5" t="str">
        <f>VLOOKUP(B4135,'WinBUGS output'!A:C,3,FALSE)</f>
        <v>Problem solving individual + any SSRI</v>
      </c>
      <c r="E4135" s="5" t="str">
        <f>FIXED('WinBUGS output'!N4134,2)</f>
        <v>-1.67</v>
      </c>
      <c r="F4135" s="5" t="str">
        <f>FIXED('WinBUGS output'!M4134,2)</f>
        <v>-3.66</v>
      </c>
      <c r="G4135" s="5" t="str">
        <f>FIXED('WinBUGS output'!O4134,2)</f>
        <v>0.29</v>
      </c>
      <c r="H4135" s="38"/>
      <c r="I4135" s="38"/>
      <c r="J4135" s="38"/>
      <c r="X4135" s="5" t="str">
        <f t="shared" si="140"/>
        <v>CBT group (under 15 sessions) + imipramine</v>
      </c>
      <c r="Y4135" s="5" t="str">
        <f t="shared" si="141"/>
        <v>Problem solving individual + any SSRI</v>
      </c>
      <c r="Z4135" s="5" t="str">
        <f>FIXED(EXP('WinBUGS output'!N4134),2)</f>
        <v>0.19</v>
      </c>
      <c r="AA4135" s="5" t="str">
        <f>FIXED(EXP('WinBUGS output'!M4134),2)</f>
        <v>0.03</v>
      </c>
      <c r="AB4135" s="5" t="str">
        <f>FIXED(EXP('WinBUGS output'!O4134),2)</f>
        <v>1.34</v>
      </c>
    </row>
    <row r="4136" spans="1:28" x14ac:dyDescent="0.25">
      <c r="A4136" s="15">
        <v>82</v>
      </c>
      <c r="B4136" s="15">
        <v>84</v>
      </c>
      <c r="C4136" s="5" t="str">
        <f>VLOOKUP(A4136,'WinBUGS output'!A:C,3,FALSE)</f>
        <v>CBT group (under 15 sessions) + imipramine</v>
      </c>
      <c r="D4136" s="5" t="str">
        <f>VLOOKUP(B4136,'WinBUGS output'!A:C,3,FALSE)</f>
        <v>Supportive psychotherapy + any SSRI</v>
      </c>
      <c r="E4136" s="5" t="str">
        <f>FIXED('WinBUGS output'!N4135,2)</f>
        <v>-0.94</v>
      </c>
      <c r="F4136" s="5" t="str">
        <f>FIXED('WinBUGS output'!M4135,2)</f>
        <v>-3.28</v>
      </c>
      <c r="G4136" s="5" t="str">
        <f>FIXED('WinBUGS output'!O4135,2)</f>
        <v>1.37</v>
      </c>
      <c r="H4136" s="38"/>
      <c r="I4136" s="38"/>
      <c r="J4136" s="38"/>
      <c r="X4136" s="5" t="str">
        <f t="shared" si="140"/>
        <v>CBT group (under 15 sessions) + imipramine</v>
      </c>
      <c r="Y4136" s="5" t="str">
        <f t="shared" si="141"/>
        <v>Supportive psychotherapy + any SSRI</v>
      </c>
      <c r="Z4136" s="5" t="str">
        <f>FIXED(EXP('WinBUGS output'!N4135),2)</f>
        <v>0.39</v>
      </c>
      <c r="AA4136" s="5" t="str">
        <f>FIXED(EXP('WinBUGS output'!M4135),2)</f>
        <v>0.04</v>
      </c>
      <c r="AB4136" s="5" t="str">
        <f>FIXED(EXP('WinBUGS output'!O4135),2)</f>
        <v>3.95</v>
      </c>
    </row>
    <row r="4137" spans="1:28" x14ac:dyDescent="0.25">
      <c r="A4137" s="15">
        <v>82</v>
      </c>
      <c r="B4137" s="15">
        <v>85</v>
      </c>
      <c r="C4137" s="5" t="str">
        <f>VLOOKUP(A4137,'WinBUGS output'!A:C,3,FALSE)</f>
        <v>CBT group (under 15 sessions) + imipramine</v>
      </c>
      <c r="D4137" s="5" t="str">
        <f>VLOOKUP(B4137,'WinBUGS output'!A:C,3,FALSE)</f>
        <v>Interpersonal psychotherapy (IPT) + any AD</v>
      </c>
      <c r="E4137" s="5" t="str">
        <f>FIXED('WinBUGS output'!N4136,2)</f>
        <v>-1.08</v>
      </c>
      <c r="F4137" s="5" t="str">
        <f>FIXED('WinBUGS output'!M4136,2)</f>
        <v>-2.99</v>
      </c>
      <c r="G4137" s="5" t="str">
        <f>FIXED('WinBUGS output'!O4136,2)</f>
        <v>0.79</v>
      </c>
      <c r="H4137" s="38"/>
      <c r="I4137" s="38"/>
      <c r="J4137" s="38"/>
      <c r="X4137" s="5" t="str">
        <f t="shared" si="140"/>
        <v>CBT group (under 15 sessions) + imipramine</v>
      </c>
      <c r="Y4137" s="5" t="str">
        <f t="shared" si="141"/>
        <v>Interpersonal psychotherapy (IPT) + any AD</v>
      </c>
      <c r="Z4137" s="5" t="str">
        <f>FIXED(EXP('WinBUGS output'!N4136),2)</f>
        <v>0.34</v>
      </c>
      <c r="AA4137" s="5" t="str">
        <f>FIXED(EXP('WinBUGS output'!M4136),2)</f>
        <v>0.05</v>
      </c>
      <c r="AB4137" s="5" t="str">
        <f>FIXED(EXP('WinBUGS output'!O4136),2)</f>
        <v>2.21</v>
      </c>
    </row>
    <row r="4138" spans="1:28" x14ac:dyDescent="0.25">
      <c r="A4138" s="15">
        <v>82</v>
      </c>
      <c r="B4138" s="15">
        <v>86</v>
      </c>
      <c r="C4138" s="5" t="str">
        <f>VLOOKUP(A4138,'WinBUGS output'!A:C,3,FALSE)</f>
        <v>CBT group (under 15 sessions) + imipramine</v>
      </c>
      <c r="D4138" s="5" t="str">
        <f>VLOOKUP(B4138,'WinBUGS output'!A:C,3,FALSE)</f>
        <v>Interpersonal psychotherapy (IPT) + imipramine</v>
      </c>
      <c r="E4138" s="5" t="str">
        <f>FIXED('WinBUGS output'!N4137,2)</f>
        <v>-1.19</v>
      </c>
      <c r="F4138" s="5" t="str">
        <f>FIXED('WinBUGS output'!M4137,2)</f>
        <v>-3.19</v>
      </c>
      <c r="G4138" s="5" t="str">
        <f>FIXED('WinBUGS output'!O4137,2)</f>
        <v>0.77</v>
      </c>
      <c r="H4138" s="38"/>
      <c r="I4138" s="38"/>
      <c r="J4138" s="38"/>
      <c r="X4138" s="5" t="str">
        <f t="shared" si="140"/>
        <v>CBT group (under 15 sessions) + imipramine</v>
      </c>
      <c r="Y4138" s="5" t="str">
        <f t="shared" si="141"/>
        <v>Interpersonal psychotherapy (IPT) + imipramine</v>
      </c>
      <c r="Z4138" s="5" t="str">
        <f>FIXED(EXP('WinBUGS output'!N4137),2)</f>
        <v>0.31</v>
      </c>
      <c r="AA4138" s="5" t="str">
        <f>FIXED(EXP('WinBUGS output'!M4137),2)</f>
        <v>0.04</v>
      </c>
      <c r="AB4138" s="5" t="str">
        <f>FIXED(EXP('WinBUGS output'!O4137),2)</f>
        <v>2.15</v>
      </c>
    </row>
    <row r="4139" spans="1:28" x14ac:dyDescent="0.25">
      <c r="A4139" s="15">
        <v>82</v>
      </c>
      <c r="B4139" s="15">
        <v>87</v>
      </c>
      <c r="C4139" s="5" t="str">
        <f>VLOOKUP(A4139,'WinBUGS output'!A:C,3,FALSE)</f>
        <v>CBT group (under 15 sessions) + imipramine</v>
      </c>
      <c r="D4139" s="5" t="str">
        <f>VLOOKUP(B4139,'WinBUGS output'!A:C,3,FALSE)</f>
        <v>Short-term psychodynamic psychotherapy individual + Any AD</v>
      </c>
      <c r="E4139" s="5" t="str">
        <f>FIXED('WinBUGS output'!N4138,2)</f>
        <v>-0.43</v>
      </c>
      <c r="F4139" s="5" t="str">
        <f>FIXED('WinBUGS output'!M4138,2)</f>
        <v>-2.07</v>
      </c>
      <c r="G4139" s="5" t="str">
        <f>FIXED('WinBUGS output'!O4138,2)</f>
        <v>1.19</v>
      </c>
      <c r="H4139" s="38"/>
      <c r="I4139" s="38"/>
      <c r="J4139" s="38"/>
      <c r="X4139" s="5" t="str">
        <f t="shared" si="140"/>
        <v>CBT group (under 15 sessions) + imipramine</v>
      </c>
      <c r="Y4139" s="5" t="str">
        <f t="shared" si="141"/>
        <v>Short-term psychodynamic psychotherapy individual + Any AD</v>
      </c>
      <c r="Z4139" s="5" t="str">
        <f>FIXED(EXP('WinBUGS output'!N4138),2)</f>
        <v>0.65</v>
      </c>
      <c r="AA4139" s="5" t="str">
        <f>FIXED(EXP('WinBUGS output'!M4138),2)</f>
        <v>0.13</v>
      </c>
      <c r="AB4139" s="5" t="str">
        <f>FIXED(EXP('WinBUGS output'!O4138),2)</f>
        <v>3.29</v>
      </c>
    </row>
    <row r="4140" spans="1:28" x14ac:dyDescent="0.25">
      <c r="A4140" s="15">
        <v>82</v>
      </c>
      <c r="B4140" s="15">
        <v>88</v>
      </c>
      <c r="C4140" s="5" t="str">
        <f>VLOOKUP(A4140,'WinBUGS output'!A:C,3,FALSE)</f>
        <v>CBT group (under 15 sessions) + imipramine</v>
      </c>
      <c r="D4140" s="5" t="str">
        <f>VLOOKUP(B4140,'WinBUGS output'!A:C,3,FALSE)</f>
        <v>Short-term psychodynamic psychotherapy individual + any SSRI</v>
      </c>
      <c r="E4140" s="5" t="str">
        <f>FIXED('WinBUGS output'!N4139,2)</f>
        <v>-0.45</v>
      </c>
      <c r="F4140" s="5" t="str">
        <f>FIXED('WinBUGS output'!M4139,2)</f>
        <v>-2.22</v>
      </c>
      <c r="G4140" s="5" t="str">
        <f>FIXED('WinBUGS output'!O4139,2)</f>
        <v>1.32</v>
      </c>
      <c r="H4140" s="38"/>
      <c r="I4140" s="38"/>
      <c r="J4140" s="38"/>
      <c r="X4140" s="5" t="str">
        <f t="shared" si="140"/>
        <v>CBT group (under 15 sessions) + imipramine</v>
      </c>
      <c r="Y4140" s="5" t="str">
        <f t="shared" si="141"/>
        <v>Short-term psychodynamic psychotherapy individual + any SSRI</v>
      </c>
      <c r="Z4140" s="5" t="str">
        <f>FIXED(EXP('WinBUGS output'!N4139),2)</f>
        <v>0.64</v>
      </c>
      <c r="AA4140" s="5" t="str">
        <f>FIXED(EXP('WinBUGS output'!M4139),2)</f>
        <v>0.11</v>
      </c>
      <c r="AB4140" s="5" t="str">
        <f>FIXED(EXP('WinBUGS output'!O4139),2)</f>
        <v>3.74</v>
      </c>
    </row>
    <row r="4141" spans="1:28" x14ac:dyDescent="0.25">
      <c r="A4141" s="15">
        <v>82</v>
      </c>
      <c r="B4141" s="15">
        <v>89</v>
      </c>
      <c r="C4141" s="5" t="str">
        <f>VLOOKUP(A4141,'WinBUGS output'!A:C,3,FALSE)</f>
        <v>CBT group (under 15 sessions) + imipramine</v>
      </c>
      <c r="D4141" s="5" t="str">
        <f>VLOOKUP(B4141,'WinBUGS output'!A:C,3,FALSE)</f>
        <v>CBT individual (over 15 sessions) + Pill placebo</v>
      </c>
      <c r="E4141" s="5" t="str">
        <f>FIXED('WinBUGS output'!N4140,2)</f>
        <v>-2.03</v>
      </c>
      <c r="F4141" s="5" t="str">
        <f>FIXED('WinBUGS output'!M4140,2)</f>
        <v>-3.98</v>
      </c>
      <c r="G4141" s="5" t="str">
        <f>FIXED('WinBUGS output'!O4140,2)</f>
        <v>-0.13</v>
      </c>
      <c r="H4141" s="38"/>
      <c r="I4141" s="38"/>
      <c r="J4141" s="38"/>
      <c r="X4141" s="5" t="str">
        <f t="shared" si="140"/>
        <v>CBT group (under 15 sessions) + imipramine</v>
      </c>
      <c r="Y4141" s="5" t="str">
        <f t="shared" si="141"/>
        <v>CBT individual (over 15 sessions) + Pill placebo</v>
      </c>
      <c r="Z4141" s="5" t="str">
        <f>FIXED(EXP('WinBUGS output'!N4140),2)</f>
        <v>0.13</v>
      </c>
      <c r="AA4141" s="5" t="str">
        <f>FIXED(EXP('WinBUGS output'!M4140),2)</f>
        <v>0.02</v>
      </c>
      <c r="AB4141" s="5" t="str">
        <f>FIXED(EXP('WinBUGS output'!O4140),2)</f>
        <v>0.88</v>
      </c>
    </row>
    <row r="4142" spans="1:28" x14ac:dyDescent="0.25">
      <c r="A4142" s="15">
        <v>82</v>
      </c>
      <c r="B4142" s="15">
        <v>90</v>
      </c>
      <c r="C4142" s="5" t="str">
        <f>VLOOKUP(A4142,'WinBUGS output'!A:C,3,FALSE)</f>
        <v>CBT group (under 15 sessions) + imipramine</v>
      </c>
      <c r="D4142" s="5" t="str">
        <f>VLOOKUP(B4142,'WinBUGS output'!A:C,3,FALSE)</f>
        <v xml:space="preserve">Interpersonal psychotherapy (IPT) + Pill placebo </v>
      </c>
      <c r="E4142" s="5" t="str">
        <f>FIXED('WinBUGS output'!N4141,2)</f>
        <v>-1.85</v>
      </c>
      <c r="F4142" s="5" t="str">
        <f>FIXED('WinBUGS output'!M4141,2)</f>
        <v>-3.71</v>
      </c>
      <c r="G4142" s="5" t="str">
        <f>FIXED('WinBUGS output'!O4141,2)</f>
        <v>-0.01</v>
      </c>
      <c r="H4142" s="38"/>
      <c r="I4142" s="38"/>
      <c r="J4142" s="38"/>
      <c r="X4142" s="5" t="str">
        <f t="shared" si="140"/>
        <v>CBT group (under 15 sessions) + imipramine</v>
      </c>
      <c r="Y4142" s="5" t="str">
        <f t="shared" si="141"/>
        <v xml:space="preserve">Interpersonal psychotherapy (IPT) + Pill placebo </v>
      </c>
      <c r="Z4142" s="5" t="str">
        <f>FIXED(EXP('WinBUGS output'!N4141),2)</f>
        <v>0.16</v>
      </c>
      <c r="AA4142" s="5" t="str">
        <f>FIXED(EXP('WinBUGS output'!M4141),2)</f>
        <v>0.02</v>
      </c>
      <c r="AB4142" s="5" t="str">
        <f>FIXED(EXP('WinBUGS output'!O4141),2)</f>
        <v>0.99</v>
      </c>
    </row>
    <row r="4143" spans="1:28" x14ac:dyDescent="0.25">
      <c r="A4143" s="15">
        <v>82</v>
      </c>
      <c r="B4143" s="15">
        <v>91</v>
      </c>
      <c r="C4143" s="5" t="str">
        <f>VLOOKUP(A4143,'WinBUGS output'!A:C,3,FALSE)</f>
        <v>CBT group (under 15 sessions) + imipramine</v>
      </c>
      <c r="D4143" s="5" t="str">
        <f>VLOOKUP(B4143,'WinBUGS output'!A:C,3,FALSE)</f>
        <v>Exercise + CBT individual (under 15 sessions)</v>
      </c>
      <c r="E4143" s="5" t="str">
        <f>FIXED('WinBUGS output'!N4142,2)</f>
        <v>-1.28</v>
      </c>
      <c r="F4143" s="5" t="str">
        <f>FIXED('WinBUGS output'!M4142,2)</f>
        <v>-3.07</v>
      </c>
      <c r="G4143" s="5" t="str">
        <f>FIXED('WinBUGS output'!O4142,2)</f>
        <v>0.46</v>
      </c>
      <c r="H4143" s="38"/>
      <c r="I4143" s="38"/>
      <c r="J4143" s="38"/>
      <c r="X4143" s="5" t="str">
        <f t="shared" si="140"/>
        <v>CBT group (under 15 sessions) + imipramine</v>
      </c>
      <c r="Y4143" s="5" t="str">
        <f t="shared" si="141"/>
        <v>Exercise + CBT individual (under 15 sessions)</v>
      </c>
      <c r="Z4143" s="5" t="str">
        <f>FIXED(EXP('WinBUGS output'!N4142),2)</f>
        <v>0.28</v>
      </c>
      <c r="AA4143" s="5" t="str">
        <f>FIXED(EXP('WinBUGS output'!M4142),2)</f>
        <v>0.05</v>
      </c>
      <c r="AB4143" s="5" t="str">
        <f>FIXED(EXP('WinBUGS output'!O4142),2)</f>
        <v>1.58</v>
      </c>
    </row>
    <row r="4144" spans="1:28" x14ac:dyDescent="0.25">
      <c r="A4144" s="15">
        <v>82</v>
      </c>
      <c r="B4144" s="15">
        <v>92</v>
      </c>
      <c r="C4144" s="5" t="str">
        <f>VLOOKUP(A4144,'WinBUGS output'!A:C,3,FALSE)</f>
        <v>CBT group (under 15 sessions) + imipramine</v>
      </c>
      <c r="D4144" s="5" t="str">
        <f>VLOOKUP(B4144,'WinBUGS output'!A:C,3,FALSE)</f>
        <v>Exercise + Sertraline</v>
      </c>
      <c r="E4144" s="5" t="str">
        <f>FIXED('WinBUGS output'!N4143,2)</f>
        <v>-1.16</v>
      </c>
      <c r="F4144" s="5" t="str">
        <f>FIXED('WinBUGS output'!M4143,2)</f>
        <v>-2.78</v>
      </c>
      <c r="G4144" s="5" t="str">
        <f>FIXED('WinBUGS output'!O4143,2)</f>
        <v>0.46</v>
      </c>
      <c r="H4144" s="38"/>
      <c r="I4144" s="38"/>
      <c r="J4144" s="38"/>
      <c r="X4144" s="5" t="str">
        <f t="shared" si="140"/>
        <v>CBT group (under 15 sessions) + imipramine</v>
      </c>
      <c r="Y4144" s="5" t="str">
        <f t="shared" si="141"/>
        <v>Exercise + Sertraline</v>
      </c>
      <c r="Z4144" s="5" t="str">
        <f>FIXED(EXP('WinBUGS output'!N4143),2)</f>
        <v>0.32</v>
      </c>
      <c r="AA4144" s="5" t="str">
        <f>FIXED(EXP('WinBUGS output'!M4143),2)</f>
        <v>0.06</v>
      </c>
      <c r="AB4144" s="5" t="str">
        <f>FIXED(EXP('WinBUGS output'!O4143),2)</f>
        <v>1.58</v>
      </c>
    </row>
    <row r="4145" spans="1:28" x14ac:dyDescent="0.25">
      <c r="A4145" s="15">
        <v>83</v>
      </c>
      <c r="B4145" s="15">
        <v>84</v>
      </c>
      <c r="C4145" s="5" t="str">
        <f>VLOOKUP(A4145,'WinBUGS output'!A:C,3,FALSE)</f>
        <v>Problem solving individual + any SSRI</v>
      </c>
      <c r="D4145" s="5" t="str">
        <f>VLOOKUP(B4145,'WinBUGS output'!A:C,3,FALSE)</f>
        <v>Supportive psychotherapy + any SSRI</v>
      </c>
      <c r="E4145" s="5" t="str">
        <f>FIXED('WinBUGS output'!N4144,2)</f>
        <v>0.74</v>
      </c>
      <c r="F4145" s="5" t="str">
        <f>FIXED('WinBUGS output'!M4144,2)</f>
        <v>-1.55</v>
      </c>
      <c r="G4145" s="5" t="str">
        <f>FIXED('WinBUGS output'!O4144,2)</f>
        <v>3.02</v>
      </c>
      <c r="H4145" s="38"/>
      <c r="I4145" s="38"/>
      <c r="J4145" s="38"/>
      <c r="X4145" s="5" t="str">
        <f t="shared" si="140"/>
        <v>Problem solving individual + any SSRI</v>
      </c>
      <c r="Y4145" s="5" t="str">
        <f t="shared" si="141"/>
        <v>Supportive psychotherapy + any SSRI</v>
      </c>
      <c r="Z4145" s="5" t="str">
        <f>FIXED(EXP('WinBUGS output'!N4144),2)</f>
        <v>2.10</v>
      </c>
      <c r="AA4145" s="5" t="str">
        <f>FIXED(EXP('WinBUGS output'!M4144),2)</f>
        <v>0.21</v>
      </c>
      <c r="AB4145" s="5" t="str">
        <f>FIXED(EXP('WinBUGS output'!O4144),2)</f>
        <v>20.45</v>
      </c>
    </row>
    <row r="4146" spans="1:28" x14ac:dyDescent="0.25">
      <c r="A4146" s="15">
        <v>83</v>
      </c>
      <c r="B4146" s="15">
        <v>85</v>
      </c>
      <c r="C4146" s="5" t="str">
        <f>VLOOKUP(A4146,'WinBUGS output'!A:C,3,FALSE)</f>
        <v>Problem solving individual + any SSRI</v>
      </c>
      <c r="D4146" s="5" t="str">
        <f>VLOOKUP(B4146,'WinBUGS output'!A:C,3,FALSE)</f>
        <v>Interpersonal psychotherapy (IPT) + any AD</v>
      </c>
      <c r="E4146" s="5" t="str">
        <f>FIXED('WinBUGS output'!N4145,2)</f>
        <v>0.59</v>
      </c>
      <c r="F4146" s="5" t="str">
        <f>FIXED('WinBUGS output'!M4145,2)</f>
        <v>-1.20</v>
      </c>
      <c r="G4146" s="5" t="str">
        <f>FIXED('WinBUGS output'!O4145,2)</f>
        <v>2.40</v>
      </c>
      <c r="H4146" s="38"/>
      <c r="I4146" s="38"/>
      <c r="J4146" s="38"/>
      <c r="X4146" s="5" t="str">
        <f t="shared" si="140"/>
        <v>Problem solving individual + any SSRI</v>
      </c>
      <c r="Y4146" s="5" t="str">
        <f t="shared" si="141"/>
        <v>Interpersonal psychotherapy (IPT) + any AD</v>
      </c>
      <c r="Z4146" s="5" t="str">
        <f>FIXED(EXP('WinBUGS output'!N4145),2)</f>
        <v>1.81</v>
      </c>
      <c r="AA4146" s="5" t="str">
        <f>FIXED(EXP('WinBUGS output'!M4145),2)</f>
        <v>0.30</v>
      </c>
      <c r="AB4146" s="5" t="str">
        <f>FIXED(EXP('WinBUGS output'!O4145),2)</f>
        <v>11.05</v>
      </c>
    </row>
    <row r="4147" spans="1:28" x14ac:dyDescent="0.25">
      <c r="A4147" s="15">
        <v>83</v>
      </c>
      <c r="B4147" s="15">
        <v>86</v>
      </c>
      <c r="C4147" s="5" t="str">
        <f>VLOOKUP(A4147,'WinBUGS output'!A:C,3,FALSE)</f>
        <v>Problem solving individual + any SSRI</v>
      </c>
      <c r="D4147" s="5" t="str">
        <f>VLOOKUP(B4147,'WinBUGS output'!A:C,3,FALSE)</f>
        <v>Interpersonal psychotherapy (IPT) + imipramine</v>
      </c>
      <c r="E4147" s="5" t="str">
        <f>FIXED('WinBUGS output'!N4146,2)</f>
        <v>0.48</v>
      </c>
      <c r="F4147" s="5" t="str">
        <f>FIXED('WinBUGS output'!M4146,2)</f>
        <v>-1.41</v>
      </c>
      <c r="G4147" s="5" t="str">
        <f>FIXED('WinBUGS output'!O4146,2)</f>
        <v>2.39</v>
      </c>
      <c r="H4147" s="38"/>
      <c r="I4147" s="38"/>
      <c r="J4147" s="38"/>
      <c r="X4147" s="5" t="str">
        <f t="shared" si="140"/>
        <v>Problem solving individual + any SSRI</v>
      </c>
      <c r="Y4147" s="5" t="str">
        <f t="shared" si="141"/>
        <v>Interpersonal psychotherapy (IPT) + imipramine</v>
      </c>
      <c r="Z4147" s="5" t="str">
        <f>FIXED(EXP('WinBUGS output'!N4146),2)</f>
        <v>1.62</v>
      </c>
      <c r="AA4147" s="5" t="str">
        <f>FIXED(EXP('WinBUGS output'!M4146),2)</f>
        <v>0.24</v>
      </c>
      <c r="AB4147" s="5" t="str">
        <f>FIXED(EXP('WinBUGS output'!O4146),2)</f>
        <v>10.92</v>
      </c>
    </row>
    <row r="4148" spans="1:28" x14ac:dyDescent="0.25">
      <c r="A4148" s="15">
        <v>83</v>
      </c>
      <c r="B4148" s="15">
        <v>87</v>
      </c>
      <c r="C4148" s="5" t="str">
        <f>VLOOKUP(A4148,'WinBUGS output'!A:C,3,FALSE)</f>
        <v>Problem solving individual + any SSRI</v>
      </c>
      <c r="D4148" s="5" t="str">
        <f>VLOOKUP(B4148,'WinBUGS output'!A:C,3,FALSE)</f>
        <v>Short-term psychodynamic psychotherapy individual + Any AD</v>
      </c>
      <c r="E4148" s="5" t="str">
        <f>FIXED('WinBUGS output'!N4147,2)</f>
        <v>1.24</v>
      </c>
      <c r="F4148" s="5" t="str">
        <f>FIXED('WinBUGS output'!M4147,2)</f>
        <v>-0.32</v>
      </c>
      <c r="G4148" s="5" t="str">
        <f>FIXED('WinBUGS output'!O4147,2)</f>
        <v>2.86</v>
      </c>
      <c r="H4148" s="38"/>
      <c r="I4148" s="38"/>
      <c r="J4148" s="38"/>
      <c r="X4148" s="5" t="str">
        <f t="shared" si="140"/>
        <v>Problem solving individual + any SSRI</v>
      </c>
      <c r="Y4148" s="5" t="str">
        <f t="shared" si="141"/>
        <v>Short-term psychodynamic psychotherapy individual + Any AD</v>
      </c>
      <c r="Z4148" s="5" t="str">
        <f>FIXED(EXP('WinBUGS output'!N4147),2)</f>
        <v>3.45</v>
      </c>
      <c r="AA4148" s="5" t="str">
        <f>FIXED(EXP('WinBUGS output'!M4147),2)</f>
        <v>0.72</v>
      </c>
      <c r="AB4148" s="5" t="str">
        <f>FIXED(EXP('WinBUGS output'!O4147),2)</f>
        <v>17.44</v>
      </c>
    </row>
    <row r="4149" spans="1:28" x14ac:dyDescent="0.25">
      <c r="A4149" s="15">
        <v>83</v>
      </c>
      <c r="B4149" s="15">
        <v>88</v>
      </c>
      <c r="C4149" s="5" t="str">
        <f>VLOOKUP(A4149,'WinBUGS output'!A:C,3,FALSE)</f>
        <v>Problem solving individual + any SSRI</v>
      </c>
      <c r="D4149" s="5" t="str">
        <f>VLOOKUP(B4149,'WinBUGS output'!A:C,3,FALSE)</f>
        <v>Short-term psychodynamic psychotherapy individual + any SSRI</v>
      </c>
      <c r="E4149" s="5" t="str">
        <f>FIXED('WinBUGS output'!N4148,2)</f>
        <v>1.22</v>
      </c>
      <c r="F4149" s="5" t="str">
        <f>FIXED('WinBUGS output'!M4148,2)</f>
        <v>-0.46</v>
      </c>
      <c r="G4149" s="5" t="str">
        <f>FIXED('WinBUGS output'!O4148,2)</f>
        <v>2.97</v>
      </c>
      <c r="H4149" s="38"/>
      <c r="I4149" s="38"/>
      <c r="J4149" s="38"/>
      <c r="X4149" s="5" t="str">
        <f t="shared" si="140"/>
        <v>Problem solving individual + any SSRI</v>
      </c>
      <c r="Y4149" s="5" t="str">
        <f t="shared" si="141"/>
        <v>Short-term psychodynamic psychotherapy individual + any SSRI</v>
      </c>
      <c r="Z4149" s="5" t="str">
        <f>FIXED(EXP('WinBUGS output'!N4148),2)</f>
        <v>3.39</v>
      </c>
      <c r="AA4149" s="5" t="str">
        <f>FIXED(EXP('WinBUGS output'!M4148),2)</f>
        <v>0.63</v>
      </c>
      <c r="AB4149" s="5" t="str">
        <f>FIXED(EXP('WinBUGS output'!O4148),2)</f>
        <v>19.43</v>
      </c>
    </row>
    <row r="4150" spans="1:28" x14ac:dyDescent="0.25">
      <c r="A4150" s="15">
        <v>83</v>
      </c>
      <c r="B4150" s="15">
        <v>89</v>
      </c>
      <c r="C4150" s="5" t="str">
        <f>VLOOKUP(A4150,'WinBUGS output'!A:C,3,FALSE)</f>
        <v>Problem solving individual + any SSRI</v>
      </c>
      <c r="D4150" s="5" t="str">
        <f>VLOOKUP(B4150,'WinBUGS output'!A:C,3,FALSE)</f>
        <v>CBT individual (over 15 sessions) + Pill placebo</v>
      </c>
      <c r="E4150" s="5" t="str">
        <f>FIXED('WinBUGS output'!N4149,2)</f>
        <v>-0.35</v>
      </c>
      <c r="F4150" s="5" t="str">
        <f>FIXED('WinBUGS output'!M4149,2)</f>
        <v>-2.21</v>
      </c>
      <c r="G4150" s="5" t="str">
        <f>FIXED('WinBUGS output'!O4149,2)</f>
        <v>1.47</v>
      </c>
      <c r="H4150" s="38"/>
      <c r="I4150" s="38"/>
      <c r="J4150" s="38"/>
      <c r="X4150" s="5" t="str">
        <f t="shared" si="140"/>
        <v>Problem solving individual + any SSRI</v>
      </c>
      <c r="Y4150" s="5" t="str">
        <f t="shared" si="141"/>
        <v>CBT individual (over 15 sessions) + Pill placebo</v>
      </c>
      <c r="Z4150" s="5" t="str">
        <f>FIXED(EXP('WinBUGS output'!N4149),2)</f>
        <v>0.70</v>
      </c>
      <c r="AA4150" s="5" t="str">
        <f>FIXED(EXP('WinBUGS output'!M4149),2)</f>
        <v>0.11</v>
      </c>
      <c r="AB4150" s="5" t="str">
        <f>FIXED(EXP('WinBUGS output'!O4149),2)</f>
        <v>4.34</v>
      </c>
    </row>
    <row r="4151" spans="1:28" x14ac:dyDescent="0.25">
      <c r="A4151" s="15">
        <v>83</v>
      </c>
      <c r="B4151" s="15">
        <v>90</v>
      </c>
      <c r="C4151" s="5" t="str">
        <f>VLOOKUP(A4151,'WinBUGS output'!A:C,3,FALSE)</f>
        <v>Problem solving individual + any SSRI</v>
      </c>
      <c r="D4151" s="5" t="str">
        <f>VLOOKUP(B4151,'WinBUGS output'!A:C,3,FALSE)</f>
        <v xml:space="preserve">Interpersonal psychotherapy (IPT) + Pill placebo </v>
      </c>
      <c r="E4151" s="5" t="str">
        <f>FIXED('WinBUGS output'!N4150,2)</f>
        <v>-0.18</v>
      </c>
      <c r="F4151" s="5" t="str">
        <f>FIXED('WinBUGS output'!M4150,2)</f>
        <v>-1.94</v>
      </c>
      <c r="G4151" s="5" t="str">
        <f>FIXED('WinBUGS output'!O4150,2)</f>
        <v>1.58</v>
      </c>
      <c r="H4151" s="38"/>
      <c r="I4151" s="38"/>
      <c r="J4151" s="38"/>
      <c r="X4151" s="5" t="str">
        <f t="shared" si="140"/>
        <v>Problem solving individual + any SSRI</v>
      </c>
      <c r="Y4151" s="5" t="str">
        <f t="shared" si="141"/>
        <v xml:space="preserve">Interpersonal psychotherapy (IPT) + Pill placebo </v>
      </c>
      <c r="Z4151" s="5" t="str">
        <f>FIXED(EXP('WinBUGS output'!N4150),2)</f>
        <v>0.83</v>
      </c>
      <c r="AA4151" s="5" t="str">
        <f>FIXED(EXP('WinBUGS output'!M4150),2)</f>
        <v>0.14</v>
      </c>
      <c r="AB4151" s="5" t="str">
        <f>FIXED(EXP('WinBUGS output'!O4150),2)</f>
        <v>4.87</v>
      </c>
    </row>
    <row r="4152" spans="1:28" x14ac:dyDescent="0.25">
      <c r="A4152" s="15">
        <v>83</v>
      </c>
      <c r="B4152" s="15">
        <v>91</v>
      </c>
      <c r="C4152" s="5" t="str">
        <f>VLOOKUP(A4152,'WinBUGS output'!A:C,3,FALSE)</f>
        <v>Problem solving individual + any SSRI</v>
      </c>
      <c r="D4152" s="5" t="str">
        <f>VLOOKUP(B4152,'WinBUGS output'!A:C,3,FALSE)</f>
        <v>Exercise + CBT individual (under 15 sessions)</v>
      </c>
      <c r="E4152" s="5" t="str">
        <f>FIXED('WinBUGS output'!N4151,2)</f>
        <v>0.39</v>
      </c>
      <c r="F4152" s="5" t="str">
        <f>FIXED('WinBUGS output'!M4151,2)</f>
        <v>-1.26</v>
      </c>
      <c r="G4152" s="5" t="str">
        <f>FIXED('WinBUGS output'!O4151,2)</f>
        <v>2.07</v>
      </c>
      <c r="H4152" s="38"/>
      <c r="I4152" s="38"/>
      <c r="J4152" s="38"/>
      <c r="X4152" s="5" t="str">
        <f t="shared" si="140"/>
        <v>Problem solving individual + any SSRI</v>
      </c>
      <c r="Y4152" s="5" t="str">
        <f t="shared" si="141"/>
        <v>Exercise + CBT individual (under 15 sessions)</v>
      </c>
      <c r="Z4152" s="5" t="str">
        <f>FIXED(EXP('WinBUGS output'!N4151),2)</f>
        <v>1.48</v>
      </c>
      <c r="AA4152" s="5" t="str">
        <f>FIXED(EXP('WinBUGS output'!M4151),2)</f>
        <v>0.28</v>
      </c>
      <c r="AB4152" s="5" t="str">
        <f>FIXED(EXP('WinBUGS output'!O4151),2)</f>
        <v>7.90</v>
      </c>
    </row>
    <row r="4153" spans="1:28" x14ac:dyDescent="0.25">
      <c r="A4153" s="15">
        <v>83</v>
      </c>
      <c r="B4153" s="15">
        <v>92</v>
      </c>
      <c r="C4153" s="5" t="str">
        <f>VLOOKUP(A4153,'WinBUGS output'!A:C,3,FALSE)</f>
        <v>Problem solving individual + any SSRI</v>
      </c>
      <c r="D4153" s="5" t="str">
        <f>VLOOKUP(B4153,'WinBUGS output'!A:C,3,FALSE)</f>
        <v>Exercise + Sertraline</v>
      </c>
      <c r="E4153" s="5" t="str">
        <f>FIXED('WinBUGS output'!N4152,2)</f>
        <v>0.51</v>
      </c>
      <c r="F4153" s="5" t="str">
        <f>FIXED('WinBUGS output'!M4152,2)</f>
        <v>-0.98</v>
      </c>
      <c r="G4153" s="5" t="str">
        <f>FIXED('WinBUGS output'!O4152,2)</f>
        <v>2.07</v>
      </c>
      <c r="H4153" s="38"/>
      <c r="I4153" s="38"/>
      <c r="J4153" s="38"/>
      <c r="X4153" s="5" t="str">
        <f t="shared" si="140"/>
        <v>Problem solving individual + any SSRI</v>
      </c>
      <c r="Y4153" s="5" t="str">
        <f t="shared" si="141"/>
        <v>Exercise + Sertraline</v>
      </c>
      <c r="Z4153" s="5" t="str">
        <f>FIXED(EXP('WinBUGS output'!N4152),2)</f>
        <v>1.66</v>
      </c>
      <c r="AA4153" s="5" t="str">
        <f>FIXED(EXP('WinBUGS output'!M4152),2)</f>
        <v>0.37</v>
      </c>
      <c r="AB4153" s="5" t="str">
        <f>FIXED(EXP('WinBUGS output'!O4152),2)</f>
        <v>7.93</v>
      </c>
    </row>
    <row r="4154" spans="1:28" x14ac:dyDescent="0.25">
      <c r="A4154" s="15">
        <v>84</v>
      </c>
      <c r="B4154" s="15">
        <v>85</v>
      </c>
      <c r="C4154" s="5" t="str">
        <f>VLOOKUP(A4154,'WinBUGS output'!A:C,3,FALSE)</f>
        <v>Supportive psychotherapy + any SSRI</v>
      </c>
      <c r="D4154" s="5" t="str">
        <f>VLOOKUP(B4154,'WinBUGS output'!A:C,3,FALSE)</f>
        <v>Interpersonal psychotherapy (IPT) + any AD</v>
      </c>
      <c r="E4154" s="5" t="str">
        <f>FIXED('WinBUGS output'!N4153,2)</f>
        <v>-0.14</v>
      </c>
      <c r="F4154" s="5" t="str">
        <f>FIXED('WinBUGS output'!M4153,2)</f>
        <v>-2.31</v>
      </c>
      <c r="G4154" s="5" t="str">
        <f>FIXED('WinBUGS output'!O4153,2)</f>
        <v>2.04</v>
      </c>
      <c r="H4154" s="38"/>
      <c r="I4154" s="38"/>
      <c r="J4154" s="38"/>
      <c r="X4154" s="5" t="str">
        <f t="shared" si="140"/>
        <v>Supportive psychotherapy + any SSRI</v>
      </c>
      <c r="Y4154" s="5" t="str">
        <f t="shared" si="141"/>
        <v>Interpersonal psychotherapy (IPT) + any AD</v>
      </c>
      <c r="Z4154" s="5" t="str">
        <f>FIXED(EXP('WinBUGS output'!N4153),2)</f>
        <v>0.87</v>
      </c>
      <c r="AA4154" s="5" t="str">
        <f>FIXED(EXP('WinBUGS output'!M4153),2)</f>
        <v>0.10</v>
      </c>
      <c r="AB4154" s="5" t="str">
        <f>FIXED(EXP('WinBUGS output'!O4153),2)</f>
        <v>7.71</v>
      </c>
    </row>
    <row r="4155" spans="1:28" x14ac:dyDescent="0.25">
      <c r="A4155" s="15">
        <v>84</v>
      </c>
      <c r="B4155" s="15">
        <v>86</v>
      </c>
      <c r="C4155" s="5" t="str">
        <f>VLOOKUP(A4155,'WinBUGS output'!A:C,3,FALSE)</f>
        <v>Supportive psychotherapy + any SSRI</v>
      </c>
      <c r="D4155" s="5" t="str">
        <f>VLOOKUP(B4155,'WinBUGS output'!A:C,3,FALSE)</f>
        <v>Interpersonal psychotherapy (IPT) + imipramine</v>
      </c>
      <c r="E4155" s="5" t="str">
        <f>FIXED('WinBUGS output'!N4154,2)</f>
        <v>-0.25</v>
      </c>
      <c r="F4155" s="5" t="str">
        <f>FIXED('WinBUGS output'!M4154,2)</f>
        <v>-2.52</v>
      </c>
      <c r="G4155" s="5" t="str">
        <f>FIXED('WinBUGS output'!O4154,2)</f>
        <v>2.00</v>
      </c>
      <c r="H4155" s="38"/>
      <c r="I4155" s="38"/>
      <c r="J4155" s="38"/>
      <c r="X4155" s="5" t="str">
        <f t="shared" si="140"/>
        <v>Supportive psychotherapy + any SSRI</v>
      </c>
      <c r="Y4155" s="5" t="str">
        <f t="shared" si="141"/>
        <v>Interpersonal psychotherapy (IPT) + imipramine</v>
      </c>
      <c r="Z4155" s="5" t="str">
        <f>FIXED(EXP('WinBUGS output'!N4154),2)</f>
        <v>0.78</v>
      </c>
      <c r="AA4155" s="5" t="str">
        <f>FIXED(EXP('WinBUGS output'!M4154),2)</f>
        <v>0.08</v>
      </c>
      <c r="AB4155" s="5" t="str">
        <f>FIXED(EXP('WinBUGS output'!O4154),2)</f>
        <v>7.40</v>
      </c>
    </row>
    <row r="4156" spans="1:28" x14ac:dyDescent="0.25">
      <c r="A4156" s="15">
        <v>84</v>
      </c>
      <c r="B4156" s="15">
        <v>87</v>
      </c>
      <c r="C4156" s="5" t="str">
        <f>VLOOKUP(A4156,'WinBUGS output'!A:C,3,FALSE)</f>
        <v>Supportive psychotherapy + any SSRI</v>
      </c>
      <c r="D4156" s="5" t="str">
        <f>VLOOKUP(B4156,'WinBUGS output'!A:C,3,FALSE)</f>
        <v>Short-term psychodynamic psychotherapy individual + Any AD</v>
      </c>
      <c r="E4156" s="5" t="str">
        <f>FIXED('WinBUGS output'!N4155,2)</f>
        <v>0.50</v>
      </c>
      <c r="F4156" s="5" t="str">
        <f>FIXED('WinBUGS output'!M4155,2)</f>
        <v>-1.20</v>
      </c>
      <c r="G4156" s="5" t="str">
        <f>FIXED('WinBUGS output'!O4155,2)</f>
        <v>2.26</v>
      </c>
      <c r="H4156" s="38"/>
      <c r="I4156" s="38"/>
      <c r="J4156" s="38"/>
      <c r="X4156" s="5" t="str">
        <f t="shared" si="140"/>
        <v>Supportive psychotherapy + any SSRI</v>
      </c>
      <c r="Y4156" s="5" t="str">
        <f t="shared" si="141"/>
        <v>Short-term psychodynamic psychotherapy individual + Any AD</v>
      </c>
      <c r="Z4156" s="5" t="str">
        <f>FIXED(EXP('WinBUGS output'!N4155),2)</f>
        <v>1.64</v>
      </c>
      <c r="AA4156" s="5" t="str">
        <f>FIXED(EXP('WinBUGS output'!M4155),2)</f>
        <v>0.30</v>
      </c>
      <c r="AB4156" s="5" t="str">
        <f>FIXED(EXP('WinBUGS output'!O4155),2)</f>
        <v>9.59</v>
      </c>
    </row>
    <row r="4157" spans="1:28" x14ac:dyDescent="0.25">
      <c r="A4157" s="15">
        <v>84</v>
      </c>
      <c r="B4157" s="15">
        <v>88</v>
      </c>
      <c r="C4157" s="5" t="str">
        <f>VLOOKUP(A4157,'WinBUGS output'!A:C,3,FALSE)</f>
        <v>Supportive psychotherapy + any SSRI</v>
      </c>
      <c r="D4157" s="5" t="str">
        <f>VLOOKUP(B4157,'WinBUGS output'!A:C,3,FALSE)</f>
        <v>Short-term psychodynamic psychotherapy individual + any SSRI</v>
      </c>
      <c r="E4157" s="5" t="str">
        <f>FIXED('WinBUGS output'!N4156,2)</f>
        <v>0.48</v>
      </c>
      <c r="F4157" s="5" t="str">
        <f>FIXED('WinBUGS output'!M4156,2)</f>
        <v>-0.99</v>
      </c>
      <c r="G4157" s="5" t="str">
        <f>FIXED('WinBUGS output'!O4156,2)</f>
        <v>2.03</v>
      </c>
      <c r="H4157" s="38" t="s">
        <v>5317</v>
      </c>
      <c r="I4157" s="38" t="s">
        <v>5507</v>
      </c>
      <c r="J4157" s="38" t="s">
        <v>5219</v>
      </c>
      <c r="X4157" s="5" t="str">
        <f t="shared" si="140"/>
        <v>Supportive psychotherapy + any SSRI</v>
      </c>
      <c r="Y4157" s="5" t="str">
        <f t="shared" si="141"/>
        <v>Short-term psychodynamic psychotherapy individual + any SSRI</v>
      </c>
      <c r="Z4157" s="5" t="str">
        <f>FIXED(EXP('WinBUGS output'!N4156),2)</f>
        <v>1.61</v>
      </c>
      <c r="AA4157" s="5" t="str">
        <f>FIXED(EXP('WinBUGS output'!M4156),2)</f>
        <v>0.37</v>
      </c>
      <c r="AB4157" s="5" t="str">
        <f>FIXED(EXP('WinBUGS output'!O4156),2)</f>
        <v>7.58</v>
      </c>
    </row>
    <row r="4158" spans="1:28" x14ac:dyDescent="0.25">
      <c r="A4158" s="15">
        <v>84</v>
      </c>
      <c r="B4158" s="15">
        <v>89</v>
      </c>
      <c r="C4158" s="5" t="str">
        <f>VLOOKUP(A4158,'WinBUGS output'!A:C,3,FALSE)</f>
        <v>Supportive psychotherapy + any SSRI</v>
      </c>
      <c r="D4158" s="5" t="str">
        <f>VLOOKUP(B4158,'WinBUGS output'!A:C,3,FALSE)</f>
        <v>CBT individual (over 15 sessions) + Pill placebo</v>
      </c>
      <c r="E4158" s="5" t="str">
        <f>FIXED('WinBUGS output'!N4157,2)</f>
        <v>-1.09</v>
      </c>
      <c r="F4158" s="5" t="str">
        <f>FIXED('WinBUGS output'!M4157,2)</f>
        <v>-3.32</v>
      </c>
      <c r="G4158" s="5" t="str">
        <f>FIXED('WinBUGS output'!O4157,2)</f>
        <v>1.09</v>
      </c>
      <c r="H4158" s="38"/>
      <c r="I4158" s="38"/>
      <c r="J4158" s="38"/>
      <c r="X4158" s="5" t="str">
        <f t="shared" si="140"/>
        <v>Supportive psychotherapy + any SSRI</v>
      </c>
      <c r="Y4158" s="5" t="str">
        <f t="shared" si="141"/>
        <v>CBT individual (over 15 sessions) + Pill placebo</v>
      </c>
      <c r="Z4158" s="5" t="str">
        <f>FIXED(EXP('WinBUGS output'!N4157),2)</f>
        <v>0.34</v>
      </c>
      <c r="AA4158" s="5" t="str">
        <f>FIXED(EXP('WinBUGS output'!M4157),2)</f>
        <v>0.04</v>
      </c>
      <c r="AB4158" s="5" t="str">
        <f>FIXED(EXP('WinBUGS output'!O4157),2)</f>
        <v>2.97</v>
      </c>
    </row>
    <row r="4159" spans="1:28" x14ac:dyDescent="0.25">
      <c r="A4159" s="15">
        <v>84</v>
      </c>
      <c r="B4159" s="15">
        <v>90</v>
      </c>
      <c r="C4159" s="5" t="str">
        <f>VLOOKUP(A4159,'WinBUGS output'!A:C,3,FALSE)</f>
        <v>Supportive psychotherapy + any SSRI</v>
      </c>
      <c r="D4159" s="5" t="str">
        <f>VLOOKUP(B4159,'WinBUGS output'!A:C,3,FALSE)</f>
        <v xml:space="preserve">Interpersonal psychotherapy (IPT) + Pill placebo </v>
      </c>
      <c r="E4159" s="5" t="str">
        <f>FIXED('WinBUGS output'!N4158,2)</f>
        <v>-0.92</v>
      </c>
      <c r="F4159" s="5" t="str">
        <f>FIXED('WinBUGS output'!M4158,2)</f>
        <v>-3.05</v>
      </c>
      <c r="G4159" s="5" t="str">
        <f>FIXED('WinBUGS output'!O4158,2)</f>
        <v>1.21</v>
      </c>
      <c r="H4159" s="38"/>
      <c r="I4159" s="38"/>
      <c r="J4159" s="38"/>
      <c r="X4159" s="5" t="str">
        <f t="shared" si="140"/>
        <v>Supportive psychotherapy + any SSRI</v>
      </c>
      <c r="Y4159" s="5" t="str">
        <f t="shared" si="141"/>
        <v xml:space="preserve">Interpersonal psychotherapy (IPT) + Pill placebo </v>
      </c>
      <c r="Z4159" s="5" t="str">
        <f>FIXED(EXP('WinBUGS output'!N4158),2)</f>
        <v>0.40</v>
      </c>
      <c r="AA4159" s="5" t="str">
        <f>FIXED(EXP('WinBUGS output'!M4158),2)</f>
        <v>0.05</v>
      </c>
      <c r="AB4159" s="5" t="str">
        <f>FIXED(EXP('WinBUGS output'!O4158),2)</f>
        <v>3.35</v>
      </c>
    </row>
    <row r="4160" spans="1:28" x14ac:dyDescent="0.25">
      <c r="A4160" s="15">
        <v>84</v>
      </c>
      <c r="B4160" s="15">
        <v>91</v>
      </c>
      <c r="C4160" s="5" t="str">
        <f>VLOOKUP(A4160,'WinBUGS output'!A:C,3,FALSE)</f>
        <v>Supportive psychotherapy + any SSRI</v>
      </c>
      <c r="D4160" s="5" t="str">
        <f>VLOOKUP(B4160,'WinBUGS output'!A:C,3,FALSE)</f>
        <v>Exercise + CBT individual (under 15 sessions)</v>
      </c>
      <c r="E4160" s="5" t="str">
        <f>FIXED('WinBUGS output'!N4159,2)</f>
        <v>-0.34</v>
      </c>
      <c r="F4160" s="5" t="str">
        <f>FIXED('WinBUGS output'!M4159,2)</f>
        <v>-2.43</v>
      </c>
      <c r="G4160" s="5" t="str">
        <f>FIXED('WinBUGS output'!O4159,2)</f>
        <v>1.74</v>
      </c>
      <c r="H4160" s="38"/>
      <c r="I4160" s="38"/>
      <c r="J4160" s="38"/>
      <c r="X4160" s="5" t="str">
        <f t="shared" si="140"/>
        <v>Supportive psychotherapy + any SSRI</v>
      </c>
      <c r="Y4160" s="5" t="str">
        <f t="shared" si="141"/>
        <v>Exercise + CBT individual (under 15 sessions)</v>
      </c>
      <c r="Z4160" s="5" t="str">
        <f>FIXED(EXP('WinBUGS output'!N4159),2)</f>
        <v>0.71</v>
      </c>
      <c r="AA4160" s="5" t="str">
        <f>FIXED(EXP('WinBUGS output'!M4159),2)</f>
        <v>0.09</v>
      </c>
      <c r="AB4160" s="5" t="str">
        <f>FIXED(EXP('WinBUGS output'!O4159),2)</f>
        <v>5.69</v>
      </c>
    </row>
    <row r="4161" spans="1:28" x14ac:dyDescent="0.25">
      <c r="A4161" s="15">
        <v>84</v>
      </c>
      <c r="B4161" s="15">
        <v>92</v>
      </c>
      <c r="C4161" s="5" t="str">
        <f>VLOOKUP(A4161,'WinBUGS output'!A:C,3,FALSE)</f>
        <v>Supportive psychotherapy + any SSRI</v>
      </c>
      <c r="D4161" s="5" t="str">
        <f>VLOOKUP(B4161,'WinBUGS output'!A:C,3,FALSE)</f>
        <v>Exercise + Sertraline</v>
      </c>
      <c r="E4161" s="5" t="str">
        <f>FIXED('WinBUGS output'!N4160,2)</f>
        <v>-0.22</v>
      </c>
      <c r="F4161" s="5" t="str">
        <f>FIXED('WinBUGS output'!M4160,2)</f>
        <v>-2.18</v>
      </c>
      <c r="G4161" s="5" t="str">
        <f>FIXED('WinBUGS output'!O4160,2)</f>
        <v>1.77</v>
      </c>
      <c r="H4161" s="38"/>
      <c r="I4161" s="38"/>
      <c r="J4161" s="38"/>
      <c r="X4161" s="5" t="str">
        <f t="shared" si="140"/>
        <v>Supportive psychotherapy + any SSRI</v>
      </c>
      <c r="Y4161" s="5" t="str">
        <f t="shared" si="141"/>
        <v>Exercise + Sertraline</v>
      </c>
      <c r="Z4161" s="5" t="str">
        <f>FIXED(EXP('WinBUGS output'!N4160),2)</f>
        <v>0.80</v>
      </c>
      <c r="AA4161" s="5" t="str">
        <f>FIXED(EXP('WinBUGS output'!M4160),2)</f>
        <v>0.11</v>
      </c>
      <c r="AB4161" s="5" t="str">
        <f>FIXED(EXP('WinBUGS output'!O4160),2)</f>
        <v>5.86</v>
      </c>
    </row>
    <row r="4162" spans="1:28" x14ac:dyDescent="0.25">
      <c r="A4162" s="15">
        <v>85</v>
      </c>
      <c r="B4162" s="15">
        <v>86</v>
      </c>
      <c r="C4162" s="5" t="str">
        <f>VLOOKUP(A4162,'WinBUGS output'!A:C,3,FALSE)</f>
        <v>Interpersonal psychotherapy (IPT) + any AD</v>
      </c>
      <c r="D4162" s="5" t="str">
        <f>VLOOKUP(B4162,'WinBUGS output'!A:C,3,FALSE)</f>
        <v>Interpersonal psychotherapy (IPT) + imipramine</v>
      </c>
      <c r="E4162" s="5" t="str">
        <f>FIXED('WinBUGS output'!N4161,2)</f>
        <v>-0.07</v>
      </c>
      <c r="F4162" s="5" t="str">
        <f>FIXED('WinBUGS output'!M4161,2)</f>
        <v>-1.12</v>
      </c>
      <c r="G4162" s="5" t="str">
        <f>FIXED('WinBUGS output'!O4161,2)</f>
        <v>0.77</v>
      </c>
      <c r="H4162" s="38"/>
      <c r="I4162" s="38"/>
      <c r="J4162" s="38"/>
      <c r="X4162" s="5" t="str">
        <f t="shared" si="140"/>
        <v>Interpersonal psychotherapy (IPT) + any AD</v>
      </c>
      <c r="Y4162" s="5" t="str">
        <f t="shared" si="141"/>
        <v>Interpersonal psychotherapy (IPT) + imipramine</v>
      </c>
      <c r="Z4162" s="5" t="str">
        <f>FIXED(EXP('WinBUGS output'!N4161),2)</f>
        <v>0.93</v>
      </c>
      <c r="AA4162" s="5" t="str">
        <f>FIXED(EXP('WinBUGS output'!M4161),2)</f>
        <v>0.32</v>
      </c>
      <c r="AB4162" s="5" t="str">
        <f>FIXED(EXP('WinBUGS output'!O4161),2)</f>
        <v>2.15</v>
      </c>
    </row>
    <row r="4163" spans="1:28" x14ac:dyDescent="0.25">
      <c r="A4163" s="15">
        <v>85</v>
      </c>
      <c r="B4163" s="15">
        <v>87</v>
      </c>
      <c r="C4163" s="5" t="str">
        <f>VLOOKUP(A4163,'WinBUGS output'!A:C,3,FALSE)</f>
        <v>Interpersonal psychotherapy (IPT) + any AD</v>
      </c>
      <c r="D4163" s="5" t="str">
        <f>VLOOKUP(B4163,'WinBUGS output'!A:C,3,FALSE)</f>
        <v>Short-term psychodynamic psychotherapy individual + Any AD</v>
      </c>
      <c r="E4163" s="5" t="str">
        <f>FIXED('WinBUGS output'!N4162,2)</f>
        <v>0.65</v>
      </c>
      <c r="F4163" s="5" t="str">
        <f>FIXED('WinBUGS output'!M4162,2)</f>
        <v>-0.76</v>
      </c>
      <c r="G4163" s="5" t="str">
        <f>FIXED('WinBUGS output'!O4162,2)</f>
        <v>2.06</v>
      </c>
      <c r="H4163" s="38"/>
      <c r="I4163" s="38"/>
      <c r="J4163" s="38"/>
      <c r="X4163" s="5" t="str">
        <f t="shared" si="140"/>
        <v>Interpersonal psychotherapy (IPT) + any AD</v>
      </c>
      <c r="Y4163" s="5" t="str">
        <f t="shared" si="141"/>
        <v>Short-term psychodynamic psychotherapy individual + Any AD</v>
      </c>
      <c r="Z4163" s="5" t="str">
        <f>FIXED(EXP('WinBUGS output'!N4162),2)</f>
        <v>1.91</v>
      </c>
      <c r="AA4163" s="5" t="str">
        <f>FIXED(EXP('WinBUGS output'!M4162),2)</f>
        <v>0.47</v>
      </c>
      <c r="AB4163" s="5" t="str">
        <f>FIXED(EXP('WinBUGS output'!O4162),2)</f>
        <v>7.85</v>
      </c>
    </row>
    <row r="4164" spans="1:28" x14ac:dyDescent="0.25">
      <c r="A4164" s="15">
        <v>85</v>
      </c>
      <c r="B4164" s="15">
        <v>88</v>
      </c>
      <c r="C4164" s="5" t="str">
        <f>VLOOKUP(A4164,'WinBUGS output'!A:C,3,FALSE)</f>
        <v>Interpersonal psychotherapy (IPT) + any AD</v>
      </c>
      <c r="D4164" s="5" t="str">
        <f>VLOOKUP(B4164,'WinBUGS output'!A:C,3,FALSE)</f>
        <v>Short-term psychodynamic psychotherapy individual + any SSRI</v>
      </c>
      <c r="E4164" s="5" t="str">
        <f>FIXED('WinBUGS output'!N4163,2)</f>
        <v>0.63</v>
      </c>
      <c r="F4164" s="5" t="str">
        <f>FIXED('WinBUGS output'!M4163,2)</f>
        <v>-0.95</v>
      </c>
      <c r="G4164" s="5" t="str">
        <f>FIXED('WinBUGS output'!O4163,2)</f>
        <v>2.20</v>
      </c>
      <c r="H4164" s="38"/>
      <c r="I4164" s="38"/>
      <c r="J4164" s="38"/>
      <c r="X4164" s="5" t="str">
        <f t="shared" si="140"/>
        <v>Interpersonal psychotherapy (IPT) + any AD</v>
      </c>
      <c r="Y4164" s="5" t="str">
        <f t="shared" si="141"/>
        <v>Short-term psychodynamic psychotherapy individual + any SSRI</v>
      </c>
      <c r="Z4164" s="5" t="str">
        <f>FIXED(EXP('WinBUGS output'!N4163),2)</f>
        <v>1.87</v>
      </c>
      <c r="AA4164" s="5" t="str">
        <f>FIXED(EXP('WinBUGS output'!M4163),2)</f>
        <v>0.39</v>
      </c>
      <c r="AB4164" s="5" t="str">
        <f>FIXED(EXP('WinBUGS output'!O4163),2)</f>
        <v>8.98</v>
      </c>
    </row>
    <row r="4165" spans="1:28" x14ac:dyDescent="0.25">
      <c r="A4165" s="15">
        <v>85</v>
      </c>
      <c r="B4165" s="15">
        <v>89</v>
      </c>
      <c r="C4165" s="5" t="str">
        <f>VLOOKUP(A4165,'WinBUGS output'!A:C,3,FALSE)</f>
        <v>Interpersonal psychotherapy (IPT) + any AD</v>
      </c>
      <c r="D4165" s="5" t="str">
        <f>VLOOKUP(B4165,'WinBUGS output'!A:C,3,FALSE)</f>
        <v>CBT individual (over 15 sessions) + Pill placebo</v>
      </c>
      <c r="E4165" s="5" t="str">
        <f>FIXED('WinBUGS output'!N4164,2)</f>
        <v>-0.95</v>
      </c>
      <c r="F4165" s="5" t="str">
        <f>FIXED('WinBUGS output'!M4164,2)</f>
        <v>-2.51</v>
      </c>
      <c r="G4165" s="5" t="str">
        <f>FIXED('WinBUGS output'!O4164,2)</f>
        <v>0.54</v>
      </c>
      <c r="H4165" s="38"/>
      <c r="I4165" s="38"/>
      <c r="J4165" s="38"/>
      <c r="X4165" s="5" t="str">
        <f t="shared" ref="X4165:X4189" si="142">C4165</f>
        <v>Interpersonal psychotherapy (IPT) + any AD</v>
      </c>
      <c r="Y4165" s="5" t="str">
        <f t="shared" ref="Y4165:Y4189" si="143">D4165</f>
        <v>CBT individual (over 15 sessions) + Pill placebo</v>
      </c>
      <c r="Z4165" s="5" t="str">
        <f>FIXED(EXP('WinBUGS output'!N4164),2)</f>
        <v>0.39</v>
      </c>
      <c r="AA4165" s="5" t="str">
        <f>FIXED(EXP('WinBUGS output'!M4164),2)</f>
        <v>0.08</v>
      </c>
      <c r="AB4165" s="5" t="str">
        <f>FIXED(EXP('WinBUGS output'!O4164),2)</f>
        <v>1.72</v>
      </c>
    </row>
    <row r="4166" spans="1:28" x14ac:dyDescent="0.25">
      <c r="A4166" s="15">
        <v>85</v>
      </c>
      <c r="B4166" s="15">
        <v>90</v>
      </c>
      <c r="C4166" s="5" t="str">
        <f>VLOOKUP(A4166,'WinBUGS output'!A:C,3,FALSE)</f>
        <v>Interpersonal psychotherapy (IPT) + any AD</v>
      </c>
      <c r="D4166" s="5" t="str">
        <f>VLOOKUP(B4166,'WinBUGS output'!A:C,3,FALSE)</f>
        <v xml:space="preserve">Interpersonal psychotherapy (IPT) + Pill placebo </v>
      </c>
      <c r="E4166" s="5" t="str">
        <f>FIXED('WinBUGS output'!N4165,2)</f>
        <v>-0.78</v>
      </c>
      <c r="F4166" s="5" t="str">
        <f>FIXED('WinBUGS output'!M4165,2)</f>
        <v>-2.18</v>
      </c>
      <c r="G4166" s="5" t="str">
        <f>FIXED('WinBUGS output'!O4165,2)</f>
        <v>0.62</v>
      </c>
      <c r="H4166" s="38"/>
      <c r="I4166" s="38"/>
      <c r="J4166" s="38"/>
      <c r="X4166" s="5" t="str">
        <f t="shared" si="142"/>
        <v>Interpersonal psychotherapy (IPT) + any AD</v>
      </c>
      <c r="Y4166" s="5" t="str">
        <f t="shared" si="143"/>
        <v xml:space="preserve">Interpersonal psychotherapy (IPT) + Pill placebo </v>
      </c>
      <c r="Z4166" s="5" t="str">
        <f>FIXED(EXP('WinBUGS output'!N4165),2)</f>
        <v>0.46</v>
      </c>
      <c r="AA4166" s="5" t="str">
        <f>FIXED(EXP('WinBUGS output'!M4165),2)</f>
        <v>0.11</v>
      </c>
      <c r="AB4166" s="5" t="str">
        <f>FIXED(EXP('WinBUGS output'!O4165),2)</f>
        <v>1.86</v>
      </c>
    </row>
    <row r="4167" spans="1:28" x14ac:dyDescent="0.25">
      <c r="A4167" s="15">
        <v>85</v>
      </c>
      <c r="B4167" s="15">
        <v>91</v>
      </c>
      <c r="C4167" s="5" t="str">
        <f>VLOOKUP(A4167,'WinBUGS output'!A:C,3,FALSE)</f>
        <v>Interpersonal psychotherapy (IPT) + any AD</v>
      </c>
      <c r="D4167" s="5" t="str">
        <f>VLOOKUP(B4167,'WinBUGS output'!A:C,3,FALSE)</f>
        <v>Exercise + CBT individual (under 15 sessions)</v>
      </c>
      <c r="E4167" s="5" t="str">
        <f>FIXED('WinBUGS output'!N4166,2)</f>
        <v>-0.20</v>
      </c>
      <c r="F4167" s="5" t="str">
        <f>FIXED('WinBUGS output'!M4166,2)</f>
        <v>-1.82</v>
      </c>
      <c r="G4167" s="5" t="str">
        <f>FIXED('WinBUGS output'!O4166,2)</f>
        <v>1.35</v>
      </c>
      <c r="H4167" s="38"/>
      <c r="I4167" s="38"/>
      <c r="J4167" s="38"/>
      <c r="X4167" s="5" t="str">
        <f t="shared" si="142"/>
        <v>Interpersonal psychotherapy (IPT) + any AD</v>
      </c>
      <c r="Y4167" s="5" t="str">
        <f t="shared" si="143"/>
        <v>Exercise + CBT individual (under 15 sessions)</v>
      </c>
      <c r="Z4167" s="5" t="str">
        <f>FIXED(EXP('WinBUGS output'!N4166),2)</f>
        <v>0.82</v>
      </c>
      <c r="AA4167" s="5" t="str">
        <f>FIXED(EXP('WinBUGS output'!M4166),2)</f>
        <v>0.16</v>
      </c>
      <c r="AB4167" s="5" t="str">
        <f>FIXED(EXP('WinBUGS output'!O4166),2)</f>
        <v>3.87</v>
      </c>
    </row>
    <row r="4168" spans="1:28" x14ac:dyDescent="0.25">
      <c r="A4168" s="15">
        <v>85</v>
      </c>
      <c r="B4168" s="15">
        <v>92</v>
      </c>
      <c r="C4168" s="5" t="str">
        <f>VLOOKUP(A4168,'WinBUGS output'!A:C,3,FALSE)</f>
        <v>Interpersonal psychotherapy (IPT) + any AD</v>
      </c>
      <c r="D4168" s="5" t="str">
        <f>VLOOKUP(B4168,'WinBUGS output'!A:C,3,FALSE)</f>
        <v>Exercise + Sertraline</v>
      </c>
      <c r="E4168" s="5" t="str">
        <f>FIXED('WinBUGS output'!N4167,2)</f>
        <v>-0.08</v>
      </c>
      <c r="F4168" s="5" t="str">
        <f>FIXED('WinBUGS output'!M4167,2)</f>
        <v>-1.51</v>
      </c>
      <c r="G4168" s="5" t="str">
        <f>FIXED('WinBUGS output'!O4167,2)</f>
        <v>1.34</v>
      </c>
      <c r="H4168" s="38"/>
      <c r="I4168" s="38"/>
      <c r="J4168" s="38"/>
      <c r="X4168" s="5" t="str">
        <f t="shared" si="142"/>
        <v>Interpersonal psychotherapy (IPT) + any AD</v>
      </c>
      <c r="Y4168" s="5" t="str">
        <f t="shared" si="143"/>
        <v>Exercise + Sertraline</v>
      </c>
      <c r="Z4168" s="5" t="str">
        <f>FIXED(EXP('WinBUGS output'!N4167),2)</f>
        <v>0.92</v>
      </c>
      <c r="AA4168" s="5" t="str">
        <f>FIXED(EXP('WinBUGS output'!M4167),2)</f>
        <v>0.22</v>
      </c>
      <c r="AB4168" s="5" t="str">
        <f>FIXED(EXP('WinBUGS output'!O4167),2)</f>
        <v>3.83</v>
      </c>
    </row>
    <row r="4169" spans="1:28" x14ac:dyDescent="0.25">
      <c r="A4169" s="15">
        <v>86</v>
      </c>
      <c r="B4169" s="15">
        <v>87</v>
      </c>
      <c r="C4169" s="5" t="str">
        <f>VLOOKUP(A4169,'WinBUGS output'!A:C,3,FALSE)</f>
        <v>Interpersonal psychotherapy (IPT) + imipramine</v>
      </c>
      <c r="D4169" s="5" t="str">
        <f>VLOOKUP(B4169,'WinBUGS output'!A:C,3,FALSE)</f>
        <v>Short-term psychodynamic psychotherapy individual + Any AD</v>
      </c>
      <c r="E4169" s="5" t="str">
        <f>FIXED('WinBUGS output'!N4168,2)</f>
        <v>0.75</v>
      </c>
      <c r="F4169" s="5" t="str">
        <f>FIXED('WinBUGS output'!M4168,2)</f>
        <v>-0.77</v>
      </c>
      <c r="G4169" s="5" t="str">
        <f>FIXED('WinBUGS output'!O4168,2)</f>
        <v>2.31</v>
      </c>
      <c r="H4169" s="38"/>
      <c r="I4169" s="38"/>
      <c r="J4169" s="38"/>
      <c r="X4169" s="5" t="str">
        <f t="shared" si="142"/>
        <v>Interpersonal psychotherapy (IPT) + imipramine</v>
      </c>
      <c r="Y4169" s="5" t="str">
        <f t="shared" si="143"/>
        <v>Short-term psychodynamic psychotherapy individual + Any AD</v>
      </c>
      <c r="Z4169" s="5" t="str">
        <f>FIXED(EXP('WinBUGS output'!N4168),2)</f>
        <v>2.13</v>
      </c>
      <c r="AA4169" s="5" t="str">
        <f>FIXED(EXP('WinBUGS output'!M4168),2)</f>
        <v>0.46</v>
      </c>
      <c r="AB4169" s="5" t="str">
        <f>FIXED(EXP('WinBUGS output'!O4168),2)</f>
        <v>10.10</v>
      </c>
    </row>
    <row r="4170" spans="1:28" x14ac:dyDescent="0.25">
      <c r="A4170" s="15">
        <v>86</v>
      </c>
      <c r="B4170" s="15">
        <v>88</v>
      </c>
      <c r="C4170" s="5" t="str">
        <f>VLOOKUP(A4170,'WinBUGS output'!A:C,3,FALSE)</f>
        <v>Interpersonal psychotherapy (IPT) + imipramine</v>
      </c>
      <c r="D4170" s="5" t="str">
        <f>VLOOKUP(B4170,'WinBUGS output'!A:C,3,FALSE)</f>
        <v>Short-term psychodynamic psychotherapy individual + any SSRI</v>
      </c>
      <c r="E4170" s="5" t="str">
        <f>FIXED('WinBUGS output'!N4169,2)</f>
        <v>0.73</v>
      </c>
      <c r="F4170" s="5" t="str">
        <f>FIXED('WinBUGS output'!M4169,2)</f>
        <v>-0.93</v>
      </c>
      <c r="G4170" s="5" t="str">
        <f>FIXED('WinBUGS output'!O4169,2)</f>
        <v>2.45</v>
      </c>
      <c r="H4170" s="38"/>
      <c r="I4170" s="38"/>
      <c r="J4170" s="38"/>
      <c r="X4170" s="5" t="str">
        <f t="shared" si="142"/>
        <v>Interpersonal psychotherapy (IPT) + imipramine</v>
      </c>
      <c r="Y4170" s="5" t="str">
        <f t="shared" si="143"/>
        <v>Short-term psychodynamic psychotherapy individual + any SSRI</v>
      </c>
      <c r="Z4170" s="5" t="str">
        <f>FIXED(EXP('WinBUGS output'!N4169),2)</f>
        <v>2.08</v>
      </c>
      <c r="AA4170" s="5" t="str">
        <f>FIXED(EXP('WinBUGS output'!M4169),2)</f>
        <v>0.39</v>
      </c>
      <c r="AB4170" s="5" t="str">
        <f>FIXED(EXP('WinBUGS output'!O4169),2)</f>
        <v>11.59</v>
      </c>
    </row>
    <row r="4171" spans="1:28" x14ac:dyDescent="0.25">
      <c r="A4171" s="15">
        <v>86</v>
      </c>
      <c r="B4171" s="15">
        <v>89</v>
      </c>
      <c r="C4171" s="5" t="str">
        <f>VLOOKUP(A4171,'WinBUGS output'!A:C,3,FALSE)</f>
        <v>Interpersonal psychotherapy (IPT) + imipramine</v>
      </c>
      <c r="D4171" s="5" t="str">
        <f>VLOOKUP(B4171,'WinBUGS output'!A:C,3,FALSE)</f>
        <v>CBT individual (over 15 sessions) + Pill placebo</v>
      </c>
      <c r="E4171" s="5" t="str">
        <f>FIXED('WinBUGS output'!N4170,2)</f>
        <v>-0.84</v>
      </c>
      <c r="F4171" s="5" t="str">
        <f>FIXED('WinBUGS output'!M4170,2)</f>
        <v>-2.42</v>
      </c>
      <c r="G4171" s="5" t="str">
        <f>FIXED('WinBUGS output'!O4170,2)</f>
        <v>0.68</v>
      </c>
      <c r="H4171" s="38"/>
      <c r="I4171" s="38"/>
      <c r="J4171" s="38"/>
      <c r="X4171" s="5" t="str">
        <f t="shared" si="142"/>
        <v>Interpersonal psychotherapy (IPT) + imipramine</v>
      </c>
      <c r="Y4171" s="5" t="str">
        <f t="shared" si="143"/>
        <v>CBT individual (over 15 sessions) + Pill placebo</v>
      </c>
      <c r="Z4171" s="5" t="str">
        <f>FIXED(EXP('WinBUGS output'!N4170),2)</f>
        <v>0.43</v>
      </c>
      <c r="AA4171" s="5" t="str">
        <f>FIXED(EXP('WinBUGS output'!M4170),2)</f>
        <v>0.09</v>
      </c>
      <c r="AB4171" s="5" t="str">
        <f>FIXED(EXP('WinBUGS output'!O4170),2)</f>
        <v>1.96</v>
      </c>
    </row>
    <row r="4172" spans="1:28" x14ac:dyDescent="0.25">
      <c r="A4172" s="15">
        <v>86</v>
      </c>
      <c r="B4172" s="15">
        <v>90</v>
      </c>
      <c r="C4172" s="5" t="str">
        <f>VLOOKUP(A4172,'WinBUGS output'!A:C,3,FALSE)</f>
        <v>Interpersonal psychotherapy (IPT) + imipramine</v>
      </c>
      <c r="D4172" s="5" t="str">
        <f>VLOOKUP(B4172,'WinBUGS output'!A:C,3,FALSE)</f>
        <v xml:space="preserve">Interpersonal psychotherapy (IPT) + Pill placebo </v>
      </c>
      <c r="E4172" s="5" t="str">
        <f>FIXED('WinBUGS output'!N4171,2)</f>
        <v>-0.67</v>
      </c>
      <c r="F4172" s="5" t="str">
        <f>FIXED('WinBUGS output'!M4171,2)</f>
        <v>-2.07</v>
      </c>
      <c r="G4172" s="5" t="str">
        <f>FIXED('WinBUGS output'!O4171,2)</f>
        <v>0.74</v>
      </c>
      <c r="H4172" s="38" t="s">
        <v>5508</v>
      </c>
      <c r="I4172" s="38" t="s">
        <v>5415</v>
      </c>
      <c r="J4172" s="38" t="s">
        <v>5509</v>
      </c>
      <c r="X4172" s="5" t="str">
        <f t="shared" si="142"/>
        <v>Interpersonal psychotherapy (IPT) + imipramine</v>
      </c>
      <c r="Y4172" s="5" t="str">
        <f t="shared" si="143"/>
        <v xml:space="preserve">Interpersonal psychotherapy (IPT) + Pill placebo </v>
      </c>
      <c r="Z4172" s="5" t="str">
        <f>FIXED(EXP('WinBUGS output'!N4171),2)</f>
        <v>0.51</v>
      </c>
      <c r="AA4172" s="5" t="str">
        <f>FIXED(EXP('WinBUGS output'!M4171),2)</f>
        <v>0.13</v>
      </c>
      <c r="AB4172" s="5" t="str">
        <f>FIXED(EXP('WinBUGS output'!O4171),2)</f>
        <v>2.09</v>
      </c>
    </row>
    <row r="4173" spans="1:28" x14ac:dyDescent="0.25">
      <c r="A4173" s="15">
        <v>86</v>
      </c>
      <c r="B4173" s="15">
        <v>91</v>
      </c>
      <c r="C4173" s="5" t="str">
        <f>VLOOKUP(A4173,'WinBUGS output'!A:C,3,FALSE)</f>
        <v>Interpersonal psychotherapy (IPT) + imipramine</v>
      </c>
      <c r="D4173" s="5" t="str">
        <f>VLOOKUP(B4173,'WinBUGS output'!A:C,3,FALSE)</f>
        <v>Exercise + CBT individual (under 15 sessions)</v>
      </c>
      <c r="E4173" s="5" t="str">
        <f>FIXED('WinBUGS output'!N4172,2)</f>
        <v>-0.09</v>
      </c>
      <c r="F4173" s="5" t="str">
        <f>FIXED('WinBUGS output'!M4172,2)</f>
        <v>-1.79</v>
      </c>
      <c r="G4173" s="5" t="str">
        <f>FIXED('WinBUGS output'!O4172,2)</f>
        <v>1.58</v>
      </c>
      <c r="H4173" s="38"/>
      <c r="I4173" s="38"/>
      <c r="J4173" s="38"/>
      <c r="X4173" s="5" t="str">
        <f t="shared" si="142"/>
        <v>Interpersonal psychotherapy (IPT) + imipramine</v>
      </c>
      <c r="Y4173" s="5" t="str">
        <f t="shared" si="143"/>
        <v>Exercise + CBT individual (under 15 sessions)</v>
      </c>
      <c r="Z4173" s="5" t="str">
        <f>FIXED(EXP('WinBUGS output'!N4172),2)</f>
        <v>0.91</v>
      </c>
      <c r="AA4173" s="5" t="str">
        <f>FIXED(EXP('WinBUGS output'!M4172),2)</f>
        <v>0.17</v>
      </c>
      <c r="AB4173" s="5" t="str">
        <f>FIXED(EXP('WinBUGS output'!O4172),2)</f>
        <v>4.87</v>
      </c>
    </row>
    <row r="4174" spans="1:28" x14ac:dyDescent="0.25">
      <c r="A4174" s="15">
        <v>86</v>
      </c>
      <c r="B4174" s="15">
        <v>92</v>
      </c>
      <c r="C4174" s="5" t="str">
        <f>VLOOKUP(A4174,'WinBUGS output'!A:C,3,FALSE)</f>
        <v>Interpersonal psychotherapy (IPT) + imipramine</v>
      </c>
      <c r="D4174" s="5" t="str">
        <f>VLOOKUP(B4174,'WinBUGS output'!A:C,3,FALSE)</f>
        <v>Exercise + Sertraline</v>
      </c>
      <c r="E4174" s="5" t="str">
        <f>FIXED('WinBUGS output'!N4173,2)</f>
        <v>0.02</v>
      </c>
      <c r="F4174" s="5" t="str">
        <f>FIXED('WinBUGS output'!M4173,2)</f>
        <v>-1.50</v>
      </c>
      <c r="G4174" s="5" t="str">
        <f>FIXED('WinBUGS output'!O4173,2)</f>
        <v>1.59</v>
      </c>
      <c r="H4174" s="38"/>
      <c r="I4174" s="38"/>
      <c r="J4174" s="38"/>
      <c r="X4174" s="5" t="str">
        <f t="shared" si="142"/>
        <v>Interpersonal psychotherapy (IPT) + imipramine</v>
      </c>
      <c r="Y4174" s="5" t="str">
        <f t="shared" si="143"/>
        <v>Exercise + Sertraline</v>
      </c>
      <c r="Z4174" s="5" t="str">
        <f>FIXED(EXP('WinBUGS output'!N4173),2)</f>
        <v>1.02</v>
      </c>
      <c r="AA4174" s="5" t="str">
        <f>FIXED(EXP('WinBUGS output'!M4173),2)</f>
        <v>0.22</v>
      </c>
      <c r="AB4174" s="5" t="str">
        <f>FIXED(EXP('WinBUGS output'!O4173),2)</f>
        <v>4.91</v>
      </c>
    </row>
    <row r="4175" spans="1:28" x14ac:dyDescent="0.25">
      <c r="A4175" s="15">
        <v>87</v>
      </c>
      <c r="B4175" s="15">
        <v>88</v>
      </c>
      <c r="C4175" s="5" t="str">
        <f>VLOOKUP(A4175,'WinBUGS output'!A:C,3,FALSE)</f>
        <v>Short-term psychodynamic psychotherapy individual + Any AD</v>
      </c>
      <c r="D4175" s="5" t="str">
        <f>VLOOKUP(B4175,'WinBUGS output'!A:C,3,FALSE)</f>
        <v>Short-term psychodynamic psychotherapy individual + any SSRI</v>
      </c>
      <c r="E4175" s="5" t="str">
        <f>FIXED('WinBUGS output'!N4174,2)</f>
        <v>-0.01</v>
      </c>
      <c r="F4175" s="5" t="str">
        <f>FIXED('WinBUGS output'!M4174,2)</f>
        <v>-0.91</v>
      </c>
      <c r="G4175" s="5" t="str">
        <f>FIXED('WinBUGS output'!O4174,2)</f>
        <v>0.87</v>
      </c>
      <c r="H4175" s="38"/>
      <c r="I4175" s="38"/>
      <c r="J4175" s="38"/>
      <c r="X4175" s="5" t="str">
        <f t="shared" si="142"/>
        <v>Short-term psychodynamic psychotherapy individual + Any AD</v>
      </c>
      <c r="Y4175" s="5" t="str">
        <f t="shared" si="143"/>
        <v>Short-term psychodynamic psychotherapy individual + any SSRI</v>
      </c>
      <c r="Z4175" s="5" t="str">
        <f>FIXED(EXP('WinBUGS output'!N4174),2)</f>
        <v>0.99</v>
      </c>
      <c r="AA4175" s="5" t="str">
        <f>FIXED(EXP('WinBUGS output'!M4174),2)</f>
        <v>0.40</v>
      </c>
      <c r="AB4175" s="5" t="str">
        <f>FIXED(EXP('WinBUGS output'!O4174),2)</f>
        <v>2.38</v>
      </c>
    </row>
    <row r="4176" spans="1:28" x14ac:dyDescent="0.25">
      <c r="A4176" s="15">
        <v>87</v>
      </c>
      <c r="B4176" s="15">
        <v>89</v>
      </c>
      <c r="C4176" s="5" t="str">
        <f>VLOOKUP(A4176,'WinBUGS output'!A:C,3,FALSE)</f>
        <v>Short-term psychodynamic psychotherapy individual + Any AD</v>
      </c>
      <c r="D4176" s="5" t="str">
        <f>VLOOKUP(B4176,'WinBUGS output'!A:C,3,FALSE)</f>
        <v>CBT individual (over 15 sessions) + Pill placebo</v>
      </c>
      <c r="E4176" s="5" t="str">
        <f>FIXED('WinBUGS output'!N4175,2)</f>
        <v>-1.59</v>
      </c>
      <c r="F4176" s="5" t="str">
        <f>FIXED('WinBUGS output'!M4175,2)</f>
        <v>-3.10</v>
      </c>
      <c r="G4176" s="5" t="str">
        <f>FIXED('WinBUGS output'!O4175,2)</f>
        <v>-0.18</v>
      </c>
      <c r="H4176" s="38"/>
      <c r="I4176" s="38"/>
      <c r="J4176" s="38"/>
      <c r="X4176" s="5" t="str">
        <f t="shared" si="142"/>
        <v>Short-term psychodynamic psychotherapy individual + Any AD</v>
      </c>
      <c r="Y4176" s="5" t="str">
        <f t="shared" si="143"/>
        <v>CBT individual (over 15 sessions) + Pill placebo</v>
      </c>
      <c r="Z4176" s="5" t="str">
        <f>FIXED(EXP('WinBUGS output'!N4175),2)</f>
        <v>0.20</v>
      </c>
      <c r="AA4176" s="5" t="str">
        <f>FIXED(EXP('WinBUGS output'!M4175),2)</f>
        <v>0.04</v>
      </c>
      <c r="AB4176" s="5" t="str">
        <f>FIXED(EXP('WinBUGS output'!O4175),2)</f>
        <v>0.84</v>
      </c>
    </row>
    <row r="4177" spans="1:28" x14ac:dyDescent="0.25">
      <c r="A4177" s="15">
        <v>87</v>
      </c>
      <c r="B4177" s="15">
        <v>90</v>
      </c>
      <c r="C4177" s="5" t="str">
        <f>VLOOKUP(A4177,'WinBUGS output'!A:C,3,FALSE)</f>
        <v>Short-term psychodynamic psychotherapy individual + Any AD</v>
      </c>
      <c r="D4177" s="5" t="str">
        <f>VLOOKUP(B4177,'WinBUGS output'!A:C,3,FALSE)</f>
        <v xml:space="preserve">Interpersonal psychotherapy (IPT) + Pill placebo </v>
      </c>
      <c r="E4177" s="5" t="str">
        <f>FIXED('WinBUGS output'!N4176,2)</f>
        <v>-1.42</v>
      </c>
      <c r="F4177" s="5" t="str">
        <f>FIXED('WinBUGS output'!M4176,2)</f>
        <v>-2.80</v>
      </c>
      <c r="G4177" s="5" t="str">
        <f>FIXED('WinBUGS output'!O4176,2)</f>
        <v>-0.07</v>
      </c>
      <c r="H4177" s="38"/>
      <c r="I4177" s="38"/>
      <c r="J4177" s="38"/>
      <c r="X4177" s="5" t="str">
        <f t="shared" si="142"/>
        <v>Short-term psychodynamic psychotherapy individual + Any AD</v>
      </c>
      <c r="Y4177" s="5" t="str">
        <f t="shared" si="143"/>
        <v xml:space="preserve">Interpersonal psychotherapy (IPT) + Pill placebo </v>
      </c>
      <c r="Z4177" s="5" t="str">
        <f>FIXED(EXP('WinBUGS output'!N4176),2)</f>
        <v>0.24</v>
      </c>
      <c r="AA4177" s="5" t="str">
        <f>FIXED(EXP('WinBUGS output'!M4176),2)</f>
        <v>0.06</v>
      </c>
      <c r="AB4177" s="5" t="str">
        <f>FIXED(EXP('WinBUGS output'!O4176),2)</f>
        <v>0.93</v>
      </c>
    </row>
    <row r="4178" spans="1:28" x14ac:dyDescent="0.25">
      <c r="A4178" s="15">
        <v>87</v>
      </c>
      <c r="B4178" s="15">
        <v>91</v>
      </c>
      <c r="C4178" s="5" t="str">
        <f>VLOOKUP(A4178,'WinBUGS output'!A:C,3,FALSE)</f>
        <v>Short-term psychodynamic psychotherapy individual + Any AD</v>
      </c>
      <c r="D4178" s="5" t="str">
        <f>VLOOKUP(B4178,'WinBUGS output'!A:C,3,FALSE)</f>
        <v>Exercise + CBT individual (under 15 sessions)</v>
      </c>
      <c r="E4178" s="5" t="str">
        <f>FIXED('WinBUGS output'!N4177,2)</f>
        <v>-0.84</v>
      </c>
      <c r="F4178" s="5" t="str">
        <f>FIXED('WinBUGS output'!M4177,2)</f>
        <v>-2.19</v>
      </c>
      <c r="G4178" s="5" t="str">
        <f>FIXED('WinBUGS output'!O4177,2)</f>
        <v>0.41</v>
      </c>
      <c r="H4178" s="38"/>
      <c r="I4178" s="38"/>
      <c r="J4178" s="38"/>
      <c r="X4178" s="5" t="str">
        <f t="shared" si="142"/>
        <v>Short-term psychodynamic psychotherapy individual + Any AD</v>
      </c>
      <c r="Y4178" s="5" t="str">
        <f t="shared" si="143"/>
        <v>Exercise + CBT individual (under 15 sessions)</v>
      </c>
      <c r="Z4178" s="5" t="str">
        <f>FIXED(EXP('WinBUGS output'!N4177),2)</f>
        <v>0.43</v>
      </c>
      <c r="AA4178" s="5" t="str">
        <f>FIXED(EXP('WinBUGS output'!M4177),2)</f>
        <v>0.11</v>
      </c>
      <c r="AB4178" s="5" t="str">
        <f>FIXED(EXP('WinBUGS output'!O4177),2)</f>
        <v>1.51</v>
      </c>
    </row>
    <row r="4179" spans="1:28" x14ac:dyDescent="0.25">
      <c r="A4179" s="15">
        <v>87</v>
      </c>
      <c r="B4179" s="15">
        <v>92</v>
      </c>
      <c r="C4179" s="5" t="str">
        <f>VLOOKUP(A4179,'WinBUGS output'!A:C,3,FALSE)</f>
        <v>Short-term psychodynamic psychotherapy individual + Any AD</v>
      </c>
      <c r="D4179" s="5" t="str">
        <f>VLOOKUP(B4179,'WinBUGS output'!A:C,3,FALSE)</f>
        <v>Exercise + Sertraline</v>
      </c>
      <c r="E4179" s="5" t="str">
        <f>FIXED('WinBUGS output'!N4178,2)</f>
        <v>-0.73</v>
      </c>
      <c r="F4179" s="5" t="str">
        <f>FIXED('WinBUGS output'!M4178,2)</f>
        <v>-1.84</v>
      </c>
      <c r="G4179" s="5" t="str">
        <f>FIXED('WinBUGS output'!O4178,2)</f>
        <v>0.36</v>
      </c>
      <c r="H4179" s="38"/>
      <c r="I4179" s="38"/>
      <c r="J4179" s="38"/>
      <c r="X4179" s="5" t="str">
        <f t="shared" si="142"/>
        <v>Short-term psychodynamic psychotherapy individual + Any AD</v>
      </c>
      <c r="Y4179" s="5" t="str">
        <f t="shared" si="143"/>
        <v>Exercise + Sertraline</v>
      </c>
      <c r="Z4179" s="5" t="str">
        <f>FIXED(EXP('WinBUGS output'!N4178),2)</f>
        <v>0.48</v>
      </c>
      <c r="AA4179" s="5" t="str">
        <f>FIXED(EXP('WinBUGS output'!M4178),2)</f>
        <v>0.16</v>
      </c>
      <c r="AB4179" s="5" t="str">
        <f>FIXED(EXP('WinBUGS output'!O4178),2)</f>
        <v>1.44</v>
      </c>
    </row>
    <row r="4180" spans="1:28" x14ac:dyDescent="0.25">
      <c r="A4180" s="15">
        <v>88</v>
      </c>
      <c r="B4180" s="15">
        <v>89</v>
      </c>
      <c r="C4180" s="5" t="str">
        <f>VLOOKUP(A4180,'WinBUGS output'!A:C,3,FALSE)</f>
        <v>Short-term psychodynamic psychotherapy individual + any SSRI</v>
      </c>
      <c r="D4180" s="5" t="str">
        <f>VLOOKUP(B4180,'WinBUGS output'!A:C,3,FALSE)</f>
        <v>CBT individual (over 15 sessions) + Pill placebo</v>
      </c>
      <c r="E4180" s="5" t="str">
        <f>FIXED('WinBUGS output'!N4179,2)</f>
        <v>-1.57</v>
      </c>
      <c r="F4180" s="5" t="str">
        <f>FIXED('WinBUGS output'!M4179,2)</f>
        <v>-3.23</v>
      </c>
      <c r="G4180" s="5" t="str">
        <f>FIXED('WinBUGS output'!O4179,2)</f>
        <v>-0.02</v>
      </c>
      <c r="H4180" s="38"/>
      <c r="I4180" s="38"/>
      <c r="J4180" s="38"/>
      <c r="X4180" s="5" t="str">
        <f t="shared" si="142"/>
        <v>Short-term psychodynamic psychotherapy individual + any SSRI</v>
      </c>
      <c r="Y4180" s="5" t="str">
        <f t="shared" si="143"/>
        <v>CBT individual (over 15 sessions) + Pill placebo</v>
      </c>
      <c r="Z4180" s="5" t="str">
        <f>FIXED(EXP('WinBUGS output'!N4179),2)</f>
        <v>0.21</v>
      </c>
      <c r="AA4180" s="5" t="str">
        <f>FIXED(EXP('WinBUGS output'!M4179),2)</f>
        <v>0.04</v>
      </c>
      <c r="AB4180" s="5" t="str">
        <f>FIXED(EXP('WinBUGS output'!O4179),2)</f>
        <v>0.98</v>
      </c>
    </row>
    <row r="4181" spans="1:28" x14ac:dyDescent="0.25">
      <c r="A4181" s="15">
        <v>88</v>
      </c>
      <c r="B4181" s="15">
        <v>90</v>
      </c>
      <c r="C4181" s="5" t="str">
        <f>VLOOKUP(A4181,'WinBUGS output'!A:C,3,FALSE)</f>
        <v>Short-term psychodynamic psychotherapy individual + any SSRI</v>
      </c>
      <c r="D4181" s="5" t="str">
        <f>VLOOKUP(B4181,'WinBUGS output'!A:C,3,FALSE)</f>
        <v xml:space="preserve">Interpersonal psychotherapy (IPT) + Pill placebo </v>
      </c>
      <c r="E4181" s="5" t="str">
        <f>FIXED('WinBUGS output'!N4180,2)</f>
        <v>-1.40</v>
      </c>
      <c r="F4181" s="5" t="str">
        <f>FIXED('WinBUGS output'!M4180,2)</f>
        <v>-2.94</v>
      </c>
      <c r="G4181" s="5" t="str">
        <f>FIXED('WinBUGS output'!O4180,2)</f>
        <v>0.10</v>
      </c>
      <c r="H4181" s="38"/>
      <c r="I4181" s="38"/>
      <c r="J4181" s="38"/>
      <c r="X4181" s="5" t="str">
        <f t="shared" si="142"/>
        <v>Short-term psychodynamic psychotherapy individual + any SSRI</v>
      </c>
      <c r="Y4181" s="5" t="str">
        <f t="shared" si="143"/>
        <v xml:space="preserve">Interpersonal psychotherapy (IPT) + Pill placebo </v>
      </c>
      <c r="Z4181" s="5" t="str">
        <f>FIXED(EXP('WinBUGS output'!N4180),2)</f>
        <v>0.25</v>
      </c>
      <c r="AA4181" s="5" t="str">
        <f>FIXED(EXP('WinBUGS output'!M4180),2)</f>
        <v>0.05</v>
      </c>
      <c r="AB4181" s="5" t="str">
        <f>FIXED(EXP('WinBUGS output'!O4180),2)</f>
        <v>1.10</v>
      </c>
    </row>
    <row r="4182" spans="1:28" x14ac:dyDescent="0.25">
      <c r="A4182" s="15">
        <v>88</v>
      </c>
      <c r="B4182" s="15">
        <v>91</v>
      </c>
      <c r="C4182" s="5" t="str">
        <f>VLOOKUP(A4182,'WinBUGS output'!A:C,3,FALSE)</f>
        <v>Short-term psychodynamic psychotherapy individual + any SSRI</v>
      </c>
      <c r="D4182" s="5" t="str">
        <f>VLOOKUP(B4182,'WinBUGS output'!A:C,3,FALSE)</f>
        <v>Exercise + CBT individual (under 15 sessions)</v>
      </c>
      <c r="E4182" s="5" t="str">
        <f>FIXED('WinBUGS output'!N4181,2)</f>
        <v>-0.82</v>
      </c>
      <c r="F4182" s="5" t="str">
        <f>FIXED('WinBUGS output'!M4181,2)</f>
        <v>-2.34</v>
      </c>
      <c r="G4182" s="5" t="str">
        <f>FIXED('WinBUGS output'!O4181,2)</f>
        <v>0.59</v>
      </c>
      <c r="H4182" s="38"/>
      <c r="I4182" s="38"/>
      <c r="J4182" s="38"/>
      <c r="X4182" s="5" t="str">
        <f t="shared" si="142"/>
        <v>Short-term psychodynamic psychotherapy individual + any SSRI</v>
      </c>
      <c r="Y4182" s="5" t="str">
        <f t="shared" si="143"/>
        <v>Exercise + CBT individual (under 15 sessions)</v>
      </c>
      <c r="Z4182" s="5" t="str">
        <f>FIXED(EXP('WinBUGS output'!N4181),2)</f>
        <v>0.44</v>
      </c>
      <c r="AA4182" s="5" t="str">
        <f>FIXED(EXP('WinBUGS output'!M4181),2)</f>
        <v>0.10</v>
      </c>
      <c r="AB4182" s="5" t="str">
        <f>FIXED(EXP('WinBUGS output'!O4181),2)</f>
        <v>1.80</v>
      </c>
    </row>
    <row r="4183" spans="1:28" x14ac:dyDescent="0.25">
      <c r="A4183" s="15">
        <v>88</v>
      </c>
      <c r="B4183" s="15">
        <v>92</v>
      </c>
      <c r="C4183" s="5" t="str">
        <f>VLOOKUP(A4183,'WinBUGS output'!A:C,3,FALSE)</f>
        <v>Short-term psychodynamic psychotherapy individual + any SSRI</v>
      </c>
      <c r="D4183" s="5" t="str">
        <f>VLOOKUP(B4183,'WinBUGS output'!A:C,3,FALSE)</f>
        <v>Exercise + Sertraline</v>
      </c>
      <c r="E4183" s="5" t="str">
        <f>FIXED('WinBUGS output'!N4182,2)</f>
        <v>-0.71</v>
      </c>
      <c r="F4183" s="5" t="str">
        <f>FIXED('WinBUGS output'!M4182,2)</f>
        <v>-2.01</v>
      </c>
      <c r="G4183" s="5" t="str">
        <f>FIXED('WinBUGS output'!O4182,2)</f>
        <v>0.57</v>
      </c>
      <c r="H4183" s="38"/>
      <c r="I4183" s="38"/>
      <c r="J4183" s="38"/>
      <c r="X4183" s="5" t="str">
        <f t="shared" si="142"/>
        <v>Short-term psychodynamic psychotherapy individual + any SSRI</v>
      </c>
      <c r="Y4183" s="5" t="str">
        <f t="shared" si="143"/>
        <v>Exercise + Sertraline</v>
      </c>
      <c r="Z4183" s="5" t="str">
        <f>FIXED(EXP('WinBUGS output'!N4182),2)</f>
        <v>0.49</v>
      </c>
      <c r="AA4183" s="5" t="str">
        <f>FIXED(EXP('WinBUGS output'!M4182),2)</f>
        <v>0.13</v>
      </c>
      <c r="AB4183" s="5" t="str">
        <f>FIXED(EXP('WinBUGS output'!O4182),2)</f>
        <v>1.76</v>
      </c>
    </row>
    <row r="4184" spans="1:28" x14ac:dyDescent="0.25">
      <c r="A4184" s="15">
        <v>89</v>
      </c>
      <c r="B4184" s="15">
        <v>90</v>
      </c>
      <c r="C4184" s="5" t="str">
        <f>VLOOKUP(A4184,'WinBUGS output'!A:C,3,FALSE)</f>
        <v>CBT individual (over 15 sessions) + Pill placebo</v>
      </c>
      <c r="D4184" s="5" t="str">
        <f>VLOOKUP(B4184,'WinBUGS output'!A:C,3,FALSE)</f>
        <v xml:space="preserve">Interpersonal psychotherapy (IPT) + Pill placebo </v>
      </c>
      <c r="E4184" s="5" t="str">
        <f>FIXED('WinBUGS output'!N4183,2)</f>
        <v>0.11</v>
      </c>
      <c r="F4184" s="5" t="str">
        <f>FIXED('WinBUGS output'!M4183,2)</f>
        <v>-0.55</v>
      </c>
      <c r="G4184" s="5" t="str">
        <f>FIXED('WinBUGS output'!O4183,2)</f>
        <v>1.17</v>
      </c>
      <c r="H4184" s="38"/>
      <c r="I4184" s="38"/>
      <c r="J4184" s="38"/>
      <c r="X4184" s="5" t="str">
        <f t="shared" si="142"/>
        <v>CBT individual (over 15 sessions) + Pill placebo</v>
      </c>
      <c r="Y4184" s="5" t="str">
        <f t="shared" si="143"/>
        <v xml:space="preserve">Interpersonal psychotherapy (IPT) + Pill placebo </v>
      </c>
      <c r="Z4184" s="5" t="str">
        <f>FIXED(EXP('WinBUGS output'!N4183),2)</f>
        <v>1.12</v>
      </c>
      <c r="AA4184" s="5" t="str">
        <f>FIXED(EXP('WinBUGS output'!M4183),2)</f>
        <v>0.58</v>
      </c>
      <c r="AB4184" s="5" t="str">
        <f>FIXED(EXP('WinBUGS output'!O4183),2)</f>
        <v>3.21</v>
      </c>
    </row>
    <row r="4185" spans="1:28" x14ac:dyDescent="0.25">
      <c r="A4185" s="15">
        <v>89</v>
      </c>
      <c r="B4185" s="15">
        <v>91</v>
      </c>
      <c r="C4185" s="5" t="str">
        <f>VLOOKUP(A4185,'WinBUGS output'!A:C,3,FALSE)</f>
        <v>CBT individual (over 15 sessions) + Pill placebo</v>
      </c>
      <c r="D4185" s="5" t="str">
        <f>VLOOKUP(B4185,'WinBUGS output'!A:C,3,FALSE)</f>
        <v>Exercise + CBT individual (under 15 sessions)</v>
      </c>
      <c r="E4185" s="5" t="str">
        <f>FIXED('WinBUGS output'!N4184,2)</f>
        <v>0.74</v>
      </c>
      <c r="F4185" s="5" t="str">
        <f>FIXED('WinBUGS output'!M4184,2)</f>
        <v>-0.81</v>
      </c>
      <c r="G4185" s="5" t="str">
        <f>FIXED('WinBUGS output'!O4184,2)</f>
        <v>2.36</v>
      </c>
      <c r="H4185" s="38"/>
      <c r="I4185" s="38"/>
      <c r="J4185" s="38"/>
      <c r="X4185" s="5" t="str">
        <f t="shared" si="142"/>
        <v>CBT individual (over 15 sessions) + Pill placebo</v>
      </c>
      <c r="Y4185" s="5" t="str">
        <f t="shared" si="143"/>
        <v>Exercise + CBT individual (under 15 sessions)</v>
      </c>
      <c r="Z4185" s="5" t="str">
        <f>FIXED(EXP('WinBUGS output'!N4184),2)</f>
        <v>2.10</v>
      </c>
      <c r="AA4185" s="5" t="str">
        <f>FIXED(EXP('WinBUGS output'!M4184),2)</f>
        <v>0.44</v>
      </c>
      <c r="AB4185" s="5" t="str">
        <f>FIXED(EXP('WinBUGS output'!O4184),2)</f>
        <v>10.57</v>
      </c>
    </row>
    <row r="4186" spans="1:28" x14ac:dyDescent="0.25">
      <c r="A4186" s="15">
        <v>89</v>
      </c>
      <c r="B4186" s="15">
        <v>92</v>
      </c>
      <c r="C4186" s="5" t="str">
        <f>VLOOKUP(A4186,'WinBUGS output'!A:C,3,FALSE)</f>
        <v>CBT individual (over 15 sessions) + Pill placebo</v>
      </c>
      <c r="D4186" s="5" t="str">
        <f>VLOOKUP(B4186,'WinBUGS output'!A:C,3,FALSE)</f>
        <v>Exercise + Sertraline</v>
      </c>
      <c r="E4186" s="5" t="str">
        <f>FIXED('WinBUGS output'!N4185,2)</f>
        <v>0.86</v>
      </c>
      <c r="F4186" s="5" t="str">
        <f>FIXED('WinBUGS output'!M4185,2)</f>
        <v>-0.51</v>
      </c>
      <c r="G4186" s="5" t="str">
        <f>FIXED('WinBUGS output'!O4185,2)</f>
        <v>2.36</v>
      </c>
      <c r="H4186" s="38"/>
      <c r="I4186" s="38"/>
      <c r="J4186" s="38"/>
      <c r="X4186" s="5" t="str">
        <f t="shared" si="142"/>
        <v>CBT individual (over 15 sessions) + Pill placebo</v>
      </c>
      <c r="Y4186" s="5" t="str">
        <f t="shared" si="143"/>
        <v>Exercise + Sertraline</v>
      </c>
      <c r="Z4186" s="5" t="str">
        <f>FIXED(EXP('WinBUGS output'!N4185),2)</f>
        <v>2.36</v>
      </c>
      <c r="AA4186" s="5" t="str">
        <f>FIXED(EXP('WinBUGS output'!M4185),2)</f>
        <v>0.60</v>
      </c>
      <c r="AB4186" s="5" t="str">
        <f>FIXED(EXP('WinBUGS output'!O4185),2)</f>
        <v>10.55</v>
      </c>
    </row>
    <row r="4187" spans="1:28" x14ac:dyDescent="0.25">
      <c r="A4187" s="15">
        <v>90</v>
      </c>
      <c r="B4187" s="15">
        <v>91</v>
      </c>
      <c r="C4187" s="5" t="str">
        <f>VLOOKUP(A4187,'WinBUGS output'!A:C,3,FALSE)</f>
        <v xml:space="preserve">Interpersonal psychotherapy (IPT) + Pill placebo </v>
      </c>
      <c r="D4187" s="5" t="str">
        <f>VLOOKUP(B4187,'WinBUGS output'!A:C,3,FALSE)</f>
        <v>Exercise + CBT individual (under 15 sessions)</v>
      </c>
      <c r="E4187" s="5" t="str">
        <f>FIXED('WinBUGS output'!N4186,2)</f>
        <v>0.58</v>
      </c>
      <c r="F4187" s="5" t="str">
        <f>FIXED('WinBUGS output'!M4186,2)</f>
        <v>-0.94</v>
      </c>
      <c r="G4187" s="5" t="str">
        <f>FIXED('WinBUGS output'!O4186,2)</f>
        <v>2.06</v>
      </c>
      <c r="H4187" s="38"/>
      <c r="I4187" s="38"/>
      <c r="J4187" s="38"/>
      <c r="X4187" s="5" t="str">
        <f t="shared" si="142"/>
        <v xml:space="preserve">Interpersonal psychotherapy (IPT) + Pill placebo </v>
      </c>
      <c r="Y4187" s="5" t="str">
        <f t="shared" si="143"/>
        <v>Exercise + CBT individual (under 15 sessions)</v>
      </c>
      <c r="Z4187" s="5" t="str">
        <f>FIXED(EXP('WinBUGS output'!N4186),2)</f>
        <v>1.78</v>
      </c>
      <c r="AA4187" s="5" t="str">
        <f>FIXED(EXP('WinBUGS output'!M4186),2)</f>
        <v>0.39</v>
      </c>
      <c r="AB4187" s="5" t="str">
        <f>FIXED(EXP('WinBUGS output'!O4186),2)</f>
        <v>7.85</v>
      </c>
    </row>
    <row r="4188" spans="1:28" x14ac:dyDescent="0.25">
      <c r="A4188" s="15">
        <v>90</v>
      </c>
      <c r="B4188" s="15">
        <v>92</v>
      </c>
      <c r="C4188" s="5" t="str">
        <f>VLOOKUP(A4188,'WinBUGS output'!A:C,3,FALSE)</f>
        <v xml:space="preserve">Interpersonal psychotherapy (IPT) + Pill placebo </v>
      </c>
      <c r="D4188" s="5" t="str">
        <f>VLOOKUP(B4188,'WinBUGS output'!A:C,3,FALSE)</f>
        <v>Exercise + Sertraline</v>
      </c>
      <c r="E4188" s="5" t="str">
        <f>FIXED('WinBUGS output'!N4187,2)</f>
        <v>0.69</v>
      </c>
      <c r="F4188" s="5" t="str">
        <f>FIXED('WinBUGS output'!M4187,2)</f>
        <v>-0.62</v>
      </c>
      <c r="G4188" s="5" t="str">
        <f>FIXED('WinBUGS output'!O4187,2)</f>
        <v>2.05</v>
      </c>
      <c r="H4188" s="38"/>
      <c r="I4188" s="38"/>
      <c r="J4188" s="38"/>
      <c r="X4188" s="5" t="str">
        <f t="shared" si="142"/>
        <v xml:space="preserve">Interpersonal psychotherapy (IPT) + Pill placebo </v>
      </c>
      <c r="Y4188" s="5" t="str">
        <f t="shared" si="143"/>
        <v>Exercise + Sertraline</v>
      </c>
      <c r="Z4188" s="5" t="str">
        <f>FIXED(EXP('WinBUGS output'!N4187),2)</f>
        <v>2.00</v>
      </c>
      <c r="AA4188" s="5" t="str">
        <f>FIXED(EXP('WinBUGS output'!M4187),2)</f>
        <v>0.54</v>
      </c>
      <c r="AB4188" s="5" t="str">
        <f>FIXED(EXP('WinBUGS output'!O4187),2)</f>
        <v>7.74</v>
      </c>
    </row>
    <row r="4189" spans="1:28" x14ac:dyDescent="0.25">
      <c r="A4189" s="15">
        <v>91</v>
      </c>
      <c r="B4189" s="15">
        <v>92</v>
      </c>
      <c r="C4189" s="5" t="str">
        <f>VLOOKUP(A4189,'WinBUGS output'!A:C,3,FALSE)</f>
        <v>Exercise + CBT individual (under 15 sessions)</v>
      </c>
      <c r="D4189" s="5" t="str">
        <f>VLOOKUP(B4189,'WinBUGS output'!A:C,3,FALSE)</f>
        <v>Exercise + Sertraline</v>
      </c>
      <c r="E4189" s="5" t="str">
        <f>FIXED('WinBUGS output'!N4188,2)</f>
        <v>0.08</v>
      </c>
      <c r="F4189" s="5" t="str">
        <f>FIXED('WinBUGS output'!M4188,2)</f>
        <v>-0.67</v>
      </c>
      <c r="G4189" s="5" t="str">
        <f>FIXED('WinBUGS output'!O4188,2)</f>
        <v>1.05</v>
      </c>
      <c r="H4189" s="38"/>
      <c r="I4189" s="38"/>
      <c r="J4189" s="38"/>
      <c r="X4189" s="5" t="str">
        <f t="shared" si="142"/>
        <v>Exercise + CBT individual (under 15 sessions)</v>
      </c>
      <c r="Y4189" s="5" t="str">
        <f t="shared" si="143"/>
        <v>Exercise + Sertraline</v>
      </c>
      <c r="Z4189" s="5" t="str">
        <f>FIXED(EXP('WinBUGS output'!N4188),2)</f>
        <v>1.09</v>
      </c>
      <c r="AA4189" s="5" t="str">
        <f>FIXED(EXP('WinBUGS output'!M4188),2)</f>
        <v>0.51</v>
      </c>
      <c r="AB4189" s="5" t="str">
        <f>FIXED(EXP('WinBUGS output'!O4188),2)</f>
        <v>2.84</v>
      </c>
    </row>
    <row r="4190" spans="1:28" x14ac:dyDescent="0.25">
      <c r="X4190"/>
      <c r="Y4190"/>
      <c r="Z4190"/>
      <c r="AA4190"/>
      <c r="AB4190"/>
    </row>
    <row r="4191" spans="1:28" x14ac:dyDescent="0.25">
      <c r="X4191"/>
      <c r="Y4191"/>
      <c r="Z4191"/>
      <c r="AA4191"/>
      <c r="AB4191"/>
    </row>
    <row r="4192" spans="1:28" x14ac:dyDescent="0.25">
      <c r="X4192"/>
      <c r="Y4192"/>
      <c r="Z4192"/>
      <c r="AA4192"/>
      <c r="AB4192"/>
    </row>
    <row r="4193" spans="24:28" x14ac:dyDescent="0.25">
      <c r="X4193"/>
      <c r="Y4193"/>
      <c r="Z4193"/>
      <c r="AA4193"/>
      <c r="AB4193"/>
    </row>
    <row r="4194" spans="24:28" x14ac:dyDescent="0.25">
      <c r="X4194"/>
      <c r="Y4194"/>
      <c r="Z4194"/>
      <c r="AA4194"/>
      <c r="AB4194"/>
    </row>
    <row r="4195" spans="24:28" x14ac:dyDescent="0.25">
      <c r="X4195"/>
      <c r="Y4195"/>
      <c r="Z4195"/>
      <c r="AA4195"/>
      <c r="AB4195"/>
    </row>
    <row r="4196" spans="24:28" x14ac:dyDescent="0.25">
      <c r="X4196"/>
      <c r="Y4196"/>
      <c r="Z4196"/>
      <c r="AA4196"/>
      <c r="AB4196"/>
    </row>
    <row r="4197" spans="24:28" x14ac:dyDescent="0.25">
      <c r="X4197"/>
      <c r="Y4197"/>
      <c r="Z4197"/>
      <c r="AA4197"/>
      <c r="AB4197"/>
    </row>
    <row r="4198" spans="24:28" x14ac:dyDescent="0.25">
      <c r="X4198"/>
      <c r="Y4198"/>
      <c r="Z4198"/>
      <c r="AA4198"/>
      <c r="AB4198"/>
    </row>
    <row r="4199" spans="24:28" x14ac:dyDescent="0.25">
      <c r="X4199"/>
      <c r="Y4199"/>
      <c r="Z4199"/>
      <c r="AA4199"/>
      <c r="AB4199"/>
    </row>
  </sheetData>
  <mergeCells count="9">
    <mergeCell ref="C1:J1"/>
    <mergeCell ref="P1:T1"/>
    <mergeCell ref="X1:AB1"/>
    <mergeCell ref="AF1:AJ1"/>
    <mergeCell ref="E2:G2"/>
    <mergeCell ref="H2:J2"/>
    <mergeCell ref="R2:T2"/>
    <mergeCell ref="Z2:AB2"/>
    <mergeCell ref="AH2:A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WinBUGS output</vt:lpstr>
      <vt:lpstr>Intervention and Class Codes</vt:lpstr>
      <vt:lpstr># of studies per comparison</vt:lpstr>
      <vt:lpstr>Network plots</vt:lpstr>
      <vt:lpstr>Data</vt:lpstr>
      <vt:lpstr>Model fit</vt:lpstr>
      <vt:lpstr>lor relative to pill placebo</vt:lpstr>
      <vt:lpstr>or relative to pill placebo</vt:lpstr>
      <vt:lpstr>Direct lors</vt:lpstr>
      <vt:lpstr>Ranks</vt:lpstr>
      <vt:lpstr>Bias Adjustment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2017-12-11T09:22:17Z</dcterms:modified>
</cp:coreProperties>
</file>